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fileSharing readOnlyRecommended="1"/>
  <workbookPr filterPrivacy="1" showInkAnnotation="0" codeName="ThisWorkbook" defaultThemeVersion="124226"/>
  <xr:revisionPtr revIDLastSave="9" documentId="115_{39EC7BBC-7EC6-4FC0-9ECA-98161B5188C8}" xr6:coauthVersionLast="47" xr6:coauthVersionMax="47" xr10:uidLastSave="{095235D7-A688-4393-BABB-D5B11B1A5778}"/>
  <bookViews>
    <workbookView xWindow="43080" yWindow="-120" windowWidth="29040" windowHeight="15720" tabRatio="710" xr2:uid="{00000000-000D-0000-FFFF-FFFF00000000}"/>
  </bookViews>
  <sheets>
    <sheet name="Cover" sheetId="17" r:id="rId1"/>
    <sheet name="Style Guide" sheetId="2" r:id="rId2"/>
    <sheet name="ToC" sheetId="13" r:id="rId3"/>
    <sheet name="Validation" sheetId="30" r:id="rId4"/>
    <sheet name="F_Inputs" sheetId="39" r:id="rId5"/>
    <sheet name="InpOverride" sheetId="35" r:id="rId6"/>
    <sheet name="Inp_active PR24" sheetId="33" r:id="rId7"/>
    <sheet name="InitialBalance" sheetId="26" r:id="rId8"/>
    <sheet name="RunOffRate" sheetId="27" r:id="rId9"/>
    <sheet name="RealRPIBasedWACC" sheetId="29" r:id="rId10"/>
    <sheet name="RealCPIHBasedWACC" sheetId="28" r:id="rId11"/>
    <sheet name="BYR" sheetId="38" r:id="rId12"/>
    <sheet name="InpR" sheetId="7" r:id="rId13"/>
    <sheet name="Time" sheetId="8" r:id="rId14"/>
    <sheet name="Index" sheetId="16" r:id="rId15"/>
    <sheet name="Calcs-WR" sheetId="21" r:id="rId16"/>
    <sheet name="Calcs-WN" sheetId="12" r:id="rId17"/>
    <sheet name="Calcs-WWN" sheetId="22" r:id="rId18"/>
    <sheet name="Calcs-BR" sheetId="23" r:id="rId19"/>
    <sheet name="Calcs-DMMY" sheetId="24" r:id="rId20"/>
    <sheet name="Adjustments" sheetId="20" r:id="rId21"/>
    <sheet name="Checks" sheetId="9" r:id="rId22"/>
    <sheet name="F_Outputs" sheetId="25" r:id="rId23"/>
  </sheet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Order1" hidden="1">255</definedName>
    <definedName name="_Order2" hidden="1">255</definedName>
    <definedName name="ChK_Tol">InpR!$F$128</definedName>
    <definedName name="F" hidden="1">{"bal",#N/A,FALSE,"working papers";"income",#N/A,FALSE,"working papers"}</definedName>
    <definedName name="fdraf" hidden="1">{"bal",#N/A,FALSE,"working papers";"income",#N/A,FALSE,"working papers"}</definedName>
    <definedName name="Fdraft" hidden="1">{"bal",#N/A,FALSE,"working papers";"income",#N/A,FALSE,"working papers"}</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new" hidden="1">{"bal",#N/A,FALSE,"working papers";"income",#N/A,FALSE,"working papers"}</definedName>
    <definedName name="_xlnm.Print_Titles" localSheetId="20">Adjustments!$A:$F,Adjustments!$1:$2</definedName>
    <definedName name="_xlnm.Print_Titles" localSheetId="18">'Calcs-BR'!$A:$F,'Calcs-BR'!$1:$2</definedName>
    <definedName name="_xlnm.Print_Titles" localSheetId="19">'Calcs-DMMY'!$A:$F,'Calcs-DMMY'!$1:$2</definedName>
    <definedName name="_xlnm.Print_Titles" localSheetId="16">'Calcs-WN'!$A:$F,'Calcs-WN'!$1:$2</definedName>
    <definedName name="_xlnm.Print_Titles" localSheetId="15">'Calcs-WR'!$A:$F,'Calcs-WR'!$1:$2</definedName>
    <definedName name="_xlnm.Print_Titles" localSheetId="17">'Calcs-WWN'!$A:$F,'Calcs-WWN'!$1:$2</definedName>
    <definedName name="_xlnm.Print_Titles" localSheetId="21">Checks!$A:$F,Checks!$1:$3</definedName>
    <definedName name="_xlnm.Print_Titles" localSheetId="14">Index!$A:$F,Index!$1:$2</definedName>
    <definedName name="_xlnm.Print_Titles" localSheetId="12">InpR!$A:$F,InpR!$1:$3</definedName>
    <definedName name="_xlnm.Print_Titles" localSheetId="13">Time!$A:$F,Time!$1:$2</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APBEXrevision" hidden="1">1</definedName>
    <definedName name="SAPBEXsysID" hidden="1">"BWB"</definedName>
    <definedName name="SAPBEXwbID" hidden="1">"49ZLUKBQR0WG29D9LLI3IBIIT"</definedName>
    <definedName name="wrn.papersdraft" hidden="1">{"bal",#N/A,FALSE,"working papers";"income",#N/A,FALSE,"working papers"}</definedName>
    <definedName name="wrn.wpapers." hidden="1">{"bal",#N/A,FALSE,"working papers";"income",#N/A,FALSE,"working papers"}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5" l="1"/>
  <c r="F6" i="25"/>
  <c r="F5" i="25"/>
  <c r="F4" i="25"/>
  <c r="G18" i="9"/>
  <c r="E18" i="9"/>
  <c r="G17" i="9"/>
  <c r="E17" i="9"/>
  <c r="G16" i="9"/>
  <c r="E16" i="9"/>
  <c r="G15" i="9"/>
  <c r="E15" i="9"/>
  <c r="G14" i="9"/>
  <c r="E14" i="9"/>
  <c r="G13" i="9"/>
  <c r="E13" i="9"/>
  <c r="E5" i="9"/>
  <c r="E3" i="9"/>
  <c r="E2" i="9"/>
  <c r="A1" i="9"/>
  <c r="H5" i="13" s="1"/>
  <c r="G35" i="20"/>
  <c r="E35" i="20"/>
  <c r="G34" i="20"/>
  <c r="E34" i="20"/>
  <c r="G33" i="20"/>
  <c r="E33" i="20"/>
  <c r="H32" i="20"/>
  <c r="G32" i="20"/>
  <c r="E32" i="20"/>
  <c r="G29" i="20"/>
  <c r="E29" i="20"/>
  <c r="G28" i="20"/>
  <c r="E28" i="20"/>
  <c r="G27" i="20"/>
  <c r="E27" i="20"/>
  <c r="H26" i="20"/>
  <c r="G26" i="20"/>
  <c r="E26" i="20"/>
  <c r="G23" i="20"/>
  <c r="E23" i="20"/>
  <c r="G22" i="20"/>
  <c r="E22" i="20"/>
  <c r="G21" i="20"/>
  <c r="E21" i="20"/>
  <c r="H20" i="20"/>
  <c r="G20" i="20"/>
  <c r="E20" i="20"/>
  <c r="G17" i="20"/>
  <c r="E17" i="20"/>
  <c r="G16" i="20"/>
  <c r="E16" i="20"/>
  <c r="G15" i="20"/>
  <c r="E15" i="20"/>
  <c r="H14" i="20"/>
  <c r="G14" i="20"/>
  <c r="E14" i="20"/>
  <c r="G11" i="20"/>
  <c r="E11" i="20"/>
  <c r="G10" i="20"/>
  <c r="E10" i="20"/>
  <c r="G9" i="20"/>
  <c r="E9" i="20"/>
  <c r="H8" i="20"/>
  <c r="G8" i="20"/>
  <c r="E8" i="20"/>
  <c r="E6" i="20"/>
  <c r="E3" i="20"/>
  <c r="E2" i="20"/>
  <c r="A1" i="20"/>
  <c r="F5" i="13" s="1"/>
  <c r="I317" i="24"/>
  <c r="G317" i="24"/>
  <c r="F317" i="24"/>
  <c r="E317" i="24"/>
  <c r="I316" i="24"/>
  <c r="G316" i="24"/>
  <c r="F316" i="24"/>
  <c r="E316" i="24"/>
  <c r="I312" i="24"/>
  <c r="G312" i="24"/>
  <c r="F312" i="24"/>
  <c r="E312" i="24"/>
  <c r="I311" i="24"/>
  <c r="G311" i="24"/>
  <c r="F311" i="24"/>
  <c r="E311" i="24"/>
  <c r="I310" i="24"/>
  <c r="G310" i="24"/>
  <c r="F310" i="24"/>
  <c r="E310" i="24"/>
  <c r="I303" i="24"/>
  <c r="G303" i="24"/>
  <c r="F303" i="24"/>
  <c r="E303" i="24"/>
  <c r="I302" i="24"/>
  <c r="G302" i="24"/>
  <c r="F302" i="24"/>
  <c r="E302" i="24"/>
  <c r="I297" i="24"/>
  <c r="H297" i="24"/>
  <c r="G297" i="24"/>
  <c r="F297" i="24"/>
  <c r="E297" i="24"/>
  <c r="I296" i="24"/>
  <c r="F296" i="24"/>
  <c r="E296" i="24"/>
  <c r="I291" i="24"/>
  <c r="H291" i="24"/>
  <c r="G291" i="24"/>
  <c r="F291" i="24"/>
  <c r="E291" i="24"/>
  <c r="I290" i="24"/>
  <c r="F290" i="24"/>
  <c r="E290" i="24"/>
  <c r="R286" i="24"/>
  <c r="L286" i="24"/>
  <c r="K286" i="24"/>
  <c r="J286" i="24"/>
  <c r="I286" i="24"/>
  <c r="H286" i="24"/>
  <c r="G286" i="24"/>
  <c r="F286" i="24"/>
  <c r="E286" i="24"/>
  <c r="R285" i="24"/>
  <c r="Q285" i="24"/>
  <c r="P285" i="24"/>
  <c r="O285" i="24"/>
  <c r="N285" i="24"/>
  <c r="M285" i="24"/>
  <c r="L285" i="24"/>
  <c r="K285" i="24"/>
  <c r="K211" i="24" s="1"/>
  <c r="J285" i="24"/>
  <c r="I285" i="24"/>
  <c r="H285" i="24"/>
  <c r="G285" i="24"/>
  <c r="F285" i="24"/>
  <c r="E285" i="24"/>
  <c r="I279" i="24"/>
  <c r="H279" i="24"/>
  <c r="G279" i="24"/>
  <c r="F279" i="24"/>
  <c r="E279" i="24"/>
  <c r="I278" i="24"/>
  <c r="F278" i="24"/>
  <c r="E278" i="24"/>
  <c r="I277" i="24"/>
  <c r="H277" i="24"/>
  <c r="G277" i="24"/>
  <c r="F277" i="24"/>
  <c r="E277" i="24"/>
  <c r="I276" i="24"/>
  <c r="H276" i="24"/>
  <c r="G276" i="24"/>
  <c r="F276" i="24"/>
  <c r="E276" i="24"/>
  <c r="I271" i="24"/>
  <c r="H271" i="24"/>
  <c r="G271" i="24"/>
  <c r="F271" i="24"/>
  <c r="E271" i="24"/>
  <c r="I270" i="24"/>
  <c r="H270" i="24"/>
  <c r="G270" i="24"/>
  <c r="F270" i="24"/>
  <c r="E270" i="24"/>
  <c r="I267" i="24"/>
  <c r="H267" i="24"/>
  <c r="G267" i="24"/>
  <c r="F267" i="24"/>
  <c r="E267" i="24"/>
  <c r="I266" i="24"/>
  <c r="G266" i="24"/>
  <c r="F266" i="24"/>
  <c r="E266" i="24"/>
  <c r="R265" i="24"/>
  <c r="L265" i="24"/>
  <c r="K265" i="24"/>
  <c r="J265" i="24"/>
  <c r="I265" i="24"/>
  <c r="H265" i="24"/>
  <c r="G265" i="24"/>
  <c r="F265" i="24"/>
  <c r="E265" i="24"/>
  <c r="I262" i="24"/>
  <c r="H262" i="24"/>
  <c r="G262" i="24"/>
  <c r="F262" i="24"/>
  <c r="E262" i="24"/>
  <c r="I261" i="24"/>
  <c r="H261" i="24"/>
  <c r="G261" i="24"/>
  <c r="F261" i="24"/>
  <c r="E261" i="24"/>
  <c r="I260" i="24"/>
  <c r="H260" i="24"/>
  <c r="G260" i="24"/>
  <c r="F260" i="24"/>
  <c r="E260" i="24"/>
  <c r="I256" i="24"/>
  <c r="H256" i="24"/>
  <c r="G256" i="24"/>
  <c r="F256" i="24"/>
  <c r="E256" i="24"/>
  <c r="J255" i="24"/>
  <c r="J244" i="24" s="1"/>
  <c r="I253" i="24"/>
  <c r="G253" i="24"/>
  <c r="F253" i="24"/>
  <c r="E253" i="24"/>
  <c r="I250" i="24"/>
  <c r="H250" i="24"/>
  <c r="F250" i="24"/>
  <c r="I249" i="24"/>
  <c r="H249" i="24"/>
  <c r="G249" i="24"/>
  <c r="F249" i="24"/>
  <c r="E249" i="24"/>
  <c r="G248" i="24"/>
  <c r="E248" i="24"/>
  <c r="I245" i="24"/>
  <c r="H245" i="24"/>
  <c r="G245" i="24"/>
  <c r="F245" i="24"/>
  <c r="E245" i="24"/>
  <c r="I244" i="24"/>
  <c r="H244" i="24"/>
  <c r="G244" i="24"/>
  <c r="F244" i="24"/>
  <c r="E244" i="24"/>
  <c r="R243" i="24"/>
  <c r="L243" i="24"/>
  <c r="K243" i="24"/>
  <c r="J243" i="24"/>
  <c r="I243" i="24"/>
  <c r="H243" i="24"/>
  <c r="G243" i="24"/>
  <c r="F243" i="24"/>
  <c r="E243" i="24"/>
  <c r="I240" i="24"/>
  <c r="H240" i="24"/>
  <c r="G240" i="24"/>
  <c r="F240" i="24"/>
  <c r="E240" i="24"/>
  <c r="J239" i="24"/>
  <c r="I239" i="24"/>
  <c r="H239" i="24"/>
  <c r="G239" i="24"/>
  <c r="F239" i="24"/>
  <c r="E239" i="24"/>
  <c r="J236" i="24"/>
  <c r="I236" i="24"/>
  <c r="H236" i="24"/>
  <c r="G236" i="24"/>
  <c r="F236" i="24"/>
  <c r="E236" i="24"/>
  <c r="I235" i="24"/>
  <c r="H235" i="24"/>
  <c r="G235" i="24"/>
  <c r="F235" i="24"/>
  <c r="E235" i="24"/>
  <c r="I225" i="24"/>
  <c r="G225" i="24"/>
  <c r="F225" i="24"/>
  <c r="E225" i="24"/>
  <c r="I224" i="24"/>
  <c r="G224" i="24"/>
  <c r="F224" i="24"/>
  <c r="E224" i="24"/>
  <c r="I220" i="24"/>
  <c r="H220" i="24"/>
  <c r="G220" i="24"/>
  <c r="F220" i="24"/>
  <c r="E220" i="24"/>
  <c r="I219" i="24"/>
  <c r="G219" i="24"/>
  <c r="F219" i="24"/>
  <c r="E219" i="24"/>
  <c r="I215" i="24"/>
  <c r="H215" i="24"/>
  <c r="G215" i="24"/>
  <c r="F215" i="24"/>
  <c r="E215" i="24"/>
  <c r="I214" i="24"/>
  <c r="G214" i="24"/>
  <c r="F214" i="24"/>
  <c r="E214" i="24"/>
  <c r="R210" i="24"/>
  <c r="L210" i="24"/>
  <c r="K210" i="24"/>
  <c r="J210" i="24"/>
  <c r="I210" i="24"/>
  <c r="H210" i="24"/>
  <c r="G210" i="24"/>
  <c r="F210" i="24"/>
  <c r="E210" i="24"/>
  <c r="R209" i="24"/>
  <c r="Q209" i="24"/>
  <c r="P209" i="24"/>
  <c r="O209" i="24"/>
  <c r="N209" i="24"/>
  <c r="M209" i="24"/>
  <c r="L209" i="24"/>
  <c r="K209" i="24"/>
  <c r="J209" i="24"/>
  <c r="I209" i="24"/>
  <c r="H209" i="24"/>
  <c r="G209" i="24"/>
  <c r="F209" i="24"/>
  <c r="E209" i="24"/>
  <c r="I205" i="24"/>
  <c r="F205" i="24"/>
  <c r="I204" i="24"/>
  <c r="F204" i="24"/>
  <c r="I201" i="24"/>
  <c r="F201" i="24"/>
  <c r="I200" i="24"/>
  <c r="F200" i="24"/>
  <c r="I197" i="24"/>
  <c r="F197" i="24"/>
  <c r="I196" i="24"/>
  <c r="F196" i="24"/>
  <c r="E189" i="24"/>
  <c r="E196" i="24" s="1"/>
  <c r="I188" i="24"/>
  <c r="H188" i="24"/>
  <c r="G188" i="24"/>
  <c r="F188" i="24"/>
  <c r="E188" i="24"/>
  <c r="I187" i="24"/>
  <c r="F187" i="24"/>
  <c r="E187" i="24"/>
  <c r="E194" i="24" s="1"/>
  <c r="E205" i="24" s="1"/>
  <c r="G185" i="24"/>
  <c r="I184" i="24"/>
  <c r="F184" i="24"/>
  <c r="E184" i="24"/>
  <c r="E191" i="24" s="1"/>
  <c r="E204" i="24" s="1"/>
  <c r="I183" i="24"/>
  <c r="H183" i="24"/>
  <c r="G183" i="24"/>
  <c r="F183" i="24"/>
  <c r="E183" i="24"/>
  <c r="E190" i="24" s="1"/>
  <c r="E200" i="24" s="1"/>
  <c r="I182" i="24"/>
  <c r="H182" i="24"/>
  <c r="G182" i="24"/>
  <c r="F182" i="24"/>
  <c r="E182" i="24"/>
  <c r="I177" i="24"/>
  <c r="I176" i="24"/>
  <c r="H176" i="24"/>
  <c r="G176" i="24"/>
  <c r="F176" i="24"/>
  <c r="E176" i="24"/>
  <c r="I171" i="24"/>
  <c r="H171" i="24"/>
  <c r="G171" i="24"/>
  <c r="F171" i="24"/>
  <c r="E171" i="24"/>
  <c r="I170" i="24"/>
  <c r="H170" i="24"/>
  <c r="G170" i="24"/>
  <c r="F170" i="24"/>
  <c r="E170" i="24"/>
  <c r="I169" i="24"/>
  <c r="H169" i="24"/>
  <c r="G169" i="24"/>
  <c r="F169" i="24"/>
  <c r="E169" i="24"/>
  <c r="R164" i="24"/>
  <c r="L164" i="24"/>
  <c r="K164" i="24"/>
  <c r="J164" i="24"/>
  <c r="I164" i="24"/>
  <c r="F164" i="24"/>
  <c r="E164" i="24"/>
  <c r="I163" i="24"/>
  <c r="F163" i="24"/>
  <c r="E163" i="24"/>
  <c r="G161" i="24"/>
  <c r="G163" i="24" s="1"/>
  <c r="I160" i="24"/>
  <c r="G160" i="24"/>
  <c r="F160" i="24"/>
  <c r="E160" i="24"/>
  <c r="I159" i="24"/>
  <c r="F159" i="24"/>
  <c r="E159" i="24"/>
  <c r="I156" i="24"/>
  <c r="H156" i="24"/>
  <c r="G156" i="24"/>
  <c r="F156" i="24"/>
  <c r="E156" i="24"/>
  <c r="I155" i="24"/>
  <c r="H155" i="24"/>
  <c r="G155" i="24"/>
  <c r="F155" i="24"/>
  <c r="E155" i="24"/>
  <c r="I152" i="24"/>
  <c r="H152" i="24"/>
  <c r="G152" i="24"/>
  <c r="F152" i="24"/>
  <c r="E152" i="24"/>
  <c r="I151" i="24"/>
  <c r="G151" i="24"/>
  <c r="F151" i="24"/>
  <c r="E151" i="24"/>
  <c r="R150" i="24"/>
  <c r="L150" i="24"/>
  <c r="K150" i="24"/>
  <c r="J150" i="24"/>
  <c r="I150" i="24"/>
  <c r="H150" i="24"/>
  <c r="G150" i="24"/>
  <c r="F150" i="24"/>
  <c r="E150" i="24"/>
  <c r="I147" i="24"/>
  <c r="H147" i="24"/>
  <c r="G147" i="24"/>
  <c r="F147" i="24"/>
  <c r="E147" i="24"/>
  <c r="I146" i="24"/>
  <c r="H146" i="24"/>
  <c r="G146" i="24"/>
  <c r="F146" i="24"/>
  <c r="E146" i="24"/>
  <c r="I145" i="24"/>
  <c r="H145" i="24"/>
  <c r="G145" i="24"/>
  <c r="F145" i="24"/>
  <c r="E145" i="24"/>
  <c r="I142" i="24"/>
  <c r="H142" i="24"/>
  <c r="G142" i="24"/>
  <c r="F142" i="24"/>
  <c r="E142" i="24"/>
  <c r="I141" i="24"/>
  <c r="H141" i="24"/>
  <c r="G141" i="24"/>
  <c r="F141" i="24"/>
  <c r="E141" i="24"/>
  <c r="J140" i="24"/>
  <c r="I138" i="24"/>
  <c r="G138" i="24"/>
  <c r="F138" i="24"/>
  <c r="E138" i="24"/>
  <c r="G137" i="24"/>
  <c r="E137" i="24"/>
  <c r="I134" i="24"/>
  <c r="H134" i="24"/>
  <c r="G134" i="24"/>
  <c r="F134" i="24"/>
  <c r="E134" i="24"/>
  <c r="I133" i="24"/>
  <c r="H133" i="24"/>
  <c r="G133" i="24"/>
  <c r="F133" i="24"/>
  <c r="E133" i="24"/>
  <c r="R132" i="24"/>
  <c r="L132" i="24"/>
  <c r="K132" i="24"/>
  <c r="J132" i="24"/>
  <c r="I132" i="24"/>
  <c r="H132" i="24"/>
  <c r="G132" i="24"/>
  <c r="F132" i="24"/>
  <c r="E132" i="24"/>
  <c r="I129" i="24"/>
  <c r="H129" i="24"/>
  <c r="G129" i="24"/>
  <c r="F129" i="24"/>
  <c r="E129" i="24"/>
  <c r="I128" i="24"/>
  <c r="H128" i="24"/>
  <c r="G128" i="24"/>
  <c r="F128" i="24"/>
  <c r="E128" i="24"/>
  <c r="J125" i="24"/>
  <c r="I125" i="24"/>
  <c r="H125" i="24"/>
  <c r="G125" i="24"/>
  <c r="F125" i="24"/>
  <c r="E125" i="24"/>
  <c r="I124" i="24"/>
  <c r="H124" i="24"/>
  <c r="G124" i="24"/>
  <c r="F124" i="24"/>
  <c r="E124" i="24"/>
  <c r="G116" i="24"/>
  <c r="G164" i="24" s="1"/>
  <c r="I115" i="24"/>
  <c r="F115" i="24"/>
  <c r="E115" i="24"/>
  <c r="I114" i="24"/>
  <c r="H114" i="24"/>
  <c r="G114" i="24"/>
  <c r="F114" i="24"/>
  <c r="E114" i="24"/>
  <c r="G108" i="24"/>
  <c r="I107" i="24"/>
  <c r="I186" i="24" s="1"/>
  <c r="H107" i="24"/>
  <c r="H186" i="24" s="1"/>
  <c r="G107" i="24"/>
  <c r="G186" i="24" s="1"/>
  <c r="F107" i="24"/>
  <c r="F186" i="24" s="1"/>
  <c r="E107" i="24"/>
  <c r="E186" i="24" s="1"/>
  <c r="E193" i="24" s="1"/>
  <c r="E201" i="24" s="1"/>
  <c r="I106" i="24"/>
  <c r="I185" i="24" s="1"/>
  <c r="H106" i="24"/>
  <c r="H185" i="24" s="1"/>
  <c r="G106" i="24"/>
  <c r="F106" i="24"/>
  <c r="F185" i="24" s="1"/>
  <c r="E106" i="24"/>
  <c r="E185" i="24" s="1"/>
  <c r="E192" i="24" s="1"/>
  <c r="E197" i="24" s="1"/>
  <c r="I102" i="24"/>
  <c r="H102" i="24"/>
  <c r="G102" i="24"/>
  <c r="F102" i="24"/>
  <c r="E102" i="24"/>
  <c r="I101" i="24"/>
  <c r="G101" i="24"/>
  <c r="F101" i="24"/>
  <c r="E101" i="24"/>
  <c r="I98" i="24"/>
  <c r="H98" i="24"/>
  <c r="G98" i="24"/>
  <c r="F98" i="24"/>
  <c r="E98" i="24"/>
  <c r="I97" i="24"/>
  <c r="G97" i="24"/>
  <c r="F97" i="24"/>
  <c r="E97" i="24"/>
  <c r="R96" i="24"/>
  <c r="L96" i="24"/>
  <c r="K96" i="24"/>
  <c r="J96" i="24"/>
  <c r="I96" i="24"/>
  <c r="H96" i="24"/>
  <c r="G96" i="24"/>
  <c r="F96" i="24"/>
  <c r="E96" i="24"/>
  <c r="I92" i="24"/>
  <c r="H92" i="24"/>
  <c r="G92" i="24"/>
  <c r="F92" i="24"/>
  <c r="E92" i="24"/>
  <c r="E91" i="24"/>
  <c r="I90" i="24"/>
  <c r="H90" i="24"/>
  <c r="G90" i="24"/>
  <c r="F90" i="24"/>
  <c r="E90" i="24"/>
  <c r="I87" i="24"/>
  <c r="H87" i="24"/>
  <c r="G87" i="24"/>
  <c r="F87" i="24"/>
  <c r="E87" i="24"/>
  <c r="I86" i="24"/>
  <c r="I91" i="24" s="1"/>
  <c r="H86" i="24"/>
  <c r="H91" i="24" s="1"/>
  <c r="G86" i="24"/>
  <c r="G91" i="24" s="1"/>
  <c r="F86" i="24"/>
  <c r="F91" i="24" s="1"/>
  <c r="E86" i="24"/>
  <c r="J85" i="24"/>
  <c r="J73" i="24" s="1"/>
  <c r="I83" i="24"/>
  <c r="G83" i="24"/>
  <c r="F83" i="24"/>
  <c r="E83" i="24"/>
  <c r="G82" i="24"/>
  <c r="E82" i="24"/>
  <c r="I79" i="24"/>
  <c r="H79" i="24"/>
  <c r="G79" i="24"/>
  <c r="F79" i="24"/>
  <c r="E79" i="24"/>
  <c r="J78" i="24"/>
  <c r="I78" i="24"/>
  <c r="H78" i="24"/>
  <c r="G78" i="24"/>
  <c r="F78" i="24"/>
  <c r="E78" i="24"/>
  <c r="R77" i="24"/>
  <c r="L77" i="24"/>
  <c r="K77" i="24"/>
  <c r="J77" i="24"/>
  <c r="I77" i="24"/>
  <c r="H77" i="24"/>
  <c r="G77" i="24"/>
  <c r="F77" i="24"/>
  <c r="E77" i="24"/>
  <c r="I74" i="24"/>
  <c r="H74" i="24"/>
  <c r="G74" i="24"/>
  <c r="F74" i="24"/>
  <c r="E74" i="24"/>
  <c r="I73" i="24"/>
  <c r="H73" i="24"/>
  <c r="G73" i="24"/>
  <c r="F73" i="24"/>
  <c r="E73" i="24"/>
  <c r="J69" i="24"/>
  <c r="I69" i="24"/>
  <c r="H69" i="24"/>
  <c r="G69" i="24"/>
  <c r="F69" i="24"/>
  <c r="E69" i="24"/>
  <c r="I68" i="24"/>
  <c r="H68" i="24"/>
  <c r="G68" i="24"/>
  <c r="F68" i="24"/>
  <c r="E68" i="24"/>
  <c r="G53" i="24"/>
  <c r="I52" i="24"/>
  <c r="H52" i="24"/>
  <c r="G52" i="24"/>
  <c r="F52" i="24"/>
  <c r="E52" i="24"/>
  <c r="I51" i="24"/>
  <c r="H51" i="24"/>
  <c r="G51" i="24"/>
  <c r="F51" i="24"/>
  <c r="E51" i="24"/>
  <c r="I47" i="24"/>
  <c r="H47" i="24"/>
  <c r="G47" i="24"/>
  <c r="F47" i="24"/>
  <c r="E47" i="24"/>
  <c r="I46" i="24"/>
  <c r="G46" i="24"/>
  <c r="F46" i="24"/>
  <c r="E46" i="24"/>
  <c r="R45" i="24"/>
  <c r="L45" i="24"/>
  <c r="K45" i="24"/>
  <c r="J45" i="24"/>
  <c r="I45" i="24"/>
  <c r="H45" i="24"/>
  <c r="G45" i="24"/>
  <c r="F45" i="24"/>
  <c r="E45" i="24"/>
  <c r="I41" i="24"/>
  <c r="H41" i="24"/>
  <c r="G41" i="24"/>
  <c r="F41" i="24"/>
  <c r="E41" i="24"/>
  <c r="I40" i="24"/>
  <c r="H40" i="24"/>
  <c r="G40" i="24"/>
  <c r="F40" i="24"/>
  <c r="E40" i="24"/>
  <c r="I36" i="24"/>
  <c r="H36" i="24"/>
  <c r="G36" i="24"/>
  <c r="F36" i="24"/>
  <c r="E36" i="24"/>
  <c r="I35" i="24"/>
  <c r="H35" i="24"/>
  <c r="G35" i="24"/>
  <c r="F35" i="24"/>
  <c r="E35" i="24"/>
  <c r="J34" i="24"/>
  <c r="I32" i="24"/>
  <c r="G32" i="24"/>
  <c r="F32" i="24"/>
  <c r="E32" i="24"/>
  <c r="G31" i="24"/>
  <c r="E31" i="24"/>
  <c r="I28" i="24"/>
  <c r="H28" i="24"/>
  <c r="G28" i="24"/>
  <c r="F28" i="24"/>
  <c r="E28" i="24"/>
  <c r="I27" i="24"/>
  <c r="I39" i="24" s="1"/>
  <c r="H27" i="24"/>
  <c r="H39" i="24" s="1"/>
  <c r="G27" i="24"/>
  <c r="G39" i="24" s="1"/>
  <c r="F27" i="24"/>
  <c r="F39" i="24" s="1"/>
  <c r="E27" i="24"/>
  <c r="E39" i="24" s="1"/>
  <c r="R26" i="24"/>
  <c r="L26" i="24"/>
  <c r="K26" i="24"/>
  <c r="J26" i="24"/>
  <c r="I26" i="24"/>
  <c r="H26" i="24"/>
  <c r="G26" i="24"/>
  <c r="F26" i="24"/>
  <c r="E26" i="24"/>
  <c r="I23" i="24"/>
  <c r="H23" i="24"/>
  <c r="G23" i="24"/>
  <c r="F23" i="24"/>
  <c r="E23" i="24"/>
  <c r="I22" i="24"/>
  <c r="H22" i="24"/>
  <c r="G22" i="24"/>
  <c r="F22" i="24"/>
  <c r="E22" i="24"/>
  <c r="I18" i="24"/>
  <c r="H18" i="24"/>
  <c r="G18" i="24"/>
  <c r="F18" i="24"/>
  <c r="E18" i="24"/>
  <c r="I17" i="24"/>
  <c r="G17" i="24"/>
  <c r="F17" i="24"/>
  <c r="E17" i="24"/>
  <c r="J14" i="24"/>
  <c r="I14" i="24"/>
  <c r="H14" i="24"/>
  <c r="G14" i="24"/>
  <c r="F14" i="24"/>
  <c r="E14" i="24"/>
  <c r="I13" i="24"/>
  <c r="H13" i="24"/>
  <c r="G13" i="24"/>
  <c r="F13" i="24"/>
  <c r="E13" i="24"/>
  <c r="E6" i="24"/>
  <c r="E3" i="24"/>
  <c r="E2" i="24"/>
  <c r="A1" i="24"/>
  <c r="I317" i="23"/>
  <c r="G317" i="23"/>
  <c r="F317" i="23"/>
  <c r="E317" i="23"/>
  <c r="I316" i="23"/>
  <c r="G316" i="23"/>
  <c r="F316" i="23"/>
  <c r="E316" i="23"/>
  <c r="I312" i="23"/>
  <c r="G312" i="23"/>
  <c r="F312" i="23"/>
  <c r="E312" i="23"/>
  <c r="I311" i="23"/>
  <c r="G311" i="23"/>
  <c r="F311" i="23"/>
  <c r="E311" i="23"/>
  <c r="I310" i="23"/>
  <c r="G310" i="23"/>
  <c r="F310" i="23"/>
  <c r="E310" i="23"/>
  <c r="I303" i="23"/>
  <c r="G303" i="23"/>
  <c r="F303" i="23"/>
  <c r="E303" i="23"/>
  <c r="I302" i="23"/>
  <c r="G302" i="23"/>
  <c r="F302" i="23"/>
  <c r="E302" i="23"/>
  <c r="I297" i="23"/>
  <c r="H297" i="23"/>
  <c r="G297" i="23"/>
  <c r="F297" i="23"/>
  <c r="E297" i="23"/>
  <c r="I296" i="23"/>
  <c r="F296" i="23"/>
  <c r="E296" i="23"/>
  <c r="I291" i="23"/>
  <c r="H291" i="23"/>
  <c r="G291" i="23"/>
  <c r="F291" i="23"/>
  <c r="E291" i="23"/>
  <c r="I290" i="23"/>
  <c r="F290" i="23"/>
  <c r="E290" i="23"/>
  <c r="R286" i="23"/>
  <c r="L286" i="23"/>
  <c r="L287" i="23" s="1"/>
  <c r="K286" i="23"/>
  <c r="K287" i="23" s="1"/>
  <c r="J286" i="23"/>
  <c r="I286" i="23"/>
  <c r="H286" i="23"/>
  <c r="G286" i="23"/>
  <c r="F286" i="23"/>
  <c r="E286" i="23"/>
  <c r="R285" i="23"/>
  <c r="R287" i="23" s="1"/>
  <c r="R291" i="23" s="1"/>
  <c r="Q285" i="23"/>
  <c r="P285" i="23"/>
  <c r="O285" i="23"/>
  <c r="N285" i="23"/>
  <c r="M285" i="23"/>
  <c r="L285" i="23"/>
  <c r="K285" i="23"/>
  <c r="J285" i="23"/>
  <c r="J211" i="23" s="1"/>
  <c r="I285" i="23"/>
  <c r="H285" i="23"/>
  <c r="G285" i="23"/>
  <c r="F285" i="23"/>
  <c r="E285" i="23"/>
  <c r="I279" i="23"/>
  <c r="H279" i="23"/>
  <c r="G279" i="23"/>
  <c r="F279" i="23"/>
  <c r="E279" i="23"/>
  <c r="I278" i="23"/>
  <c r="F278" i="23"/>
  <c r="E278" i="23"/>
  <c r="I277" i="23"/>
  <c r="H277" i="23"/>
  <c r="G277" i="23"/>
  <c r="F277" i="23"/>
  <c r="E277" i="23"/>
  <c r="I276" i="23"/>
  <c r="H276" i="23"/>
  <c r="G276" i="23"/>
  <c r="F276" i="23"/>
  <c r="E276" i="23"/>
  <c r="I271" i="23"/>
  <c r="H271" i="23"/>
  <c r="G271" i="23"/>
  <c r="F271" i="23"/>
  <c r="E271" i="23"/>
  <c r="I270" i="23"/>
  <c r="H270" i="23"/>
  <c r="G270" i="23"/>
  <c r="F270" i="23"/>
  <c r="E270" i="23"/>
  <c r="I267" i="23"/>
  <c r="H267" i="23"/>
  <c r="G267" i="23"/>
  <c r="F267" i="23"/>
  <c r="E267" i="23"/>
  <c r="I266" i="23"/>
  <c r="G266" i="23"/>
  <c r="F266" i="23"/>
  <c r="E266" i="23"/>
  <c r="R265" i="23"/>
  <c r="L265" i="23"/>
  <c r="K265" i="23"/>
  <c r="J265" i="23"/>
  <c r="I265" i="23"/>
  <c r="H265" i="23"/>
  <c r="G265" i="23"/>
  <c r="F265" i="23"/>
  <c r="E265" i="23"/>
  <c r="I262" i="23"/>
  <c r="H262" i="23"/>
  <c r="G262" i="23"/>
  <c r="F262" i="23"/>
  <c r="E262" i="23"/>
  <c r="I261" i="23"/>
  <c r="H261" i="23"/>
  <c r="G261" i="23"/>
  <c r="F261" i="23"/>
  <c r="E261" i="23"/>
  <c r="I260" i="23"/>
  <c r="H260" i="23"/>
  <c r="G260" i="23"/>
  <c r="F260" i="23"/>
  <c r="E260" i="23"/>
  <c r="I256" i="23"/>
  <c r="H256" i="23"/>
  <c r="G256" i="23"/>
  <c r="F256" i="23"/>
  <c r="E256" i="23"/>
  <c r="J255" i="23"/>
  <c r="I253" i="23"/>
  <c r="G253" i="23"/>
  <c r="F253" i="23"/>
  <c r="E253" i="23"/>
  <c r="I250" i="23"/>
  <c r="H250" i="23"/>
  <c r="F250" i="23"/>
  <c r="I249" i="23"/>
  <c r="H249" i="23"/>
  <c r="G249" i="23"/>
  <c r="F249" i="23"/>
  <c r="E249" i="23"/>
  <c r="G248" i="23"/>
  <c r="E248" i="23"/>
  <c r="I245" i="23"/>
  <c r="H245" i="23"/>
  <c r="G245" i="23"/>
  <c r="F245" i="23"/>
  <c r="E245" i="23"/>
  <c r="I244" i="23"/>
  <c r="H244" i="23"/>
  <c r="G244" i="23"/>
  <c r="F244" i="23"/>
  <c r="E244" i="23"/>
  <c r="R243" i="23"/>
  <c r="L243" i="23"/>
  <c r="K243" i="23"/>
  <c r="J243" i="23"/>
  <c r="I243" i="23"/>
  <c r="H243" i="23"/>
  <c r="G243" i="23"/>
  <c r="F243" i="23"/>
  <c r="E243" i="23"/>
  <c r="I240" i="23"/>
  <c r="H240" i="23"/>
  <c r="G240" i="23"/>
  <c r="F240" i="23"/>
  <c r="E240" i="23"/>
  <c r="I239" i="23"/>
  <c r="H239" i="23"/>
  <c r="G239" i="23"/>
  <c r="F239" i="23"/>
  <c r="E239" i="23"/>
  <c r="J236" i="23"/>
  <c r="I236" i="23"/>
  <c r="H236" i="23"/>
  <c r="G236" i="23"/>
  <c r="F236" i="23"/>
  <c r="E236" i="23"/>
  <c r="I235" i="23"/>
  <c r="H235" i="23"/>
  <c r="G235" i="23"/>
  <c r="F235" i="23"/>
  <c r="E235" i="23"/>
  <c r="I225" i="23"/>
  <c r="G225" i="23"/>
  <c r="F225" i="23"/>
  <c r="E225" i="23"/>
  <c r="I224" i="23"/>
  <c r="G224" i="23"/>
  <c r="F224" i="23"/>
  <c r="E224" i="23"/>
  <c r="I220" i="23"/>
  <c r="H220" i="23"/>
  <c r="G220" i="23"/>
  <c r="F220" i="23"/>
  <c r="E220" i="23"/>
  <c r="I219" i="23"/>
  <c r="G219" i="23"/>
  <c r="F219" i="23"/>
  <c r="E219" i="23"/>
  <c r="I215" i="23"/>
  <c r="H215" i="23"/>
  <c r="G215" i="23"/>
  <c r="F215" i="23"/>
  <c r="E215" i="23"/>
  <c r="I214" i="23"/>
  <c r="G214" i="23"/>
  <c r="F214" i="23"/>
  <c r="E214" i="23"/>
  <c r="R210" i="23"/>
  <c r="L210" i="23"/>
  <c r="K210" i="23"/>
  <c r="J210" i="23"/>
  <c r="I210" i="23"/>
  <c r="H210" i="23"/>
  <c r="G210" i="23"/>
  <c r="F210" i="23"/>
  <c r="E210" i="23"/>
  <c r="R209" i="23"/>
  <c r="Q209" i="23"/>
  <c r="P209" i="23"/>
  <c r="O209" i="23"/>
  <c r="N209" i="23"/>
  <c r="M209" i="23"/>
  <c r="L209" i="23"/>
  <c r="K209" i="23"/>
  <c r="J209" i="23"/>
  <c r="I209" i="23"/>
  <c r="H209" i="23"/>
  <c r="G209" i="23"/>
  <c r="F209" i="23"/>
  <c r="E209" i="23"/>
  <c r="I205" i="23"/>
  <c r="F205" i="23"/>
  <c r="I204" i="23"/>
  <c r="F204" i="23"/>
  <c r="I201" i="23"/>
  <c r="F201" i="23"/>
  <c r="I200" i="23"/>
  <c r="F200" i="23"/>
  <c r="I197" i="23"/>
  <c r="F197" i="23"/>
  <c r="I196" i="23"/>
  <c r="F196" i="23"/>
  <c r="E189" i="23"/>
  <c r="E196" i="23" s="1"/>
  <c r="J188" i="23"/>
  <c r="I188" i="23"/>
  <c r="H188" i="23"/>
  <c r="G188" i="23"/>
  <c r="F188" i="23"/>
  <c r="E188" i="23"/>
  <c r="I187" i="23"/>
  <c r="G187" i="23"/>
  <c r="F187" i="23"/>
  <c r="E187" i="23"/>
  <c r="E194" i="23" s="1"/>
  <c r="E205" i="23" s="1"/>
  <c r="I186" i="23"/>
  <c r="F186" i="23"/>
  <c r="I184" i="23"/>
  <c r="F184" i="23"/>
  <c r="E184" i="23"/>
  <c r="E191" i="23" s="1"/>
  <c r="E204" i="23" s="1"/>
  <c r="I183" i="23"/>
  <c r="H183" i="23"/>
  <c r="G183" i="23"/>
  <c r="F183" i="23"/>
  <c r="E183" i="23"/>
  <c r="E190" i="23" s="1"/>
  <c r="E200" i="23" s="1"/>
  <c r="I182" i="23"/>
  <c r="H182" i="23"/>
  <c r="G182" i="23"/>
  <c r="F182" i="23"/>
  <c r="E182" i="23"/>
  <c r="I176" i="23"/>
  <c r="H176" i="23"/>
  <c r="G176" i="23"/>
  <c r="F176" i="23"/>
  <c r="E176" i="23"/>
  <c r="I171" i="23"/>
  <c r="H171" i="23"/>
  <c r="G171" i="23"/>
  <c r="F171" i="23"/>
  <c r="E171" i="23"/>
  <c r="I170" i="23"/>
  <c r="H170" i="23"/>
  <c r="G170" i="23"/>
  <c r="F170" i="23"/>
  <c r="E170" i="23"/>
  <c r="I169" i="23"/>
  <c r="H169" i="23"/>
  <c r="G169" i="23"/>
  <c r="F169" i="23"/>
  <c r="E169" i="23"/>
  <c r="R164" i="23"/>
  <c r="L164" i="23"/>
  <c r="K164" i="23"/>
  <c r="J164" i="23"/>
  <c r="I164" i="23"/>
  <c r="F164" i="23"/>
  <c r="E164" i="23"/>
  <c r="I163" i="23"/>
  <c r="G163" i="23"/>
  <c r="F163" i="23"/>
  <c r="E163" i="23"/>
  <c r="G161" i="23"/>
  <c r="I160" i="23"/>
  <c r="F160" i="23"/>
  <c r="E160" i="23"/>
  <c r="I159" i="23"/>
  <c r="F159" i="23"/>
  <c r="E159" i="23"/>
  <c r="I156" i="23"/>
  <c r="H156" i="23"/>
  <c r="G156" i="23"/>
  <c r="F156" i="23"/>
  <c r="E156" i="23"/>
  <c r="I155" i="23"/>
  <c r="H155" i="23"/>
  <c r="G155" i="23"/>
  <c r="F155" i="23"/>
  <c r="E155" i="23"/>
  <c r="I152" i="23"/>
  <c r="H152" i="23"/>
  <c r="G152" i="23"/>
  <c r="F152" i="23"/>
  <c r="E152" i="23"/>
  <c r="I151" i="23"/>
  <c r="G151" i="23"/>
  <c r="F151" i="23"/>
  <c r="E151" i="23"/>
  <c r="R150" i="23"/>
  <c r="L150" i="23"/>
  <c r="K150" i="23"/>
  <c r="J150" i="23"/>
  <c r="I150" i="23"/>
  <c r="H150" i="23"/>
  <c r="G150" i="23"/>
  <c r="F150" i="23"/>
  <c r="E150" i="23"/>
  <c r="I147" i="23"/>
  <c r="H147" i="23"/>
  <c r="G147" i="23"/>
  <c r="F147" i="23"/>
  <c r="E147" i="23"/>
  <c r="I146" i="23"/>
  <c r="H146" i="23"/>
  <c r="G146" i="23"/>
  <c r="F146" i="23"/>
  <c r="E146" i="23"/>
  <c r="I145" i="23"/>
  <c r="H145" i="23"/>
  <c r="G145" i="23"/>
  <c r="F145" i="23"/>
  <c r="E145" i="23"/>
  <c r="I142" i="23"/>
  <c r="H142" i="23"/>
  <c r="G142" i="23"/>
  <c r="F142" i="23"/>
  <c r="E142" i="23"/>
  <c r="I141" i="23"/>
  <c r="H141" i="23"/>
  <c r="G141" i="23"/>
  <c r="F141" i="23"/>
  <c r="E141" i="23"/>
  <c r="J140" i="23"/>
  <c r="J145" i="23" s="1"/>
  <c r="I138" i="23"/>
  <c r="G138" i="23"/>
  <c r="F138" i="23"/>
  <c r="E138" i="23"/>
  <c r="G137" i="23"/>
  <c r="E137" i="23"/>
  <c r="I134" i="23"/>
  <c r="H134" i="23"/>
  <c r="G134" i="23"/>
  <c r="F134" i="23"/>
  <c r="E134" i="23"/>
  <c r="J133" i="23"/>
  <c r="I133" i="23"/>
  <c r="H133" i="23"/>
  <c r="G133" i="23"/>
  <c r="F133" i="23"/>
  <c r="E133" i="23"/>
  <c r="R132" i="23"/>
  <c r="L132" i="23"/>
  <c r="K132" i="23"/>
  <c r="J132" i="23"/>
  <c r="I132" i="23"/>
  <c r="H132" i="23"/>
  <c r="G132" i="23"/>
  <c r="F132" i="23"/>
  <c r="E132" i="23"/>
  <c r="I129" i="23"/>
  <c r="H129" i="23"/>
  <c r="G129" i="23"/>
  <c r="F129" i="23"/>
  <c r="E129" i="23"/>
  <c r="J128" i="23"/>
  <c r="I128" i="23"/>
  <c r="H128" i="23"/>
  <c r="G128" i="23"/>
  <c r="F128" i="23"/>
  <c r="E128" i="23"/>
  <c r="J125" i="23"/>
  <c r="I125" i="23"/>
  <c r="H125" i="23"/>
  <c r="G125" i="23"/>
  <c r="F125" i="23"/>
  <c r="E125" i="23"/>
  <c r="I124" i="23"/>
  <c r="H124" i="23"/>
  <c r="G124" i="23"/>
  <c r="F124" i="23"/>
  <c r="E124" i="23"/>
  <c r="G116" i="23"/>
  <c r="G164" i="23" s="1"/>
  <c r="I115" i="23"/>
  <c r="F115" i="23"/>
  <c r="E115" i="23"/>
  <c r="I114" i="23"/>
  <c r="H114" i="23"/>
  <c r="G114" i="23"/>
  <c r="F114" i="23"/>
  <c r="E114" i="23"/>
  <c r="G108" i="23"/>
  <c r="I107" i="23"/>
  <c r="H107" i="23"/>
  <c r="H186" i="23" s="1"/>
  <c r="G107" i="23"/>
  <c r="G186" i="23" s="1"/>
  <c r="F107" i="23"/>
  <c r="E107" i="23"/>
  <c r="E186" i="23" s="1"/>
  <c r="E193" i="23" s="1"/>
  <c r="E201" i="23" s="1"/>
  <c r="I106" i="23"/>
  <c r="I185" i="23" s="1"/>
  <c r="H106" i="23"/>
  <c r="H185" i="23" s="1"/>
  <c r="G106" i="23"/>
  <c r="G185" i="23" s="1"/>
  <c r="F106" i="23"/>
  <c r="F185" i="23" s="1"/>
  <c r="E106" i="23"/>
  <c r="E185" i="23" s="1"/>
  <c r="E192" i="23" s="1"/>
  <c r="E197" i="23" s="1"/>
  <c r="I102" i="23"/>
  <c r="H102" i="23"/>
  <c r="G102" i="23"/>
  <c r="F102" i="23"/>
  <c r="E102" i="23"/>
  <c r="I101" i="23"/>
  <c r="G101" i="23"/>
  <c r="F101" i="23"/>
  <c r="E101" i="23"/>
  <c r="I98" i="23"/>
  <c r="H98" i="23"/>
  <c r="G98" i="23"/>
  <c r="F98" i="23"/>
  <c r="E98" i="23"/>
  <c r="I97" i="23"/>
  <c r="G97" i="23"/>
  <c r="F97" i="23"/>
  <c r="E97" i="23"/>
  <c r="R96" i="23"/>
  <c r="L96" i="23"/>
  <c r="K96" i="23"/>
  <c r="J96" i="23"/>
  <c r="I96" i="23"/>
  <c r="H96" i="23"/>
  <c r="G96" i="23"/>
  <c r="F96" i="23"/>
  <c r="E96" i="23"/>
  <c r="I92" i="23"/>
  <c r="H92" i="23"/>
  <c r="G92" i="23"/>
  <c r="F92" i="23"/>
  <c r="E92" i="23"/>
  <c r="I90" i="23"/>
  <c r="H90" i="23"/>
  <c r="G90" i="23"/>
  <c r="F90" i="23"/>
  <c r="E90" i="23"/>
  <c r="I87" i="23"/>
  <c r="H87" i="23"/>
  <c r="G87" i="23"/>
  <c r="F87" i="23"/>
  <c r="E87" i="23"/>
  <c r="I86" i="23"/>
  <c r="I91" i="23" s="1"/>
  <c r="H86" i="23"/>
  <c r="H91" i="23" s="1"/>
  <c r="G86" i="23"/>
  <c r="G91" i="23" s="1"/>
  <c r="F86" i="23"/>
  <c r="F91" i="23" s="1"/>
  <c r="E86" i="23"/>
  <c r="E91" i="23" s="1"/>
  <c r="J85" i="23"/>
  <c r="I83" i="23"/>
  <c r="G83" i="23"/>
  <c r="F83" i="23"/>
  <c r="E83" i="23"/>
  <c r="G82" i="23"/>
  <c r="E82" i="23"/>
  <c r="I79" i="23"/>
  <c r="H79" i="23"/>
  <c r="G79" i="23"/>
  <c r="F79" i="23"/>
  <c r="E79" i="23"/>
  <c r="I78" i="23"/>
  <c r="H78" i="23"/>
  <c r="G78" i="23"/>
  <c r="F78" i="23"/>
  <c r="E78" i="23"/>
  <c r="R77" i="23"/>
  <c r="L77" i="23"/>
  <c r="K77" i="23"/>
  <c r="J77" i="23"/>
  <c r="I77" i="23"/>
  <c r="H77" i="23"/>
  <c r="G77" i="23"/>
  <c r="F77" i="23"/>
  <c r="E77" i="23"/>
  <c r="I74" i="23"/>
  <c r="H74" i="23"/>
  <c r="G74" i="23"/>
  <c r="F74" i="23"/>
  <c r="E74" i="23"/>
  <c r="I73" i="23"/>
  <c r="H73" i="23"/>
  <c r="G73" i="23"/>
  <c r="F73" i="23"/>
  <c r="E73" i="23"/>
  <c r="J69" i="23"/>
  <c r="I69" i="23"/>
  <c r="H69" i="23"/>
  <c r="G69" i="23"/>
  <c r="F69" i="23"/>
  <c r="E69" i="23"/>
  <c r="I68" i="23"/>
  <c r="H68" i="23"/>
  <c r="G68" i="23"/>
  <c r="F68" i="23"/>
  <c r="E68" i="23"/>
  <c r="G53" i="23"/>
  <c r="I52" i="23"/>
  <c r="H52" i="23"/>
  <c r="G52" i="23"/>
  <c r="F52" i="23"/>
  <c r="E52" i="23"/>
  <c r="I51" i="23"/>
  <c r="H51" i="23"/>
  <c r="G51" i="23"/>
  <c r="F51" i="23"/>
  <c r="E51" i="23"/>
  <c r="I47" i="23"/>
  <c r="H47" i="23"/>
  <c r="G47" i="23"/>
  <c r="F47" i="23"/>
  <c r="E47" i="23"/>
  <c r="I46" i="23"/>
  <c r="G46" i="23"/>
  <c r="F46" i="23"/>
  <c r="E46" i="23"/>
  <c r="R45" i="23"/>
  <c r="L45" i="23"/>
  <c r="K45" i="23"/>
  <c r="J45" i="23"/>
  <c r="I45" i="23"/>
  <c r="H45" i="23"/>
  <c r="G45" i="23"/>
  <c r="F45" i="23"/>
  <c r="E45" i="23"/>
  <c r="I41" i="23"/>
  <c r="H41" i="23"/>
  <c r="G41" i="23"/>
  <c r="F41" i="23"/>
  <c r="E41" i="23"/>
  <c r="I40" i="23"/>
  <c r="H40" i="23"/>
  <c r="G40" i="23"/>
  <c r="F40" i="23"/>
  <c r="E40" i="23"/>
  <c r="I36" i="23"/>
  <c r="H36" i="23"/>
  <c r="G36" i="23"/>
  <c r="F36" i="23"/>
  <c r="E36" i="23"/>
  <c r="I35" i="23"/>
  <c r="H35" i="23"/>
  <c r="G35" i="23"/>
  <c r="F35" i="23"/>
  <c r="E35" i="23"/>
  <c r="J34" i="23"/>
  <c r="I32" i="23"/>
  <c r="G32" i="23"/>
  <c r="F32" i="23"/>
  <c r="E32" i="23"/>
  <c r="G31" i="23"/>
  <c r="E31" i="23"/>
  <c r="I28" i="23"/>
  <c r="H28" i="23"/>
  <c r="G28" i="23"/>
  <c r="F28" i="23"/>
  <c r="E28" i="23"/>
  <c r="I27" i="23"/>
  <c r="I39" i="23" s="1"/>
  <c r="H27" i="23"/>
  <c r="H39" i="23" s="1"/>
  <c r="G27" i="23"/>
  <c r="G39" i="23" s="1"/>
  <c r="F27" i="23"/>
  <c r="F39" i="23" s="1"/>
  <c r="E27" i="23"/>
  <c r="E39" i="23" s="1"/>
  <c r="R26" i="23"/>
  <c r="L26" i="23"/>
  <c r="K26" i="23"/>
  <c r="J26" i="23"/>
  <c r="I26" i="23"/>
  <c r="H26" i="23"/>
  <c r="G26" i="23"/>
  <c r="F26" i="23"/>
  <c r="E26" i="23"/>
  <c r="I23" i="23"/>
  <c r="H23" i="23"/>
  <c r="G23" i="23"/>
  <c r="F23" i="23"/>
  <c r="E23" i="23"/>
  <c r="I22" i="23"/>
  <c r="H22" i="23"/>
  <c r="G22" i="23"/>
  <c r="F22" i="23"/>
  <c r="E22" i="23"/>
  <c r="I18" i="23"/>
  <c r="H18" i="23"/>
  <c r="G18" i="23"/>
  <c r="F18" i="23"/>
  <c r="E18" i="23"/>
  <c r="I17" i="23"/>
  <c r="G17" i="23"/>
  <c r="F17" i="23"/>
  <c r="E17" i="23"/>
  <c r="J14" i="23"/>
  <c r="I14" i="23"/>
  <c r="H14" i="23"/>
  <c r="G14" i="23"/>
  <c r="F14" i="23"/>
  <c r="E14" i="23"/>
  <c r="I13" i="23"/>
  <c r="H13" i="23"/>
  <c r="G13" i="23"/>
  <c r="F13" i="23"/>
  <c r="E13" i="23"/>
  <c r="E6" i="23"/>
  <c r="E3" i="23"/>
  <c r="E2" i="23"/>
  <c r="A1" i="23"/>
  <c r="D20" i="13" s="1"/>
  <c r="I317" i="22"/>
  <c r="G317" i="22"/>
  <c r="F317" i="22"/>
  <c r="E317" i="22"/>
  <c r="I316" i="22"/>
  <c r="G316" i="22"/>
  <c r="F316" i="22"/>
  <c r="E316" i="22"/>
  <c r="I312" i="22"/>
  <c r="G312" i="22"/>
  <c r="F312" i="22"/>
  <c r="E312" i="22"/>
  <c r="I311" i="22"/>
  <c r="G311" i="22"/>
  <c r="F311" i="22"/>
  <c r="E311" i="22"/>
  <c r="I310" i="22"/>
  <c r="G310" i="22"/>
  <c r="F310" i="22"/>
  <c r="E310" i="22"/>
  <c r="I303" i="22"/>
  <c r="G303" i="22"/>
  <c r="F303" i="22"/>
  <c r="E303" i="22"/>
  <c r="I302" i="22"/>
  <c r="G302" i="22"/>
  <c r="F302" i="22"/>
  <c r="E302" i="22"/>
  <c r="I297" i="22"/>
  <c r="H297" i="22"/>
  <c r="G297" i="22"/>
  <c r="F297" i="22"/>
  <c r="E297" i="22"/>
  <c r="I296" i="22"/>
  <c r="F296" i="22"/>
  <c r="E296" i="22"/>
  <c r="I291" i="22"/>
  <c r="H291" i="22"/>
  <c r="G291" i="22"/>
  <c r="F291" i="22"/>
  <c r="E291" i="22"/>
  <c r="I290" i="22"/>
  <c r="F290" i="22"/>
  <c r="E290" i="22"/>
  <c r="R286" i="22"/>
  <c r="L286" i="22"/>
  <c r="K286" i="22"/>
  <c r="J286" i="22"/>
  <c r="I286" i="22"/>
  <c r="H286" i="22"/>
  <c r="G286" i="22"/>
  <c r="F286" i="22"/>
  <c r="E286" i="22"/>
  <c r="R285" i="22"/>
  <c r="Q285" i="22"/>
  <c r="P285" i="22"/>
  <c r="O285" i="22"/>
  <c r="N285" i="22"/>
  <c r="M285" i="22"/>
  <c r="L285" i="22"/>
  <c r="K285" i="22"/>
  <c r="J285" i="22"/>
  <c r="I285" i="22"/>
  <c r="H285" i="22"/>
  <c r="G285" i="22"/>
  <c r="F285" i="22"/>
  <c r="E285" i="22"/>
  <c r="G282" i="22"/>
  <c r="G281" i="22"/>
  <c r="G296" i="22" s="1"/>
  <c r="G280" i="22"/>
  <c r="G290" i="22" s="1"/>
  <c r="I279" i="22"/>
  <c r="H279" i="22"/>
  <c r="G279" i="22"/>
  <c r="F279" i="22"/>
  <c r="E279" i="22"/>
  <c r="I278" i="22"/>
  <c r="F278" i="22"/>
  <c r="E278" i="22"/>
  <c r="I277" i="22"/>
  <c r="H277" i="22"/>
  <c r="G277" i="22"/>
  <c r="F277" i="22"/>
  <c r="E277" i="22"/>
  <c r="I276" i="22"/>
  <c r="H276" i="22"/>
  <c r="G276" i="22"/>
  <c r="F276" i="22"/>
  <c r="E276" i="22"/>
  <c r="G272" i="22"/>
  <c r="G278" i="22" s="1"/>
  <c r="I271" i="22"/>
  <c r="H271" i="22"/>
  <c r="G271" i="22"/>
  <c r="F271" i="22"/>
  <c r="E271" i="22"/>
  <c r="I270" i="22"/>
  <c r="H270" i="22"/>
  <c r="G270" i="22"/>
  <c r="G157" i="22" s="1"/>
  <c r="G184" i="22" s="1"/>
  <c r="F270" i="22"/>
  <c r="E270" i="22"/>
  <c r="I267" i="22"/>
  <c r="H267" i="22"/>
  <c r="G267" i="22"/>
  <c r="F267" i="22"/>
  <c r="E267" i="22"/>
  <c r="I266" i="22"/>
  <c r="G266" i="22"/>
  <c r="F266" i="22"/>
  <c r="E266" i="22"/>
  <c r="R265" i="22"/>
  <c r="L265" i="22"/>
  <c r="K265" i="22"/>
  <c r="J265" i="22"/>
  <c r="I265" i="22"/>
  <c r="H265" i="22"/>
  <c r="G265" i="22"/>
  <c r="F265" i="22"/>
  <c r="E265" i="22"/>
  <c r="I262" i="22"/>
  <c r="H262" i="22"/>
  <c r="G262" i="22"/>
  <c r="F262" i="22"/>
  <c r="E262" i="22"/>
  <c r="I261" i="22"/>
  <c r="H261" i="22"/>
  <c r="G261" i="22"/>
  <c r="F261" i="22"/>
  <c r="E261" i="22"/>
  <c r="J260" i="22"/>
  <c r="I260" i="22"/>
  <c r="H260" i="22"/>
  <c r="G260" i="22"/>
  <c r="F260" i="22"/>
  <c r="E260" i="22"/>
  <c r="I256" i="22"/>
  <c r="H256" i="22"/>
  <c r="G256" i="22"/>
  <c r="F256" i="22"/>
  <c r="E256" i="22"/>
  <c r="J255" i="22"/>
  <c r="I253" i="22"/>
  <c r="G253" i="22"/>
  <c r="F253" i="22"/>
  <c r="E253" i="22"/>
  <c r="I250" i="22"/>
  <c r="H250" i="22"/>
  <c r="F250" i="22"/>
  <c r="I249" i="22"/>
  <c r="H249" i="22"/>
  <c r="G249" i="22"/>
  <c r="F249" i="22"/>
  <c r="E249" i="22"/>
  <c r="G248" i="22"/>
  <c r="E248" i="22"/>
  <c r="I245" i="22"/>
  <c r="H245" i="22"/>
  <c r="G245" i="22"/>
  <c r="F245" i="22"/>
  <c r="E245" i="22"/>
  <c r="I244" i="22"/>
  <c r="H244" i="22"/>
  <c r="G244" i="22"/>
  <c r="F244" i="22"/>
  <c r="E244" i="22"/>
  <c r="R243" i="22"/>
  <c r="L243" i="22"/>
  <c r="K243" i="22"/>
  <c r="J243" i="22"/>
  <c r="I243" i="22"/>
  <c r="H243" i="22"/>
  <c r="G243" i="22"/>
  <c r="F243" i="22"/>
  <c r="E243" i="22"/>
  <c r="I240" i="22"/>
  <c r="H240" i="22"/>
  <c r="G240" i="22"/>
  <c r="F240" i="22"/>
  <c r="E240" i="22"/>
  <c r="I239" i="22"/>
  <c r="H239" i="22"/>
  <c r="G239" i="22"/>
  <c r="F239" i="22"/>
  <c r="E239" i="22"/>
  <c r="J236" i="22"/>
  <c r="I236" i="22"/>
  <c r="H236" i="22"/>
  <c r="G236" i="22"/>
  <c r="F236" i="22"/>
  <c r="E236" i="22"/>
  <c r="I235" i="22"/>
  <c r="H235" i="22"/>
  <c r="G235" i="22"/>
  <c r="F235" i="22"/>
  <c r="E235" i="22"/>
  <c r="I225" i="22"/>
  <c r="G225" i="22"/>
  <c r="F225" i="22"/>
  <c r="E225" i="22"/>
  <c r="I224" i="22"/>
  <c r="G224" i="22"/>
  <c r="F224" i="22"/>
  <c r="E224" i="22"/>
  <c r="I220" i="22"/>
  <c r="H220" i="22"/>
  <c r="G220" i="22"/>
  <c r="F220" i="22"/>
  <c r="E220" i="22"/>
  <c r="I219" i="22"/>
  <c r="G219" i="22"/>
  <c r="F219" i="22"/>
  <c r="E219" i="22"/>
  <c r="I215" i="22"/>
  <c r="H215" i="22"/>
  <c r="G215" i="22"/>
  <c r="F215" i="22"/>
  <c r="E215" i="22"/>
  <c r="I214" i="22"/>
  <c r="G214" i="22"/>
  <c r="F214" i="22"/>
  <c r="E214" i="22"/>
  <c r="R210" i="22"/>
  <c r="L210" i="22"/>
  <c r="K210" i="22"/>
  <c r="J210" i="22"/>
  <c r="I210" i="22"/>
  <c r="H210" i="22"/>
  <c r="G210" i="22"/>
  <c r="F210" i="22"/>
  <c r="E210" i="22"/>
  <c r="R209" i="22"/>
  <c r="Q209" i="22"/>
  <c r="P209" i="22"/>
  <c r="O209" i="22"/>
  <c r="N209" i="22"/>
  <c r="M209" i="22"/>
  <c r="L209" i="22"/>
  <c r="K209" i="22"/>
  <c r="J209" i="22"/>
  <c r="I209" i="22"/>
  <c r="H209" i="22"/>
  <c r="G209" i="22"/>
  <c r="F209" i="22"/>
  <c r="E209" i="22"/>
  <c r="I205" i="22"/>
  <c r="F205" i="22"/>
  <c r="I204" i="22"/>
  <c r="F204" i="22"/>
  <c r="I201" i="22"/>
  <c r="F201" i="22"/>
  <c r="I200" i="22"/>
  <c r="F200" i="22"/>
  <c r="I197" i="22"/>
  <c r="F197" i="22"/>
  <c r="I196" i="22"/>
  <c r="F196" i="22"/>
  <c r="G194" i="22"/>
  <c r="G205" i="22" s="1"/>
  <c r="G193" i="22"/>
  <c r="G201" i="22" s="1"/>
  <c r="G191" i="22"/>
  <c r="G204" i="22" s="1"/>
  <c r="G190" i="22"/>
  <c r="G200" i="22" s="1"/>
  <c r="I188" i="22"/>
  <c r="H188" i="22"/>
  <c r="G188" i="22"/>
  <c r="F188" i="22"/>
  <c r="E188" i="22"/>
  <c r="I187" i="22"/>
  <c r="G187" i="22"/>
  <c r="F187" i="22"/>
  <c r="E187" i="22"/>
  <c r="E194" i="22" s="1"/>
  <c r="E205" i="22" s="1"/>
  <c r="G185" i="22"/>
  <c r="E185" i="22"/>
  <c r="E192" i="22" s="1"/>
  <c r="E197" i="22" s="1"/>
  <c r="I184" i="22"/>
  <c r="F184" i="22"/>
  <c r="E184" i="22"/>
  <c r="E191" i="22" s="1"/>
  <c r="E204" i="22" s="1"/>
  <c r="I183" i="22"/>
  <c r="H183" i="22"/>
  <c r="G183" i="22"/>
  <c r="F183" i="22"/>
  <c r="E183" i="22"/>
  <c r="E190" i="22" s="1"/>
  <c r="E200" i="22" s="1"/>
  <c r="I182" i="22"/>
  <c r="H182" i="22"/>
  <c r="G182" i="22"/>
  <c r="F182" i="22"/>
  <c r="E182" i="22"/>
  <c r="E189" i="22" s="1"/>
  <c r="E196" i="22" s="1"/>
  <c r="I176" i="22"/>
  <c r="H176" i="22"/>
  <c r="G176" i="22"/>
  <c r="F176" i="22"/>
  <c r="E176" i="22"/>
  <c r="I171" i="22"/>
  <c r="H171" i="22"/>
  <c r="G171" i="22"/>
  <c r="F171" i="22"/>
  <c r="E171" i="22"/>
  <c r="I170" i="22"/>
  <c r="H170" i="22"/>
  <c r="G170" i="22"/>
  <c r="F170" i="22"/>
  <c r="E170" i="22"/>
  <c r="I169" i="22"/>
  <c r="H169" i="22"/>
  <c r="G169" i="22"/>
  <c r="F169" i="22"/>
  <c r="E169" i="22"/>
  <c r="R164" i="22"/>
  <c r="L164" i="22"/>
  <c r="K164" i="22"/>
  <c r="J164" i="22"/>
  <c r="I164" i="22"/>
  <c r="G164" i="22"/>
  <c r="F164" i="22"/>
  <c r="E164" i="22"/>
  <c r="I163" i="22"/>
  <c r="F163" i="22"/>
  <c r="E163" i="22"/>
  <c r="G161" i="22"/>
  <c r="G163" i="22" s="1"/>
  <c r="I160" i="22"/>
  <c r="G160" i="22"/>
  <c r="F160" i="22"/>
  <c r="E160" i="22"/>
  <c r="I159" i="22"/>
  <c r="G159" i="22"/>
  <c r="F159" i="22"/>
  <c r="E159" i="22"/>
  <c r="I156" i="22"/>
  <c r="H156" i="22"/>
  <c r="G156" i="22"/>
  <c r="F156" i="22"/>
  <c r="E156" i="22"/>
  <c r="I155" i="22"/>
  <c r="H155" i="22"/>
  <c r="G155" i="22"/>
  <c r="F155" i="22"/>
  <c r="E155" i="22"/>
  <c r="I152" i="22"/>
  <c r="H152" i="22"/>
  <c r="G152" i="22"/>
  <c r="F152" i="22"/>
  <c r="E152" i="22"/>
  <c r="I151" i="22"/>
  <c r="G151" i="22"/>
  <c r="F151" i="22"/>
  <c r="E151" i="22"/>
  <c r="R150" i="22"/>
  <c r="L150" i="22"/>
  <c r="K150" i="22"/>
  <c r="J150" i="22"/>
  <c r="I150" i="22"/>
  <c r="H150" i="22"/>
  <c r="G150" i="22"/>
  <c r="F150" i="22"/>
  <c r="E150" i="22"/>
  <c r="I147" i="22"/>
  <c r="H147" i="22"/>
  <c r="G147" i="22"/>
  <c r="F147" i="22"/>
  <c r="E147" i="22"/>
  <c r="I146" i="22"/>
  <c r="H146" i="22"/>
  <c r="G146" i="22"/>
  <c r="F146" i="22"/>
  <c r="E146" i="22"/>
  <c r="I145" i="22"/>
  <c r="H145" i="22"/>
  <c r="G145" i="22"/>
  <c r="F145" i="22"/>
  <c r="E145" i="22"/>
  <c r="I142" i="22"/>
  <c r="H142" i="22"/>
  <c r="G142" i="22"/>
  <c r="F142" i="22"/>
  <c r="E142" i="22"/>
  <c r="I141" i="22"/>
  <c r="H141" i="22"/>
  <c r="G141" i="22"/>
  <c r="F141" i="22"/>
  <c r="E141" i="22"/>
  <c r="J140" i="22"/>
  <c r="I138" i="22"/>
  <c r="G138" i="22"/>
  <c r="F138" i="22"/>
  <c r="E138" i="22"/>
  <c r="G137" i="22"/>
  <c r="E137" i="22"/>
  <c r="I134" i="22"/>
  <c r="H134" i="22"/>
  <c r="G134" i="22"/>
  <c r="F134" i="22"/>
  <c r="E134" i="22"/>
  <c r="I133" i="22"/>
  <c r="H133" i="22"/>
  <c r="G133" i="22"/>
  <c r="F133" i="22"/>
  <c r="E133" i="22"/>
  <c r="R132" i="22"/>
  <c r="L132" i="22"/>
  <c r="K132" i="22"/>
  <c r="J132" i="22"/>
  <c r="I132" i="22"/>
  <c r="H132" i="22"/>
  <c r="G132" i="22"/>
  <c r="F132" i="22"/>
  <c r="E132" i="22"/>
  <c r="I129" i="22"/>
  <c r="H129" i="22"/>
  <c r="G129" i="22"/>
  <c r="F129" i="22"/>
  <c r="E129" i="22"/>
  <c r="I128" i="22"/>
  <c r="H128" i="22"/>
  <c r="G128" i="22"/>
  <c r="F128" i="22"/>
  <c r="E128" i="22"/>
  <c r="J125" i="22"/>
  <c r="I125" i="22"/>
  <c r="H125" i="22"/>
  <c r="G125" i="22"/>
  <c r="F125" i="22"/>
  <c r="E125" i="22"/>
  <c r="I124" i="22"/>
  <c r="H124" i="22"/>
  <c r="G124" i="22"/>
  <c r="F124" i="22"/>
  <c r="E124" i="22"/>
  <c r="G116" i="22"/>
  <c r="I115" i="22"/>
  <c r="G115" i="22"/>
  <c r="F115" i="22"/>
  <c r="E115" i="22"/>
  <c r="I114" i="22"/>
  <c r="H114" i="22"/>
  <c r="G114" i="22"/>
  <c r="F114" i="22"/>
  <c r="E114" i="22"/>
  <c r="G108" i="22"/>
  <c r="I107" i="22"/>
  <c r="I186" i="22" s="1"/>
  <c r="H107" i="22"/>
  <c r="H186" i="22" s="1"/>
  <c r="G107" i="22"/>
  <c r="G186" i="22" s="1"/>
  <c r="F107" i="22"/>
  <c r="F186" i="22" s="1"/>
  <c r="E107" i="22"/>
  <c r="E186" i="22" s="1"/>
  <c r="E193" i="22" s="1"/>
  <c r="E201" i="22" s="1"/>
  <c r="I106" i="22"/>
  <c r="I185" i="22" s="1"/>
  <c r="H106" i="22"/>
  <c r="H185" i="22" s="1"/>
  <c r="G106" i="22"/>
  <c r="F106" i="22"/>
  <c r="F185" i="22" s="1"/>
  <c r="E106" i="22"/>
  <c r="I102" i="22"/>
  <c r="H102" i="22"/>
  <c r="G102" i="22"/>
  <c r="F102" i="22"/>
  <c r="E102" i="22"/>
  <c r="I101" i="22"/>
  <c r="G101" i="22"/>
  <c r="F101" i="22"/>
  <c r="E101" i="22"/>
  <c r="I98" i="22"/>
  <c r="H98" i="22"/>
  <c r="G98" i="22"/>
  <c r="F98" i="22"/>
  <c r="E98" i="22"/>
  <c r="I97" i="22"/>
  <c r="G97" i="22"/>
  <c r="F97" i="22"/>
  <c r="E97" i="22"/>
  <c r="R96" i="22"/>
  <c r="L96" i="22"/>
  <c r="K96" i="22"/>
  <c r="J96" i="22"/>
  <c r="I96" i="22"/>
  <c r="H96" i="22"/>
  <c r="G96" i="22"/>
  <c r="F96" i="22"/>
  <c r="E96" i="22"/>
  <c r="I92" i="22"/>
  <c r="H92" i="22"/>
  <c r="G92" i="22"/>
  <c r="F92" i="22"/>
  <c r="E92" i="22"/>
  <c r="I91" i="22"/>
  <c r="G91" i="22"/>
  <c r="I90" i="22"/>
  <c r="H90" i="22"/>
  <c r="G90" i="22"/>
  <c r="F90" i="22"/>
  <c r="E90" i="22"/>
  <c r="I87" i="22"/>
  <c r="H87" i="22"/>
  <c r="G87" i="22"/>
  <c r="F87" i="22"/>
  <c r="E87" i="22"/>
  <c r="I86" i="22"/>
  <c r="H86" i="22"/>
  <c r="H91" i="22" s="1"/>
  <c r="G86" i="22"/>
  <c r="F86" i="22"/>
  <c r="F91" i="22" s="1"/>
  <c r="E86" i="22"/>
  <c r="E91" i="22" s="1"/>
  <c r="J85" i="22"/>
  <c r="I83" i="22"/>
  <c r="G83" i="22"/>
  <c r="F83" i="22"/>
  <c r="E83" i="22"/>
  <c r="G82" i="22"/>
  <c r="E82" i="22"/>
  <c r="I79" i="22"/>
  <c r="H79" i="22"/>
  <c r="G79" i="22"/>
  <c r="F79" i="22"/>
  <c r="E79" i="22"/>
  <c r="J78" i="22"/>
  <c r="I78" i="22"/>
  <c r="H78" i="22"/>
  <c r="G78" i="22"/>
  <c r="F78" i="22"/>
  <c r="E78" i="22"/>
  <c r="R77" i="22"/>
  <c r="L77" i="22"/>
  <c r="K77" i="22"/>
  <c r="J77" i="22"/>
  <c r="I77" i="22"/>
  <c r="H77" i="22"/>
  <c r="G77" i="22"/>
  <c r="F77" i="22"/>
  <c r="E77" i="22"/>
  <c r="I74" i="22"/>
  <c r="H74" i="22"/>
  <c r="G74" i="22"/>
  <c r="F74" i="22"/>
  <c r="E74" i="22"/>
  <c r="I73" i="22"/>
  <c r="H73" i="22"/>
  <c r="G73" i="22"/>
  <c r="F73" i="22"/>
  <c r="E73" i="22"/>
  <c r="J69" i="22"/>
  <c r="I69" i="22"/>
  <c r="H69" i="22"/>
  <c r="G69" i="22"/>
  <c r="F69" i="22"/>
  <c r="E69" i="22"/>
  <c r="I68" i="22"/>
  <c r="H68" i="22"/>
  <c r="G68" i="22"/>
  <c r="F68" i="22"/>
  <c r="E68" i="22"/>
  <c r="G53" i="22"/>
  <c r="I52" i="22"/>
  <c r="H52" i="22"/>
  <c r="G52" i="22"/>
  <c r="F52" i="22"/>
  <c r="E52" i="22"/>
  <c r="I51" i="22"/>
  <c r="H51" i="22"/>
  <c r="G51" i="22"/>
  <c r="F51" i="22"/>
  <c r="E51" i="22"/>
  <c r="I47" i="22"/>
  <c r="H47" i="22"/>
  <c r="G47" i="22"/>
  <c r="F47" i="22"/>
  <c r="E47" i="22"/>
  <c r="I46" i="22"/>
  <c r="G46" i="22"/>
  <c r="F46" i="22"/>
  <c r="E46" i="22"/>
  <c r="R45" i="22"/>
  <c r="L45" i="22"/>
  <c r="K45" i="22"/>
  <c r="J45" i="22"/>
  <c r="I45" i="22"/>
  <c r="H45" i="22"/>
  <c r="G45" i="22"/>
  <c r="F45" i="22"/>
  <c r="E45" i="22"/>
  <c r="I41" i="22"/>
  <c r="H41" i="22"/>
  <c r="G41" i="22"/>
  <c r="F41" i="22"/>
  <c r="E41" i="22"/>
  <c r="I40" i="22"/>
  <c r="H40" i="22"/>
  <c r="G40" i="22"/>
  <c r="F40" i="22"/>
  <c r="E40" i="22"/>
  <c r="E39" i="22"/>
  <c r="I36" i="22"/>
  <c r="H36" i="22"/>
  <c r="G36" i="22"/>
  <c r="F36" i="22"/>
  <c r="E36" i="22"/>
  <c r="I35" i="22"/>
  <c r="H35" i="22"/>
  <c r="G35" i="22"/>
  <c r="F35" i="22"/>
  <c r="E35" i="22"/>
  <c r="J34" i="22"/>
  <c r="I32" i="22"/>
  <c r="G32" i="22"/>
  <c r="F32" i="22"/>
  <c r="E32" i="22"/>
  <c r="G31" i="22"/>
  <c r="E31" i="22"/>
  <c r="I28" i="22"/>
  <c r="H28" i="22"/>
  <c r="G28" i="22"/>
  <c r="F28" i="22"/>
  <c r="E28" i="22"/>
  <c r="J27" i="22"/>
  <c r="I27" i="22"/>
  <c r="I39" i="22" s="1"/>
  <c r="H27" i="22"/>
  <c r="H39" i="22" s="1"/>
  <c r="G27" i="22"/>
  <c r="G39" i="22" s="1"/>
  <c r="F27" i="22"/>
  <c r="F39" i="22" s="1"/>
  <c r="E27" i="22"/>
  <c r="R26" i="22"/>
  <c r="L26" i="22"/>
  <c r="K26" i="22"/>
  <c r="J26" i="22"/>
  <c r="I26" i="22"/>
  <c r="H26" i="22"/>
  <c r="G26" i="22"/>
  <c r="F26" i="22"/>
  <c r="E26" i="22"/>
  <c r="I23" i="22"/>
  <c r="H23" i="22"/>
  <c r="G23" i="22"/>
  <c r="F23" i="22"/>
  <c r="E23" i="22"/>
  <c r="J22" i="22"/>
  <c r="I22" i="22"/>
  <c r="H22" i="22"/>
  <c r="G22" i="22"/>
  <c r="F22" i="22"/>
  <c r="E22" i="22"/>
  <c r="I18" i="22"/>
  <c r="H18" i="22"/>
  <c r="G18" i="22"/>
  <c r="F18" i="22"/>
  <c r="E18" i="22"/>
  <c r="I17" i="22"/>
  <c r="G17" i="22"/>
  <c r="F17" i="22"/>
  <c r="E17" i="22"/>
  <c r="J14" i="22"/>
  <c r="I14" i="22"/>
  <c r="H14" i="22"/>
  <c r="G14" i="22"/>
  <c r="F14" i="22"/>
  <c r="E14" i="22"/>
  <c r="I13" i="22"/>
  <c r="H13" i="22"/>
  <c r="G13" i="22"/>
  <c r="F13" i="22"/>
  <c r="E13" i="22"/>
  <c r="E6" i="22"/>
  <c r="E3" i="22"/>
  <c r="E2" i="22"/>
  <c r="A1" i="22"/>
  <c r="D17" i="13" s="1"/>
  <c r="I317" i="12"/>
  <c r="G317" i="12"/>
  <c r="F317" i="12"/>
  <c r="E317" i="12"/>
  <c r="I316" i="12"/>
  <c r="G316" i="12"/>
  <c r="F316" i="12"/>
  <c r="E316" i="12"/>
  <c r="I312" i="12"/>
  <c r="G312" i="12"/>
  <c r="F312" i="12"/>
  <c r="E312" i="12"/>
  <c r="I311" i="12"/>
  <c r="G311" i="12"/>
  <c r="F311" i="12"/>
  <c r="E311" i="12"/>
  <c r="I310" i="12"/>
  <c r="G310" i="12"/>
  <c r="F310" i="12"/>
  <c r="E310" i="12"/>
  <c r="I303" i="12"/>
  <c r="G303" i="12"/>
  <c r="F303" i="12"/>
  <c r="E303" i="12"/>
  <c r="I302" i="12"/>
  <c r="G302" i="12"/>
  <c r="F302" i="12"/>
  <c r="E302" i="12"/>
  <c r="I297" i="12"/>
  <c r="H297" i="12"/>
  <c r="G297" i="12"/>
  <c r="F297" i="12"/>
  <c r="E297" i="12"/>
  <c r="I296" i="12"/>
  <c r="F296" i="12"/>
  <c r="E296" i="12"/>
  <c r="I291" i="12"/>
  <c r="H291" i="12"/>
  <c r="G291" i="12"/>
  <c r="F291" i="12"/>
  <c r="E291" i="12"/>
  <c r="I290" i="12"/>
  <c r="F290" i="12"/>
  <c r="E290" i="12"/>
  <c r="R286" i="12"/>
  <c r="L286" i="12"/>
  <c r="K286" i="12"/>
  <c r="J286" i="12"/>
  <c r="I286" i="12"/>
  <c r="H286" i="12"/>
  <c r="G286" i="12"/>
  <c r="F286" i="12"/>
  <c r="E286" i="12"/>
  <c r="R285" i="12"/>
  <c r="Q285" i="12"/>
  <c r="P285" i="12"/>
  <c r="O285" i="12"/>
  <c r="N285" i="12"/>
  <c r="M285" i="12"/>
  <c r="L285" i="12"/>
  <c r="K285" i="12"/>
  <c r="J285" i="12"/>
  <c r="I285" i="12"/>
  <c r="H285" i="12"/>
  <c r="G285" i="12"/>
  <c r="F285" i="12"/>
  <c r="E285" i="12"/>
  <c r="G282" i="12"/>
  <c r="G281" i="12"/>
  <c r="G296" i="12" s="1"/>
  <c r="G280" i="12"/>
  <c r="G290" i="12" s="1"/>
  <c r="I279" i="12"/>
  <c r="H279" i="12"/>
  <c r="G279" i="12"/>
  <c r="F279" i="12"/>
  <c r="E279" i="12"/>
  <c r="I278" i="12"/>
  <c r="F278" i="12"/>
  <c r="E278" i="12"/>
  <c r="I277" i="12"/>
  <c r="H277" i="12"/>
  <c r="G277" i="12"/>
  <c r="F277" i="12"/>
  <c r="E277" i="12"/>
  <c r="I276" i="12"/>
  <c r="H276" i="12"/>
  <c r="G276" i="12"/>
  <c r="F276" i="12"/>
  <c r="E276" i="12"/>
  <c r="G272" i="12"/>
  <c r="G278" i="12" s="1"/>
  <c r="I271" i="12"/>
  <c r="H271" i="12"/>
  <c r="G271" i="12"/>
  <c r="F271" i="12"/>
  <c r="E271" i="12"/>
  <c r="I270" i="12"/>
  <c r="H270" i="12"/>
  <c r="G270" i="12"/>
  <c r="G194" i="12" s="1"/>
  <c r="G205" i="12" s="1"/>
  <c r="F270" i="12"/>
  <c r="E270" i="12"/>
  <c r="I267" i="12"/>
  <c r="H267" i="12"/>
  <c r="G267" i="12"/>
  <c r="F267" i="12"/>
  <c r="E267" i="12"/>
  <c r="I266" i="12"/>
  <c r="G266" i="12"/>
  <c r="F266" i="12"/>
  <c r="E266" i="12"/>
  <c r="R265" i="12"/>
  <c r="L265" i="12"/>
  <c r="K265" i="12"/>
  <c r="J265" i="12"/>
  <c r="I265" i="12"/>
  <c r="H265" i="12"/>
  <c r="G265" i="12"/>
  <c r="F265" i="12"/>
  <c r="E265" i="12"/>
  <c r="I262" i="12"/>
  <c r="H262" i="12"/>
  <c r="G262" i="12"/>
  <c r="F262" i="12"/>
  <c r="E262" i="12"/>
  <c r="I261" i="12"/>
  <c r="H261" i="12"/>
  <c r="G261" i="12"/>
  <c r="F261" i="12"/>
  <c r="E261" i="12"/>
  <c r="J260" i="12"/>
  <c r="I260" i="12"/>
  <c r="H260" i="12"/>
  <c r="G260" i="12"/>
  <c r="F260" i="12"/>
  <c r="E260" i="12"/>
  <c r="I256" i="12"/>
  <c r="H256" i="12"/>
  <c r="G256" i="12"/>
  <c r="F256" i="12"/>
  <c r="E256" i="12"/>
  <c r="J255" i="12"/>
  <c r="J244" i="12" s="1"/>
  <c r="I253" i="12"/>
  <c r="G253" i="12"/>
  <c r="F253" i="12"/>
  <c r="E253" i="12"/>
  <c r="Q250" i="12"/>
  <c r="I250" i="12"/>
  <c r="H250" i="12"/>
  <c r="F250" i="12"/>
  <c r="I249" i="12"/>
  <c r="H249" i="12"/>
  <c r="G249" i="12"/>
  <c r="F249" i="12"/>
  <c r="E249" i="12"/>
  <c r="G248" i="12"/>
  <c r="E248" i="12"/>
  <c r="I245" i="12"/>
  <c r="H245" i="12"/>
  <c r="G245" i="12"/>
  <c r="F245" i="12"/>
  <c r="E245" i="12"/>
  <c r="I244" i="12"/>
  <c r="H244" i="12"/>
  <c r="G244" i="12"/>
  <c r="F244" i="12"/>
  <c r="E244" i="12"/>
  <c r="R243" i="12"/>
  <c r="L243" i="12"/>
  <c r="K243" i="12"/>
  <c r="J243" i="12"/>
  <c r="I243" i="12"/>
  <c r="H243" i="12"/>
  <c r="G243" i="12"/>
  <c r="F243" i="12"/>
  <c r="E243" i="12"/>
  <c r="I240" i="12"/>
  <c r="H240" i="12"/>
  <c r="G240" i="12"/>
  <c r="F240" i="12"/>
  <c r="E240" i="12"/>
  <c r="J239" i="12"/>
  <c r="I239" i="12"/>
  <c r="H239" i="12"/>
  <c r="G239" i="12"/>
  <c r="F239" i="12"/>
  <c r="E239" i="12"/>
  <c r="J236" i="12"/>
  <c r="I236" i="12"/>
  <c r="H236" i="12"/>
  <c r="G236" i="12"/>
  <c r="F236" i="12"/>
  <c r="E236" i="12"/>
  <c r="I235" i="12"/>
  <c r="H235" i="12"/>
  <c r="G235" i="12"/>
  <c r="F235" i="12"/>
  <c r="E235" i="12"/>
  <c r="I225" i="12"/>
  <c r="G225" i="12"/>
  <c r="F225" i="12"/>
  <c r="E225" i="12"/>
  <c r="I224" i="12"/>
  <c r="G224" i="12"/>
  <c r="F224" i="12"/>
  <c r="E224" i="12"/>
  <c r="I220" i="12"/>
  <c r="H220" i="12"/>
  <c r="G220" i="12"/>
  <c r="F220" i="12"/>
  <c r="E220" i="12"/>
  <c r="I219" i="12"/>
  <c r="G219" i="12"/>
  <c r="F219" i="12"/>
  <c r="E219" i="12"/>
  <c r="I215" i="12"/>
  <c r="H215" i="12"/>
  <c r="G215" i="12"/>
  <c r="F215" i="12"/>
  <c r="E215" i="12"/>
  <c r="I214" i="12"/>
  <c r="G214" i="12"/>
  <c r="F214" i="12"/>
  <c r="E214" i="12"/>
  <c r="K211" i="12"/>
  <c r="R210" i="12"/>
  <c r="L210" i="12"/>
  <c r="K210" i="12"/>
  <c r="J210" i="12"/>
  <c r="I210" i="12"/>
  <c r="H210" i="12"/>
  <c r="G210" i="12"/>
  <c r="F210" i="12"/>
  <c r="E210" i="12"/>
  <c r="R209" i="12"/>
  <c r="Q209" i="12"/>
  <c r="P209" i="12"/>
  <c r="O209" i="12"/>
  <c r="N209" i="12"/>
  <c r="M209" i="12"/>
  <c r="L209" i="12"/>
  <c r="K209" i="12"/>
  <c r="J209" i="12"/>
  <c r="I209" i="12"/>
  <c r="H209" i="12"/>
  <c r="G209" i="12"/>
  <c r="F209" i="12"/>
  <c r="E209" i="12"/>
  <c r="I205" i="12"/>
  <c r="F205" i="12"/>
  <c r="I204" i="12"/>
  <c r="F204" i="12"/>
  <c r="I201" i="12"/>
  <c r="F201" i="12"/>
  <c r="I200" i="12"/>
  <c r="G200" i="12"/>
  <c r="F200" i="12"/>
  <c r="I197" i="12"/>
  <c r="G197" i="12"/>
  <c r="F197" i="12"/>
  <c r="I196" i="12"/>
  <c r="F196" i="12"/>
  <c r="G193" i="12"/>
  <c r="G201" i="12" s="1"/>
  <c r="G192" i="12"/>
  <c r="G191" i="12"/>
  <c r="G204" i="12" s="1"/>
  <c r="G190" i="12"/>
  <c r="G189" i="12"/>
  <c r="G196" i="12" s="1"/>
  <c r="I188" i="12"/>
  <c r="H188" i="12"/>
  <c r="G188" i="12"/>
  <c r="F188" i="12"/>
  <c r="E188" i="12"/>
  <c r="I187" i="12"/>
  <c r="F187" i="12"/>
  <c r="E187" i="12"/>
  <c r="E194" i="12" s="1"/>
  <c r="E205" i="12" s="1"/>
  <c r="I186" i="12"/>
  <c r="I184" i="12"/>
  <c r="F184" i="12"/>
  <c r="E184" i="12"/>
  <c r="E191" i="12" s="1"/>
  <c r="E204" i="12" s="1"/>
  <c r="I183" i="12"/>
  <c r="H183" i="12"/>
  <c r="G183" i="12"/>
  <c r="F183" i="12"/>
  <c r="E183" i="12"/>
  <c r="E190" i="12" s="1"/>
  <c r="E200" i="12" s="1"/>
  <c r="I182" i="12"/>
  <c r="H182" i="12"/>
  <c r="G182" i="12"/>
  <c r="F182" i="12"/>
  <c r="E182" i="12"/>
  <c r="E189" i="12" s="1"/>
  <c r="E196" i="12" s="1"/>
  <c r="I177" i="12"/>
  <c r="I176" i="12"/>
  <c r="H176" i="12"/>
  <c r="G176" i="12"/>
  <c r="F176" i="12"/>
  <c r="E176" i="12"/>
  <c r="I171" i="12"/>
  <c r="H171" i="12"/>
  <c r="G171" i="12"/>
  <c r="F171" i="12"/>
  <c r="E171" i="12"/>
  <c r="I170" i="12"/>
  <c r="H170" i="12"/>
  <c r="G170" i="12"/>
  <c r="F170" i="12"/>
  <c r="E170" i="12"/>
  <c r="I169" i="12"/>
  <c r="H169" i="12"/>
  <c r="G169" i="12"/>
  <c r="F169" i="12"/>
  <c r="E169" i="12"/>
  <c r="R164" i="12"/>
  <c r="L164" i="12"/>
  <c r="K164" i="12"/>
  <c r="J164" i="12"/>
  <c r="I164" i="12"/>
  <c r="F164" i="12"/>
  <c r="E164" i="12"/>
  <c r="I163" i="12"/>
  <c r="F163" i="12"/>
  <c r="E163" i="12"/>
  <c r="G161" i="12"/>
  <c r="G163" i="12" s="1"/>
  <c r="I160" i="12"/>
  <c r="G160" i="12"/>
  <c r="F160" i="12"/>
  <c r="E160" i="12"/>
  <c r="I159" i="12"/>
  <c r="F159" i="12"/>
  <c r="E159" i="12"/>
  <c r="G157" i="12"/>
  <c r="I156" i="12"/>
  <c r="H156" i="12"/>
  <c r="G156" i="12"/>
  <c r="F156" i="12"/>
  <c r="E156" i="12"/>
  <c r="I155" i="12"/>
  <c r="H155" i="12"/>
  <c r="G155" i="12"/>
  <c r="F155" i="12"/>
  <c r="E155" i="12"/>
  <c r="I152" i="12"/>
  <c r="H152" i="12"/>
  <c r="G152" i="12"/>
  <c r="F152" i="12"/>
  <c r="E152" i="12"/>
  <c r="I151" i="12"/>
  <c r="G151" i="12"/>
  <c r="F151" i="12"/>
  <c r="E151" i="12"/>
  <c r="R150" i="12"/>
  <c r="L150" i="12"/>
  <c r="K150" i="12"/>
  <c r="J150" i="12"/>
  <c r="I150" i="12"/>
  <c r="H150" i="12"/>
  <c r="G150" i="12"/>
  <c r="F150" i="12"/>
  <c r="E150" i="12"/>
  <c r="I147" i="12"/>
  <c r="H147" i="12"/>
  <c r="G147" i="12"/>
  <c r="F147" i="12"/>
  <c r="E147" i="12"/>
  <c r="I146" i="12"/>
  <c r="H146" i="12"/>
  <c r="G146" i="12"/>
  <c r="F146" i="12"/>
  <c r="E146" i="12"/>
  <c r="I145" i="12"/>
  <c r="H145" i="12"/>
  <c r="G145" i="12"/>
  <c r="F145" i="12"/>
  <c r="E145" i="12"/>
  <c r="I142" i="12"/>
  <c r="H142" i="12"/>
  <c r="G142" i="12"/>
  <c r="F142" i="12"/>
  <c r="E142" i="12"/>
  <c r="I141" i="12"/>
  <c r="H141" i="12"/>
  <c r="G141" i="12"/>
  <c r="F141" i="12"/>
  <c r="E141" i="12"/>
  <c r="J140" i="12"/>
  <c r="J145" i="12" s="1"/>
  <c r="I138" i="12"/>
  <c r="G138" i="12"/>
  <c r="F138" i="12"/>
  <c r="E138" i="12"/>
  <c r="G137" i="12"/>
  <c r="E137" i="12"/>
  <c r="I134" i="12"/>
  <c r="H134" i="12"/>
  <c r="G134" i="12"/>
  <c r="F134" i="12"/>
  <c r="E134" i="12"/>
  <c r="J133" i="12"/>
  <c r="I133" i="12"/>
  <c r="H133" i="12"/>
  <c r="G133" i="12"/>
  <c r="F133" i="12"/>
  <c r="E133" i="12"/>
  <c r="R132" i="12"/>
  <c r="L132" i="12"/>
  <c r="K132" i="12"/>
  <c r="J132" i="12"/>
  <c r="I132" i="12"/>
  <c r="H132" i="12"/>
  <c r="G132" i="12"/>
  <c r="F132" i="12"/>
  <c r="E132" i="12"/>
  <c r="I129" i="12"/>
  <c r="H129" i="12"/>
  <c r="G129" i="12"/>
  <c r="F129" i="12"/>
  <c r="E129" i="12"/>
  <c r="J128" i="12"/>
  <c r="I128" i="12"/>
  <c r="H128" i="12"/>
  <c r="G128" i="12"/>
  <c r="F128" i="12"/>
  <c r="E128" i="12"/>
  <c r="J125" i="12"/>
  <c r="I125" i="12"/>
  <c r="H125" i="12"/>
  <c r="G125" i="12"/>
  <c r="F125" i="12"/>
  <c r="E125" i="12"/>
  <c r="I124" i="12"/>
  <c r="H124" i="12"/>
  <c r="G124" i="12"/>
  <c r="F124" i="12"/>
  <c r="E124" i="12"/>
  <c r="G116" i="12"/>
  <c r="G164" i="12" s="1"/>
  <c r="I115" i="12"/>
  <c r="G115" i="12"/>
  <c r="F115" i="12"/>
  <c r="E115" i="12"/>
  <c r="I114" i="12"/>
  <c r="H114" i="12"/>
  <c r="G114" i="12"/>
  <c r="F114" i="12"/>
  <c r="E114" i="12"/>
  <c r="G108" i="12"/>
  <c r="G187" i="12" s="1"/>
  <c r="I107" i="12"/>
  <c r="H107" i="12"/>
  <c r="H186" i="12" s="1"/>
  <c r="G107" i="12"/>
  <c r="G186" i="12" s="1"/>
  <c r="F107" i="12"/>
  <c r="F186" i="12" s="1"/>
  <c r="E107" i="12"/>
  <c r="E186" i="12" s="1"/>
  <c r="E193" i="12" s="1"/>
  <c r="E201" i="12" s="1"/>
  <c r="I106" i="12"/>
  <c r="I185" i="12" s="1"/>
  <c r="H106" i="12"/>
  <c r="H185" i="12" s="1"/>
  <c r="G106" i="12"/>
  <c r="G185" i="12" s="1"/>
  <c r="F106" i="12"/>
  <c r="F185" i="12" s="1"/>
  <c r="E106" i="12"/>
  <c r="E185" i="12" s="1"/>
  <c r="E192" i="12" s="1"/>
  <c r="E197" i="12" s="1"/>
  <c r="I102" i="12"/>
  <c r="H102" i="12"/>
  <c r="G102" i="12"/>
  <c r="F102" i="12"/>
  <c r="E102" i="12"/>
  <c r="I101" i="12"/>
  <c r="G101" i="12"/>
  <c r="F101" i="12"/>
  <c r="E101" i="12"/>
  <c r="I98" i="12"/>
  <c r="H98" i="12"/>
  <c r="G98" i="12"/>
  <c r="F98" i="12"/>
  <c r="E98" i="12"/>
  <c r="I97" i="12"/>
  <c r="G97" i="12"/>
  <c r="F97" i="12"/>
  <c r="E97" i="12"/>
  <c r="R96" i="12"/>
  <c r="L96" i="12"/>
  <c r="K96" i="12"/>
  <c r="J96" i="12"/>
  <c r="I96" i="12"/>
  <c r="H96" i="12"/>
  <c r="G96" i="12"/>
  <c r="F96" i="12"/>
  <c r="E96" i="12"/>
  <c r="I92" i="12"/>
  <c r="H92" i="12"/>
  <c r="G92" i="12"/>
  <c r="F92" i="12"/>
  <c r="E92" i="12"/>
  <c r="I91" i="12"/>
  <c r="H91" i="12"/>
  <c r="G91" i="12"/>
  <c r="E91" i="12"/>
  <c r="J90" i="12"/>
  <c r="I90" i="12"/>
  <c r="H90" i="12"/>
  <c r="G90" i="12"/>
  <c r="F90" i="12"/>
  <c r="E90" i="12"/>
  <c r="I87" i="12"/>
  <c r="H87" i="12"/>
  <c r="G87" i="12"/>
  <c r="F87" i="12"/>
  <c r="E87" i="12"/>
  <c r="I86" i="12"/>
  <c r="H86" i="12"/>
  <c r="G86" i="12"/>
  <c r="F86" i="12"/>
  <c r="F91" i="12" s="1"/>
  <c r="E86" i="12"/>
  <c r="J85" i="12"/>
  <c r="I83" i="12"/>
  <c r="G83" i="12"/>
  <c r="F83" i="12"/>
  <c r="E83" i="12"/>
  <c r="G82" i="12"/>
  <c r="E82" i="12"/>
  <c r="I79" i="12"/>
  <c r="H79" i="12"/>
  <c r="G79" i="12"/>
  <c r="F79" i="12"/>
  <c r="E79" i="12"/>
  <c r="J78" i="12"/>
  <c r="I78" i="12"/>
  <c r="H78" i="12"/>
  <c r="G78" i="12"/>
  <c r="F78" i="12"/>
  <c r="E78" i="12"/>
  <c r="R77" i="12"/>
  <c r="L77" i="12"/>
  <c r="K77" i="12"/>
  <c r="J77" i="12"/>
  <c r="I77" i="12"/>
  <c r="H77" i="12"/>
  <c r="G77" i="12"/>
  <c r="F77" i="12"/>
  <c r="E77" i="12"/>
  <c r="I74" i="12"/>
  <c r="H74" i="12"/>
  <c r="G74" i="12"/>
  <c r="F74" i="12"/>
  <c r="E74" i="12"/>
  <c r="J73" i="12"/>
  <c r="I73" i="12"/>
  <c r="H73" i="12"/>
  <c r="G73" i="12"/>
  <c r="F73" i="12"/>
  <c r="E73" i="12"/>
  <c r="J69" i="12"/>
  <c r="I69" i="12"/>
  <c r="H69" i="12"/>
  <c r="G69" i="12"/>
  <c r="F69" i="12"/>
  <c r="E69" i="12"/>
  <c r="I68" i="12"/>
  <c r="H68" i="12"/>
  <c r="G68" i="12"/>
  <c r="F68" i="12"/>
  <c r="E68" i="12"/>
  <c r="G53" i="12"/>
  <c r="I52" i="12"/>
  <c r="H52" i="12"/>
  <c r="G52" i="12"/>
  <c r="F52" i="12"/>
  <c r="E52" i="12"/>
  <c r="I51" i="12"/>
  <c r="H51" i="12"/>
  <c r="G51" i="12"/>
  <c r="F51" i="12"/>
  <c r="E51" i="12"/>
  <c r="I47" i="12"/>
  <c r="H47" i="12"/>
  <c r="G47" i="12"/>
  <c r="F47" i="12"/>
  <c r="E47" i="12"/>
  <c r="I46" i="12"/>
  <c r="G46" i="12"/>
  <c r="F46" i="12"/>
  <c r="E46" i="12"/>
  <c r="R45" i="12"/>
  <c r="L45" i="12"/>
  <c r="K45" i="12"/>
  <c r="J45" i="12"/>
  <c r="I45" i="12"/>
  <c r="H45" i="12"/>
  <c r="G45" i="12"/>
  <c r="F45" i="12"/>
  <c r="E45" i="12"/>
  <c r="I41" i="12"/>
  <c r="H41" i="12"/>
  <c r="G41" i="12"/>
  <c r="F41" i="12"/>
  <c r="E41" i="12"/>
  <c r="I40" i="12"/>
  <c r="H40" i="12"/>
  <c r="G40" i="12"/>
  <c r="F40" i="12"/>
  <c r="E40" i="12"/>
  <c r="I36" i="12"/>
  <c r="H36" i="12"/>
  <c r="G36" i="12"/>
  <c r="F36" i="12"/>
  <c r="E36" i="12"/>
  <c r="I35" i="12"/>
  <c r="H35" i="12"/>
  <c r="G35" i="12"/>
  <c r="F35" i="12"/>
  <c r="E35" i="12"/>
  <c r="J34" i="12"/>
  <c r="I32" i="12"/>
  <c r="G32" i="12"/>
  <c r="F32" i="12"/>
  <c r="E32" i="12"/>
  <c r="G31" i="12"/>
  <c r="E31" i="12"/>
  <c r="I28" i="12"/>
  <c r="H28" i="12"/>
  <c r="G28" i="12"/>
  <c r="F28" i="12"/>
  <c r="E28" i="12"/>
  <c r="I27" i="12"/>
  <c r="I39" i="12" s="1"/>
  <c r="H27" i="12"/>
  <c r="H39" i="12" s="1"/>
  <c r="G27" i="12"/>
  <c r="G39" i="12" s="1"/>
  <c r="F27" i="12"/>
  <c r="F39" i="12" s="1"/>
  <c r="E27" i="12"/>
  <c r="E39" i="12" s="1"/>
  <c r="R26" i="12"/>
  <c r="L26" i="12"/>
  <c r="K26" i="12"/>
  <c r="J26" i="12"/>
  <c r="I26" i="12"/>
  <c r="H26" i="12"/>
  <c r="G26" i="12"/>
  <c r="F26" i="12"/>
  <c r="E26" i="12"/>
  <c r="I23" i="12"/>
  <c r="H23" i="12"/>
  <c r="G23" i="12"/>
  <c r="F23" i="12"/>
  <c r="E23" i="12"/>
  <c r="I22" i="12"/>
  <c r="H22" i="12"/>
  <c r="G22" i="12"/>
  <c r="F22" i="12"/>
  <c r="E22" i="12"/>
  <c r="I18" i="12"/>
  <c r="H18" i="12"/>
  <c r="G18" i="12"/>
  <c r="F18" i="12"/>
  <c r="E18" i="12"/>
  <c r="I17" i="12"/>
  <c r="G17" i="12"/>
  <c r="F17" i="12"/>
  <c r="E17" i="12"/>
  <c r="J14" i="12"/>
  <c r="I14" i="12"/>
  <c r="H14" i="12"/>
  <c r="G14" i="12"/>
  <c r="F14" i="12"/>
  <c r="E14" i="12"/>
  <c r="I13" i="12"/>
  <c r="H13" i="12"/>
  <c r="G13" i="12"/>
  <c r="F13" i="12"/>
  <c r="E13" i="12"/>
  <c r="E6" i="12"/>
  <c r="E3" i="12"/>
  <c r="E2" i="12"/>
  <c r="A1" i="12"/>
  <c r="D14" i="13" s="1"/>
  <c r="I317" i="21"/>
  <c r="G317" i="21"/>
  <c r="F317" i="21"/>
  <c r="E317" i="21"/>
  <c r="I316" i="21"/>
  <c r="G316" i="21"/>
  <c r="F316" i="21"/>
  <c r="E316" i="21"/>
  <c r="I312" i="21"/>
  <c r="G312" i="21"/>
  <c r="F312" i="21"/>
  <c r="E312" i="21"/>
  <c r="I311" i="21"/>
  <c r="G311" i="21"/>
  <c r="F311" i="21"/>
  <c r="E311" i="21"/>
  <c r="I310" i="21"/>
  <c r="G310" i="21"/>
  <c r="F310" i="21"/>
  <c r="E310" i="21"/>
  <c r="I303" i="21"/>
  <c r="G303" i="21"/>
  <c r="F303" i="21"/>
  <c r="E303" i="21"/>
  <c r="I302" i="21"/>
  <c r="G302" i="21"/>
  <c r="F302" i="21"/>
  <c r="E302" i="21"/>
  <c r="I297" i="21"/>
  <c r="H297" i="21"/>
  <c r="G297" i="21"/>
  <c r="F297" i="21"/>
  <c r="E297" i="21"/>
  <c r="I296" i="21"/>
  <c r="F296" i="21"/>
  <c r="E296" i="21"/>
  <c r="I291" i="21"/>
  <c r="H291" i="21"/>
  <c r="G291" i="21"/>
  <c r="F291" i="21"/>
  <c r="E291" i="21"/>
  <c r="I290" i="21"/>
  <c r="F290" i="21"/>
  <c r="E290" i="21"/>
  <c r="R286" i="21"/>
  <c r="R211" i="21" s="1"/>
  <c r="L286" i="21"/>
  <c r="K286" i="21"/>
  <c r="J286" i="21"/>
  <c r="I286" i="21"/>
  <c r="H286" i="21"/>
  <c r="G286" i="21"/>
  <c r="F286" i="21"/>
  <c r="E286" i="21"/>
  <c r="R285" i="21"/>
  <c r="Q285" i="21"/>
  <c r="P285" i="21"/>
  <c r="O285" i="21"/>
  <c r="N285" i="21"/>
  <c r="M285" i="21"/>
  <c r="L285" i="21"/>
  <c r="K285" i="21"/>
  <c r="K287" i="21" s="1"/>
  <c r="K220" i="21" s="1"/>
  <c r="J285" i="21"/>
  <c r="I285" i="21"/>
  <c r="H285" i="21"/>
  <c r="G285" i="21"/>
  <c r="F285" i="21"/>
  <c r="E285" i="21"/>
  <c r="I279" i="21"/>
  <c r="H279" i="21"/>
  <c r="G279" i="21"/>
  <c r="F279" i="21"/>
  <c r="E279" i="21"/>
  <c r="I278" i="21"/>
  <c r="F278" i="21"/>
  <c r="E278" i="21"/>
  <c r="I277" i="21"/>
  <c r="H277" i="21"/>
  <c r="G277" i="21"/>
  <c r="F277" i="21"/>
  <c r="E277" i="21"/>
  <c r="I276" i="21"/>
  <c r="H276" i="21"/>
  <c r="G276" i="21"/>
  <c r="F276" i="21"/>
  <c r="E276" i="21"/>
  <c r="I271" i="21"/>
  <c r="H271" i="21"/>
  <c r="G271" i="21"/>
  <c r="F271" i="21"/>
  <c r="E271" i="21"/>
  <c r="I270" i="21"/>
  <c r="H270" i="21"/>
  <c r="G270" i="21"/>
  <c r="G190" i="21" s="1"/>
  <c r="G200" i="21" s="1"/>
  <c r="F270" i="21"/>
  <c r="E270" i="21"/>
  <c r="I267" i="21"/>
  <c r="H267" i="21"/>
  <c r="G267" i="21"/>
  <c r="F267" i="21"/>
  <c r="E267" i="21"/>
  <c r="I266" i="21"/>
  <c r="G266" i="21"/>
  <c r="F266" i="21"/>
  <c r="E266" i="21"/>
  <c r="R265" i="21"/>
  <c r="L265" i="21"/>
  <c r="K265" i="21"/>
  <c r="J265" i="21"/>
  <c r="I265" i="21"/>
  <c r="H265" i="21"/>
  <c r="G265" i="21"/>
  <c r="F265" i="21"/>
  <c r="E265" i="21"/>
  <c r="I262" i="21"/>
  <c r="H262" i="21"/>
  <c r="G262" i="21"/>
  <c r="F262" i="21"/>
  <c r="E262" i="21"/>
  <c r="I261" i="21"/>
  <c r="H261" i="21"/>
  <c r="G261" i="21"/>
  <c r="F261" i="21"/>
  <c r="E261" i="21"/>
  <c r="I260" i="21"/>
  <c r="H260" i="21"/>
  <c r="G260" i="21"/>
  <c r="F260" i="21"/>
  <c r="E260" i="21"/>
  <c r="I256" i="21"/>
  <c r="H256" i="21"/>
  <c r="G256" i="21"/>
  <c r="F256" i="21"/>
  <c r="E256" i="21"/>
  <c r="J255" i="21"/>
  <c r="I253" i="21"/>
  <c r="G253" i="21"/>
  <c r="F253" i="21"/>
  <c r="E253" i="21"/>
  <c r="P250" i="21"/>
  <c r="L250" i="21"/>
  <c r="I250" i="21"/>
  <c r="H250" i="21"/>
  <c r="F250" i="21"/>
  <c r="I249" i="21"/>
  <c r="H249" i="21"/>
  <c r="G249" i="21"/>
  <c r="F249" i="21"/>
  <c r="E249" i="21"/>
  <c r="G248" i="21"/>
  <c r="E248" i="21"/>
  <c r="I245" i="21"/>
  <c r="H245" i="21"/>
  <c r="G245" i="21"/>
  <c r="F245" i="21"/>
  <c r="E245" i="21"/>
  <c r="I244" i="21"/>
  <c r="H244" i="21"/>
  <c r="G244" i="21"/>
  <c r="F244" i="21"/>
  <c r="E244" i="21"/>
  <c r="R243" i="21"/>
  <c r="L243" i="21"/>
  <c r="K243" i="21"/>
  <c r="J243" i="21"/>
  <c r="I243" i="21"/>
  <c r="H243" i="21"/>
  <c r="G243" i="21"/>
  <c r="F243" i="21"/>
  <c r="E243" i="21"/>
  <c r="I240" i="21"/>
  <c r="H240" i="21"/>
  <c r="G240" i="21"/>
  <c r="F240" i="21"/>
  <c r="E240" i="21"/>
  <c r="I239" i="21"/>
  <c r="H239" i="21"/>
  <c r="G239" i="21"/>
  <c r="F239" i="21"/>
  <c r="E239" i="21"/>
  <c r="J236" i="21"/>
  <c r="I236" i="21"/>
  <c r="H236" i="21"/>
  <c r="G236" i="21"/>
  <c r="F236" i="21"/>
  <c r="E236" i="21"/>
  <c r="I235" i="21"/>
  <c r="H235" i="21"/>
  <c r="G235" i="21"/>
  <c r="F235" i="21"/>
  <c r="E235" i="21"/>
  <c r="I225" i="21"/>
  <c r="G225" i="21"/>
  <c r="F225" i="21"/>
  <c r="E225" i="21"/>
  <c r="I224" i="21"/>
  <c r="G224" i="21"/>
  <c r="F224" i="21"/>
  <c r="E224" i="21"/>
  <c r="I220" i="21"/>
  <c r="H220" i="21"/>
  <c r="G220" i="21"/>
  <c r="F220" i="21"/>
  <c r="E220" i="21"/>
  <c r="I219" i="21"/>
  <c r="G219" i="21"/>
  <c r="F219" i="21"/>
  <c r="E219" i="21"/>
  <c r="I215" i="21"/>
  <c r="H215" i="21"/>
  <c r="G215" i="21"/>
  <c r="F215" i="21"/>
  <c r="E215" i="21"/>
  <c r="I214" i="21"/>
  <c r="G214" i="21"/>
  <c r="F214" i="21"/>
  <c r="E214" i="21"/>
  <c r="R210" i="21"/>
  <c r="L210" i="21"/>
  <c r="K210" i="21"/>
  <c r="J210" i="21"/>
  <c r="I210" i="21"/>
  <c r="H210" i="21"/>
  <c r="G210" i="21"/>
  <c r="F210" i="21"/>
  <c r="E210" i="21"/>
  <c r="R209" i="21"/>
  <c r="Q209" i="21"/>
  <c r="P209" i="21"/>
  <c r="O209" i="21"/>
  <c r="N209" i="21"/>
  <c r="M209" i="21"/>
  <c r="L209" i="21"/>
  <c r="K209" i="21"/>
  <c r="J209" i="21"/>
  <c r="I209" i="21"/>
  <c r="H209" i="21"/>
  <c r="G209" i="21"/>
  <c r="F209" i="21"/>
  <c r="E209" i="21"/>
  <c r="I205" i="21"/>
  <c r="F205" i="21"/>
  <c r="I204" i="21"/>
  <c r="F204" i="21"/>
  <c r="I201" i="21"/>
  <c r="F201" i="21"/>
  <c r="E201" i="21"/>
  <c r="I200" i="21"/>
  <c r="F200" i="21"/>
  <c r="I197" i="21"/>
  <c r="F197" i="21"/>
  <c r="I196" i="21"/>
  <c r="F196" i="21"/>
  <c r="E196" i="21"/>
  <c r="E191" i="21"/>
  <c r="E204" i="21" s="1"/>
  <c r="I188" i="21"/>
  <c r="H188" i="21"/>
  <c r="G188" i="21"/>
  <c r="F188" i="21"/>
  <c r="E188" i="21"/>
  <c r="I187" i="21"/>
  <c r="F187" i="21"/>
  <c r="E187" i="21"/>
  <c r="E194" i="21" s="1"/>
  <c r="E205" i="21" s="1"/>
  <c r="F186" i="21"/>
  <c r="I184" i="21"/>
  <c r="F184" i="21"/>
  <c r="E184" i="21"/>
  <c r="I183" i="21"/>
  <c r="H183" i="21"/>
  <c r="G183" i="21"/>
  <c r="F183" i="21"/>
  <c r="E183" i="21"/>
  <c r="E190" i="21" s="1"/>
  <c r="E200" i="21" s="1"/>
  <c r="I182" i="21"/>
  <c r="H182" i="21"/>
  <c r="G182" i="21"/>
  <c r="F182" i="21"/>
  <c r="E182" i="21"/>
  <c r="E189" i="21" s="1"/>
  <c r="I176" i="21"/>
  <c r="H176" i="21"/>
  <c r="G176" i="21"/>
  <c r="F176" i="21"/>
  <c r="E176" i="21"/>
  <c r="I171" i="21"/>
  <c r="H171" i="21"/>
  <c r="G171" i="21"/>
  <c r="F171" i="21"/>
  <c r="E171" i="21"/>
  <c r="I170" i="21"/>
  <c r="H170" i="21"/>
  <c r="G170" i="21"/>
  <c r="F170" i="21"/>
  <c r="E170" i="21"/>
  <c r="I169" i="21"/>
  <c r="H169" i="21"/>
  <c r="G169" i="21"/>
  <c r="F169" i="21"/>
  <c r="E169" i="21"/>
  <c r="R164" i="21"/>
  <c r="L164" i="21"/>
  <c r="K164" i="21"/>
  <c r="J164" i="21"/>
  <c r="I164" i="21"/>
  <c r="G164" i="21"/>
  <c r="F164" i="21"/>
  <c r="E164" i="21"/>
  <c r="I163" i="21"/>
  <c r="G163" i="21"/>
  <c r="F163" i="21"/>
  <c r="E163" i="21"/>
  <c r="G161" i="21"/>
  <c r="I160" i="21"/>
  <c r="F160" i="21"/>
  <c r="E160" i="21"/>
  <c r="I159" i="21"/>
  <c r="F159" i="21"/>
  <c r="E159" i="21"/>
  <c r="I156" i="21"/>
  <c r="H156" i="21"/>
  <c r="G156" i="21"/>
  <c r="F156" i="21"/>
  <c r="E156" i="21"/>
  <c r="I155" i="21"/>
  <c r="H155" i="21"/>
  <c r="G155" i="21"/>
  <c r="F155" i="21"/>
  <c r="E155" i="21"/>
  <c r="I152" i="21"/>
  <c r="H152" i="21"/>
  <c r="G152" i="21"/>
  <c r="F152" i="21"/>
  <c r="E152" i="21"/>
  <c r="I151" i="21"/>
  <c r="G151" i="21"/>
  <c r="F151" i="21"/>
  <c r="E151" i="21"/>
  <c r="R150" i="21"/>
  <c r="L150" i="21"/>
  <c r="K150" i="21"/>
  <c r="J150" i="21"/>
  <c r="I150" i="21"/>
  <c r="H150" i="21"/>
  <c r="G150" i="21"/>
  <c r="F150" i="21"/>
  <c r="E150" i="21"/>
  <c r="I147" i="21"/>
  <c r="H147" i="21"/>
  <c r="G147" i="21"/>
  <c r="F147" i="21"/>
  <c r="E147" i="21"/>
  <c r="I146" i="21"/>
  <c r="H146" i="21"/>
  <c r="G146" i="21"/>
  <c r="F146" i="21"/>
  <c r="E146" i="21"/>
  <c r="J145" i="21"/>
  <c r="I145" i="21"/>
  <c r="H145" i="21"/>
  <c r="G145" i="21"/>
  <c r="F145" i="21"/>
  <c r="E145" i="21"/>
  <c r="I142" i="21"/>
  <c r="H142" i="21"/>
  <c r="G142" i="21"/>
  <c r="F142" i="21"/>
  <c r="E142" i="21"/>
  <c r="I141" i="21"/>
  <c r="H141" i="21"/>
  <c r="G141" i="21"/>
  <c r="F141" i="21"/>
  <c r="E141" i="21"/>
  <c r="J140" i="21"/>
  <c r="J128" i="21" s="1"/>
  <c r="I138" i="21"/>
  <c r="G138" i="21"/>
  <c r="F138" i="21"/>
  <c r="E138" i="21"/>
  <c r="G137" i="21"/>
  <c r="E137" i="21"/>
  <c r="I134" i="21"/>
  <c r="H134" i="21"/>
  <c r="G134" i="21"/>
  <c r="F134" i="21"/>
  <c r="E134" i="21"/>
  <c r="J133" i="21"/>
  <c r="I133" i="21"/>
  <c r="H133" i="21"/>
  <c r="G133" i="21"/>
  <c r="F133" i="21"/>
  <c r="E133" i="21"/>
  <c r="R132" i="21"/>
  <c r="L132" i="21"/>
  <c r="K132" i="21"/>
  <c r="J132" i="21"/>
  <c r="I132" i="21"/>
  <c r="H132" i="21"/>
  <c r="G132" i="21"/>
  <c r="F132" i="21"/>
  <c r="E132" i="21"/>
  <c r="I129" i="21"/>
  <c r="H129" i="21"/>
  <c r="G129" i="21"/>
  <c r="F129" i="21"/>
  <c r="E129" i="21"/>
  <c r="I128" i="21"/>
  <c r="H128" i="21"/>
  <c r="G128" i="21"/>
  <c r="F128" i="21"/>
  <c r="E128" i="21"/>
  <c r="J125" i="21"/>
  <c r="I125" i="21"/>
  <c r="H125" i="21"/>
  <c r="G125" i="21"/>
  <c r="F125" i="21"/>
  <c r="E125" i="21"/>
  <c r="I124" i="21"/>
  <c r="H124" i="21"/>
  <c r="G124" i="21"/>
  <c r="F124" i="21"/>
  <c r="E124" i="21"/>
  <c r="G116" i="21"/>
  <c r="I115" i="21"/>
  <c r="F115" i="21"/>
  <c r="E115" i="21"/>
  <c r="I114" i="21"/>
  <c r="H114" i="21"/>
  <c r="G114" i="21"/>
  <c r="F114" i="21"/>
  <c r="E114" i="21"/>
  <c r="G108" i="21"/>
  <c r="I107" i="21"/>
  <c r="I186" i="21" s="1"/>
  <c r="H107" i="21"/>
  <c r="H186" i="21" s="1"/>
  <c r="G107" i="21"/>
  <c r="G186" i="21" s="1"/>
  <c r="F107" i="21"/>
  <c r="E107" i="21"/>
  <c r="E186" i="21" s="1"/>
  <c r="E193" i="21" s="1"/>
  <c r="I106" i="21"/>
  <c r="I185" i="21" s="1"/>
  <c r="H106" i="21"/>
  <c r="H185" i="21" s="1"/>
  <c r="G106" i="21"/>
  <c r="G185" i="21" s="1"/>
  <c r="F106" i="21"/>
  <c r="F185" i="21" s="1"/>
  <c r="E106" i="21"/>
  <c r="E185" i="21" s="1"/>
  <c r="E192" i="21" s="1"/>
  <c r="E197" i="21" s="1"/>
  <c r="I102" i="21"/>
  <c r="H102" i="21"/>
  <c r="G102" i="21"/>
  <c r="F102" i="21"/>
  <c r="E102" i="21"/>
  <c r="I101" i="21"/>
  <c r="G101" i="21"/>
  <c r="F101" i="21"/>
  <c r="E101" i="21"/>
  <c r="I98" i="21"/>
  <c r="H98" i="21"/>
  <c r="G98" i="21"/>
  <c r="F98" i="21"/>
  <c r="E98" i="21"/>
  <c r="I97" i="21"/>
  <c r="G97" i="21"/>
  <c r="F97" i="21"/>
  <c r="E97" i="21"/>
  <c r="R96" i="21"/>
  <c r="L96" i="21"/>
  <c r="K96" i="21"/>
  <c r="J96" i="21"/>
  <c r="I96" i="21"/>
  <c r="H96" i="21"/>
  <c r="G96" i="21"/>
  <c r="F96" i="21"/>
  <c r="E96" i="21"/>
  <c r="I92" i="21"/>
  <c r="H92" i="21"/>
  <c r="G92" i="21"/>
  <c r="F92" i="21"/>
  <c r="E92" i="21"/>
  <c r="J90" i="21"/>
  <c r="I90" i="21"/>
  <c r="H90" i="21"/>
  <c r="G90" i="21"/>
  <c r="F90" i="21"/>
  <c r="E90" i="21"/>
  <c r="I87" i="21"/>
  <c r="H87" i="21"/>
  <c r="G87" i="21"/>
  <c r="F87" i="21"/>
  <c r="E87" i="21"/>
  <c r="I86" i="21"/>
  <c r="I91" i="21" s="1"/>
  <c r="H86" i="21"/>
  <c r="H91" i="21" s="1"/>
  <c r="G86" i="21"/>
  <c r="G91" i="21" s="1"/>
  <c r="F86" i="21"/>
  <c r="F91" i="21" s="1"/>
  <c r="E86" i="21"/>
  <c r="E91" i="21" s="1"/>
  <c r="J85" i="21"/>
  <c r="I83" i="21"/>
  <c r="G83" i="21"/>
  <c r="F83" i="21"/>
  <c r="E83" i="21"/>
  <c r="G82" i="21"/>
  <c r="E82" i="21"/>
  <c r="I79" i="21"/>
  <c r="H79" i="21"/>
  <c r="G79" i="21"/>
  <c r="F79" i="21"/>
  <c r="E79" i="21"/>
  <c r="I78" i="21"/>
  <c r="H78" i="21"/>
  <c r="G78" i="21"/>
  <c r="F78" i="21"/>
  <c r="E78" i="21"/>
  <c r="R77" i="21"/>
  <c r="L77" i="21"/>
  <c r="K77" i="21"/>
  <c r="J77" i="21"/>
  <c r="I77" i="21"/>
  <c r="H77" i="21"/>
  <c r="G77" i="21"/>
  <c r="F77" i="21"/>
  <c r="E77" i="21"/>
  <c r="I74" i="21"/>
  <c r="H74" i="21"/>
  <c r="G74" i="21"/>
  <c r="F74" i="21"/>
  <c r="E74" i="21"/>
  <c r="I73" i="21"/>
  <c r="H73" i="21"/>
  <c r="G73" i="21"/>
  <c r="F73" i="21"/>
  <c r="E73" i="21"/>
  <c r="J69" i="21"/>
  <c r="I69" i="21"/>
  <c r="H69" i="21"/>
  <c r="G69" i="21"/>
  <c r="F69" i="21"/>
  <c r="E69" i="21"/>
  <c r="I68" i="21"/>
  <c r="H68" i="21"/>
  <c r="G68" i="21"/>
  <c r="F68" i="21"/>
  <c r="E68" i="21"/>
  <c r="G53" i="21"/>
  <c r="I52" i="21"/>
  <c r="H52" i="21"/>
  <c r="G52" i="21"/>
  <c r="F52" i="21"/>
  <c r="E52" i="21"/>
  <c r="I51" i="21"/>
  <c r="H51" i="21"/>
  <c r="G51" i="21"/>
  <c r="F51" i="21"/>
  <c r="E51" i="21"/>
  <c r="I47" i="21"/>
  <c r="H47" i="21"/>
  <c r="G47" i="21"/>
  <c r="F47" i="21"/>
  <c r="E47" i="21"/>
  <c r="I46" i="21"/>
  <c r="G46" i="21"/>
  <c r="F46" i="21"/>
  <c r="E46" i="21"/>
  <c r="R45" i="21"/>
  <c r="L45" i="21"/>
  <c r="K45" i="21"/>
  <c r="J45" i="21"/>
  <c r="I45" i="21"/>
  <c r="H45" i="21"/>
  <c r="G45" i="21"/>
  <c r="F45" i="21"/>
  <c r="E45" i="21"/>
  <c r="I41" i="21"/>
  <c r="H41" i="21"/>
  <c r="G41" i="21"/>
  <c r="F41" i="21"/>
  <c r="E41" i="21"/>
  <c r="I40" i="21"/>
  <c r="H40" i="21"/>
  <c r="G40" i="21"/>
  <c r="F40" i="21"/>
  <c r="E40" i="21"/>
  <c r="I36" i="21"/>
  <c r="H36" i="21"/>
  <c r="G36" i="21"/>
  <c r="F36" i="21"/>
  <c r="E36" i="21"/>
  <c r="I35" i="21"/>
  <c r="H35" i="21"/>
  <c r="G35" i="21"/>
  <c r="F35" i="21"/>
  <c r="E35" i="21"/>
  <c r="J34" i="21"/>
  <c r="J27" i="21" s="1"/>
  <c r="I32" i="21"/>
  <c r="G32" i="21"/>
  <c r="F32" i="21"/>
  <c r="E32" i="21"/>
  <c r="G31" i="21"/>
  <c r="E31" i="21"/>
  <c r="I28" i="21"/>
  <c r="H28" i="21"/>
  <c r="G28" i="21"/>
  <c r="F28" i="21"/>
  <c r="E28" i="21"/>
  <c r="I27" i="21"/>
  <c r="I39" i="21" s="1"/>
  <c r="H27" i="21"/>
  <c r="H39" i="21" s="1"/>
  <c r="G27" i="21"/>
  <c r="G39" i="21" s="1"/>
  <c r="F27" i="21"/>
  <c r="F39" i="21" s="1"/>
  <c r="E27" i="21"/>
  <c r="E39" i="21" s="1"/>
  <c r="R26" i="21"/>
  <c r="L26" i="21"/>
  <c r="K26" i="21"/>
  <c r="J26" i="21"/>
  <c r="I26" i="21"/>
  <c r="H26" i="21"/>
  <c r="G26" i="21"/>
  <c r="F26" i="21"/>
  <c r="E26" i="21"/>
  <c r="I23" i="21"/>
  <c r="H23" i="21"/>
  <c r="G23" i="21"/>
  <c r="F23" i="21"/>
  <c r="E23" i="21"/>
  <c r="I22" i="21"/>
  <c r="H22" i="21"/>
  <c r="G22" i="21"/>
  <c r="F22" i="21"/>
  <c r="E22" i="21"/>
  <c r="I18" i="21"/>
  <c r="H18" i="21"/>
  <c r="G18" i="21"/>
  <c r="F18" i="21"/>
  <c r="E18" i="21"/>
  <c r="I17" i="21"/>
  <c r="G17" i="21"/>
  <c r="F17" i="21"/>
  <c r="E17" i="21"/>
  <c r="J14" i="21"/>
  <c r="I14" i="21"/>
  <c r="H14" i="21"/>
  <c r="G14" i="21"/>
  <c r="F14" i="21"/>
  <c r="E14" i="21"/>
  <c r="I13" i="21"/>
  <c r="H13" i="21"/>
  <c r="G13" i="21"/>
  <c r="F13" i="21"/>
  <c r="E13" i="21"/>
  <c r="E6" i="21"/>
  <c r="E3" i="21"/>
  <c r="E2" i="21"/>
  <c r="A1" i="21"/>
  <c r="D11" i="13" s="1"/>
  <c r="G134" i="16"/>
  <c r="E134" i="16"/>
  <c r="G133" i="16"/>
  <c r="E133" i="16"/>
  <c r="G130" i="16"/>
  <c r="E130" i="16"/>
  <c r="G129" i="16"/>
  <c r="E129" i="16"/>
  <c r="I126" i="16"/>
  <c r="G126" i="16"/>
  <c r="E126" i="16"/>
  <c r="G125" i="16"/>
  <c r="E125" i="16"/>
  <c r="G124" i="16"/>
  <c r="E124" i="16"/>
  <c r="G120" i="16"/>
  <c r="E120" i="16"/>
  <c r="G119" i="16"/>
  <c r="E119" i="16"/>
  <c r="I116" i="16"/>
  <c r="G116" i="16"/>
  <c r="E116" i="16"/>
  <c r="G115" i="16"/>
  <c r="E115" i="16"/>
  <c r="G114" i="16"/>
  <c r="E114" i="16"/>
  <c r="J112" i="16"/>
  <c r="J111" i="16"/>
  <c r="R108" i="16"/>
  <c r="R114" i="16" s="1"/>
  <c r="G108" i="16"/>
  <c r="E108" i="16"/>
  <c r="R107" i="16"/>
  <c r="K107" i="16"/>
  <c r="G107" i="16"/>
  <c r="E107" i="16"/>
  <c r="R106" i="16"/>
  <c r="Q106" i="16"/>
  <c r="G106" i="16"/>
  <c r="E106" i="16"/>
  <c r="R105" i="16"/>
  <c r="G105" i="16"/>
  <c r="E105" i="16"/>
  <c r="R104" i="16"/>
  <c r="N104" i="16"/>
  <c r="G104" i="16"/>
  <c r="E104" i="16"/>
  <c r="R103" i="16"/>
  <c r="G103" i="16"/>
  <c r="E103" i="16"/>
  <c r="R102" i="16"/>
  <c r="O102" i="16"/>
  <c r="G102" i="16"/>
  <c r="E102" i="16"/>
  <c r="R101" i="16"/>
  <c r="Q101" i="16"/>
  <c r="L101" i="16"/>
  <c r="G101" i="16"/>
  <c r="E101" i="16"/>
  <c r="R100" i="16"/>
  <c r="G100" i="16"/>
  <c r="E100" i="16"/>
  <c r="R99" i="16"/>
  <c r="G99" i="16"/>
  <c r="E99" i="16"/>
  <c r="R98" i="16"/>
  <c r="K98" i="16"/>
  <c r="G98" i="16"/>
  <c r="E98" i="16"/>
  <c r="R97" i="16"/>
  <c r="G97" i="16"/>
  <c r="E97" i="16"/>
  <c r="I93" i="16"/>
  <c r="G93" i="16"/>
  <c r="E93" i="16"/>
  <c r="G92" i="16"/>
  <c r="E92" i="16"/>
  <c r="P91" i="16"/>
  <c r="O91" i="16"/>
  <c r="M91" i="16"/>
  <c r="J89" i="16"/>
  <c r="J130" i="16" s="1"/>
  <c r="R86" i="16"/>
  <c r="R91" i="16" s="1"/>
  <c r="L86" i="16"/>
  <c r="L91" i="16" s="1"/>
  <c r="J86" i="16"/>
  <c r="J91" i="16" s="1"/>
  <c r="G86" i="16"/>
  <c r="G91" i="16" s="1"/>
  <c r="E86" i="16"/>
  <c r="E91" i="16" s="1"/>
  <c r="R85" i="16"/>
  <c r="L85" i="16"/>
  <c r="J85" i="16"/>
  <c r="G85" i="16"/>
  <c r="E85" i="16"/>
  <c r="R84" i="16"/>
  <c r="N84" i="16"/>
  <c r="J84" i="16"/>
  <c r="G84" i="16"/>
  <c r="E84" i="16"/>
  <c r="R83" i="16"/>
  <c r="N83" i="16"/>
  <c r="M83" i="16"/>
  <c r="L83" i="16"/>
  <c r="J83" i="16"/>
  <c r="G83" i="16"/>
  <c r="E83" i="16"/>
  <c r="R82" i="16"/>
  <c r="J82" i="16"/>
  <c r="G82" i="16"/>
  <c r="E82" i="16"/>
  <c r="R81" i="16"/>
  <c r="N81" i="16"/>
  <c r="J81" i="16"/>
  <c r="G81" i="16"/>
  <c r="E81" i="16"/>
  <c r="R80" i="16"/>
  <c r="J80" i="16"/>
  <c r="G80" i="16"/>
  <c r="E80" i="16"/>
  <c r="R79" i="16"/>
  <c r="P79" i="16"/>
  <c r="J79" i="16"/>
  <c r="G79" i="16"/>
  <c r="E79" i="16"/>
  <c r="R78" i="16"/>
  <c r="Q78" i="16"/>
  <c r="J78" i="16"/>
  <c r="G78" i="16"/>
  <c r="E78" i="16"/>
  <c r="R77" i="16"/>
  <c r="N77" i="16"/>
  <c r="J77" i="16"/>
  <c r="G77" i="16"/>
  <c r="E77" i="16"/>
  <c r="R76" i="16"/>
  <c r="J76" i="16"/>
  <c r="G76" i="16"/>
  <c r="E76" i="16"/>
  <c r="R75" i="16"/>
  <c r="J75" i="16"/>
  <c r="G75" i="16"/>
  <c r="E75" i="16"/>
  <c r="G70" i="16"/>
  <c r="E70" i="16"/>
  <c r="G69" i="16"/>
  <c r="E69" i="16"/>
  <c r="G66" i="16"/>
  <c r="E66" i="16"/>
  <c r="G65" i="16"/>
  <c r="E65" i="16"/>
  <c r="I62" i="16"/>
  <c r="G62" i="16"/>
  <c r="E62" i="16"/>
  <c r="G61" i="16"/>
  <c r="E61" i="16"/>
  <c r="G60" i="16"/>
  <c r="E60" i="16"/>
  <c r="G56" i="16"/>
  <c r="E56" i="16"/>
  <c r="G55" i="16"/>
  <c r="E55" i="16"/>
  <c r="I52" i="16"/>
  <c r="G52" i="16"/>
  <c r="E52" i="16"/>
  <c r="G51" i="16"/>
  <c r="E51" i="16"/>
  <c r="Q50" i="16"/>
  <c r="J48" i="16"/>
  <c r="J124" i="22" s="1"/>
  <c r="J47" i="16"/>
  <c r="J279" i="21" s="1"/>
  <c r="J281" i="21" s="1"/>
  <c r="R44" i="16"/>
  <c r="R50" i="16" s="1"/>
  <c r="R250" i="21" s="1"/>
  <c r="Q44" i="16"/>
  <c r="P44" i="16"/>
  <c r="P50" i="16" s="1"/>
  <c r="O44" i="16"/>
  <c r="O50" i="16" s="1"/>
  <c r="N44" i="16"/>
  <c r="N50" i="16" s="1"/>
  <c r="N250" i="23" s="1"/>
  <c r="M44" i="16"/>
  <c r="M50" i="16" s="1"/>
  <c r="L44" i="16"/>
  <c r="L50" i="16" s="1"/>
  <c r="L250" i="23" s="1"/>
  <c r="K44" i="16"/>
  <c r="K50" i="16" s="1"/>
  <c r="J44" i="16"/>
  <c r="J50" i="16" s="1"/>
  <c r="J250" i="21" s="1"/>
  <c r="G44" i="16"/>
  <c r="G50" i="16" s="1"/>
  <c r="E44" i="16"/>
  <c r="E50" i="16" s="1"/>
  <c r="E250" i="22" s="1"/>
  <c r="R43" i="16"/>
  <c r="Q43" i="16"/>
  <c r="P43" i="16"/>
  <c r="O43" i="16"/>
  <c r="N43" i="16"/>
  <c r="M43" i="16"/>
  <c r="L43" i="16"/>
  <c r="K43" i="16"/>
  <c r="J43" i="16"/>
  <c r="G43" i="16"/>
  <c r="E43" i="16"/>
  <c r="R42" i="16"/>
  <c r="Q42" i="16"/>
  <c r="P42" i="16"/>
  <c r="O42" i="16"/>
  <c r="N42" i="16"/>
  <c r="M42" i="16"/>
  <c r="L42" i="16"/>
  <c r="K42" i="16"/>
  <c r="J42" i="16"/>
  <c r="G42" i="16"/>
  <c r="E42" i="16"/>
  <c r="R41" i="16"/>
  <c r="Q41" i="16"/>
  <c r="P41" i="16"/>
  <c r="O41" i="16"/>
  <c r="N41" i="16"/>
  <c r="M41" i="16"/>
  <c r="L41" i="16"/>
  <c r="K41" i="16"/>
  <c r="J41" i="16"/>
  <c r="G41" i="16"/>
  <c r="E41" i="16"/>
  <c r="R40" i="16"/>
  <c r="Q40" i="16"/>
  <c r="P40" i="16"/>
  <c r="O40" i="16"/>
  <c r="N40" i="16"/>
  <c r="M40" i="16"/>
  <c r="L40" i="16"/>
  <c r="K40" i="16"/>
  <c r="J40" i="16"/>
  <c r="G40" i="16"/>
  <c r="E40" i="16"/>
  <c r="R39" i="16"/>
  <c r="Q39" i="16"/>
  <c r="P39" i="16"/>
  <c r="O39" i="16"/>
  <c r="N39" i="16"/>
  <c r="M39" i="16"/>
  <c r="L39" i="16"/>
  <c r="K39" i="16"/>
  <c r="J39" i="16"/>
  <c r="G39" i="16"/>
  <c r="E39" i="16"/>
  <c r="R38" i="16"/>
  <c r="Q38" i="16"/>
  <c r="P38" i="16"/>
  <c r="O38" i="16"/>
  <c r="N38" i="16"/>
  <c r="M38" i="16"/>
  <c r="L38" i="16"/>
  <c r="K38" i="16"/>
  <c r="J38" i="16"/>
  <c r="G38" i="16"/>
  <c r="E38" i="16"/>
  <c r="R37" i="16"/>
  <c r="Q37" i="16"/>
  <c r="P37" i="16"/>
  <c r="O37" i="16"/>
  <c r="N37" i="16"/>
  <c r="M37" i="16"/>
  <c r="L37" i="16"/>
  <c r="K37" i="16"/>
  <c r="J37" i="16"/>
  <c r="G37" i="16"/>
  <c r="E37" i="16"/>
  <c r="R36" i="16"/>
  <c r="Q36" i="16"/>
  <c r="P36" i="16"/>
  <c r="O36" i="16"/>
  <c r="N36" i="16"/>
  <c r="M36" i="16"/>
  <c r="L36" i="16"/>
  <c r="K36" i="16"/>
  <c r="J36" i="16"/>
  <c r="G36" i="16"/>
  <c r="E36" i="16"/>
  <c r="R35" i="16"/>
  <c r="Q35" i="16"/>
  <c r="P35" i="16"/>
  <c r="O35" i="16"/>
  <c r="N35" i="16"/>
  <c r="M35" i="16"/>
  <c r="L35" i="16"/>
  <c r="K35" i="16"/>
  <c r="J35" i="16"/>
  <c r="G35" i="16"/>
  <c r="E35" i="16"/>
  <c r="R34" i="16"/>
  <c r="Q34" i="16"/>
  <c r="P34" i="16"/>
  <c r="O34" i="16"/>
  <c r="N34" i="16"/>
  <c r="M34" i="16"/>
  <c r="L34" i="16"/>
  <c r="K34" i="16"/>
  <c r="J34" i="16"/>
  <c r="G34" i="16"/>
  <c r="E34" i="16"/>
  <c r="R33" i="16"/>
  <c r="Q33" i="16"/>
  <c r="P33" i="16"/>
  <c r="O33" i="16"/>
  <c r="N33" i="16"/>
  <c r="M33" i="16"/>
  <c r="L33" i="16"/>
  <c r="K33" i="16"/>
  <c r="J33" i="16"/>
  <c r="G33" i="16"/>
  <c r="E33" i="16"/>
  <c r="I29" i="16"/>
  <c r="G29" i="16"/>
  <c r="E29" i="16"/>
  <c r="G28" i="16"/>
  <c r="E28" i="16"/>
  <c r="O27" i="16"/>
  <c r="J25" i="16"/>
  <c r="J66" i="16" s="1"/>
  <c r="R22" i="16"/>
  <c r="R27" i="16" s="1"/>
  <c r="Q22" i="16"/>
  <c r="Q27" i="16" s="1"/>
  <c r="P22" i="16"/>
  <c r="P27" i="16" s="1"/>
  <c r="O22" i="16"/>
  <c r="N22" i="16"/>
  <c r="N27" i="16" s="1"/>
  <c r="M22" i="16"/>
  <c r="M27" i="16" s="1"/>
  <c r="L22" i="16"/>
  <c r="L27" i="16" s="1"/>
  <c r="K22" i="16"/>
  <c r="K27" i="16" s="1"/>
  <c r="J22" i="16"/>
  <c r="J27" i="16" s="1"/>
  <c r="G22" i="16"/>
  <c r="G27" i="16" s="1"/>
  <c r="E22" i="16"/>
  <c r="E27" i="16" s="1"/>
  <c r="R21" i="16"/>
  <c r="Q21" i="16"/>
  <c r="P21" i="16"/>
  <c r="O21" i="16"/>
  <c r="N21" i="16"/>
  <c r="M21" i="16"/>
  <c r="L21" i="16"/>
  <c r="K21" i="16"/>
  <c r="J21" i="16"/>
  <c r="G21" i="16"/>
  <c r="E21" i="16"/>
  <c r="R20" i="16"/>
  <c r="Q20" i="16"/>
  <c r="P20" i="16"/>
  <c r="O20" i="16"/>
  <c r="N20" i="16"/>
  <c r="M20" i="16"/>
  <c r="L20" i="16"/>
  <c r="K20" i="16"/>
  <c r="J20" i="16"/>
  <c r="G20" i="16"/>
  <c r="E20" i="16"/>
  <c r="R19" i="16"/>
  <c r="Q19" i="16"/>
  <c r="P19" i="16"/>
  <c r="O19" i="16"/>
  <c r="N19" i="16"/>
  <c r="M19" i="16"/>
  <c r="L19" i="16"/>
  <c r="K19" i="16"/>
  <c r="J19" i="16"/>
  <c r="G19" i="16"/>
  <c r="E19" i="16"/>
  <c r="R18" i="16"/>
  <c r="Q18" i="16"/>
  <c r="P18" i="16"/>
  <c r="O18" i="16"/>
  <c r="N18" i="16"/>
  <c r="M18" i="16"/>
  <c r="L18" i="16"/>
  <c r="K18" i="16"/>
  <c r="J18" i="16"/>
  <c r="G18" i="16"/>
  <c r="E18" i="16"/>
  <c r="R17" i="16"/>
  <c r="Q17" i="16"/>
  <c r="P17" i="16"/>
  <c r="O17" i="16"/>
  <c r="N17" i="16"/>
  <c r="M17" i="16"/>
  <c r="L17" i="16"/>
  <c r="K17" i="16"/>
  <c r="J17" i="16"/>
  <c r="G17" i="16"/>
  <c r="E17" i="16"/>
  <c r="R16" i="16"/>
  <c r="Q16" i="16"/>
  <c r="P16" i="16"/>
  <c r="O16" i="16"/>
  <c r="N16" i="16"/>
  <c r="M16" i="16"/>
  <c r="L16" i="16"/>
  <c r="K16" i="16"/>
  <c r="J16" i="16"/>
  <c r="G16" i="16"/>
  <c r="E16" i="16"/>
  <c r="R15" i="16"/>
  <c r="Q15" i="16"/>
  <c r="P15" i="16"/>
  <c r="O15" i="16"/>
  <c r="N15" i="16"/>
  <c r="M15" i="16"/>
  <c r="L15" i="16"/>
  <c r="K15" i="16"/>
  <c r="J15" i="16"/>
  <c r="G15" i="16"/>
  <c r="E15" i="16"/>
  <c r="R14" i="16"/>
  <c r="Q14" i="16"/>
  <c r="P14" i="16"/>
  <c r="O14" i="16"/>
  <c r="N14" i="16"/>
  <c r="M14" i="16"/>
  <c r="L14" i="16"/>
  <c r="K14" i="16"/>
  <c r="J14" i="16"/>
  <c r="G14" i="16"/>
  <c r="E14" i="16"/>
  <c r="R13" i="16"/>
  <c r="Q13" i="16"/>
  <c r="P13" i="16"/>
  <c r="O13" i="16"/>
  <c r="N13" i="16"/>
  <c r="M13" i="16"/>
  <c r="L13" i="16"/>
  <c r="K13" i="16"/>
  <c r="J13" i="16"/>
  <c r="G13" i="16"/>
  <c r="E13" i="16"/>
  <c r="R12" i="16"/>
  <c r="Q12" i="16"/>
  <c r="P12" i="16"/>
  <c r="O12" i="16"/>
  <c r="N12" i="16"/>
  <c r="M12" i="16"/>
  <c r="L12" i="16"/>
  <c r="K12" i="16"/>
  <c r="J12" i="16"/>
  <c r="G12" i="16"/>
  <c r="E12" i="16"/>
  <c r="R11" i="16"/>
  <c r="Q11" i="16"/>
  <c r="P11" i="16"/>
  <c r="O11" i="16"/>
  <c r="N11" i="16"/>
  <c r="M11" i="16"/>
  <c r="L11" i="16"/>
  <c r="K11" i="16"/>
  <c r="J11" i="16"/>
  <c r="G11" i="16"/>
  <c r="E11" i="16"/>
  <c r="E6" i="16"/>
  <c r="E3" i="16"/>
  <c r="E2" i="16"/>
  <c r="A1" i="16"/>
  <c r="D8" i="13" s="1"/>
  <c r="I85" i="8"/>
  <c r="G85" i="8"/>
  <c r="F85" i="8"/>
  <c r="E85" i="8"/>
  <c r="I84" i="8"/>
  <c r="H84" i="8"/>
  <c r="G84" i="8"/>
  <c r="F84" i="8"/>
  <c r="E84" i="8"/>
  <c r="G83" i="8"/>
  <c r="F83" i="8"/>
  <c r="E83" i="8"/>
  <c r="G82" i="8"/>
  <c r="F82" i="8"/>
  <c r="E82" i="8"/>
  <c r="G77" i="8"/>
  <c r="E77" i="8"/>
  <c r="G76" i="8"/>
  <c r="E76" i="8"/>
  <c r="G75" i="8"/>
  <c r="E75" i="8"/>
  <c r="G74" i="8"/>
  <c r="E74" i="8"/>
  <c r="J67" i="8"/>
  <c r="J68" i="8" s="1"/>
  <c r="I67" i="8"/>
  <c r="G67" i="8"/>
  <c r="F67" i="8"/>
  <c r="E67" i="8"/>
  <c r="I64" i="8"/>
  <c r="J65" i="8" s="1"/>
  <c r="G64" i="8"/>
  <c r="F64" i="8"/>
  <c r="E64" i="8"/>
  <c r="I58" i="8"/>
  <c r="G58" i="8"/>
  <c r="F58" i="8"/>
  <c r="E58" i="8"/>
  <c r="I57" i="8"/>
  <c r="G57" i="8"/>
  <c r="F57" i="8"/>
  <c r="E57" i="8"/>
  <c r="I53" i="8"/>
  <c r="G53" i="8"/>
  <c r="F53" i="8"/>
  <c r="E53" i="8"/>
  <c r="I52" i="8"/>
  <c r="G52" i="8"/>
  <c r="F52" i="8"/>
  <c r="E52" i="8"/>
  <c r="I49" i="8"/>
  <c r="H49" i="8"/>
  <c r="G49" i="8"/>
  <c r="F49" i="8"/>
  <c r="E49" i="8"/>
  <c r="G48" i="8"/>
  <c r="E48" i="8"/>
  <c r="I45" i="8"/>
  <c r="J46" i="8" s="1"/>
  <c r="J126" i="16" s="1"/>
  <c r="G45" i="8"/>
  <c r="F45" i="8"/>
  <c r="E45" i="8"/>
  <c r="I39" i="8"/>
  <c r="H39" i="8"/>
  <c r="G39" i="8"/>
  <c r="F39" i="8"/>
  <c r="E39" i="8"/>
  <c r="G38" i="8"/>
  <c r="F38" i="8"/>
  <c r="E38" i="8"/>
  <c r="I33" i="8"/>
  <c r="H33" i="8"/>
  <c r="G33" i="8"/>
  <c r="F33" i="8"/>
  <c r="E33" i="8"/>
  <c r="G32" i="8"/>
  <c r="F32" i="8"/>
  <c r="E32" i="8"/>
  <c r="I26" i="8"/>
  <c r="H26" i="8"/>
  <c r="G26" i="8"/>
  <c r="F26" i="8"/>
  <c r="E26" i="8"/>
  <c r="I25" i="8"/>
  <c r="H25" i="8"/>
  <c r="G25" i="8"/>
  <c r="F25" i="8"/>
  <c r="E25" i="8"/>
  <c r="I21" i="8"/>
  <c r="G21" i="8"/>
  <c r="F21" i="8"/>
  <c r="E21" i="8"/>
  <c r="G20" i="8"/>
  <c r="F20" i="8"/>
  <c r="E20" i="8"/>
  <c r="G17" i="8"/>
  <c r="F17" i="8"/>
  <c r="F18" i="8" s="1"/>
  <c r="E17" i="8"/>
  <c r="I14" i="8"/>
  <c r="H14" i="8"/>
  <c r="G14" i="8"/>
  <c r="F14" i="8"/>
  <c r="E14" i="8"/>
  <c r="J11" i="8"/>
  <c r="J14" i="8" s="1"/>
  <c r="J15" i="8" s="1"/>
  <c r="E6" i="8"/>
  <c r="E3" i="8"/>
  <c r="E2" i="8"/>
  <c r="A1" i="8"/>
  <c r="D5" i="13" s="1"/>
  <c r="Q81" i="7"/>
  <c r="Q108" i="16" s="1"/>
  <c r="Q114" i="16" s="1"/>
  <c r="N81" i="7"/>
  <c r="N108" i="16" s="1"/>
  <c r="N114" i="16" s="1"/>
  <c r="M81" i="7"/>
  <c r="M108" i="16" s="1"/>
  <c r="M114" i="16" s="1"/>
  <c r="J81" i="7"/>
  <c r="J108" i="16" s="1"/>
  <c r="J114" i="16" s="1"/>
  <c r="J80" i="7"/>
  <c r="J107" i="16" s="1"/>
  <c r="N78" i="7"/>
  <c r="N105" i="16" s="1"/>
  <c r="M78" i="7"/>
  <c r="M105" i="16" s="1"/>
  <c r="L78" i="7"/>
  <c r="L105" i="16" s="1"/>
  <c r="P76" i="7"/>
  <c r="P103" i="16" s="1"/>
  <c r="O76" i="7"/>
  <c r="O103" i="16" s="1"/>
  <c r="P74" i="7"/>
  <c r="P101" i="16" s="1"/>
  <c r="Q73" i="7"/>
  <c r="Q100" i="16" s="1"/>
  <c r="M73" i="7"/>
  <c r="M100" i="16" s="1"/>
  <c r="J73" i="7"/>
  <c r="J100" i="16" s="1"/>
  <c r="J72" i="7"/>
  <c r="J99" i="16" s="1"/>
  <c r="K70" i="7"/>
  <c r="K97" i="16" s="1"/>
  <c r="P66" i="7"/>
  <c r="P85" i="16" s="1"/>
  <c r="O66" i="7"/>
  <c r="O85" i="16" s="1"/>
  <c r="N66" i="7"/>
  <c r="N85" i="16" s="1"/>
  <c r="M66" i="7"/>
  <c r="M85" i="16" s="1"/>
  <c r="K66" i="7"/>
  <c r="K85" i="16" s="1"/>
  <c r="O65" i="7"/>
  <c r="O84" i="16" s="1"/>
  <c r="K65" i="7"/>
  <c r="K84" i="16" s="1"/>
  <c r="P63" i="7"/>
  <c r="P82" i="16" s="1"/>
  <c r="N63" i="7"/>
  <c r="N82" i="16" s="1"/>
  <c r="Q62" i="7"/>
  <c r="Q81" i="16" s="1"/>
  <c r="P62" i="7"/>
  <c r="P81" i="16" s="1"/>
  <c r="O62" i="7"/>
  <c r="O81" i="16" s="1"/>
  <c r="O61" i="7"/>
  <c r="O80" i="16" s="1"/>
  <c r="Q60" i="7"/>
  <c r="Q79" i="16" s="1"/>
  <c r="L60" i="7"/>
  <c r="L79" i="16" s="1"/>
  <c r="M59" i="7"/>
  <c r="M78" i="16" s="1"/>
  <c r="M56" i="7"/>
  <c r="M75" i="16" s="1"/>
  <c r="L56" i="7"/>
  <c r="L75" i="16" s="1"/>
  <c r="F17" i="7"/>
  <c r="F48" i="8" s="1"/>
  <c r="E6" i="7"/>
  <c r="E5" i="7"/>
  <c r="E3" i="7"/>
  <c r="E2" i="7"/>
  <c r="A1" i="7"/>
  <c r="B17" i="13" s="1"/>
  <c r="F138" i="38"/>
  <c r="F137" i="38"/>
  <c r="F136" i="38"/>
  <c r="G135" i="38"/>
  <c r="G134" i="38"/>
  <c r="G133" i="38"/>
  <c r="G132" i="38"/>
  <c r="G131" i="38"/>
  <c r="F130" i="38"/>
  <c r="F129" i="38"/>
  <c r="F128" i="38"/>
  <c r="F127" i="38"/>
  <c r="F126" i="38"/>
  <c r="F125" i="38"/>
  <c r="F124" i="38"/>
  <c r="F123" i="38"/>
  <c r="F122" i="38"/>
  <c r="F121" i="38"/>
  <c r="M27" i="33"/>
  <c r="L27" i="33"/>
  <c r="P81" i="7" s="1"/>
  <c r="P108" i="16" s="1"/>
  <c r="P114" i="16" s="1"/>
  <c r="K27" i="33"/>
  <c r="O81" i="7" s="1"/>
  <c r="O108" i="16" s="1"/>
  <c r="O114" i="16" s="1"/>
  <c r="J27" i="33"/>
  <c r="I27" i="33"/>
  <c r="H27" i="33"/>
  <c r="L81" i="7" s="1"/>
  <c r="L108" i="16" s="1"/>
  <c r="L114" i="16" s="1"/>
  <c r="G27" i="33"/>
  <c r="K81" i="7" s="1"/>
  <c r="K108" i="16" s="1"/>
  <c r="K114" i="16" s="1"/>
  <c r="F27" i="33"/>
  <c r="E27" i="33"/>
  <c r="D27" i="33"/>
  <c r="C27" i="33"/>
  <c r="B27" i="33"/>
  <c r="A27" i="33"/>
  <c r="M26" i="33"/>
  <c r="Q80" i="7" s="1"/>
  <c r="Q107" i="16" s="1"/>
  <c r="L26" i="33"/>
  <c r="P80" i="7" s="1"/>
  <c r="P107" i="16" s="1"/>
  <c r="K26" i="33"/>
  <c r="O80" i="7" s="1"/>
  <c r="O107" i="16" s="1"/>
  <c r="J26" i="33"/>
  <c r="N80" i="7" s="1"/>
  <c r="N107" i="16" s="1"/>
  <c r="I26" i="33"/>
  <c r="M80" i="7" s="1"/>
  <c r="M107" i="16" s="1"/>
  <c r="H26" i="33"/>
  <c r="L80" i="7" s="1"/>
  <c r="L107" i="16" s="1"/>
  <c r="G26" i="33"/>
  <c r="K80" i="7" s="1"/>
  <c r="F26" i="33"/>
  <c r="E26" i="33"/>
  <c r="D26" i="33"/>
  <c r="C26" i="33"/>
  <c r="B26" i="33"/>
  <c r="A26" i="33"/>
  <c r="M25" i="33"/>
  <c r="Q79" i="7" s="1"/>
  <c r="L25" i="33"/>
  <c r="P79" i="7" s="1"/>
  <c r="P106" i="16" s="1"/>
  <c r="K25" i="33"/>
  <c r="O79" i="7" s="1"/>
  <c r="O106" i="16" s="1"/>
  <c r="J25" i="33"/>
  <c r="N79" i="7" s="1"/>
  <c r="N106" i="16" s="1"/>
  <c r="I25" i="33"/>
  <c r="M79" i="7" s="1"/>
  <c r="M106" i="16" s="1"/>
  <c r="H25" i="33"/>
  <c r="L79" i="7" s="1"/>
  <c r="L106" i="16" s="1"/>
  <c r="G25" i="33"/>
  <c r="K79" i="7" s="1"/>
  <c r="K106" i="16" s="1"/>
  <c r="F25" i="33"/>
  <c r="J79" i="7" s="1"/>
  <c r="J106" i="16" s="1"/>
  <c r="E25" i="33"/>
  <c r="D25" i="33"/>
  <c r="C25" i="33"/>
  <c r="B25" i="33"/>
  <c r="A25" i="33"/>
  <c r="M24" i="33"/>
  <c r="Q78" i="7" s="1"/>
  <c r="Q105" i="16" s="1"/>
  <c r="L24" i="33"/>
  <c r="P78" i="7" s="1"/>
  <c r="P105" i="16" s="1"/>
  <c r="K24" i="33"/>
  <c r="O78" i="7" s="1"/>
  <c r="O105" i="16" s="1"/>
  <c r="J24" i="33"/>
  <c r="I24" i="33"/>
  <c r="H24" i="33"/>
  <c r="G24" i="33"/>
  <c r="K78" i="7" s="1"/>
  <c r="K105" i="16" s="1"/>
  <c r="F24" i="33"/>
  <c r="J78" i="7" s="1"/>
  <c r="J105" i="16" s="1"/>
  <c r="E24" i="33"/>
  <c r="D24" i="33"/>
  <c r="C24" i="33"/>
  <c r="B24" i="33"/>
  <c r="A24" i="33"/>
  <c r="M23" i="33"/>
  <c r="Q77" i="7" s="1"/>
  <c r="Q104" i="16" s="1"/>
  <c r="L23" i="33"/>
  <c r="P77" i="7" s="1"/>
  <c r="P104" i="16" s="1"/>
  <c r="K23" i="33"/>
  <c r="O77" i="7" s="1"/>
  <c r="O104" i="16" s="1"/>
  <c r="J23" i="33"/>
  <c r="N77" i="7" s="1"/>
  <c r="I23" i="33"/>
  <c r="M77" i="7" s="1"/>
  <c r="M104" i="16" s="1"/>
  <c r="H23" i="33"/>
  <c r="L77" i="7" s="1"/>
  <c r="L104" i="16" s="1"/>
  <c r="G23" i="33"/>
  <c r="K77" i="7" s="1"/>
  <c r="K104" i="16" s="1"/>
  <c r="F23" i="33"/>
  <c r="J77" i="7" s="1"/>
  <c r="J104" i="16" s="1"/>
  <c r="E23" i="33"/>
  <c r="D23" i="33"/>
  <c r="C23" i="33"/>
  <c r="B23" i="33"/>
  <c r="A23" i="33"/>
  <c r="M22" i="33"/>
  <c r="Q76" i="7" s="1"/>
  <c r="Q103" i="16" s="1"/>
  <c r="L22" i="33"/>
  <c r="K22" i="33"/>
  <c r="J22" i="33"/>
  <c r="N76" i="7" s="1"/>
  <c r="N103" i="16" s="1"/>
  <c r="I22" i="33"/>
  <c r="M76" i="7" s="1"/>
  <c r="M103" i="16" s="1"/>
  <c r="H22" i="33"/>
  <c r="L76" i="7" s="1"/>
  <c r="L103" i="16" s="1"/>
  <c r="G22" i="33"/>
  <c r="K76" i="7" s="1"/>
  <c r="K103" i="16" s="1"/>
  <c r="F22" i="33"/>
  <c r="J76" i="7" s="1"/>
  <c r="J103" i="16" s="1"/>
  <c r="E22" i="33"/>
  <c r="D22" i="33"/>
  <c r="C22" i="33"/>
  <c r="B22" i="33"/>
  <c r="A22" i="33"/>
  <c r="M21" i="33"/>
  <c r="Q75" i="7" s="1"/>
  <c r="Q102" i="16" s="1"/>
  <c r="L21" i="33"/>
  <c r="P75" i="7" s="1"/>
  <c r="P102" i="16" s="1"/>
  <c r="K21" i="33"/>
  <c r="O75" i="7" s="1"/>
  <c r="J21" i="33"/>
  <c r="N75" i="7" s="1"/>
  <c r="N102" i="16" s="1"/>
  <c r="I21" i="33"/>
  <c r="M75" i="7" s="1"/>
  <c r="M102" i="16" s="1"/>
  <c r="H21" i="33"/>
  <c r="L75" i="7" s="1"/>
  <c r="L102" i="16" s="1"/>
  <c r="G21" i="33"/>
  <c r="K75" i="7" s="1"/>
  <c r="K102" i="16" s="1"/>
  <c r="F21" i="33"/>
  <c r="J75" i="7" s="1"/>
  <c r="J102" i="16" s="1"/>
  <c r="E21" i="33"/>
  <c r="D21" i="33"/>
  <c r="C21" i="33"/>
  <c r="B21" i="33"/>
  <c r="A21" i="33"/>
  <c r="M20" i="33"/>
  <c r="Q74" i="7" s="1"/>
  <c r="L20" i="33"/>
  <c r="K20" i="33"/>
  <c r="O74" i="7" s="1"/>
  <c r="O101" i="16" s="1"/>
  <c r="J20" i="33"/>
  <c r="N74" i="7" s="1"/>
  <c r="N101" i="16" s="1"/>
  <c r="I20" i="33"/>
  <c r="M74" i="7" s="1"/>
  <c r="M101" i="16" s="1"/>
  <c r="H20" i="33"/>
  <c r="L74" i="7" s="1"/>
  <c r="G20" i="33"/>
  <c r="K74" i="7" s="1"/>
  <c r="K101" i="16" s="1"/>
  <c r="F20" i="33"/>
  <c r="J74" i="7" s="1"/>
  <c r="J101" i="16" s="1"/>
  <c r="E20" i="33"/>
  <c r="D20" i="33"/>
  <c r="C20" i="33"/>
  <c r="B20" i="33"/>
  <c r="A20" i="33"/>
  <c r="M19" i="33"/>
  <c r="L19" i="33"/>
  <c r="P73" i="7" s="1"/>
  <c r="P100" i="16" s="1"/>
  <c r="K19" i="33"/>
  <c r="O73" i="7" s="1"/>
  <c r="O100" i="16" s="1"/>
  <c r="J19" i="33"/>
  <c r="N73" i="7" s="1"/>
  <c r="N100" i="16" s="1"/>
  <c r="I19" i="33"/>
  <c r="H19" i="33"/>
  <c r="L73" i="7" s="1"/>
  <c r="L100" i="16" s="1"/>
  <c r="G19" i="33"/>
  <c r="K73" i="7" s="1"/>
  <c r="K100" i="16" s="1"/>
  <c r="F19" i="33"/>
  <c r="E19" i="33"/>
  <c r="D19" i="33"/>
  <c r="C19" i="33"/>
  <c r="B19" i="33"/>
  <c r="A19" i="33"/>
  <c r="M18" i="33"/>
  <c r="Q72" i="7" s="1"/>
  <c r="Q99" i="16" s="1"/>
  <c r="L18" i="33"/>
  <c r="P72" i="7" s="1"/>
  <c r="P99" i="16" s="1"/>
  <c r="K18" i="33"/>
  <c r="O72" i="7" s="1"/>
  <c r="O99" i="16" s="1"/>
  <c r="J18" i="33"/>
  <c r="N72" i="7" s="1"/>
  <c r="N99" i="16" s="1"/>
  <c r="I18" i="33"/>
  <c r="M72" i="7" s="1"/>
  <c r="M99" i="16" s="1"/>
  <c r="H18" i="33"/>
  <c r="L72" i="7" s="1"/>
  <c r="L99" i="16" s="1"/>
  <c r="G18" i="33"/>
  <c r="K72" i="7" s="1"/>
  <c r="K99" i="16" s="1"/>
  <c r="F18" i="33"/>
  <c r="E18" i="33"/>
  <c r="D18" i="33"/>
  <c r="C18" i="33"/>
  <c r="B18" i="33"/>
  <c r="A18" i="33"/>
  <c r="M17" i="33"/>
  <c r="Q71" i="7" s="1"/>
  <c r="Q98" i="16" s="1"/>
  <c r="L17" i="33"/>
  <c r="P71" i="7" s="1"/>
  <c r="P98" i="16" s="1"/>
  <c r="K17" i="33"/>
  <c r="O71" i="7" s="1"/>
  <c r="O98" i="16" s="1"/>
  <c r="J17" i="33"/>
  <c r="N71" i="7" s="1"/>
  <c r="N98" i="16" s="1"/>
  <c r="I17" i="33"/>
  <c r="M71" i="7" s="1"/>
  <c r="M98" i="16" s="1"/>
  <c r="H17" i="33"/>
  <c r="L71" i="7" s="1"/>
  <c r="L98" i="16" s="1"/>
  <c r="G17" i="33"/>
  <c r="K71" i="7" s="1"/>
  <c r="F17" i="33"/>
  <c r="J71" i="7" s="1"/>
  <c r="J98" i="16" s="1"/>
  <c r="E17" i="33"/>
  <c r="D17" i="33"/>
  <c r="C17" i="33"/>
  <c r="B17" i="33"/>
  <c r="A17" i="33"/>
  <c r="M16" i="33"/>
  <c r="Q70" i="7" s="1"/>
  <c r="Q97" i="16" s="1"/>
  <c r="L16" i="33"/>
  <c r="P70" i="7" s="1"/>
  <c r="P97" i="16" s="1"/>
  <c r="K16" i="33"/>
  <c r="O70" i="7" s="1"/>
  <c r="O97" i="16" s="1"/>
  <c r="J16" i="33"/>
  <c r="N70" i="7" s="1"/>
  <c r="N97" i="16" s="1"/>
  <c r="I16" i="33"/>
  <c r="M70" i="7" s="1"/>
  <c r="M97" i="16" s="1"/>
  <c r="H16" i="33"/>
  <c r="L70" i="7" s="1"/>
  <c r="L97" i="16" s="1"/>
  <c r="G16" i="33"/>
  <c r="F16" i="33"/>
  <c r="J70" i="7" s="1"/>
  <c r="J97" i="16" s="1"/>
  <c r="E16" i="33"/>
  <c r="D16" i="33"/>
  <c r="C16" i="33"/>
  <c r="B16" i="33"/>
  <c r="A16" i="33"/>
  <c r="M15" i="33"/>
  <c r="Q67" i="7" s="1"/>
  <c r="Q86" i="16" s="1"/>
  <c r="Q91" i="16" s="1"/>
  <c r="L15" i="33"/>
  <c r="P67" i="7" s="1"/>
  <c r="P86" i="16" s="1"/>
  <c r="K15" i="33"/>
  <c r="O67" i="7" s="1"/>
  <c r="O86" i="16" s="1"/>
  <c r="J15" i="33"/>
  <c r="N67" i="7" s="1"/>
  <c r="N86" i="16" s="1"/>
  <c r="N91" i="16" s="1"/>
  <c r="I15" i="33"/>
  <c r="M67" i="7" s="1"/>
  <c r="M86" i="16" s="1"/>
  <c r="H15" i="33"/>
  <c r="L67" i="7" s="1"/>
  <c r="G15" i="33"/>
  <c r="K67" i="7" s="1"/>
  <c r="K86" i="16" s="1"/>
  <c r="K91" i="16" s="1"/>
  <c r="F15" i="33"/>
  <c r="E15" i="33"/>
  <c r="D15" i="33"/>
  <c r="C15" i="33"/>
  <c r="B15" i="33"/>
  <c r="A15" i="33"/>
  <c r="M14" i="33"/>
  <c r="Q66" i="7" s="1"/>
  <c r="Q85" i="16" s="1"/>
  <c r="L14" i="33"/>
  <c r="K14" i="33"/>
  <c r="J14" i="33"/>
  <c r="I14" i="33"/>
  <c r="H14" i="33"/>
  <c r="L66" i="7" s="1"/>
  <c r="G14" i="33"/>
  <c r="F14" i="33"/>
  <c r="E14" i="33"/>
  <c r="D14" i="33"/>
  <c r="C14" i="33"/>
  <c r="B14" i="33"/>
  <c r="A14" i="33"/>
  <c r="M13" i="33"/>
  <c r="Q65" i="7" s="1"/>
  <c r="Q84" i="16" s="1"/>
  <c r="L13" i="33"/>
  <c r="P65" i="7" s="1"/>
  <c r="P84" i="16" s="1"/>
  <c r="K13" i="33"/>
  <c r="J13" i="33"/>
  <c r="N65" i="7" s="1"/>
  <c r="I13" i="33"/>
  <c r="M65" i="7" s="1"/>
  <c r="M84" i="16" s="1"/>
  <c r="H13" i="33"/>
  <c r="L65" i="7" s="1"/>
  <c r="L84" i="16" s="1"/>
  <c r="G13" i="33"/>
  <c r="F13" i="33"/>
  <c r="E13" i="33"/>
  <c r="D13" i="33"/>
  <c r="C13" i="33"/>
  <c r="B13" i="33"/>
  <c r="A13" i="33"/>
  <c r="M12" i="33"/>
  <c r="Q64" i="7" s="1"/>
  <c r="Q83" i="16" s="1"/>
  <c r="L12" i="33"/>
  <c r="P64" i="7" s="1"/>
  <c r="P83" i="16" s="1"/>
  <c r="K12" i="33"/>
  <c r="O64" i="7" s="1"/>
  <c r="O83" i="16" s="1"/>
  <c r="J12" i="33"/>
  <c r="N64" i="7" s="1"/>
  <c r="I12" i="33"/>
  <c r="M64" i="7" s="1"/>
  <c r="H12" i="33"/>
  <c r="L64" i="7" s="1"/>
  <c r="G12" i="33"/>
  <c r="K64" i="7" s="1"/>
  <c r="K83" i="16" s="1"/>
  <c r="F12" i="33"/>
  <c r="E12" i="33"/>
  <c r="D12" i="33"/>
  <c r="C12" i="33"/>
  <c r="B12" i="33"/>
  <c r="A12" i="33"/>
  <c r="M11" i="33"/>
  <c r="Q63" i="7" s="1"/>
  <c r="Q82" i="16" s="1"/>
  <c r="L11" i="33"/>
  <c r="K11" i="33"/>
  <c r="O63" i="7" s="1"/>
  <c r="O82" i="16" s="1"/>
  <c r="J11" i="33"/>
  <c r="I11" i="33"/>
  <c r="M63" i="7" s="1"/>
  <c r="M82" i="16" s="1"/>
  <c r="H11" i="33"/>
  <c r="L63" i="7" s="1"/>
  <c r="L82" i="16" s="1"/>
  <c r="G11" i="33"/>
  <c r="K63" i="7" s="1"/>
  <c r="K82" i="16" s="1"/>
  <c r="F11" i="33"/>
  <c r="E11" i="33"/>
  <c r="D11" i="33"/>
  <c r="C11" i="33"/>
  <c r="B11" i="33"/>
  <c r="A11" i="33"/>
  <c r="M10" i="33"/>
  <c r="L10" i="33"/>
  <c r="K10" i="33"/>
  <c r="J10" i="33"/>
  <c r="N62" i="7" s="1"/>
  <c r="I10" i="33"/>
  <c r="M62" i="7" s="1"/>
  <c r="M81" i="16" s="1"/>
  <c r="H10" i="33"/>
  <c r="L62" i="7" s="1"/>
  <c r="L81" i="16" s="1"/>
  <c r="G10" i="33"/>
  <c r="K62" i="7" s="1"/>
  <c r="K81" i="16" s="1"/>
  <c r="F10" i="33"/>
  <c r="E10" i="33"/>
  <c r="D10" i="33"/>
  <c r="C10" i="33"/>
  <c r="B10" i="33"/>
  <c r="A10" i="33"/>
  <c r="M9" i="33"/>
  <c r="Q61" i="7" s="1"/>
  <c r="Q80" i="16" s="1"/>
  <c r="L9" i="33"/>
  <c r="P61" i="7" s="1"/>
  <c r="P80" i="16" s="1"/>
  <c r="K9" i="33"/>
  <c r="J9" i="33"/>
  <c r="N61" i="7" s="1"/>
  <c r="N80" i="16" s="1"/>
  <c r="I9" i="33"/>
  <c r="M61" i="7" s="1"/>
  <c r="M80" i="16" s="1"/>
  <c r="H9" i="33"/>
  <c r="L61" i="7" s="1"/>
  <c r="L80" i="16" s="1"/>
  <c r="G9" i="33"/>
  <c r="K61" i="7" s="1"/>
  <c r="K80" i="16" s="1"/>
  <c r="F9" i="33"/>
  <c r="E9" i="33"/>
  <c r="D9" i="33"/>
  <c r="C9" i="33"/>
  <c r="B9" i="33"/>
  <c r="A9" i="33"/>
  <c r="M8" i="33"/>
  <c r="L8" i="33"/>
  <c r="P60" i="7" s="1"/>
  <c r="K8" i="33"/>
  <c r="O60" i="7" s="1"/>
  <c r="O79" i="16" s="1"/>
  <c r="J8" i="33"/>
  <c r="N60" i="7" s="1"/>
  <c r="N79" i="16" s="1"/>
  <c r="I8" i="33"/>
  <c r="M60" i="7" s="1"/>
  <c r="M79" i="16" s="1"/>
  <c r="H8" i="33"/>
  <c r="G8" i="33"/>
  <c r="K60" i="7" s="1"/>
  <c r="K79" i="16" s="1"/>
  <c r="F8" i="33"/>
  <c r="E8" i="33"/>
  <c r="D8" i="33"/>
  <c r="C8" i="33"/>
  <c r="B8" i="33"/>
  <c r="A8" i="33"/>
  <c r="M7" i="33"/>
  <c r="Q59" i="7" s="1"/>
  <c r="L7" i="33"/>
  <c r="P59" i="7" s="1"/>
  <c r="P78" i="16" s="1"/>
  <c r="K7" i="33"/>
  <c r="O59" i="7" s="1"/>
  <c r="O78" i="16" s="1"/>
  <c r="J7" i="33"/>
  <c r="N59" i="7" s="1"/>
  <c r="N78" i="16" s="1"/>
  <c r="I7" i="33"/>
  <c r="H7" i="33"/>
  <c r="L59" i="7" s="1"/>
  <c r="L78" i="16" s="1"/>
  <c r="G7" i="33"/>
  <c r="K59" i="7" s="1"/>
  <c r="K78" i="16" s="1"/>
  <c r="F7" i="33"/>
  <c r="E7" i="33"/>
  <c r="D7" i="33"/>
  <c r="C7" i="33"/>
  <c r="B7" i="33"/>
  <c r="A7" i="33"/>
  <c r="M6" i="33"/>
  <c r="Q58" i="7" s="1"/>
  <c r="Q77" i="16" s="1"/>
  <c r="L6" i="33"/>
  <c r="P58" i="7" s="1"/>
  <c r="P77" i="16" s="1"/>
  <c r="K6" i="33"/>
  <c r="O58" i="7" s="1"/>
  <c r="O77" i="16" s="1"/>
  <c r="J6" i="33"/>
  <c r="N58" i="7" s="1"/>
  <c r="I6" i="33"/>
  <c r="M58" i="7" s="1"/>
  <c r="M77" i="16" s="1"/>
  <c r="H6" i="33"/>
  <c r="L58" i="7" s="1"/>
  <c r="L77" i="16" s="1"/>
  <c r="G6" i="33"/>
  <c r="K58" i="7" s="1"/>
  <c r="K77" i="16" s="1"/>
  <c r="F6" i="33"/>
  <c r="E6" i="33"/>
  <c r="D6" i="33"/>
  <c r="C6" i="33"/>
  <c r="B6" i="33"/>
  <c r="A6" i="33"/>
  <c r="M5" i="33"/>
  <c r="Q57" i="7" s="1"/>
  <c r="Q76" i="16" s="1"/>
  <c r="L5" i="33"/>
  <c r="P57" i="7" s="1"/>
  <c r="P76" i="16" s="1"/>
  <c r="K5" i="33"/>
  <c r="O57" i="7" s="1"/>
  <c r="O76" i="16" s="1"/>
  <c r="J5" i="33"/>
  <c r="N57" i="7" s="1"/>
  <c r="N76" i="16" s="1"/>
  <c r="I5" i="33"/>
  <c r="M57" i="7" s="1"/>
  <c r="M76" i="16" s="1"/>
  <c r="H5" i="33"/>
  <c r="L57" i="7" s="1"/>
  <c r="L76" i="16" s="1"/>
  <c r="G5" i="33"/>
  <c r="K57" i="7" s="1"/>
  <c r="K76" i="16" s="1"/>
  <c r="F5" i="33"/>
  <c r="E5" i="33"/>
  <c r="D5" i="33"/>
  <c r="C5" i="33"/>
  <c r="B5" i="33"/>
  <c r="A5" i="33"/>
  <c r="M4" i="33"/>
  <c r="Q56" i="7" s="1"/>
  <c r="Q75" i="16" s="1"/>
  <c r="L4" i="33"/>
  <c r="P56" i="7" s="1"/>
  <c r="P75" i="16" s="1"/>
  <c r="K4" i="33"/>
  <c r="O56" i="7" s="1"/>
  <c r="O75" i="16" s="1"/>
  <c r="J4" i="33"/>
  <c r="N56" i="7" s="1"/>
  <c r="N75" i="16" s="1"/>
  <c r="I4" i="33"/>
  <c r="H4" i="33"/>
  <c r="G4" i="33"/>
  <c r="K56" i="7" s="1"/>
  <c r="K75" i="16" s="1"/>
  <c r="F4" i="33"/>
  <c r="E4" i="33"/>
  <c r="D4" i="33"/>
  <c r="C4" i="33"/>
  <c r="B4" i="33"/>
  <c r="A4" i="33"/>
  <c r="F88" i="7" s="1"/>
  <c r="F123" i="7" s="1"/>
  <c r="F248" i="24" s="1"/>
  <c r="A1" i="33"/>
  <c r="E27" i="35"/>
  <c r="D27" i="35"/>
  <c r="C27" i="35"/>
  <c r="B27" i="35"/>
  <c r="A27" i="35"/>
  <c r="E26" i="35"/>
  <c r="D26" i="35"/>
  <c r="C26" i="35"/>
  <c r="B26" i="35"/>
  <c r="A26" i="35"/>
  <c r="E25" i="35"/>
  <c r="D25" i="35"/>
  <c r="C25" i="35"/>
  <c r="B25" i="35"/>
  <c r="A25" i="35"/>
  <c r="E24" i="35"/>
  <c r="D24" i="35"/>
  <c r="C24" i="35"/>
  <c r="B24" i="35"/>
  <c r="A24" i="35"/>
  <c r="E23" i="35"/>
  <c r="D23" i="35"/>
  <c r="C23" i="35"/>
  <c r="B23" i="35"/>
  <c r="A23" i="35"/>
  <c r="E22" i="35"/>
  <c r="D22" i="35"/>
  <c r="C22" i="35"/>
  <c r="B22" i="35"/>
  <c r="A22" i="35"/>
  <c r="E21" i="35"/>
  <c r="D21" i="35"/>
  <c r="C21" i="35"/>
  <c r="B21" i="35"/>
  <c r="A21" i="35"/>
  <c r="E20" i="35"/>
  <c r="D20" i="35"/>
  <c r="C20" i="35"/>
  <c r="B20" i="35"/>
  <c r="A20" i="35"/>
  <c r="E19" i="35"/>
  <c r="D19" i="35"/>
  <c r="C19" i="35"/>
  <c r="B19" i="35"/>
  <c r="A19" i="35"/>
  <c r="E18" i="35"/>
  <c r="D18" i="35"/>
  <c r="C18" i="35"/>
  <c r="B18" i="35"/>
  <c r="A18" i="35"/>
  <c r="E17" i="35"/>
  <c r="D17" i="35"/>
  <c r="C17" i="35"/>
  <c r="B17" i="35"/>
  <c r="A17" i="35"/>
  <c r="E16" i="35"/>
  <c r="D16" i="35"/>
  <c r="C16" i="35"/>
  <c r="B16" i="35"/>
  <c r="A16" i="35"/>
  <c r="E15" i="35"/>
  <c r="D15" i="35"/>
  <c r="C15" i="35"/>
  <c r="B15" i="35"/>
  <c r="A15" i="35"/>
  <c r="E14" i="35"/>
  <c r="D14" i="35"/>
  <c r="C14" i="35"/>
  <c r="B14" i="35"/>
  <c r="A14" i="35"/>
  <c r="E13" i="35"/>
  <c r="D13" i="35"/>
  <c r="C13" i="35"/>
  <c r="B13" i="35"/>
  <c r="A13" i="35"/>
  <c r="E12" i="35"/>
  <c r="D12" i="35"/>
  <c r="C12" i="35"/>
  <c r="B12" i="35"/>
  <c r="A12" i="35"/>
  <c r="E11" i="35"/>
  <c r="D11" i="35"/>
  <c r="C11" i="35"/>
  <c r="B11" i="35"/>
  <c r="A11" i="35"/>
  <c r="E10" i="35"/>
  <c r="D10" i="35"/>
  <c r="C10" i="35"/>
  <c r="B10" i="35"/>
  <c r="A10" i="35"/>
  <c r="E9" i="35"/>
  <c r="D9" i="35"/>
  <c r="C9" i="35"/>
  <c r="B9" i="35"/>
  <c r="A9" i="35"/>
  <c r="E8" i="35"/>
  <c r="D8" i="35"/>
  <c r="C8" i="35"/>
  <c r="B8" i="35"/>
  <c r="A8" i="35"/>
  <c r="E7" i="35"/>
  <c r="D7" i="35"/>
  <c r="C7" i="35"/>
  <c r="B7" i="35"/>
  <c r="A7" i="35"/>
  <c r="E6" i="35"/>
  <c r="D6" i="35"/>
  <c r="C6" i="35"/>
  <c r="B6" i="35"/>
  <c r="A6" i="35"/>
  <c r="E5" i="35"/>
  <c r="D5" i="35"/>
  <c r="C5" i="35"/>
  <c r="B5" i="35"/>
  <c r="A5" i="35"/>
  <c r="E4" i="35"/>
  <c r="D4" i="35"/>
  <c r="C4" i="35"/>
  <c r="B4" i="35"/>
  <c r="A4" i="35"/>
  <c r="A1" i="35"/>
  <c r="A1" i="30"/>
  <c r="D23" i="13"/>
  <c r="A1" i="13"/>
  <c r="B11" i="13" s="1"/>
  <c r="A1" i="2"/>
  <c r="B8" i="13" s="1"/>
  <c r="A1" i="17"/>
  <c r="B5" i="13" s="1"/>
  <c r="M106" i="7" l="1"/>
  <c r="F119" i="7"/>
  <c r="F248" i="21" s="1"/>
  <c r="J68" i="21"/>
  <c r="J70" i="21" s="1"/>
  <c r="J74" i="21" s="1"/>
  <c r="G282" i="23"/>
  <c r="G272" i="23"/>
  <c r="G278" i="23" s="1"/>
  <c r="F121" i="7"/>
  <c r="F248" i="22" s="1"/>
  <c r="N100" i="7"/>
  <c r="N243" i="22" s="1"/>
  <c r="P113" i="7"/>
  <c r="P286" i="12" s="1"/>
  <c r="N99" i="7"/>
  <c r="N243" i="12" s="1"/>
  <c r="N113" i="7"/>
  <c r="F95" i="7"/>
  <c r="F137" i="24" s="1"/>
  <c r="O113" i="7"/>
  <c r="M98" i="7"/>
  <c r="M77" i="21" s="1"/>
  <c r="M113" i="7"/>
  <c r="O106" i="7"/>
  <c r="N106" i="7"/>
  <c r="N150" i="12" s="1"/>
  <c r="O107" i="7"/>
  <c r="O265" i="22" s="1"/>
  <c r="M107" i="7"/>
  <c r="M150" i="22" s="1"/>
  <c r="J27" i="12"/>
  <c r="J39" i="12" s="1"/>
  <c r="J22" i="12"/>
  <c r="J24" i="12" s="1"/>
  <c r="R287" i="24"/>
  <c r="R215" i="24" s="1"/>
  <c r="R211" i="24"/>
  <c r="E177" i="24"/>
  <c r="E177" i="12"/>
  <c r="E177" i="23"/>
  <c r="E177" i="21"/>
  <c r="G184" i="12"/>
  <c r="G159" i="12"/>
  <c r="G115" i="23"/>
  <c r="G160" i="23"/>
  <c r="L287" i="21"/>
  <c r="G193" i="21"/>
  <c r="G201" i="21" s="1"/>
  <c r="G282" i="21"/>
  <c r="G191" i="21"/>
  <c r="G204" i="21" s="1"/>
  <c r="G192" i="21"/>
  <c r="G197" i="21" s="1"/>
  <c r="G280" i="21"/>
  <c r="G290" i="21" s="1"/>
  <c r="L287" i="22"/>
  <c r="L215" i="22" s="1"/>
  <c r="E177" i="22"/>
  <c r="O99" i="7"/>
  <c r="M105" i="7"/>
  <c r="M150" i="21" s="1"/>
  <c r="L211" i="12"/>
  <c r="J126" i="22"/>
  <c r="J129" i="22" s="1"/>
  <c r="G189" i="21"/>
  <c r="G196" i="21" s="1"/>
  <c r="J90" i="22"/>
  <c r="J73" i="22"/>
  <c r="J133" i="24"/>
  <c r="J128" i="24"/>
  <c r="J145" i="24"/>
  <c r="Q46" i="16"/>
  <c r="Q249" i="24" s="1"/>
  <c r="G160" i="21"/>
  <c r="G115" i="21"/>
  <c r="J287" i="23"/>
  <c r="J215" i="23" s="1"/>
  <c r="G189" i="22"/>
  <c r="G196" i="22" s="1"/>
  <c r="R211" i="23"/>
  <c r="J211" i="24"/>
  <c r="K287" i="12"/>
  <c r="K220" i="12" s="1"/>
  <c r="G192" i="22"/>
  <c r="G197" i="22" s="1"/>
  <c r="J90" i="24"/>
  <c r="J287" i="24"/>
  <c r="M250" i="21"/>
  <c r="M250" i="23"/>
  <c r="M250" i="12"/>
  <c r="M46" i="16"/>
  <c r="M51" i="16" s="1"/>
  <c r="N46" i="16"/>
  <c r="N51" i="16" s="1"/>
  <c r="O46" i="16"/>
  <c r="O51" i="16" s="1"/>
  <c r="R287" i="21"/>
  <c r="R220" i="21" s="1"/>
  <c r="J124" i="12"/>
  <c r="J126" i="12" s="1"/>
  <c r="J129" i="12" s="1"/>
  <c r="J130" i="12" s="1"/>
  <c r="J235" i="12"/>
  <c r="J237" i="12" s="1"/>
  <c r="J240" i="12" s="1"/>
  <c r="J241" i="12" s="1"/>
  <c r="J13" i="23"/>
  <c r="J15" i="23" s="1"/>
  <c r="J23" i="23" s="1"/>
  <c r="R220" i="23"/>
  <c r="K211" i="23"/>
  <c r="L211" i="24"/>
  <c r="M24" i="16"/>
  <c r="N24" i="16"/>
  <c r="O24" i="16"/>
  <c r="O25" i="16" s="1"/>
  <c r="O66" i="16" s="1"/>
  <c r="J18" i="21"/>
  <c r="J124" i="21"/>
  <c r="J126" i="21" s="1"/>
  <c r="J129" i="21" s="1"/>
  <c r="J130" i="21" s="1"/>
  <c r="J146" i="21" s="1"/>
  <c r="J13" i="22"/>
  <c r="J15" i="22" s="1"/>
  <c r="J23" i="22" s="1"/>
  <c r="K211" i="22"/>
  <c r="J68" i="23"/>
  <c r="J70" i="23" s="1"/>
  <c r="J74" i="23" s="1"/>
  <c r="J124" i="23"/>
  <c r="J126" i="23" s="1"/>
  <c r="J129" i="23" s="1"/>
  <c r="J130" i="23" s="1"/>
  <c r="J279" i="22"/>
  <c r="J281" i="22" s="1"/>
  <c r="F82" i="24"/>
  <c r="J235" i="22"/>
  <c r="J237" i="22" s="1"/>
  <c r="J240" i="22" s="1"/>
  <c r="J235" i="23"/>
  <c r="J237" i="23" s="1"/>
  <c r="J240" i="23" s="1"/>
  <c r="L110" i="16"/>
  <c r="J61" i="16"/>
  <c r="J70" i="16"/>
  <c r="P110" i="16"/>
  <c r="P115" i="16" s="1"/>
  <c r="R110" i="16"/>
  <c r="R115" i="16" s="1"/>
  <c r="J18" i="22"/>
  <c r="J68" i="22"/>
  <c r="J70" i="22" s="1"/>
  <c r="J74" i="22" s="1"/>
  <c r="J75" i="22" s="1"/>
  <c r="J86" i="22" s="1"/>
  <c r="J91" i="22" s="1"/>
  <c r="L211" i="22"/>
  <c r="J188" i="24"/>
  <c r="J235" i="24"/>
  <c r="J237" i="24" s="1"/>
  <c r="J240" i="24" s="1"/>
  <c r="J241" i="24" s="1"/>
  <c r="J235" i="21"/>
  <c r="J237" i="21" s="1"/>
  <c r="J240" i="21" s="1"/>
  <c r="J13" i="12"/>
  <c r="J15" i="12" s="1"/>
  <c r="J23" i="12" s="1"/>
  <c r="J171" i="22"/>
  <c r="J173" i="22" s="1"/>
  <c r="J88" i="16"/>
  <c r="K89" i="16" s="1"/>
  <c r="K130" i="16" s="1"/>
  <c r="L211" i="21"/>
  <c r="Q88" i="16"/>
  <c r="F31" i="24"/>
  <c r="N77" i="22"/>
  <c r="O88" i="16"/>
  <c r="Q249" i="12"/>
  <c r="Q249" i="22"/>
  <c r="Q249" i="21"/>
  <c r="Q249" i="23"/>
  <c r="M96" i="21"/>
  <c r="M265" i="21"/>
  <c r="L88" i="16"/>
  <c r="J92" i="16"/>
  <c r="M88" i="16"/>
  <c r="L297" i="21"/>
  <c r="L215" i="21"/>
  <c r="L220" i="21"/>
  <c r="L291" i="21"/>
  <c r="K215" i="23"/>
  <c r="K291" i="23"/>
  <c r="K220" i="23"/>
  <c r="K297" i="23"/>
  <c r="L24" i="16"/>
  <c r="L115" i="16"/>
  <c r="N25" i="16"/>
  <c r="N66" i="16" s="1"/>
  <c r="M28" i="16"/>
  <c r="N28" i="16"/>
  <c r="O28" i="16"/>
  <c r="J85" i="8"/>
  <c r="J86" i="8" s="1"/>
  <c r="J21" i="8"/>
  <c r="J22" i="8" s="1"/>
  <c r="G250" i="23"/>
  <c r="G250" i="24"/>
  <c r="G250" i="21"/>
  <c r="G250" i="22"/>
  <c r="G250" i="12"/>
  <c r="J24" i="16"/>
  <c r="M243" i="21"/>
  <c r="M132" i="21"/>
  <c r="M26" i="21"/>
  <c r="O210" i="12"/>
  <c r="O286" i="12"/>
  <c r="F177" i="21"/>
  <c r="F177" i="23"/>
  <c r="F177" i="24"/>
  <c r="F177" i="22"/>
  <c r="F177" i="12"/>
  <c r="J260" i="21"/>
  <c r="J239" i="21"/>
  <c r="J241" i="21" s="1"/>
  <c r="J244" i="21"/>
  <c r="J250" i="24"/>
  <c r="J250" i="23"/>
  <c r="J250" i="12"/>
  <c r="J250" i="22"/>
  <c r="N77" i="12"/>
  <c r="J5" i="9"/>
  <c r="J6" i="24"/>
  <c r="J6" i="23"/>
  <c r="K11" i="8"/>
  <c r="J6" i="22"/>
  <c r="J6" i="12"/>
  <c r="J6" i="21"/>
  <c r="J6" i="8"/>
  <c r="J6" i="7"/>
  <c r="J6" i="16"/>
  <c r="J6" i="20"/>
  <c r="G177" i="23"/>
  <c r="G177" i="24"/>
  <c r="G177" i="12"/>
  <c r="G177" i="21"/>
  <c r="G177" i="22"/>
  <c r="O250" i="12"/>
  <c r="O250" i="23"/>
  <c r="O250" i="24"/>
  <c r="O250" i="22"/>
  <c r="O250" i="21"/>
  <c r="N210" i="12"/>
  <c r="N286" i="12"/>
  <c r="K110" i="16"/>
  <c r="O132" i="12"/>
  <c r="O243" i="12"/>
  <c r="O26" i="12"/>
  <c r="O77" i="12"/>
  <c r="K24" i="16"/>
  <c r="O110" i="16"/>
  <c r="M45" i="12"/>
  <c r="M265" i="12"/>
  <c r="M96" i="12"/>
  <c r="M150" i="12"/>
  <c r="G282" i="24"/>
  <c r="G272" i="24"/>
  <c r="G278" i="24" s="1"/>
  <c r="G189" i="24"/>
  <c r="G196" i="24" s="1"/>
  <c r="G280" i="24"/>
  <c r="G290" i="24" s="1"/>
  <c r="G192" i="24"/>
  <c r="G197" i="24" s="1"/>
  <c r="G194" i="24"/>
  <c r="G205" i="24" s="1"/>
  <c r="G193" i="24"/>
  <c r="G201" i="24" s="1"/>
  <c r="G190" i="24"/>
  <c r="G200" i="24" s="1"/>
  <c r="G281" i="24"/>
  <c r="G296" i="24" s="1"/>
  <c r="G191" i="24"/>
  <c r="G204" i="24" s="1"/>
  <c r="G157" i="24"/>
  <c r="N265" i="12"/>
  <c r="J134" i="16"/>
  <c r="J125" i="16"/>
  <c r="R287" i="22"/>
  <c r="R211" i="22"/>
  <c r="E250" i="24"/>
  <c r="E250" i="23"/>
  <c r="E250" i="12"/>
  <c r="E250" i="21"/>
  <c r="K88" i="16"/>
  <c r="J110" i="16"/>
  <c r="O265" i="12"/>
  <c r="O150" i="12"/>
  <c r="O96" i="12"/>
  <c r="K46" i="16"/>
  <c r="L46" i="16"/>
  <c r="K250" i="23"/>
  <c r="K250" i="24"/>
  <c r="K250" i="12"/>
  <c r="K250" i="22"/>
  <c r="K250" i="21"/>
  <c r="O45" i="12"/>
  <c r="M249" i="22"/>
  <c r="M249" i="23"/>
  <c r="M249" i="21"/>
  <c r="M249" i="12"/>
  <c r="M249" i="24"/>
  <c r="N249" i="24"/>
  <c r="N249" i="23"/>
  <c r="L250" i="22"/>
  <c r="L250" i="24"/>
  <c r="L250" i="12"/>
  <c r="M265" i="22"/>
  <c r="P88" i="16"/>
  <c r="Q116" i="7"/>
  <c r="O114" i="7"/>
  <c r="M112" i="7"/>
  <c r="P107" i="7"/>
  <c r="N105" i="7"/>
  <c r="Q100" i="7"/>
  <c r="O98" i="7"/>
  <c r="O115" i="7"/>
  <c r="Q112" i="7"/>
  <c r="N108" i="7"/>
  <c r="P105" i="7"/>
  <c r="M101" i="7"/>
  <c r="N98" i="7"/>
  <c r="F120" i="7"/>
  <c r="F248" i="12" s="1"/>
  <c r="P114" i="7"/>
  <c r="Q109" i="7"/>
  <c r="N107" i="7"/>
  <c r="P102" i="7"/>
  <c r="M100" i="7"/>
  <c r="F93" i="7"/>
  <c r="N115" i="7"/>
  <c r="N112" i="7"/>
  <c r="Q106" i="7"/>
  <c r="Q101" i="7"/>
  <c r="Q98" i="7"/>
  <c r="M115" i="7"/>
  <c r="P109" i="7"/>
  <c r="P106" i="7"/>
  <c r="P101" i="7"/>
  <c r="P98" i="7"/>
  <c r="P115" i="7"/>
  <c r="N109" i="7"/>
  <c r="Q105" i="7"/>
  <c r="Q99" i="7"/>
  <c r="Q114" i="7"/>
  <c r="M109" i="7"/>
  <c r="O105" i="7"/>
  <c r="P99" i="7"/>
  <c r="F122" i="7"/>
  <c r="F248" i="23" s="1"/>
  <c r="Q113" i="7"/>
  <c r="O108" i="7"/>
  <c r="O102" i="7"/>
  <c r="M99" i="7"/>
  <c r="P116" i="7"/>
  <c r="O112" i="7"/>
  <c r="Q102" i="7"/>
  <c r="F94" i="7"/>
  <c r="O116" i="7"/>
  <c r="O109" i="7"/>
  <c r="N102" i="7"/>
  <c r="F92" i="7"/>
  <c r="N116" i="7"/>
  <c r="Q108" i="7"/>
  <c r="M102" i="7"/>
  <c r="F91" i="7"/>
  <c r="M116" i="7"/>
  <c r="P108" i="7"/>
  <c r="O101" i="7"/>
  <c r="Q115" i="7"/>
  <c r="M108" i="7"/>
  <c r="N101" i="7"/>
  <c r="F87" i="7"/>
  <c r="N114" i="7"/>
  <c r="Q107" i="7"/>
  <c r="P100" i="7"/>
  <c r="M114" i="7"/>
  <c r="O100" i="7"/>
  <c r="Q110" i="16"/>
  <c r="P112" i="7"/>
  <c r="M210" i="12"/>
  <c r="M286" i="12"/>
  <c r="J46" i="16"/>
  <c r="N110" i="16"/>
  <c r="L291" i="22"/>
  <c r="L220" i="22"/>
  <c r="L297" i="22"/>
  <c r="J78" i="23"/>
  <c r="J90" i="23"/>
  <c r="J73" i="23"/>
  <c r="J296" i="21"/>
  <c r="J211" i="12"/>
  <c r="J287" i="12"/>
  <c r="N250" i="24"/>
  <c r="N250" i="21"/>
  <c r="N250" i="22"/>
  <c r="J39" i="21"/>
  <c r="P46" i="16"/>
  <c r="J194" i="21"/>
  <c r="J193" i="21"/>
  <c r="J192" i="21"/>
  <c r="J191" i="21"/>
  <c r="J190" i="21"/>
  <c r="J189" i="21"/>
  <c r="J282" i="21"/>
  <c r="J280" i="21"/>
  <c r="K215" i="21"/>
  <c r="K291" i="21"/>
  <c r="K297" i="21"/>
  <c r="M110" i="16"/>
  <c r="M112" i="16" s="1"/>
  <c r="P250" i="22"/>
  <c r="P250" i="23"/>
  <c r="P250" i="12"/>
  <c r="P250" i="24"/>
  <c r="J22" i="21"/>
  <c r="J287" i="21"/>
  <c r="J211" i="21"/>
  <c r="L291" i="23"/>
  <c r="L297" i="23"/>
  <c r="L215" i="23"/>
  <c r="L220" i="23"/>
  <c r="J260" i="24"/>
  <c r="N88" i="16"/>
  <c r="N250" i="12"/>
  <c r="R211" i="12"/>
  <c r="R287" i="12"/>
  <c r="J24" i="22"/>
  <c r="J22" i="23"/>
  <c r="J27" i="23"/>
  <c r="L211" i="23"/>
  <c r="J29" i="16"/>
  <c r="J62" i="16"/>
  <c r="J52" i="16"/>
  <c r="J116" i="16"/>
  <c r="J52" i="8"/>
  <c r="J54" i="8" s="1"/>
  <c r="J93" i="16"/>
  <c r="R250" i="24"/>
  <c r="R250" i="23"/>
  <c r="R250" i="22"/>
  <c r="J27" i="24"/>
  <c r="J22" i="24"/>
  <c r="R250" i="12"/>
  <c r="K297" i="12"/>
  <c r="K215" i="12"/>
  <c r="J39" i="22"/>
  <c r="L287" i="24"/>
  <c r="R46" i="16"/>
  <c r="R48" i="16" s="1"/>
  <c r="M250" i="24"/>
  <c r="M250" i="22"/>
  <c r="J78" i="21"/>
  <c r="J73" i="21"/>
  <c r="J75" i="21" s="1"/>
  <c r="G187" i="21"/>
  <c r="K211" i="21"/>
  <c r="Q24" i="16"/>
  <c r="Q250" i="22"/>
  <c r="Q250" i="21"/>
  <c r="Q250" i="23"/>
  <c r="J239" i="22"/>
  <c r="J244" i="22"/>
  <c r="J244" i="23"/>
  <c r="J260" i="23"/>
  <c r="J239" i="23"/>
  <c r="J241" i="23" s="1"/>
  <c r="Q250" i="24"/>
  <c r="R88" i="16"/>
  <c r="R92" i="16" s="1"/>
  <c r="P24" i="16"/>
  <c r="J279" i="24"/>
  <c r="J171" i="24"/>
  <c r="J188" i="22"/>
  <c r="J279" i="12"/>
  <c r="J171" i="12"/>
  <c r="J188" i="21"/>
  <c r="J171" i="23"/>
  <c r="J171" i="21"/>
  <c r="J188" i="12"/>
  <c r="J128" i="22"/>
  <c r="J133" i="22"/>
  <c r="J145" i="22"/>
  <c r="K287" i="22"/>
  <c r="J279" i="23"/>
  <c r="R215" i="23"/>
  <c r="R297" i="23"/>
  <c r="J297" i="23"/>
  <c r="J291" i="23"/>
  <c r="G157" i="21"/>
  <c r="G281" i="21"/>
  <c r="G296" i="21" s="1"/>
  <c r="G194" i="21"/>
  <c r="G205" i="21" s="1"/>
  <c r="G272" i="21"/>
  <c r="G278" i="21" s="1"/>
  <c r="I177" i="22"/>
  <c r="I177" i="21"/>
  <c r="I177" i="23"/>
  <c r="R24" i="16"/>
  <c r="R28" i="16" s="1"/>
  <c r="L287" i="12"/>
  <c r="J287" i="22"/>
  <c r="J211" i="22"/>
  <c r="G194" i="23"/>
  <c r="G205" i="23" s="1"/>
  <c r="G193" i="23"/>
  <c r="G201" i="23" s="1"/>
  <c r="G192" i="23"/>
  <c r="G197" i="23" s="1"/>
  <c r="G191" i="23"/>
  <c r="G204" i="23" s="1"/>
  <c r="G190" i="23"/>
  <c r="G200" i="23" s="1"/>
  <c r="G189" i="23"/>
  <c r="G196" i="23" s="1"/>
  <c r="G280" i="23"/>
  <c r="G290" i="23" s="1"/>
  <c r="G157" i="23"/>
  <c r="G281" i="23"/>
  <c r="G296" i="23" s="1"/>
  <c r="G187" i="24"/>
  <c r="G115" i="24"/>
  <c r="J68" i="24"/>
  <c r="J70" i="24" s="1"/>
  <c r="J74" i="24" s="1"/>
  <c r="J75" i="24" s="1"/>
  <c r="J18" i="24"/>
  <c r="J68" i="12"/>
  <c r="J70" i="12" s="1"/>
  <c r="J74" i="12" s="1"/>
  <c r="J75" i="12" s="1"/>
  <c r="J18" i="12"/>
  <c r="J13" i="21"/>
  <c r="J15" i="21" s="1"/>
  <c r="J23" i="21" s="1"/>
  <c r="J18" i="23"/>
  <c r="J13" i="24"/>
  <c r="J15" i="24" s="1"/>
  <c r="J23" i="24" s="1"/>
  <c r="J124" i="24"/>
  <c r="J126" i="24" s="1"/>
  <c r="J129" i="24" s="1"/>
  <c r="J130" i="24" s="1"/>
  <c r="K287" i="24"/>
  <c r="J40" i="12" l="1"/>
  <c r="J35" i="12"/>
  <c r="J28" i="12"/>
  <c r="J29" i="12" s="1"/>
  <c r="J282" i="22"/>
  <c r="J24" i="23"/>
  <c r="J28" i="23" s="1"/>
  <c r="J29" i="23" s="1"/>
  <c r="J291" i="24"/>
  <c r="J215" i="24"/>
  <c r="R89" i="16"/>
  <c r="R130" i="16" s="1"/>
  <c r="J191" i="22"/>
  <c r="N48" i="16"/>
  <c r="N13" i="12" s="1"/>
  <c r="J220" i="23"/>
  <c r="R297" i="21"/>
  <c r="M45" i="22"/>
  <c r="N249" i="12"/>
  <c r="O96" i="22"/>
  <c r="P210" i="12"/>
  <c r="J79" i="22"/>
  <c r="J80" i="22" s="1"/>
  <c r="N26" i="22"/>
  <c r="R215" i="21"/>
  <c r="J194" i="22"/>
  <c r="M96" i="22"/>
  <c r="O47" i="16"/>
  <c r="O171" i="24" s="1"/>
  <c r="O150" i="22"/>
  <c r="N45" i="12"/>
  <c r="M45" i="21"/>
  <c r="Q51" i="16"/>
  <c r="N132" i="22"/>
  <c r="K291" i="12"/>
  <c r="N26" i="12"/>
  <c r="R220" i="24"/>
  <c r="N132" i="12"/>
  <c r="R291" i="24"/>
  <c r="R297" i="24"/>
  <c r="J280" i="22"/>
  <c r="J94" i="16"/>
  <c r="J119" i="16" s="1"/>
  <c r="J189" i="22"/>
  <c r="J190" i="22"/>
  <c r="J200" i="22" s="1"/>
  <c r="J297" i="24"/>
  <c r="O249" i="23"/>
  <c r="J220" i="24"/>
  <c r="O249" i="21"/>
  <c r="R291" i="21"/>
  <c r="J192" i="22"/>
  <c r="J197" i="22" s="1"/>
  <c r="N249" i="21"/>
  <c r="O45" i="22"/>
  <c r="J193" i="22"/>
  <c r="J130" i="22"/>
  <c r="N249" i="22"/>
  <c r="N96" i="12"/>
  <c r="J261" i="24"/>
  <c r="J256" i="24"/>
  <c r="J245" i="24"/>
  <c r="J246" i="24" s="1"/>
  <c r="J276" i="24" s="1"/>
  <c r="Q112" i="16"/>
  <c r="Q134" i="16" s="1"/>
  <c r="O48" i="16"/>
  <c r="O68" i="21" s="1"/>
  <c r="J134" i="21"/>
  <c r="J135" i="21" s="1"/>
  <c r="J182" i="21" s="1"/>
  <c r="J241" i="22"/>
  <c r="J261" i="22" s="1"/>
  <c r="J141" i="21"/>
  <c r="R47" i="16"/>
  <c r="R171" i="22" s="1"/>
  <c r="J24" i="24"/>
  <c r="J40" i="24" s="1"/>
  <c r="Q92" i="16"/>
  <c r="J172" i="22"/>
  <c r="J174" i="22" s="1"/>
  <c r="J176" i="22" s="1"/>
  <c r="J75" i="23"/>
  <c r="J79" i="23" s="1"/>
  <c r="J80" i="23" s="1"/>
  <c r="O249" i="12"/>
  <c r="O249" i="24"/>
  <c r="O249" i="22"/>
  <c r="J141" i="24"/>
  <c r="J146" i="24"/>
  <c r="J134" i="24"/>
  <c r="J135" i="24" s="1"/>
  <c r="J79" i="12"/>
  <c r="J80" i="12" s="1"/>
  <c r="J86" i="12"/>
  <c r="J91" i="12" s="1"/>
  <c r="M134" i="16"/>
  <c r="M125" i="16"/>
  <c r="G159" i="21"/>
  <c r="G184" i="21"/>
  <c r="O96" i="23"/>
  <c r="O45" i="23"/>
  <c r="O265" i="23"/>
  <c r="O150" i="23"/>
  <c r="P77" i="23"/>
  <c r="P26" i="23"/>
  <c r="P243" i="23"/>
  <c r="P132" i="23"/>
  <c r="J190" i="24"/>
  <c r="J281" i="24"/>
  <c r="J192" i="24"/>
  <c r="J193" i="24"/>
  <c r="J191" i="24"/>
  <c r="J189" i="24"/>
  <c r="J282" i="24"/>
  <c r="J280" i="24"/>
  <c r="J194" i="24"/>
  <c r="J256" i="22"/>
  <c r="J245" i="22"/>
  <c r="J246" i="22" s="1"/>
  <c r="J39" i="24"/>
  <c r="Q265" i="22"/>
  <c r="Q96" i="22"/>
  <c r="Q150" i="22"/>
  <c r="Q45" i="22"/>
  <c r="Q286" i="12"/>
  <c r="Q210" i="12"/>
  <c r="P96" i="22"/>
  <c r="P265" i="22"/>
  <c r="P150" i="22"/>
  <c r="P45" i="22"/>
  <c r="K5" i="9"/>
  <c r="K6" i="20"/>
  <c r="K6" i="23"/>
  <c r="K6" i="21"/>
  <c r="K6" i="24"/>
  <c r="K6" i="22"/>
  <c r="K6" i="16"/>
  <c r="K6" i="12"/>
  <c r="K6" i="8"/>
  <c r="K6" i="7"/>
  <c r="L11" i="8"/>
  <c r="K14" i="8"/>
  <c r="K15" i="8" s="1"/>
  <c r="J134" i="22"/>
  <c r="J146" i="22"/>
  <c r="J141" i="22"/>
  <c r="P28" i="16"/>
  <c r="Q25" i="16"/>
  <c r="Q66" i="16" s="1"/>
  <c r="J141" i="12"/>
  <c r="J146" i="12"/>
  <c r="J134" i="12"/>
  <c r="J135" i="12" s="1"/>
  <c r="J205" i="21"/>
  <c r="F137" i="12"/>
  <c r="F31" i="12"/>
  <c r="F82" i="12"/>
  <c r="P96" i="24"/>
  <c r="P150" i="24"/>
  <c r="P265" i="24"/>
  <c r="P45" i="24"/>
  <c r="L112" i="16"/>
  <c r="L111" i="16"/>
  <c r="K115" i="16"/>
  <c r="J290" i="22"/>
  <c r="P249" i="24"/>
  <c r="P249" i="23"/>
  <c r="P249" i="22"/>
  <c r="P51" i="16"/>
  <c r="P249" i="21"/>
  <c r="Q47" i="16"/>
  <c r="P249" i="12"/>
  <c r="Q48" i="16"/>
  <c r="J146" i="23"/>
  <c r="J141" i="23"/>
  <c r="J134" i="23"/>
  <c r="J135" i="23" s="1"/>
  <c r="O45" i="24"/>
  <c r="O265" i="24"/>
  <c r="O96" i="24"/>
  <c r="O150" i="24"/>
  <c r="N132" i="21"/>
  <c r="N243" i="21"/>
  <c r="N77" i="21"/>
  <c r="N26" i="21"/>
  <c r="N235" i="24"/>
  <c r="N68" i="23"/>
  <c r="N18" i="23"/>
  <c r="N18" i="22"/>
  <c r="N13" i="24"/>
  <c r="N68" i="21"/>
  <c r="N70" i="16"/>
  <c r="N68" i="22"/>
  <c r="N13" i="23"/>
  <c r="N235" i="12"/>
  <c r="N61" i="16"/>
  <c r="N13" i="21"/>
  <c r="N18" i="21"/>
  <c r="N235" i="22"/>
  <c r="N124" i="21"/>
  <c r="N124" i="22"/>
  <c r="N18" i="24"/>
  <c r="O115" i="16"/>
  <c r="P112" i="16"/>
  <c r="P111" i="16"/>
  <c r="R279" i="23"/>
  <c r="R279" i="24"/>
  <c r="R188" i="23"/>
  <c r="J261" i="23"/>
  <c r="J256" i="23"/>
  <c r="J245" i="23"/>
  <c r="J246" i="23" s="1"/>
  <c r="J196" i="22"/>
  <c r="M265" i="23"/>
  <c r="M45" i="23"/>
  <c r="M96" i="23"/>
  <c r="M150" i="23"/>
  <c r="Q132" i="23"/>
  <c r="Q243" i="23"/>
  <c r="Q26" i="23"/>
  <c r="Q77" i="23"/>
  <c r="M92" i="16"/>
  <c r="N89" i="16"/>
  <c r="N130" i="16" s="1"/>
  <c r="F31" i="23"/>
  <c r="F82" i="23"/>
  <c r="F137" i="23"/>
  <c r="Q265" i="12"/>
  <c r="Q96" i="12"/>
  <c r="Q150" i="12"/>
  <c r="Q45" i="12"/>
  <c r="K249" i="24"/>
  <c r="K249" i="21"/>
  <c r="K249" i="12"/>
  <c r="K249" i="23"/>
  <c r="K249" i="22"/>
  <c r="L48" i="16"/>
  <c r="L47" i="16"/>
  <c r="K51" i="16"/>
  <c r="J173" i="23"/>
  <c r="J172" i="23"/>
  <c r="J204" i="22"/>
  <c r="J249" i="23"/>
  <c r="F251" i="23" s="1"/>
  <c r="F252" i="23" s="1"/>
  <c r="J249" i="12"/>
  <c r="F251" i="12" s="1"/>
  <c r="F252" i="12" s="1"/>
  <c r="J249" i="24"/>
  <c r="F251" i="24" s="1"/>
  <c r="F252" i="24" s="1"/>
  <c r="K47" i="16"/>
  <c r="K48" i="16"/>
  <c r="J51" i="16"/>
  <c r="J53" i="16" s="1"/>
  <c r="J56" i="16" s="1"/>
  <c r="J249" i="22"/>
  <c r="F251" i="22" s="1"/>
  <c r="F252" i="22" s="1"/>
  <c r="J249" i="21"/>
  <c r="F251" i="21" s="1"/>
  <c r="F252" i="21" s="1"/>
  <c r="Q77" i="24"/>
  <c r="Q132" i="24"/>
  <c r="Q243" i="24"/>
  <c r="Q26" i="24"/>
  <c r="N265" i="23"/>
  <c r="N45" i="23"/>
  <c r="N96" i="23"/>
  <c r="N150" i="23"/>
  <c r="R68" i="24"/>
  <c r="R124" i="24"/>
  <c r="R235" i="23"/>
  <c r="R235" i="22"/>
  <c r="R70" i="16"/>
  <c r="R18" i="24"/>
  <c r="R18" i="23"/>
  <c r="R13" i="22"/>
  <c r="R13" i="24"/>
  <c r="R235" i="21"/>
  <c r="R235" i="24"/>
  <c r="R68" i="12"/>
  <c r="R124" i="23"/>
  <c r="R18" i="22"/>
  <c r="R124" i="12"/>
  <c r="R124" i="21"/>
  <c r="R68" i="21"/>
  <c r="R235" i="12"/>
  <c r="R68" i="22"/>
  <c r="R18" i="12"/>
  <c r="R13" i="23"/>
  <c r="R18" i="21"/>
  <c r="R13" i="21"/>
  <c r="R68" i="23"/>
  <c r="R124" i="22"/>
  <c r="R13" i="12"/>
  <c r="R61" i="16"/>
  <c r="G159" i="23"/>
  <c r="G184" i="23"/>
  <c r="P286" i="21"/>
  <c r="P210" i="21"/>
  <c r="O286" i="21"/>
  <c r="O210" i="21"/>
  <c r="Q286" i="21"/>
  <c r="Q210" i="21"/>
  <c r="L249" i="24"/>
  <c r="L51" i="16"/>
  <c r="L249" i="23"/>
  <c r="L249" i="22"/>
  <c r="M48" i="16"/>
  <c r="L249" i="21"/>
  <c r="L249" i="12"/>
  <c r="M47" i="16"/>
  <c r="J4" i="20"/>
  <c r="J4" i="21"/>
  <c r="J4" i="24"/>
  <c r="J4" i="23"/>
  <c r="J4" i="22"/>
  <c r="J4" i="8"/>
  <c r="J5" i="7"/>
  <c r="J4" i="12"/>
  <c r="J4" i="16"/>
  <c r="J4" i="9"/>
  <c r="L297" i="12"/>
  <c r="L291" i="12"/>
  <c r="L215" i="12"/>
  <c r="L220" i="12"/>
  <c r="J173" i="12"/>
  <c r="J172" i="12"/>
  <c r="J201" i="22"/>
  <c r="J196" i="21"/>
  <c r="J220" i="12"/>
  <c r="J215" i="12"/>
  <c r="J297" i="12"/>
  <c r="J291" i="12"/>
  <c r="R111" i="16"/>
  <c r="Q115" i="16"/>
  <c r="R112" i="16"/>
  <c r="M210" i="24"/>
  <c r="M286" i="24"/>
  <c r="P286" i="24"/>
  <c r="P210" i="24"/>
  <c r="N96" i="24"/>
  <c r="N45" i="24"/>
  <c r="N265" i="24"/>
  <c r="N150" i="24"/>
  <c r="F137" i="22"/>
  <c r="F31" i="22"/>
  <c r="F82" i="22"/>
  <c r="O210" i="23"/>
  <c r="O286" i="23"/>
  <c r="P48" i="16"/>
  <c r="K28" i="16"/>
  <c r="L25" i="16"/>
  <c r="L66" i="16" s="1"/>
  <c r="J172" i="24"/>
  <c r="J173" i="24"/>
  <c r="J28" i="24"/>
  <c r="J29" i="24" s="1"/>
  <c r="J35" i="24"/>
  <c r="J24" i="21"/>
  <c r="J197" i="21"/>
  <c r="Q45" i="23"/>
  <c r="Q150" i="23"/>
  <c r="Q96" i="23"/>
  <c r="Q265" i="23"/>
  <c r="N45" i="22"/>
  <c r="N150" i="22"/>
  <c r="N265" i="22"/>
  <c r="N96" i="22"/>
  <c r="J51" i="12"/>
  <c r="J36" i="12"/>
  <c r="J135" i="22"/>
  <c r="J39" i="23"/>
  <c r="N92" i="16"/>
  <c r="O89" i="16"/>
  <c r="O130" i="16" s="1"/>
  <c r="J201" i="21"/>
  <c r="N210" i="24"/>
  <c r="N286" i="24"/>
  <c r="Q265" i="24"/>
  <c r="Q45" i="24"/>
  <c r="Q96" i="24"/>
  <c r="Q150" i="24"/>
  <c r="P286" i="22"/>
  <c r="P210" i="22"/>
  <c r="J28" i="16"/>
  <c r="J30" i="16" s="1"/>
  <c r="J55" i="16" s="1"/>
  <c r="K25" i="16"/>
  <c r="K66" i="16" s="1"/>
  <c r="J79" i="24"/>
  <c r="J80" i="24" s="1"/>
  <c r="J86" i="24"/>
  <c r="J91" i="24" s="1"/>
  <c r="P243" i="12"/>
  <c r="P77" i="12"/>
  <c r="P26" i="12"/>
  <c r="P132" i="12"/>
  <c r="O286" i="22"/>
  <c r="O210" i="22"/>
  <c r="J87" i="22"/>
  <c r="J106" i="22"/>
  <c r="J79" i="21"/>
  <c r="J86" i="21"/>
  <c r="J91" i="21" s="1"/>
  <c r="N26" i="23"/>
  <c r="N132" i="23"/>
  <c r="N243" i="23"/>
  <c r="N77" i="23"/>
  <c r="O96" i="21"/>
  <c r="O150" i="21"/>
  <c r="O45" i="21"/>
  <c r="O265" i="21"/>
  <c r="Q286" i="24"/>
  <c r="Q210" i="24"/>
  <c r="J261" i="21"/>
  <c r="J256" i="21"/>
  <c r="J245" i="21"/>
  <c r="J246" i="21" s="1"/>
  <c r="R297" i="12"/>
  <c r="R291" i="12"/>
  <c r="R220" i="12"/>
  <c r="R215" i="12"/>
  <c r="N111" i="16"/>
  <c r="M115" i="16"/>
  <c r="N112" i="16"/>
  <c r="O286" i="24"/>
  <c r="O210" i="24"/>
  <c r="M243" i="23"/>
  <c r="M77" i="23"/>
  <c r="M132" i="23"/>
  <c r="M26" i="23"/>
  <c r="O279" i="24"/>
  <c r="O188" i="21"/>
  <c r="O171" i="22"/>
  <c r="O171" i="23"/>
  <c r="O279" i="12"/>
  <c r="O188" i="22"/>
  <c r="O171" i="12"/>
  <c r="O171" i="21"/>
  <c r="O279" i="23"/>
  <c r="L92" i="16"/>
  <c r="M89" i="16"/>
  <c r="M130" i="16" s="1"/>
  <c r="Q210" i="23"/>
  <c r="Q286" i="23"/>
  <c r="Q210" i="22"/>
  <c r="Q286" i="22"/>
  <c r="P287" i="12"/>
  <c r="P211" i="12"/>
  <c r="K291" i="24"/>
  <c r="K215" i="24"/>
  <c r="K220" i="24"/>
  <c r="K297" i="24"/>
  <c r="J290" i="21"/>
  <c r="J270" i="24"/>
  <c r="O243" i="23"/>
  <c r="O132" i="23"/>
  <c r="O26" i="23"/>
  <c r="O77" i="23"/>
  <c r="N286" i="21"/>
  <c r="N210" i="21"/>
  <c r="J26" i="8"/>
  <c r="J23" i="8"/>
  <c r="J2" i="7"/>
  <c r="J297" i="22"/>
  <c r="J291" i="22"/>
  <c r="J220" i="22"/>
  <c r="J215" i="22"/>
  <c r="R249" i="22"/>
  <c r="R51" i="16"/>
  <c r="R249" i="24"/>
  <c r="R249" i="12"/>
  <c r="R249" i="21"/>
  <c r="R249" i="23"/>
  <c r="J151" i="24"/>
  <c r="J266" i="24"/>
  <c r="J97" i="23"/>
  <c r="J151" i="22"/>
  <c r="J151" i="21"/>
  <c r="J151" i="23"/>
  <c r="J97" i="12"/>
  <c r="J46" i="12"/>
  <c r="J97" i="24"/>
  <c r="J97" i="22"/>
  <c r="J151" i="12"/>
  <c r="J97" i="21"/>
  <c r="J46" i="24"/>
  <c r="J266" i="21"/>
  <c r="J266" i="23"/>
  <c r="J46" i="22"/>
  <c r="J46" i="23"/>
  <c r="J266" i="12"/>
  <c r="J46" i="21"/>
  <c r="J266" i="22"/>
  <c r="J58" i="8"/>
  <c r="P45" i="23"/>
  <c r="P265" i="23"/>
  <c r="P150" i="23"/>
  <c r="P96" i="23"/>
  <c r="Q150" i="21"/>
  <c r="Q265" i="21"/>
  <c r="Q96" i="21"/>
  <c r="Q45" i="21"/>
  <c r="Q89" i="16"/>
  <c r="Q130" i="16" s="1"/>
  <c r="P92" i="16"/>
  <c r="N287" i="12"/>
  <c r="N211" i="12"/>
  <c r="J191" i="23"/>
  <c r="J282" i="23"/>
  <c r="J192" i="23"/>
  <c r="J194" i="23"/>
  <c r="J281" i="23"/>
  <c r="J280" i="23"/>
  <c r="J189" i="23"/>
  <c r="J193" i="23"/>
  <c r="J190" i="23"/>
  <c r="J280" i="12"/>
  <c r="J194" i="12"/>
  <c r="J189" i="12"/>
  <c r="J282" i="12"/>
  <c r="J190" i="12"/>
  <c r="J191" i="12"/>
  <c r="J193" i="12"/>
  <c r="J192" i="12"/>
  <c r="J281" i="12"/>
  <c r="J205" i="22"/>
  <c r="J200" i="21"/>
  <c r="O26" i="22"/>
  <c r="O77" i="22"/>
  <c r="O243" i="22"/>
  <c r="O132" i="22"/>
  <c r="F137" i="21"/>
  <c r="F31" i="21"/>
  <c r="F82" i="21"/>
  <c r="M132" i="12"/>
  <c r="M26" i="12"/>
  <c r="M77" i="12"/>
  <c r="M243" i="12"/>
  <c r="P286" i="23"/>
  <c r="P210" i="23"/>
  <c r="M132" i="22"/>
  <c r="M26" i="22"/>
  <c r="M243" i="22"/>
  <c r="M77" i="22"/>
  <c r="O243" i="21"/>
  <c r="O77" i="21"/>
  <c r="O132" i="21"/>
  <c r="O26" i="21"/>
  <c r="N47" i="16"/>
  <c r="K111" i="16"/>
  <c r="K112" i="16"/>
  <c r="J115" i="16"/>
  <c r="J117" i="16" s="1"/>
  <c r="J120" i="16" s="1"/>
  <c r="M111" i="16"/>
  <c r="Q111" i="16"/>
  <c r="P26" i="22"/>
  <c r="P77" i="22"/>
  <c r="P243" i="22"/>
  <c r="P132" i="22"/>
  <c r="N45" i="21"/>
  <c r="N150" i="21"/>
  <c r="N96" i="21"/>
  <c r="N265" i="21"/>
  <c r="G159" i="24"/>
  <c r="G184" i="24"/>
  <c r="N115" i="16"/>
  <c r="O112" i="16"/>
  <c r="O111" i="16"/>
  <c r="P150" i="12"/>
  <c r="P96" i="12"/>
  <c r="P265" i="12"/>
  <c r="P45" i="12"/>
  <c r="N286" i="22"/>
  <c r="N210" i="22"/>
  <c r="M210" i="21"/>
  <c r="M286" i="21"/>
  <c r="J256" i="12"/>
  <c r="J245" i="12"/>
  <c r="J246" i="12" s="1"/>
  <c r="J261" i="12"/>
  <c r="N26" i="24"/>
  <c r="N243" i="24"/>
  <c r="N132" i="24"/>
  <c r="N77" i="24"/>
  <c r="M286" i="23"/>
  <c r="M210" i="23"/>
  <c r="O235" i="22"/>
  <c r="O68" i="12"/>
  <c r="O68" i="22"/>
  <c r="O70" i="16"/>
  <c r="J40" i="22"/>
  <c r="J35" i="22"/>
  <c r="J28" i="22"/>
  <c r="J29" i="22" s="1"/>
  <c r="Q243" i="21"/>
  <c r="Q132" i="21"/>
  <c r="Q77" i="21"/>
  <c r="Q26" i="21"/>
  <c r="J80" i="21"/>
  <c r="M45" i="24"/>
  <c r="M150" i="24"/>
  <c r="M96" i="24"/>
  <c r="M265" i="24"/>
  <c r="J173" i="21"/>
  <c r="J172" i="21"/>
  <c r="P265" i="21"/>
  <c r="P96" i="21"/>
  <c r="P150" i="21"/>
  <c r="P45" i="21"/>
  <c r="Q77" i="12"/>
  <c r="Q132" i="12"/>
  <c r="Q243" i="12"/>
  <c r="Q26" i="12"/>
  <c r="P47" i="16"/>
  <c r="L215" i="24"/>
  <c r="L297" i="24"/>
  <c r="L220" i="24"/>
  <c r="L291" i="24"/>
  <c r="M211" i="12"/>
  <c r="M287" i="12"/>
  <c r="N286" i="23"/>
  <c r="N210" i="23"/>
  <c r="K215" i="22"/>
  <c r="K297" i="22"/>
  <c r="K291" i="22"/>
  <c r="K220" i="22"/>
  <c r="Q28" i="16"/>
  <c r="R25" i="16"/>
  <c r="R66" i="16" s="1"/>
  <c r="J296" i="22"/>
  <c r="J291" i="21"/>
  <c r="J215" i="21"/>
  <c r="J220" i="21"/>
  <c r="J297" i="21"/>
  <c r="J298" i="21" s="1"/>
  <c r="J204" i="21"/>
  <c r="M286" i="22"/>
  <c r="M210" i="22"/>
  <c r="M132" i="24"/>
  <c r="M243" i="24"/>
  <c r="M77" i="24"/>
  <c r="M26" i="24"/>
  <c r="O243" i="24"/>
  <c r="O132" i="24"/>
  <c r="O26" i="24"/>
  <c r="O77" i="24"/>
  <c r="P132" i="21"/>
  <c r="P77" i="21"/>
  <c r="P26" i="21"/>
  <c r="P243" i="21"/>
  <c r="P26" i="24"/>
  <c r="P243" i="24"/>
  <c r="P132" i="24"/>
  <c r="P77" i="24"/>
  <c r="Q77" i="22"/>
  <c r="Q26" i="22"/>
  <c r="Q243" i="22"/>
  <c r="Q132" i="22"/>
  <c r="K92" i="16"/>
  <c r="L89" i="16"/>
  <c r="L130" i="16" s="1"/>
  <c r="R291" i="22"/>
  <c r="R220" i="22"/>
  <c r="R297" i="22"/>
  <c r="R215" i="22"/>
  <c r="O287" i="12"/>
  <c r="O211" i="12"/>
  <c r="P25" i="16"/>
  <c r="P66" i="16" s="1"/>
  <c r="L28" i="16"/>
  <c r="M25" i="16"/>
  <c r="M66" i="16" s="1"/>
  <c r="P89" i="16"/>
  <c r="P130" i="16" s="1"/>
  <c r="O92" i="16"/>
  <c r="O124" i="21" l="1"/>
  <c r="O18" i="21"/>
  <c r="Q125" i="16"/>
  <c r="J155" i="21"/>
  <c r="O68" i="23"/>
  <c r="O13" i="23"/>
  <c r="J142" i="21"/>
  <c r="O235" i="24"/>
  <c r="J121" i="16"/>
  <c r="J124" i="16" s="1"/>
  <c r="J127" i="16" s="1"/>
  <c r="J129" i="16" s="1"/>
  <c r="J131" i="16" s="1"/>
  <c r="J133" i="16" s="1"/>
  <c r="O188" i="23"/>
  <c r="O18" i="22"/>
  <c r="O18" i="12"/>
  <c r="J206" i="22"/>
  <c r="O188" i="24"/>
  <c r="N68" i="24"/>
  <c r="J298" i="22"/>
  <c r="J316" i="22" s="1"/>
  <c r="O13" i="21"/>
  <c r="O13" i="22"/>
  <c r="N124" i="24"/>
  <c r="O13" i="12"/>
  <c r="N18" i="12"/>
  <c r="N124" i="12"/>
  <c r="O124" i="22"/>
  <c r="O124" i="24"/>
  <c r="J86" i="23"/>
  <c r="J91" i="23" s="1"/>
  <c r="O188" i="12"/>
  <c r="J202" i="21"/>
  <c r="N235" i="21"/>
  <c r="N235" i="23"/>
  <c r="O235" i="23"/>
  <c r="O235" i="12"/>
  <c r="O18" i="23"/>
  <c r="O18" i="24"/>
  <c r="J40" i="23"/>
  <c r="J35" i="23"/>
  <c r="O68" i="24"/>
  <c r="O61" i="16"/>
  <c r="N68" i="12"/>
  <c r="O235" i="21"/>
  <c r="O279" i="22"/>
  <c r="J57" i="16"/>
  <c r="J60" i="16" s="1"/>
  <c r="J63" i="16" s="1"/>
  <c r="J65" i="16" s="1"/>
  <c r="J67" i="16" s="1"/>
  <c r="J69" i="16" s="1"/>
  <c r="N13" i="22"/>
  <c r="O124" i="12"/>
  <c r="O124" i="23"/>
  <c r="O279" i="21"/>
  <c r="O13" i="24"/>
  <c r="N124" i="23"/>
  <c r="R171" i="21"/>
  <c r="R171" i="24"/>
  <c r="R279" i="21"/>
  <c r="R188" i="21"/>
  <c r="R279" i="22"/>
  <c r="R171" i="23"/>
  <c r="R188" i="22"/>
  <c r="J198" i="21"/>
  <c r="J174" i="23"/>
  <c r="J176" i="23" s="1"/>
  <c r="R279" i="12"/>
  <c r="J292" i="22"/>
  <c r="J302" i="22" s="1"/>
  <c r="R171" i="12"/>
  <c r="J202" i="22"/>
  <c r="J219" i="22" s="1"/>
  <c r="J221" i="22" s="1"/>
  <c r="R188" i="24"/>
  <c r="J206" i="21"/>
  <c r="R188" i="12"/>
  <c r="J87" i="23"/>
  <c r="J106" i="23"/>
  <c r="J51" i="24"/>
  <c r="J36" i="24"/>
  <c r="J196" i="12"/>
  <c r="N211" i="21"/>
  <c r="N287" i="21"/>
  <c r="J303" i="21"/>
  <c r="J316" i="21"/>
  <c r="K188" i="24"/>
  <c r="K188" i="22"/>
  <c r="K171" i="12"/>
  <c r="K279" i="24"/>
  <c r="K188" i="21"/>
  <c r="K171" i="24"/>
  <c r="K171" i="23"/>
  <c r="K188" i="12"/>
  <c r="K171" i="22"/>
  <c r="K279" i="12"/>
  <c r="K188" i="23"/>
  <c r="K279" i="21"/>
  <c r="K279" i="23"/>
  <c r="K171" i="21"/>
  <c r="K279" i="22"/>
  <c r="Q287" i="22"/>
  <c r="Q211" i="22"/>
  <c r="J51" i="23"/>
  <c r="J36" i="23"/>
  <c r="J290" i="24"/>
  <c r="J292" i="24" s="1"/>
  <c r="J174" i="12"/>
  <c r="J176" i="12" s="1"/>
  <c r="L124" i="22"/>
  <c r="L235" i="12"/>
  <c r="L235" i="22"/>
  <c r="L13" i="12"/>
  <c r="L235" i="21"/>
  <c r="L235" i="24"/>
  <c r="L68" i="24"/>
  <c r="L18" i="24"/>
  <c r="L124" i="23"/>
  <c r="L13" i="23"/>
  <c r="L68" i="12"/>
  <c r="L124" i="24"/>
  <c r="L235" i="23"/>
  <c r="L68" i="21"/>
  <c r="L13" i="21"/>
  <c r="L124" i="21"/>
  <c r="L18" i="21"/>
  <c r="L13" i="22"/>
  <c r="L124" i="12"/>
  <c r="L18" i="22"/>
  <c r="L61" i="16"/>
  <c r="L68" i="23"/>
  <c r="L18" i="23"/>
  <c r="L18" i="12"/>
  <c r="L13" i="24"/>
  <c r="L70" i="16"/>
  <c r="L68" i="22"/>
  <c r="J196" i="23"/>
  <c r="K85" i="8"/>
  <c r="K21" i="8"/>
  <c r="K22" i="8" s="1"/>
  <c r="J296" i="12"/>
  <c r="J298" i="12" s="1"/>
  <c r="J290" i="23"/>
  <c r="J292" i="23" s="1"/>
  <c r="M188" i="24"/>
  <c r="M279" i="22"/>
  <c r="M171" i="24"/>
  <c r="M188" i="23"/>
  <c r="M279" i="23"/>
  <c r="M171" i="21"/>
  <c r="M188" i="22"/>
  <c r="M188" i="21"/>
  <c r="M279" i="24"/>
  <c r="M279" i="12"/>
  <c r="M279" i="21"/>
  <c r="M188" i="12"/>
  <c r="M171" i="22"/>
  <c r="M171" i="12"/>
  <c r="M171" i="23"/>
  <c r="J201" i="24"/>
  <c r="J87" i="21"/>
  <c r="J106" i="21"/>
  <c r="P171" i="22"/>
  <c r="P188" i="12"/>
  <c r="P279" i="21"/>
  <c r="P171" i="21"/>
  <c r="P171" i="23"/>
  <c r="P188" i="23"/>
  <c r="P279" i="22"/>
  <c r="P279" i="24"/>
  <c r="P171" i="24"/>
  <c r="P279" i="12"/>
  <c r="P188" i="22"/>
  <c r="P171" i="12"/>
  <c r="P188" i="21"/>
  <c r="P279" i="23"/>
  <c r="P188" i="24"/>
  <c r="O125" i="16"/>
  <c r="O134" i="16"/>
  <c r="J204" i="12"/>
  <c r="J197" i="23"/>
  <c r="O211" i="22"/>
  <c r="O287" i="22"/>
  <c r="P125" i="16"/>
  <c r="P134" i="16"/>
  <c r="J296" i="24"/>
  <c r="J298" i="24" s="1"/>
  <c r="J219" i="21"/>
  <c r="J221" i="21" s="1"/>
  <c r="L134" i="16"/>
  <c r="L125" i="16"/>
  <c r="J205" i="24"/>
  <c r="L188" i="23"/>
  <c r="L279" i="12"/>
  <c r="L279" i="24"/>
  <c r="L188" i="24"/>
  <c r="L279" i="23"/>
  <c r="L171" i="12"/>
  <c r="L279" i="21"/>
  <c r="L171" i="24"/>
  <c r="L188" i="22"/>
  <c r="L188" i="21"/>
  <c r="L171" i="22"/>
  <c r="L188" i="12"/>
  <c r="L171" i="21"/>
  <c r="L171" i="23"/>
  <c r="L279" i="22"/>
  <c r="J201" i="23"/>
  <c r="O211" i="24"/>
  <c r="O287" i="24"/>
  <c r="J182" i="22"/>
  <c r="J155" i="22"/>
  <c r="J142" i="22"/>
  <c r="Q287" i="21"/>
  <c r="Q211" i="21"/>
  <c r="J182" i="12"/>
  <c r="J142" i="12"/>
  <c r="J155" i="12"/>
  <c r="Q287" i="23"/>
  <c r="Q211" i="23"/>
  <c r="J214" i="21"/>
  <c r="J216" i="21" s="1"/>
  <c r="J196" i="24"/>
  <c r="J2" i="20"/>
  <c r="J39" i="8"/>
  <c r="J40" i="8" s="1"/>
  <c r="J3" i="7"/>
  <c r="J2" i="23"/>
  <c r="J2" i="9"/>
  <c r="J2" i="22"/>
  <c r="J2" i="21"/>
  <c r="J25" i="8"/>
  <c r="J27" i="8" s="1"/>
  <c r="J2" i="16"/>
  <c r="J2" i="12"/>
  <c r="J49" i="8"/>
  <c r="J33" i="8"/>
  <c r="J2" i="24"/>
  <c r="J2" i="8"/>
  <c r="J84" i="8"/>
  <c r="P297" i="12"/>
  <c r="P220" i="12"/>
  <c r="P215" i="12"/>
  <c r="P291" i="12"/>
  <c r="O211" i="21"/>
  <c r="O287" i="21"/>
  <c r="L6" i="20"/>
  <c r="L6" i="24"/>
  <c r="L6" i="21"/>
  <c r="L6" i="12"/>
  <c r="L6" i="7"/>
  <c r="L6" i="16"/>
  <c r="L6" i="23"/>
  <c r="L6" i="22"/>
  <c r="L5" i="9"/>
  <c r="L6" i="8"/>
  <c r="L14" i="8"/>
  <c r="L15" i="8" s="1"/>
  <c r="M11" i="8"/>
  <c r="J204" i="24"/>
  <c r="M211" i="23"/>
  <c r="M287" i="23"/>
  <c r="J197" i="12"/>
  <c r="J296" i="23"/>
  <c r="J298" i="23" s="1"/>
  <c r="J276" i="21"/>
  <c r="J270" i="21"/>
  <c r="J198" i="22"/>
  <c r="J270" i="23"/>
  <c r="J276" i="23"/>
  <c r="M297" i="12"/>
  <c r="M291" i="12"/>
  <c r="M220" i="12"/>
  <c r="M215" i="12"/>
  <c r="J205" i="23"/>
  <c r="P211" i="21"/>
  <c r="P287" i="21"/>
  <c r="J197" i="24"/>
  <c r="J200" i="12"/>
  <c r="J270" i="12"/>
  <c r="J276" i="12"/>
  <c r="J174" i="21"/>
  <c r="J176" i="21" s="1"/>
  <c r="N211" i="22"/>
  <c r="N287" i="22"/>
  <c r="N287" i="23"/>
  <c r="N211" i="23"/>
  <c r="J40" i="21"/>
  <c r="J35" i="21"/>
  <c r="J28" i="21"/>
  <c r="J29" i="21" s="1"/>
  <c r="J201" i="12"/>
  <c r="J292" i="21"/>
  <c r="O220" i="12"/>
  <c r="O291" i="12"/>
  <c r="O215" i="12"/>
  <c r="O297" i="12"/>
  <c r="M211" i="22"/>
  <c r="M287" i="22"/>
  <c r="J36" i="22"/>
  <c r="J51" i="22"/>
  <c r="J204" i="23"/>
  <c r="J182" i="23"/>
  <c r="J155" i="23"/>
  <c r="J142" i="23"/>
  <c r="N125" i="16"/>
  <c r="N134" i="16"/>
  <c r="J87" i="24"/>
  <c r="J106" i="24"/>
  <c r="P287" i="22"/>
  <c r="P211" i="22"/>
  <c r="J270" i="22"/>
  <c r="J276" i="22"/>
  <c r="P235" i="24"/>
  <c r="P18" i="24"/>
  <c r="P68" i="22"/>
  <c r="P18" i="22"/>
  <c r="P68" i="24"/>
  <c r="P235" i="23"/>
  <c r="P124" i="23"/>
  <c r="P124" i="21"/>
  <c r="P124" i="22"/>
  <c r="P235" i="22"/>
  <c r="P18" i="12"/>
  <c r="P13" i="23"/>
  <c r="P13" i="21"/>
  <c r="P70" i="16"/>
  <c r="P68" i="23"/>
  <c r="P235" i="12"/>
  <c r="P13" i="12"/>
  <c r="P61" i="16"/>
  <c r="P18" i="23"/>
  <c r="P13" i="22"/>
  <c r="P68" i="12"/>
  <c r="P18" i="21"/>
  <c r="P13" i="24"/>
  <c r="P124" i="12"/>
  <c r="P235" i="21"/>
  <c r="P124" i="24"/>
  <c r="P68" i="21"/>
  <c r="P211" i="24"/>
  <c r="P287" i="24"/>
  <c r="Q124" i="24"/>
  <c r="Q235" i="23"/>
  <c r="Q13" i="23"/>
  <c r="Q124" i="12"/>
  <c r="Q13" i="24"/>
  <c r="Q124" i="23"/>
  <c r="Q18" i="22"/>
  <c r="Q13" i="22"/>
  <c r="Q124" i="21"/>
  <c r="Q18" i="21"/>
  <c r="Q235" i="24"/>
  <c r="Q68" i="12"/>
  <c r="Q235" i="22"/>
  <c r="Q13" i="21"/>
  <c r="Q68" i="23"/>
  <c r="Q235" i="12"/>
  <c r="Q61" i="16"/>
  <c r="Q18" i="23"/>
  <c r="Q18" i="12"/>
  <c r="Q68" i="24"/>
  <c r="Q68" i="22"/>
  <c r="Q124" i="22"/>
  <c r="Q235" i="21"/>
  <c r="Q70" i="16"/>
  <c r="Q68" i="21"/>
  <c r="Q18" i="24"/>
  <c r="Q13" i="12"/>
  <c r="J200" i="24"/>
  <c r="J106" i="12"/>
  <c r="J87" i="12"/>
  <c r="K134" i="16"/>
  <c r="K125" i="16"/>
  <c r="J205" i="12"/>
  <c r="J174" i="24"/>
  <c r="J176" i="24" s="1"/>
  <c r="M211" i="24"/>
  <c r="M287" i="24"/>
  <c r="M235" i="24"/>
  <c r="M13" i="24"/>
  <c r="M235" i="12"/>
  <c r="M13" i="12"/>
  <c r="M124" i="12"/>
  <c r="M18" i="24"/>
  <c r="M68" i="23"/>
  <c r="M13" i="22"/>
  <c r="M18" i="23"/>
  <c r="M18" i="22"/>
  <c r="M124" i="24"/>
  <c r="M235" i="23"/>
  <c r="M124" i="21"/>
  <c r="M18" i="21"/>
  <c r="M68" i="22"/>
  <c r="M61" i="16"/>
  <c r="M13" i="21"/>
  <c r="M124" i="23"/>
  <c r="M235" i="21"/>
  <c r="M13" i="23"/>
  <c r="M18" i="12"/>
  <c r="M68" i="24"/>
  <c r="M68" i="12"/>
  <c r="M70" i="16"/>
  <c r="M124" i="22"/>
  <c r="M235" i="22"/>
  <c r="M68" i="21"/>
  <c r="M287" i="21"/>
  <c r="M211" i="21"/>
  <c r="P287" i="23"/>
  <c r="P211" i="23"/>
  <c r="J290" i="12"/>
  <c r="J292" i="12" s="1"/>
  <c r="N287" i="24"/>
  <c r="N211" i="24"/>
  <c r="O287" i="23"/>
  <c r="O211" i="23"/>
  <c r="Q279" i="24"/>
  <c r="Q188" i="24"/>
  <c r="Q188" i="23"/>
  <c r="Q188" i="12"/>
  <c r="Q279" i="21"/>
  <c r="Q171" i="24"/>
  <c r="Q171" i="23"/>
  <c r="Q279" i="23"/>
  <c r="Q279" i="22"/>
  <c r="Q171" i="22"/>
  <c r="Q279" i="12"/>
  <c r="Q188" i="21"/>
  <c r="Q171" i="12"/>
  <c r="Q188" i="22"/>
  <c r="Q171" i="21"/>
  <c r="Q211" i="12"/>
  <c r="Q287" i="12"/>
  <c r="J142" i="24"/>
  <c r="J182" i="24"/>
  <c r="J155" i="24"/>
  <c r="N279" i="24"/>
  <c r="N279" i="23"/>
  <c r="N171" i="23"/>
  <c r="N279" i="12"/>
  <c r="N188" i="23"/>
  <c r="N171" i="22"/>
  <c r="N279" i="21"/>
  <c r="N279" i="22"/>
  <c r="N171" i="24"/>
  <c r="N188" i="24"/>
  <c r="N188" i="22"/>
  <c r="N171" i="12"/>
  <c r="N188" i="21"/>
  <c r="N171" i="21"/>
  <c r="N188" i="12"/>
  <c r="J200" i="23"/>
  <c r="N215" i="12"/>
  <c r="N291" i="12"/>
  <c r="N297" i="12"/>
  <c r="N220" i="12"/>
  <c r="Q211" i="24"/>
  <c r="Q287" i="24"/>
  <c r="J185" i="22"/>
  <c r="R134" i="16"/>
  <c r="R125" i="16"/>
  <c r="K18" i="24"/>
  <c r="K235" i="22"/>
  <c r="K13" i="24"/>
  <c r="K124" i="22"/>
  <c r="K124" i="21"/>
  <c r="K68" i="22"/>
  <c r="K235" i="24"/>
  <c r="K13" i="23"/>
  <c r="K235" i="12"/>
  <c r="K18" i="23"/>
  <c r="K13" i="12"/>
  <c r="K13" i="21"/>
  <c r="K61" i="16"/>
  <c r="K13" i="22"/>
  <c r="K68" i="23"/>
  <c r="K124" i="24"/>
  <c r="K235" i="23"/>
  <c r="K68" i="21"/>
  <c r="K124" i="23"/>
  <c r="K18" i="22"/>
  <c r="K235" i="21"/>
  <c r="K68" i="24"/>
  <c r="K68" i="12"/>
  <c r="K18" i="12"/>
  <c r="K18" i="21"/>
  <c r="K124" i="12"/>
  <c r="K70" i="16"/>
  <c r="J303" i="22" l="1"/>
  <c r="J304" i="22" s="1"/>
  <c r="J317" i="22" s="1"/>
  <c r="J202" i="23"/>
  <c r="J219" i="23" s="1"/>
  <c r="J221" i="23" s="1"/>
  <c r="J198" i="24"/>
  <c r="J214" i="24" s="1"/>
  <c r="J216" i="24" s="1"/>
  <c r="J185" i="21"/>
  <c r="J302" i="21"/>
  <c r="J304" i="21" s="1"/>
  <c r="J302" i="12"/>
  <c r="J32" i="24"/>
  <c r="J37" i="24" s="1"/>
  <c r="J17" i="23"/>
  <c r="J19" i="23" s="1"/>
  <c r="J32" i="22"/>
  <c r="J37" i="22" s="1"/>
  <c r="J138" i="23"/>
  <c r="J143" i="23" s="1"/>
  <c r="J32" i="23"/>
  <c r="J37" i="23" s="1"/>
  <c r="J32" i="12"/>
  <c r="J37" i="12" s="1"/>
  <c r="J253" i="23"/>
  <c r="J258" i="23" s="1"/>
  <c r="J83" i="24"/>
  <c r="J88" i="24" s="1"/>
  <c r="J83" i="22"/>
  <c r="J88" i="22" s="1"/>
  <c r="J83" i="23"/>
  <c r="J88" i="23" s="1"/>
  <c r="J83" i="12"/>
  <c r="J88" i="12" s="1"/>
  <c r="J138" i="24"/>
  <c r="J143" i="24" s="1"/>
  <c r="J253" i="24"/>
  <c r="J258" i="24" s="1"/>
  <c r="J17" i="24"/>
  <c r="J19" i="24" s="1"/>
  <c r="J138" i="21"/>
  <c r="J143" i="21" s="1"/>
  <c r="J253" i="12"/>
  <c r="J258" i="12" s="1"/>
  <c r="J138" i="12"/>
  <c r="J143" i="12" s="1"/>
  <c r="J253" i="22"/>
  <c r="J258" i="22" s="1"/>
  <c r="J83" i="21"/>
  <c r="J88" i="21" s="1"/>
  <c r="J138" i="22"/>
  <c r="J143" i="22" s="1"/>
  <c r="J17" i="12"/>
  <c r="J19" i="12" s="1"/>
  <c r="J17" i="21"/>
  <c r="J19" i="21" s="1"/>
  <c r="J32" i="21"/>
  <c r="J17" i="22"/>
  <c r="J19" i="22" s="1"/>
  <c r="J253" i="21"/>
  <c r="J258" i="21" s="1"/>
  <c r="N297" i="22"/>
  <c r="N215" i="22"/>
  <c r="N291" i="22"/>
  <c r="N220" i="22"/>
  <c r="P291" i="21"/>
  <c r="P215" i="21"/>
  <c r="P220" i="21"/>
  <c r="P297" i="21"/>
  <c r="N291" i="21"/>
  <c r="N297" i="21"/>
  <c r="N220" i="21"/>
  <c r="N215" i="21"/>
  <c r="P215" i="23"/>
  <c r="P220" i="23"/>
  <c r="P297" i="23"/>
  <c r="P291" i="23"/>
  <c r="J185" i="12"/>
  <c r="J310" i="21"/>
  <c r="J320" i="21" s="1"/>
  <c r="J224" i="21"/>
  <c r="J316" i="24"/>
  <c r="J303" i="24"/>
  <c r="O220" i="21"/>
  <c r="O215" i="21"/>
  <c r="O291" i="21"/>
  <c r="O297" i="21"/>
  <c r="N215" i="23"/>
  <c r="N291" i="23"/>
  <c r="N297" i="23"/>
  <c r="N220" i="23"/>
  <c r="J34" i="8"/>
  <c r="J35" i="8"/>
  <c r="J202" i="24"/>
  <c r="Q297" i="24"/>
  <c r="Q220" i="24"/>
  <c r="Q215" i="24"/>
  <c r="Q291" i="24"/>
  <c r="J50" i="8"/>
  <c r="J316" i="23"/>
  <c r="J303" i="23"/>
  <c r="J225" i="21"/>
  <c r="J311" i="21"/>
  <c r="J321" i="21" s="1"/>
  <c r="P220" i="24"/>
  <c r="P297" i="24"/>
  <c r="P291" i="24"/>
  <c r="P215" i="24"/>
  <c r="M5" i="9"/>
  <c r="M6" i="23"/>
  <c r="M6" i="20"/>
  <c r="M6" i="8"/>
  <c r="M14" i="8"/>
  <c r="M15" i="8" s="1"/>
  <c r="M6" i="7"/>
  <c r="M6" i="21"/>
  <c r="M6" i="24"/>
  <c r="M6" i="16"/>
  <c r="N11" i="8"/>
  <c r="M6" i="22"/>
  <c r="M6" i="12"/>
  <c r="Q220" i="23"/>
  <c r="Q291" i="23"/>
  <c r="Q297" i="23"/>
  <c r="Q215" i="23"/>
  <c r="N297" i="24"/>
  <c r="N220" i="24"/>
  <c r="N291" i="24"/>
  <c r="N215" i="24"/>
  <c r="P297" i="22"/>
  <c r="P291" i="22"/>
  <c r="P220" i="22"/>
  <c r="P215" i="22"/>
  <c r="J198" i="12"/>
  <c r="L21" i="8"/>
  <c r="L85" i="8"/>
  <c r="J206" i="24"/>
  <c r="J302" i="23"/>
  <c r="J304" i="23" s="1"/>
  <c r="M297" i="24"/>
  <c r="M291" i="24"/>
  <c r="M215" i="24"/>
  <c r="M220" i="24"/>
  <c r="J206" i="12"/>
  <c r="M215" i="22"/>
  <c r="M297" i="22"/>
  <c r="M291" i="22"/>
  <c r="M220" i="22"/>
  <c r="J185" i="23"/>
  <c r="J202" i="12"/>
  <c r="Q297" i="22"/>
  <c r="Q220" i="22"/>
  <c r="Q215" i="22"/>
  <c r="Q291" i="22"/>
  <c r="M291" i="21"/>
  <c r="M220" i="21"/>
  <c r="M297" i="21"/>
  <c r="M215" i="21"/>
  <c r="J36" i="21"/>
  <c r="J51" i="21"/>
  <c r="J311" i="22"/>
  <c r="J321" i="22" s="1"/>
  <c r="J225" i="22"/>
  <c r="J206" i="23"/>
  <c r="O291" i="24"/>
  <c r="O220" i="24"/>
  <c r="O297" i="24"/>
  <c r="O215" i="24"/>
  <c r="J185" i="24"/>
  <c r="Q215" i="21"/>
  <c r="Q291" i="21"/>
  <c r="Q220" i="21"/>
  <c r="Q297" i="21"/>
  <c r="O291" i="22"/>
  <c r="O297" i="22"/>
  <c r="O220" i="22"/>
  <c r="O215" i="22"/>
  <c r="J302" i="24"/>
  <c r="O297" i="23"/>
  <c r="O220" i="23"/>
  <c r="O215" i="23"/>
  <c r="O291" i="23"/>
  <c r="Q215" i="12"/>
  <c r="Q220" i="12"/>
  <c r="Q297" i="12"/>
  <c r="Q291" i="12"/>
  <c r="J214" i="22"/>
  <c r="J216" i="22" s="1"/>
  <c r="M220" i="23"/>
  <c r="M215" i="23"/>
  <c r="M291" i="23"/>
  <c r="M297" i="23"/>
  <c r="J198" i="23"/>
  <c r="J316" i="12"/>
  <c r="J303" i="12"/>
  <c r="K23" i="8"/>
  <c r="K26" i="8"/>
  <c r="K2" i="7"/>
  <c r="J304" i="12" l="1"/>
  <c r="L22" i="8"/>
  <c r="L2" i="7" s="1"/>
  <c r="J304" i="24"/>
  <c r="J317" i="24" s="1"/>
  <c r="J262" i="22"/>
  <c r="J263" i="22" s="1"/>
  <c r="J267" i="22" s="1"/>
  <c r="J268" i="22" s="1"/>
  <c r="K255" i="22"/>
  <c r="J147" i="12"/>
  <c r="J148" i="12" s="1"/>
  <c r="J152" i="12" s="1"/>
  <c r="J153" i="12" s="1"/>
  <c r="K140" i="12"/>
  <c r="J10" i="20"/>
  <c r="K255" i="12"/>
  <c r="J262" i="12"/>
  <c r="J263" i="12" s="1"/>
  <c r="J267" i="12" s="1"/>
  <c r="J268" i="12" s="1"/>
  <c r="K34" i="23"/>
  <c r="J169" i="23"/>
  <c r="J41" i="23"/>
  <c r="J42" i="23" s="1"/>
  <c r="J47" i="23" s="1"/>
  <c r="J48" i="23" s="1"/>
  <c r="J52" i="23" s="1"/>
  <c r="J53" i="23" s="1"/>
  <c r="J147" i="21"/>
  <c r="J148" i="21" s="1"/>
  <c r="J152" i="21" s="1"/>
  <c r="J153" i="21" s="1"/>
  <c r="K140" i="21"/>
  <c r="K2" i="9"/>
  <c r="K2" i="24"/>
  <c r="K2" i="23"/>
  <c r="K3" i="7"/>
  <c r="K2" i="16"/>
  <c r="K2" i="20"/>
  <c r="K33" i="8"/>
  <c r="K2" i="22"/>
  <c r="K25" i="8"/>
  <c r="K27" i="8" s="1"/>
  <c r="K2" i="12"/>
  <c r="K49" i="8"/>
  <c r="K2" i="21"/>
  <c r="K2" i="8"/>
  <c r="K39" i="8"/>
  <c r="K40" i="8" s="1"/>
  <c r="K84" i="8"/>
  <c r="K86" i="8" s="1"/>
  <c r="J219" i="12"/>
  <c r="J221" i="12" s="1"/>
  <c r="J226" i="21"/>
  <c r="J37" i="21"/>
  <c r="J45" i="8"/>
  <c r="K46" i="8" s="1"/>
  <c r="J310" i="22"/>
  <c r="J320" i="22" s="1"/>
  <c r="J224" i="22"/>
  <c r="J226" i="22" s="1"/>
  <c r="J147" i="22"/>
  <c r="J148" i="22" s="1"/>
  <c r="J152" i="22" s="1"/>
  <c r="J153" i="22" s="1"/>
  <c r="K140" i="22"/>
  <c r="K85" i="22"/>
  <c r="J92" i="22"/>
  <c r="J93" i="22" s="1"/>
  <c r="J98" i="22" s="1"/>
  <c r="J99" i="22" s="1"/>
  <c r="J107" i="22" s="1"/>
  <c r="J102" i="22"/>
  <c r="J170" i="22"/>
  <c r="K255" i="23"/>
  <c r="J262" i="23"/>
  <c r="J263" i="23" s="1"/>
  <c r="J267" i="23" s="1"/>
  <c r="J268" i="23" s="1"/>
  <c r="J41" i="12"/>
  <c r="J42" i="12" s="1"/>
  <c r="J47" i="12" s="1"/>
  <c r="J48" i="12" s="1"/>
  <c r="J52" i="12" s="1"/>
  <c r="J53" i="12" s="1"/>
  <c r="J169" i="12"/>
  <c r="K34" i="12"/>
  <c r="J317" i="12"/>
  <c r="J22" i="20"/>
  <c r="J317" i="23"/>
  <c r="J214" i="12"/>
  <c r="J216" i="12" s="1"/>
  <c r="J101" i="12"/>
  <c r="J101" i="24"/>
  <c r="J53" i="8"/>
  <c r="J101" i="23"/>
  <c r="J64" i="8"/>
  <c r="J101" i="22"/>
  <c r="J101" i="21"/>
  <c r="K140" i="23"/>
  <c r="J147" i="23"/>
  <c r="J148" i="23" s="1"/>
  <c r="J152" i="23" s="1"/>
  <c r="J153" i="23" s="1"/>
  <c r="N6" i="20"/>
  <c r="N6" i="12"/>
  <c r="N6" i="22"/>
  <c r="N14" i="8"/>
  <c r="N15" i="8" s="1"/>
  <c r="N6" i="23"/>
  <c r="O11" i="8"/>
  <c r="N6" i="16"/>
  <c r="N6" i="8"/>
  <c r="N6" i="24"/>
  <c r="N5" i="9"/>
  <c r="N6" i="7"/>
  <c r="N6" i="21"/>
  <c r="J169" i="22"/>
  <c r="K34" i="22"/>
  <c r="J41" i="22"/>
  <c r="J42" i="22" s="1"/>
  <c r="J47" i="22" s="1"/>
  <c r="J48" i="22" s="1"/>
  <c r="J52" i="22" s="1"/>
  <c r="J53" i="22" s="1"/>
  <c r="J219" i="24"/>
  <c r="J221" i="24" s="1"/>
  <c r="K255" i="21"/>
  <c r="J262" i="21"/>
  <c r="J263" i="21" s="1"/>
  <c r="J267" i="21" s="1"/>
  <c r="J268" i="21" s="1"/>
  <c r="K255" i="24"/>
  <c r="J262" i="24"/>
  <c r="J263" i="24" s="1"/>
  <c r="J267" i="24" s="1"/>
  <c r="J268" i="24" s="1"/>
  <c r="J147" i="24"/>
  <c r="J148" i="24" s="1"/>
  <c r="J152" i="24" s="1"/>
  <c r="J153" i="24" s="1"/>
  <c r="K140" i="24"/>
  <c r="J41" i="24"/>
  <c r="J42" i="24" s="1"/>
  <c r="J47" i="24" s="1"/>
  <c r="J48" i="24" s="1"/>
  <c r="J52" i="24" s="1"/>
  <c r="J53" i="24" s="1"/>
  <c r="K34" i="24"/>
  <c r="J169" i="24"/>
  <c r="J214" i="23"/>
  <c r="J216" i="23" s="1"/>
  <c r="J57" i="8"/>
  <c r="J59" i="8" s="1"/>
  <c r="J92" i="12"/>
  <c r="J93" i="12" s="1"/>
  <c r="J98" i="12" s="1"/>
  <c r="J99" i="12" s="1"/>
  <c r="J107" i="12" s="1"/>
  <c r="J102" i="12"/>
  <c r="K85" i="12"/>
  <c r="J170" i="12"/>
  <c r="J224" i="24"/>
  <c r="J310" i="24"/>
  <c r="J320" i="24" s="1"/>
  <c r="J9" i="20"/>
  <c r="J102" i="23"/>
  <c r="K85" i="23"/>
  <c r="J170" i="23"/>
  <c r="J92" i="23"/>
  <c r="J93" i="23" s="1"/>
  <c r="J98" i="23" s="1"/>
  <c r="J99" i="23" s="1"/>
  <c r="J107" i="23" s="1"/>
  <c r="J317" i="21"/>
  <c r="M21" i="8"/>
  <c r="M85" i="8"/>
  <c r="J225" i="23"/>
  <c r="J311" i="23"/>
  <c r="J321" i="23" s="1"/>
  <c r="J170" i="21"/>
  <c r="J92" i="21"/>
  <c r="J93" i="21" s="1"/>
  <c r="J98" i="21" s="1"/>
  <c r="J99" i="21" s="1"/>
  <c r="J107" i="21" s="1"/>
  <c r="K85" i="21"/>
  <c r="J102" i="21"/>
  <c r="J92" i="24"/>
  <c r="J93" i="24" s="1"/>
  <c r="J98" i="24" s="1"/>
  <c r="J99" i="24" s="1"/>
  <c r="J107" i="24" s="1"/>
  <c r="J102" i="24"/>
  <c r="J170" i="24"/>
  <c r="K85" i="24"/>
  <c r="J103" i="12" l="1"/>
  <c r="L23" i="8"/>
  <c r="L33" i="8" s="1"/>
  <c r="L26" i="8"/>
  <c r="J103" i="23"/>
  <c r="J33" i="20"/>
  <c r="K260" i="21"/>
  <c r="K244" i="21"/>
  <c r="K239" i="21"/>
  <c r="K244" i="23"/>
  <c r="K260" i="23"/>
  <c r="K239" i="23"/>
  <c r="J169" i="21"/>
  <c r="J41" i="21"/>
  <c r="J42" i="21" s="1"/>
  <c r="J47" i="21" s="1"/>
  <c r="J48" i="21" s="1"/>
  <c r="J52" i="21" s="1"/>
  <c r="J53" i="21" s="1"/>
  <c r="K34" i="21"/>
  <c r="K34" i="8"/>
  <c r="K35" i="8"/>
  <c r="J186" i="12"/>
  <c r="J108" i="12"/>
  <c r="L2" i="23"/>
  <c r="L2" i="9"/>
  <c r="L2" i="24"/>
  <c r="L2" i="20"/>
  <c r="J312" i="21"/>
  <c r="J322" i="21" s="1"/>
  <c r="K27" i="23"/>
  <c r="K22" i="23"/>
  <c r="K78" i="24"/>
  <c r="K90" i="24"/>
  <c r="K73" i="24"/>
  <c r="J3" i="9"/>
  <c r="J3" i="24"/>
  <c r="J3" i="12"/>
  <c r="J3" i="16"/>
  <c r="J3" i="22"/>
  <c r="J3" i="8"/>
  <c r="J3" i="21"/>
  <c r="J3" i="20"/>
  <c r="J4" i="7"/>
  <c r="J3" i="23"/>
  <c r="K22" i="24"/>
  <c r="K27" i="24"/>
  <c r="J311" i="24"/>
  <c r="J321" i="24" s="1"/>
  <c r="J225" i="24"/>
  <c r="J226" i="24" s="1"/>
  <c r="J277" i="12"/>
  <c r="J271" i="12"/>
  <c r="J272" i="12" s="1"/>
  <c r="J61" i="24"/>
  <c r="J114" i="24" s="1"/>
  <c r="K22" i="12"/>
  <c r="K27" i="12"/>
  <c r="K260" i="12"/>
  <c r="K239" i="12"/>
  <c r="K244" i="12"/>
  <c r="J103" i="24"/>
  <c r="K128" i="24"/>
  <c r="K145" i="24"/>
  <c r="K133" i="24"/>
  <c r="J312" i="22"/>
  <c r="J322" i="22" s="1"/>
  <c r="K4" i="9"/>
  <c r="K4" i="20"/>
  <c r="K4" i="12"/>
  <c r="K4" i="24"/>
  <c r="K5" i="7"/>
  <c r="K4" i="22"/>
  <c r="K4" i="23"/>
  <c r="K4" i="16"/>
  <c r="K4" i="8"/>
  <c r="K4" i="21"/>
  <c r="J186" i="24"/>
  <c r="J108" i="24"/>
  <c r="J183" i="24"/>
  <c r="J156" i="24"/>
  <c r="J157" i="24" s="1"/>
  <c r="J310" i="12"/>
  <c r="J320" i="12" s="1"/>
  <c r="J224" i="12"/>
  <c r="J226" i="12" s="1"/>
  <c r="J61" i="12"/>
  <c r="J114" i="12" s="1"/>
  <c r="J21" i="20"/>
  <c r="K253" i="24"/>
  <c r="K138" i="24"/>
  <c r="K17" i="24"/>
  <c r="K19" i="24" s="1"/>
  <c r="K253" i="12"/>
  <c r="K17" i="23"/>
  <c r="K19" i="23" s="1"/>
  <c r="K83" i="21"/>
  <c r="K32" i="24"/>
  <c r="K138" i="22"/>
  <c r="K138" i="12"/>
  <c r="K253" i="21"/>
  <c r="K83" i="24"/>
  <c r="K253" i="23"/>
  <c r="K32" i="22"/>
  <c r="K83" i="22"/>
  <c r="K17" i="21"/>
  <c r="K19" i="21" s="1"/>
  <c r="K138" i="23"/>
  <c r="K138" i="21"/>
  <c r="K83" i="23"/>
  <c r="K253" i="22"/>
  <c r="K32" i="21"/>
  <c r="K17" i="12"/>
  <c r="K19" i="12" s="1"/>
  <c r="K32" i="12"/>
  <c r="K32" i="23"/>
  <c r="K83" i="12"/>
  <c r="K17" i="22"/>
  <c r="K19" i="22" s="1"/>
  <c r="J103" i="21"/>
  <c r="J186" i="23"/>
  <c r="J108" i="23"/>
  <c r="J183" i="23"/>
  <c r="J156" i="23"/>
  <c r="J157" i="23" s="1"/>
  <c r="K90" i="21"/>
  <c r="K78" i="21"/>
  <c r="K73" i="21"/>
  <c r="K145" i="23"/>
  <c r="K133" i="23"/>
  <c r="K128" i="23"/>
  <c r="J103" i="22"/>
  <c r="K128" i="21"/>
  <c r="K133" i="21"/>
  <c r="K145" i="21"/>
  <c r="J186" i="21"/>
  <c r="J108" i="21"/>
  <c r="K78" i="23"/>
  <c r="K73" i="23"/>
  <c r="K90" i="23"/>
  <c r="O5" i="9"/>
  <c r="O6" i="24"/>
  <c r="O6" i="12"/>
  <c r="O6" i="16"/>
  <c r="O6" i="20"/>
  <c r="O14" i="8"/>
  <c r="O15" i="8" s="1"/>
  <c r="P11" i="8"/>
  <c r="O6" i="8"/>
  <c r="O6" i="21"/>
  <c r="O6" i="7"/>
  <c r="O6" i="23"/>
  <c r="O6" i="22"/>
  <c r="J186" i="22"/>
  <c r="J108" i="22"/>
  <c r="K50" i="8"/>
  <c r="J183" i="21"/>
  <c r="J156" i="21"/>
  <c r="J157" i="21" s="1"/>
  <c r="K133" i="12"/>
  <c r="K128" i="12"/>
  <c r="K145" i="12"/>
  <c r="J271" i="24"/>
  <c r="J272" i="24" s="1"/>
  <c r="J277" i="24"/>
  <c r="J61" i="22"/>
  <c r="J114" i="22" s="1"/>
  <c r="K78" i="22"/>
  <c r="K90" i="22"/>
  <c r="K73" i="22"/>
  <c r="K52" i="16"/>
  <c r="K53" i="16" s="1"/>
  <c r="K56" i="16" s="1"/>
  <c r="K62" i="16"/>
  <c r="K116" i="16"/>
  <c r="K117" i="16" s="1"/>
  <c r="K120" i="16" s="1"/>
  <c r="K52" i="8"/>
  <c r="K54" i="8" s="1"/>
  <c r="K29" i="16"/>
  <c r="K30" i="16" s="1"/>
  <c r="K55" i="16" s="1"/>
  <c r="K93" i="16"/>
  <c r="K94" i="16" s="1"/>
  <c r="K119" i="16" s="1"/>
  <c r="K126" i="16"/>
  <c r="J225" i="12"/>
  <c r="J311" i="12"/>
  <c r="J321" i="12" s="1"/>
  <c r="J183" i="12"/>
  <c r="J156" i="12"/>
  <c r="J157" i="12" s="1"/>
  <c r="J28" i="20"/>
  <c r="J310" i="23"/>
  <c r="J320" i="23" s="1"/>
  <c r="J224" i="23"/>
  <c r="J226" i="23" s="1"/>
  <c r="K244" i="24"/>
  <c r="K260" i="24"/>
  <c r="K239" i="24"/>
  <c r="K27" i="22"/>
  <c r="K22" i="22"/>
  <c r="N21" i="8"/>
  <c r="N85" i="8"/>
  <c r="J177" i="12"/>
  <c r="J178" i="12" s="1"/>
  <c r="J14" i="20" s="1"/>
  <c r="J177" i="24"/>
  <c r="J178" i="24" s="1"/>
  <c r="J32" i="20" s="1"/>
  <c r="J177" i="22"/>
  <c r="J178" i="22" s="1"/>
  <c r="J20" i="20" s="1"/>
  <c r="J177" i="23"/>
  <c r="J178" i="23" s="1"/>
  <c r="J26" i="20" s="1"/>
  <c r="J177" i="21"/>
  <c r="J178" i="21" s="1"/>
  <c r="J8" i="20" s="1"/>
  <c r="K65" i="8"/>
  <c r="K133" i="22"/>
  <c r="K145" i="22"/>
  <c r="K128" i="22"/>
  <c r="K260" i="22"/>
  <c r="K244" i="22"/>
  <c r="K239" i="22"/>
  <c r="K90" i="12"/>
  <c r="K78" i="12"/>
  <c r="K73" i="12"/>
  <c r="J271" i="21"/>
  <c r="J272" i="21" s="1"/>
  <c r="J277" i="21"/>
  <c r="J277" i="23"/>
  <c r="J271" i="23"/>
  <c r="J272" i="23" s="1"/>
  <c r="J156" i="22"/>
  <c r="J157" i="22" s="1"/>
  <c r="J183" i="22"/>
  <c r="J61" i="23"/>
  <c r="J114" i="23" s="1"/>
  <c r="J277" i="22"/>
  <c r="J271" i="22"/>
  <c r="J272" i="22" s="1"/>
  <c r="L2" i="16" l="1"/>
  <c r="L25" i="8"/>
  <c r="L27" i="8" s="1"/>
  <c r="L39" i="8"/>
  <c r="L40" i="8" s="1"/>
  <c r="L138" i="21" s="1"/>
  <c r="L143" i="21" s="1"/>
  <c r="L84" i="8"/>
  <c r="L86" i="8" s="1"/>
  <c r="L5" i="7" s="1"/>
  <c r="L3" i="7"/>
  <c r="L2" i="22"/>
  <c r="M22" i="8"/>
  <c r="L49" i="8"/>
  <c r="L50" i="8" s="1"/>
  <c r="L101" i="23" s="1"/>
  <c r="L2" i="8"/>
  <c r="L2" i="21"/>
  <c r="L2" i="12"/>
  <c r="J312" i="24"/>
  <c r="J322" i="24" s="1"/>
  <c r="J312" i="12"/>
  <c r="J322" i="12" s="1"/>
  <c r="J187" i="23"/>
  <c r="J160" i="23"/>
  <c r="J115" i="23"/>
  <c r="J16" i="20"/>
  <c r="J15" i="20"/>
  <c r="J160" i="24"/>
  <c r="J187" i="24"/>
  <c r="J115" i="24"/>
  <c r="J160" i="12"/>
  <c r="J115" i="12"/>
  <c r="J187" i="12"/>
  <c r="J159" i="24"/>
  <c r="J184" i="24"/>
  <c r="J34" i="20"/>
  <c r="K39" i="23"/>
  <c r="J184" i="22"/>
  <c r="J159" i="22"/>
  <c r="P6" i="20"/>
  <c r="P5" i="9"/>
  <c r="P6" i="24"/>
  <c r="P6" i="23"/>
  <c r="P6" i="22"/>
  <c r="Q11" i="8"/>
  <c r="P6" i="21"/>
  <c r="P6" i="16"/>
  <c r="P6" i="7"/>
  <c r="P6" i="12"/>
  <c r="P6" i="8"/>
  <c r="P14" i="8"/>
  <c r="P15" i="8" s="1"/>
  <c r="J23" i="20"/>
  <c r="J11" i="20"/>
  <c r="J278" i="23"/>
  <c r="K39" i="22"/>
  <c r="J159" i="21"/>
  <c r="J184" i="21"/>
  <c r="O85" i="8"/>
  <c r="O21" i="8"/>
  <c r="J159" i="23"/>
  <c r="J184" i="23"/>
  <c r="K39" i="24"/>
  <c r="L34" i="8"/>
  <c r="L45" i="8" s="1"/>
  <c r="M46" i="8" s="1"/>
  <c r="L35" i="8"/>
  <c r="L57" i="8" s="1"/>
  <c r="L59" i="8" s="1"/>
  <c r="K57" i="8"/>
  <c r="K59" i="8" s="1"/>
  <c r="K121" i="16"/>
  <c r="K124" i="16" s="1"/>
  <c r="K127" i="16" s="1"/>
  <c r="K129" i="16" s="1"/>
  <c r="K131" i="16" s="1"/>
  <c r="K133" i="16" s="1"/>
  <c r="K135" i="16" s="1"/>
  <c r="J278" i="24"/>
  <c r="K45" i="8"/>
  <c r="L46" i="8" s="1"/>
  <c r="J278" i="22"/>
  <c r="K67" i="8"/>
  <c r="K68" i="8" s="1"/>
  <c r="K57" i="16"/>
  <c r="K60" i="16" s="1"/>
  <c r="K63" i="16" s="1"/>
  <c r="K65" i="16" s="1"/>
  <c r="K67" i="16" s="1"/>
  <c r="K69" i="16" s="1"/>
  <c r="K71" i="16" s="1"/>
  <c r="K101" i="12"/>
  <c r="K101" i="24"/>
  <c r="K101" i="22"/>
  <c r="K101" i="21"/>
  <c r="K53" i="8"/>
  <c r="K64" i="8"/>
  <c r="K101" i="23"/>
  <c r="K39" i="12"/>
  <c r="K22" i="21"/>
  <c r="K27" i="21"/>
  <c r="K46" i="24"/>
  <c r="K266" i="24"/>
  <c r="K46" i="12"/>
  <c r="K266" i="23"/>
  <c r="K151" i="23"/>
  <c r="K266" i="22"/>
  <c r="K266" i="12"/>
  <c r="K151" i="24"/>
  <c r="K46" i="22"/>
  <c r="K97" i="23"/>
  <c r="K97" i="22"/>
  <c r="K151" i="12"/>
  <c r="K97" i="12"/>
  <c r="K46" i="21"/>
  <c r="K97" i="24"/>
  <c r="K97" i="21"/>
  <c r="K151" i="22"/>
  <c r="K151" i="21"/>
  <c r="K58" i="8"/>
  <c r="K46" i="23"/>
  <c r="K266" i="21"/>
  <c r="L101" i="21"/>
  <c r="L101" i="12"/>
  <c r="L64" i="8"/>
  <c r="L53" i="8"/>
  <c r="J61" i="21"/>
  <c r="J114" i="21" s="1"/>
  <c r="J187" i="22"/>
  <c r="J115" i="22"/>
  <c r="J160" i="22"/>
  <c r="J187" i="21"/>
  <c r="J160" i="21"/>
  <c r="J115" i="21"/>
  <c r="L32" i="12"/>
  <c r="L37" i="12" s="1"/>
  <c r="L83" i="23"/>
  <c r="L88" i="23" s="1"/>
  <c r="L32" i="23"/>
  <c r="L37" i="23" s="1"/>
  <c r="L138" i="12"/>
  <c r="L143" i="12" s="1"/>
  <c r="L83" i="12"/>
  <c r="L88" i="12" s="1"/>
  <c r="L253" i="22"/>
  <c r="L258" i="22" s="1"/>
  <c r="J278" i="21"/>
  <c r="J312" i="23"/>
  <c r="J322" i="23" s="1"/>
  <c r="J278" i="12"/>
  <c r="L4" i="16"/>
  <c r="L4" i="21"/>
  <c r="J27" i="20"/>
  <c r="J159" i="12"/>
  <c r="J184" i="12"/>
  <c r="M2" i="7"/>
  <c r="M23" i="8"/>
  <c r="N22" i="8" s="1"/>
  <c r="M26" i="8"/>
  <c r="J161" i="24" l="1"/>
  <c r="J163" i="24" s="1"/>
  <c r="J165" i="24" s="1"/>
  <c r="L4" i="8"/>
  <c r="L32" i="21"/>
  <c r="L37" i="21" s="1"/>
  <c r="L17" i="22"/>
  <c r="L19" i="22" s="1"/>
  <c r="L83" i="21"/>
  <c r="L88" i="21" s="1"/>
  <c r="L102" i="21" s="1"/>
  <c r="L103" i="21" s="1"/>
  <c r="L4" i="12"/>
  <c r="L32" i="24"/>
  <c r="L37" i="24" s="1"/>
  <c r="L138" i="23"/>
  <c r="L143" i="23" s="1"/>
  <c r="L138" i="22"/>
  <c r="L143" i="22" s="1"/>
  <c r="L83" i="24"/>
  <c r="L88" i="24" s="1"/>
  <c r="L170" i="24" s="1"/>
  <c r="L173" i="24" s="1"/>
  <c r="L138" i="24"/>
  <c r="L143" i="24" s="1"/>
  <c r="L253" i="12"/>
  <c r="L258" i="12" s="1"/>
  <c r="M255" i="12" s="1"/>
  <c r="L17" i="23"/>
  <c r="L19" i="23" s="1"/>
  <c r="L101" i="24"/>
  <c r="L4" i="22"/>
  <c r="L4" i="23"/>
  <c r="L17" i="21"/>
  <c r="L19" i="21" s="1"/>
  <c r="L32" i="22"/>
  <c r="L37" i="22" s="1"/>
  <c r="L169" i="22" s="1"/>
  <c r="L172" i="22" s="1"/>
  <c r="L17" i="12"/>
  <c r="L19" i="12" s="1"/>
  <c r="L4" i="24"/>
  <c r="L4" i="20"/>
  <c r="L4" i="9"/>
  <c r="L253" i="23"/>
  <c r="L258" i="23" s="1"/>
  <c r="L253" i="24"/>
  <c r="L258" i="24" s="1"/>
  <c r="L253" i="21"/>
  <c r="L258" i="21" s="1"/>
  <c r="L17" i="24"/>
  <c r="L19" i="24" s="1"/>
  <c r="L101" i="22"/>
  <c r="L83" i="22"/>
  <c r="L88" i="22" s="1"/>
  <c r="L170" i="22" s="1"/>
  <c r="L173" i="22" s="1"/>
  <c r="J161" i="21"/>
  <c r="J163" i="21" s="1"/>
  <c r="J165" i="21" s="1"/>
  <c r="J161" i="12"/>
  <c r="M255" i="22"/>
  <c r="L262" i="22"/>
  <c r="L170" i="12"/>
  <c r="L173" i="12" s="1"/>
  <c r="L92" i="12"/>
  <c r="L102" i="12"/>
  <c r="L103" i="12" s="1"/>
  <c r="M85" i="12"/>
  <c r="L29" i="16"/>
  <c r="L30" i="16" s="1"/>
  <c r="L55" i="16" s="1"/>
  <c r="L116" i="16"/>
  <c r="L117" i="16" s="1"/>
  <c r="L120" i="16" s="1"/>
  <c r="L62" i="16"/>
  <c r="L126" i="16"/>
  <c r="L52" i="8"/>
  <c r="L54" i="8" s="1"/>
  <c r="L52" i="16"/>
  <c r="L53" i="16" s="1"/>
  <c r="L56" i="16" s="1"/>
  <c r="L93" i="16"/>
  <c r="L94" i="16" s="1"/>
  <c r="L119" i="16" s="1"/>
  <c r="J17" i="20"/>
  <c r="J29" i="20"/>
  <c r="L147" i="12"/>
  <c r="M140" i="12"/>
  <c r="L41" i="12"/>
  <c r="L169" i="12"/>
  <c r="L172" i="12" s="1"/>
  <c r="M34" i="12"/>
  <c r="J163" i="12"/>
  <c r="J165" i="12" s="1"/>
  <c r="L169" i="21"/>
  <c r="L172" i="21" s="1"/>
  <c r="L41" i="21"/>
  <c r="M34" i="21"/>
  <c r="L170" i="21"/>
  <c r="L173" i="21" s="1"/>
  <c r="L92" i="21"/>
  <c r="K177" i="24"/>
  <c r="K177" i="22"/>
  <c r="L65" i="8"/>
  <c r="K177" i="23"/>
  <c r="K177" i="21"/>
  <c r="K177" i="12"/>
  <c r="J161" i="23"/>
  <c r="M2" i="20"/>
  <c r="M2" i="24"/>
  <c r="M2" i="23"/>
  <c r="M2" i="8"/>
  <c r="M2" i="12"/>
  <c r="M2" i="9"/>
  <c r="M2" i="22"/>
  <c r="M84" i="8"/>
  <c r="M86" i="8" s="1"/>
  <c r="M49" i="8"/>
  <c r="M33" i="8"/>
  <c r="M3" i="7"/>
  <c r="M39" i="8"/>
  <c r="M40" i="8" s="1"/>
  <c r="M2" i="21"/>
  <c r="M25" i="8"/>
  <c r="M27" i="8" s="1"/>
  <c r="M2" i="16"/>
  <c r="P21" i="8"/>
  <c r="P85" i="8"/>
  <c r="L41" i="24"/>
  <c r="M34" i="24"/>
  <c r="L169" i="24"/>
  <c r="L172" i="24" s="1"/>
  <c r="L147" i="23"/>
  <c r="M140" i="23"/>
  <c r="M140" i="22"/>
  <c r="L147" i="22"/>
  <c r="M85" i="24"/>
  <c r="J161" i="22"/>
  <c r="K39" i="21"/>
  <c r="L169" i="23"/>
  <c r="L172" i="23" s="1"/>
  <c r="M34" i="23"/>
  <c r="L41" i="23"/>
  <c r="L102" i="23"/>
  <c r="L103" i="23" s="1"/>
  <c r="M85" i="23"/>
  <c r="L92" i="23"/>
  <c r="L170" i="23"/>
  <c r="L173" i="23" s="1"/>
  <c r="M255" i="23"/>
  <c r="L262" i="23"/>
  <c r="M255" i="24"/>
  <c r="L262" i="24"/>
  <c r="K69" i="24"/>
  <c r="K70" i="24" s="1"/>
  <c r="K74" i="24" s="1"/>
  <c r="K75" i="24" s="1"/>
  <c r="K69" i="23"/>
  <c r="K70" i="23" s="1"/>
  <c r="K74" i="23" s="1"/>
  <c r="K75" i="23" s="1"/>
  <c r="K69" i="21"/>
  <c r="K70" i="21" s="1"/>
  <c r="K74" i="21" s="1"/>
  <c r="K75" i="21" s="1"/>
  <c r="K69" i="12"/>
  <c r="K70" i="12" s="1"/>
  <c r="K74" i="12" s="1"/>
  <c r="K75" i="12" s="1"/>
  <c r="K69" i="22"/>
  <c r="K70" i="22" s="1"/>
  <c r="K74" i="22" s="1"/>
  <c r="K75" i="22" s="1"/>
  <c r="M255" i="21"/>
  <c r="L262" i="21"/>
  <c r="L147" i="24"/>
  <c r="M140" i="24"/>
  <c r="K3" i="20"/>
  <c r="K3" i="9"/>
  <c r="K3" i="22"/>
  <c r="K3" i="23"/>
  <c r="K3" i="24"/>
  <c r="K3" i="16"/>
  <c r="K4" i="7"/>
  <c r="K3" i="21"/>
  <c r="K3" i="8"/>
  <c r="K3" i="12"/>
  <c r="N26" i="8"/>
  <c r="N23" i="8"/>
  <c r="O22" i="8" s="1"/>
  <c r="N2" i="7"/>
  <c r="J35" i="20"/>
  <c r="L177" i="24"/>
  <c r="L177" i="23"/>
  <c r="L177" i="21"/>
  <c r="L177" i="12"/>
  <c r="L177" i="22"/>
  <c r="M65" i="8"/>
  <c r="M67" i="8" s="1"/>
  <c r="K236" i="24"/>
  <c r="K237" i="24" s="1"/>
  <c r="K240" i="24" s="1"/>
  <c r="K241" i="24" s="1"/>
  <c r="K14" i="24"/>
  <c r="K15" i="24" s="1"/>
  <c r="K23" i="24" s="1"/>
  <c r="K24" i="24" s="1"/>
  <c r="K236" i="12"/>
  <c r="K237" i="12" s="1"/>
  <c r="K240" i="12" s="1"/>
  <c r="K241" i="12" s="1"/>
  <c r="K14" i="12"/>
  <c r="K15" i="12" s="1"/>
  <c r="K23" i="12" s="1"/>
  <c r="K24" i="12" s="1"/>
  <c r="K236" i="22"/>
  <c r="K237" i="22" s="1"/>
  <c r="K240" i="22" s="1"/>
  <c r="K241" i="22" s="1"/>
  <c r="K236" i="23"/>
  <c r="K237" i="23" s="1"/>
  <c r="K240" i="23" s="1"/>
  <c r="K241" i="23" s="1"/>
  <c r="K125" i="24"/>
  <c r="K126" i="24" s="1"/>
  <c r="K129" i="24" s="1"/>
  <c r="K130" i="24" s="1"/>
  <c r="K125" i="22"/>
  <c r="K126" i="22" s="1"/>
  <c r="K129" i="22" s="1"/>
  <c r="K130" i="22" s="1"/>
  <c r="K125" i="12"/>
  <c r="K126" i="12" s="1"/>
  <c r="K129" i="12" s="1"/>
  <c r="K130" i="12" s="1"/>
  <c r="K14" i="21"/>
  <c r="K15" i="21" s="1"/>
  <c r="K23" i="21" s="1"/>
  <c r="K24" i="21" s="1"/>
  <c r="K236" i="21"/>
  <c r="K237" i="21" s="1"/>
  <c r="K240" i="21" s="1"/>
  <c r="K241" i="21" s="1"/>
  <c r="K125" i="23"/>
  <c r="K126" i="23" s="1"/>
  <c r="K129" i="23" s="1"/>
  <c r="K130" i="23" s="1"/>
  <c r="K125" i="21"/>
  <c r="K126" i="21" s="1"/>
  <c r="K129" i="21" s="1"/>
  <c r="K130" i="21" s="1"/>
  <c r="K14" i="23"/>
  <c r="K15" i="23" s="1"/>
  <c r="K23" i="23" s="1"/>
  <c r="K24" i="23" s="1"/>
  <c r="K14" i="22"/>
  <c r="K15" i="22" s="1"/>
  <c r="K23" i="22" s="1"/>
  <c r="K24" i="22" s="1"/>
  <c r="L3" i="23"/>
  <c r="L3" i="20"/>
  <c r="L3" i="9"/>
  <c r="L3" i="22"/>
  <c r="L3" i="24"/>
  <c r="L3" i="21"/>
  <c r="L3" i="8"/>
  <c r="L3" i="16"/>
  <c r="L4" i="7"/>
  <c r="L3" i="12"/>
  <c r="L102" i="22"/>
  <c r="L103" i="22" s="1"/>
  <c r="M85" i="22"/>
  <c r="L147" i="21"/>
  <c r="M140" i="21"/>
  <c r="M93" i="16"/>
  <c r="M94" i="16" s="1"/>
  <c r="M119" i="16" s="1"/>
  <c r="M29" i="16"/>
  <c r="M30" i="16" s="1"/>
  <c r="M55" i="16" s="1"/>
  <c r="M126" i="16"/>
  <c r="M52" i="8"/>
  <c r="M54" i="8" s="1"/>
  <c r="M52" i="16"/>
  <c r="M53" i="16" s="1"/>
  <c r="M56" i="16" s="1"/>
  <c r="M116" i="16"/>
  <c r="M117" i="16" s="1"/>
  <c r="M120" i="16" s="1"/>
  <c r="M62" i="16"/>
  <c r="Q6" i="22"/>
  <c r="Q6" i="7"/>
  <c r="Q6" i="24"/>
  <c r="Q6" i="16"/>
  <c r="Q6" i="8"/>
  <c r="Q6" i="20"/>
  <c r="Q5" i="9"/>
  <c r="R11" i="8"/>
  <c r="Q6" i="21"/>
  <c r="Q14" i="8"/>
  <c r="Q15" i="8" s="1"/>
  <c r="Q6" i="23"/>
  <c r="Q6" i="12"/>
  <c r="M85" i="21" l="1"/>
  <c r="M78" i="21" s="1"/>
  <c r="L41" i="22"/>
  <c r="L102" i="24"/>
  <c r="L103" i="24" s="1"/>
  <c r="L92" i="22"/>
  <c r="L262" i="12"/>
  <c r="L92" i="24"/>
  <c r="M34" i="22"/>
  <c r="M22" i="22" s="1"/>
  <c r="L174" i="23"/>
  <c r="L176" i="23" s="1"/>
  <c r="L174" i="12"/>
  <c r="L176" i="12" s="1"/>
  <c r="L178" i="12" s="1"/>
  <c r="L14" i="20" s="1"/>
  <c r="L121" i="16"/>
  <c r="L124" i="16" s="1"/>
  <c r="L127" i="16" s="1"/>
  <c r="L129" i="16" s="1"/>
  <c r="L131" i="16" s="1"/>
  <c r="L133" i="16" s="1"/>
  <c r="L135" i="16" s="1"/>
  <c r="L57" i="16"/>
  <c r="L60" i="16" s="1"/>
  <c r="L63" i="16" s="1"/>
  <c r="L65" i="16" s="1"/>
  <c r="L67" i="16" s="1"/>
  <c r="L69" i="16" s="1"/>
  <c r="L71" i="16" s="1"/>
  <c r="L14" i="24" s="1"/>
  <c r="L15" i="24" s="1"/>
  <c r="L23" i="24" s="1"/>
  <c r="O26" i="8"/>
  <c r="O2" i="7"/>
  <c r="O23" i="8"/>
  <c r="P22" i="8" s="1"/>
  <c r="K261" i="22"/>
  <c r="K245" i="22"/>
  <c r="K246" i="22" s="1"/>
  <c r="K256" i="22"/>
  <c r="K258" i="22" s="1"/>
  <c r="M78" i="24"/>
  <c r="M90" i="24"/>
  <c r="M73" i="24"/>
  <c r="M133" i="12"/>
  <c r="M128" i="12"/>
  <c r="M145" i="12"/>
  <c r="M90" i="12"/>
  <c r="M73" i="12"/>
  <c r="M78" i="12"/>
  <c r="K35" i="12"/>
  <c r="K28" i="12"/>
  <c r="K29" i="12" s="1"/>
  <c r="K40" i="12"/>
  <c r="L178" i="23"/>
  <c r="L26" i="20" s="1"/>
  <c r="R6" i="20"/>
  <c r="R14" i="8"/>
  <c r="R15" i="8" s="1"/>
  <c r="R6" i="22"/>
  <c r="R6" i="7"/>
  <c r="R5" i="9"/>
  <c r="R6" i="24"/>
  <c r="R6" i="16"/>
  <c r="R6" i="12"/>
  <c r="R6" i="21"/>
  <c r="R6" i="8"/>
  <c r="R6" i="23"/>
  <c r="F12" i="8"/>
  <c r="F74" i="8" s="1"/>
  <c r="M128" i="21"/>
  <c r="M133" i="21"/>
  <c r="M145" i="21"/>
  <c r="K40" i="23"/>
  <c r="K28" i="23"/>
  <c r="K29" i="23" s="1"/>
  <c r="K35" i="23"/>
  <c r="K35" i="24"/>
  <c r="K40" i="24"/>
  <c r="K28" i="24"/>
  <c r="K29" i="24" s="1"/>
  <c r="K40" i="21"/>
  <c r="K35" i="21"/>
  <c r="K28" i="21"/>
  <c r="K29" i="21" s="1"/>
  <c r="M73" i="23"/>
  <c r="M78" i="23"/>
  <c r="M90" i="23"/>
  <c r="L174" i="24"/>
  <c r="L176" i="24" s="1"/>
  <c r="L178" i="24" s="1"/>
  <c r="L32" i="20" s="1"/>
  <c r="J163" i="23"/>
  <c r="J165" i="23" s="1"/>
  <c r="L67" i="8"/>
  <c r="L68" i="8" s="1"/>
  <c r="M57" i="16"/>
  <c r="M60" i="16" s="1"/>
  <c r="M63" i="16" s="1"/>
  <c r="M65" i="16" s="1"/>
  <c r="M67" i="16" s="1"/>
  <c r="M69" i="16" s="1"/>
  <c r="M71" i="16" s="1"/>
  <c r="K141" i="21"/>
  <c r="K146" i="21"/>
  <c r="K134" i="21"/>
  <c r="K135" i="21" s="1"/>
  <c r="K261" i="24"/>
  <c r="K245" i="24"/>
  <c r="K246" i="24" s="1"/>
  <c r="K256" i="24"/>
  <c r="K258" i="24" s="1"/>
  <c r="M34" i="8"/>
  <c r="M35" i="8"/>
  <c r="L266" i="23"/>
  <c r="L151" i="24"/>
  <c r="L46" i="24"/>
  <c r="L266" i="24"/>
  <c r="L97" i="23"/>
  <c r="L266" i="22"/>
  <c r="L266" i="12"/>
  <c r="L151" i="23"/>
  <c r="L46" i="21"/>
  <c r="L151" i="22"/>
  <c r="L46" i="23"/>
  <c r="L97" i="24"/>
  <c r="L46" i="12"/>
  <c r="L151" i="21"/>
  <c r="L97" i="22"/>
  <c r="L46" i="22"/>
  <c r="L97" i="21"/>
  <c r="L58" i="8"/>
  <c r="L266" i="21"/>
  <c r="L97" i="12"/>
  <c r="L151" i="12"/>
  <c r="M121" i="16"/>
  <c r="M124" i="16" s="1"/>
  <c r="M127" i="16" s="1"/>
  <c r="M129" i="16" s="1"/>
  <c r="M131" i="16" s="1"/>
  <c r="M133" i="16" s="1"/>
  <c r="M135" i="16" s="1"/>
  <c r="K146" i="23"/>
  <c r="K141" i="23"/>
  <c r="K134" i="23"/>
  <c r="K135" i="23" s="1"/>
  <c r="M128" i="22"/>
  <c r="M133" i="22"/>
  <c r="M145" i="22"/>
  <c r="N50" i="8"/>
  <c r="M50" i="8"/>
  <c r="L174" i="22"/>
  <c r="L176" i="22" s="1"/>
  <c r="L178" i="22" s="1"/>
  <c r="L20" i="20" s="1"/>
  <c r="K256" i="21"/>
  <c r="K258" i="21" s="1"/>
  <c r="K261" i="21"/>
  <c r="K245" i="21"/>
  <c r="K246" i="21" s="1"/>
  <c r="M260" i="12"/>
  <c r="M239" i="12"/>
  <c r="M244" i="12"/>
  <c r="M133" i="24"/>
  <c r="M128" i="24"/>
  <c r="M145" i="24"/>
  <c r="K86" i="22"/>
  <c r="K79" i="22"/>
  <c r="K80" i="22" s="1"/>
  <c r="M145" i="23"/>
  <c r="M133" i="23"/>
  <c r="M128" i="23"/>
  <c r="M4" i="9"/>
  <c r="M4" i="24"/>
  <c r="M4" i="12"/>
  <c r="M4" i="16"/>
  <c r="M4" i="20"/>
  <c r="M4" i="23"/>
  <c r="M4" i="22"/>
  <c r="M4" i="8"/>
  <c r="M5" i="7"/>
  <c r="M4" i="21"/>
  <c r="M73" i="22"/>
  <c r="M90" i="22"/>
  <c r="M78" i="22"/>
  <c r="K86" i="12"/>
  <c r="K79" i="12"/>
  <c r="K80" i="12" s="1"/>
  <c r="M260" i="22"/>
  <c r="M239" i="22"/>
  <c r="M244" i="22"/>
  <c r="Q85" i="8"/>
  <c r="Q21" i="8"/>
  <c r="M97" i="23"/>
  <c r="M46" i="24"/>
  <c r="M151" i="24"/>
  <c r="M151" i="22"/>
  <c r="M266" i="24"/>
  <c r="M97" i="24"/>
  <c r="M46" i="22"/>
  <c r="M151" i="21"/>
  <c r="M46" i="23"/>
  <c r="M97" i="12"/>
  <c r="M266" i="23"/>
  <c r="M46" i="21"/>
  <c r="M46" i="12"/>
  <c r="M266" i="12"/>
  <c r="M97" i="21"/>
  <c r="M58" i="8"/>
  <c r="M266" i="22"/>
  <c r="M151" i="23"/>
  <c r="M266" i="21"/>
  <c r="M97" i="22"/>
  <c r="M151" i="12"/>
  <c r="K35" i="22"/>
  <c r="K28" i="22"/>
  <c r="K29" i="22" s="1"/>
  <c r="K40" i="22"/>
  <c r="K261" i="12"/>
  <c r="K256" i="12"/>
  <c r="K258" i="12" s="1"/>
  <c r="K245" i="12"/>
  <c r="K246" i="12" s="1"/>
  <c r="M138" i="23"/>
  <c r="M32" i="23"/>
  <c r="M253" i="22"/>
  <c r="M32" i="12"/>
  <c r="M138" i="21"/>
  <c r="M32" i="21"/>
  <c r="M138" i="24"/>
  <c r="M253" i="24"/>
  <c r="M32" i="24"/>
  <c r="M138" i="12"/>
  <c r="M253" i="23"/>
  <c r="M17" i="24"/>
  <c r="M19" i="24" s="1"/>
  <c r="M83" i="22"/>
  <c r="M83" i="24"/>
  <c r="M17" i="22"/>
  <c r="M19" i="22" s="1"/>
  <c r="M83" i="23"/>
  <c r="M17" i="23"/>
  <c r="M19" i="23" s="1"/>
  <c r="M138" i="22"/>
  <c r="M83" i="21"/>
  <c r="M17" i="12"/>
  <c r="M19" i="12" s="1"/>
  <c r="M32" i="22"/>
  <c r="M17" i="21"/>
  <c r="M19" i="21" s="1"/>
  <c r="M253" i="12"/>
  <c r="M83" i="12"/>
  <c r="M253" i="21"/>
  <c r="L69" i="23"/>
  <c r="L70" i="23" s="1"/>
  <c r="L74" i="23" s="1"/>
  <c r="L69" i="21"/>
  <c r="L70" i="21" s="1"/>
  <c r="L74" i="21" s="1"/>
  <c r="L69" i="22"/>
  <c r="L70" i="22" s="1"/>
  <c r="L74" i="22" s="1"/>
  <c r="L69" i="24"/>
  <c r="L70" i="24" s="1"/>
  <c r="L74" i="24" s="1"/>
  <c r="L69" i="12"/>
  <c r="L70" i="12" s="1"/>
  <c r="L74" i="12" s="1"/>
  <c r="K134" i="12"/>
  <c r="K135" i="12" s="1"/>
  <c r="K141" i="12"/>
  <c r="K146" i="12"/>
  <c r="K79" i="21"/>
  <c r="K80" i="21" s="1"/>
  <c r="K86" i="21"/>
  <c r="M244" i="24"/>
  <c r="M239" i="24"/>
  <c r="M260" i="24"/>
  <c r="M27" i="23"/>
  <c r="M22" i="23"/>
  <c r="L125" i="12"/>
  <c r="L126" i="12" s="1"/>
  <c r="L129" i="12" s="1"/>
  <c r="L14" i="23"/>
  <c r="L15" i="23" s="1"/>
  <c r="L23" i="23" s="1"/>
  <c r="L236" i="22"/>
  <c r="L237" i="22" s="1"/>
  <c r="L240" i="22" s="1"/>
  <c r="L14" i="22"/>
  <c r="L15" i="22" s="1"/>
  <c r="L23" i="22" s="1"/>
  <c r="L236" i="23"/>
  <c r="L237" i="23" s="1"/>
  <c r="L240" i="23" s="1"/>
  <c r="L125" i="23"/>
  <c r="L126" i="23" s="1"/>
  <c r="L129" i="23" s="1"/>
  <c r="L14" i="21"/>
  <c r="L15" i="21" s="1"/>
  <c r="L23" i="21" s="1"/>
  <c r="K134" i="22"/>
  <c r="K135" i="22" s="1"/>
  <c r="K141" i="22"/>
  <c r="K146" i="22"/>
  <c r="M239" i="21"/>
  <c r="M244" i="21"/>
  <c r="M260" i="21"/>
  <c r="K79" i="23"/>
  <c r="K80" i="23" s="1"/>
  <c r="K86" i="23"/>
  <c r="J163" i="22"/>
  <c r="J165" i="22" s="1"/>
  <c r="M22" i="24"/>
  <c r="M27" i="24"/>
  <c r="L174" i="21"/>
  <c r="L176" i="21" s="1"/>
  <c r="L178" i="21" s="1"/>
  <c r="L8" i="20" s="1"/>
  <c r="M27" i="12"/>
  <c r="M22" i="12"/>
  <c r="K134" i="24"/>
  <c r="K135" i="24" s="1"/>
  <c r="K141" i="24"/>
  <c r="K146" i="24"/>
  <c r="N2" i="22"/>
  <c r="N2" i="21"/>
  <c r="N2" i="23"/>
  <c r="N33" i="8"/>
  <c r="N2" i="20"/>
  <c r="N2" i="12"/>
  <c r="N39" i="8"/>
  <c r="N40" i="8" s="1"/>
  <c r="N49" i="8"/>
  <c r="N2" i="8"/>
  <c r="N84" i="8"/>
  <c r="N86" i="8" s="1"/>
  <c r="N25" i="8"/>
  <c r="N27" i="8" s="1"/>
  <c r="N2" i="24"/>
  <c r="N2" i="16"/>
  <c r="N2" i="9"/>
  <c r="N3" i="7"/>
  <c r="K79" i="24"/>
  <c r="K80" i="24" s="1"/>
  <c r="K86" i="24"/>
  <c r="M244" i="23"/>
  <c r="M239" i="23"/>
  <c r="M260" i="23"/>
  <c r="K245" i="23"/>
  <c r="K246" i="23" s="1"/>
  <c r="K261" i="23"/>
  <c r="K256" i="23"/>
  <c r="K258" i="23" s="1"/>
  <c r="M22" i="21"/>
  <c r="M27" i="21"/>
  <c r="L125" i="24" l="1"/>
  <c r="L126" i="24" s="1"/>
  <c r="L129" i="24" s="1"/>
  <c r="L236" i="12"/>
  <c r="L237" i="12" s="1"/>
  <c r="L240" i="12" s="1"/>
  <c r="L236" i="21"/>
  <c r="L237" i="21" s="1"/>
  <c r="L240" i="21" s="1"/>
  <c r="M73" i="21"/>
  <c r="L14" i="12"/>
  <c r="L15" i="12" s="1"/>
  <c r="L23" i="12" s="1"/>
  <c r="M27" i="22"/>
  <c r="L125" i="21"/>
  <c r="L126" i="21" s="1"/>
  <c r="L129" i="21" s="1"/>
  <c r="L125" i="22"/>
  <c r="L126" i="22" s="1"/>
  <c r="L129" i="22" s="1"/>
  <c r="M90" i="21"/>
  <c r="L236" i="24"/>
  <c r="L237" i="24" s="1"/>
  <c r="L240" i="24" s="1"/>
  <c r="P23" i="8"/>
  <c r="Q22" i="8" s="1"/>
  <c r="P26" i="8"/>
  <c r="P2" i="7"/>
  <c r="L255" i="22"/>
  <c r="K262" i="22"/>
  <c r="K263" i="22" s="1"/>
  <c r="K267" i="22" s="1"/>
  <c r="K268" i="22" s="1"/>
  <c r="K270" i="22"/>
  <c r="K276" i="22"/>
  <c r="K280" i="22" s="1"/>
  <c r="K91" i="24"/>
  <c r="M39" i="24"/>
  <c r="N101" i="22"/>
  <c r="N101" i="21"/>
  <c r="N53" i="8"/>
  <c r="N64" i="8"/>
  <c r="N101" i="23"/>
  <c r="N101" i="24"/>
  <c r="N101" i="12"/>
  <c r="K106" i="24"/>
  <c r="K87" i="24"/>
  <c r="K88" i="24" s="1"/>
  <c r="N34" i="8"/>
  <c r="N45" i="8" s="1"/>
  <c r="O46" i="8" s="1"/>
  <c r="N35" i="8"/>
  <c r="N57" i="8" s="1"/>
  <c r="M57" i="8"/>
  <c r="M59" i="8" s="1"/>
  <c r="K36" i="23"/>
  <c r="K37" i="23" s="1"/>
  <c r="K51" i="23"/>
  <c r="K270" i="23"/>
  <c r="K276" i="23"/>
  <c r="K280" i="23" s="1"/>
  <c r="K91" i="23"/>
  <c r="K91" i="22"/>
  <c r="K276" i="21"/>
  <c r="K280" i="21" s="1"/>
  <c r="K270" i="21"/>
  <c r="M75" i="23"/>
  <c r="K106" i="23"/>
  <c r="K87" i="23"/>
  <c r="K88" i="23" s="1"/>
  <c r="M236" i="24"/>
  <c r="M237" i="24" s="1"/>
  <c r="M240" i="24" s="1"/>
  <c r="M241" i="24" s="1"/>
  <c r="M125" i="23"/>
  <c r="M126" i="23" s="1"/>
  <c r="M129" i="23" s="1"/>
  <c r="M130" i="23" s="1"/>
  <c r="M14" i="22"/>
  <c r="M15" i="22" s="1"/>
  <c r="M23" i="22" s="1"/>
  <c r="M24" i="22" s="1"/>
  <c r="M14" i="12"/>
  <c r="M15" i="12" s="1"/>
  <c r="M23" i="12" s="1"/>
  <c r="M24" i="12" s="1"/>
  <c r="M236" i="12"/>
  <c r="M237" i="12" s="1"/>
  <c r="M240" i="12" s="1"/>
  <c r="M241" i="12" s="1"/>
  <c r="M14" i="24"/>
  <c r="M15" i="24" s="1"/>
  <c r="M23" i="24" s="1"/>
  <c r="M24" i="24" s="1"/>
  <c r="M125" i="21"/>
  <c r="M126" i="21" s="1"/>
  <c r="M129" i="21" s="1"/>
  <c r="M130" i="21" s="1"/>
  <c r="M125" i="22"/>
  <c r="M126" i="22" s="1"/>
  <c r="M129" i="22" s="1"/>
  <c r="M130" i="22" s="1"/>
  <c r="M236" i="22"/>
  <c r="M237" i="22" s="1"/>
  <c r="M240" i="22" s="1"/>
  <c r="M241" i="22" s="1"/>
  <c r="M236" i="21"/>
  <c r="M237" i="21" s="1"/>
  <c r="M240" i="21" s="1"/>
  <c r="M125" i="24"/>
  <c r="M126" i="24" s="1"/>
  <c r="M129" i="24" s="1"/>
  <c r="M130" i="24" s="1"/>
  <c r="M14" i="23"/>
  <c r="M15" i="23" s="1"/>
  <c r="M23" i="23" s="1"/>
  <c r="M14" i="21"/>
  <c r="M15" i="21" s="1"/>
  <c r="M23" i="21" s="1"/>
  <c r="M24" i="21" s="1"/>
  <c r="M236" i="23"/>
  <c r="M237" i="23" s="1"/>
  <c r="M240" i="23" s="1"/>
  <c r="M241" i="23" s="1"/>
  <c r="M125" i="12"/>
  <c r="M126" i="12" s="1"/>
  <c r="M129" i="12" s="1"/>
  <c r="M130" i="12" s="1"/>
  <c r="K51" i="21"/>
  <c r="K36" i="21"/>
  <c r="K37" i="21" s="1"/>
  <c r="M39" i="22"/>
  <c r="K36" i="22"/>
  <c r="K37" i="22" s="1"/>
  <c r="K51" i="22"/>
  <c r="L255" i="21"/>
  <c r="K262" i="21"/>
  <c r="K263" i="21" s="1"/>
  <c r="K267" i="21" s="1"/>
  <c r="K268" i="21" s="1"/>
  <c r="M39" i="21"/>
  <c r="N4" i="20"/>
  <c r="N4" i="9"/>
  <c r="N4" i="16"/>
  <c r="N4" i="8"/>
  <c r="N4" i="12"/>
  <c r="N4" i="23"/>
  <c r="N4" i="22"/>
  <c r="N4" i="21"/>
  <c r="N4" i="24"/>
  <c r="N5" i="7"/>
  <c r="K182" i="24"/>
  <c r="K189" i="24" s="1"/>
  <c r="K155" i="24"/>
  <c r="K142" i="24"/>
  <c r="K143" i="24" s="1"/>
  <c r="K91" i="21"/>
  <c r="K106" i="12"/>
  <c r="K87" i="12"/>
  <c r="K88" i="12" s="1"/>
  <c r="L255" i="24"/>
  <c r="K262" i="24"/>
  <c r="K263" i="24" s="1"/>
  <c r="K267" i="24" s="1"/>
  <c r="K268" i="24" s="1"/>
  <c r="M68" i="8"/>
  <c r="M39" i="12"/>
  <c r="M241" i="21"/>
  <c r="K87" i="21"/>
  <c r="K88" i="21" s="1"/>
  <c r="K106" i="21"/>
  <c r="K91" i="12"/>
  <c r="K276" i="24"/>
  <c r="K280" i="24" s="1"/>
  <c r="K270" i="24"/>
  <c r="M69" i="23"/>
  <c r="M70" i="23" s="1"/>
  <c r="M74" i="23" s="1"/>
  <c r="M69" i="22"/>
  <c r="M70" i="22" s="1"/>
  <c r="M74" i="22" s="1"/>
  <c r="M75" i="22" s="1"/>
  <c r="M69" i="24"/>
  <c r="M70" i="24" s="1"/>
  <c r="M74" i="24" s="1"/>
  <c r="M75" i="24" s="1"/>
  <c r="M69" i="21"/>
  <c r="M70" i="21" s="1"/>
  <c r="M74" i="21" s="1"/>
  <c r="M69" i="12"/>
  <c r="M70" i="12" s="1"/>
  <c r="M74" i="12" s="1"/>
  <c r="M75" i="12" s="1"/>
  <c r="K36" i="24"/>
  <c r="K37" i="24" s="1"/>
  <c r="K51" i="24"/>
  <c r="N253" i="24"/>
  <c r="N83" i="24"/>
  <c r="N83" i="12"/>
  <c r="N83" i="22"/>
  <c r="N253" i="23"/>
  <c r="N138" i="22"/>
  <c r="N138" i="24"/>
  <c r="N83" i="23"/>
  <c r="N253" i="22"/>
  <c r="N253" i="12"/>
  <c r="N17" i="24"/>
  <c r="N19" i="24" s="1"/>
  <c r="N32" i="24"/>
  <c r="N17" i="21"/>
  <c r="N19" i="21" s="1"/>
  <c r="N32" i="23"/>
  <c r="N17" i="22"/>
  <c r="N19" i="22" s="1"/>
  <c r="N138" i="21"/>
  <c r="N32" i="22"/>
  <c r="N138" i="23"/>
  <c r="N17" i="12"/>
  <c r="N19" i="12" s="1"/>
  <c r="N32" i="12"/>
  <c r="N17" i="23"/>
  <c r="N19" i="23" s="1"/>
  <c r="N253" i="21"/>
  <c r="N83" i="21"/>
  <c r="N32" i="21"/>
  <c r="N138" i="12"/>
  <c r="K182" i="23"/>
  <c r="K189" i="23" s="1"/>
  <c r="K142" i="23"/>
  <c r="K143" i="23" s="1"/>
  <c r="K155" i="23"/>
  <c r="K155" i="21"/>
  <c r="K142" i="21"/>
  <c r="K143" i="21" s="1"/>
  <c r="K182" i="21"/>
  <c r="K189" i="21" s="1"/>
  <c r="R85" i="8"/>
  <c r="R21" i="8"/>
  <c r="H15" i="8"/>
  <c r="K36" i="12"/>
  <c r="K37" i="12" s="1"/>
  <c r="K51" i="12"/>
  <c r="K142" i="22"/>
  <c r="K143" i="22" s="1"/>
  <c r="K155" i="22"/>
  <c r="K182" i="22"/>
  <c r="K189" i="22" s="1"/>
  <c r="K155" i="12"/>
  <c r="K182" i="12"/>
  <c r="K189" i="12" s="1"/>
  <c r="K142" i="12"/>
  <c r="K143" i="12" s="1"/>
  <c r="M101" i="23"/>
  <c r="M101" i="24"/>
  <c r="M64" i="8"/>
  <c r="M101" i="12"/>
  <c r="M53" i="8"/>
  <c r="M101" i="22"/>
  <c r="M101" i="21"/>
  <c r="O2" i="20"/>
  <c r="O2" i="9"/>
  <c r="O3" i="7"/>
  <c r="O2" i="16"/>
  <c r="O49" i="8"/>
  <c r="O39" i="8"/>
  <c r="O40" i="8" s="1"/>
  <c r="O25" i="8"/>
  <c r="O27" i="8" s="1"/>
  <c r="O2" i="12"/>
  <c r="O2" i="24"/>
  <c r="O2" i="21"/>
  <c r="O2" i="8"/>
  <c r="O84" i="8"/>
  <c r="O86" i="8" s="1"/>
  <c r="O33" i="8"/>
  <c r="O2" i="23"/>
  <c r="O2" i="22"/>
  <c r="K262" i="23"/>
  <c r="K263" i="23" s="1"/>
  <c r="K267" i="23" s="1"/>
  <c r="K268" i="23" s="1"/>
  <c r="L255" i="23"/>
  <c r="M24" i="23"/>
  <c r="K276" i="12"/>
  <c r="K280" i="12" s="1"/>
  <c r="K270" i="12"/>
  <c r="M45" i="8"/>
  <c r="N46" i="8" s="1"/>
  <c r="M39" i="23"/>
  <c r="K262" i="12"/>
  <c r="K263" i="12" s="1"/>
  <c r="K267" i="12" s="1"/>
  <c r="K268" i="12" s="1"/>
  <c r="L255" i="12"/>
  <c r="K87" i="22"/>
  <c r="K88" i="22" s="1"/>
  <c r="K106" i="22"/>
  <c r="M75" i="21" l="1"/>
  <c r="M79" i="21" s="1"/>
  <c r="M80" i="21" s="1"/>
  <c r="K147" i="21"/>
  <c r="K148" i="21" s="1"/>
  <c r="K152" i="21" s="1"/>
  <c r="K153" i="21" s="1"/>
  <c r="L140" i="21"/>
  <c r="K271" i="21"/>
  <c r="K277" i="21"/>
  <c r="K281" i="21" s="1"/>
  <c r="M141" i="23"/>
  <c r="M146" i="23"/>
  <c r="M134" i="23"/>
  <c r="M135" i="23" s="1"/>
  <c r="M40" i="21"/>
  <c r="M35" i="21"/>
  <c r="M28" i="21"/>
  <c r="M29" i="21" s="1"/>
  <c r="M256" i="24"/>
  <c r="M258" i="24" s="1"/>
  <c r="M261" i="24"/>
  <c r="M245" i="24"/>
  <c r="M246" i="24" s="1"/>
  <c r="K41" i="12"/>
  <c r="K42" i="12" s="1"/>
  <c r="K47" i="12" s="1"/>
  <c r="K48" i="12" s="1"/>
  <c r="K52" i="12" s="1"/>
  <c r="K53" i="12" s="1"/>
  <c r="K169" i="12"/>
  <c r="K172" i="12" s="1"/>
  <c r="L34" i="12"/>
  <c r="M256" i="22"/>
  <c r="M258" i="22" s="1"/>
  <c r="M245" i="22"/>
  <c r="M246" i="22" s="1"/>
  <c r="M261" i="22"/>
  <c r="M79" i="24"/>
  <c r="M80" i="24" s="1"/>
  <c r="M86" i="24"/>
  <c r="M146" i="22"/>
  <c r="M141" i="22"/>
  <c r="M134" i="22"/>
  <c r="M135" i="22" s="1"/>
  <c r="K170" i="22"/>
  <c r="K173" i="22" s="1"/>
  <c r="K92" i="22"/>
  <c r="K93" i="22" s="1"/>
  <c r="K98" i="22" s="1"/>
  <c r="K99" i="22" s="1"/>
  <c r="K107" i="22" s="1"/>
  <c r="K186" i="22" s="1"/>
  <c r="K193" i="22" s="1"/>
  <c r="K102" i="22"/>
  <c r="K103" i="22" s="1"/>
  <c r="L85" i="22"/>
  <c r="M146" i="21"/>
  <c r="M134" i="21"/>
  <c r="M135" i="21" s="1"/>
  <c r="M141" i="21"/>
  <c r="K277" i="12"/>
  <c r="K281" i="12" s="1"/>
  <c r="K271" i="12"/>
  <c r="K272" i="12" s="1"/>
  <c r="L140" i="12"/>
  <c r="K147" i="12"/>
  <c r="K148" i="12" s="1"/>
  <c r="K152" i="12" s="1"/>
  <c r="K153" i="12" s="1"/>
  <c r="K41" i="21"/>
  <c r="K42" i="21" s="1"/>
  <c r="K47" i="21" s="1"/>
  <c r="K48" i="21" s="1"/>
  <c r="K52" i="21" s="1"/>
  <c r="K53" i="21" s="1"/>
  <c r="L34" i="21"/>
  <c r="K169" i="21"/>
  <c r="K172" i="21" s="1"/>
  <c r="M261" i="12"/>
  <c r="M256" i="12"/>
  <c r="M258" i="12" s="1"/>
  <c r="M245" i="12"/>
  <c r="M246" i="12" s="1"/>
  <c r="Q23" i="8"/>
  <c r="R22" i="8" s="1"/>
  <c r="Q2" i="7"/>
  <c r="Q26" i="8"/>
  <c r="K277" i="24"/>
  <c r="K281" i="24" s="1"/>
  <c r="K271" i="24"/>
  <c r="K272" i="24" s="1"/>
  <c r="M28" i="12"/>
  <c r="M29" i="12" s="1"/>
  <c r="M40" i="12"/>
  <c r="M35" i="12"/>
  <c r="M141" i="12"/>
  <c r="M134" i="12"/>
  <c r="M135" i="12" s="1"/>
  <c r="M146" i="12"/>
  <c r="N126" i="16"/>
  <c r="N116" i="16"/>
  <c r="N117" i="16" s="1"/>
  <c r="N120" i="16" s="1"/>
  <c r="N93" i="16"/>
  <c r="N94" i="16" s="1"/>
  <c r="N119" i="16" s="1"/>
  <c r="N52" i="8"/>
  <c r="N54" i="8" s="1"/>
  <c r="N52" i="16"/>
  <c r="N53" i="16" s="1"/>
  <c r="N56" i="16" s="1"/>
  <c r="N62" i="16"/>
  <c r="N29" i="16"/>
  <c r="N30" i="16" s="1"/>
  <c r="N55" i="16" s="1"/>
  <c r="O83" i="24"/>
  <c r="O253" i="23"/>
  <c r="O138" i="22"/>
  <c r="O138" i="21"/>
  <c r="O83" i="23"/>
  <c r="O17" i="22"/>
  <c r="O19" i="22" s="1"/>
  <c r="O138" i="12"/>
  <c r="O253" i="21"/>
  <c r="O17" i="24"/>
  <c r="O19" i="24" s="1"/>
  <c r="O253" i="24"/>
  <c r="O32" i="22"/>
  <c r="O83" i="12"/>
  <c r="O83" i="21"/>
  <c r="O138" i="24"/>
  <c r="O17" i="12"/>
  <c r="O19" i="12" s="1"/>
  <c r="O32" i="24"/>
  <c r="O83" i="22"/>
  <c r="O17" i="21"/>
  <c r="O19" i="21" s="1"/>
  <c r="O138" i="23"/>
  <c r="O17" i="23"/>
  <c r="O19" i="23" s="1"/>
  <c r="O32" i="12"/>
  <c r="O32" i="21"/>
  <c r="O32" i="23"/>
  <c r="O253" i="12"/>
  <c r="O253" i="22"/>
  <c r="M245" i="23"/>
  <c r="M246" i="23" s="1"/>
  <c r="M256" i="23"/>
  <c r="M258" i="23" s="1"/>
  <c r="M261" i="23"/>
  <c r="M79" i="12"/>
  <c r="M80" i="12" s="1"/>
  <c r="M86" i="12"/>
  <c r="L85" i="23"/>
  <c r="K170" i="23"/>
  <c r="K173" i="23" s="1"/>
  <c r="K92" i="23"/>
  <c r="K93" i="23" s="1"/>
  <c r="K98" i="23" s="1"/>
  <c r="K99" i="23" s="1"/>
  <c r="K107" i="23" s="1"/>
  <c r="K186" i="23" s="1"/>
  <c r="K193" i="23" s="1"/>
  <c r="K102" i="23"/>
  <c r="K103" i="23" s="1"/>
  <c r="K271" i="23"/>
  <c r="K272" i="23" s="1"/>
  <c r="K277" i="23"/>
  <c r="K281" i="23" s="1"/>
  <c r="L260" i="23"/>
  <c r="L244" i="23"/>
  <c r="L239" i="23"/>
  <c r="L241" i="23" s="1"/>
  <c r="H21" i="8"/>
  <c r="H85" i="8"/>
  <c r="M245" i="21"/>
  <c r="M246" i="21" s="1"/>
  <c r="M261" i="21"/>
  <c r="M256" i="21"/>
  <c r="M258" i="21" s="1"/>
  <c r="L239" i="24"/>
  <c r="L241" i="24" s="1"/>
  <c r="L260" i="24"/>
  <c r="L244" i="24"/>
  <c r="M86" i="21"/>
  <c r="K92" i="21"/>
  <c r="K102" i="21"/>
  <c r="K103" i="21" s="1"/>
  <c r="K170" i="21"/>
  <c r="K173" i="21" s="1"/>
  <c r="L85" i="21"/>
  <c r="K277" i="22"/>
  <c r="K281" i="22" s="1"/>
  <c r="K271" i="22"/>
  <c r="K272" i="22" s="1"/>
  <c r="L239" i="12"/>
  <c r="L241" i="12" s="1"/>
  <c r="L260" i="12"/>
  <c r="L244" i="12"/>
  <c r="K196" i="12"/>
  <c r="O50" i="8"/>
  <c r="K93" i="21"/>
  <c r="K98" i="21" s="1"/>
  <c r="K99" i="21" s="1"/>
  <c r="K107" i="21" s="1"/>
  <c r="K186" i="21" s="1"/>
  <c r="K193" i="21" s="1"/>
  <c r="L239" i="21"/>
  <c r="L241" i="21" s="1"/>
  <c r="L244" i="21"/>
  <c r="L260" i="21"/>
  <c r="M86" i="23"/>
  <c r="M79" i="23"/>
  <c r="M80" i="23" s="1"/>
  <c r="K290" i="23"/>
  <c r="K292" i="23" s="1"/>
  <c r="K290" i="22"/>
  <c r="K292" i="22" s="1"/>
  <c r="M28" i="23"/>
  <c r="M29" i="23" s="1"/>
  <c r="M40" i="23"/>
  <c r="M35" i="23"/>
  <c r="L140" i="23"/>
  <c r="K147" i="23"/>
  <c r="K148" i="23" s="1"/>
  <c r="K152" i="23" s="1"/>
  <c r="K153" i="23" s="1"/>
  <c r="M134" i="24"/>
  <c r="M135" i="24" s="1"/>
  <c r="M146" i="24"/>
  <c r="M141" i="24"/>
  <c r="L140" i="24"/>
  <c r="K147" i="24"/>
  <c r="K148" i="24" s="1"/>
  <c r="K152" i="24" s="1"/>
  <c r="K153" i="24" s="1"/>
  <c r="M35" i="24"/>
  <c r="M28" i="24"/>
  <c r="M29" i="24" s="1"/>
  <c r="M40" i="24"/>
  <c r="O34" i="8"/>
  <c r="O35" i="8"/>
  <c r="K196" i="22"/>
  <c r="M86" i="22"/>
  <c r="M79" i="22"/>
  <c r="M80" i="22" s="1"/>
  <c r="O4" i="20"/>
  <c r="O4" i="22"/>
  <c r="O5" i="7"/>
  <c r="O4" i="24"/>
  <c r="O4" i="12"/>
  <c r="O4" i="23"/>
  <c r="O4" i="21"/>
  <c r="O4" i="8"/>
  <c r="O4" i="16"/>
  <c r="O4" i="9"/>
  <c r="K53" i="23"/>
  <c r="O126" i="16"/>
  <c r="O116" i="16"/>
  <c r="O117" i="16" s="1"/>
  <c r="O120" i="16" s="1"/>
  <c r="O93" i="16"/>
  <c r="O94" i="16" s="1"/>
  <c r="O119" i="16" s="1"/>
  <c r="O121" i="16" s="1"/>
  <c r="O124" i="16" s="1"/>
  <c r="O127" i="16" s="1"/>
  <c r="O129" i="16" s="1"/>
  <c r="O131" i="16" s="1"/>
  <c r="O133" i="16" s="1"/>
  <c r="O135" i="16" s="1"/>
  <c r="O62" i="16"/>
  <c r="O52" i="16"/>
  <c r="O53" i="16" s="1"/>
  <c r="O56" i="16" s="1"/>
  <c r="O52" i="8"/>
  <c r="O54" i="8" s="1"/>
  <c r="O29" i="16"/>
  <c r="O30" i="16" s="1"/>
  <c r="O55" i="16" s="1"/>
  <c r="O57" i="16" s="1"/>
  <c r="O60" i="16" s="1"/>
  <c r="O63" i="16" s="1"/>
  <c r="O65" i="16" s="1"/>
  <c r="O67" i="16" s="1"/>
  <c r="O69" i="16" s="1"/>
  <c r="O71" i="16" s="1"/>
  <c r="K41" i="23"/>
  <c r="K42" i="23" s="1"/>
  <c r="K47" i="23" s="1"/>
  <c r="K48" i="23" s="1"/>
  <c r="K52" i="23" s="1"/>
  <c r="L34" i="23"/>
  <c r="K169" i="23"/>
  <c r="K172" i="23" s="1"/>
  <c r="L244" i="22"/>
  <c r="L239" i="22"/>
  <c r="L241" i="22" s="1"/>
  <c r="L260" i="22"/>
  <c r="K290" i="24"/>
  <c r="K292" i="24" s="1"/>
  <c r="K170" i="12"/>
  <c r="K173" i="12" s="1"/>
  <c r="L85" i="12"/>
  <c r="K102" i="12"/>
  <c r="K103" i="12" s="1"/>
  <c r="K92" i="12"/>
  <c r="K93" i="12" s="1"/>
  <c r="K98" i="12" s="1"/>
  <c r="K99" i="12" s="1"/>
  <c r="K107" i="12" s="1"/>
  <c r="N177" i="12"/>
  <c r="N177" i="22"/>
  <c r="N177" i="23"/>
  <c r="N177" i="21"/>
  <c r="N177" i="24"/>
  <c r="O65" i="8"/>
  <c r="O67" i="8" s="1"/>
  <c r="K41" i="24"/>
  <c r="K42" i="24" s="1"/>
  <c r="K47" i="24" s="1"/>
  <c r="K48" i="24" s="1"/>
  <c r="K52" i="24" s="1"/>
  <c r="K53" i="24" s="1"/>
  <c r="L34" i="24"/>
  <c r="K169" i="24"/>
  <c r="K172" i="24" s="1"/>
  <c r="K196" i="21"/>
  <c r="K196" i="23"/>
  <c r="K147" i="22"/>
  <c r="K148" i="22" s="1"/>
  <c r="K152" i="22" s="1"/>
  <c r="K153" i="22" s="1"/>
  <c r="L140" i="22"/>
  <c r="K185" i="12"/>
  <c r="K192" i="12" s="1"/>
  <c r="M35" i="22"/>
  <c r="M28" i="22"/>
  <c r="M29" i="22" s="1"/>
  <c r="M40" i="22"/>
  <c r="K272" i="21"/>
  <c r="K185" i="24"/>
  <c r="K192" i="24" s="1"/>
  <c r="K185" i="22"/>
  <c r="K192" i="22" s="1"/>
  <c r="K196" i="24"/>
  <c r="K290" i="21"/>
  <c r="K292" i="21" s="1"/>
  <c r="P2" i="9"/>
  <c r="P2" i="20"/>
  <c r="P2" i="8"/>
  <c r="P84" i="8"/>
  <c r="P86" i="8" s="1"/>
  <c r="P2" i="24"/>
  <c r="P33" i="8"/>
  <c r="P2" i="21"/>
  <c r="P49" i="8"/>
  <c r="P25" i="8"/>
  <c r="P27" i="8" s="1"/>
  <c r="P2" i="22"/>
  <c r="P2" i="12"/>
  <c r="P3" i="7"/>
  <c r="P2" i="23"/>
  <c r="P39" i="8"/>
  <c r="P40" i="8" s="1"/>
  <c r="P2" i="16"/>
  <c r="M177" i="21"/>
  <c r="M177" i="23"/>
  <c r="M177" i="22"/>
  <c r="M177" i="12"/>
  <c r="N65" i="8"/>
  <c r="M177" i="24"/>
  <c r="K185" i="21"/>
  <c r="K192" i="21" s="1"/>
  <c r="K108" i="21"/>
  <c r="K185" i="23"/>
  <c r="K192" i="23" s="1"/>
  <c r="M3" i="24"/>
  <c r="M4" i="7"/>
  <c r="M3" i="21"/>
  <c r="M3" i="9"/>
  <c r="M3" i="8"/>
  <c r="M3" i="16"/>
  <c r="M3" i="23"/>
  <c r="M3" i="22"/>
  <c r="M3" i="20"/>
  <c r="M3" i="12"/>
  <c r="K290" i="12"/>
  <c r="K292" i="12" s="1"/>
  <c r="L34" i="22"/>
  <c r="K169" i="22"/>
  <c r="K172" i="22" s="1"/>
  <c r="K41" i="22"/>
  <c r="K42" i="22" s="1"/>
  <c r="K47" i="22" s="1"/>
  <c r="K48" i="22" s="1"/>
  <c r="K52" i="22" s="1"/>
  <c r="K53" i="22" s="1"/>
  <c r="K102" i="24"/>
  <c r="K103" i="24" s="1"/>
  <c r="L85" i="24"/>
  <c r="K170" i="24"/>
  <c r="K173" i="24" s="1"/>
  <c r="K92" i="24"/>
  <c r="K93" i="24" s="1"/>
  <c r="K98" i="24" s="1"/>
  <c r="K99" i="24" s="1"/>
  <c r="K107" i="24" s="1"/>
  <c r="K186" i="24" s="1"/>
  <c r="K193" i="24" s="1"/>
  <c r="K174" i="21" l="1"/>
  <c r="K176" i="21" s="1"/>
  <c r="K178" i="21" s="1"/>
  <c r="K8" i="20" s="1"/>
  <c r="K186" i="12"/>
  <c r="K193" i="12" s="1"/>
  <c r="K201" i="12" s="1"/>
  <c r="K108" i="12"/>
  <c r="K115" i="12" s="1"/>
  <c r="N121" i="16"/>
  <c r="N124" i="16" s="1"/>
  <c r="N127" i="16" s="1"/>
  <c r="N129" i="16" s="1"/>
  <c r="N131" i="16" s="1"/>
  <c r="N133" i="16" s="1"/>
  <c r="N135" i="16" s="1"/>
  <c r="K174" i="24"/>
  <c r="K176" i="24" s="1"/>
  <c r="K178" i="24" s="1"/>
  <c r="K32" i="20" s="1"/>
  <c r="K278" i="23"/>
  <c r="K282" i="23" s="1"/>
  <c r="K61" i="21"/>
  <c r="K114" i="21" s="1"/>
  <c r="K278" i="24"/>
  <c r="K282" i="24" s="1"/>
  <c r="K278" i="12"/>
  <c r="K282" i="12" s="1"/>
  <c r="K61" i="22"/>
  <c r="K114" i="22" s="1"/>
  <c r="K278" i="22"/>
  <c r="K282" i="22" s="1"/>
  <c r="K61" i="24"/>
  <c r="K114" i="24" s="1"/>
  <c r="K115" i="21"/>
  <c r="K187" i="21"/>
  <c r="K194" i="21" s="1"/>
  <c r="K160" i="21"/>
  <c r="K302" i="24"/>
  <c r="O125" i="24"/>
  <c r="O126" i="24" s="1"/>
  <c r="O129" i="24" s="1"/>
  <c r="O236" i="23"/>
  <c r="O237" i="23" s="1"/>
  <c r="O240" i="23" s="1"/>
  <c r="O14" i="23"/>
  <c r="O15" i="23" s="1"/>
  <c r="O23" i="23" s="1"/>
  <c r="O125" i="12"/>
  <c r="O126" i="12" s="1"/>
  <c r="O129" i="12" s="1"/>
  <c r="O125" i="23"/>
  <c r="O126" i="23" s="1"/>
  <c r="O129" i="23" s="1"/>
  <c r="O14" i="12"/>
  <c r="O15" i="12" s="1"/>
  <c r="O23" i="12" s="1"/>
  <c r="O236" i="12"/>
  <c r="O237" i="12" s="1"/>
  <c r="O240" i="12" s="1"/>
  <c r="O14" i="21"/>
  <c r="O15" i="21" s="1"/>
  <c r="O23" i="21" s="1"/>
  <c r="O14" i="24"/>
  <c r="O15" i="24" s="1"/>
  <c r="O23" i="24" s="1"/>
  <c r="O236" i="24"/>
  <c r="O237" i="24" s="1"/>
  <c r="O240" i="24" s="1"/>
  <c r="O236" i="22"/>
  <c r="O237" i="22" s="1"/>
  <c r="O240" i="22" s="1"/>
  <c r="O125" i="22"/>
  <c r="O126" i="22" s="1"/>
  <c r="O129" i="22" s="1"/>
  <c r="O236" i="21"/>
  <c r="O237" i="21" s="1"/>
  <c r="O240" i="21" s="1"/>
  <c r="O125" i="21"/>
  <c r="O126" i="21" s="1"/>
  <c r="O129" i="21" s="1"/>
  <c r="O14" i="22"/>
  <c r="O15" i="22" s="1"/>
  <c r="O23" i="22" s="1"/>
  <c r="L133" i="24"/>
  <c r="L145" i="24"/>
  <c r="L128" i="24"/>
  <c r="L130" i="24" s="1"/>
  <c r="M36" i="23"/>
  <c r="M37" i="23" s="1"/>
  <c r="M51" i="23"/>
  <c r="L246" i="21"/>
  <c r="L256" i="23"/>
  <c r="L261" i="23"/>
  <c r="L263" i="23" s="1"/>
  <c r="L267" i="23" s="1"/>
  <c r="L268" i="23" s="1"/>
  <c r="L245" i="23"/>
  <c r="L246" i="23" s="1"/>
  <c r="M182" i="22"/>
  <c r="M189" i="22" s="1"/>
  <c r="M196" i="22" s="1"/>
  <c r="M155" i="22"/>
  <c r="M142" i="22"/>
  <c r="K197" i="21"/>
  <c r="K198" i="21" s="1"/>
  <c r="K278" i="21"/>
  <c r="K282" i="21" s="1"/>
  <c r="O266" i="24"/>
  <c r="O46" i="23"/>
  <c r="O266" i="22"/>
  <c r="O97" i="22"/>
  <c r="O97" i="12"/>
  <c r="O97" i="24"/>
  <c r="O266" i="12"/>
  <c r="O151" i="12"/>
  <c r="O97" i="21"/>
  <c r="O58" i="8"/>
  <c r="O266" i="23"/>
  <c r="O151" i="23"/>
  <c r="O97" i="23"/>
  <c r="O266" i="21"/>
  <c r="O46" i="12"/>
  <c r="O151" i="24"/>
  <c r="O151" i="22"/>
  <c r="O151" i="21"/>
  <c r="O46" i="24"/>
  <c r="O46" i="21"/>
  <c r="O46" i="22"/>
  <c r="L261" i="21"/>
  <c r="L263" i="21" s="1"/>
  <c r="L267" i="21" s="1"/>
  <c r="L268" i="21" s="1"/>
  <c r="L256" i="21"/>
  <c r="L245" i="21"/>
  <c r="K296" i="22"/>
  <c r="K298" i="22" s="1"/>
  <c r="K201" i="23"/>
  <c r="M270" i="21"/>
  <c r="M276" i="21"/>
  <c r="M280" i="21" s="1"/>
  <c r="M290" i="21" s="1"/>
  <c r="M292" i="21" s="1"/>
  <c r="M302" i="21" s="1"/>
  <c r="M262" i="23"/>
  <c r="M263" i="23" s="1"/>
  <c r="M267" i="23" s="1"/>
  <c r="M268" i="23" s="1"/>
  <c r="N255" i="23"/>
  <c r="M51" i="12"/>
  <c r="M36" i="12"/>
  <c r="K156" i="12"/>
  <c r="K157" i="12" s="1"/>
  <c r="K183" i="12"/>
  <c r="K190" i="12" s="1"/>
  <c r="M143" i="22"/>
  <c r="N255" i="24"/>
  <c r="M262" i="24"/>
  <c r="M263" i="24" s="1"/>
  <c r="M267" i="24" s="1"/>
  <c r="M268" i="24" s="1"/>
  <c r="L22" i="22"/>
  <c r="L24" i="22" s="1"/>
  <c r="L27" i="22"/>
  <c r="K302" i="12"/>
  <c r="M106" i="22"/>
  <c r="M87" i="22"/>
  <c r="M88" i="22" s="1"/>
  <c r="K201" i="21"/>
  <c r="M270" i="23"/>
  <c r="M276" i="23"/>
  <c r="M280" i="23" s="1"/>
  <c r="M290" i="23" s="1"/>
  <c r="M292" i="23" s="1"/>
  <c r="M302" i="23" s="1"/>
  <c r="N46" i="24"/>
  <c r="N46" i="23"/>
  <c r="N266" i="21"/>
  <c r="N151" i="22"/>
  <c r="N151" i="12"/>
  <c r="N58" i="8"/>
  <c r="N59" i="8" s="1"/>
  <c r="N97" i="21"/>
  <c r="N266" i="23"/>
  <c r="N266" i="24"/>
  <c r="N97" i="22"/>
  <c r="N151" i="24"/>
  <c r="N97" i="24"/>
  <c r="N46" i="21"/>
  <c r="N151" i="23"/>
  <c r="N151" i="21"/>
  <c r="N46" i="22"/>
  <c r="N46" i="12"/>
  <c r="N266" i="22"/>
  <c r="N97" i="23"/>
  <c r="N266" i="12"/>
  <c r="N97" i="12"/>
  <c r="L128" i="12"/>
  <c r="L130" i="12" s="1"/>
  <c r="L133" i="12"/>
  <c r="L145" i="12"/>
  <c r="M36" i="21"/>
  <c r="M37" i="21" s="1"/>
  <c r="M51" i="21"/>
  <c r="M91" i="22"/>
  <c r="K302" i="22"/>
  <c r="M91" i="21"/>
  <c r="N69" i="22"/>
  <c r="N70" i="22" s="1"/>
  <c r="N74" i="22" s="1"/>
  <c r="N69" i="24"/>
  <c r="N70" i="24" s="1"/>
  <c r="N74" i="24" s="1"/>
  <c r="N69" i="21"/>
  <c r="N70" i="21" s="1"/>
  <c r="N74" i="21" s="1"/>
  <c r="N69" i="12"/>
  <c r="N70" i="12" s="1"/>
  <c r="N74" i="12" s="1"/>
  <c r="N69" i="23"/>
  <c r="N70" i="23" s="1"/>
  <c r="N74" i="23" s="1"/>
  <c r="K296" i="24"/>
  <c r="K298" i="24" s="1"/>
  <c r="M91" i="24"/>
  <c r="M51" i="22"/>
  <c r="M36" i="22"/>
  <c r="M37" i="22" s="1"/>
  <c r="L27" i="24"/>
  <c r="L22" i="24"/>
  <c r="L24" i="24" s="1"/>
  <c r="O69" i="24"/>
  <c r="O70" i="24" s="1"/>
  <c r="O74" i="24" s="1"/>
  <c r="O69" i="12"/>
  <c r="O70" i="12" s="1"/>
  <c r="O74" i="12" s="1"/>
  <c r="O69" i="21"/>
  <c r="O70" i="21" s="1"/>
  <c r="O74" i="21" s="1"/>
  <c r="O69" i="22"/>
  <c r="O70" i="22" s="1"/>
  <c r="O74" i="22" s="1"/>
  <c r="O69" i="23"/>
  <c r="O70" i="23" s="1"/>
  <c r="O74" i="23" s="1"/>
  <c r="M155" i="24"/>
  <c r="M142" i="24"/>
  <c r="M143" i="24" s="1"/>
  <c r="M182" i="24"/>
  <c r="M189" i="24" s="1"/>
  <c r="M196" i="24" s="1"/>
  <c r="M87" i="21"/>
  <c r="M88" i="21" s="1"/>
  <c r="M106" i="21"/>
  <c r="K296" i="23"/>
  <c r="K298" i="23" s="1"/>
  <c r="K174" i="23"/>
  <c r="K176" i="23" s="1"/>
  <c r="K178" i="23" s="1"/>
  <c r="K26" i="20" s="1"/>
  <c r="K296" i="12"/>
  <c r="K298" i="12" s="1"/>
  <c r="M87" i="24"/>
  <c r="M88" i="24" s="1"/>
  <c r="M106" i="24"/>
  <c r="K201" i="22"/>
  <c r="K197" i="23"/>
  <c r="K198" i="23" s="1"/>
  <c r="K302" i="21"/>
  <c r="K108" i="22"/>
  <c r="M51" i="24"/>
  <c r="M36" i="24"/>
  <c r="M37" i="24" s="1"/>
  <c r="L78" i="23"/>
  <c r="L90" i="23"/>
  <c r="L73" i="23"/>
  <c r="L75" i="23" s="1"/>
  <c r="M91" i="12"/>
  <c r="M155" i="23"/>
  <c r="M182" i="23"/>
  <c r="M189" i="23" s="1"/>
  <c r="M196" i="23" s="1"/>
  <c r="M142" i="23"/>
  <c r="M143" i="23" s="1"/>
  <c r="K108" i="23"/>
  <c r="P34" i="8"/>
  <c r="P45" i="8" s="1"/>
  <c r="Q46" i="8" s="1"/>
  <c r="P35" i="8"/>
  <c r="P57" i="8" s="1"/>
  <c r="K197" i="22"/>
  <c r="K198" i="22" s="1"/>
  <c r="K302" i="23"/>
  <c r="O64" i="8"/>
  <c r="O101" i="21"/>
  <c r="O101" i="23"/>
  <c r="O53" i="8"/>
  <c r="O101" i="12"/>
  <c r="O101" i="22"/>
  <c r="O101" i="24"/>
  <c r="R2" i="7"/>
  <c r="R23" i="8"/>
  <c r="R26" i="8"/>
  <c r="M87" i="12"/>
  <c r="M88" i="12" s="1"/>
  <c r="M106" i="12"/>
  <c r="Q2" i="20"/>
  <c r="Q2" i="12"/>
  <c r="Q2" i="21"/>
  <c r="Q25" i="8"/>
  <c r="Q27" i="8" s="1"/>
  <c r="Q2" i="24"/>
  <c r="Q84" i="8"/>
  <c r="Q86" i="8" s="1"/>
  <c r="Q2" i="23"/>
  <c r="Q2" i="9"/>
  <c r="Q49" i="8"/>
  <c r="Q2" i="8"/>
  <c r="Q33" i="8"/>
  <c r="Q2" i="16"/>
  <c r="Q39" i="8"/>
  <c r="Q40" i="8" s="1"/>
  <c r="Q3" i="7"/>
  <c r="Q2" i="22"/>
  <c r="M182" i="21"/>
  <c r="M189" i="21" s="1"/>
  <c r="M196" i="21" s="1"/>
  <c r="M155" i="21"/>
  <c r="M142" i="21"/>
  <c r="M143" i="21" s="1"/>
  <c r="M270" i="22"/>
  <c r="M276" i="22"/>
  <c r="M280" i="22" s="1"/>
  <c r="M290" i="22" s="1"/>
  <c r="M292" i="22" s="1"/>
  <c r="M302" i="22" s="1"/>
  <c r="K197" i="12"/>
  <c r="K198" i="12" s="1"/>
  <c r="L245" i="22"/>
  <c r="L246" i="22" s="1"/>
  <c r="L256" i="22"/>
  <c r="L261" i="22"/>
  <c r="L263" i="22" s="1"/>
  <c r="L267" i="22" s="1"/>
  <c r="L268" i="22" s="1"/>
  <c r="M87" i="23"/>
  <c r="M88" i="23" s="1"/>
  <c r="M106" i="23"/>
  <c r="M276" i="12"/>
  <c r="M280" i="12" s="1"/>
  <c r="M290" i="12" s="1"/>
  <c r="M292" i="12" s="1"/>
  <c r="M302" i="12" s="1"/>
  <c r="M270" i="12"/>
  <c r="N255" i="22"/>
  <c r="M262" i="22"/>
  <c r="M263" i="22" s="1"/>
  <c r="M267" i="22" s="1"/>
  <c r="M268" i="22" s="1"/>
  <c r="P4" i="22"/>
  <c r="P4" i="9"/>
  <c r="P4" i="12"/>
  <c r="P4" i="20"/>
  <c r="P4" i="23"/>
  <c r="P4" i="21"/>
  <c r="P4" i="8"/>
  <c r="P4" i="24"/>
  <c r="P4" i="16"/>
  <c r="P5" i="7"/>
  <c r="K187" i="12"/>
  <c r="K194" i="12" s="1"/>
  <c r="K61" i="23"/>
  <c r="K114" i="23" s="1"/>
  <c r="O57" i="8"/>
  <c r="K183" i="23"/>
  <c r="K190" i="23" s="1"/>
  <c r="K156" i="23"/>
  <c r="K157" i="23" s="1"/>
  <c r="M91" i="23"/>
  <c r="L90" i="21"/>
  <c r="L78" i="21"/>
  <c r="L73" i="21"/>
  <c r="L75" i="21" s="1"/>
  <c r="K201" i="24"/>
  <c r="N255" i="12"/>
  <c r="M262" i="12"/>
  <c r="M263" i="12" s="1"/>
  <c r="M267" i="12" s="1"/>
  <c r="M268" i="12" s="1"/>
  <c r="L78" i="22"/>
  <c r="L90" i="22"/>
  <c r="L73" i="22"/>
  <c r="L75" i="22" s="1"/>
  <c r="L22" i="12"/>
  <c r="L24" i="12" s="1"/>
  <c r="L27" i="12"/>
  <c r="K296" i="21"/>
  <c r="K298" i="21" s="1"/>
  <c r="L78" i="24"/>
  <c r="L73" i="24"/>
  <c r="L75" i="24" s="1"/>
  <c r="L90" i="24"/>
  <c r="K61" i="12"/>
  <c r="K114" i="12" s="1"/>
  <c r="L133" i="22"/>
  <c r="L145" i="22"/>
  <c r="L128" i="22"/>
  <c r="L130" i="22" s="1"/>
  <c r="L78" i="12"/>
  <c r="L90" i="12"/>
  <c r="L73" i="12"/>
  <c r="L75" i="12" s="1"/>
  <c r="O45" i="8"/>
  <c r="P46" i="8" s="1"/>
  <c r="L128" i="23"/>
  <c r="L130" i="23" s="1"/>
  <c r="L133" i="23"/>
  <c r="L145" i="23"/>
  <c r="M142" i="12"/>
  <c r="M143" i="12" s="1"/>
  <c r="M182" i="12"/>
  <c r="M189" i="12" s="1"/>
  <c r="M196" i="12" s="1"/>
  <c r="M155" i="12"/>
  <c r="P32" i="24"/>
  <c r="P17" i="23"/>
  <c r="P19" i="23" s="1"/>
  <c r="P138" i="24"/>
  <c r="P17" i="24"/>
  <c r="P19" i="24" s="1"/>
  <c r="P253" i="23"/>
  <c r="P32" i="12"/>
  <c r="P17" i="12"/>
  <c r="P19" i="12" s="1"/>
  <c r="P253" i="22"/>
  <c r="P253" i="24"/>
  <c r="P138" i="23"/>
  <c r="P83" i="22"/>
  <c r="P17" i="22"/>
  <c r="P19" i="22" s="1"/>
  <c r="P83" i="23"/>
  <c r="P32" i="23"/>
  <c r="P253" i="21"/>
  <c r="P83" i="24"/>
  <c r="P83" i="21"/>
  <c r="P32" i="22"/>
  <c r="P32" i="21"/>
  <c r="P138" i="22"/>
  <c r="P17" i="21"/>
  <c r="P19" i="21" s="1"/>
  <c r="P253" i="12"/>
  <c r="P83" i="12"/>
  <c r="P138" i="21"/>
  <c r="P138" i="12"/>
  <c r="K108" i="24"/>
  <c r="K156" i="22"/>
  <c r="K157" i="22" s="1"/>
  <c r="K183" i="22"/>
  <c r="K190" i="22" s="1"/>
  <c r="K174" i="12"/>
  <c r="K176" i="12" s="1"/>
  <c r="K178" i="12" s="1"/>
  <c r="K14" i="20" s="1"/>
  <c r="L27" i="23"/>
  <c r="L22" i="23"/>
  <c r="L24" i="23" s="1"/>
  <c r="L245" i="24"/>
  <c r="L246" i="24" s="1"/>
  <c r="L256" i="24"/>
  <c r="L261" i="24"/>
  <c r="L263" i="24" s="1"/>
  <c r="L267" i="24" s="1"/>
  <c r="L268" i="24" s="1"/>
  <c r="L133" i="21"/>
  <c r="L128" i="21"/>
  <c r="L130" i="21" s="1"/>
  <c r="L145" i="21"/>
  <c r="N67" i="8"/>
  <c r="N68" i="8" s="1"/>
  <c r="K197" i="24"/>
  <c r="K198" i="24" s="1"/>
  <c r="K156" i="24"/>
  <c r="K157" i="24" s="1"/>
  <c r="K183" i="24"/>
  <c r="K190" i="24" s="1"/>
  <c r="L256" i="12"/>
  <c r="L245" i="12"/>
  <c r="L246" i="12" s="1"/>
  <c r="L261" i="12"/>
  <c r="L263" i="12" s="1"/>
  <c r="L267" i="12" s="1"/>
  <c r="L268" i="12" s="1"/>
  <c r="N255" i="21"/>
  <c r="M262" i="21"/>
  <c r="M263" i="21" s="1"/>
  <c r="M267" i="21" s="1"/>
  <c r="M268" i="21" s="1"/>
  <c r="P50" i="8"/>
  <c r="N57" i="16"/>
  <c r="N60" i="16" s="1"/>
  <c r="N63" i="16" s="1"/>
  <c r="N65" i="16" s="1"/>
  <c r="N67" i="16" s="1"/>
  <c r="N69" i="16" s="1"/>
  <c r="N71" i="16" s="1"/>
  <c r="M37" i="12"/>
  <c r="L22" i="21"/>
  <c r="L24" i="21" s="1"/>
  <c r="L27" i="21"/>
  <c r="K174" i="22"/>
  <c r="K176" i="22" s="1"/>
  <c r="K178" i="22" s="1"/>
  <c r="K20" i="20" s="1"/>
  <c r="M276" i="24"/>
  <c r="M280" i="24" s="1"/>
  <c r="M290" i="24" s="1"/>
  <c r="M292" i="24" s="1"/>
  <c r="M302" i="24" s="1"/>
  <c r="M270" i="24"/>
  <c r="K183" i="21"/>
  <c r="K190" i="21" s="1"/>
  <c r="K156" i="21"/>
  <c r="K157" i="21" s="1"/>
  <c r="K160" i="12" l="1"/>
  <c r="L271" i="24"/>
  <c r="L277" i="24"/>
  <c r="L281" i="24" s="1"/>
  <c r="M277" i="24"/>
  <c r="M281" i="24" s="1"/>
  <c r="M296" i="24" s="1"/>
  <c r="M298" i="24" s="1"/>
  <c r="M271" i="24"/>
  <c r="M272" i="24" s="1"/>
  <c r="M278" i="24" s="1"/>
  <c r="M282" i="24" s="1"/>
  <c r="L276" i="24"/>
  <c r="L280" i="24" s="1"/>
  <c r="L270" i="24"/>
  <c r="N34" i="22"/>
  <c r="M41" i="22"/>
  <c r="M42" i="22" s="1"/>
  <c r="M47" i="22" s="1"/>
  <c r="M48" i="22" s="1"/>
  <c r="M52" i="22" s="1"/>
  <c r="M53" i="22" s="1"/>
  <c r="M61" i="22" s="1"/>
  <c r="M114" i="22" s="1"/>
  <c r="M169" i="22"/>
  <c r="M172" i="22" s="1"/>
  <c r="N140" i="12"/>
  <c r="M147" i="12"/>
  <c r="M148" i="12" s="1"/>
  <c r="M152" i="12" s="1"/>
  <c r="M153" i="12" s="1"/>
  <c r="M92" i="12"/>
  <c r="N85" i="12"/>
  <c r="M102" i="12"/>
  <c r="M103" i="12" s="1"/>
  <c r="M170" i="12"/>
  <c r="M173" i="12" s="1"/>
  <c r="N85" i="21"/>
  <c r="M102" i="21"/>
  <c r="M103" i="21" s="1"/>
  <c r="M170" i="21"/>
  <c r="M173" i="21" s="1"/>
  <c r="M92" i="21"/>
  <c r="N140" i="24"/>
  <c r="M147" i="24"/>
  <c r="M148" i="24" s="1"/>
  <c r="M152" i="24" s="1"/>
  <c r="M153" i="24" s="1"/>
  <c r="L277" i="21"/>
  <c r="L281" i="21" s="1"/>
  <c r="L271" i="21"/>
  <c r="M277" i="21"/>
  <c r="M281" i="21" s="1"/>
  <c r="M296" i="21" s="1"/>
  <c r="M298" i="21" s="1"/>
  <c r="M271" i="21"/>
  <c r="M272" i="21" s="1"/>
  <c r="M278" i="21" s="1"/>
  <c r="M282" i="21" s="1"/>
  <c r="M170" i="24"/>
  <c r="M173" i="24" s="1"/>
  <c r="M102" i="24"/>
  <c r="M103" i="24" s="1"/>
  <c r="M92" i="24"/>
  <c r="N85" i="24"/>
  <c r="L270" i="22"/>
  <c r="L276" i="22"/>
  <c r="L280" i="22" s="1"/>
  <c r="M277" i="23"/>
  <c r="M281" i="23" s="1"/>
  <c r="M296" i="23" s="1"/>
  <c r="M298" i="23" s="1"/>
  <c r="M271" i="23"/>
  <c r="M272" i="23" s="1"/>
  <c r="M278" i="23" s="1"/>
  <c r="M282" i="23" s="1"/>
  <c r="L277" i="12"/>
  <c r="L281" i="12" s="1"/>
  <c r="L271" i="12"/>
  <c r="L270" i="12"/>
  <c r="L276" i="12"/>
  <c r="L280" i="12" s="1"/>
  <c r="L271" i="23"/>
  <c r="L277" i="23"/>
  <c r="L281" i="23" s="1"/>
  <c r="K200" i="22"/>
  <c r="K202" i="22" s="1"/>
  <c r="L134" i="23"/>
  <c r="L135" i="23" s="1"/>
  <c r="L141" i="23"/>
  <c r="L146" i="23"/>
  <c r="L148" i="23" s="1"/>
  <c r="L152" i="23" s="1"/>
  <c r="L153" i="23" s="1"/>
  <c r="L86" i="12"/>
  <c r="L91" i="12" s="1"/>
  <c r="L93" i="12" s="1"/>
  <c r="L98" i="12" s="1"/>
  <c r="L99" i="12" s="1"/>
  <c r="L107" i="12" s="1"/>
  <c r="L186" i="12" s="1"/>
  <c r="L193" i="12" s="1"/>
  <c r="L79" i="12"/>
  <c r="L80" i="12" s="1"/>
  <c r="M271" i="22"/>
  <c r="M272" i="22" s="1"/>
  <c r="M278" i="22" s="1"/>
  <c r="M282" i="22" s="1"/>
  <c r="M277" i="22"/>
  <c r="M281" i="22" s="1"/>
  <c r="M296" i="22" s="1"/>
  <c r="M298" i="22" s="1"/>
  <c r="K187" i="22"/>
  <c r="K194" i="22" s="1"/>
  <c r="K160" i="22"/>
  <c r="K115" i="22"/>
  <c r="L39" i="24"/>
  <c r="M185" i="22"/>
  <c r="M192" i="22" s="1"/>
  <c r="M197" i="22" s="1"/>
  <c r="M198" i="22" s="1"/>
  <c r="M214" i="22" s="1"/>
  <c r="M216" i="22" s="1"/>
  <c r="K304" i="12"/>
  <c r="N260" i="23"/>
  <c r="N239" i="23"/>
  <c r="N244" i="23"/>
  <c r="O68" i="8"/>
  <c r="L79" i="24"/>
  <c r="L80" i="24" s="1"/>
  <c r="L86" i="24"/>
  <c r="L91" i="24" s="1"/>
  <c r="L93" i="24" s="1"/>
  <c r="L98" i="24" s="1"/>
  <c r="L99" i="24" s="1"/>
  <c r="L107" i="24" s="1"/>
  <c r="L186" i="24" s="1"/>
  <c r="L193" i="24" s="1"/>
  <c r="K205" i="12"/>
  <c r="Q253" i="21"/>
  <c r="Q138" i="24"/>
  <c r="Q83" i="24"/>
  <c r="Q253" i="22"/>
  <c r="Q32" i="22"/>
  <c r="Q17" i="24"/>
  <c r="Q19" i="24" s="1"/>
  <c r="Q32" i="23"/>
  <c r="Q138" i="21"/>
  <c r="Q32" i="21"/>
  <c r="Q253" i="24"/>
  <c r="Q138" i="23"/>
  <c r="Q17" i="23"/>
  <c r="Q19" i="23" s="1"/>
  <c r="Q83" i="21"/>
  <c r="Q138" i="22"/>
  <c r="Q32" i="12"/>
  <c r="Q83" i="22"/>
  <c r="Q83" i="23"/>
  <c r="Q17" i="12"/>
  <c r="Q19" i="12" s="1"/>
  <c r="Q253" i="23"/>
  <c r="Q17" i="21"/>
  <c r="Q19" i="21" s="1"/>
  <c r="Q32" i="24"/>
  <c r="Q253" i="12"/>
  <c r="Q138" i="12"/>
  <c r="Q17" i="22"/>
  <c r="Q19" i="22" s="1"/>
  <c r="Q83" i="12"/>
  <c r="M147" i="21"/>
  <c r="M148" i="21" s="1"/>
  <c r="M152" i="21" s="1"/>
  <c r="M153" i="21" s="1"/>
  <c r="N140" i="21"/>
  <c r="M185" i="24"/>
  <c r="M192" i="24" s="1"/>
  <c r="M197" i="24" s="1"/>
  <c r="M198" i="24" s="1"/>
  <c r="M214" i="24" s="1"/>
  <c r="M216" i="24" s="1"/>
  <c r="L39" i="22"/>
  <c r="K184" i="23"/>
  <c r="K191" i="23" s="1"/>
  <c r="K159" i="23"/>
  <c r="M92" i="22"/>
  <c r="M93" i="22" s="1"/>
  <c r="M98" i="22" s="1"/>
  <c r="M99" i="22" s="1"/>
  <c r="M107" i="22" s="1"/>
  <c r="M186" i="22" s="1"/>
  <c r="M193" i="22" s="1"/>
  <c r="M201" i="22" s="1"/>
  <c r="M102" i="22"/>
  <c r="M103" i="22" s="1"/>
  <c r="M170" i="22"/>
  <c r="M173" i="22" s="1"/>
  <c r="N85" i="22"/>
  <c r="L28" i="22"/>
  <c r="L29" i="22" s="1"/>
  <c r="L35" i="22"/>
  <c r="L40" i="22"/>
  <c r="L39" i="21"/>
  <c r="L141" i="22"/>
  <c r="L146" i="22"/>
  <c r="L148" i="22" s="1"/>
  <c r="L152" i="22" s="1"/>
  <c r="L153" i="22" s="1"/>
  <c r="L134" i="22"/>
  <c r="L135" i="22" s="1"/>
  <c r="K200" i="23"/>
  <c r="K202" i="23" s="1"/>
  <c r="Q34" i="8"/>
  <c r="Q35" i="8"/>
  <c r="Q57" i="8" s="1"/>
  <c r="M41" i="24"/>
  <c r="M42" i="24" s="1"/>
  <c r="M47" i="24" s="1"/>
  <c r="M48" i="24" s="1"/>
  <c r="M52" i="24" s="1"/>
  <c r="M53" i="24" s="1"/>
  <c r="M61" i="24" s="1"/>
  <c r="M114" i="24" s="1"/>
  <c r="N34" i="24"/>
  <c r="M169" i="24"/>
  <c r="M172" i="24" s="1"/>
  <c r="L134" i="12"/>
  <c r="L135" i="12" s="1"/>
  <c r="L141" i="12"/>
  <c r="L146" i="12"/>
  <c r="L148" i="12" s="1"/>
  <c r="L152" i="12" s="1"/>
  <c r="L153" i="12" s="1"/>
  <c r="L276" i="23"/>
  <c r="L280" i="23" s="1"/>
  <c r="L270" i="23"/>
  <c r="L272" i="23" s="1"/>
  <c r="L276" i="21"/>
  <c r="L280" i="21" s="1"/>
  <c r="L270" i="21"/>
  <c r="L40" i="21"/>
  <c r="L28" i="21"/>
  <c r="L29" i="21" s="1"/>
  <c r="L35" i="21"/>
  <c r="K115" i="24"/>
  <c r="K187" i="24"/>
  <c r="K194" i="24" s="1"/>
  <c r="K160" i="24"/>
  <c r="P29" i="16"/>
  <c r="P30" i="16" s="1"/>
  <c r="P55" i="16" s="1"/>
  <c r="P52" i="8"/>
  <c r="P54" i="8" s="1"/>
  <c r="P116" i="16"/>
  <c r="P117" i="16" s="1"/>
  <c r="P120" i="16" s="1"/>
  <c r="P126" i="16"/>
  <c r="P62" i="16"/>
  <c r="P93" i="16"/>
  <c r="P94" i="16" s="1"/>
  <c r="P119" i="16" s="1"/>
  <c r="P121" i="16" s="1"/>
  <c r="P124" i="16" s="1"/>
  <c r="P52" i="16"/>
  <c r="P53" i="16" s="1"/>
  <c r="P56" i="16" s="1"/>
  <c r="K303" i="21"/>
  <c r="K304" i="21" s="1"/>
  <c r="K316" i="21"/>
  <c r="M147" i="23"/>
  <c r="M148" i="23" s="1"/>
  <c r="M152" i="23" s="1"/>
  <c r="M153" i="23" s="1"/>
  <c r="N140" i="23"/>
  <c r="K214" i="12"/>
  <c r="K216" i="12" s="1"/>
  <c r="M185" i="12"/>
  <c r="M192" i="12" s="1"/>
  <c r="M197" i="12" s="1"/>
  <c r="M198" i="12" s="1"/>
  <c r="M214" i="12" s="1"/>
  <c r="M216" i="12" s="1"/>
  <c r="Q93" i="16"/>
  <c r="Q94" i="16" s="1"/>
  <c r="Q119" i="16" s="1"/>
  <c r="Q126" i="16"/>
  <c r="Q62" i="16"/>
  <c r="Q29" i="16"/>
  <c r="Q30" i="16" s="1"/>
  <c r="Q55" i="16" s="1"/>
  <c r="Q52" i="16"/>
  <c r="Q53" i="16" s="1"/>
  <c r="Q56" i="16" s="1"/>
  <c r="Q116" i="16"/>
  <c r="Q117" i="16" s="1"/>
  <c r="Q120" i="16" s="1"/>
  <c r="Q52" i="8"/>
  <c r="K316" i="12"/>
  <c r="K303" i="12"/>
  <c r="K205" i="21"/>
  <c r="M169" i="12"/>
  <c r="M172" i="12" s="1"/>
  <c r="M41" i="12"/>
  <c r="M42" i="12" s="1"/>
  <c r="M47" i="12" s="1"/>
  <c r="M48" i="12" s="1"/>
  <c r="M52" i="12" s="1"/>
  <c r="M53" i="12" s="1"/>
  <c r="M61" i="12" s="1"/>
  <c r="M114" i="12" s="1"/>
  <c r="N34" i="12"/>
  <c r="L39" i="12"/>
  <c r="K202" i="24"/>
  <c r="Q50" i="8"/>
  <c r="N239" i="24"/>
  <c r="N244" i="24"/>
  <c r="N260" i="24"/>
  <c r="N125" i="21"/>
  <c r="N126" i="21" s="1"/>
  <c r="N129" i="21" s="1"/>
  <c r="N236" i="24"/>
  <c r="N237" i="24" s="1"/>
  <c r="N240" i="24" s="1"/>
  <c r="N125" i="12"/>
  <c r="N126" i="12" s="1"/>
  <c r="N129" i="12" s="1"/>
  <c r="N14" i="12"/>
  <c r="N15" i="12" s="1"/>
  <c r="N23" i="12" s="1"/>
  <c r="N125" i="24"/>
  <c r="N126" i="24" s="1"/>
  <c r="N129" i="24" s="1"/>
  <c r="N14" i="23"/>
  <c r="N15" i="23" s="1"/>
  <c r="N23" i="23" s="1"/>
  <c r="N125" i="22"/>
  <c r="N126" i="22" s="1"/>
  <c r="N129" i="22" s="1"/>
  <c r="N14" i="22"/>
  <c r="N15" i="22" s="1"/>
  <c r="N23" i="22" s="1"/>
  <c r="N14" i="24"/>
  <c r="N15" i="24" s="1"/>
  <c r="N23" i="24" s="1"/>
  <c r="N125" i="23"/>
  <c r="N126" i="23" s="1"/>
  <c r="N129" i="23" s="1"/>
  <c r="N14" i="21"/>
  <c r="N15" i="21" s="1"/>
  <c r="N23" i="21" s="1"/>
  <c r="N236" i="22"/>
  <c r="N237" i="22" s="1"/>
  <c r="N240" i="22" s="1"/>
  <c r="N236" i="23"/>
  <c r="N237" i="23" s="1"/>
  <c r="N240" i="23" s="1"/>
  <c r="N236" i="12"/>
  <c r="N237" i="12" s="1"/>
  <c r="N240" i="12" s="1"/>
  <c r="N236" i="21"/>
  <c r="N237" i="21" s="1"/>
  <c r="N240" i="21" s="1"/>
  <c r="K200" i="24"/>
  <c r="L35" i="12"/>
  <c r="L28" i="12"/>
  <c r="L29" i="12" s="1"/>
  <c r="L40" i="12"/>
  <c r="N239" i="22"/>
  <c r="N241" i="22" s="1"/>
  <c r="N260" i="22"/>
  <c r="N244" i="22"/>
  <c r="M147" i="22"/>
  <c r="M148" i="22" s="1"/>
  <c r="M152" i="22" s="1"/>
  <c r="M153" i="22" s="1"/>
  <c r="N140" i="22"/>
  <c r="L146" i="24"/>
  <c r="L148" i="24" s="1"/>
  <c r="L152" i="24" s="1"/>
  <c r="L153" i="24" s="1"/>
  <c r="L134" i="24"/>
  <c r="L135" i="24" s="1"/>
  <c r="L141" i="24"/>
  <c r="K184" i="24"/>
  <c r="K191" i="24" s="1"/>
  <c r="K159" i="24"/>
  <c r="L79" i="22"/>
  <c r="L80" i="22" s="1"/>
  <c r="L86" i="22"/>
  <c r="L91" i="22" s="1"/>
  <c r="L93" i="22" s="1"/>
  <c r="L98" i="22" s="1"/>
  <c r="L99" i="22" s="1"/>
  <c r="L107" i="22" s="1"/>
  <c r="L186" i="22" s="1"/>
  <c r="L193" i="22" s="1"/>
  <c r="L86" i="21"/>
  <c r="L91" i="21" s="1"/>
  <c r="L93" i="21" s="1"/>
  <c r="L98" i="21" s="1"/>
  <c r="L99" i="21" s="1"/>
  <c r="L107" i="21" s="1"/>
  <c r="L186" i="21" s="1"/>
  <c r="L193" i="21" s="1"/>
  <c r="L79" i="21"/>
  <c r="O59" i="8"/>
  <c r="M185" i="23"/>
  <c r="M192" i="23" s="1"/>
  <c r="M197" i="23" s="1"/>
  <c r="M198" i="23" s="1"/>
  <c r="M214" i="23" s="1"/>
  <c r="M216" i="23" s="1"/>
  <c r="K115" i="23"/>
  <c r="K187" i="23"/>
  <c r="K194" i="23" s="1"/>
  <c r="K160" i="23"/>
  <c r="K161" i="23" s="1"/>
  <c r="M93" i="12"/>
  <c r="M98" i="12" s="1"/>
  <c r="M99" i="12" s="1"/>
  <c r="M107" i="12" s="1"/>
  <c r="M186" i="12" s="1"/>
  <c r="M193" i="12" s="1"/>
  <c r="M201" i="12" s="1"/>
  <c r="K200" i="12"/>
  <c r="K202" i="12" s="1"/>
  <c r="K214" i="21"/>
  <c r="K216" i="21" s="1"/>
  <c r="M170" i="23"/>
  <c r="M173" i="23" s="1"/>
  <c r="M102" i="23"/>
  <c r="M103" i="23" s="1"/>
  <c r="N85" i="23"/>
  <c r="M92" i="23"/>
  <c r="M93" i="23" s="1"/>
  <c r="M98" i="23" s="1"/>
  <c r="M99" i="23" s="1"/>
  <c r="M107" i="23" s="1"/>
  <c r="M186" i="23" s="1"/>
  <c r="M193" i="23" s="1"/>
  <c r="M201" i="23" s="1"/>
  <c r="K303" i="24"/>
  <c r="K304" i="24" s="1"/>
  <c r="K316" i="24"/>
  <c r="N244" i="21"/>
  <c r="N260" i="21"/>
  <c r="N239" i="21"/>
  <c r="K159" i="22"/>
  <c r="K184" i="22"/>
  <c r="K191" i="22" s="1"/>
  <c r="M185" i="21"/>
  <c r="M192" i="21" s="1"/>
  <c r="M197" i="21" s="1"/>
  <c r="M198" i="21" s="1"/>
  <c r="M214" i="21" s="1"/>
  <c r="M216" i="21" s="1"/>
  <c r="L134" i="21"/>
  <c r="L135" i="21" s="1"/>
  <c r="L141" i="21"/>
  <c r="L146" i="21"/>
  <c r="L148" i="21" s="1"/>
  <c r="L152" i="21" s="1"/>
  <c r="L153" i="21" s="1"/>
  <c r="M41" i="23"/>
  <c r="M42" i="23" s="1"/>
  <c r="M47" i="23" s="1"/>
  <c r="M48" i="23" s="1"/>
  <c r="M52" i="23" s="1"/>
  <c r="M53" i="23" s="1"/>
  <c r="M61" i="23" s="1"/>
  <c r="M114" i="23" s="1"/>
  <c r="N34" i="23"/>
  <c r="M169" i="23"/>
  <c r="M172" i="23" s="1"/>
  <c r="L80" i="21"/>
  <c r="Q4" i="9"/>
  <c r="Q4" i="23"/>
  <c r="Q4" i="20"/>
  <c r="Q4" i="21"/>
  <c r="Q4" i="22"/>
  <c r="Q4" i="12"/>
  <c r="Q4" i="8"/>
  <c r="Q4" i="24"/>
  <c r="Q5" i="7"/>
  <c r="Q4" i="16"/>
  <c r="O177" i="12"/>
  <c r="O177" i="23"/>
  <c r="O177" i="22"/>
  <c r="O177" i="24"/>
  <c r="O177" i="21"/>
  <c r="P65" i="8"/>
  <c r="L277" i="22"/>
  <c r="L281" i="22" s="1"/>
  <c r="L271" i="22"/>
  <c r="L86" i="23"/>
  <c r="L91" i="23" s="1"/>
  <c r="L93" i="23" s="1"/>
  <c r="L98" i="23" s="1"/>
  <c r="L99" i="23" s="1"/>
  <c r="L107" i="23" s="1"/>
  <c r="L186" i="23" s="1"/>
  <c r="L193" i="23" s="1"/>
  <c r="L79" i="23"/>
  <c r="L80" i="23" s="1"/>
  <c r="N34" i="21"/>
  <c r="M41" i="21"/>
  <c r="M42" i="21" s="1"/>
  <c r="M47" i="21" s="1"/>
  <c r="M48" i="21" s="1"/>
  <c r="M52" i="21" s="1"/>
  <c r="M53" i="21" s="1"/>
  <c r="M61" i="21" s="1"/>
  <c r="M114" i="21" s="1"/>
  <c r="M169" i="21"/>
  <c r="M172" i="21" s="1"/>
  <c r="K159" i="12"/>
  <c r="K184" i="12"/>
  <c r="K191" i="12" s="1"/>
  <c r="K214" i="24"/>
  <c r="K216" i="24" s="1"/>
  <c r="L35" i="23"/>
  <c r="L40" i="23"/>
  <c r="L28" i="23"/>
  <c r="L29" i="23" s="1"/>
  <c r="M277" i="12"/>
  <c r="M281" i="12" s="1"/>
  <c r="M296" i="12" s="1"/>
  <c r="M298" i="12" s="1"/>
  <c r="M271" i="12"/>
  <c r="M272" i="12" s="1"/>
  <c r="M278" i="12" s="1"/>
  <c r="M282" i="12" s="1"/>
  <c r="R2" i="20"/>
  <c r="R2" i="23"/>
  <c r="R33" i="8"/>
  <c r="R2" i="9"/>
  <c r="R84" i="8"/>
  <c r="R86" i="8" s="1"/>
  <c r="R39" i="8"/>
  <c r="R40" i="8" s="1"/>
  <c r="R49" i="8"/>
  <c r="R50" i="8" s="1"/>
  <c r="R2" i="21"/>
  <c r="R2" i="8"/>
  <c r="R25" i="8"/>
  <c r="R27" i="8" s="1"/>
  <c r="H27" i="8" s="1"/>
  <c r="R2" i="16"/>
  <c r="R3" i="7"/>
  <c r="R2" i="24"/>
  <c r="R2" i="22"/>
  <c r="R2" i="12"/>
  <c r="K214" i="23"/>
  <c r="K216" i="23" s="1"/>
  <c r="K303" i="23"/>
  <c r="K304" i="23" s="1"/>
  <c r="K316" i="23"/>
  <c r="M93" i="21"/>
  <c r="M98" i="21" s="1"/>
  <c r="M99" i="21" s="1"/>
  <c r="M107" i="21" s="1"/>
  <c r="M186" i="21" s="1"/>
  <c r="M193" i="21" s="1"/>
  <c r="M201" i="21" s="1"/>
  <c r="N3" i="20"/>
  <c r="N3" i="23"/>
  <c r="N3" i="9"/>
  <c r="N3" i="22"/>
  <c r="N3" i="12"/>
  <c r="N3" i="24"/>
  <c r="N3" i="21"/>
  <c r="N3" i="16"/>
  <c r="N4" i="7"/>
  <c r="N3" i="8"/>
  <c r="K316" i="22"/>
  <c r="K303" i="22"/>
  <c r="K159" i="21"/>
  <c r="K161" i="21" s="1"/>
  <c r="K184" i="21"/>
  <c r="K191" i="21" s="1"/>
  <c r="L39" i="23"/>
  <c r="K214" i="22"/>
  <c r="K216" i="22" s="1"/>
  <c r="M93" i="24"/>
  <c r="M98" i="24" s="1"/>
  <c r="M99" i="24" s="1"/>
  <c r="M107" i="24" s="1"/>
  <c r="M186" i="24" s="1"/>
  <c r="M193" i="24" s="1"/>
  <c r="M201" i="24" s="1"/>
  <c r="K200" i="21"/>
  <c r="K202" i="21" s="1"/>
  <c r="P101" i="23"/>
  <c r="P64" i="8"/>
  <c r="P101" i="21"/>
  <c r="P101" i="22"/>
  <c r="P53" i="8"/>
  <c r="P101" i="12"/>
  <c r="P101" i="24"/>
  <c r="N260" i="12"/>
  <c r="N244" i="12"/>
  <c r="N239" i="12"/>
  <c r="L40" i="24"/>
  <c r="L28" i="24"/>
  <c r="L29" i="24" s="1"/>
  <c r="L35" i="24"/>
  <c r="K304" i="22"/>
  <c r="K161" i="12" l="1"/>
  <c r="N241" i="24"/>
  <c r="P57" i="16"/>
  <c r="P60" i="16" s="1"/>
  <c r="L42" i="21"/>
  <c r="L47" i="21" s="1"/>
  <c r="L48" i="21" s="1"/>
  <c r="L52" i="21" s="1"/>
  <c r="L272" i="24"/>
  <c r="M174" i="22"/>
  <c r="M176" i="22" s="1"/>
  <c r="M178" i="22" s="1"/>
  <c r="M20" i="20" s="1"/>
  <c r="P63" i="16"/>
  <c r="P65" i="16" s="1"/>
  <c r="P67" i="16" s="1"/>
  <c r="P69" i="16" s="1"/>
  <c r="P71" i="16" s="1"/>
  <c r="P14" i="22" s="1"/>
  <c r="P15" i="22" s="1"/>
  <c r="P23" i="22" s="1"/>
  <c r="K161" i="24"/>
  <c r="K163" i="24" s="1"/>
  <c r="K165" i="24" s="1"/>
  <c r="L272" i="22"/>
  <c r="L278" i="22" s="1"/>
  <c r="L282" i="22" s="1"/>
  <c r="Q121" i="16"/>
  <c r="Q124" i="16" s="1"/>
  <c r="Q127" i="16" s="1"/>
  <c r="Q129" i="16" s="1"/>
  <c r="Q131" i="16" s="1"/>
  <c r="Q133" i="16" s="1"/>
  <c r="Q135" i="16" s="1"/>
  <c r="P127" i="16"/>
  <c r="P129" i="16" s="1"/>
  <c r="P131" i="16" s="1"/>
  <c r="P133" i="16" s="1"/>
  <c r="P135" i="16" s="1"/>
  <c r="P69" i="21" s="1"/>
  <c r="P70" i="21" s="1"/>
  <c r="P74" i="21" s="1"/>
  <c r="L42" i="12"/>
  <c r="L47" i="12" s="1"/>
  <c r="L48" i="12" s="1"/>
  <c r="L52" i="12" s="1"/>
  <c r="M174" i="24"/>
  <c r="M176" i="24" s="1"/>
  <c r="M178" i="24" s="1"/>
  <c r="M32" i="20" s="1"/>
  <c r="M174" i="12"/>
  <c r="M176" i="12" s="1"/>
  <c r="M178" i="12" s="1"/>
  <c r="M14" i="20" s="1"/>
  <c r="L36" i="23"/>
  <c r="L51" i="23"/>
  <c r="K219" i="12"/>
  <c r="K221" i="12" s="1"/>
  <c r="L183" i="24"/>
  <c r="L190" i="24" s="1"/>
  <c r="L156" i="24"/>
  <c r="L51" i="12"/>
  <c r="L36" i="12"/>
  <c r="L51" i="24"/>
  <c r="L36" i="24"/>
  <c r="K163" i="21"/>
  <c r="K165" i="21" s="1"/>
  <c r="L87" i="23"/>
  <c r="L106" i="23"/>
  <c r="K317" i="24"/>
  <c r="L201" i="23"/>
  <c r="L87" i="12"/>
  <c r="L106" i="12"/>
  <c r="L51" i="22"/>
  <c r="L36" i="22"/>
  <c r="L142" i="23"/>
  <c r="L182" i="23"/>
  <c r="L189" i="23" s="1"/>
  <c r="L155" i="23"/>
  <c r="R101" i="22"/>
  <c r="R101" i="12"/>
  <c r="R101" i="24"/>
  <c r="R101" i="23"/>
  <c r="R64" i="8"/>
  <c r="R53" i="8"/>
  <c r="R101" i="21"/>
  <c r="K219" i="22"/>
  <c r="K221" i="22" s="1"/>
  <c r="K317" i="23"/>
  <c r="L183" i="12"/>
  <c r="L190" i="12" s="1"/>
  <c r="L156" i="12"/>
  <c r="L201" i="24"/>
  <c r="L155" i="24"/>
  <c r="L142" i="24"/>
  <c r="L182" i="24"/>
  <c r="L189" i="24" s="1"/>
  <c r="K317" i="22"/>
  <c r="L201" i="21"/>
  <c r="N73" i="23"/>
  <c r="N75" i="23" s="1"/>
  <c r="N90" i="23"/>
  <c r="N78" i="23"/>
  <c r="L106" i="24"/>
  <c r="L87" i="24"/>
  <c r="N145" i="21"/>
  <c r="N133" i="21"/>
  <c r="N128" i="21"/>
  <c r="N130" i="21" s="1"/>
  <c r="K317" i="12"/>
  <c r="M303" i="23"/>
  <c r="M304" i="23" s="1"/>
  <c r="M317" i="23" s="1"/>
  <c r="M316" i="23"/>
  <c r="K310" i="22"/>
  <c r="K320" i="22" s="1"/>
  <c r="K224" i="22"/>
  <c r="L106" i="22"/>
  <c r="L87" i="22"/>
  <c r="L106" i="21"/>
  <c r="L87" i="21"/>
  <c r="K204" i="22"/>
  <c r="K224" i="21"/>
  <c r="K310" i="21"/>
  <c r="K320" i="21" s="1"/>
  <c r="Q101" i="23"/>
  <c r="Q101" i="21"/>
  <c r="Q53" i="8"/>
  <c r="Q101" i="24"/>
  <c r="Q101" i="22"/>
  <c r="Q64" i="8"/>
  <c r="Q101" i="12"/>
  <c r="H50" i="8"/>
  <c r="Q57" i="16"/>
  <c r="Q60" i="16" s="1"/>
  <c r="Q63" i="16" s="1"/>
  <c r="Q65" i="16" s="1"/>
  <c r="Q67" i="16" s="1"/>
  <c r="Q69" i="16" s="1"/>
  <c r="Q71" i="16" s="1"/>
  <c r="K224" i="12"/>
  <c r="K310" i="12"/>
  <c r="K320" i="12" s="1"/>
  <c r="K205" i="24"/>
  <c r="M156" i="21"/>
  <c r="M157" i="21" s="1"/>
  <c r="M183" i="21"/>
  <c r="M190" i="21" s="1"/>
  <c r="M200" i="21" s="1"/>
  <c r="M202" i="21" s="1"/>
  <c r="M219" i="21" s="1"/>
  <c r="M221" i="21" s="1"/>
  <c r="M108" i="22"/>
  <c r="L290" i="22"/>
  <c r="L292" i="22" s="1"/>
  <c r="M156" i="12"/>
  <c r="M157" i="12" s="1"/>
  <c r="M183" i="12"/>
  <c r="M190" i="12" s="1"/>
  <c r="M200" i="12" s="1"/>
  <c r="M202" i="12" s="1"/>
  <c r="M219" i="12" s="1"/>
  <c r="M221" i="12" s="1"/>
  <c r="K310" i="23"/>
  <c r="K320" i="23" s="1"/>
  <c r="K224" i="23"/>
  <c r="R253" i="24"/>
  <c r="R83" i="23"/>
  <c r="R17" i="22"/>
  <c r="R19" i="22" s="1"/>
  <c r="R32" i="24"/>
  <c r="R17" i="24"/>
  <c r="R19" i="24" s="1"/>
  <c r="R17" i="23"/>
  <c r="R19" i="23" s="1"/>
  <c r="R32" i="22"/>
  <c r="R253" i="22"/>
  <c r="R138" i="23"/>
  <c r="R253" i="12"/>
  <c r="R32" i="12"/>
  <c r="R138" i="22"/>
  <c r="R138" i="24"/>
  <c r="R83" i="24"/>
  <c r="R253" i="23"/>
  <c r="R83" i="22"/>
  <c r="R83" i="12"/>
  <c r="R253" i="21"/>
  <c r="R17" i="21"/>
  <c r="R19" i="21" s="1"/>
  <c r="R32" i="23"/>
  <c r="R138" i="12"/>
  <c r="R138" i="21"/>
  <c r="R83" i="21"/>
  <c r="R17" i="12"/>
  <c r="R19" i="12" s="1"/>
  <c r="R32" i="21"/>
  <c r="H40" i="8"/>
  <c r="K310" i="24"/>
  <c r="K320" i="24" s="1"/>
  <c r="K224" i="24"/>
  <c r="L201" i="22"/>
  <c r="M174" i="23"/>
  <c r="M176" i="23" s="1"/>
  <c r="M178" i="23" s="1"/>
  <c r="M26" i="20" s="1"/>
  <c r="K163" i="23"/>
  <c r="K165" i="23" s="1"/>
  <c r="O3" i="20"/>
  <c r="O3" i="9"/>
  <c r="O3" i="8"/>
  <c r="O3" i="24"/>
  <c r="O4" i="7"/>
  <c r="O3" i="16"/>
  <c r="O3" i="22"/>
  <c r="O3" i="23"/>
  <c r="O3" i="12"/>
  <c r="O3" i="21"/>
  <c r="N27" i="12"/>
  <c r="N22" i="12"/>
  <c r="N24" i="12" s="1"/>
  <c r="N128" i="23"/>
  <c r="N130" i="23" s="1"/>
  <c r="N145" i="23"/>
  <c r="N133" i="23"/>
  <c r="L278" i="23"/>
  <c r="L282" i="23" s="1"/>
  <c r="L201" i="12"/>
  <c r="M310" i="22"/>
  <c r="M320" i="22" s="1"/>
  <c r="M21" i="20" s="1"/>
  <c r="M224" i="22"/>
  <c r="L296" i="21"/>
  <c r="L298" i="21" s="1"/>
  <c r="N133" i="12"/>
  <c r="N145" i="12"/>
  <c r="N128" i="12"/>
  <c r="N130" i="12" s="1"/>
  <c r="P177" i="24"/>
  <c r="Q65" i="8"/>
  <c r="Q67" i="8" s="1"/>
  <c r="P177" i="22"/>
  <c r="P177" i="23"/>
  <c r="P177" i="12"/>
  <c r="P177" i="21"/>
  <c r="L156" i="23"/>
  <c r="L183" i="23"/>
  <c r="L190" i="23" s="1"/>
  <c r="R4" i="20"/>
  <c r="R4" i="23"/>
  <c r="R4" i="8"/>
  <c r="R4" i="9"/>
  <c r="R5" i="7"/>
  <c r="R4" i="16"/>
  <c r="R4" i="22"/>
  <c r="R4" i="12"/>
  <c r="R4" i="21"/>
  <c r="R4" i="24"/>
  <c r="K205" i="23"/>
  <c r="K317" i="21"/>
  <c r="M183" i="23"/>
  <c r="M190" i="23" s="1"/>
  <c r="M200" i="23" s="1"/>
  <c r="M202" i="23" s="1"/>
  <c r="M219" i="23" s="1"/>
  <c r="M221" i="23" s="1"/>
  <c r="M156" i="23"/>
  <c r="M157" i="23" s="1"/>
  <c r="L290" i="23"/>
  <c r="L292" i="23" s="1"/>
  <c r="N22" i="24"/>
  <c r="N24" i="24" s="1"/>
  <c r="N27" i="24"/>
  <c r="L36" i="21"/>
  <c r="L51" i="21"/>
  <c r="L53" i="21" s="1"/>
  <c r="L296" i="23"/>
  <c r="L298" i="23" s="1"/>
  <c r="M156" i="24"/>
  <c r="M157" i="24" s="1"/>
  <c r="M183" i="24"/>
  <c r="M190" i="24" s="1"/>
  <c r="M200" i="24" s="1"/>
  <c r="M202" i="24" s="1"/>
  <c r="M219" i="24" s="1"/>
  <c r="M221" i="24" s="1"/>
  <c r="M310" i="21"/>
  <c r="M320" i="21" s="1"/>
  <c r="M9" i="20" s="1"/>
  <c r="M224" i="21"/>
  <c r="N241" i="21"/>
  <c r="K219" i="23"/>
  <c r="K221" i="23" s="1"/>
  <c r="L42" i="24"/>
  <c r="L47" i="24" s="1"/>
  <c r="L48" i="24" s="1"/>
  <c r="L52" i="24" s="1"/>
  <c r="N145" i="24"/>
  <c r="N128" i="24"/>
  <c r="N130" i="24" s="1"/>
  <c r="N133" i="24"/>
  <c r="R34" i="8"/>
  <c r="R45" i="8" s="1"/>
  <c r="R35" i="8"/>
  <c r="M108" i="21"/>
  <c r="L42" i="22"/>
  <c r="L47" i="22" s="1"/>
  <c r="L48" i="22" s="1"/>
  <c r="L52" i="22" s="1"/>
  <c r="L290" i="12"/>
  <c r="L292" i="12" s="1"/>
  <c r="N90" i="24"/>
  <c r="N78" i="24"/>
  <c r="N73" i="24"/>
  <c r="N75" i="24" s="1"/>
  <c r="N27" i="22"/>
  <c r="N22" i="22"/>
  <c r="N24" i="22" s="1"/>
  <c r="N241" i="12"/>
  <c r="L42" i="23"/>
  <c r="L47" i="23" s="1"/>
  <c r="L48" i="23" s="1"/>
  <c r="L52" i="23" s="1"/>
  <c r="M303" i="12"/>
  <c r="M304" i="12" s="1"/>
  <c r="M317" i="12" s="1"/>
  <c r="M316" i="12"/>
  <c r="N22" i="21"/>
  <c r="N24" i="21" s="1"/>
  <c r="N27" i="21"/>
  <c r="N145" i="22"/>
  <c r="N133" i="22"/>
  <c r="N128" i="22"/>
  <c r="N130" i="22" s="1"/>
  <c r="N261" i="22"/>
  <c r="N245" i="22"/>
  <c r="N246" i="22" s="1"/>
  <c r="N256" i="22"/>
  <c r="N258" i="22" s="1"/>
  <c r="L182" i="12"/>
  <c r="L189" i="12" s="1"/>
  <c r="L155" i="12"/>
  <c r="L142" i="12"/>
  <c r="L272" i="12"/>
  <c r="M174" i="21"/>
  <c r="M176" i="21" s="1"/>
  <c r="M178" i="21" s="1"/>
  <c r="M8" i="20" s="1"/>
  <c r="L278" i="24"/>
  <c r="L282" i="24" s="1"/>
  <c r="M183" i="22"/>
  <c r="M190" i="22" s="1"/>
  <c r="M200" i="22" s="1"/>
  <c r="M202" i="22" s="1"/>
  <c r="M219" i="22" s="1"/>
  <c r="M221" i="22" s="1"/>
  <c r="M156" i="22"/>
  <c r="M157" i="22" s="1"/>
  <c r="P151" i="24"/>
  <c r="P151" i="23"/>
  <c r="P151" i="12"/>
  <c r="P97" i="22"/>
  <c r="P46" i="23"/>
  <c r="P151" i="21"/>
  <c r="P97" i="23"/>
  <c r="P46" i="22"/>
  <c r="P97" i="24"/>
  <c r="P266" i="23"/>
  <c r="P266" i="22"/>
  <c r="P266" i="21"/>
  <c r="P151" i="22"/>
  <c r="P97" i="21"/>
  <c r="P58" i="8"/>
  <c r="P59" i="8" s="1"/>
  <c r="P266" i="24"/>
  <c r="P46" i="24"/>
  <c r="P46" i="21"/>
  <c r="P46" i="12"/>
  <c r="P97" i="12"/>
  <c r="P266" i="12"/>
  <c r="N78" i="22"/>
  <c r="N90" i="22"/>
  <c r="N73" i="22"/>
  <c r="N75" i="22" s="1"/>
  <c r="L290" i="24"/>
  <c r="L292" i="24" s="1"/>
  <c r="L155" i="21"/>
  <c r="L182" i="21"/>
  <c r="L189" i="21" s="1"/>
  <c r="L142" i="21"/>
  <c r="P67" i="8"/>
  <c r="P68" i="8" s="1"/>
  <c r="K204" i="24"/>
  <c r="L156" i="22"/>
  <c r="L183" i="22"/>
  <c r="L190" i="22" s="1"/>
  <c r="N245" i="24"/>
  <c r="N246" i="24" s="1"/>
  <c r="N256" i="24"/>
  <c r="N258" i="24" s="1"/>
  <c r="N261" i="24"/>
  <c r="M108" i="12"/>
  <c r="Q45" i="8"/>
  <c r="R46" i="8" s="1"/>
  <c r="K163" i="12"/>
  <c r="K165" i="12" s="1"/>
  <c r="K206" i="12"/>
  <c r="N78" i="21"/>
  <c r="N73" i="21"/>
  <c r="N75" i="21" s="1"/>
  <c r="N90" i="21"/>
  <c r="K219" i="21"/>
  <c r="K221" i="21" s="1"/>
  <c r="N27" i="23"/>
  <c r="N22" i="23"/>
  <c r="N24" i="23" s="1"/>
  <c r="M224" i="23"/>
  <c r="M310" i="23"/>
  <c r="M320" i="23" s="1"/>
  <c r="M27" i="20" s="1"/>
  <c r="L156" i="21"/>
  <c r="L183" i="21"/>
  <c r="L190" i="21" s="1"/>
  <c r="L142" i="22"/>
  <c r="L182" i="22"/>
  <c r="L189" i="22" s="1"/>
  <c r="L155" i="22"/>
  <c r="L157" i="22" s="1"/>
  <c r="M310" i="12"/>
  <c r="M320" i="12" s="1"/>
  <c r="M15" i="20" s="1"/>
  <c r="M224" i="12"/>
  <c r="L272" i="21"/>
  <c r="K161" i="22"/>
  <c r="M303" i="24"/>
  <c r="M304" i="24" s="1"/>
  <c r="M317" i="24" s="1"/>
  <c r="M316" i="24"/>
  <c r="K204" i="12"/>
  <c r="M108" i="23"/>
  <c r="K219" i="24"/>
  <c r="K221" i="24" s="1"/>
  <c r="K206" i="21"/>
  <c r="Q54" i="8"/>
  <c r="L290" i="21"/>
  <c r="L292" i="21" s="1"/>
  <c r="M108" i="24"/>
  <c r="N241" i="23"/>
  <c r="K205" i="22"/>
  <c r="K206" i="22" s="1"/>
  <c r="L296" i="12"/>
  <c r="L298" i="12" s="1"/>
  <c r="M316" i="21"/>
  <c r="M303" i="21"/>
  <c r="M304" i="21" s="1"/>
  <c r="M317" i="21" s="1"/>
  <c r="L296" i="24"/>
  <c r="L298" i="24" s="1"/>
  <c r="K204" i="21"/>
  <c r="L296" i="22"/>
  <c r="L298" i="22" s="1"/>
  <c r="K204" i="23"/>
  <c r="M310" i="24"/>
  <c r="M320" i="24" s="1"/>
  <c r="M33" i="20" s="1"/>
  <c r="M224" i="24"/>
  <c r="M303" i="22"/>
  <c r="M304" i="22" s="1"/>
  <c r="M317" i="22" s="1"/>
  <c r="M316" i="22"/>
  <c r="N90" i="12"/>
  <c r="N78" i="12"/>
  <c r="N73" i="12"/>
  <c r="N75" i="12" s="1"/>
  <c r="P69" i="23" l="1"/>
  <c r="P70" i="23" s="1"/>
  <c r="P74" i="23" s="1"/>
  <c r="L53" i="12"/>
  <c r="L61" i="12" s="1"/>
  <c r="L114" i="12" s="1"/>
  <c r="P69" i="22"/>
  <c r="P70" i="22" s="1"/>
  <c r="P74" i="22" s="1"/>
  <c r="P125" i="24"/>
  <c r="P126" i="24" s="1"/>
  <c r="P129" i="24" s="1"/>
  <c r="P236" i="12"/>
  <c r="P237" i="12" s="1"/>
  <c r="P240" i="12" s="1"/>
  <c r="L157" i="21"/>
  <c r="P69" i="12"/>
  <c r="P70" i="12" s="1"/>
  <c r="P74" i="12" s="1"/>
  <c r="P14" i="23"/>
  <c r="P15" i="23" s="1"/>
  <c r="P23" i="23" s="1"/>
  <c r="P125" i="21"/>
  <c r="P126" i="21" s="1"/>
  <c r="P129" i="21" s="1"/>
  <c r="P69" i="24"/>
  <c r="P70" i="24" s="1"/>
  <c r="P74" i="24" s="1"/>
  <c r="K206" i="24"/>
  <c r="P236" i="21"/>
  <c r="P237" i="21" s="1"/>
  <c r="P240" i="21" s="1"/>
  <c r="P14" i="24"/>
  <c r="P15" i="24" s="1"/>
  <c r="P23" i="24" s="1"/>
  <c r="P125" i="12"/>
  <c r="P126" i="12" s="1"/>
  <c r="P129" i="12" s="1"/>
  <c r="P236" i="23"/>
  <c r="P237" i="23" s="1"/>
  <c r="P240" i="23" s="1"/>
  <c r="P125" i="22"/>
  <c r="P126" i="22" s="1"/>
  <c r="P129" i="22" s="1"/>
  <c r="P236" i="22"/>
  <c r="P237" i="22" s="1"/>
  <c r="P240" i="22" s="1"/>
  <c r="K206" i="23"/>
  <c r="L53" i="23"/>
  <c r="L61" i="23" s="1"/>
  <c r="L114" i="23" s="1"/>
  <c r="P14" i="21"/>
  <c r="P15" i="21" s="1"/>
  <c r="P23" i="21" s="1"/>
  <c r="P236" i="24"/>
  <c r="P237" i="24" s="1"/>
  <c r="P240" i="24" s="1"/>
  <c r="L157" i="24"/>
  <c r="L159" i="24" s="1"/>
  <c r="P125" i="23"/>
  <c r="P126" i="23" s="1"/>
  <c r="P129" i="23" s="1"/>
  <c r="P14" i="12"/>
  <c r="P15" i="12" s="1"/>
  <c r="P23" i="12" s="1"/>
  <c r="L157" i="23"/>
  <c r="L159" i="23" s="1"/>
  <c r="Q68" i="8"/>
  <c r="M311" i="22"/>
  <c r="M321" i="22" s="1"/>
  <c r="M22" i="20" s="1"/>
  <c r="M225" i="22"/>
  <c r="M226" i="22" s="1"/>
  <c r="M312" i="22" s="1"/>
  <c r="M322" i="22" s="1"/>
  <c r="M23" i="20" s="1"/>
  <c r="M225" i="12"/>
  <c r="M311" i="12"/>
  <c r="M321" i="12" s="1"/>
  <c r="M16" i="20" s="1"/>
  <c r="N276" i="22"/>
  <c r="N280" i="22" s="1"/>
  <c r="N270" i="22"/>
  <c r="M311" i="24"/>
  <c r="M321" i="24" s="1"/>
  <c r="M34" i="20" s="1"/>
  <c r="M225" i="24"/>
  <c r="M226" i="24" s="1"/>
  <c r="M312" i="24" s="1"/>
  <c r="M322" i="24" s="1"/>
  <c r="M35" i="20" s="1"/>
  <c r="M311" i="23"/>
  <c r="M321" i="23" s="1"/>
  <c r="M28" i="20" s="1"/>
  <c r="M225" i="23"/>
  <c r="N261" i="23"/>
  <c r="N256" i="23"/>
  <c r="N258" i="23" s="1"/>
  <c r="N245" i="23"/>
  <c r="N246" i="23" s="1"/>
  <c r="L303" i="21"/>
  <c r="L316" i="21"/>
  <c r="N40" i="12"/>
  <c r="N28" i="12"/>
  <c r="N29" i="12" s="1"/>
  <c r="N35" i="12"/>
  <c r="L185" i="23"/>
  <c r="L192" i="23" s="1"/>
  <c r="L108" i="23"/>
  <c r="L196" i="21"/>
  <c r="R57" i="8"/>
  <c r="F36" i="8"/>
  <c r="F75" i="8" s="1"/>
  <c r="H35" i="8"/>
  <c r="H57" i="8" s="1"/>
  <c r="N40" i="24"/>
  <c r="N35" i="24"/>
  <c r="N28" i="24"/>
  <c r="N29" i="24" s="1"/>
  <c r="N256" i="21"/>
  <c r="N258" i="21" s="1"/>
  <c r="N245" i="21"/>
  <c r="N246" i="21" s="1"/>
  <c r="N261" i="21"/>
  <c r="M115" i="24"/>
  <c r="M116" i="24" s="1"/>
  <c r="M160" i="24"/>
  <c r="M187" i="24"/>
  <c r="M194" i="24" s="1"/>
  <c r="M205" i="24" s="1"/>
  <c r="M226" i="23"/>
  <c r="M312" i="23" s="1"/>
  <c r="M322" i="23" s="1"/>
  <c r="M29" i="20" s="1"/>
  <c r="L278" i="12"/>
  <c r="L282" i="12" s="1"/>
  <c r="L316" i="23"/>
  <c r="L303" i="23"/>
  <c r="M115" i="22"/>
  <c r="M116" i="22" s="1"/>
  <c r="M160" i="22"/>
  <c r="M187" i="22"/>
  <c r="M194" i="22" s="1"/>
  <c r="M205" i="22" s="1"/>
  <c r="M115" i="23"/>
  <c r="M116" i="23" s="1"/>
  <c r="M187" i="23"/>
  <c r="M194" i="23" s="1"/>
  <c r="M205" i="23" s="1"/>
  <c r="M160" i="23"/>
  <c r="N79" i="21"/>
  <c r="N86" i="21"/>
  <c r="N146" i="22"/>
  <c r="N141" i="22"/>
  <c r="N134" i="22"/>
  <c r="N135" i="22" s="1"/>
  <c r="N141" i="12"/>
  <c r="N146" i="12"/>
  <c r="N134" i="12"/>
  <c r="N135" i="12" s="1"/>
  <c r="Q125" i="24"/>
  <c r="Q126" i="24" s="1"/>
  <c r="Q129" i="24" s="1"/>
  <c r="Q236" i="23"/>
  <c r="Q237" i="23" s="1"/>
  <c r="Q240" i="23" s="1"/>
  <c r="Q14" i="22"/>
  <c r="Q15" i="22" s="1"/>
  <c r="Q23" i="22" s="1"/>
  <c r="Q236" i="21"/>
  <c r="Q237" i="21" s="1"/>
  <c r="Q240" i="21" s="1"/>
  <c r="Q125" i="22"/>
  <c r="Q126" i="22" s="1"/>
  <c r="Q129" i="22" s="1"/>
  <c r="Q125" i="23"/>
  <c r="Q126" i="23" s="1"/>
  <c r="Q129" i="23" s="1"/>
  <c r="Q236" i="22"/>
  <c r="Q237" i="22" s="1"/>
  <c r="Q240" i="22" s="1"/>
  <c r="Q14" i="21"/>
  <c r="Q15" i="21" s="1"/>
  <c r="Q23" i="21" s="1"/>
  <c r="Q14" i="23"/>
  <c r="Q15" i="23" s="1"/>
  <c r="Q23" i="23" s="1"/>
  <c r="Q14" i="24"/>
  <c r="Q15" i="24" s="1"/>
  <c r="Q23" i="24" s="1"/>
  <c r="Q125" i="12"/>
  <c r="Q126" i="12" s="1"/>
  <c r="Q129" i="12" s="1"/>
  <c r="Q125" i="21"/>
  <c r="Q126" i="21" s="1"/>
  <c r="Q129" i="21" s="1"/>
  <c r="Q14" i="12"/>
  <c r="Q15" i="12" s="1"/>
  <c r="Q23" i="12" s="1"/>
  <c r="Q236" i="24"/>
  <c r="Q237" i="24" s="1"/>
  <c r="Q240" i="24" s="1"/>
  <c r="Q236" i="12"/>
  <c r="Q237" i="12" s="1"/>
  <c r="Q240" i="12" s="1"/>
  <c r="L108" i="22"/>
  <c r="L185" i="22"/>
  <c r="L192" i="22" s="1"/>
  <c r="L185" i="24"/>
  <c r="L192" i="24" s="1"/>
  <c r="L108" i="24"/>
  <c r="L196" i="24"/>
  <c r="K225" i="22"/>
  <c r="K226" i="22" s="1"/>
  <c r="K311" i="22"/>
  <c r="K321" i="22" s="1"/>
  <c r="L53" i="22"/>
  <c r="L316" i="12"/>
  <c r="L303" i="12"/>
  <c r="N80" i="21"/>
  <c r="H34" i="8"/>
  <c r="H45" i="8" s="1"/>
  <c r="P3" i="24"/>
  <c r="P3" i="23"/>
  <c r="P3" i="22"/>
  <c r="P3" i="20"/>
  <c r="P4" i="7"/>
  <c r="P3" i="16"/>
  <c r="P3" i="21"/>
  <c r="P3" i="8"/>
  <c r="P3" i="12"/>
  <c r="P3" i="9"/>
  <c r="M184" i="22"/>
  <c r="M191" i="22" s="1"/>
  <c r="M204" i="22" s="1"/>
  <c r="M159" i="22"/>
  <c r="L157" i="12"/>
  <c r="N79" i="23"/>
  <c r="N86" i="23"/>
  <c r="K163" i="22"/>
  <c r="K165" i="22" s="1"/>
  <c r="L302" i="24"/>
  <c r="H101" i="24"/>
  <c r="H101" i="12"/>
  <c r="H101" i="22"/>
  <c r="H64" i="8"/>
  <c r="H101" i="23"/>
  <c r="H53" i="8"/>
  <c r="H101" i="21"/>
  <c r="R177" i="24"/>
  <c r="R177" i="22"/>
  <c r="R177" i="12"/>
  <c r="R177" i="21"/>
  <c r="R177" i="23"/>
  <c r="L302" i="21"/>
  <c r="M311" i="21"/>
  <c r="M321" i="21" s="1"/>
  <c r="M10" i="20" s="1"/>
  <c r="M225" i="21"/>
  <c r="M115" i="21"/>
  <c r="M116" i="21" s="1"/>
  <c r="M187" i="21"/>
  <c r="M194" i="21" s="1"/>
  <c r="M205" i="21" s="1"/>
  <c r="M160" i="21"/>
  <c r="K311" i="23"/>
  <c r="K321" i="23" s="1"/>
  <c r="K225" i="23"/>
  <c r="K226" i="23" s="1"/>
  <c r="K311" i="12"/>
  <c r="K321" i="12" s="1"/>
  <c r="K225" i="12"/>
  <c r="K226" i="12" s="1"/>
  <c r="Q266" i="24"/>
  <c r="Q46" i="22"/>
  <c r="Q97" i="24"/>
  <c r="Q266" i="22"/>
  <c r="Q46" i="23"/>
  <c r="Q97" i="22"/>
  <c r="Q266" i="12"/>
  <c r="Q97" i="23"/>
  <c r="Q151" i="21"/>
  <c r="Q97" i="21"/>
  <c r="Q151" i="24"/>
  <c r="Q266" i="23"/>
  <c r="Q151" i="23"/>
  <c r="Q151" i="22"/>
  <c r="Q151" i="12"/>
  <c r="Q46" i="21"/>
  <c r="Q58" i="8"/>
  <c r="Q59" i="8" s="1"/>
  <c r="Q46" i="24"/>
  <c r="Q46" i="12"/>
  <c r="Q266" i="21"/>
  <c r="Q97" i="12"/>
  <c r="N245" i="12"/>
  <c r="N246" i="12" s="1"/>
  <c r="N261" i="12"/>
  <c r="N256" i="12"/>
  <c r="N258" i="12" s="1"/>
  <c r="N39" i="24"/>
  <c r="N39" i="12"/>
  <c r="H32" i="23"/>
  <c r="H83" i="23"/>
  <c r="H83" i="22"/>
  <c r="H253" i="23"/>
  <c r="H17" i="22"/>
  <c r="H32" i="24"/>
  <c r="H17" i="23"/>
  <c r="H253" i="12"/>
  <c r="H32" i="21"/>
  <c r="H138" i="12"/>
  <c r="H253" i="21"/>
  <c r="H17" i="12"/>
  <c r="H17" i="21"/>
  <c r="H138" i="23"/>
  <c r="H17" i="24"/>
  <c r="H32" i="22"/>
  <c r="H253" i="22"/>
  <c r="H83" i="12"/>
  <c r="H83" i="21"/>
  <c r="H138" i="24"/>
  <c r="H138" i="22"/>
  <c r="H83" i="24"/>
  <c r="H32" i="12"/>
  <c r="H253" i="24"/>
  <c r="H138" i="21"/>
  <c r="Q177" i="23"/>
  <c r="Q177" i="21"/>
  <c r="Q177" i="22"/>
  <c r="R65" i="8"/>
  <c r="Q177" i="24"/>
  <c r="Q177" i="12"/>
  <c r="K9" i="20"/>
  <c r="K311" i="21"/>
  <c r="K321" i="21" s="1"/>
  <c r="K225" i="21"/>
  <c r="K226" i="21" s="1"/>
  <c r="M160" i="12"/>
  <c r="M187" i="12"/>
  <c r="M194" i="12" s="1"/>
  <c r="M205" i="12" s="1"/>
  <c r="M115" i="12"/>
  <c r="M116" i="12" s="1"/>
  <c r="L200" i="12"/>
  <c r="L202" i="12" s="1"/>
  <c r="L278" i="21"/>
  <c r="L282" i="21" s="1"/>
  <c r="L200" i="21"/>
  <c r="L202" i="21" s="1"/>
  <c r="L159" i="21"/>
  <c r="L184" i="21"/>
  <c r="L191" i="21" s="1"/>
  <c r="N35" i="22"/>
  <c r="N40" i="22"/>
  <c r="N28" i="22"/>
  <c r="N29" i="22" s="1"/>
  <c r="M184" i="12"/>
  <c r="M191" i="12" s="1"/>
  <c r="M204" i="12" s="1"/>
  <c r="M159" i="12"/>
  <c r="N146" i="21"/>
  <c r="N134" i="21"/>
  <c r="N135" i="21" s="1"/>
  <c r="N141" i="21"/>
  <c r="L108" i="12"/>
  <c r="L185" i="12"/>
  <c r="L192" i="12" s="1"/>
  <c r="K225" i="24"/>
  <c r="K226" i="24" s="1"/>
  <c r="K311" i="24"/>
  <c r="K321" i="24" s="1"/>
  <c r="M226" i="12"/>
  <c r="M312" i="12" s="1"/>
  <c r="M322" i="12" s="1"/>
  <c r="M17" i="20" s="1"/>
  <c r="N262" i="22"/>
  <c r="N263" i="22" s="1"/>
  <c r="N267" i="22" s="1"/>
  <c r="N268" i="22" s="1"/>
  <c r="O255" i="22"/>
  <c r="N39" i="21"/>
  <c r="N39" i="22"/>
  <c r="M226" i="21"/>
  <c r="M312" i="21" s="1"/>
  <c r="M322" i="21" s="1"/>
  <c r="M11" i="20" s="1"/>
  <c r="M184" i="24"/>
  <c r="M191" i="24" s="1"/>
  <c r="M204" i="24" s="1"/>
  <c r="M159" i="24"/>
  <c r="L302" i="23"/>
  <c r="L304" i="23" s="1"/>
  <c r="M184" i="21"/>
  <c r="M191" i="21" s="1"/>
  <c r="M204" i="21" s="1"/>
  <c r="M159" i="21"/>
  <c r="K21" i="20"/>
  <c r="L316" i="24"/>
  <c r="L303" i="24"/>
  <c r="L200" i="22"/>
  <c r="L202" i="22" s="1"/>
  <c r="N35" i="21"/>
  <c r="N28" i="21"/>
  <c r="N29" i="21" s="1"/>
  <c r="N40" i="21"/>
  <c r="K27" i="20"/>
  <c r="L302" i="22"/>
  <c r="L304" i="22" s="1"/>
  <c r="L196" i="23"/>
  <c r="L159" i="22"/>
  <c r="L184" i="22"/>
  <c r="L191" i="22" s="1"/>
  <c r="N79" i="22"/>
  <c r="N80" i="22" s="1"/>
  <c r="N86" i="22"/>
  <c r="N86" i="24"/>
  <c r="N79" i="24"/>
  <c r="N80" i="24" s="1"/>
  <c r="K15" i="20"/>
  <c r="L108" i="21"/>
  <c r="L185" i="21"/>
  <c r="L192" i="21" s="1"/>
  <c r="L53" i="24"/>
  <c r="N79" i="12"/>
  <c r="N80" i="12" s="1"/>
  <c r="N86" i="12"/>
  <c r="L303" i="22"/>
  <c r="L316" i="22"/>
  <c r="L196" i="22"/>
  <c r="N40" i="23"/>
  <c r="N35" i="23"/>
  <c r="N28" i="23"/>
  <c r="N29" i="23" s="1"/>
  <c r="O255" i="24"/>
  <c r="N262" i="24"/>
  <c r="N263" i="24" s="1"/>
  <c r="N267" i="24" s="1"/>
  <c r="N268" i="24" s="1"/>
  <c r="N270" i="24"/>
  <c r="N276" i="24"/>
  <c r="N280" i="24" s="1"/>
  <c r="Q69" i="21"/>
  <c r="Q70" i="21" s="1"/>
  <c r="Q74" i="21" s="1"/>
  <c r="Q69" i="12"/>
  <c r="Q70" i="12" s="1"/>
  <c r="Q74" i="12" s="1"/>
  <c r="Q69" i="24"/>
  <c r="Q70" i="24" s="1"/>
  <c r="Q74" i="24" s="1"/>
  <c r="Q69" i="23"/>
  <c r="Q70" i="23" s="1"/>
  <c r="Q74" i="23" s="1"/>
  <c r="Q69" i="22"/>
  <c r="Q70" i="22" s="1"/>
  <c r="Q74" i="22" s="1"/>
  <c r="L200" i="23"/>
  <c r="L202" i="23" s="1"/>
  <c r="N80" i="23"/>
  <c r="N39" i="23"/>
  <c r="R116" i="16"/>
  <c r="R117" i="16" s="1"/>
  <c r="R120" i="16" s="1"/>
  <c r="R52" i="16"/>
  <c r="R53" i="16" s="1"/>
  <c r="R56" i="16" s="1"/>
  <c r="R52" i="8"/>
  <c r="R54" i="8" s="1"/>
  <c r="R93" i="16"/>
  <c r="R94" i="16" s="1"/>
  <c r="R119" i="16" s="1"/>
  <c r="R126" i="16"/>
  <c r="R62" i="16"/>
  <c r="R29" i="16"/>
  <c r="R30" i="16" s="1"/>
  <c r="R55" i="16" s="1"/>
  <c r="H46" i="8"/>
  <c r="L196" i="12"/>
  <c r="L302" i="12"/>
  <c r="N141" i="24"/>
  <c r="N134" i="24"/>
  <c r="N135" i="24" s="1"/>
  <c r="N146" i="24"/>
  <c r="L61" i="21"/>
  <c r="L114" i="21" s="1"/>
  <c r="M159" i="23"/>
  <c r="M184" i="23"/>
  <c r="M191" i="23" s="1"/>
  <c r="M204" i="23" s="1"/>
  <c r="N141" i="23"/>
  <c r="N146" i="23"/>
  <c r="N134" i="23"/>
  <c r="N135" i="23" s="1"/>
  <c r="K33" i="20"/>
  <c r="L200" i="24"/>
  <c r="L202" i="24" s="1"/>
  <c r="M161" i="22" l="1"/>
  <c r="M163" i="22" s="1"/>
  <c r="M166" i="22" s="1"/>
  <c r="M206" i="12"/>
  <c r="M161" i="12"/>
  <c r="M163" i="12" s="1"/>
  <c r="L184" i="23"/>
  <c r="L191" i="23" s="1"/>
  <c r="L204" i="23" s="1"/>
  <c r="M161" i="23"/>
  <c r="M163" i="23" s="1"/>
  <c r="L184" i="24"/>
  <c r="L191" i="24" s="1"/>
  <c r="M206" i="21"/>
  <c r="L304" i="12"/>
  <c r="L304" i="21"/>
  <c r="M206" i="22"/>
  <c r="R57" i="16"/>
  <c r="R60" i="16" s="1"/>
  <c r="R63" i="16" s="1"/>
  <c r="R65" i="16" s="1"/>
  <c r="R67" i="16" s="1"/>
  <c r="R69" i="16" s="1"/>
  <c r="R71" i="16" s="1"/>
  <c r="R14" i="23" s="1"/>
  <c r="R15" i="23" s="1"/>
  <c r="R23" i="23" s="1"/>
  <c r="R121" i="16"/>
  <c r="R124" i="16" s="1"/>
  <c r="R127" i="16" s="1"/>
  <c r="R129" i="16" s="1"/>
  <c r="R131" i="16" s="1"/>
  <c r="R133" i="16" s="1"/>
  <c r="R135" i="16" s="1"/>
  <c r="N36" i="21"/>
  <c r="N37" i="21" s="1"/>
  <c r="N51" i="21"/>
  <c r="N271" i="22"/>
  <c r="N272" i="22" s="1"/>
  <c r="N277" i="22"/>
  <c r="N281" i="22" s="1"/>
  <c r="L219" i="12"/>
  <c r="L221" i="12" s="1"/>
  <c r="N87" i="12"/>
  <c r="N88" i="12" s="1"/>
  <c r="N106" i="12"/>
  <c r="N142" i="21"/>
  <c r="N143" i="21" s="1"/>
  <c r="N155" i="21"/>
  <c r="N182" i="21"/>
  <c r="N189" i="21" s="1"/>
  <c r="N142" i="12"/>
  <c r="N143" i="12" s="1"/>
  <c r="N182" i="12"/>
  <c r="N189" i="12" s="1"/>
  <c r="N155" i="12"/>
  <c r="N51" i="23"/>
  <c r="N36" i="23"/>
  <c r="N106" i="24"/>
  <c r="N87" i="24"/>
  <c r="N88" i="24" s="1"/>
  <c r="K312" i="22"/>
  <c r="K322" i="22" s="1"/>
  <c r="N36" i="12"/>
  <c r="N37" i="12" s="1"/>
  <c r="N51" i="12"/>
  <c r="N51" i="22"/>
  <c r="N36" i="22"/>
  <c r="N37" i="22" s="1"/>
  <c r="N87" i="22"/>
  <c r="N88" i="22" s="1"/>
  <c r="N106" i="22"/>
  <c r="H62" i="16"/>
  <c r="H52" i="8"/>
  <c r="H126" i="16"/>
  <c r="H52" i="16"/>
  <c r="H116" i="16"/>
  <c r="H93" i="16"/>
  <c r="H29" i="16"/>
  <c r="N270" i="12"/>
  <c r="N276" i="12"/>
  <c r="N280" i="12" s="1"/>
  <c r="N91" i="21"/>
  <c r="L115" i="23"/>
  <c r="L160" i="23"/>
  <c r="L161" i="23" s="1"/>
  <c r="L187" i="23"/>
  <c r="L194" i="23" s="1"/>
  <c r="R125" i="24"/>
  <c r="R126" i="24" s="1"/>
  <c r="R129" i="24" s="1"/>
  <c r="M164" i="21"/>
  <c r="N277" i="24"/>
  <c r="N281" i="24" s="1"/>
  <c r="N271" i="24"/>
  <c r="N272" i="24" s="1"/>
  <c r="N276" i="21"/>
  <c r="N280" i="21" s="1"/>
  <c r="N270" i="21"/>
  <c r="K312" i="21"/>
  <c r="K322" i="21" s="1"/>
  <c r="L160" i="24"/>
  <c r="L161" i="24" s="1"/>
  <c r="L187" i="24"/>
  <c r="L194" i="24" s="1"/>
  <c r="L115" i="24"/>
  <c r="N37" i="23"/>
  <c r="L317" i="23"/>
  <c r="N262" i="12"/>
  <c r="N263" i="12" s="1"/>
  <c r="N267" i="12" s="1"/>
  <c r="N268" i="12" s="1"/>
  <c r="O255" i="12"/>
  <c r="Q3" i="24"/>
  <c r="Q3" i="23"/>
  <c r="Q3" i="12"/>
  <c r="Q3" i="9"/>
  <c r="Q3" i="21"/>
  <c r="Q3" i="22"/>
  <c r="Q3" i="8"/>
  <c r="Q4" i="7"/>
  <c r="Q3" i="16"/>
  <c r="Q3" i="20"/>
  <c r="K28" i="20"/>
  <c r="M206" i="24"/>
  <c r="R68" i="8"/>
  <c r="N91" i="12"/>
  <c r="L197" i="12"/>
  <c r="L198" i="12" s="1"/>
  <c r="L219" i="24"/>
  <c r="L221" i="24" s="1"/>
  <c r="N155" i="23"/>
  <c r="N182" i="23"/>
  <c r="N189" i="23" s="1"/>
  <c r="N142" i="23"/>
  <c r="N143" i="23" s="1"/>
  <c r="M164" i="24"/>
  <c r="L317" i="12"/>
  <c r="N91" i="24"/>
  <c r="L160" i="12"/>
  <c r="L115" i="12"/>
  <c r="L187" i="12"/>
  <c r="L194" i="12" s="1"/>
  <c r="L219" i="21"/>
  <c r="L221" i="21" s="1"/>
  <c r="N87" i="21"/>
  <c r="N88" i="21" s="1"/>
  <c r="N106" i="21"/>
  <c r="L197" i="23"/>
  <c r="L198" i="23" s="1"/>
  <c r="L219" i="23"/>
  <c r="L221" i="23" s="1"/>
  <c r="L61" i="24"/>
  <c r="L114" i="24" s="1"/>
  <c r="K312" i="23"/>
  <c r="K322" i="23" s="1"/>
  <c r="N142" i="24"/>
  <c r="N143" i="24" s="1"/>
  <c r="N155" i="24"/>
  <c r="N182" i="24"/>
  <c r="N189" i="24" s="1"/>
  <c r="R59" i="8"/>
  <c r="N276" i="23"/>
  <c r="N280" i="23" s="1"/>
  <c r="N270" i="23"/>
  <c r="N290" i="22"/>
  <c r="N292" i="22" s="1"/>
  <c r="O244" i="24"/>
  <c r="O239" i="24"/>
  <c r="O241" i="24" s="1"/>
  <c r="O260" i="24"/>
  <c r="M164" i="12"/>
  <c r="M166" i="12" s="1"/>
  <c r="L317" i="21"/>
  <c r="N91" i="23"/>
  <c r="N142" i="22"/>
  <c r="N143" i="22" s="1"/>
  <c r="N155" i="22"/>
  <c r="N182" i="22"/>
  <c r="N189" i="22" s="1"/>
  <c r="N262" i="23"/>
  <c r="N263" i="23" s="1"/>
  <c r="N267" i="23" s="1"/>
  <c r="N268" i="23" s="1"/>
  <c r="O255" i="23"/>
  <c r="N106" i="23"/>
  <c r="N87" i="23"/>
  <c r="N88" i="23" s="1"/>
  <c r="N91" i="22"/>
  <c r="M164" i="22"/>
  <c r="N262" i="21"/>
  <c r="N263" i="21" s="1"/>
  <c r="N267" i="21" s="1"/>
  <c r="N268" i="21" s="1"/>
  <c r="O255" i="21"/>
  <c r="R97" i="24"/>
  <c r="R266" i="22"/>
  <c r="R266" i="23"/>
  <c r="R46" i="22"/>
  <c r="R46" i="12"/>
  <c r="R151" i="21"/>
  <c r="R97" i="21"/>
  <c r="R151" i="22"/>
  <c r="R97" i="12"/>
  <c r="R46" i="24"/>
  <c r="R151" i="23"/>
  <c r="R46" i="23"/>
  <c r="R97" i="22"/>
  <c r="R266" i="12"/>
  <c r="R151" i="24"/>
  <c r="R58" i="8"/>
  <c r="R266" i="24"/>
  <c r="R266" i="21"/>
  <c r="R97" i="23"/>
  <c r="R151" i="12"/>
  <c r="R46" i="21"/>
  <c r="H54" i="8"/>
  <c r="F55" i="8"/>
  <c r="F76" i="8" s="1"/>
  <c r="K312" i="12"/>
  <c r="K322" i="12" s="1"/>
  <c r="L197" i="21"/>
  <c r="L198" i="21" s="1"/>
  <c r="L317" i="22"/>
  <c r="O260" i="22"/>
  <c r="O244" i="22"/>
  <c r="O239" i="22"/>
  <c r="O241" i="22" s="1"/>
  <c r="H177" i="21"/>
  <c r="H177" i="24"/>
  <c r="H177" i="22"/>
  <c r="H177" i="12"/>
  <c r="H177" i="23"/>
  <c r="L197" i="24"/>
  <c r="L198" i="24" s="1"/>
  <c r="L187" i="21"/>
  <c r="L194" i="21" s="1"/>
  <c r="L115" i="21"/>
  <c r="L160" i="21"/>
  <c r="L161" i="21" s="1"/>
  <c r="K312" i="24"/>
  <c r="K322" i="24" s="1"/>
  <c r="L184" i="12"/>
  <c r="L191" i="12" s="1"/>
  <c r="L159" i="12"/>
  <c r="L197" i="22"/>
  <c r="L198" i="22" s="1"/>
  <c r="L204" i="22"/>
  <c r="K34" i="20"/>
  <c r="N36" i="24"/>
  <c r="N37" i="24" s="1"/>
  <c r="N51" i="24"/>
  <c r="L187" i="22"/>
  <c r="L194" i="22" s="1"/>
  <c r="L160" i="22"/>
  <c r="L161" i="22" s="1"/>
  <c r="L115" i="22"/>
  <c r="L204" i="24"/>
  <c r="K10" i="20"/>
  <c r="M206" i="23"/>
  <c r="L219" i="22"/>
  <c r="L221" i="22" s="1"/>
  <c r="K16" i="20"/>
  <c r="L61" i="22"/>
  <c r="L114" i="22" s="1"/>
  <c r="M164" i="23"/>
  <c r="M165" i="23" s="1"/>
  <c r="N290" i="24"/>
  <c r="N292" i="24" s="1"/>
  <c r="L204" i="21"/>
  <c r="R67" i="8"/>
  <c r="H65" i="8"/>
  <c r="H67" i="8" s="1"/>
  <c r="M161" i="21"/>
  <c r="M163" i="21" s="1"/>
  <c r="L304" i="24"/>
  <c r="K22" i="20"/>
  <c r="M161" i="24"/>
  <c r="M163" i="24" s="1"/>
  <c r="R14" i="22" l="1"/>
  <c r="R15" i="22" s="1"/>
  <c r="R23" i="22" s="1"/>
  <c r="R14" i="24"/>
  <c r="R15" i="24" s="1"/>
  <c r="R23" i="24" s="1"/>
  <c r="R125" i="12"/>
  <c r="R126" i="12" s="1"/>
  <c r="R129" i="12" s="1"/>
  <c r="M165" i="22"/>
  <c r="R236" i="21"/>
  <c r="R237" i="21" s="1"/>
  <c r="R240" i="21" s="1"/>
  <c r="R14" i="21"/>
  <c r="R15" i="21" s="1"/>
  <c r="R23" i="21" s="1"/>
  <c r="R14" i="12"/>
  <c r="R15" i="12" s="1"/>
  <c r="R23" i="12" s="1"/>
  <c r="R125" i="23"/>
  <c r="R126" i="23" s="1"/>
  <c r="R129" i="23" s="1"/>
  <c r="R236" i="23"/>
  <c r="R237" i="23" s="1"/>
  <c r="R240" i="23" s="1"/>
  <c r="R236" i="22"/>
  <c r="R237" i="22" s="1"/>
  <c r="R240" i="22" s="1"/>
  <c r="R125" i="21"/>
  <c r="R126" i="21" s="1"/>
  <c r="R129" i="21" s="1"/>
  <c r="R236" i="24"/>
  <c r="R237" i="24" s="1"/>
  <c r="R240" i="24" s="1"/>
  <c r="R125" i="22"/>
  <c r="R126" i="22" s="1"/>
  <c r="R129" i="22" s="1"/>
  <c r="R236" i="12"/>
  <c r="R237" i="12" s="1"/>
  <c r="R240" i="12" s="1"/>
  <c r="L161" i="12"/>
  <c r="L163" i="12" s="1"/>
  <c r="L165" i="12" s="1"/>
  <c r="M166" i="23"/>
  <c r="O140" i="22"/>
  <c r="N147" i="22"/>
  <c r="N148" i="22" s="1"/>
  <c r="N152" i="22" s="1"/>
  <c r="N153" i="22" s="1"/>
  <c r="O34" i="21"/>
  <c r="N169" i="21"/>
  <c r="N172" i="21" s="1"/>
  <c r="N41" i="21"/>
  <c r="N42" i="21" s="1"/>
  <c r="N47" i="21" s="1"/>
  <c r="N48" i="21" s="1"/>
  <c r="N52" i="21" s="1"/>
  <c r="N53" i="21" s="1"/>
  <c r="N277" i="12"/>
  <c r="N281" i="12" s="1"/>
  <c r="N271" i="12"/>
  <c r="N272" i="12" s="1"/>
  <c r="N277" i="23"/>
  <c r="N281" i="23" s="1"/>
  <c r="N271" i="23"/>
  <c r="O140" i="23"/>
  <c r="N147" i="23"/>
  <c r="N148" i="23" s="1"/>
  <c r="N152" i="23" s="1"/>
  <c r="N153" i="23" s="1"/>
  <c r="N169" i="24"/>
  <c r="N172" i="24" s="1"/>
  <c r="O34" i="24"/>
  <c r="N41" i="24"/>
  <c r="N42" i="24" s="1"/>
  <c r="N47" i="24" s="1"/>
  <c r="N48" i="24" s="1"/>
  <c r="N52" i="24" s="1"/>
  <c r="N53" i="24" s="1"/>
  <c r="N92" i="22"/>
  <c r="N93" i="22" s="1"/>
  <c r="N98" i="22" s="1"/>
  <c r="N99" i="22" s="1"/>
  <c r="N107" i="22" s="1"/>
  <c r="N102" i="22"/>
  <c r="N103" i="22" s="1"/>
  <c r="N170" i="22"/>
  <c r="N173" i="22" s="1"/>
  <c r="O85" i="22"/>
  <c r="N41" i="22"/>
  <c r="N42" i="22" s="1"/>
  <c r="N47" i="22" s="1"/>
  <c r="N48" i="22" s="1"/>
  <c r="N52" i="22" s="1"/>
  <c r="N53" i="22" s="1"/>
  <c r="O34" i="22"/>
  <c r="N169" i="22"/>
  <c r="N172" i="22" s="1"/>
  <c r="N277" i="21"/>
  <c r="N281" i="21" s="1"/>
  <c r="N271" i="21"/>
  <c r="N272" i="21" s="1"/>
  <c r="O140" i="24"/>
  <c r="N147" i="24"/>
  <c r="N148" i="24" s="1"/>
  <c r="N152" i="24" s="1"/>
  <c r="N153" i="24" s="1"/>
  <c r="N278" i="24"/>
  <c r="N282" i="24" s="1"/>
  <c r="O244" i="21"/>
  <c r="O260" i="21"/>
  <c r="O239" i="21"/>
  <c r="O241" i="21" s="1"/>
  <c r="N196" i="21"/>
  <c r="N196" i="22"/>
  <c r="O239" i="12"/>
  <c r="O241" i="12" s="1"/>
  <c r="O244" i="12"/>
  <c r="O260" i="12"/>
  <c r="K11" i="20"/>
  <c r="K17" i="20"/>
  <c r="N92" i="12"/>
  <c r="N93" i="12" s="1"/>
  <c r="N98" i="12" s="1"/>
  <c r="N99" i="12" s="1"/>
  <c r="N107" i="12" s="1"/>
  <c r="N186" i="12" s="1"/>
  <c r="N193" i="12" s="1"/>
  <c r="O85" i="12"/>
  <c r="N102" i="12"/>
  <c r="N103" i="12" s="1"/>
  <c r="N170" i="12"/>
  <c r="N173" i="12" s="1"/>
  <c r="L163" i="21"/>
  <c r="L165" i="21" s="1"/>
  <c r="L205" i="23"/>
  <c r="L206" i="23" s="1"/>
  <c r="N290" i="23"/>
  <c r="N292" i="23" s="1"/>
  <c r="L214" i="23"/>
  <c r="L216" i="23" s="1"/>
  <c r="N196" i="23"/>
  <c r="L205" i="21"/>
  <c r="L206" i="21" s="1"/>
  <c r="N185" i="23"/>
  <c r="N192" i="23" s="1"/>
  <c r="L205" i="12"/>
  <c r="N196" i="12"/>
  <c r="N185" i="21"/>
  <c r="N192" i="21" s="1"/>
  <c r="L311" i="24"/>
  <c r="L321" i="24" s="1"/>
  <c r="L225" i="24"/>
  <c r="N290" i="12"/>
  <c r="N292" i="12" s="1"/>
  <c r="K23" i="20"/>
  <c r="N296" i="22"/>
  <c r="N298" i="22" s="1"/>
  <c r="N302" i="24"/>
  <c r="L205" i="22"/>
  <c r="L206" i="22" s="1"/>
  <c r="L204" i="12"/>
  <c r="N302" i="22"/>
  <c r="N92" i="24"/>
  <c r="N170" i="24"/>
  <c r="N173" i="24" s="1"/>
  <c r="O85" i="24"/>
  <c r="N102" i="24"/>
  <c r="N103" i="24" s="1"/>
  <c r="H68" i="8"/>
  <c r="F69" i="8"/>
  <c r="F77" i="8" s="1"/>
  <c r="F78" i="8" s="1"/>
  <c r="F13" i="9" s="1"/>
  <c r="N185" i="24"/>
  <c r="N192" i="24" s="1"/>
  <c r="L317" i="24"/>
  <c r="L214" i="21"/>
  <c r="L216" i="21" s="1"/>
  <c r="N196" i="24"/>
  <c r="N93" i="24"/>
  <c r="N98" i="24" s="1"/>
  <c r="N99" i="24" s="1"/>
  <c r="N107" i="24" s="1"/>
  <c r="N186" i="24" s="1"/>
  <c r="N193" i="24" s="1"/>
  <c r="N169" i="12"/>
  <c r="N172" i="12" s="1"/>
  <c r="O34" i="12"/>
  <c r="N41" i="12"/>
  <c r="N42" i="12" s="1"/>
  <c r="N47" i="12" s="1"/>
  <c r="N48" i="12" s="1"/>
  <c r="N52" i="12" s="1"/>
  <c r="N147" i="21"/>
  <c r="N148" i="21" s="1"/>
  <c r="N152" i="21" s="1"/>
  <c r="N153" i="21" s="1"/>
  <c r="O140" i="21"/>
  <c r="K35" i="20"/>
  <c r="M165" i="12"/>
  <c r="N278" i="22"/>
  <c r="N282" i="22" s="1"/>
  <c r="L214" i="12"/>
  <c r="L216" i="12" s="1"/>
  <c r="M166" i="21"/>
  <c r="M165" i="21"/>
  <c r="O34" i="23"/>
  <c r="N169" i="23"/>
  <c r="N172" i="23" s="1"/>
  <c r="N41" i="23"/>
  <c r="N42" i="23" s="1"/>
  <c r="N47" i="23" s="1"/>
  <c r="N48" i="23" s="1"/>
  <c r="N52" i="23" s="1"/>
  <c r="N53" i="23" s="1"/>
  <c r="N53" i="12"/>
  <c r="L225" i="23"/>
  <c r="L311" i="23"/>
  <c r="L321" i="23" s="1"/>
  <c r="N185" i="12"/>
  <c r="N192" i="12" s="1"/>
  <c r="L214" i="24"/>
  <c r="L216" i="24" s="1"/>
  <c r="H151" i="23"/>
  <c r="H266" i="23"/>
  <c r="H266" i="12"/>
  <c r="H46" i="21"/>
  <c r="H151" i="24"/>
  <c r="H151" i="22"/>
  <c r="H46" i="22"/>
  <c r="H266" i="24"/>
  <c r="H151" i="21"/>
  <c r="H97" i="12"/>
  <c r="H58" i="8"/>
  <c r="H266" i="22"/>
  <c r="H97" i="24"/>
  <c r="H97" i="22"/>
  <c r="H151" i="12"/>
  <c r="H46" i="12"/>
  <c r="H97" i="21"/>
  <c r="H46" i="23"/>
  <c r="H97" i="23"/>
  <c r="H46" i="24"/>
  <c r="H266" i="21"/>
  <c r="N92" i="23"/>
  <c r="N93" i="23" s="1"/>
  <c r="N98" i="23" s="1"/>
  <c r="N99" i="23" s="1"/>
  <c r="N107" i="23" s="1"/>
  <c r="O85" i="23"/>
  <c r="N170" i="23"/>
  <c r="N173" i="23" s="1"/>
  <c r="N102" i="23"/>
  <c r="N103" i="23" s="1"/>
  <c r="N272" i="23"/>
  <c r="L311" i="21"/>
  <c r="L321" i="21" s="1"/>
  <c r="L225" i="21"/>
  <c r="L311" i="22"/>
  <c r="L321" i="22" s="1"/>
  <c r="L225" i="22"/>
  <c r="O260" i="23"/>
  <c r="O244" i="23"/>
  <c r="O239" i="23"/>
  <c r="O241" i="23" s="1"/>
  <c r="O256" i="24"/>
  <c r="O258" i="24" s="1"/>
  <c r="O245" i="24"/>
  <c r="O246" i="24" s="1"/>
  <c r="O261" i="24"/>
  <c r="N290" i="21"/>
  <c r="N292" i="21" s="1"/>
  <c r="N296" i="24"/>
  <c r="N298" i="24" s="1"/>
  <c r="L163" i="23"/>
  <c r="L165" i="23" s="1"/>
  <c r="M165" i="24"/>
  <c r="M166" i="24"/>
  <c r="O256" i="22"/>
  <c r="O258" i="22" s="1"/>
  <c r="O261" i="22"/>
  <c r="O245" i="22"/>
  <c r="O246" i="22" s="1"/>
  <c r="R3" i="9"/>
  <c r="R3" i="24"/>
  <c r="R3" i="22"/>
  <c r="R3" i="16"/>
  <c r="R3" i="21"/>
  <c r="R3" i="20"/>
  <c r="R4" i="7"/>
  <c r="R3" i="23"/>
  <c r="R3" i="12"/>
  <c r="R3" i="8"/>
  <c r="L205" i="24"/>
  <c r="L206" i="24" s="1"/>
  <c r="N147" i="12"/>
  <c r="N148" i="12" s="1"/>
  <c r="N152" i="12" s="1"/>
  <c r="N153" i="12" s="1"/>
  <c r="O140" i="12"/>
  <c r="R69" i="23"/>
  <c r="R70" i="23" s="1"/>
  <c r="R74" i="23" s="1"/>
  <c r="R69" i="22"/>
  <c r="R70" i="22" s="1"/>
  <c r="R74" i="22" s="1"/>
  <c r="R69" i="12"/>
  <c r="R70" i="12" s="1"/>
  <c r="R74" i="12" s="1"/>
  <c r="R69" i="24"/>
  <c r="R70" i="24" s="1"/>
  <c r="R74" i="24" s="1"/>
  <c r="R69" i="21"/>
  <c r="R70" i="21" s="1"/>
  <c r="R74" i="21" s="1"/>
  <c r="L163" i="24"/>
  <c r="L165" i="24" s="1"/>
  <c r="N102" i="21"/>
  <c r="N103" i="21" s="1"/>
  <c r="N92" i="21"/>
  <c r="N93" i="21" s="1"/>
  <c r="N98" i="21" s="1"/>
  <c r="N99" i="21" s="1"/>
  <c r="N107" i="21" s="1"/>
  <c r="N170" i="21"/>
  <c r="N173" i="21" s="1"/>
  <c r="O85" i="21"/>
  <c r="L214" i="22"/>
  <c r="L216" i="22" s="1"/>
  <c r="L225" i="12"/>
  <c r="L311" i="12"/>
  <c r="L321" i="12" s="1"/>
  <c r="L163" i="22"/>
  <c r="L165" i="22" s="1"/>
  <c r="K29" i="20"/>
  <c r="N185" i="22"/>
  <c r="N192" i="22" s="1"/>
  <c r="N174" i="21" l="1"/>
  <c r="N176" i="21" s="1"/>
  <c r="N178" i="21" s="1"/>
  <c r="N8" i="20" s="1"/>
  <c r="N174" i="22"/>
  <c r="N176" i="22" s="1"/>
  <c r="N178" i="22" s="1"/>
  <c r="N20" i="20" s="1"/>
  <c r="N174" i="24"/>
  <c r="N176" i="24" s="1"/>
  <c r="N178" i="24" s="1"/>
  <c r="N32" i="20" s="1"/>
  <c r="O276" i="22"/>
  <c r="O280" i="22" s="1"/>
  <c r="O270" i="22"/>
  <c r="N186" i="21"/>
  <c r="N193" i="21" s="1"/>
  <c r="N108" i="21"/>
  <c r="N186" i="23"/>
  <c r="N193" i="23" s="1"/>
  <c r="N108" i="23"/>
  <c r="N278" i="21"/>
  <c r="N282" i="21" s="1"/>
  <c r="N186" i="22"/>
  <c r="N193" i="22" s="1"/>
  <c r="N108" i="22"/>
  <c r="N61" i="21"/>
  <c r="N114" i="21" s="1"/>
  <c r="O261" i="23"/>
  <c r="O245" i="23"/>
  <c r="O246" i="23" s="1"/>
  <c r="O256" i="23"/>
  <c r="O258" i="23" s="1"/>
  <c r="O22" i="12"/>
  <c r="O24" i="12" s="1"/>
  <c r="O27" i="12"/>
  <c r="O90" i="24"/>
  <c r="O78" i="24"/>
  <c r="O73" i="24"/>
  <c r="O75" i="24" s="1"/>
  <c r="N303" i="22"/>
  <c r="N304" i="22" s="1"/>
  <c r="N316" i="22"/>
  <c r="O270" i="24"/>
  <c r="O276" i="24"/>
  <c r="O280" i="24" s="1"/>
  <c r="N296" i="23"/>
  <c r="N298" i="23" s="1"/>
  <c r="N302" i="21"/>
  <c r="N61" i="23"/>
  <c r="N114" i="23" s="1"/>
  <c r="L310" i="24"/>
  <c r="L320" i="24" s="1"/>
  <c r="L224" i="24"/>
  <c r="L226" i="24" s="1"/>
  <c r="N296" i="21"/>
  <c r="N298" i="21" s="1"/>
  <c r="L16" i="20"/>
  <c r="O78" i="21"/>
  <c r="O90" i="21"/>
  <c r="O73" i="21"/>
  <c r="O75" i="21" s="1"/>
  <c r="N201" i="24"/>
  <c r="N197" i="23"/>
  <c r="N198" i="23" s="1"/>
  <c r="O262" i="22"/>
  <c r="O263" i="22" s="1"/>
  <c r="O267" i="22" s="1"/>
  <c r="O268" i="22" s="1"/>
  <c r="P255" i="22"/>
  <c r="N201" i="12"/>
  <c r="N197" i="12"/>
  <c r="N198" i="12" s="1"/>
  <c r="L28" i="20"/>
  <c r="N61" i="12"/>
  <c r="N114" i="12" s="1"/>
  <c r="N61" i="22"/>
  <c r="N114" i="22" s="1"/>
  <c r="N296" i="12"/>
  <c r="N298" i="12" s="1"/>
  <c r="N108" i="12"/>
  <c r="L310" i="23"/>
  <c r="L320" i="23" s="1"/>
  <c r="L224" i="23"/>
  <c r="L226" i="23" s="1"/>
  <c r="L34" i="20"/>
  <c r="N197" i="21"/>
  <c r="N198" i="21" s="1"/>
  <c r="N61" i="24"/>
  <c r="N114" i="24" s="1"/>
  <c r="O22" i="22"/>
  <c r="O24" i="22" s="1"/>
  <c r="O27" i="22"/>
  <c r="N197" i="22"/>
  <c r="N198" i="22" s="1"/>
  <c r="N197" i="24"/>
  <c r="N198" i="24" s="1"/>
  <c r="N302" i="12"/>
  <c r="N302" i="23"/>
  <c r="O27" i="24"/>
  <c r="O22" i="24"/>
  <c r="O24" i="24" s="1"/>
  <c r="O22" i="21"/>
  <c r="O24" i="21" s="1"/>
  <c r="O27" i="21"/>
  <c r="L10" i="20"/>
  <c r="L224" i="12"/>
  <c r="L226" i="12" s="1"/>
  <c r="L310" i="12"/>
  <c r="L320" i="12" s="1"/>
  <c r="N108" i="24"/>
  <c r="O90" i="23"/>
  <c r="O78" i="23"/>
  <c r="O73" i="23"/>
  <c r="O75" i="23" s="1"/>
  <c r="N278" i="12"/>
  <c r="N282" i="12" s="1"/>
  <c r="L224" i="22"/>
  <c r="L226" i="22" s="1"/>
  <c r="L310" i="22"/>
  <c r="L320" i="22" s="1"/>
  <c r="N278" i="23"/>
  <c r="N282" i="23" s="1"/>
  <c r="O145" i="21"/>
  <c r="O133" i="21"/>
  <c r="O128" i="21"/>
  <c r="O130" i="21" s="1"/>
  <c r="N174" i="12"/>
  <c r="N176" i="12" s="1"/>
  <c r="N178" i="12" s="1"/>
  <c r="N14" i="20" s="1"/>
  <c r="O261" i="21"/>
  <c r="O245" i="21"/>
  <c r="O256" i="21"/>
  <c r="O258" i="21" s="1"/>
  <c r="O262" i="24"/>
  <c r="O263" i="24" s="1"/>
  <c r="O267" i="24" s="1"/>
  <c r="O268" i="24" s="1"/>
  <c r="P255" i="24"/>
  <c r="L22" i="20"/>
  <c r="O22" i="23"/>
  <c r="O24" i="23" s="1"/>
  <c r="O27" i="23"/>
  <c r="N156" i="21"/>
  <c r="N157" i="21" s="1"/>
  <c r="N183" i="21"/>
  <c r="N190" i="21" s="1"/>
  <c r="N156" i="23"/>
  <c r="N157" i="23" s="1"/>
  <c r="N183" i="23"/>
  <c r="N190" i="23" s="1"/>
  <c r="O128" i="12"/>
  <c r="O130" i="12" s="1"/>
  <c r="O133" i="12"/>
  <c r="O145" i="12"/>
  <c r="L224" i="21"/>
  <c r="L226" i="21" s="1"/>
  <c r="L310" i="21"/>
  <c r="L320" i="21" s="1"/>
  <c r="O78" i="12"/>
  <c r="O73" i="12"/>
  <c r="O75" i="12" s="1"/>
  <c r="O90" i="12"/>
  <c r="O246" i="21"/>
  <c r="N183" i="24"/>
  <c r="N190" i="24" s="1"/>
  <c r="N156" i="24"/>
  <c r="N157" i="24" s="1"/>
  <c r="O128" i="23"/>
  <c r="O130" i="23" s="1"/>
  <c r="O133" i="23"/>
  <c r="O145" i="23"/>
  <c r="N156" i="22"/>
  <c r="N157" i="22" s="1"/>
  <c r="N183" i="22"/>
  <c r="N190" i="22" s="1"/>
  <c r="N183" i="12"/>
  <c r="N190" i="12" s="1"/>
  <c r="N156" i="12"/>
  <c r="N157" i="12" s="1"/>
  <c r="N316" i="24"/>
  <c r="N303" i="24"/>
  <c r="N304" i="24" s="1"/>
  <c r="N174" i="23"/>
  <c r="N176" i="23" s="1"/>
  <c r="N178" i="23" s="1"/>
  <c r="N26" i="20" s="1"/>
  <c r="L206" i="12"/>
  <c r="O256" i="12"/>
  <c r="O258" i="12" s="1"/>
  <c r="O261" i="12"/>
  <c r="O245" i="12"/>
  <c r="O246" i="12" s="1"/>
  <c r="O133" i="24"/>
  <c r="O145" i="24"/>
  <c r="O128" i="24"/>
  <c r="O130" i="24" s="1"/>
  <c r="O73" i="22"/>
  <c r="O75" i="22" s="1"/>
  <c r="O78" i="22"/>
  <c r="O90" i="22"/>
  <c r="O145" i="22"/>
  <c r="O133" i="22"/>
  <c r="O128" i="22"/>
  <c r="O130" i="22" s="1"/>
  <c r="N317" i="24" l="1"/>
  <c r="O270" i="23"/>
  <c r="O276" i="23"/>
  <c r="O280" i="23" s="1"/>
  <c r="O134" i="24"/>
  <c r="O146" i="24"/>
  <c r="O141" i="24"/>
  <c r="N159" i="12"/>
  <c r="N184" i="12"/>
  <c r="N191" i="12" s="1"/>
  <c r="L312" i="21"/>
  <c r="L322" i="21" s="1"/>
  <c r="N184" i="23"/>
  <c r="N191" i="23" s="1"/>
  <c r="N159" i="23"/>
  <c r="L312" i="12"/>
  <c r="L322" i="12" s="1"/>
  <c r="N214" i="22"/>
  <c r="N216" i="22" s="1"/>
  <c r="O290" i="24"/>
  <c r="O292" i="24" s="1"/>
  <c r="N187" i="21"/>
  <c r="N194" i="21" s="1"/>
  <c r="N160" i="21"/>
  <c r="N161" i="21" s="1"/>
  <c r="N115" i="21"/>
  <c r="N116" i="21" s="1"/>
  <c r="N200" i="12"/>
  <c r="N202" i="12" s="1"/>
  <c r="N159" i="24"/>
  <c r="N184" i="24"/>
  <c r="N191" i="24" s="1"/>
  <c r="O135" i="12"/>
  <c r="N201" i="21"/>
  <c r="O135" i="24"/>
  <c r="N200" i="24"/>
  <c r="N317" i="22"/>
  <c r="O141" i="12"/>
  <c r="O134" i="12"/>
  <c r="O146" i="12"/>
  <c r="P244" i="24"/>
  <c r="P239" i="24"/>
  <c r="P241" i="24" s="1"/>
  <c r="P260" i="24"/>
  <c r="O141" i="21"/>
  <c r="O146" i="21"/>
  <c r="O134" i="21"/>
  <c r="O135" i="21" s="1"/>
  <c r="P244" i="22"/>
  <c r="P239" i="22"/>
  <c r="P241" i="22" s="1"/>
  <c r="P260" i="22"/>
  <c r="O276" i="21"/>
  <c r="O280" i="21" s="1"/>
  <c r="O270" i="21"/>
  <c r="N200" i="21"/>
  <c r="O277" i="24"/>
  <c r="O281" i="24" s="1"/>
  <c r="O271" i="24"/>
  <c r="O272" i="24" s="1"/>
  <c r="N214" i="21"/>
  <c r="N216" i="21" s="1"/>
  <c r="N303" i="12"/>
  <c r="N304" i="12" s="1"/>
  <c r="N316" i="12"/>
  <c r="N214" i="23"/>
  <c r="N216" i="23" s="1"/>
  <c r="O290" i="22"/>
  <c r="O292" i="22" s="1"/>
  <c r="O134" i="22"/>
  <c r="O141" i="22"/>
  <c r="O146" i="22"/>
  <c r="N200" i="22"/>
  <c r="O270" i="12"/>
  <c r="O276" i="12"/>
  <c r="O280" i="12" s="1"/>
  <c r="N159" i="21"/>
  <c r="N184" i="21"/>
  <c r="N191" i="21" s="1"/>
  <c r="O262" i="21"/>
  <c r="O263" i="21" s="1"/>
  <c r="O267" i="21" s="1"/>
  <c r="O268" i="21" s="1"/>
  <c r="P255" i="21"/>
  <c r="O29" i="22"/>
  <c r="O39" i="22"/>
  <c r="N160" i="23"/>
  <c r="N187" i="23"/>
  <c r="N194" i="23" s="1"/>
  <c r="N115" i="23"/>
  <c r="N116" i="23" s="1"/>
  <c r="O135" i="22"/>
  <c r="N184" i="22"/>
  <c r="N191" i="22" s="1"/>
  <c r="N159" i="22"/>
  <c r="O86" i="23"/>
  <c r="O79" i="23"/>
  <c r="O80" i="23" s="1"/>
  <c r="O39" i="21"/>
  <c r="N214" i="24"/>
  <c r="N216" i="24" s="1"/>
  <c r="O40" i="22"/>
  <c r="O35" i="22"/>
  <c r="O28" i="22"/>
  <c r="N115" i="12"/>
  <c r="N116" i="12" s="1"/>
  <c r="N187" i="12"/>
  <c r="N194" i="12" s="1"/>
  <c r="N160" i="12"/>
  <c r="O39" i="12"/>
  <c r="N201" i="23"/>
  <c r="O39" i="23"/>
  <c r="O28" i="21"/>
  <c r="O29" i="21" s="1"/>
  <c r="O35" i="21"/>
  <c r="O40" i="21"/>
  <c r="O35" i="12"/>
  <c r="O40" i="12"/>
  <c r="O28" i="12"/>
  <c r="O29" i="12" s="1"/>
  <c r="P255" i="12"/>
  <c r="O262" i="12"/>
  <c r="O263" i="12" s="1"/>
  <c r="O267" i="12" s="1"/>
  <c r="O268" i="12" s="1"/>
  <c r="O86" i="12"/>
  <c r="O79" i="12"/>
  <c r="O80" i="12" s="1"/>
  <c r="O35" i="23"/>
  <c r="O28" i="23"/>
  <c r="O29" i="23" s="1"/>
  <c r="O40" i="23"/>
  <c r="N115" i="24"/>
  <c r="N116" i="24" s="1"/>
  <c r="N187" i="24"/>
  <c r="N194" i="24" s="1"/>
  <c r="N160" i="24"/>
  <c r="N303" i="23"/>
  <c r="N304" i="23" s="1"/>
  <c r="N316" i="23"/>
  <c r="P255" i="23"/>
  <c r="O262" i="23"/>
  <c r="O263" i="23" s="1"/>
  <c r="O267" i="23" s="1"/>
  <c r="O268" i="23" s="1"/>
  <c r="L21" i="20"/>
  <c r="O28" i="24"/>
  <c r="O40" i="24"/>
  <c r="O35" i="24"/>
  <c r="L312" i="23"/>
  <c r="L322" i="23" s="1"/>
  <c r="N202" i="24"/>
  <c r="O134" i="23"/>
  <c r="O135" i="23" s="1"/>
  <c r="O146" i="23"/>
  <c r="O141" i="23"/>
  <c r="L312" i="22"/>
  <c r="L322" i="22" s="1"/>
  <c r="O29" i="24"/>
  <c r="O39" i="24"/>
  <c r="L27" i="20"/>
  <c r="L312" i="24"/>
  <c r="L322" i="24" s="1"/>
  <c r="O86" i="24"/>
  <c r="O79" i="24"/>
  <c r="O80" i="24" s="1"/>
  <c r="N115" i="22"/>
  <c r="N116" i="22" s="1"/>
  <c r="N160" i="22"/>
  <c r="N187" i="22"/>
  <c r="N194" i="22" s="1"/>
  <c r="O271" i="22"/>
  <c r="O272" i="22" s="1"/>
  <c r="O277" i="22"/>
  <c r="O281" i="22" s="1"/>
  <c r="O79" i="22"/>
  <c r="O80" i="22" s="1"/>
  <c r="O86" i="22"/>
  <c r="O86" i="21"/>
  <c r="O79" i="21"/>
  <c r="O80" i="21" s="1"/>
  <c r="L33" i="20"/>
  <c r="N201" i="22"/>
  <c r="L9" i="20"/>
  <c r="N200" i="23"/>
  <c r="L15" i="20"/>
  <c r="N214" i="12"/>
  <c r="N216" i="12" s="1"/>
  <c r="N316" i="21"/>
  <c r="N303" i="21"/>
  <c r="N304" i="21" s="1"/>
  <c r="N202" i="21" l="1"/>
  <c r="N161" i="22"/>
  <c r="N163" i="22" s="1"/>
  <c r="N202" i="23"/>
  <c r="N219" i="23" s="1"/>
  <c r="N221" i="23" s="1"/>
  <c r="N161" i="24"/>
  <c r="N317" i="21"/>
  <c r="O106" i="12"/>
  <c r="O87" i="12"/>
  <c r="O88" i="12" s="1"/>
  <c r="O106" i="23"/>
  <c r="O87" i="23"/>
  <c r="N219" i="12"/>
  <c r="N221" i="12" s="1"/>
  <c r="O106" i="24"/>
  <c r="O87" i="24"/>
  <c r="O88" i="24" s="1"/>
  <c r="O36" i="12"/>
  <c r="O37" i="12" s="1"/>
  <c r="O51" i="12"/>
  <c r="O36" i="21"/>
  <c r="O37" i="21" s="1"/>
  <c r="O51" i="21"/>
  <c r="O51" i="23"/>
  <c r="O36" i="23"/>
  <c r="O37" i="23" s="1"/>
  <c r="O91" i="21"/>
  <c r="P244" i="21"/>
  <c r="P239" i="21"/>
  <c r="P241" i="21" s="1"/>
  <c r="P260" i="21"/>
  <c r="O278" i="24"/>
  <c r="O282" i="24" s="1"/>
  <c r="O155" i="12"/>
  <c r="O142" i="12"/>
  <c r="O182" i="12"/>
  <c r="O189" i="12" s="1"/>
  <c r="O106" i="21"/>
  <c r="O87" i="21"/>
  <c r="O88" i="21" s="1"/>
  <c r="L11" i="20"/>
  <c r="O271" i="21"/>
  <c r="O272" i="21" s="1"/>
  <c r="O277" i="21"/>
  <c r="O281" i="21" s="1"/>
  <c r="N317" i="12"/>
  <c r="L29" i="20"/>
  <c r="O142" i="22"/>
  <c r="O143" i="22" s="1"/>
  <c r="O182" i="22"/>
  <c r="O189" i="22" s="1"/>
  <c r="O155" i="22"/>
  <c r="N310" i="23"/>
  <c r="N320" i="23" s="1"/>
  <c r="N224" i="23"/>
  <c r="O142" i="21"/>
  <c r="O143" i="21" s="1"/>
  <c r="O182" i="21"/>
  <c r="O189" i="21" s="1"/>
  <c r="O155" i="21"/>
  <c r="N164" i="21"/>
  <c r="O271" i="23"/>
  <c r="O272" i="23" s="1"/>
  <c r="O277" i="23"/>
  <c r="O281" i="23" s="1"/>
  <c r="O91" i="22"/>
  <c r="O91" i="24"/>
  <c r="N204" i="21"/>
  <c r="N163" i="21"/>
  <c r="N310" i="22"/>
  <c r="N320" i="22" s="1"/>
  <c r="N224" i="22"/>
  <c r="O290" i="23"/>
  <c r="O292" i="23" s="1"/>
  <c r="O91" i="23"/>
  <c r="O88" i="23"/>
  <c r="N164" i="23"/>
  <c r="O296" i="24"/>
  <c r="O298" i="24" s="1"/>
  <c r="O143" i="12"/>
  <c r="N205" i="21"/>
  <c r="N317" i="23"/>
  <c r="N204" i="12"/>
  <c r="N202" i="22"/>
  <c r="O91" i="12"/>
  <c r="N205" i="23"/>
  <c r="O302" i="22"/>
  <c r="N204" i="24"/>
  <c r="O296" i="22"/>
  <c r="O298" i="22" s="1"/>
  <c r="N163" i="24"/>
  <c r="N161" i="23"/>
  <c r="L17" i="20"/>
  <c r="P239" i="23"/>
  <c r="P241" i="23" s="1"/>
  <c r="P244" i="23"/>
  <c r="P260" i="23"/>
  <c r="N205" i="24"/>
  <c r="N206" i="24" s="1"/>
  <c r="O277" i="12"/>
  <c r="O281" i="12" s="1"/>
  <c r="O271" i="12"/>
  <c r="O272" i="12" s="1"/>
  <c r="N161" i="12"/>
  <c r="O142" i="23"/>
  <c r="O143" i="23" s="1"/>
  <c r="O182" i="23"/>
  <c r="O189" i="23" s="1"/>
  <c r="O155" i="23"/>
  <c r="N310" i="12"/>
  <c r="N320" i="12" s="1"/>
  <c r="N224" i="12"/>
  <c r="N164" i="22"/>
  <c r="L35" i="20"/>
  <c r="O36" i="24"/>
  <c r="O37" i="24" s="1"/>
  <c r="O51" i="24"/>
  <c r="N219" i="24"/>
  <c r="N221" i="24" s="1"/>
  <c r="N164" i="24"/>
  <c r="P260" i="12"/>
  <c r="P239" i="12"/>
  <c r="P241" i="12" s="1"/>
  <c r="P244" i="12"/>
  <c r="N205" i="12"/>
  <c r="N224" i="21"/>
  <c r="N310" i="21"/>
  <c r="N320" i="21" s="1"/>
  <c r="O290" i="21"/>
  <c r="O292" i="21" s="1"/>
  <c r="O155" i="24"/>
  <c r="O182" i="24"/>
  <c r="O189" i="24" s="1"/>
  <c r="O142" i="24"/>
  <c r="O143" i="24" s="1"/>
  <c r="O106" i="22"/>
  <c r="O87" i="22"/>
  <c r="O88" i="22" s="1"/>
  <c r="N164" i="12"/>
  <c r="O290" i="12"/>
  <c r="O292" i="12" s="1"/>
  <c r="P261" i="24"/>
  <c r="P256" i="24"/>
  <c r="P258" i="24" s="1"/>
  <c r="P245" i="24"/>
  <c r="P246" i="24" s="1"/>
  <c r="N204" i="23"/>
  <c r="N224" i="24"/>
  <c r="N310" i="24"/>
  <c r="N320" i="24" s="1"/>
  <c r="O36" i="22"/>
  <c r="O37" i="22" s="1"/>
  <c r="O51" i="22"/>
  <c r="O278" i="22"/>
  <c r="O282" i="22" s="1"/>
  <c r="N219" i="21"/>
  <c r="N221" i="21" s="1"/>
  <c r="O302" i="24"/>
  <c r="N205" i="22"/>
  <c r="L23" i="20"/>
  <c r="N204" i="22"/>
  <c r="P256" i="22"/>
  <c r="P258" i="22" s="1"/>
  <c r="P245" i="22"/>
  <c r="P246" i="22" s="1"/>
  <c r="P261" i="22"/>
  <c r="N206" i="21" l="1"/>
  <c r="P85" i="22"/>
  <c r="O92" i="22"/>
  <c r="O93" i="22" s="1"/>
  <c r="O98" i="22" s="1"/>
  <c r="O99" i="22" s="1"/>
  <c r="O107" i="22" s="1"/>
  <c r="O170" i="22"/>
  <c r="O173" i="22" s="1"/>
  <c r="O102" i="22"/>
  <c r="O103" i="22" s="1"/>
  <c r="P140" i="23"/>
  <c r="O147" i="23"/>
  <c r="O148" i="23" s="1"/>
  <c r="O152" i="23" s="1"/>
  <c r="O153" i="23" s="1"/>
  <c r="P140" i="22"/>
  <c r="O147" i="22"/>
  <c r="O148" i="22" s="1"/>
  <c r="O152" i="22" s="1"/>
  <c r="O153" i="22" s="1"/>
  <c r="P270" i="22"/>
  <c r="P276" i="22"/>
  <c r="P280" i="22" s="1"/>
  <c r="P290" i="22" s="1"/>
  <c r="P292" i="22" s="1"/>
  <c r="P302" i="22" s="1"/>
  <c r="O278" i="23"/>
  <c r="O282" i="23" s="1"/>
  <c r="O92" i="12"/>
  <c r="O93" i="12" s="1"/>
  <c r="O98" i="12" s="1"/>
  <c r="O99" i="12" s="1"/>
  <c r="O107" i="12" s="1"/>
  <c r="P85" i="12"/>
  <c r="O170" i="12"/>
  <c r="O173" i="12" s="1"/>
  <c r="O102" i="12"/>
  <c r="O103" i="12" s="1"/>
  <c r="O169" i="23"/>
  <c r="O172" i="23" s="1"/>
  <c r="P34" i="23"/>
  <c r="O41" i="23"/>
  <c r="O42" i="23" s="1"/>
  <c r="O47" i="23" s="1"/>
  <c r="O48" i="23" s="1"/>
  <c r="O52" i="23" s="1"/>
  <c r="P34" i="21"/>
  <c r="O169" i="21"/>
  <c r="O172" i="21" s="1"/>
  <c r="O41" i="21"/>
  <c r="O42" i="21" s="1"/>
  <c r="O47" i="21" s="1"/>
  <c r="O48" i="21" s="1"/>
  <c r="O52" i="21" s="1"/>
  <c r="O53" i="21" s="1"/>
  <c r="O278" i="12"/>
  <c r="O282" i="12" s="1"/>
  <c r="P140" i="21"/>
  <c r="O147" i="21"/>
  <c r="O148" i="21" s="1"/>
  <c r="O152" i="21" s="1"/>
  <c r="O153" i="21" s="1"/>
  <c r="O102" i="21"/>
  <c r="O103" i="21" s="1"/>
  <c r="P85" i="21"/>
  <c r="O92" i="21"/>
  <c r="O93" i="21" s="1"/>
  <c r="O98" i="21" s="1"/>
  <c r="O99" i="21" s="1"/>
  <c r="O107" i="21" s="1"/>
  <c r="O170" i="21"/>
  <c r="O173" i="21" s="1"/>
  <c r="O169" i="22"/>
  <c r="O172" i="22" s="1"/>
  <c r="O41" i="22"/>
  <c r="O42" i="22" s="1"/>
  <c r="O47" i="22" s="1"/>
  <c r="O48" i="22" s="1"/>
  <c r="O52" i="22" s="1"/>
  <c r="O53" i="22" s="1"/>
  <c r="P34" i="22"/>
  <c r="O278" i="21"/>
  <c r="O282" i="21" s="1"/>
  <c r="P270" i="24"/>
  <c r="P276" i="24"/>
  <c r="P280" i="24" s="1"/>
  <c r="P290" i="24" s="1"/>
  <c r="P292" i="24" s="1"/>
  <c r="P302" i="24" s="1"/>
  <c r="P261" i="12"/>
  <c r="P245" i="12"/>
  <c r="P246" i="12" s="1"/>
  <c r="P256" i="12"/>
  <c r="P258" i="12" s="1"/>
  <c r="O196" i="23"/>
  <c r="N163" i="23"/>
  <c r="N206" i="23"/>
  <c r="O196" i="21"/>
  <c r="O41" i="12"/>
  <c r="O42" i="12" s="1"/>
  <c r="O47" i="12" s="1"/>
  <c r="O48" i="12" s="1"/>
  <c r="O52" i="12" s="1"/>
  <c r="O53" i="12" s="1"/>
  <c r="P34" i="12"/>
  <c r="O169" i="12"/>
  <c r="O172" i="12" s="1"/>
  <c r="Q255" i="22"/>
  <c r="P262" i="22"/>
  <c r="P263" i="22" s="1"/>
  <c r="P267" i="22" s="1"/>
  <c r="P268" i="22" s="1"/>
  <c r="N9" i="20"/>
  <c r="O296" i="12"/>
  <c r="O298" i="12" s="1"/>
  <c r="O147" i="24"/>
  <c r="O148" i="24" s="1"/>
  <c r="O152" i="24" s="1"/>
  <c r="O153" i="24" s="1"/>
  <c r="P140" i="24"/>
  <c r="N219" i="22"/>
  <c r="N221" i="22" s="1"/>
  <c r="P140" i="12"/>
  <c r="O147" i="12"/>
  <c r="O148" i="12" s="1"/>
  <c r="O152" i="12" s="1"/>
  <c r="O153" i="12" s="1"/>
  <c r="O169" i="24"/>
  <c r="O172" i="24" s="1"/>
  <c r="O41" i="24"/>
  <c r="O42" i="24" s="1"/>
  <c r="O47" i="24" s="1"/>
  <c r="O48" i="24" s="1"/>
  <c r="O52" i="24" s="1"/>
  <c r="O53" i="24" s="1"/>
  <c r="P34" i="24"/>
  <c r="O185" i="12"/>
  <c r="O192" i="12" s="1"/>
  <c r="N21" i="20"/>
  <c r="O185" i="22"/>
  <c r="O192" i="22" s="1"/>
  <c r="O302" i="12"/>
  <c r="N165" i="21"/>
  <c r="N166" i="21"/>
  <c r="O296" i="23"/>
  <c r="O298" i="23" s="1"/>
  <c r="N27" i="20"/>
  <c r="N225" i="24"/>
  <c r="N226" i="24" s="1"/>
  <c r="N311" i="24"/>
  <c r="N321" i="24" s="1"/>
  <c r="N15" i="20"/>
  <c r="O303" i="24"/>
  <c r="O304" i="24" s="1"/>
  <c r="O316" i="24"/>
  <c r="O185" i="21"/>
  <c r="O192" i="21" s="1"/>
  <c r="N311" i="12"/>
  <c r="N321" i="12" s="1"/>
  <c r="N225" i="12"/>
  <c r="N226" i="12" s="1"/>
  <c r="N165" i="24"/>
  <c r="N166" i="24"/>
  <c r="O196" i="12"/>
  <c r="N165" i="22"/>
  <c r="N166" i="22"/>
  <c r="N206" i="22"/>
  <c r="P262" i="24"/>
  <c r="P263" i="24" s="1"/>
  <c r="P267" i="24" s="1"/>
  <c r="P268" i="24" s="1"/>
  <c r="Q255" i="24"/>
  <c r="O196" i="24"/>
  <c r="P256" i="23"/>
  <c r="P258" i="23" s="1"/>
  <c r="P261" i="23"/>
  <c r="P245" i="23"/>
  <c r="P246" i="23" s="1"/>
  <c r="O196" i="22"/>
  <c r="O170" i="23"/>
  <c r="O173" i="23" s="1"/>
  <c r="O92" i="23"/>
  <c r="P85" i="23"/>
  <c r="O102" i="23"/>
  <c r="O103" i="23" s="1"/>
  <c r="O92" i="24"/>
  <c r="O93" i="24" s="1"/>
  <c r="O98" i="24" s="1"/>
  <c r="O99" i="24" s="1"/>
  <c r="O107" i="24" s="1"/>
  <c r="P85" i="24"/>
  <c r="O170" i="24"/>
  <c r="O173" i="24" s="1"/>
  <c r="O174" i="24" s="1"/>
  <c r="O176" i="24" s="1"/>
  <c r="O178" i="24" s="1"/>
  <c r="O32" i="20" s="1"/>
  <c r="O102" i="24"/>
  <c r="O103" i="24" s="1"/>
  <c r="N225" i="23"/>
  <c r="N226" i="23" s="1"/>
  <c r="N311" i="23"/>
  <c r="N321" i="23" s="1"/>
  <c r="N206" i="12"/>
  <c r="O93" i="23"/>
  <c r="O98" i="23" s="1"/>
  <c r="O99" i="23" s="1"/>
  <c r="O107" i="23" s="1"/>
  <c r="O186" i="23" s="1"/>
  <c r="O193" i="23" s="1"/>
  <c r="N33" i="20"/>
  <c r="O316" i="22"/>
  <c r="O303" i="22"/>
  <c r="O304" i="22"/>
  <c r="P256" i="21"/>
  <c r="P258" i="21" s="1"/>
  <c r="P245" i="21"/>
  <c r="P246" i="21" s="1"/>
  <c r="P261" i="21"/>
  <c r="O53" i="23"/>
  <c r="O185" i="24"/>
  <c r="O192" i="24" s="1"/>
  <c r="N225" i="21"/>
  <c r="N226" i="21" s="1"/>
  <c r="N311" i="21"/>
  <c r="N321" i="21" s="1"/>
  <c r="O302" i="21"/>
  <c r="N163" i="12"/>
  <c r="O302" i="23"/>
  <c r="O296" i="21"/>
  <c r="O298" i="21" s="1"/>
  <c r="O185" i="23"/>
  <c r="O192" i="23" s="1"/>
  <c r="O186" i="24" l="1"/>
  <c r="O193" i="24" s="1"/>
  <c r="O201" i="24" s="1"/>
  <c r="O108" i="24"/>
  <c r="O187" i="24" s="1"/>
  <c r="O194" i="24" s="1"/>
  <c r="O174" i="22"/>
  <c r="O176" i="22" s="1"/>
  <c r="O178" i="22" s="1"/>
  <c r="O20" i="20" s="1"/>
  <c r="O186" i="12"/>
  <c r="O193" i="12" s="1"/>
  <c r="O108" i="12"/>
  <c r="P276" i="23"/>
  <c r="P280" i="23" s="1"/>
  <c r="P290" i="23" s="1"/>
  <c r="P292" i="23" s="1"/>
  <c r="P302" i="23" s="1"/>
  <c r="P270" i="23"/>
  <c r="O317" i="24"/>
  <c r="O61" i="21"/>
  <c r="O114" i="21" s="1"/>
  <c r="N312" i="24"/>
  <c r="N322" i="24" s="1"/>
  <c r="P277" i="24"/>
  <c r="P281" i="24" s="1"/>
  <c r="P296" i="24" s="1"/>
  <c r="P298" i="24" s="1"/>
  <c r="P271" i="24"/>
  <c r="P276" i="12"/>
  <c r="P280" i="12" s="1"/>
  <c r="P290" i="12" s="1"/>
  <c r="P292" i="12" s="1"/>
  <c r="P302" i="12" s="1"/>
  <c r="P270" i="12"/>
  <c r="N312" i="12"/>
  <c r="N322" i="12" s="1"/>
  <c r="O61" i="12"/>
  <c r="O114" i="12" s="1"/>
  <c r="O186" i="22"/>
  <c r="O193" i="22" s="1"/>
  <c r="O108" i="22"/>
  <c r="O61" i="24"/>
  <c r="O114" i="24" s="1"/>
  <c r="O61" i="22"/>
  <c r="O114" i="22" s="1"/>
  <c r="O186" i="21"/>
  <c r="O193" i="21" s="1"/>
  <c r="O108" i="21"/>
  <c r="P128" i="24"/>
  <c r="P130" i="24" s="1"/>
  <c r="P133" i="24"/>
  <c r="P145" i="24"/>
  <c r="O197" i="22"/>
  <c r="O198" i="22" s="1"/>
  <c r="N312" i="23"/>
  <c r="N322" i="23" s="1"/>
  <c r="Q260" i="24"/>
  <c r="Q244" i="24"/>
  <c r="Q239" i="24"/>
  <c r="Q241" i="24" s="1"/>
  <c r="N311" i="22"/>
  <c r="N321" i="22" s="1"/>
  <c r="N225" i="22"/>
  <c r="N226" i="22" s="1"/>
  <c r="P22" i="22"/>
  <c r="P24" i="22" s="1"/>
  <c r="P27" i="22"/>
  <c r="P78" i="24"/>
  <c r="P73" i="24"/>
  <c r="P75" i="24" s="1"/>
  <c r="P90" i="24"/>
  <c r="O174" i="23"/>
  <c r="O176" i="23" s="1"/>
  <c r="O178" i="23" s="1"/>
  <c r="O26" i="20" s="1"/>
  <c r="N312" i="21"/>
  <c r="N322" i="21" s="1"/>
  <c r="P27" i="21"/>
  <c r="P22" i="21"/>
  <c r="P24" i="21" s="1"/>
  <c r="P27" i="24"/>
  <c r="P22" i="24"/>
  <c r="P24" i="24" s="1"/>
  <c r="N34" i="20"/>
  <c r="O197" i="12"/>
  <c r="O198" i="12" s="1"/>
  <c r="P133" i="21"/>
  <c r="P128" i="21"/>
  <c r="P130" i="21" s="1"/>
  <c r="P145" i="21"/>
  <c r="P277" i="22"/>
  <c r="P281" i="22" s="1"/>
  <c r="P296" i="22" s="1"/>
  <c r="P298" i="22" s="1"/>
  <c r="P271" i="22"/>
  <c r="P272" i="22" s="1"/>
  <c r="P278" i="22" s="1"/>
  <c r="P282" i="22" s="1"/>
  <c r="P276" i="21"/>
  <c r="P280" i="21" s="1"/>
  <c r="P290" i="21" s="1"/>
  <c r="P292" i="21" s="1"/>
  <c r="P302" i="21" s="1"/>
  <c r="P270" i="21"/>
  <c r="O160" i="24"/>
  <c r="O303" i="21"/>
  <c r="O316" i="21"/>
  <c r="P262" i="21"/>
  <c r="P263" i="21" s="1"/>
  <c r="P267" i="21" s="1"/>
  <c r="P268" i="21" s="1"/>
  <c r="Q255" i="21"/>
  <c r="P22" i="23"/>
  <c r="P24" i="23" s="1"/>
  <c r="P27" i="23"/>
  <c r="O316" i="23"/>
  <c r="O303" i="23"/>
  <c r="O304" i="23" s="1"/>
  <c r="O108" i="23"/>
  <c r="Q255" i="23"/>
  <c r="P262" i="23"/>
  <c r="P263" i="23" s="1"/>
  <c r="P267" i="23" s="1"/>
  <c r="P268" i="23" s="1"/>
  <c r="N166" i="23"/>
  <c r="N165" i="23"/>
  <c r="O174" i="12"/>
  <c r="O176" i="12" s="1"/>
  <c r="O178" i="12" s="1"/>
  <c r="O14" i="20" s="1"/>
  <c r="O183" i="23"/>
  <c r="O190" i="23" s="1"/>
  <c r="O156" i="23"/>
  <c r="O157" i="23" s="1"/>
  <c r="O201" i="23"/>
  <c r="P27" i="12"/>
  <c r="P22" i="12"/>
  <c r="P24" i="12" s="1"/>
  <c r="O183" i="12"/>
  <c r="O190" i="12" s="1"/>
  <c r="O156" i="12"/>
  <c r="O157" i="12" s="1"/>
  <c r="O183" i="24"/>
  <c r="O190" i="24" s="1"/>
  <c r="O156" i="24"/>
  <c r="O157" i="24" s="1"/>
  <c r="O197" i="24"/>
  <c r="O198" i="24" s="1"/>
  <c r="P128" i="12"/>
  <c r="P130" i="12" s="1"/>
  <c r="P145" i="12"/>
  <c r="P133" i="12"/>
  <c r="Q244" i="22"/>
  <c r="Q260" i="22"/>
  <c r="Q239" i="22"/>
  <c r="Q241" i="22" s="1"/>
  <c r="P78" i="23"/>
  <c r="P73" i="23"/>
  <c r="P75" i="23" s="1"/>
  <c r="P90" i="23"/>
  <c r="O303" i="12"/>
  <c r="O304" i="12" s="1"/>
  <c r="O316" i="12"/>
  <c r="P262" i="12"/>
  <c r="P263" i="12" s="1"/>
  <c r="P267" i="12" s="1"/>
  <c r="P268" i="12" s="1"/>
  <c r="Q255" i="12"/>
  <c r="P90" i="22"/>
  <c r="P73" i="22"/>
  <c r="P75" i="22" s="1"/>
  <c r="P78" i="22"/>
  <c r="O61" i="23"/>
  <c r="O114" i="23" s="1"/>
  <c r="N28" i="20"/>
  <c r="N166" i="12"/>
  <c r="N165" i="12"/>
  <c r="O174" i="21"/>
  <c r="O176" i="21" s="1"/>
  <c r="O178" i="21" s="1"/>
  <c r="O8" i="20" s="1"/>
  <c r="O317" i="22"/>
  <c r="O183" i="22"/>
  <c r="O190" i="22" s="1"/>
  <c r="O156" i="22"/>
  <c r="O157" i="22" s="1"/>
  <c r="O197" i="23"/>
  <c r="O198" i="23" s="1"/>
  <c r="N10" i="20"/>
  <c r="N16" i="20"/>
  <c r="P78" i="21"/>
  <c r="P90" i="21"/>
  <c r="P73" i="21"/>
  <c r="P75" i="21" s="1"/>
  <c r="P145" i="22"/>
  <c r="P128" i="22"/>
  <c r="P130" i="22" s="1"/>
  <c r="P133" i="22"/>
  <c r="O304" i="21"/>
  <c r="O197" i="21"/>
  <c r="O198" i="21" s="1"/>
  <c r="P272" i="24"/>
  <c r="P278" i="24" s="1"/>
  <c r="P282" i="24" s="1"/>
  <c r="O183" i="21"/>
  <c r="O190" i="21" s="1"/>
  <c r="O156" i="21"/>
  <c r="O157" i="21" s="1"/>
  <c r="P78" i="12"/>
  <c r="P73" i="12"/>
  <c r="P75" i="12" s="1"/>
  <c r="P90" i="12"/>
  <c r="P133" i="23"/>
  <c r="P128" i="23"/>
  <c r="P130" i="23" s="1"/>
  <c r="P145" i="23"/>
  <c r="O115" i="24" l="1"/>
  <c r="O116" i="24" s="1"/>
  <c r="O317" i="23"/>
  <c r="O317" i="12"/>
  <c r="P35" i="21"/>
  <c r="P40" i="21"/>
  <c r="P28" i="21"/>
  <c r="Q245" i="22"/>
  <c r="Q246" i="22" s="1"/>
  <c r="Q261" i="22"/>
  <c r="Q256" i="22"/>
  <c r="Q258" i="22" s="1"/>
  <c r="O214" i="21"/>
  <c r="O216" i="21" s="1"/>
  <c r="N11" i="20"/>
  <c r="Q261" i="24"/>
  <c r="Q245" i="24"/>
  <c r="Q246" i="24" s="1"/>
  <c r="Q256" i="24"/>
  <c r="Q258" i="24" s="1"/>
  <c r="O317" i="21"/>
  <c r="O200" i="22"/>
  <c r="P86" i="22"/>
  <c r="P79" i="22"/>
  <c r="P80" i="22" s="1"/>
  <c r="O159" i="24"/>
  <c r="O161" i="24" s="1"/>
  <c r="O184" i="24"/>
  <c r="O191" i="24" s="1"/>
  <c r="O214" i="12"/>
  <c r="O216" i="12" s="1"/>
  <c r="P39" i="24"/>
  <c r="O201" i="22"/>
  <c r="P79" i="12"/>
  <c r="P80" i="12" s="1"/>
  <c r="P86" i="12"/>
  <c r="P277" i="23"/>
  <c r="P281" i="23" s="1"/>
  <c r="P296" i="23" s="1"/>
  <c r="P298" i="23" s="1"/>
  <c r="P271" i="23"/>
  <c r="P272" i="23" s="1"/>
  <c r="P278" i="23" s="1"/>
  <c r="P282" i="23" s="1"/>
  <c r="P303" i="22"/>
  <c r="P304" i="22" s="1"/>
  <c r="P317" i="22" s="1"/>
  <c r="P316" i="22"/>
  <c r="Q260" i="23"/>
  <c r="Q239" i="23"/>
  <c r="Q241" i="23" s="1"/>
  <c r="Q244" i="23"/>
  <c r="N312" i="22"/>
  <c r="N322" i="22" s="1"/>
  <c r="O184" i="21"/>
  <c r="O191" i="21" s="1"/>
  <c r="O159" i="21"/>
  <c r="O214" i="24"/>
  <c r="O216" i="24" s="1"/>
  <c r="N22" i="20"/>
  <c r="N29" i="20"/>
  <c r="O200" i="21"/>
  <c r="O205" i="24"/>
  <c r="P141" i="21"/>
  <c r="P134" i="21"/>
  <c r="P135" i="21" s="1"/>
  <c r="P146" i="21"/>
  <c r="O160" i="21"/>
  <c r="O187" i="21"/>
  <c r="O194" i="21" s="1"/>
  <c r="O115" i="21"/>
  <c r="O116" i="21" s="1"/>
  <c r="Q260" i="21"/>
  <c r="Q239" i="21"/>
  <c r="Q241" i="21" s="1"/>
  <c r="Q244" i="21"/>
  <c r="O201" i="21"/>
  <c r="O202" i="21" s="1"/>
  <c r="O214" i="23"/>
  <c r="O216" i="23" s="1"/>
  <c r="P271" i="21"/>
  <c r="P272" i="21" s="1"/>
  <c r="P278" i="21" s="1"/>
  <c r="P282" i="21" s="1"/>
  <c r="P277" i="21"/>
  <c r="P281" i="21" s="1"/>
  <c r="P296" i="21" s="1"/>
  <c r="P298" i="21" s="1"/>
  <c r="P303" i="24"/>
  <c r="P304" i="24" s="1"/>
  <c r="P317" i="24" s="1"/>
  <c r="P316" i="24"/>
  <c r="O159" i="22"/>
  <c r="O184" i="22"/>
  <c r="O191" i="22" s="1"/>
  <c r="P40" i="24"/>
  <c r="P35" i="24"/>
  <c r="P28" i="24"/>
  <c r="P29" i="24" s="1"/>
  <c r="O160" i="22"/>
  <c r="O115" i="22"/>
  <c r="O116" i="22" s="1"/>
  <c r="O187" i="22"/>
  <c r="O194" i="22" s="1"/>
  <c r="P141" i="23"/>
  <c r="P134" i="23"/>
  <c r="P135" i="23" s="1"/>
  <c r="P146" i="23"/>
  <c r="P79" i="23"/>
  <c r="P80" i="23" s="1"/>
  <c r="P86" i="23"/>
  <c r="P146" i="12"/>
  <c r="P134" i="12"/>
  <c r="P135" i="12" s="1"/>
  <c r="P141" i="12"/>
  <c r="O200" i="24"/>
  <c r="O202" i="24" s="1"/>
  <c r="O159" i="23"/>
  <c r="O184" i="23"/>
  <c r="O191" i="23" s="1"/>
  <c r="O214" i="22"/>
  <c r="O216" i="22" s="1"/>
  <c r="P86" i="21"/>
  <c r="P79" i="21"/>
  <c r="P80" i="21" s="1"/>
  <c r="P29" i="21"/>
  <c r="P39" i="21"/>
  <c r="N17" i="20"/>
  <c r="Q260" i="12"/>
  <c r="Q239" i="12"/>
  <c r="Q241" i="12" s="1"/>
  <c r="Q244" i="12"/>
  <c r="O159" i="12"/>
  <c r="O184" i="12"/>
  <c r="O191" i="12" s="1"/>
  <c r="O200" i="23"/>
  <c r="O202" i="23" s="1"/>
  <c r="O160" i="23"/>
  <c r="O187" i="23"/>
  <c r="O194" i="23" s="1"/>
  <c r="O115" i="23"/>
  <c r="O116" i="23" s="1"/>
  <c r="P39" i="23"/>
  <c r="P29" i="22"/>
  <c r="P39" i="22"/>
  <c r="P146" i="24"/>
  <c r="P134" i="24"/>
  <c r="P135" i="24" s="1"/>
  <c r="P141" i="24"/>
  <c r="N35" i="20"/>
  <c r="P141" i="22"/>
  <c r="P146" i="22"/>
  <c r="P134" i="22"/>
  <c r="P135" i="22" s="1"/>
  <c r="P277" i="12"/>
  <c r="P281" i="12" s="1"/>
  <c r="P296" i="12" s="1"/>
  <c r="P298" i="12" s="1"/>
  <c r="P271" i="12"/>
  <c r="P272" i="12" s="1"/>
  <c r="P278" i="12" s="1"/>
  <c r="P282" i="12" s="1"/>
  <c r="O200" i="12"/>
  <c r="P40" i="12"/>
  <c r="P28" i="12"/>
  <c r="P29" i="12" s="1"/>
  <c r="P35" i="12"/>
  <c r="P35" i="23"/>
  <c r="P28" i="23"/>
  <c r="P29" i="23" s="1"/>
  <c r="P40" i="23"/>
  <c r="P28" i="22"/>
  <c r="P35" i="22"/>
  <c r="P40" i="22"/>
  <c r="P39" i="12"/>
  <c r="P79" i="24"/>
  <c r="P80" i="24" s="1"/>
  <c r="P86" i="24"/>
  <c r="O160" i="12"/>
  <c r="O187" i="12"/>
  <c r="O194" i="12" s="1"/>
  <c r="O115" i="12"/>
  <c r="O116" i="12" s="1"/>
  <c r="O201" i="12"/>
  <c r="O202" i="12" s="1"/>
  <c r="O161" i="21" l="1"/>
  <c r="O163" i="21" s="1"/>
  <c r="O161" i="22"/>
  <c r="O161" i="12"/>
  <c r="O163" i="12" s="1"/>
  <c r="O202" i="22"/>
  <c r="O219" i="22" s="1"/>
  <c r="O221" i="22" s="1"/>
  <c r="P36" i="12"/>
  <c r="P37" i="12" s="1"/>
  <c r="P51" i="12"/>
  <c r="P182" i="12"/>
  <c r="P189" i="12" s="1"/>
  <c r="P196" i="12" s="1"/>
  <c r="P142" i="12"/>
  <c r="P143" i="12" s="1"/>
  <c r="P155" i="12"/>
  <c r="P51" i="24"/>
  <c r="P36" i="24"/>
  <c r="P37" i="24" s="1"/>
  <c r="P106" i="23"/>
  <c r="P87" i="23"/>
  <c r="P88" i="23" s="1"/>
  <c r="P87" i="24"/>
  <c r="P106" i="24"/>
  <c r="P106" i="12"/>
  <c r="P87" i="12"/>
  <c r="O163" i="24"/>
  <c r="P51" i="23"/>
  <c r="P36" i="23"/>
  <c r="P37" i="23" s="1"/>
  <c r="O219" i="23"/>
  <c r="O221" i="23" s="1"/>
  <c r="P87" i="22"/>
  <c r="P88" i="22" s="1"/>
  <c r="P106" i="22"/>
  <c r="P106" i="21"/>
  <c r="P87" i="21"/>
  <c r="P88" i="21" s="1"/>
  <c r="P155" i="23"/>
  <c r="P142" i="23"/>
  <c r="P182" i="23"/>
  <c r="P189" i="23" s="1"/>
  <c r="P196" i="23" s="1"/>
  <c r="P91" i="24"/>
  <c r="P88" i="24"/>
  <c r="P51" i="22"/>
  <c r="P36" i="22"/>
  <c r="P37" i="22" s="1"/>
  <c r="O204" i="23"/>
  <c r="O163" i="22"/>
  <c r="Q270" i="22"/>
  <c r="Q276" i="22"/>
  <c r="Q280" i="22" s="1"/>
  <c r="Q290" i="22" s="1"/>
  <c r="Q292" i="22" s="1"/>
  <c r="Q302" i="22" s="1"/>
  <c r="O219" i="12"/>
  <c r="O221" i="12" s="1"/>
  <c r="P36" i="21"/>
  <c r="P37" i="21" s="1"/>
  <c r="P51" i="21"/>
  <c r="O310" i="22"/>
  <c r="O320" i="22" s="1"/>
  <c r="O224" i="22"/>
  <c r="P316" i="21"/>
  <c r="P303" i="21"/>
  <c r="P304" i="21" s="1"/>
  <c r="P317" i="21" s="1"/>
  <c r="O219" i="21"/>
  <c r="O221" i="21" s="1"/>
  <c r="P316" i="23"/>
  <c r="P303" i="23"/>
  <c r="P304" i="23" s="1"/>
  <c r="P317" i="23" s="1"/>
  <c r="O164" i="23"/>
  <c r="P142" i="21"/>
  <c r="P143" i="21" s="1"/>
  <c r="P182" i="21"/>
  <c r="P189" i="21" s="1"/>
  <c r="P196" i="21" s="1"/>
  <c r="P155" i="21"/>
  <c r="O164" i="12"/>
  <c r="O205" i="23"/>
  <c r="Q261" i="12"/>
  <c r="Q256" i="12"/>
  <c r="Q258" i="12" s="1"/>
  <c r="Q245" i="12"/>
  <c r="Q246" i="12" s="1"/>
  <c r="O204" i="21"/>
  <c r="O204" i="24"/>
  <c r="O206" i="24" s="1"/>
  <c r="O205" i="12"/>
  <c r="O161" i="23"/>
  <c r="P91" i="21"/>
  <c r="P91" i="23"/>
  <c r="P143" i="23"/>
  <c r="Q276" i="24"/>
  <c r="Q280" i="24" s="1"/>
  <c r="Q290" i="24" s="1"/>
  <c r="Q292" i="24" s="1"/>
  <c r="Q302" i="24" s="1"/>
  <c r="Q270" i="24"/>
  <c r="R255" i="24"/>
  <c r="Q262" i="24"/>
  <c r="Q263" i="24" s="1"/>
  <c r="Q267" i="24" s="1"/>
  <c r="Q268" i="24" s="1"/>
  <c r="O310" i="21"/>
  <c r="O320" i="21" s="1"/>
  <c r="O224" i="21"/>
  <c r="P155" i="22"/>
  <c r="P182" i="22"/>
  <c r="P189" i="22" s="1"/>
  <c r="P196" i="22" s="1"/>
  <c r="P142" i="22"/>
  <c r="Q261" i="21"/>
  <c r="Q256" i="21"/>
  <c r="Q258" i="21" s="1"/>
  <c r="Q245" i="21"/>
  <c r="Q246" i="21" s="1"/>
  <c r="P303" i="12"/>
  <c r="P304" i="12" s="1"/>
  <c r="P317" i="12" s="1"/>
  <c r="P316" i="12"/>
  <c r="O164" i="24"/>
  <c r="O219" i="24"/>
  <c r="O221" i="24" s="1"/>
  <c r="O205" i="22"/>
  <c r="O206" i="22" s="1"/>
  <c r="O164" i="21"/>
  <c r="N23" i="20"/>
  <c r="O164" i="22"/>
  <c r="O204" i="22"/>
  <c r="O205" i="21"/>
  <c r="P91" i="12"/>
  <c r="P88" i="12"/>
  <c r="O224" i="12"/>
  <c r="O310" i="12"/>
  <c r="O320" i="12" s="1"/>
  <c r="P91" i="22"/>
  <c r="P143" i="22"/>
  <c r="O204" i="12"/>
  <c r="O310" i="24"/>
  <c r="O320" i="24" s="1"/>
  <c r="O224" i="24"/>
  <c r="R255" i="22"/>
  <c r="Q262" i="22"/>
  <c r="Q263" i="22" s="1"/>
  <c r="Q267" i="22" s="1"/>
  <c r="Q268" i="22" s="1"/>
  <c r="P182" i="24"/>
  <c r="P189" i="24" s="1"/>
  <c r="P196" i="24" s="1"/>
  <c r="P142" i="24"/>
  <c r="P143" i="24" s="1"/>
  <c r="P155" i="24"/>
  <c r="O224" i="23"/>
  <c r="O310" i="23"/>
  <c r="O320" i="23" s="1"/>
  <c r="Q256" i="23"/>
  <c r="Q258" i="23" s="1"/>
  <c r="Q261" i="23"/>
  <c r="Q245" i="23"/>
  <c r="Q246" i="23" s="1"/>
  <c r="O206" i="21" l="1"/>
  <c r="P147" i="12"/>
  <c r="P148" i="12" s="1"/>
  <c r="P152" i="12" s="1"/>
  <c r="P153" i="12" s="1"/>
  <c r="Q140" i="12"/>
  <c r="P170" i="23"/>
  <c r="P173" i="23" s="1"/>
  <c r="P92" i="23"/>
  <c r="P93" i="23" s="1"/>
  <c r="P98" i="23" s="1"/>
  <c r="P99" i="23" s="1"/>
  <c r="P107" i="23" s="1"/>
  <c r="P186" i="23" s="1"/>
  <c r="P193" i="23" s="1"/>
  <c r="P201" i="23" s="1"/>
  <c r="P102" i="23"/>
  <c r="P103" i="23" s="1"/>
  <c r="Q85" i="23"/>
  <c r="P41" i="24"/>
  <c r="P42" i="24" s="1"/>
  <c r="P47" i="24" s="1"/>
  <c r="P48" i="24" s="1"/>
  <c r="P52" i="24" s="1"/>
  <c r="P53" i="24" s="1"/>
  <c r="P61" i="24" s="1"/>
  <c r="P114" i="24" s="1"/>
  <c r="Q34" i="24"/>
  <c r="P169" i="24"/>
  <c r="P172" i="24" s="1"/>
  <c r="P41" i="23"/>
  <c r="P42" i="23" s="1"/>
  <c r="P47" i="23" s="1"/>
  <c r="P48" i="23" s="1"/>
  <c r="P52" i="23" s="1"/>
  <c r="P53" i="23" s="1"/>
  <c r="P61" i="23" s="1"/>
  <c r="P114" i="23" s="1"/>
  <c r="Q34" i="23"/>
  <c r="P169" i="23"/>
  <c r="P172" i="23" s="1"/>
  <c r="Q276" i="21"/>
  <c r="Q280" i="21" s="1"/>
  <c r="Q290" i="21" s="1"/>
  <c r="Q292" i="21" s="1"/>
  <c r="Q302" i="21" s="1"/>
  <c r="Q270" i="21"/>
  <c r="P41" i="12"/>
  <c r="P42" i="12" s="1"/>
  <c r="P47" i="12" s="1"/>
  <c r="P48" i="12" s="1"/>
  <c r="P52" i="12" s="1"/>
  <c r="P53" i="12" s="1"/>
  <c r="P61" i="12" s="1"/>
  <c r="P114" i="12" s="1"/>
  <c r="Q34" i="12"/>
  <c r="P169" i="12"/>
  <c r="P172" i="12" s="1"/>
  <c r="Q271" i="22"/>
  <c r="Q277" i="22"/>
  <c r="Q281" i="22" s="1"/>
  <c r="Q296" i="22" s="1"/>
  <c r="Q298" i="22" s="1"/>
  <c r="P169" i="21"/>
  <c r="P172" i="21" s="1"/>
  <c r="Q34" i="21"/>
  <c r="P41" i="21"/>
  <c r="P42" i="21" s="1"/>
  <c r="P47" i="21" s="1"/>
  <c r="P48" i="21" s="1"/>
  <c r="P52" i="21" s="1"/>
  <c r="P53" i="21" s="1"/>
  <c r="P61" i="21" s="1"/>
  <c r="P114" i="21" s="1"/>
  <c r="Q270" i="12"/>
  <c r="Q276" i="12"/>
  <c r="Q280" i="12" s="1"/>
  <c r="Q290" i="12" s="1"/>
  <c r="Q292" i="12" s="1"/>
  <c r="Q302" i="12" s="1"/>
  <c r="P53" i="22"/>
  <c r="P61" i="22" s="1"/>
  <c r="P114" i="22" s="1"/>
  <c r="R260" i="22"/>
  <c r="R239" i="22"/>
  <c r="R241" i="22" s="1"/>
  <c r="R244" i="22"/>
  <c r="O225" i="22"/>
  <c r="O311" i="22"/>
  <c r="O321" i="22" s="1"/>
  <c r="O21" i="20"/>
  <c r="O165" i="22"/>
  <c r="O166" i="22"/>
  <c r="Q85" i="24"/>
  <c r="P92" i="24"/>
  <c r="P93" i="24" s="1"/>
  <c r="P98" i="24" s="1"/>
  <c r="P99" i="24" s="1"/>
  <c r="P107" i="24" s="1"/>
  <c r="P170" i="24"/>
  <c r="P173" i="24" s="1"/>
  <c r="P102" i="24"/>
  <c r="P103" i="24" s="1"/>
  <c r="O163" i="23"/>
  <c r="P185" i="23"/>
  <c r="P192" i="23" s="1"/>
  <c r="P197" i="23" s="1"/>
  <c r="P198" i="23" s="1"/>
  <c r="P214" i="23" s="1"/>
  <c r="P216" i="23" s="1"/>
  <c r="Q270" i="23"/>
  <c r="Q276" i="23"/>
  <c r="Q280" i="23" s="1"/>
  <c r="Q290" i="23" s="1"/>
  <c r="Q292" i="23" s="1"/>
  <c r="Q302" i="23" s="1"/>
  <c r="P92" i="22"/>
  <c r="P93" i="22" s="1"/>
  <c r="P98" i="22" s="1"/>
  <c r="P99" i="22" s="1"/>
  <c r="P107" i="22" s="1"/>
  <c r="P186" i="22" s="1"/>
  <c r="P193" i="22" s="1"/>
  <c r="P201" i="22" s="1"/>
  <c r="P170" i="22"/>
  <c r="P173" i="22" s="1"/>
  <c r="P102" i="22"/>
  <c r="P103" i="22" s="1"/>
  <c r="Q85" i="22"/>
  <c r="O166" i="24"/>
  <c r="O165" i="24"/>
  <c r="Q262" i="21"/>
  <c r="Q263" i="21" s="1"/>
  <c r="Q267" i="21" s="1"/>
  <c r="Q268" i="21" s="1"/>
  <c r="R255" i="21"/>
  <c r="Q34" i="22"/>
  <c r="P41" i="22"/>
  <c r="P42" i="22" s="1"/>
  <c r="P47" i="22" s="1"/>
  <c r="P48" i="22" s="1"/>
  <c r="P52" i="22" s="1"/>
  <c r="P169" i="22"/>
  <c r="P172" i="22" s="1"/>
  <c r="R255" i="12"/>
  <c r="Q262" i="12"/>
  <c r="Q263" i="12" s="1"/>
  <c r="Q267" i="12" s="1"/>
  <c r="Q268" i="12" s="1"/>
  <c r="Q140" i="21"/>
  <c r="P147" i="21"/>
  <c r="P148" i="21" s="1"/>
  <c r="P152" i="21" s="1"/>
  <c r="P153" i="21" s="1"/>
  <c r="O9" i="20"/>
  <c r="P185" i="12"/>
  <c r="P192" i="12" s="1"/>
  <c r="P197" i="12" s="1"/>
  <c r="P198" i="12" s="1"/>
  <c r="P214" i="12" s="1"/>
  <c r="P216" i="12" s="1"/>
  <c r="O33" i="20"/>
  <c r="O15" i="20"/>
  <c r="O311" i="24"/>
  <c r="O321" i="24" s="1"/>
  <c r="O225" i="24"/>
  <c r="O226" i="24" s="1"/>
  <c r="Q277" i="24"/>
  <c r="Q281" i="24" s="1"/>
  <c r="Q296" i="24" s="1"/>
  <c r="Q298" i="24" s="1"/>
  <c r="Q271" i="24"/>
  <c r="Q272" i="24" s="1"/>
  <c r="Q278" i="24" s="1"/>
  <c r="Q282" i="24" s="1"/>
  <c r="Q140" i="23"/>
  <c r="P147" i="23"/>
  <c r="P148" i="23" s="1"/>
  <c r="P152" i="23" s="1"/>
  <c r="P153" i="23" s="1"/>
  <c r="O311" i="21"/>
  <c r="O321" i="21" s="1"/>
  <c r="O225" i="21"/>
  <c r="O226" i="21" s="1"/>
  <c r="R260" i="24"/>
  <c r="R239" i="24"/>
  <c r="R241" i="24" s="1"/>
  <c r="R244" i="24"/>
  <c r="O206" i="12"/>
  <c r="O206" i="23"/>
  <c r="O225" i="12"/>
  <c r="O226" i="12" s="1"/>
  <c r="O311" i="12"/>
  <c r="O321" i="12" s="1"/>
  <c r="Q272" i="22"/>
  <c r="Q278" i="22" s="1"/>
  <c r="Q282" i="22" s="1"/>
  <c r="P185" i="21"/>
  <c r="P192" i="21" s="1"/>
  <c r="P197" i="21" s="1"/>
  <c r="P198" i="21" s="1"/>
  <c r="P214" i="21" s="1"/>
  <c r="P216" i="21" s="1"/>
  <c r="P185" i="22"/>
  <c r="P192" i="22" s="1"/>
  <c r="P197" i="22" s="1"/>
  <c r="P198" i="22" s="1"/>
  <c r="P214" i="22" s="1"/>
  <c r="P216" i="22" s="1"/>
  <c r="P147" i="24"/>
  <c r="P148" i="24" s="1"/>
  <c r="P152" i="24" s="1"/>
  <c r="P153" i="24" s="1"/>
  <c r="Q140" i="24"/>
  <c r="O165" i="21"/>
  <c r="O166" i="21"/>
  <c r="R255" i="23"/>
  <c r="Q262" i="23"/>
  <c r="Q263" i="23" s="1"/>
  <c r="Q267" i="23" s="1"/>
  <c r="Q268" i="23" s="1"/>
  <c r="O226" i="22"/>
  <c r="O27" i="20"/>
  <c r="P147" i="22"/>
  <c r="P148" i="22" s="1"/>
  <c r="P152" i="22" s="1"/>
  <c r="P153" i="22" s="1"/>
  <c r="Q140" i="22"/>
  <c r="Q85" i="12"/>
  <c r="P102" i="12"/>
  <c r="P103" i="12" s="1"/>
  <c r="P170" i="12"/>
  <c r="P173" i="12" s="1"/>
  <c r="P92" i="12"/>
  <c r="P93" i="12" s="1"/>
  <c r="P98" i="12" s="1"/>
  <c r="P99" i="12" s="1"/>
  <c r="P107" i="12" s="1"/>
  <c r="P185" i="24"/>
  <c r="P192" i="24" s="1"/>
  <c r="P197" i="24" s="1"/>
  <c r="P198" i="24" s="1"/>
  <c r="P214" i="24" s="1"/>
  <c r="P216" i="24" s="1"/>
  <c r="O166" i="12"/>
  <c r="O165" i="12"/>
  <c r="P102" i="21"/>
  <c r="P103" i="21" s="1"/>
  <c r="Q85" i="21"/>
  <c r="P170" i="21"/>
  <c r="P173" i="21" s="1"/>
  <c r="P92" i="21"/>
  <c r="P93" i="21" s="1"/>
  <c r="P98" i="21" s="1"/>
  <c r="P99" i="21" s="1"/>
  <c r="P107" i="21" s="1"/>
  <c r="O311" i="23"/>
  <c r="O321" i="23" s="1"/>
  <c r="O225" i="23"/>
  <c r="O226" i="23" s="1"/>
  <c r="P174" i="21" l="1"/>
  <c r="P176" i="21" s="1"/>
  <c r="P178" i="21" s="1"/>
  <c r="P8" i="20" s="1"/>
  <c r="P174" i="12"/>
  <c r="P176" i="12" s="1"/>
  <c r="P178" i="12" s="1"/>
  <c r="P14" i="20" s="1"/>
  <c r="P174" i="24"/>
  <c r="P176" i="24" s="1"/>
  <c r="P178" i="24" s="1"/>
  <c r="P32" i="20" s="1"/>
  <c r="P174" i="22"/>
  <c r="P176" i="22" s="1"/>
  <c r="P178" i="22" s="1"/>
  <c r="P20" i="20" s="1"/>
  <c r="P186" i="24"/>
  <c r="P193" i="24" s="1"/>
  <c r="P201" i="24" s="1"/>
  <c r="P108" i="24"/>
  <c r="P186" i="21"/>
  <c r="P193" i="21" s="1"/>
  <c r="P201" i="21" s="1"/>
  <c r="P108" i="21"/>
  <c r="O312" i="24"/>
  <c r="O322" i="24" s="1"/>
  <c r="P186" i="12"/>
  <c r="P193" i="12" s="1"/>
  <c r="P201" i="12" s="1"/>
  <c r="P108" i="12"/>
  <c r="O312" i="21"/>
  <c r="O322" i="21" s="1"/>
  <c r="Q90" i="21"/>
  <c r="Q73" i="21"/>
  <c r="Q75" i="21" s="1"/>
  <c r="Q78" i="21"/>
  <c r="R244" i="23"/>
  <c r="R260" i="23"/>
  <c r="R239" i="23"/>
  <c r="R241" i="23" s="1"/>
  <c r="P183" i="24"/>
  <c r="P190" i="24" s="1"/>
  <c r="P200" i="24" s="1"/>
  <c r="P156" i="24"/>
  <c r="P157" i="24" s="1"/>
  <c r="O312" i="12"/>
  <c r="O322" i="12" s="1"/>
  <c r="Q271" i="12"/>
  <c r="Q272" i="12" s="1"/>
  <c r="Q278" i="12" s="1"/>
  <c r="Q282" i="12" s="1"/>
  <c r="Q277" i="12"/>
  <c r="Q281" i="12" s="1"/>
  <c r="Q296" i="12" s="1"/>
  <c r="Q298" i="12" s="1"/>
  <c r="Q22" i="23"/>
  <c r="Q24" i="23" s="1"/>
  <c r="Q27" i="23"/>
  <c r="O16" i="20"/>
  <c r="O10" i="20"/>
  <c r="R239" i="12"/>
  <c r="R241" i="12" s="1"/>
  <c r="R244" i="12"/>
  <c r="R260" i="12"/>
  <c r="O165" i="23"/>
  <c r="O166" i="23"/>
  <c r="Q90" i="24"/>
  <c r="Q78" i="24"/>
  <c r="Q73" i="24"/>
  <c r="Q75" i="24" s="1"/>
  <c r="O312" i="22"/>
  <c r="O322" i="22" s="1"/>
  <c r="O312" i="23"/>
  <c r="O322" i="23" s="1"/>
  <c r="Q27" i="24"/>
  <c r="Q22" i="24"/>
  <c r="Q24" i="24" s="1"/>
  <c r="Q22" i="22"/>
  <c r="Q24" i="22" s="1"/>
  <c r="Q27" i="22"/>
  <c r="P108" i="23"/>
  <c r="Q316" i="22"/>
  <c r="Q303" i="22"/>
  <c r="Q304" i="22" s="1"/>
  <c r="Q317" i="22" s="1"/>
  <c r="O28" i="20"/>
  <c r="P310" i="23"/>
  <c r="P320" i="23" s="1"/>
  <c r="P27" i="20" s="1"/>
  <c r="P224" i="23"/>
  <c r="Q78" i="23"/>
  <c r="Q90" i="23"/>
  <c r="Q73" i="23"/>
  <c r="Q75" i="23" s="1"/>
  <c r="P108" i="22"/>
  <c r="P183" i="23"/>
  <c r="P190" i="23" s="1"/>
  <c r="P200" i="23" s="1"/>
  <c r="P156" i="23"/>
  <c r="P157" i="23" s="1"/>
  <c r="Q128" i="24"/>
  <c r="Q130" i="24" s="1"/>
  <c r="Q145" i="24"/>
  <c r="Q133" i="24"/>
  <c r="Q128" i="21"/>
  <c r="Q130" i="21" s="1"/>
  <c r="Q133" i="21"/>
  <c r="Q145" i="21"/>
  <c r="Q90" i="12"/>
  <c r="Q73" i="12"/>
  <c r="Q75" i="12" s="1"/>
  <c r="Q78" i="12"/>
  <c r="Q133" i="23"/>
  <c r="Q128" i="23"/>
  <c r="Q130" i="23" s="1"/>
  <c r="Q145" i="23"/>
  <c r="Q145" i="22"/>
  <c r="Q128" i="22"/>
  <c r="Q130" i="22" s="1"/>
  <c r="Q133" i="22"/>
  <c r="R245" i="22"/>
  <c r="R246" i="22" s="1"/>
  <c r="R261" i="22"/>
  <c r="R256" i="22"/>
  <c r="R258" i="22" s="1"/>
  <c r="R262" i="22" s="1"/>
  <c r="P183" i="22"/>
  <c r="P190" i="22" s="1"/>
  <c r="P200" i="22" s="1"/>
  <c r="P202" i="22" s="1"/>
  <c r="P219" i="22" s="1"/>
  <c r="P221" i="22" s="1"/>
  <c r="P156" i="22"/>
  <c r="P157" i="22" s="1"/>
  <c r="P224" i="21"/>
  <c r="P310" i="21"/>
  <c r="P320" i="21" s="1"/>
  <c r="P9" i="20" s="1"/>
  <c r="Q316" i="24"/>
  <c r="Q303" i="24"/>
  <c r="Q304" i="24" s="1"/>
  <c r="Q317" i="24" s="1"/>
  <c r="P310" i="12"/>
  <c r="P320" i="12" s="1"/>
  <c r="P15" i="20" s="1"/>
  <c r="P224" i="12"/>
  <c r="Q78" i="22"/>
  <c r="Q90" i="22"/>
  <c r="Q73" i="22"/>
  <c r="Q75" i="22" s="1"/>
  <c r="O22" i="20"/>
  <c r="Q133" i="12"/>
  <c r="Q145" i="12"/>
  <c r="Q128" i="12"/>
  <c r="Q130" i="12" s="1"/>
  <c r="Q271" i="23"/>
  <c r="Q272" i="23" s="1"/>
  <c r="Q278" i="23" s="1"/>
  <c r="Q282" i="23" s="1"/>
  <c r="Q277" i="23"/>
  <c r="Q281" i="23" s="1"/>
  <c r="Q296" i="23" s="1"/>
  <c r="Q298" i="23" s="1"/>
  <c r="P202" i="23"/>
  <c r="P219" i="23" s="1"/>
  <c r="P221" i="23" s="1"/>
  <c r="O34" i="20"/>
  <c r="Q27" i="21"/>
  <c r="Q22" i="21"/>
  <c r="Q24" i="21" s="1"/>
  <c r="P224" i="22"/>
  <c r="P310" i="22"/>
  <c r="P320" i="22" s="1"/>
  <c r="P21" i="20" s="1"/>
  <c r="R261" i="24"/>
  <c r="R256" i="24"/>
  <c r="R258" i="24" s="1"/>
  <c r="R262" i="24" s="1"/>
  <c r="R245" i="24"/>
  <c r="R246" i="24" s="1"/>
  <c r="R239" i="21"/>
  <c r="R241" i="21" s="1"/>
  <c r="R244" i="21"/>
  <c r="R260" i="21"/>
  <c r="Q22" i="12"/>
  <c r="Q24" i="12" s="1"/>
  <c r="Q27" i="12"/>
  <c r="P310" i="24"/>
  <c r="P320" i="24" s="1"/>
  <c r="P33" i="20" s="1"/>
  <c r="P224" i="24"/>
  <c r="Q277" i="21"/>
  <c r="Q281" i="21" s="1"/>
  <c r="Q296" i="21" s="1"/>
  <c r="Q298" i="21" s="1"/>
  <c r="Q271" i="21"/>
  <c r="Q272" i="21" s="1"/>
  <c r="Q278" i="21" s="1"/>
  <c r="Q282" i="21" s="1"/>
  <c r="P174" i="23"/>
  <c r="P176" i="23" s="1"/>
  <c r="P178" i="23" s="1"/>
  <c r="P26" i="20" s="1"/>
  <c r="P156" i="21"/>
  <c r="P157" i="21" s="1"/>
  <c r="P183" i="21"/>
  <c r="P190" i="21" s="1"/>
  <c r="P200" i="21" s="1"/>
  <c r="P156" i="12"/>
  <c r="P157" i="12" s="1"/>
  <c r="P183" i="12"/>
  <c r="P190" i="12" s="1"/>
  <c r="P200" i="12" s="1"/>
  <c r="P202" i="24" l="1"/>
  <c r="P219" i="24" s="1"/>
  <c r="P221" i="24" s="1"/>
  <c r="R263" i="24"/>
  <c r="R267" i="24" s="1"/>
  <c r="R268" i="24" s="1"/>
  <c r="R277" i="24" s="1"/>
  <c r="R281" i="24" s="1"/>
  <c r="R263" i="22"/>
  <c r="R267" i="22" s="1"/>
  <c r="R268" i="22" s="1"/>
  <c r="P225" i="22"/>
  <c r="P311" i="22"/>
  <c r="P321" i="22" s="1"/>
  <c r="P22" i="20" s="1"/>
  <c r="R270" i="22"/>
  <c r="R276" i="22"/>
  <c r="R280" i="22" s="1"/>
  <c r="Q146" i="12"/>
  <c r="Q134" i="12"/>
  <c r="Q135" i="12" s="1"/>
  <c r="Q141" i="12"/>
  <c r="R271" i="22"/>
  <c r="R277" i="22"/>
  <c r="R281" i="22" s="1"/>
  <c r="Q146" i="23"/>
  <c r="Q141" i="23"/>
  <c r="Q134" i="23"/>
  <c r="Q135" i="23" s="1"/>
  <c r="P187" i="23"/>
  <c r="P194" i="23" s="1"/>
  <c r="P205" i="23" s="1"/>
  <c r="P115" i="23"/>
  <c r="P116" i="23" s="1"/>
  <c r="P160" i="23"/>
  <c r="P161" i="23" s="1"/>
  <c r="P163" i="23" s="1"/>
  <c r="O23" i="20"/>
  <c r="Q39" i="23"/>
  <c r="Q28" i="21"/>
  <c r="Q29" i="21" s="1"/>
  <c r="Q35" i="21"/>
  <c r="Q40" i="21"/>
  <c r="O17" i="20"/>
  <c r="P225" i="23"/>
  <c r="P226" i="23" s="1"/>
  <c r="P312" i="23" s="1"/>
  <c r="P322" i="23" s="1"/>
  <c r="P29" i="20" s="1"/>
  <c r="P311" i="23"/>
  <c r="P321" i="23" s="1"/>
  <c r="P28" i="20" s="1"/>
  <c r="P311" i="24"/>
  <c r="P321" i="24" s="1"/>
  <c r="P34" i="20" s="1"/>
  <c r="P225" i="24"/>
  <c r="P226" i="24" s="1"/>
  <c r="P312" i="24" s="1"/>
  <c r="P322" i="24" s="1"/>
  <c r="P35" i="20" s="1"/>
  <c r="Q134" i="22"/>
  <c r="Q135" i="22" s="1"/>
  <c r="Q141" i="22"/>
  <c r="Q146" i="22"/>
  <c r="R256" i="23"/>
  <c r="R258" i="23" s="1"/>
  <c r="R262" i="23" s="1"/>
  <c r="R245" i="23"/>
  <c r="R246" i="23" s="1"/>
  <c r="R261" i="23"/>
  <c r="R263" i="23" s="1"/>
  <c r="R267" i="23" s="1"/>
  <c r="R268" i="23" s="1"/>
  <c r="Q134" i="21"/>
  <c r="Q135" i="21" s="1"/>
  <c r="Q141" i="21"/>
  <c r="Q146" i="21"/>
  <c r="R270" i="24"/>
  <c r="R276" i="24"/>
  <c r="R280" i="24" s="1"/>
  <c r="Q39" i="12"/>
  <c r="Q303" i="23"/>
  <c r="Q304" i="23" s="1"/>
  <c r="Q317" i="23" s="1"/>
  <c r="Q316" i="23"/>
  <c r="Q35" i="24"/>
  <c r="Q28" i="24"/>
  <c r="Q29" i="24" s="1"/>
  <c r="Q40" i="24"/>
  <c r="Q35" i="23"/>
  <c r="Q28" i="23"/>
  <c r="Q29" i="23" s="1"/>
  <c r="Q40" i="23"/>
  <c r="O35" i="20"/>
  <c r="Q35" i="12"/>
  <c r="Q40" i="12"/>
  <c r="Q28" i="12"/>
  <c r="Q29" i="12" s="1"/>
  <c r="Q79" i="12"/>
  <c r="Q80" i="12" s="1"/>
  <c r="Q86" i="12"/>
  <c r="P160" i="22"/>
  <c r="P115" i="22"/>
  <c r="P116" i="22" s="1"/>
  <c r="P187" i="22"/>
  <c r="P194" i="22" s="1"/>
  <c r="P205" i="22" s="1"/>
  <c r="Q39" i="22"/>
  <c r="Q39" i="24"/>
  <c r="R261" i="12"/>
  <c r="R256" i="12"/>
  <c r="R258" i="12" s="1"/>
  <c r="R262" i="12" s="1"/>
  <c r="R245" i="12"/>
  <c r="R246" i="12" s="1"/>
  <c r="Q141" i="24"/>
  <c r="Q134" i="24"/>
  <c r="Q135" i="24" s="1"/>
  <c r="Q146" i="24"/>
  <c r="Q28" i="22"/>
  <c r="Q29" i="22" s="1"/>
  <c r="Q40" i="22"/>
  <c r="Q35" i="22"/>
  <c r="Q303" i="12"/>
  <c r="Q304" i="12" s="1"/>
  <c r="Q317" i="12" s="1"/>
  <c r="Q316" i="12"/>
  <c r="Q86" i="21"/>
  <c r="Q79" i="21"/>
  <c r="Q80" i="21" s="1"/>
  <c r="P226" i="22"/>
  <c r="P312" i="22" s="1"/>
  <c r="P322" i="22" s="1"/>
  <c r="P23" i="20" s="1"/>
  <c r="Q79" i="22"/>
  <c r="Q80" i="22" s="1"/>
  <c r="Q86" i="22"/>
  <c r="P160" i="21"/>
  <c r="P187" i="21"/>
  <c r="P194" i="21" s="1"/>
  <c r="P205" i="21" s="1"/>
  <c r="P115" i="21"/>
  <c r="P116" i="21" s="1"/>
  <c r="P159" i="21"/>
  <c r="P184" i="21"/>
  <c r="P191" i="21" s="1"/>
  <c r="P204" i="21" s="1"/>
  <c r="Q79" i="23"/>
  <c r="Q80" i="23" s="1"/>
  <c r="Q86" i="23"/>
  <c r="P202" i="21"/>
  <c r="P219" i="21" s="1"/>
  <c r="P221" i="21" s="1"/>
  <c r="Q316" i="21"/>
  <c r="Q303" i="21"/>
  <c r="Q304" i="21" s="1"/>
  <c r="Q317" i="21" s="1"/>
  <c r="Q39" i="21"/>
  <c r="P184" i="22"/>
  <c r="P191" i="22" s="1"/>
  <c r="P204" i="22" s="1"/>
  <c r="P159" i="22"/>
  <c r="Q86" i="24"/>
  <c r="Q79" i="24"/>
  <c r="Q80" i="24" s="1"/>
  <c r="O11" i="20"/>
  <c r="P159" i="12"/>
  <c r="P184" i="12"/>
  <c r="P191" i="12" s="1"/>
  <c r="P204" i="12" s="1"/>
  <c r="O29" i="20"/>
  <c r="P160" i="12"/>
  <c r="P187" i="12"/>
  <c r="P194" i="12" s="1"/>
  <c r="P205" i="12" s="1"/>
  <c r="P115" i="12"/>
  <c r="P116" i="12" s="1"/>
  <c r="P159" i="24"/>
  <c r="P184" i="24"/>
  <c r="P191" i="24" s="1"/>
  <c r="P204" i="24" s="1"/>
  <c r="R256" i="21"/>
  <c r="R258" i="21" s="1"/>
  <c r="R262" i="21" s="1"/>
  <c r="R261" i="21"/>
  <c r="R263" i="21" s="1"/>
  <c r="R267" i="21" s="1"/>
  <c r="R268" i="21" s="1"/>
  <c r="R245" i="21"/>
  <c r="R246" i="21" s="1"/>
  <c r="P184" i="23"/>
  <c r="P191" i="23" s="1"/>
  <c r="P204" i="23" s="1"/>
  <c r="P159" i="23"/>
  <c r="P202" i="12"/>
  <c r="P219" i="12" s="1"/>
  <c r="P221" i="12" s="1"/>
  <c r="P160" i="24"/>
  <c r="P115" i="24"/>
  <c r="P116" i="24" s="1"/>
  <c r="P187" i="24"/>
  <c r="P194" i="24" s="1"/>
  <c r="P205" i="24" s="1"/>
  <c r="R271" i="24" l="1"/>
  <c r="P206" i="22"/>
  <c r="P206" i="21"/>
  <c r="R263" i="12"/>
  <c r="R267" i="12" s="1"/>
  <c r="R268" i="12" s="1"/>
  <c r="R277" i="12" s="1"/>
  <c r="R281" i="12" s="1"/>
  <c r="P206" i="24"/>
  <c r="P206" i="12"/>
  <c r="Q87" i="12"/>
  <c r="Q88" i="12" s="1"/>
  <c r="Q106" i="12"/>
  <c r="Q142" i="23"/>
  <c r="Q155" i="23"/>
  <c r="Q182" i="23"/>
  <c r="Q189" i="23" s="1"/>
  <c r="Q196" i="23" s="1"/>
  <c r="R270" i="23"/>
  <c r="R276" i="23"/>
  <c r="R280" i="23" s="1"/>
  <c r="R270" i="21"/>
  <c r="R276" i="21"/>
  <c r="R280" i="21" s="1"/>
  <c r="Q87" i="24"/>
  <c r="Q88" i="24" s="1"/>
  <c r="Q106" i="24"/>
  <c r="Q51" i="22"/>
  <c r="Q36" i="22"/>
  <c r="Q37" i="22" s="1"/>
  <c r="P164" i="12"/>
  <c r="Q51" i="21"/>
  <c r="Q36" i="21"/>
  <c r="Q37" i="21" s="1"/>
  <c r="Q51" i="23"/>
  <c r="Q36" i="23"/>
  <c r="Q37" i="23" s="1"/>
  <c r="R271" i="21"/>
  <c r="R277" i="21"/>
  <c r="R281" i="21" s="1"/>
  <c r="P161" i="12"/>
  <c r="P163" i="12" s="1"/>
  <c r="R296" i="22"/>
  <c r="R298" i="22" s="1"/>
  <c r="H281" i="22"/>
  <c r="H296" i="22" s="1"/>
  <c r="P164" i="24"/>
  <c r="Q51" i="24"/>
  <c r="Q36" i="24"/>
  <c r="R290" i="22"/>
  <c r="R292" i="22" s="1"/>
  <c r="H280" i="22"/>
  <c r="H290" i="22" s="1"/>
  <c r="P161" i="24"/>
  <c r="P163" i="24" s="1"/>
  <c r="R276" i="12"/>
  <c r="R280" i="12" s="1"/>
  <c r="R270" i="12"/>
  <c r="P166" i="23"/>
  <c r="R272" i="22"/>
  <c r="P225" i="12"/>
  <c r="P226" i="12" s="1"/>
  <c r="P312" i="12" s="1"/>
  <c r="P322" i="12" s="1"/>
  <c r="P17" i="20" s="1"/>
  <c r="P311" i="12"/>
  <c r="P321" i="12" s="1"/>
  <c r="P16" i="20" s="1"/>
  <c r="Q91" i="24"/>
  <c r="P311" i="21"/>
  <c r="P321" i="21" s="1"/>
  <c r="P10" i="20" s="1"/>
  <c r="P225" i="21"/>
  <c r="P226" i="21" s="1"/>
  <c r="P312" i="21" s="1"/>
  <c r="P322" i="21" s="1"/>
  <c r="P11" i="20" s="1"/>
  <c r="P164" i="23"/>
  <c r="P165" i="23" s="1"/>
  <c r="P206" i="23"/>
  <c r="Q182" i="24"/>
  <c r="Q189" i="24" s="1"/>
  <c r="Q196" i="24" s="1"/>
  <c r="Q155" i="24"/>
  <c r="Q142" i="24"/>
  <c r="Q143" i="24" s="1"/>
  <c r="Q106" i="22"/>
  <c r="Q87" i="22"/>
  <c r="Q88" i="22" s="1"/>
  <c r="Q91" i="21"/>
  <c r="Q37" i="24"/>
  <c r="Q155" i="12"/>
  <c r="Q182" i="12"/>
  <c r="Q189" i="12" s="1"/>
  <c r="Q196" i="12" s="1"/>
  <c r="Q142" i="12"/>
  <c r="Q143" i="12" s="1"/>
  <c r="Q91" i="23"/>
  <c r="P164" i="22"/>
  <c r="Q51" i="12"/>
  <c r="Q36" i="12"/>
  <c r="Q37" i="12" s="1"/>
  <c r="Q87" i="23"/>
  <c r="Q88" i="23" s="1"/>
  <c r="Q106" i="23"/>
  <c r="Q91" i="22"/>
  <c r="P161" i="22"/>
  <c r="P163" i="22" s="1"/>
  <c r="R272" i="24"/>
  <c r="Q91" i="12"/>
  <c r="R277" i="23"/>
  <c r="R281" i="23" s="1"/>
  <c r="R271" i="23"/>
  <c r="Q155" i="21"/>
  <c r="Q182" i="21"/>
  <c r="Q189" i="21" s="1"/>
  <c r="Q196" i="21" s="1"/>
  <c r="Q142" i="21"/>
  <c r="Q143" i="21" s="1"/>
  <c r="Q143" i="23"/>
  <c r="Q155" i="22"/>
  <c r="Q142" i="22"/>
  <c r="Q143" i="22" s="1"/>
  <c r="Q182" i="22"/>
  <c r="Q189" i="22" s="1"/>
  <c r="Q196" i="22" s="1"/>
  <c r="P164" i="21"/>
  <c r="Q106" i="21"/>
  <c r="Q87" i="21"/>
  <c r="Q88" i="21" s="1"/>
  <c r="R290" i="24"/>
  <c r="R292" i="24" s="1"/>
  <c r="H280" i="24"/>
  <c r="H290" i="24" s="1"/>
  <c r="P161" i="21"/>
  <c r="P163" i="21" s="1"/>
  <c r="R296" i="24"/>
  <c r="R298" i="24" s="1"/>
  <c r="H281" i="24"/>
  <c r="H296" i="24" s="1"/>
  <c r="R272" i="21" l="1"/>
  <c r="H272" i="21" s="1"/>
  <c r="H278" i="21" s="1"/>
  <c r="R272" i="23"/>
  <c r="R271" i="12"/>
  <c r="R272" i="12" s="1"/>
  <c r="Q147" i="12"/>
  <c r="Q148" i="12" s="1"/>
  <c r="Q152" i="12" s="1"/>
  <c r="Q153" i="12" s="1"/>
  <c r="R140" i="12"/>
  <c r="Q147" i="24"/>
  <c r="Q148" i="24" s="1"/>
  <c r="Q152" i="24" s="1"/>
  <c r="Q153" i="24" s="1"/>
  <c r="R140" i="24"/>
  <c r="R140" i="21"/>
  <c r="Q147" i="21"/>
  <c r="Q148" i="21" s="1"/>
  <c r="Q152" i="21" s="1"/>
  <c r="Q153" i="21" s="1"/>
  <c r="Q169" i="12"/>
  <c r="Q172" i="12" s="1"/>
  <c r="Q41" i="12"/>
  <c r="Q42" i="12" s="1"/>
  <c r="Q47" i="12" s="1"/>
  <c r="Q48" i="12" s="1"/>
  <c r="Q52" i="12" s="1"/>
  <c r="R34" i="12"/>
  <c r="Q170" i="12"/>
  <c r="Q173" i="12" s="1"/>
  <c r="R85" i="12"/>
  <c r="Q92" i="12"/>
  <c r="Q93" i="12" s="1"/>
  <c r="Q98" i="12" s="1"/>
  <c r="Q99" i="12" s="1"/>
  <c r="Q107" i="12" s="1"/>
  <c r="Q102" i="12"/>
  <c r="Q103" i="12" s="1"/>
  <c r="Q102" i="24"/>
  <c r="Q103" i="24" s="1"/>
  <c r="R85" i="24"/>
  <c r="Q170" i="24"/>
  <c r="Q173" i="24" s="1"/>
  <c r="Q92" i="24"/>
  <c r="Q170" i="21"/>
  <c r="Q173" i="21" s="1"/>
  <c r="Q92" i="21"/>
  <c r="R85" i="21"/>
  <c r="Q102" i="21"/>
  <c r="Q103" i="21" s="1"/>
  <c r="Q170" i="23"/>
  <c r="Q173" i="23" s="1"/>
  <c r="Q174" i="23" s="1"/>
  <c r="Q176" i="23" s="1"/>
  <c r="Q178" i="23" s="1"/>
  <c r="Q26" i="20" s="1"/>
  <c r="F11" i="25" s="1"/>
  <c r="Q102" i="23"/>
  <c r="Q103" i="23" s="1"/>
  <c r="Q92" i="23"/>
  <c r="R85" i="23"/>
  <c r="Q169" i="23"/>
  <c r="Q172" i="23" s="1"/>
  <c r="R34" i="23"/>
  <c r="Q41" i="23"/>
  <c r="Q42" i="23" s="1"/>
  <c r="Q47" i="23" s="1"/>
  <c r="Q48" i="23" s="1"/>
  <c r="Q52" i="23" s="1"/>
  <c r="Q53" i="23" s="1"/>
  <c r="Q61" i="23" s="1"/>
  <c r="Q114" i="23" s="1"/>
  <c r="R34" i="24"/>
  <c r="Q41" i="24"/>
  <c r="Q42" i="24" s="1"/>
  <c r="Q47" i="24" s="1"/>
  <c r="Q48" i="24" s="1"/>
  <c r="Q52" i="24" s="1"/>
  <c r="Q53" i="24" s="1"/>
  <c r="Q61" i="24" s="1"/>
  <c r="Q114" i="24" s="1"/>
  <c r="Q169" i="24"/>
  <c r="Q172" i="24" s="1"/>
  <c r="P166" i="12"/>
  <c r="P165" i="12"/>
  <c r="R140" i="22"/>
  <c r="Q147" i="22"/>
  <c r="Q148" i="22" s="1"/>
  <c r="Q152" i="22" s="1"/>
  <c r="Q153" i="22" s="1"/>
  <c r="P166" i="22"/>
  <c r="P165" i="22"/>
  <c r="R278" i="22"/>
  <c r="R282" i="22" s="1"/>
  <c r="H282" i="22" s="1"/>
  <c r="H272" i="22"/>
  <c r="H278" i="22" s="1"/>
  <c r="R296" i="21"/>
  <c r="R298" i="21" s="1"/>
  <c r="H281" i="21"/>
  <c r="H296" i="21" s="1"/>
  <c r="R278" i="23"/>
  <c r="R282" i="23" s="1"/>
  <c r="H282" i="23" s="1"/>
  <c r="H272" i="23"/>
  <c r="H278" i="23" s="1"/>
  <c r="Q102" i="22"/>
  <c r="Q103" i="22" s="1"/>
  <c r="R85" i="22"/>
  <c r="Q92" i="22"/>
  <c r="Q93" i="22" s="1"/>
  <c r="Q98" i="22" s="1"/>
  <c r="Q99" i="22" s="1"/>
  <c r="Q107" i="22" s="1"/>
  <c r="Q186" i="22" s="1"/>
  <c r="Q193" i="22" s="1"/>
  <c r="Q201" i="22" s="1"/>
  <c r="Q170" i="22"/>
  <c r="Q173" i="22" s="1"/>
  <c r="Q93" i="21"/>
  <c r="Q98" i="21" s="1"/>
  <c r="Q99" i="21" s="1"/>
  <c r="Q107" i="21" s="1"/>
  <c r="Q186" i="21" s="1"/>
  <c r="Q193" i="21" s="1"/>
  <c r="Q201" i="21" s="1"/>
  <c r="P166" i="24"/>
  <c r="P165" i="24"/>
  <c r="R296" i="23"/>
  <c r="R298" i="23" s="1"/>
  <c r="H281" i="23"/>
  <c r="H296" i="23" s="1"/>
  <c r="Q185" i="23"/>
  <c r="Q192" i="23" s="1"/>
  <c r="Q197" i="23" s="1"/>
  <c r="Q198" i="23" s="1"/>
  <c r="Q214" i="23" s="1"/>
  <c r="Q216" i="23" s="1"/>
  <c r="Q147" i="23"/>
  <c r="Q148" i="23" s="1"/>
  <c r="Q152" i="23" s="1"/>
  <c r="Q153" i="23" s="1"/>
  <c r="R140" i="23"/>
  <c r="Q185" i="22"/>
  <c r="Q192" i="22" s="1"/>
  <c r="Q197" i="22" s="1"/>
  <c r="Q198" i="22" s="1"/>
  <c r="Q214" i="22" s="1"/>
  <c r="Q216" i="22" s="1"/>
  <c r="R316" i="24"/>
  <c r="R303" i="24"/>
  <c r="H298" i="24"/>
  <c r="R290" i="23"/>
  <c r="R292" i="23" s="1"/>
  <c r="H280" i="23"/>
  <c r="H290" i="23" s="1"/>
  <c r="R302" i="24"/>
  <c r="R304" i="24" s="1"/>
  <c r="H292" i="24"/>
  <c r="H302" i="24" s="1"/>
  <c r="Q93" i="23"/>
  <c r="Q98" i="23" s="1"/>
  <c r="Q99" i="23" s="1"/>
  <c r="Q107" i="23" s="1"/>
  <c r="Q186" i="23" s="1"/>
  <c r="Q193" i="23" s="1"/>
  <c r="Q201" i="23" s="1"/>
  <c r="R302" i="22"/>
  <c r="H292" i="22"/>
  <c r="H302" i="22" s="1"/>
  <c r="Q185" i="24"/>
  <c r="Q192" i="24" s="1"/>
  <c r="Q197" i="24" s="1"/>
  <c r="Q198" i="24" s="1"/>
  <c r="Q214" i="24" s="1"/>
  <c r="Q216" i="24" s="1"/>
  <c r="Q185" i="12"/>
  <c r="Q192" i="12" s="1"/>
  <c r="Q197" i="12" s="1"/>
  <c r="Q198" i="12" s="1"/>
  <c r="Q214" i="12" s="1"/>
  <c r="Q216" i="12" s="1"/>
  <c r="Q169" i="21"/>
  <c r="Q172" i="21" s="1"/>
  <c r="R34" i="21"/>
  <c r="Q41" i="21"/>
  <c r="Q42" i="21" s="1"/>
  <c r="Q47" i="21" s="1"/>
  <c r="Q48" i="21" s="1"/>
  <c r="Q52" i="21" s="1"/>
  <c r="Q53" i="21" s="1"/>
  <c r="Q61" i="21" s="1"/>
  <c r="Q114" i="21" s="1"/>
  <c r="R290" i="12"/>
  <c r="R292" i="12" s="1"/>
  <c r="H280" i="12"/>
  <c r="H290" i="12" s="1"/>
  <c r="P165" i="21"/>
  <c r="P166" i="21"/>
  <c r="Q185" i="21"/>
  <c r="Q192" i="21" s="1"/>
  <c r="Q197" i="21" s="1"/>
  <c r="Q198" i="21" s="1"/>
  <c r="Q214" i="21" s="1"/>
  <c r="Q216" i="21" s="1"/>
  <c r="Q41" i="22"/>
  <c r="Q42" i="22" s="1"/>
  <c r="Q47" i="22" s="1"/>
  <c r="Q48" i="22" s="1"/>
  <c r="Q52" i="22" s="1"/>
  <c r="Q53" i="22" s="1"/>
  <c r="Q61" i="22" s="1"/>
  <c r="Q114" i="22" s="1"/>
  <c r="Q169" i="22"/>
  <c r="Q172" i="22" s="1"/>
  <c r="R34" i="22"/>
  <c r="Q53" i="12"/>
  <c r="Q61" i="12" s="1"/>
  <c r="Q114" i="12" s="1"/>
  <c r="R303" i="22"/>
  <c r="R316" i="22"/>
  <c r="H298" i="22"/>
  <c r="R278" i="24"/>
  <c r="R282" i="24" s="1"/>
  <c r="H282" i="24" s="1"/>
  <c r="H272" i="24"/>
  <c r="H278" i="24" s="1"/>
  <c r="R296" i="12"/>
  <c r="R298" i="12" s="1"/>
  <c r="H281" i="12"/>
  <c r="H296" i="12" s="1"/>
  <c r="Q93" i="24"/>
  <c r="Q98" i="24" s="1"/>
  <c r="Q99" i="24" s="1"/>
  <c r="Q107" i="24" s="1"/>
  <c r="Q186" i="24" s="1"/>
  <c r="Q193" i="24" s="1"/>
  <c r="Q201" i="24" s="1"/>
  <c r="R290" i="21"/>
  <c r="R292" i="21" s="1"/>
  <c r="H280" i="21"/>
  <c r="H290" i="21" s="1"/>
  <c r="R278" i="21" l="1"/>
  <c r="R282" i="21" s="1"/>
  <c r="H282" i="21" s="1"/>
  <c r="Q174" i="24"/>
  <c r="Q176" i="24" s="1"/>
  <c r="Q178" i="24" s="1"/>
  <c r="Q32" i="20" s="1"/>
  <c r="F12" i="25" s="1"/>
  <c r="Q174" i="21"/>
  <c r="Q176" i="21" s="1"/>
  <c r="Q178" i="21" s="1"/>
  <c r="Q8" i="20" s="1"/>
  <c r="F8" i="25" s="1"/>
  <c r="Q186" i="12"/>
  <c r="Q193" i="12" s="1"/>
  <c r="Q201" i="12" s="1"/>
  <c r="Q108" i="12"/>
  <c r="R317" i="24"/>
  <c r="H304" i="24"/>
  <c r="H317" i="24" s="1"/>
  <c r="R90" i="23"/>
  <c r="R73" i="23"/>
  <c r="R75" i="23" s="1"/>
  <c r="R78" i="23"/>
  <c r="H303" i="24"/>
  <c r="H316" i="24"/>
  <c r="Q108" i="23"/>
  <c r="Q156" i="21"/>
  <c r="Q157" i="21" s="1"/>
  <c r="Q183" i="21"/>
  <c r="Q190" i="21" s="1"/>
  <c r="Q200" i="21" s="1"/>
  <c r="Q202" i="21" s="1"/>
  <c r="Q219" i="21" s="1"/>
  <c r="Q221" i="21" s="1"/>
  <c r="Q156" i="23"/>
  <c r="Q157" i="23" s="1"/>
  <c r="Q183" i="23"/>
  <c r="Q190" i="23" s="1"/>
  <c r="Q200" i="23" s="1"/>
  <c r="Q202" i="23" s="1"/>
  <c r="Q219" i="23" s="1"/>
  <c r="Q221" i="23" s="1"/>
  <c r="Q174" i="22"/>
  <c r="Q176" i="22" s="1"/>
  <c r="Q178" i="22" s="1"/>
  <c r="Q20" i="20" s="1"/>
  <c r="F10" i="25" s="1"/>
  <c r="R133" i="21"/>
  <c r="R145" i="21"/>
  <c r="R128" i="21"/>
  <c r="R130" i="21" s="1"/>
  <c r="R133" i="24"/>
  <c r="R128" i="24"/>
  <c r="R130" i="24" s="1"/>
  <c r="R145" i="24"/>
  <c r="R27" i="21"/>
  <c r="R22" i="21"/>
  <c r="R24" i="21" s="1"/>
  <c r="R304" i="22"/>
  <c r="R316" i="23"/>
  <c r="R303" i="23"/>
  <c r="H298" i="23"/>
  <c r="R78" i="22"/>
  <c r="R73" i="22"/>
  <c r="R75" i="22" s="1"/>
  <c r="R90" i="22"/>
  <c r="R22" i="23"/>
  <c r="R24" i="23" s="1"/>
  <c r="R27" i="23"/>
  <c r="R78" i="12"/>
  <c r="R90" i="12"/>
  <c r="R73" i="12"/>
  <c r="R75" i="12" s="1"/>
  <c r="Q156" i="24"/>
  <c r="Q157" i="24" s="1"/>
  <c r="Q183" i="24"/>
  <c r="Q190" i="24" s="1"/>
  <c r="Q200" i="24" s="1"/>
  <c r="Q202" i="24" s="1"/>
  <c r="Q219" i="24" s="1"/>
  <c r="Q221" i="24" s="1"/>
  <c r="R278" i="12"/>
  <c r="R282" i="12" s="1"/>
  <c r="H282" i="12" s="1"/>
  <c r="H272" i="12"/>
  <c r="H278" i="12" s="1"/>
  <c r="R73" i="21"/>
  <c r="R75" i="21" s="1"/>
  <c r="R90" i="21"/>
  <c r="R78" i="21"/>
  <c r="Q174" i="12"/>
  <c r="Q176" i="12" s="1"/>
  <c r="Q178" i="12" s="1"/>
  <c r="Q14" i="20" s="1"/>
  <c r="F9" i="25" s="1"/>
  <c r="R145" i="12"/>
  <c r="R128" i="12"/>
  <c r="R130" i="12" s="1"/>
  <c r="R133" i="12"/>
  <c r="R145" i="22"/>
  <c r="R133" i="22"/>
  <c r="R128" i="22"/>
  <c r="R130" i="22" s="1"/>
  <c r="R303" i="12"/>
  <c r="R316" i="12"/>
  <c r="H298" i="12"/>
  <c r="R27" i="24"/>
  <c r="R22" i="24"/>
  <c r="R24" i="24" s="1"/>
  <c r="R78" i="24"/>
  <c r="R73" i="24"/>
  <c r="R75" i="24" s="1"/>
  <c r="R90" i="24"/>
  <c r="R145" i="23"/>
  <c r="R133" i="23"/>
  <c r="R128" i="23"/>
  <c r="R130" i="23" s="1"/>
  <c r="R302" i="12"/>
  <c r="R304" i="12" s="1"/>
  <c r="H292" i="12"/>
  <c r="H302" i="12" s="1"/>
  <c r="Q310" i="23"/>
  <c r="Q320" i="23" s="1"/>
  <c r="Q27" i="20" s="1"/>
  <c r="Q224" i="23"/>
  <c r="R302" i="21"/>
  <c r="H292" i="21"/>
  <c r="H302" i="21" s="1"/>
  <c r="R27" i="22"/>
  <c r="R22" i="22"/>
  <c r="R24" i="22" s="1"/>
  <c r="Q183" i="12"/>
  <c r="Q190" i="12" s="1"/>
  <c r="Q200" i="12" s="1"/>
  <c r="Q156" i="12"/>
  <c r="Q157" i="12" s="1"/>
  <c r="Q224" i="12"/>
  <c r="Q310" i="12"/>
  <c r="Q320" i="12" s="1"/>
  <c r="Q15" i="20" s="1"/>
  <c r="R302" i="23"/>
  <c r="H292" i="23"/>
  <c r="H302" i="23" s="1"/>
  <c r="R22" i="12"/>
  <c r="R24" i="12" s="1"/>
  <c r="R27" i="12"/>
  <c r="H316" i="22"/>
  <c r="H303" i="22"/>
  <c r="Q108" i="21"/>
  <c r="Q108" i="24"/>
  <c r="Q108" i="22"/>
  <c r="Q310" i="21"/>
  <c r="Q320" i="21" s="1"/>
  <c r="Q9" i="20" s="1"/>
  <c r="Q224" i="21"/>
  <c r="Q310" i="24"/>
  <c r="Q320" i="24" s="1"/>
  <c r="Q33" i="20" s="1"/>
  <c r="Q224" i="24"/>
  <c r="Q310" i="22"/>
  <c r="Q320" i="22" s="1"/>
  <c r="Q21" i="20" s="1"/>
  <c r="Q224" i="22"/>
  <c r="R316" i="21"/>
  <c r="R303" i="21"/>
  <c r="H298" i="21"/>
  <c r="Q156" i="22"/>
  <c r="Q157" i="22" s="1"/>
  <c r="Q183" i="22"/>
  <c r="Q190" i="22" s="1"/>
  <c r="Q200" i="22" s="1"/>
  <c r="Q202" i="22" s="1"/>
  <c r="Q219" i="22" s="1"/>
  <c r="Q221" i="22" s="1"/>
  <c r="R304" i="21" l="1"/>
  <c r="R317" i="21" s="1"/>
  <c r="Q225" i="23"/>
  <c r="Q226" i="23" s="1"/>
  <c r="Q312" i="23" s="1"/>
  <c r="Q322" i="23" s="1"/>
  <c r="Q29" i="20" s="1"/>
  <c r="Q311" i="23"/>
  <c r="Q321" i="23" s="1"/>
  <c r="Q28" i="20" s="1"/>
  <c r="Q225" i="21"/>
  <c r="Q311" i="21"/>
  <c r="Q321" i="21" s="1"/>
  <c r="Q10" i="20" s="1"/>
  <c r="Q311" i="24"/>
  <c r="Q321" i="24" s="1"/>
  <c r="Q34" i="20" s="1"/>
  <c r="Q225" i="24"/>
  <c r="Q226" i="24" s="1"/>
  <c r="Q312" i="24" s="1"/>
  <c r="Q322" i="24" s="1"/>
  <c r="Q35" i="20" s="1"/>
  <c r="R86" i="24"/>
  <c r="R79" i="24"/>
  <c r="R80" i="24" s="1"/>
  <c r="R80" i="21"/>
  <c r="R28" i="12"/>
  <c r="R29" i="12" s="1"/>
  <c r="R40" i="12"/>
  <c r="R35" i="12"/>
  <c r="R28" i="24"/>
  <c r="R35" i="24"/>
  <c r="R40" i="24"/>
  <c r="Q160" i="22"/>
  <c r="Q161" i="22" s="1"/>
  <c r="Q163" i="22" s="1"/>
  <c r="Q115" i="22"/>
  <c r="Q116" i="22" s="1"/>
  <c r="Q187" i="22"/>
  <c r="Q194" i="22" s="1"/>
  <c r="Q205" i="22" s="1"/>
  <c r="R39" i="24"/>
  <c r="R29" i="24"/>
  <c r="R86" i="21"/>
  <c r="R79" i="21"/>
  <c r="Q311" i="22"/>
  <c r="Q321" i="22" s="1"/>
  <c r="Q22" i="20" s="1"/>
  <c r="Q225" i="22"/>
  <c r="Q226" i="22" s="1"/>
  <c r="Q312" i="22" s="1"/>
  <c r="Q322" i="22" s="1"/>
  <c r="Q23" i="20" s="1"/>
  <c r="Q184" i="23"/>
  <c r="Q191" i="23" s="1"/>
  <c r="Q204" i="23" s="1"/>
  <c r="Q159" i="23"/>
  <c r="Q115" i="21"/>
  <c r="Q116" i="21" s="1"/>
  <c r="Q160" i="21"/>
  <c r="Q187" i="21"/>
  <c r="Q194" i="21" s="1"/>
  <c r="Q205" i="21" s="1"/>
  <c r="R304" i="23"/>
  <c r="R134" i="23"/>
  <c r="R135" i="23" s="1"/>
  <c r="R146" i="23"/>
  <c r="R141" i="23"/>
  <c r="R317" i="22"/>
  <c r="H304" i="22"/>
  <c r="H317" i="22" s="1"/>
  <c r="R134" i="24"/>
  <c r="R135" i="24" s="1"/>
  <c r="R141" i="24"/>
  <c r="R146" i="24"/>
  <c r="Q159" i="12"/>
  <c r="Q184" i="12"/>
  <c r="Q191" i="12" s="1"/>
  <c r="Q204" i="12" s="1"/>
  <c r="Q160" i="23"/>
  <c r="Q187" i="23"/>
  <c r="Q194" i="23" s="1"/>
  <c r="Q205" i="23" s="1"/>
  <c r="Q115" i="23"/>
  <c r="Q116" i="23" s="1"/>
  <c r="R86" i="12"/>
  <c r="R79" i="12"/>
  <c r="R80" i="12" s="1"/>
  <c r="Q187" i="24"/>
  <c r="Q194" i="24" s="1"/>
  <c r="Q205" i="24" s="1"/>
  <c r="Q115" i="24"/>
  <c r="Q116" i="24" s="1"/>
  <c r="Q160" i="24"/>
  <c r="R35" i="21"/>
  <c r="R40" i="21"/>
  <c r="R28" i="21"/>
  <c r="R29" i="21" s="1"/>
  <c r="R80" i="23"/>
  <c r="Q187" i="12"/>
  <c r="Q194" i="12" s="1"/>
  <c r="Q205" i="12" s="1"/>
  <c r="Q115" i="12"/>
  <c r="Q116" i="12" s="1"/>
  <c r="Q160" i="12"/>
  <c r="R86" i="22"/>
  <c r="R79" i="22"/>
  <c r="R80" i="22" s="1"/>
  <c r="Q184" i="24"/>
  <c r="Q191" i="24" s="1"/>
  <c r="Q204" i="24" s="1"/>
  <c r="Q159" i="24"/>
  <c r="Q159" i="22"/>
  <c r="Q184" i="22"/>
  <c r="Q191" i="22" s="1"/>
  <c r="Q204" i="22" s="1"/>
  <c r="R39" i="23"/>
  <c r="R39" i="21"/>
  <c r="R79" i="23"/>
  <c r="R86" i="23"/>
  <c r="Q202" i="12"/>
  <c r="Q219" i="12" s="1"/>
  <c r="Q221" i="12" s="1"/>
  <c r="H303" i="21"/>
  <c r="H316" i="21"/>
  <c r="R39" i="22"/>
  <c r="H316" i="12"/>
  <c r="H303" i="12"/>
  <c r="R141" i="12"/>
  <c r="R134" i="12"/>
  <c r="R135" i="12" s="1"/>
  <c r="R146" i="12"/>
  <c r="R40" i="23"/>
  <c r="R35" i="23"/>
  <c r="R28" i="23"/>
  <c r="R29" i="23" s="1"/>
  <c r="R317" i="12"/>
  <c r="H304" i="12"/>
  <c r="H317" i="12" s="1"/>
  <c r="R39" i="12"/>
  <c r="R141" i="22"/>
  <c r="R146" i="22"/>
  <c r="R134" i="22"/>
  <c r="R135" i="22" s="1"/>
  <c r="H303" i="23"/>
  <c r="H316" i="23"/>
  <c r="Q226" i="21"/>
  <c r="Q312" i="21" s="1"/>
  <c r="Q322" i="21" s="1"/>
  <c r="Q11" i="20" s="1"/>
  <c r="R40" i="22"/>
  <c r="R28" i="22"/>
  <c r="R29" i="22" s="1"/>
  <c r="R35" i="22"/>
  <c r="Q159" i="21"/>
  <c r="Q184" i="21"/>
  <c r="Q191" i="21" s="1"/>
  <c r="Q204" i="21" s="1"/>
  <c r="R146" i="21"/>
  <c r="R141" i="21"/>
  <c r="R134" i="21"/>
  <c r="R135" i="21" s="1"/>
  <c r="Q161" i="23" l="1"/>
  <c r="Q163" i="23" s="1"/>
  <c r="H304" i="21"/>
  <c r="H317" i="21" s="1"/>
  <c r="Q206" i="22"/>
  <c r="Q161" i="12"/>
  <c r="Q163" i="12" s="1"/>
  <c r="R182" i="23"/>
  <c r="R189" i="23" s="1"/>
  <c r="R155" i="23"/>
  <c r="R142" i="23"/>
  <c r="R143" i="23" s="1"/>
  <c r="R147" i="23" s="1"/>
  <c r="R148" i="23" s="1"/>
  <c r="R152" i="23" s="1"/>
  <c r="R153" i="23" s="1"/>
  <c r="R106" i="12"/>
  <c r="R87" i="12"/>
  <c r="R87" i="24"/>
  <c r="R88" i="24" s="1"/>
  <c r="R106" i="24"/>
  <c r="R182" i="24"/>
  <c r="R189" i="24" s="1"/>
  <c r="R142" i="24"/>
  <c r="R143" i="24" s="1"/>
  <c r="R147" i="24" s="1"/>
  <c r="R148" i="24" s="1"/>
  <c r="R152" i="24" s="1"/>
  <c r="R153" i="24" s="1"/>
  <c r="R155" i="24"/>
  <c r="R36" i="22"/>
  <c r="R37" i="22" s="1"/>
  <c r="R51" i="22"/>
  <c r="R51" i="21"/>
  <c r="R36" i="21"/>
  <c r="R36" i="23"/>
  <c r="R37" i="23" s="1"/>
  <c r="R51" i="23"/>
  <c r="Q164" i="24"/>
  <c r="H116" i="24"/>
  <c r="H164" i="24" s="1"/>
  <c r="R106" i="22"/>
  <c r="R87" i="22"/>
  <c r="R88" i="22" s="1"/>
  <c r="R91" i="24"/>
  <c r="R182" i="22"/>
  <c r="R189" i="22" s="1"/>
  <c r="R142" i="22"/>
  <c r="R143" i="22" s="1"/>
  <c r="R147" i="22" s="1"/>
  <c r="R148" i="22" s="1"/>
  <c r="R152" i="22" s="1"/>
  <c r="R153" i="22" s="1"/>
  <c r="R155" i="22"/>
  <c r="R51" i="24"/>
  <c r="R36" i="24"/>
  <c r="R37" i="24" s="1"/>
  <c r="R91" i="23"/>
  <c r="Q164" i="12"/>
  <c r="H116" i="12"/>
  <c r="H164" i="12" s="1"/>
  <c r="Q164" i="23"/>
  <c r="H116" i="23"/>
  <c r="H164" i="23" s="1"/>
  <c r="Q161" i="24"/>
  <c r="Q163" i="24" s="1"/>
  <c r="Q206" i="24"/>
  <c r="Q164" i="22"/>
  <c r="Q165" i="22" s="1"/>
  <c r="H116" i="22"/>
  <c r="H164" i="22" s="1"/>
  <c r="Q311" i="12"/>
  <c r="Q321" i="12" s="1"/>
  <c r="Q16" i="20" s="1"/>
  <c r="Q225" i="12"/>
  <c r="Q226" i="12" s="1"/>
  <c r="Q312" i="12" s="1"/>
  <c r="Q322" i="12" s="1"/>
  <c r="Q17" i="20" s="1"/>
  <c r="R37" i="21"/>
  <c r="R91" i="12"/>
  <c r="R88" i="12"/>
  <c r="R155" i="21"/>
  <c r="R182" i="21"/>
  <c r="R189" i="21" s="1"/>
  <c r="R142" i="21"/>
  <c r="R91" i="21"/>
  <c r="Q206" i="12"/>
  <c r="Q206" i="23"/>
  <c r="R143" i="21"/>
  <c r="R147" i="21" s="1"/>
  <c r="R148" i="21" s="1"/>
  <c r="R152" i="21" s="1"/>
  <c r="R153" i="21" s="1"/>
  <c r="Q165" i="23"/>
  <c r="Q166" i="23"/>
  <c r="Q206" i="21"/>
  <c r="Q164" i="21"/>
  <c r="H116" i="21"/>
  <c r="H164" i="21" s="1"/>
  <c r="R155" i="12"/>
  <c r="R142" i="12"/>
  <c r="R143" i="12" s="1"/>
  <c r="R147" i="12" s="1"/>
  <c r="R148" i="12" s="1"/>
  <c r="R152" i="12" s="1"/>
  <c r="R153" i="12" s="1"/>
  <c r="R182" i="12"/>
  <c r="R189" i="12" s="1"/>
  <c r="R106" i="21"/>
  <c r="R87" i="21"/>
  <c r="R88" i="21" s="1"/>
  <c r="R91" i="22"/>
  <c r="R87" i="23"/>
  <c r="R88" i="23" s="1"/>
  <c r="R106" i="23"/>
  <c r="R317" i="23"/>
  <c r="H304" i="23"/>
  <c r="H317" i="23" s="1"/>
  <c r="R51" i="12"/>
  <c r="R36" i="12"/>
  <c r="R37" i="12" s="1"/>
  <c r="Q161" i="21"/>
  <c r="Q163" i="21" s="1"/>
  <c r="Q166" i="12" l="1"/>
  <c r="R169" i="24"/>
  <c r="R172" i="24" s="1"/>
  <c r="R41" i="24"/>
  <c r="R42" i="24" s="1"/>
  <c r="R47" i="24" s="1"/>
  <c r="R48" i="24" s="1"/>
  <c r="R52" i="24" s="1"/>
  <c r="R53" i="24" s="1"/>
  <c r="R183" i="24"/>
  <c r="R190" i="24" s="1"/>
  <c r="R156" i="24"/>
  <c r="R102" i="24"/>
  <c r="R103" i="24" s="1"/>
  <c r="R92" i="24"/>
  <c r="R93" i="24" s="1"/>
  <c r="R98" i="24" s="1"/>
  <c r="R99" i="24" s="1"/>
  <c r="R107" i="24" s="1"/>
  <c r="R170" i="24"/>
  <c r="R173" i="24" s="1"/>
  <c r="R102" i="23"/>
  <c r="R103" i="23" s="1"/>
  <c r="R92" i="23"/>
  <c r="R93" i="23" s="1"/>
  <c r="R98" i="23" s="1"/>
  <c r="R99" i="23" s="1"/>
  <c r="R107" i="23" s="1"/>
  <c r="R170" i="23"/>
  <c r="R173" i="23" s="1"/>
  <c r="R174" i="23" s="1"/>
  <c r="R176" i="23" s="1"/>
  <c r="R178" i="23" s="1"/>
  <c r="R26" i="20" s="1"/>
  <c r="R156" i="22"/>
  <c r="R183" i="22"/>
  <c r="R190" i="22" s="1"/>
  <c r="R156" i="12"/>
  <c r="R183" i="12"/>
  <c r="R190" i="12" s="1"/>
  <c r="R169" i="23"/>
  <c r="R172" i="23" s="1"/>
  <c r="R41" i="23"/>
  <c r="R42" i="23" s="1"/>
  <c r="R47" i="23" s="1"/>
  <c r="R48" i="23" s="1"/>
  <c r="R52" i="23" s="1"/>
  <c r="R53" i="23" s="1"/>
  <c r="R185" i="23"/>
  <c r="R192" i="23" s="1"/>
  <c r="R156" i="21"/>
  <c r="R157" i="21" s="1"/>
  <c r="R183" i="21"/>
  <c r="R190" i="21" s="1"/>
  <c r="R41" i="22"/>
  <c r="R42" i="22" s="1"/>
  <c r="R47" i="22" s="1"/>
  <c r="R48" i="22" s="1"/>
  <c r="R52" i="22" s="1"/>
  <c r="R53" i="22" s="1"/>
  <c r="R169" i="22"/>
  <c r="R172" i="22" s="1"/>
  <c r="R185" i="24"/>
  <c r="R192" i="24" s="1"/>
  <c r="R157" i="22"/>
  <c r="Q165" i="21"/>
  <c r="Q166" i="21"/>
  <c r="R196" i="22"/>
  <c r="H189" i="22"/>
  <c r="H196" i="22" s="1"/>
  <c r="R185" i="21"/>
  <c r="R192" i="21" s="1"/>
  <c r="R185" i="12"/>
  <c r="R192" i="12" s="1"/>
  <c r="R170" i="22"/>
  <c r="R173" i="22" s="1"/>
  <c r="R174" i="22" s="1"/>
  <c r="R176" i="22" s="1"/>
  <c r="R178" i="22" s="1"/>
  <c r="R20" i="20" s="1"/>
  <c r="R92" i="22"/>
  <c r="R93" i="22" s="1"/>
  <c r="R98" i="22" s="1"/>
  <c r="R99" i="22" s="1"/>
  <c r="R107" i="22" s="1"/>
  <c r="R186" i="22" s="1"/>
  <c r="R193" i="22" s="1"/>
  <c r="R102" i="22"/>
  <c r="R103" i="22" s="1"/>
  <c r="R170" i="21"/>
  <c r="R173" i="21" s="1"/>
  <c r="R92" i="21"/>
  <c r="R93" i="21" s="1"/>
  <c r="R98" i="21" s="1"/>
  <c r="R99" i="21" s="1"/>
  <c r="R107" i="21" s="1"/>
  <c r="R102" i="21"/>
  <c r="R103" i="21" s="1"/>
  <c r="R185" i="22"/>
  <c r="R192" i="22" s="1"/>
  <c r="R196" i="12"/>
  <c r="H189" i="12"/>
  <c r="H196" i="12" s="1"/>
  <c r="R196" i="21"/>
  <c r="H189" i="21"/>
  <c r="H196" i="21" s="1"/>
  <c r="Q166" i="22"/>
  <c r="R169" i="21"/>
  <c r="R172" i="21" s="1"/>
  <c r="R41" i="21"/>
  <c r="R42" i="21" s="1"/>
  <c r="R47" i="21" s="1"/>
  <c r="R48" i="21" s="1"/>
  <c r="R52" i="21" s="1"/>
  <c r="R53" i="21" s="1"/>
  <c r="R169" i="12"/>
  <c r="R172" i="12" s="1"/>
  <c r="R41" i="12"/>
  <c r="R42" i="12" s="1"/>
  <c r="R47" i="12" s="1"/>
  <c r="R48" i="12" s="1"/>
  <c r="R52" i="12" s="1"/>
  <c r="R53" i="12" s="1"/>
  <c r="Q165" i="12"/>
  <c r="R183" i="23"/>
  <c r="R190" i="23" s="1"/>
  <c r="R156" i="23"/>
  <c r="R157" i="12"/>
  <c r="R102" i="12"/>
  <c r="R103" i="12" s="1"/>
  <c r="R170" i="12"/>
  <c r="R173" i="12" s="1"/>
  <c r="R92" i="12"/>
  <c r="R93" i="12" s="1"/>
  <c r="R98" i="12" s="1"/>
  <c r="R99" i="12" s="1"/>
  <c r="R107" i="12" s="1"/>
  <c r="R196" i="24"/>
  <c r="H189" i="24"/>
  <c r="H196" i="24" s="1"/>
  <c r="Q166" i="24"/>
  <c r="Q165" i="24"/>
  <c r="R157" i="23"/>
  <c r="R157" i="24"/>
  <c r="R196" i="23"/>
  <c r="H189" i="23"/>
  <c r="H196" i="23" s="1"/>
  <c r="R174" i="24" l="1"/>
  <c r="R176" i="24" s="1"/>
  <c r="R178" i="24" s="1"/>
  <c r="R32" i="20" s="1"/>
  <c r="R174" i="21"/>
  <c r="R176" i="21" s="1"/>
  <c r="R178" i="21" s="1"/>
  <c r="R8" i="20" s="1"/>
  <c r="R186" i="23"/>
  <c r="R193" i="23" s="1"/>
  <c r="R108" i="23"/>
  <c r="R186" i="24"/>
  <c r="R193" i="24" s="1"/>
  <c r="R108" i="24"/>
  <c r="R61" i="12"/>
  <c r="R114" i="12" s="1"/>
  <c r="H53" i="12"/>
  <c r="R61" i="22"/>
  <c r="R114" i="22" s="1"/>
  <c r="H53" i="22"/>
  <c r="R186" i="12"/>
  <c r="R193" i="12" s="1"/>
  <c r="R108" i="12"/>
  <c r="R186" i="21"/>
  <c r="R193" i="21" s="1"/>
  <c r="R108" i="21"/>
  <c r="R184" i="21"/>
  <c r="R191" i="21" s="1"/>
  <c r="R159" i="21"/>
  <c r="H157" i="21"/>
  <c r="R201" i="22"/>
  <c r="H193" i="22"/>
  <c r="H201" i="22" s="1"/>
  <c r="R197" i="12"/>
  <c r="R198" i="12" s="1"/>
  <c r="H192" i="12"/>
  <c r="H197" i="12" s="1"/>
  <c r="R61" i="23"/>
  <c r="R114" i="23" s="1"/>
  <c r="H53" i="23"/>
  <c r="R174" i="12"/>
  <c r="R176" i="12" s="1"/>
  <c r="R178" i="12" s="1"/>
  <c r="R14" i="20" s="1"/>
  <c r="R184" i="22"/>
  <c r="R191" i="22" s="1"/>
  <c r="R159" i="22"/>
  <c r="H157" i="22"/>
  <c r="R108" i="22"/>
  <c r="R184" i="12"/>
  <c r="R191" i="12" s="1"/>
  <c r="R159" i="12"/>
  <c r="H157" i="12"/>
  <c r="R197" i="21"/>
  <c r="R198" i="21" s="1"/>
  <c r="H192" i="21"/>
  <c r="H197" i="21" s="1"/>
  <c r="R61" i="21"/>
  <c r="R114" i="21" s="1"/>
  <c r="H53" i="21"/>
  <c r="R197" i="23"/>
  <c r="R198" i="23" s="1"/>
  <c r="H192" i="23"/>
  <c r="H197" i="23" s="1"/>
  <c r="R61" i="24"/>
  <c r="R114" i="24" s="1"/>
  <c r="H53" i="24"/>
  <c r="R184" i="24"/>
  <c r="R191" i="24" s="1"/>
  <c r="R159" i="24"/>
  <c r="H157" i="24"/>
  <c r="R200" i="23"/>
  <c r="H190" i="23"/>
  <c r="H200" i="23" s="1"/>
  <c r="R200" i="24"/>
  <c r="H190" i="24"/>
  <c r="H200" i="24" s="1"/>
  <c r="R200" i="12"/>
  <c r="H190" i="12"/>
  <c r="H200" i="12" s="1"/>
  <c r="R184" i="23"/>
  <c r="R191" i="23" s="1"/>
  <c r="R159" i="23"/>
  <c r="H157" i="23"/>
  <c r="R197" i="24"/>
  <c r="R198" i="24" s="1"/>
  <c r="H192" i="24"/>
  <c r="H197" i="24" s="1"/>
  <c r="R197" i="22"/>
  <c r="R198" i="22" s="1"/>
  <c r="H192" i="22"/>
  <c r="H197" i="22" s="1"/>
  <c r="R200" i="22"/>
  <c r="H190" i="22"/>
  <c r="H200" i="22" s="1"/>
  <c r="R200" i="21"/>
  <c r="H190" i="21"/>
  <c r="H200" i="21" s="1"/>
  <c r="H184" i="12" l="1"/>
  <c r="H159" i="12"/>
  <c r="R204" i="12"/>
  <c r="H191" i="12"/>
  <c r="H204" i="12" s="1"/>
  <c r="R201" i="21"/>
  <c r="R202" i="21" s="1"/>
  <c r="H193" i="21"/>
  <c r="H201" i="21" s="1"/>
  <c r="R201" i="12"/>
  <c r="R202" i="12" s="1"/>
  <c r="H193" i="12"/>
  <c r="H201" i="12" s="1"/>
  <c r="H184" i="24"/>
  <c r="H159" i="24"/>
  <c r="R187" i="22"/>
  <c r="R194" i="22" s="1"/>
  <c r="R115" i="22"/>
  <c r="R160" i="22"/>
  <c r="R161" i="22" s="1"/>
  <c r="H108" i="22"/>
  <c r="R214" i="21"/>
  <c r="R216" i="21" s="1"/>
  <c r="H198" i="21"/>
  <c r="H214" i="21" s="1"/>
  <c r="R214" i="22"/>
  <c r="R216" i="22" s="1"/>
  <c r="H198" i="22"/>
  <c r="H214" i="22" s="1"/>
  <c r="R204" i="22"/>
  <c r="H191" i="22"/>
  <c r="H204" i="22" s="1"/>
  <c r="R115" i="21"/>
  <c r="R160" i="21"/>
  <c r="R161" i="21" s="1"/>
  <c r="R187" i="21"/>
  <c r="R194" i="21" s="1"/>
  <c r="H108" i="21"/>
  <c r="R214" i="24"/>
  <c r="R216" i="24" s="1"/>
  <c r="H198" i="24"/>
  <c r="H214" i="24" s="1"/>
  <c r="R214" i="23"/>
  <c r="R216" i="23" s="1"/>
  <c r="H198" i="23"/>
  <c r="H214" i="23" s="1"/>
  <c r="R214" i="12"/>
  <c r="R216" i="12" s="1"/>
  <c r="H198" i="12"/>
  <c r="H214" i="12" s="1"/>
  <c r="R187" i="12"/>
  <c r="R194" i="12" s="1"/>
  <c r="R160" i="12"/>
  <c r="R161" i="12" s="1"/>
  <c r="R115" i="12"/>
  <c r="H108" i="12"/>
  <c r="R202" i="22"/>
  <c r="R204" i="23"/>
  <c r="H191" i="23"/>
  <c r="H204" i="23" s="1"/>
  <c r="R204" i="24"/>
  <c r="H191" i="24"/>
  <c r="H204" i="24" s="1"/>
  <c r="H184" i="21"/>
  <c r="H159" i="21"/>
  <c r="R115" i="24"/>
  <c r="R187" i="24"/>
  <c r="R194" i="24" s="1"/>
  <c r="R160" i="24"/>
  <c r="R161" i="24" s="1"/>
  <c r="H108" i="24"/>
  <c r="R201" i="23"/>
  <c r="R202" i="23" s="1"/>
  <c r="H193" i="23"/>
  <c r="H201" i="23" s="1"/>
  <c r="R115" i="23"/>
  <c r="R187" i="23"/>
  <c r="R194" i="23" s="1"/>
  <c r="R160" i="23"/>
  <c r="R161" i="23" s="1"/>
  <c r="H108" i="23"/>
  <c r="H159" i="23"/>
  <c r="H184" i="23"/>
  <c r="H159" i="22"/>
  <c r="H184" i="22"/>
  <c r="R204" i="21"/>
  <c r="H191" i="21"/>
  <c r="H204" i="21" s="1"/>
  <c r="R201" i="24"/>
  <c r="R202" i="24" s="1"/>
  <c r="H193" i="24"/>
  <c r="H201" i="24" s="1"/>
  <c r="R219" i="24" l="1"/>
  <c r="R221" i="24" s="1"/>
  <c r="H202" i="24"/>
  <c r="H219" i="24" s="1"/>
  <c r="R205" i="12"/>
  <c r="R206" i="12" s="1"/>
  <c r="H206" i="12" s="1"/>
  <c r="H194" i="12"/>
  <c r="H205" i="12" s="1"/>
  <c r="R224" i="22"/>
  <c r="R310" i="22"/>
  <c r="R320" i="22" s="1"/>
  <c r="H216" i="22"/>
  <c r="R224" i="12"/>
  <c r="R310" i="12"/>
  <c r="R320" i="12" s="1"/>
  <c r="H216" i="12"/>
  <c r="H115" i="21"/>
  <c r="H187" i="21"/>
  <c r="H160" i="21"/>
  <c r="R163" i="21"/>
  <c r="R165" i="21" s="1"/>
  <c r="F165" i="21" s="1"/>
  <c r="F14" i="9" s="1"/>
  <c r="H161" i="21"/>
  <c r="H163" i="21" s="1"/>
  <c r="H115" i="22"/>
  <c r="H187" i="22"/>
  <c r="H160" i="22"/>
  <c r="H115" i="23"/>
  <c r="H187" i="23"/>
  <c r="H160" i="23"/>
  <c r="R219" i="21"/>
  <c r="R221" i="21" s="1"/>
  <c r="H202" i="21"/>
  <c r="H219" i="21" s="1"/>
  <c r="R224" i="21"/>
  <c r="R310" i="21"/>
  <c r="R320" i="21" s="1"/>
  <c r="H216" i="21"/>
  <c r="R219" i="12"/>
  <c r="R221" i="12" s="1"/>
  <c r="H202" i="12"/>
  <c r="H219" i="12" s="1"/>
  <c r="R224" i="23"/>
  <c r="R310" i="23"/>
  <c r="R320" i="23" s="1"/>
  <c r="H216" i="23"/>
  <c r="R163" i="22"/>
  <c r="R165" i="22" s="1"/>
  <c r="F165" i="22" s="1"/>
  <c r="F16" i="9" s="1"/>
  <c r="H161" i="22"/>
  <c r="H163" i="22" s="1"/>
  <c r="R205" i="24"/>
  <c r="R206" i="24" s="1"/>
  <c r="H206" i="24" s="1"/>
  <c r="H194" i="24"/>
  <c r="H205" i="24" s="1"/>
  <c r="R163" i="12"/>
  <c r="R165" i="12" s="1"/>
  <c r="F165" i="12" s="1"/>
  <c r="F15" i="9" s="1"/>
  <c r="H161" i="12"/>
  <c r="H163" i="12" s="1"/>
  <c r="R205" i="21"/>
  <c r="R206" i="21" s="1"/>
  <c r="H206" i="21" s="1"/>
  <c r="H194" i="21"/>
  <c r="H205" i="21" s="1"/>
  <c r="R219" i="22"/>
  <c r="R221" i="22" s="1"/>
  <c r="H202" i="22"/>
  <c r="H219" i="22" s="1"/>
  <c r="H160" i="24"/>
  <c r="H115" i="24"/>
  <c r="H187" i="24"/>
  <c r="H115" i="12"/>
  <c r="H187" i="12"/>
  <c r="H160" i="12"/>
  <c r="R205" i="22"/>
  <c r="R206" i="22" s="1"/>
  <c r="H206" i="22" s="1"/>
  <c r="H194" i="22"/>
  <c r="H205" i="22" s="1"/>
  <c r="R163" i="23"/>
  <c r="R165" i="23" s="1"/>
  <c r="F165" i="23" s="1"/>
  <c r="F17" i="9" s="1"/>
  <c r="H161" i="23"/>
  <c r="H163" i="23" s="1"/>
  <c r="R205" i="23"/>
  <c r="R206" i="23" s="1"/>
  <c r="H206" i="23" s="1"/>
  <c r="H194" i="23"/>
  <c r="H205" i="23" s="1"/>
  <c r="R219" i="23"/>
  <c r="R221" i="23" s="1"/>
  <c r="H202" i="23"/>
  <c r="H219" i="23" s="1"/>
  <c r="R163" i="24"/>
  <c r="R165" i="24" s="1"/>
  <c r="F165" i="24" s="1"/>
  <c r="F18" i="9" s="1"/>
  <c r="H161" i="24"/>
  <c r="H163" i="24" s="1"/>
  <c r="R310" i="24"/>
  <c r="R320" i="24" s="1"/>
  <c r="R224" i="24"/>
  <c r="H216" i="24"/>
  <c r="R33" i="20" l="1"/>
  <c r="H320" i="24"/>
  <c r="H33" i="20" s="1"/>
  <c r="R225" i="12"/>
  <c r="R226" i="12" s="1"/>
  <c r="R311" i="12"/>
  <c r="R321" i="12" s="1"/>
  <c r="H221" i="12"/>
  <c r="H310" i="22"/>
  <c r="H224" i="22"/>
  <c r="R311" i="22"/>
  <c r="R321" i="22" s="1"/>
  <c r="R225" i="22"/>
  <c r="H221" i="22"/>
  <c r="R27" i="20"/>
  <c r="H320" i="23"/>
  <c r="H27" i="20" s="1"/>
  <c r="R226" i="22"/>
  <c r="F9" i="9"/>
  <c r="H224" i="21"/>
  <c r="H310" i="21"/>
  <c r="H310" i="23"/>
  <c r="H224" i="23"/>
  <c r="R311" i="21"/>
  <c r="R321" i="21" s="1"/>
  <c r="R225" i="21"/>
  <c r="R226" i="21" s="1"/>
  <c r="H221" i="21"/>
  <c r="R9" i="20"/>
  <c r="H320" i="21"/>
  <c r="H9" i="20" s="1"/>
  <c r="H224" i="24"/>
  <c r="H310" i="24"/>
  <c r="H310" i="12"/>
  <c r="H224" i="12"/>
  <c r="R21" i="20"/>
  <c r="H320" i="22"/>
  <c r="H21" i="20" s="1"/>
  <c r="R225" i="24"/>
  <c r="R311" i="24"/>
  <c r="R321" i="24" s="1"/>
  <c r="H221" i="24"/>
  <c r="R226" i="24"/>
  <c r="R311" i="23"/>
  <c r="R321" i="23" s="1"/>
  <c r="R225" i="23"/>
  <c r="R226" i="23" s="1"/>
  <c r="H221" i="23"/>
  <c r="R15" i="20"/>
  <c r="H320" i="12"/>
  <c r="H15" i="20" s="1"/>
  <c r="R312" i="23" l="1"/>
  <c r="R322" i="23" s="1"/>
  <c r="H226" i="23"/>
  <c r="H312" i="23" s="1"/>
  <c r="R312" i="12"/>
  <c r="R322" i="12" s="1"/>
  <c r="H226" i="12"/>
  <c r="H312" i="12" s="1"/>
  <c r="H311" i="23"/>
  <c r="H225" i="23"/>
  <c r="R312" i="21"/>
  <c r="R322" i="21" s="1"/>
  <c r="H226" i="21"/>
  <c r="H312" i="21" s="1"/>
  <c r="R28" i="20"/>
  <c r="H321" i="23"/>
  <c r="H28" i="20" s="1"/>
  <c r="R312" i="24"/>
  <c r="R322" i="24" s="1"/>
  <c r="H226" i="24"/>
  <c r="H312" i="24" s="1"/>
  <c r="H225" i="12"/>
  <c r="H311" i="12"/>
  <c r="R22" i="20"/>
  <c r="H321" i="22"/>
  <c r="H22" i="20" s="1"/>
  <c r="R16" i="20"/>
  <c r="H321" i="12"/>
  <c r="H16" i="20" s="1"/>
  <c r="H225" i="24"/>
  <c r="H311" i="24"/>
  <c r="H311" i="21"/>
  <c r="H225" i="21"/>
  <c r="F2" i="20"/>
  <c r="F2" i="22"/>
  <c r="F2" i="12"/>
  <c r="C55" i="17"/>
  <c r="F2" i="21"/>
  <c r="F2" i="8"/>
  <c r="F2" i="9"/>
  <c r="F2" i="7"/>
  <c r="F2" i="23"/>
  <c r="F2" i="24"/>
  <c r="F2" i="16"/>
  <c r="R34" i="20"/>
  <c r="H321" i="24"/>
  <c r="H34" i="20" s="1"/>
  <c r="R312" i="22"/>
  <c r="R322" i="22" s="1"/>
  <c r="H226" i="22"/>
  <c r="H312" i="22" s="1"/>
  <c r="H311" i="22"/>
  <c r="H225" i="22"/>
  <c r="R10" i="20"/>
  <c r="H321" i="21"/>
  <c r="H10" i="20" s="1"/>
  <c r="R23" i="20" l="1"/>
  <c r="H322" i="22"/>
  <c r="H23" i="20" s="1"/>
  <c r="F16" i="25" s="1"/>
  <c r="R35" i="20"/>
  <c r="H322" i="24"/>
  <c r="H35" i="20" s="1"/>
  <c r="F18" i="25" s="1"/>
  <c r="R17" i="20"/>
  <c r="H322" i="12"/>
  <c r="H17" i="20" s="1"/>
  <c r="F15" i="25" s="1"/>
  <c r="R11" i="20"/>
  <c r="H322" i="21"/>
  <c r="H11" i="20" s="1"/>
  <c r="F14" i="25" s="1"/>
  <c r="R29" i="20"/>
  <c r="H322" i="23"/>
  <c r="H29" i="20" s="1"/>
  <c r="F17" i="25" s="1"/>
</calcChain>
</file>

<file path=xl/sharedStrings.xml><?xml version="1.0" encoding="utf-8"?>
<sst xmlns="http://schemas.openxmlformats.org/spreadsheetml/2006/main" count="5265" uniqueCount="682">
  <si>
    <t>PR24PD17_IN</t>
  </si>
  <si>
    <t>Workbook title:</t>
  </si>
  <si>
    <t>Version:</t>
  </si>
  <si>
    <t>Filename:</t>
  </si>
  <si>
    <t>RPI-CPIH-wedge-true-up-model-v5.5.xlsx</t>
  </si>
  <si>
    <t>Date:</t>
  </si>
  <si>
    <t>Author:</t>
  </si>
  <si>
    <t>Ofwat</t>
  </si>
  <si>
    <t>Author contact information:</t>
  </si>
  <si>
    <t>PR24@ofwat.gov.uk</t>
  </si>
  <si>
    <t>Summary of workbook:</t>
  </si>
  <si>
    <t>This model performs the true up for differences between actual and forecast RPI-CPIH wedge.</t>
  </si>
  <si>
    <t>It isolates the effect of variances in the wedge, calculates adjustments to correct for the variance in the wedge, converts the adjustments from nominal to real terms and applies the time</t>
  </si>
  <si>
    <t>value of money adjustment to the revenue adjustment.</t>
  </si>
  <si>
    <t>Known limitations:</t>
  </si>
  <si>
    <t>Instructions:</t>
  </si>
  <si>
    <t>Amendments:</t>
  </si>
  <si>
    <t>Changes since December 2020 version</t>
  </si>
  <si>
    <t>Data sheets</t>
  </si>
  <si>
    <t>Included sheets containing data from PR19 required to populate InpR - InitialBalance, RunOffRate, RealRPIBasedWACC, RealCPIHBasedWACC and BYR</t>
  </si>
  <si>
    <t>InpR</t>
  </si>
  <si>
    <t>New input lines for the 2019-20 RPI-CPIHwedge adjustment at 2017-18 FYA CPIH prices items at row 118</t>
  </si>
  <si>
    <t>Calcs</t>
  </si>
  <si>
    <t>Updated 'RCV adjustment at end of period - real' to link to the 2025 year-end balance instead of the year average balance. This change was confirmed in our response to query 391 in PR24 final methodology queries and responses (September 2023).
New section to derive the revenue adjustment associated with the 2019-20 RPI-CPIH wedge adjustment.
New section to calculate the total revenue adjustment for run-off and return and feed to Adjustments tab.</t>
  </si>
  <si>
    <t>Changes since February 2020 version</t>
  </si>
  <si>
    <t>K calculations removed. Linked 'Actual nominal revenue' to 'Total Forecast revenue to company' on row 53.</t>
  </si>
  <si>
    <t>InpC, InpR, Calcs, Adjustments, Style Guide, ToC, Checks</t>
  </si>
  <si>
    <t>Flattened the structure of the workbook. Included separate calculation sheets for each price control. Added adjustments for each price control to 'Adjustments' sheet. Moved items from 'InpC' sheet to 'InpR' sheet. Removed 'InpC' and 'Track' sheets. Updated 'Cover', 'Style Guide', 'ToC' and 'Checks' sheets.</t>
  </si>
  <si>
    <t>Changes since March 2018 version</t>
  </si>
  <si>
    <t>'InpR' Rows 9 to 67</t>
  </si>
  <si>
    <t>New input lines for RPI, CPIH index values, financing cost index and Real CPIH based WACC.</t>
  </si>
  <si>
    <t>'InpR' Rows 71 to 94</t>
  </si>
  <si>
    <t>Removed items made redundant by new input lines and the new 'Index' sheet.</t>
  </si>
  <si>
    <t xml:space="preserve">'Index' </t>
  </si>
  <si>
    <t>New sheet to calculate indexation factors.</t>
  </si>
  <si>
    <t xml:space="preserve">'Calcs' </t>
  </si>
  <si>
    <t>Relinked to new 'Index' sheet where previously linked to items removed from 'InpR'.</t>
  </si>
  <si>
    <t>'Calcs' Rows 189 to 245</t>
  </si>
  <si>
    <t>Include calculations to express values in real terms and apply time value of money adjustment on the revenue adjustments for run-off and return.</t>
  </si>
  <si>
    <t>Changes since December 2017 version</t>
  </si>
  <si>
    <t>'InpC' 34 &amp; 36</t>
  </si>
  <si>
    <t>Actual and True up nominal RCV inputs have been amended to be formula driven to equal Forecast nominal RCV.</t>
  </si>
  <si>
    <t>'Calc' 118</t>
  </si>
  <si>
    <t>Label has been amended from 'Actual RCV balance' to 'Actual average RCV balance'.</t>
  </si>
  <si>
    <t>'Calc' 51</t>
  </si>
  <si>
    <t>Forecast nominal return calculation has been amended to only calculate during the forecast period</t>
  </si>
  <si>
    <t>'Calc' 124</t>
  </si>
  <si>
    <t>Nominal return company should have received calculation has been amended to only calculate during the forecast period</t>
  </si>
  <si>
    <t>'Calc' 179</t>
  </si>
  <si>
    <t>True up nominal return calculation has been amended to only calculate during the forecast period</t>
  </si>
  <si>
    <t>References:</t>
  </si>
  <si>
    <t>Forecast RPI and CPIH index values included in the final determination</t>
  </si>
  <si>
    <t>Actual RPI and CPIH index values published by ONS</t>
  </si>
  <si>
    <t>Opening RPI-indexed RCV as at 1 April 2020 expressed in forecast nominal terms in the final determination</t>
  </si>
  <si>
    <t>RCV run-off rate included in final determination</t>
  </si>
  <si>
    <t>Real RPI based WACC for wholesale included in final determination</t>
  </si>
  <si>
    <t>Real CPIH based WACC for wholesale included in final determination</t>
  </si>
  <si>
    <t>Error Checks:</t>
  </si>
  <si>
    <t>RAG status / Variance</t>
  </si>
  <si>
    <t>Error check status</t>
  </si>
  <si>
    <t>END OF SHEET</t>
  </si>
  <si>
    <t>SHEET TABS</t>
  </si>
  <si>
    <t>Light Yellow</t>
  </si>
  <si>
    <t>Input sheets</t>
  </si>
  <si>
    <t>No colour (default Excel tab colour)</t>
  </si>
  <si>
    <t>Calculation and documentation sheets</t>
  </si>
  <si>
    <t>Pale Blue</t>
  </si>
  <si>
    <t>Key output sheets</t>
  </si>
  <si>
    <t>Turquoise</t>
  </si>
  <si>
    <t>Quality control sheets</t>
  </si>
  <si>
    <t>Yellow</t>
  </si>
  <si>
    <t>To be completed, temporary, restructured, or deleted</t>
  </si>
  <si>
    <t>COLOUR</t>
  </si>
  <si>
    <t>Font colour only</t>
  </si>
  <si>
    <t>Blue font</t>
  </si>
  <si>
    <t>Imported from another sheet</t>
  </si>
  <si>
    <t xml:space="preserve">Red font </t>
  </si>
  <si>
    <t>Exported to another sheet (except from Input sheets)</t>
  </si>
  <si>
    <t>Black font</t>
  </si>
  <si>
    <t>Within sheet link or calculation</t>
  </si>
  <si>
    <t>Font + shade combinations</t>
  </si>
  <si>
    <t>Black font + Light Yellow shade</t>
  </si>
  <si>
    <t>Inputs</t>
  </si>
  <si>
    <t>Black font + Light Grey shade on entire row</t>
  </si>
  <si>
    <t xml:space="preserve">Within-worksheet counter-flow </t>
  </si>
  <si>
    <t>Blue font + Light Grey shade on entire row</t>
  </si>
  <si>
    <t xml:space="preserve">Between-worksheet counter-flow </t>
  </si>
  <si>
    <t>Empty Cell with Light Grey shade</t>
  </si>
  <si>
    <t>Empty cells being deliberately referenced</t>
  </si>
  <si>
    <t>Other</t>
  </si>
  <si>
    <t>Black font + Pale Blue shade on entire row</t>
  </si>
  <si>
    <t>Section separator</t>
  </si>
  <si>
    <t>Light Turquoise shade</t>
  </si>
  <si>
    <t>Stored/dead/hard coded outputs</t>
  </si>
  <si>
    <t>Tan shade</t>
  </si>
  <si>
    <t>Pre-model time line actuals</t>
  </si>
  <si>
    <t>Yellow shade</t>
  </si>
  <si>
    <t>Work in progress / temporary</t>
  </si>
  <si>
    <t>Lime shade</t>
  </si>
  <si>
    <t>Values or logic to be reviewed</t>
  </si>
  <si>
    <t>Error checks &amp; alerts</t>
  </si>
  <si>
    <t>Green shade</t>
  </si>
  <si>
    <t>OK</t>
  </si>
  <si>
    <t>Red shade</t>
  </si>
  <si>
    <t>Error</t>
  </si>
  <si>
    <t>Gold shade</t>
  </si>
  <si>
    <t>Alert</t>
  </si>
  <si>
    <t>ABBREVIATIONS</t>
  </si>
  <si>
    <t>chks</t>
  </si>
  <si>
    <t>Checks</t>
  </si>
  <si>
    <t>£</t>
  </si>
  <si>
    <t>Great Britain Pound</t>
  </si>
  <si>
    <t>IRE</t>
  </si>
  <si>
    <t xml:space="preserve">Infrastructure renewal expenditure </t>
  </si>
  <si>
    <t>incl</t>
  </si>
  <si>
    <t>Including</t>
  </si>
  <si>
    <t>m</t>
  </si>
  <si>
    <t>Million</t>
  </si>
  <si>
    <t>WACC</t>
  </si>
  <si>
    <t>Weighted average cost of capital</t>
  </si>
  <si>
    <t>END</t>
  </si>
  <si>
    <t>ASSUMPTIONS</t>
  </si>
  <si>
    <t>CALCULATIONS</t>
  </si>
  <si>
    <t>OUTPUTS</t>
  </si>
  <si>
    <t>Quality Control</t>
  </si>
  <si>
    <t>Model documentation sheet</t>
  </si>
  <si>
    <t>Flags, part period factors (PPFs) and dates</t>
  </si>
  <si>
    <t>Key outputs</t>
  </si>
  <si>
    <t>Explanation of different formatting types</t>
  </si>
  <si>
    <t>RPI and CPIH indexation</t>
  </si>
  <si>
    <t>Table of contents</t>
  </si>
  <si>
    <t>Calculation of true up - Water Resources</t>
  </si>
  <si>
    <t>Validation</t>
  </si>
  <si>
    <t>Values for dropdown list</t>
  </si>
  <si>
    <t>Calculation of true up - Water Network</t>
  </si>
  <si>
    <t>Inputs - row format</t>
  </si>
  <si>
    <t>Calculation of true up - Wastewater Network</t>
  </si>
  <si>
    <t>Calculation of true up - Bio Resources</t>
  </si>
  <si>
    <t>Calculation of true up - Dummy Control</t>
  </si>
  <si>
    <t>Company name</t>
  </si>
  <si>
    <t>Acronym</t>
  </si>
  <si>
    <t>&lt;Select company&gt;</t>
  </si>
  <si>
    <t>Anglian Water</t>
  </si>
  <si>
    <t>ANH</t>
  </si>
  <si>
    <t>Dŵr Cymru</t>
  </si>
  <si>
    <t>WSH</t>
  </si>
  <si>
    <t>Hafren Dyfrdwy</t>
  </si>
  <si>
    <t>HDD</t>
  </si>
  <si>
    <t>Northumbrian Water</t>
  </si>
  <si>
    <t>NES</t>
  </si>
  <si>
    <t>Severn Trent Water</t>
  </si>
  <si>
    <t>SVE</t>
  </si>
  <si>
    <t>Southern Water</t>
  </si>
  <si>
    <t>SRN</t>
  </si>
  <si>
    <t>South West Water</t>
  </si>
  <si>
    <t>SWB</t>
  </si>
  <si>
    <t>Thames Water</t>
  </si>
  <si>
    <t>TMS</t>
  </si>
  <si>
    <t>United Utilities</t>
  </si>
  <si>
    <t>NWT</t>
  </si>
  <si>
    <t>Wessex Water</t>
  </si>
  <si>
    <t>WSX</t>
  </si>
  <si>
    <t>Yorkshire Water</t>
  </si>
  <si>
    <t>YKY</t>
  </si>
  <si>
    <t>Affinity Water</t>
  </si>
  <si>
    <t>AFW</t>
  </si>
  <si>
    <t>Bristol Water</t>
  </si>
  <si>
    <t>BRL</t>
  </si>
  <si>
    <t>Portsmouth Water</t>
  </si>
  <si>
    <t>PRT</t>
  </si>
  <si>
    <t>SES Water</t>
  </si>
  <si>
    <t>SES</t>
  </si>
  <si>
    <t>South East Water</t>
  </si>
  <si>
    <t>SEW</t>
  </si>
  <si>
    <t>South Staffs Water</t>
  </si>
  <si>
    <t>SSC</t>
  </si>
  <si>
    <t>Reference</t>
  </si>
  <si>
    <t>Item description</t>
  </si>
  <si>
    <t>Unit</t>
  </si>
  <si>
    <t>Model</t>
  </si>
  <si>
    <t>2017-18</t>
  </si>
  <si>
    <t>2018-19</t>
  </si>
  <si>
    <t>2019-20</t>
  </si>
  <si>
    <t>2020-21</t>
  </si>
  <si>
    <t>2021-22</t>
  </si>
  <si>
    <t>2022-23</t>
  </si>
  <si>
    <t>2023-24</t>
  </si>
  <si>
    <t>2024-25</t>
  </si>
  <si>
    <t>C_PR24FM01_BB3805AL_PR24</t>
  </si>
  <si>
    <t>Retail price index - for April</t>
  </si>
  <si>
    <t>nr</t>
  </si>
  <si>
    <t>Price Review 2024</t>
  </si>
  <si>
    <t>C_PR24FM01_BB3805MY_PR24</t>
  </si>
  <si>
    <t>Retail price index - for May</t>
  </si>
  <si>
    <t>C_PR24FM01_BB3805JN_PR24</t>
  </si>
  <si>
    <t>Retail price index - for June</t>
  </si>
  <si>
    <t>C_PR24FM01_BB3805JL_PR24</t>
  </si>
  <si>
    <t>Retail price index - for July</t>
  </si>
  <si>
    <t>C_PR24FM01_BB3805AT_PR24</t>
  </si>
  <si>
    <t>Retail price index - for August</t>
  </si>
  <si>
    <t>C_PR24FM01_BB3805SR_PR24</t>
  </si>
  <si>
    <t>Retail price index - for September</t>
  </si>
  <si>
    <t>C_PR24FM01_BB3805OR_PR24</t>
  </si>
  <si>
    <t>Retail price index - for October</t>
  </si>
  <si>
    <t>C_PR24FM01_BB3805NR_PR24</t>
  </si>
  <si>
    <t>Retail price index - for November</t>
  </si>
  <si>
    <t>C_PR24FM01_BB3805DR_PR24</t>
  </si>
  <si>
    <t>Retail price index - for December</t>
  </si>
  <si>
    <t>C_PR24FM01_BB3805JY_PR24</t>
  </si>
  <si>
    <t>Retail price index - for January</t>
  </si>
  <si>
    <t>C_PR24FM01_BB3805FY_PR24</t>
  </si>
  <si>
    <t>Retail price index - for February</t>
  </si>
  <si>
    <t>C_PR24FM01_BB3805MH_PR24</t>
  </si>
  <si>
    <t>Retail price index - for March</t>
  </si>
  <si>
    <t>C_PR24FM_BB3905AL_PR24</t>
  </si>
  <si>
    <t>Ofwat - Consumer price index (including housing costs) - Consumer Price Index (with housing) for April</t>
  </si>
  <si>
    <t>C_PR24FM_BB3905MY_PR24</t>
  </si>
  <si>
    <t>Ofwat - Consumer price index (including housing costs) - Consumer Price Index (with housing) for May</t>
  </si>
  <si>
    <t>C_PR24FM_BB3905JN_PR24</t>
  </si>
  <si>
    <t>Ofwat - Consumer price index (including housing costs) - Consumer Price Index (with housing) for June</t>
  </si>
  <si>
    <t>C_PR24FM_BB3905JL_PR24</t>
  </si>
  <si>
    <t>Ofwat - Consumer price index (including housing costs) - Consumer Price Index (with housing) for July</t>
  </si>
  <si>
    <t>C_PR24FM_BB3905AT_PR24</t>
  </si>
  <si>
    <t>Ofwat - Consumer price index (including housing costs) - Consumer Price Index (with housing) for August</t>
  </si>
  <si>
    <t>C_PR24FM_BB3905SR_PR24</t>
  </si>
  <si>
    <t>Ofwat - Consumer price index (including housing costs) - Consumer Price Index (with housing) for September</t>
  </si>
  <si>
    <t>C_PR24FM_BB3905OR_PR24</t>
  </si>
  <si>
    <t>Ofwat - Consumer price index (including housing costs) - Consumer Price Index (with housing) for October</t>
  </si>
  <si>
    <t>C_PR24FM_BB3905NR_PR24</t>
  </si>
  <si>
    <t>Ofwat - Consumer price index (including housing costs) - Consumer Price Index (with housing) for November</t>
  </si>
  <si>
    <t>C_PR24FM_BB3905DR_PR24</t>
  </si>
  <si>
    <t>Ofwat - Consumer price index (including housing costs) - Consumer Price Index (with housing) for December</t>
  </si>
  <si>
    <t>C_PR24FM_BB3905JY_PR24</t>
  </si>
  <si>
    <t>Ofwat - Consumer price index (including housing costs) - Consumer Price Index (with housing) for January</t>
  </si>
  <si>
    <t>C_PR24FM_BB3905FY_PR24</t>
  </si>
  <si>
    <t>Ofwat - Consumer price index (including housing costs) - Consumer Price Index (with housing) for February</t>
  </si>
  <si>
    <t>C_PR24FM_BB3905MH_PR24</t>
  </si>
  <si>
    <t>Ofwat - Consumer price index (including housing costs) - Consumer Price Index (with housing) for March</t>
  </si>
  <si>
    <t>Override Reason</t>
  </si>
  <si>
    <t>Override Data Source</t>
  </si>
  <si>
    <t>Override Description and Impact</t>
  </si>
  <si>
    <t>Data sourced from</t>
  </si>
  <si>
    <t>Description</t>
  </si>
  <si>
    <t>Constant</t>
  </si>
  <si>
    <t>PR19 Financial model, 'RCV balance summary' sheet cell K23</t>
  </si>
  <si>
    <t>RCV - CPI(H) + RPI wedge initial balance - nominal - WR</t>
  </si>
  <si>
    <t>PR19 Financial model, 'RCV balance summary' sheet cell K93</t>
  </si>
  <si>
    <t>RCV - CPI(H) + RPI wedge initial balance - nominal - WN</t>
  </si>
  <si>
    <t>PR19 Financial model, 'RCV balance summary' sheet cell K163</t>
  </si>
  <si>
    <t>RCV - CPI(H) + RPI wedge initial balance - nominal - WWN</t>
  </si>
  <si>
    <t>PR19 Financial model, 'RCV balance summary' sheet cell K233</t>
  </si>
  <si>
    <t>RCV - CPI(H) + RPI wedge initial balance - nominal - BR</t>
  </si>
  <si>
    <t>PR19 Financial model, 'RCV balance summary' sheet cell K303</t>
  </si>
  <si>
    <t>RCV - CPI(H) + RPI wedge initial balance - nominal - DMMY</t>
  </si>
  <si>
    <t>PR19 Financial model, 'F_OutputsMaster' sheet row 953, PR19FM2090POST</t>
  </si>
  <si>
    <t>Run-off rate - CPI(H) + RPI wedge - active - WR</t>
  </si>
  <si>
    <t>PR19 Financial model, 'F_OutputsMaster' sheet row 956, PR19FM2093POST</t>
  </si>
  <si>
    <t>Run-off rate - CPI(H) + RPI wedge - active - WN</t>
  </si>
  <si>
    <t>PR19 Financial model, 'F_OutputsMaster' sheet row 959, PR19FM2096POST</t>
  </si>
  <si>
    <t>Run-off rate - CPI(H) + RPI wedge - active - WWN</t>
  </si>
  <si>
    <t>PR19 Financial model, 'F_OutputsMaster' sheet row 962, PR19FM2099POST</t>
  </si>
  <si>
    <t>Run-off rate - CPI(H) + RPI wedge - active - BR</t>
  </si>
  <si>
    <t>PR19 Financial model, 'F_OutputsMaster' sheet row 966, PR19FM2103POST</t>
  </si>
  <si>
    <t>Run-off rate - CPI(H) + RPI wedge - active - DMMY</t>
  </si>
  <si>
    <t>PR19 Financial model, 'Water Resources' sheet row 980</t>
  </si>
  <si>
    <t>WACC on RCV - CPI(H) + RPI wedge bf and additions - WR</t>
  </si>
  <si>
    <t>PR19 Financial model, 'Water Network' sheet row 980</t>
  </si>
  <si>
    <t>WACC on RCV - CPI(H) + RPI wedge bf and additions - WN</t>
  </si>
  <si>
    <t>PR19 Financial model, 'Wastewater Network' sheet row 980</t>
  </si>
  <si>
    <t>WACC on RCV - CPI(H) + RPI wedge bf and additions - WWN</t>
  </si>
  <si>
    <t>PR19 Financial model, 'Bio Resources' sheet row 980</t>
  </si>
  <si>
    <t>WACC on RCV - CPI(H) + RPI wedge bf and additions - BR</t>
  </si>
  <si>
    <t>PR19 Financial model, 'Dummy Control' sheet row 980</t>
  </si>
  <si>
    <t>WACC on RCV - CPI(H) + RPI wedge bf and additions - DMMY</t>
  </si>
  <si>
    <t>PR19 Financial model, 'Water Resources' sheet row 860</t>
  </si>
  <si>
    <t>WACC real on RCV - CPI(H) bf and additions - WR</t>
  </si>
  <si>
    <t>PR19 Financial model, 'Water Network' sheet row 860</t>
  </si>
  <si>
    <t>WACC real on RCV - CPI(H) bf and additions - WN</t>
  </si>
  <si>
    <t>PR19 Financial model, 'Wastewater Network' sheet row 860</t>
  </si>
  <si>
    <t>WACC real on RCV - CPI(H) bf and additions - WWN</t>
  </si>
  <si>
    <t>PR19 Financial model, 'Bio Resources' sheet row 860</t>
  </si>
  <si>
    <t>WACC real on RCV - CPI(H) bf and additions - BR</t>
  </si>
  <si>
    <t>PR19 Financial model, 'Dummy Control' sheet row 860</t>
  </si>
  <si>
    <t>WACC real on RCV - CPI(H) bf and additions - DMMY</t>
  </si>
  <si>
    <t>PR24PD24_PR19BYRUN2</t>
  </si>
  <si>
    <t>Run on 02 Apr 2024 10:39</t>
  </si>
  <si>
    <t>Company Acronym</t>
  </si>
  <si>
    <t>Item Code</t>
  </si>
  <si>
    <t>Item Description</t>
  </si>
  <si>
    <t>Item Unit</t>
  </si>
  <si>
    <t>Item Table Suite</t>
  </si>
  <si>
    <t>PR19 application</t>
  </si>
  <si>
    <t>BYRun2: Blind Year FD</t>
  </si>
  <si>
    <t>C_APP27048_PR19PD016</t>
  </si>
  <si>
    <t>ODI end of period RCV adjustment ~ Water resources at 2017-18 FYA CPIH deflated price base - BY Adjustment</t>
  </si>
  <si>
    <t>£m</t>
  </si>
  <si>
    <t>Price Review 2019</t>
  </si>
  <si>
    <t/>
  </si>
  <si>
    <t>C_APP27049_PR19PD016</t>
  </si>
  <si>
    <t>ODI end of period RCV adjustment  ~ Water network plus at 2017-18 FYA CPIH deflated price base - BY Adjustment</t>
  </si>
  <si>
    <t>C_APP27050_PR19PD016</t>
  </si>
  <si>
    <t>ODI end of period RCV adjustment ~ Wastewater network plus - BY Adjustment at 2017-18 FYA CPIH deflated price base</t>
  </si>
  <si>
    <t>C_APP27051_PR19PD016</t>
  </si>
  <si>
    <t>ODI end of period RCV adjustment  ~ Thames Tideway at 2017-18 FYA CPIH deflated price base - BY Adjustment</t>
  </si>
  <si>
    <t>C_WS15027_PR19PD016</t>
  </si>
  <si>
    <t>Water: Totex menu RCV adjustment at 2017-18 FYA CPIH deflated price base - BY Adjustment</t>
  </si>
  <si>
    <t>C_WWS15022_PR19PD016</t>
  </si>
  <si>
    <t>Wastewater: Totex menu RCV adjustment - BY adjustment at 2017-18 FYA CPIH deflated price base</t>
  </si>
  <si>
    <t>C_WWS15022DMMY_PR19PD016</t>
  </si>
  <si>
    <t>Dummy ~ Totex menu RCV adjustment at 2017-18 FYA CPIH deflated price base - BY Adjustment</t>
  </si>
  <si>
    <t>C_A7011W_PR19PD016</t>
  </si>
  <si>
    <t>Water ~ NPV effect of 50% of proceeds from disposals of interest in land at 2017-18 FYA CPIH deflated price base - BY Adjustment</t>
  </si>
  <si>
    <t>C_A7011WW_PR19PD016</t>
  </si>
  <si>
    <t>Wastewater ~ NPV effect of 50% of proceeds from disposals of interest in land - BY Adjustment at 2017-18 FYA CPIH deflated price base</t>
  </si>
  <si>
    <t>C_A7011DMMY_PR19PD016</t>
  </si>
  <si>
    <t>Dummy: NPV effect of 100% of proceeds from disposals of interest in land at 2017-18 FYA CPIH deflated price base - BY Adjustment</t>
  </si>
  <si>
    <t>C402_PR19PD016</t>
  </si>
  <si>
    <t>2019-20 RPI-CPIH wedge adjustment at 2017-18 FYA CPIH prices - WR</t>
  </si>
  <si>
    <t>C403_PR19PD016</t>
  </si>
  <si>
    <t>2019-20 RPI-CPIH wedge adjustment at 2017-18 FYA CPIH prices - WN</t>
  </si>
  <si>
    <t>C412_PR19PD016</t>
  </si>
  <si>
    <t>2019-20 RPI-CPIH wedge adjustment at 2017-18 FYA CPIH prices - WWN</t>
  </si>
  <si>
    <t>C413_PR19PD016</t>
  </si>
  <si>
    <t>2019-20 RPI-CPIH wedge adjustment at 2017-18 FYA CPIH prices - BR</t>
  </si>
  <si>
    <t>C422_PR19PD016</t>
  </si>
  <si>
    <t>2019-20 RPI-CPIH wedge adjustment at 2017-18 FYA CPIH prices - Dummy</t>
  </si>
  <si>
    <t>C030_PR19PD016</t>
  </si>
  <si>
    <t>Water ~ Other adjustment to wholesale RCV - Difference at 2017-18 FYA CPIH deflated price base - BY Adjustment</t>
  </si>
  <si>
    <t>C040_PR19PD016</t>
  </si>
  <si>
    <t>Wastewater ~ Other adjustment to wholesale RCV - BY Adjustment at 2017-18 FYA CPIH deflated price base</t>
  </si>
  <si>
    <t>C050_PR19PD016</t>
  </si>
  <si>
    <t>Dummy other RCV adjustment at 2017-18 FYA CPIH deflated price base - BY Adjustment</t>
  </si>
  <si>
    <t>C_APP8022WR_PR19PD016</t>
  </si>
  <si>
    <t>Water resources IFRS16 RCV adjustment - BY Adjustment at 2017-18 FYA CPIH deflated price base</t>
  </si>
  <si>
    <t>C_APP8022WN_PR19PD016</t>
  </si>
  <si>
    <t>Water network plus IFRS16 RCV adjustment - BY Adjustment at 2017-18 FYA CPIH deflated price base</t>
  </si>
  <si>
    <t>C_APP8022WWN_PR19PD016</t>
  </si>
  <si>
    <t>Wastewater network plus IFRS16 RCV adjustment - BY Adjustment at 2017-18 FYA CPIH deflated price base</t>
  </si>
  <si>
    <t>C_APP8022BIO_PR19PD016</t>
  </si>
  <si>
    <t>Bioresources IFRS16 RCV adjustment - BY Adjustment at 2017-18 FYA CPIH deflated price base</t>
  </si>
  <si>
    <t>C_APP8022DMMY_PR19PD016</t>
  </si>
  <si>
    <t>Dummy IFRS16 RCV adjustment - BY adjustment at 2017-18 FYA CPIH deflated price base</t>
  </si>
  <si>
    <t>SWB = SWT + BWH</t>
  </si>
  <si>
    <t>SWT</t>
  </si>
  <si>
    <t>BWH</t>
  </si>
  <si>
    <t>Error chks</t>
  </si>
  <si>
    <t>Total</t>
  </si>
  <si>
    <t>TIME</t>
  </si>
  <si>
    <t>First date of time ruler</t>
  </si>
  <si>
    <t>date</t>
  </si>
  <si>
    <t>Last Pre Forecast Date</t>
  </si>
  <si>
    <t>Acquisition date (midnight)</t>
  </si>
  <si>
    <t>Length of forecast period</t>
  </si>
  <si>
    <t>years</t>
  </si>
  <si>
    <t>Last forecast date</t>
  </si>
  <si>
    <t>Operation Start Date (midnight)</t>
  </si>
  <si>
    <t>Operation Finish Date (midnight)</t>
  </si>
  <si>
    <t>First Modelling Column Financial Year Number</t>
  </si>
  <si>
    <t>year</t>
  </si>
  <si>
    <t>Financial Year End Month Number</t>
  </si>
  <si>
    <t>month #</t>
  </si>
  <si>
    <t>PR19 RPI and CPIH inflation assumptions</t>
  </si>
  <si>
    <t>RPI - final determination</t>
  </si>
  <si>
    <t>RPI: April - index - final determination</t>
  </si>
  <si>
    <t>index</t>
  </si>
  <si>
    <t>RPI: May - index - final determination</t>
  </si>
  <si>
    <t>RPI: June - index - final determination</t>
  </si>
  <si>
    <t>RPI: July - index - final determination</t>
  </si>
  <si>
    <t>RPI: August - index - final determination</t>
  </si>
  <si>
    <t>RPI: September - index - final determination</t>
  </si>
  <si>
    <t>RPI: October - index - final determination</t>
  </si>
  <si>
    <t>RPI: November - index - final determination</t>
  </si>
  <si>
    <t>RPI: December - index - final determination</t>
  </si>
  <si>
    <t>RPI: January - index - final determination</t>
  </si>
  <si>
    <t>RPI: February - index - final determination</t>
  </si>
  <si>
    <t>RPI: March - index - final determination</t>
  </si>
  <si>
    <t>CPI(H) - final determination</t>
  </si>
  <si>
    <t>CPI(H): April - index - final determination</t>
  </si>
  <si>
    <t>CPI(H): May - index - final determination</t>
  </si>
  <si>
    <t>CPI(H): June - index - final determination</t>
  </si>
  <si>
    <t>CPI(H): July - index - final determination</t>
  </si>
  <si>
    <t>CPI(H): August - index - final determination</t>
  </si>
  <si>
    <t>CPI(H): September - index - final determination</t>
  </si>
  <si>
    <t>CPI(H): October - index - final determination</t>
  </si>
  <si>
    <t>CPI(H): November - index - final determination</t>
  </si>
  <si>
    <t>CPI(H): December - index - final determination</t>
  </si>
  <si>
    <t>CPI(H): January - index - final determination</t>
  </si>
  <si>
    <t>CPI(H): February - index - final determination</t>
  </si>
  <si>
    <t>CPI(H): March - index - final determination</t>
  </si>
  <si>
    <t>RPI and CPIH outturn and PR24 assumptions</t>
  </si>
  <si>
    <t>RPI - outturn</t>
  </si>
  <si>
    <t>RPI: April - index - actual (including forecast)</t>
  </si>
  <si>
    <t>RPI: May - index - actual (including forecast)</t>
  </si>
  <si>
    <t>RPI: June - index - actual (including forecast)</t>
  </si>
  <si>
    <t>RPI: July - index - actual (including forecast)</t>
  </si>
  <si>
    <t>RPI: August - index - actual (including forecast)</t>
  </si>
  <si>
    <t>RPI: September - index - actual (including forecast)</t>
  </si>
  <si>
    <t>RPI: October - index - actual (including forecast)</t>
  </si>
  <si>
    <t>RPI: November - index - actual (including forecast)</t>
  </si>
  <si>
    <t>RPI: December - index - actual (including forecast)</t>
  </si>
  <si>
    <t>RPI: January - index - actual (including forecast)</t>
  </si>
  <si>
    <t>RPI: February - index - actual (including forecast)</t>
  </si>
  <si>
    <t>RPI: March - index - actual (including forecast)</t>
  </si>
  <si>
    <t>CPI(H) - outturn</t>
  </si>
  <si>
    <t>CPI(H): April - index - actual (including forecast)</t>
  </si>
  <si>
    <t>CPI(H): May - index - actual (including forecast)</t>
  </si>
  <si>
    <t>CPI(H): June - index - actual (including forecast)</t>
  </si>
  <si>
    <t>CPI(H): July - index - actual (including forecast)</t>
  </si>
  <si>
    <t>CPI(H): August - index - actual (including forecast)</t>
  </si>
  <si>
    <t>CPI(H): September - index - actual (including forecast)</t>
  </si>
  <si>
    <t>CPI(H): October - index - actual (including forecast)</t>
  </si>
  <si>
    <t>CPI(H): November - index - actual (including forecast)</t>
  </si>
  <si>
    <t>CPI(H): December - index - actual (including forecast)</t>
  </si>
  <si>
    <t>CPI(H): January - index - actual (including forecast)</t>
  </si>
  <si>
    <t>CPI(H): February - index - actual (including forecast)</t>
  </si>
  <si>
    <t>CPI(H): March - index - actual (including forecast)</t>
  </si>
  <si>
    <t>Financing cost index</t>
  </si>
  <si>
    <t>Company specific inputs</t>
  </si>
  <si>
    <t>Text</t>
  </si>
  <si>
    <t>Ofwat company acronym</t>
  </si>
  <si>
    <t>2020 RCV RPI inflated - initial balance - nominal</t>
  </si>
  <si>
    <t>2020 RCV RPI inflated - run-off rate</t>
  </si>
  <si>
    <t>%</t>
  </si>
  <si>
    <t>Real RPI based wholesale WACC</t>
  </si>
  <si>
    <t>Real CPIH based wholesale WACC</t>
  </si>
  <si>
    <t>2019-20 RPI-CPIH wedge RCV at 2017-18 FYA CPIH prices</t>
  </si>
  <si>
    <t>Model parameters</t>
  </si>
  <si>
    <t>Model Tolerance</t>
  </si>
  <si>
    <t>Model Check Tolerance Level</t>
  </si>
  <si>
    <t>tolerance</t>
  </si>
  <si>
    <t>Track Tolerance Level</t>
  </si>
  <si>
    <t>MODEL PERIOD</t>
  </si>
  <si>
    <t xml:space="preserve">Model Column Counter </t>
  </si>
  <si>
    <t>Model column counter</t>
  </si>
  <si>
    <t>counter</t>
  </si>
  <si>
    <t>Model Column Total</t>
  </si>
  <si>
    <t>column</t>
  </si>
  <si>
    <t>First model column flag</t>
  </si>
  <si>
    <t>flag</t>
  </si>
  <si>
    <t>First model period BEG</t>
  </si>
  <si>
    <t>month</t>
  </si>
  <si>
    <t>Model Period BEG</t>
  </si>
  <si>
    <t>Model Period END</t>
  </si>
  <si>
    <t>less</t>
  </si>
  <si>
    <t>Days in Model Period</t>
  </si>
  <si>
    <t>days</t>
  </si>
  <si>
    <t>PRE FORECAST PERIOD</t>
  </si>
  <si>
    <t>Last Pre Forecast Flag</t>
  </si>
  <si>
    <t>Pre Forecast Period Flag</t>
  </si>
  <si>
    <t>Pre Forecast Period Total</t>
  </si>
  <si>
    <t>columns</t>
  </si>
  <si>
    <t>Acquisition / initial balance date flag</t>
  </si>
  <si>
    <t>FORECAST PERIOD</t>
  </si>
  <si>
    <t>1st Forecast Period Flag</t>
  </si>
  <si>
    <t>Last Forecast Period Flag</t>
  </si>
  <si>
    <t>Forecast Period Flag</t>
  </si>
  <si>
    <t xml:space="preserve">Forecast Period Total </t>
  </si>
  <si>
    <t>Pre Forecast vs Forecast</t>
  </si>
  <si>
    <t>POST FORECAST PERIOD</t>
  </si>
  <si>
    <t>1st Post Last Forecast Period Flag</t>
  </si>
  <si>
    <t>Post Forecast Period Flag</t>
  </si>
  <si>
    <t>Post Forecast Period Total</t>
  </si>
  <si>
    <t>MODELLING PERIOD CHECK</t>
  </si>
  <si>
    <t>Modelling Period Check</t>
  </si>
  <si>
    <t>check</t>
  </si>
  <si>
    <t>FINANCIAL YEAR</t>
  </si>
  <si>
    <t>Financial Year Ending</t>
  </si>
  <si>
    <t>year #</t>
  </si>
  <si>
    <t>FINAL DETERMINATION ASSUMPTIONS</t>
  </si>
  <si>
    <t>RPI: Financial year average - index - final determination</t>
  </si>
  <si>
    <t>RPI: Fin year average - percentage increase - final determination</t>
  </si>
  <si>
    <t>RPI Growth from 2019-20 FYE to 2020-21 FYA - final determination</t>
  </si>
  <si>
    <t>CPI(H): Financial year average - index - final determination</t>
  </si>
  <si>
    <t>CPI(H): Fin year average - inflate from base year 2017-18 average - final determination</t>
  </si>
  <si>
    <t>CPI(H): Fin year average - percentage increase - final determination</t>
  </si>
  <si>
    <t>CPIH Growth from 2019-20 FYE to 2020-21 FYA - final determination</t>
  </si>
  <si>
    <t>Wedge between RPI and CPIH 2020-21 - final determination</t>
  </si>
  <si>
    <t>Indexation - final determination</t>
  </si>
  <si>
    <t>CPI(H) + RPI wedge 2020-21 percentage movement - final determination</t>
  </si>
  <si>
    <t>RPI: Fin year average - percentage increase - final determination active</t>
  </si>
  <si>
    <t>Forecast RPI/CPIH wedge - final determination</t>
  </si>
  <si>
    <t>OUTTURN INFLATION</t>
  </si>
  <si>
    <t>RPI: Financial year average - index - actual (including forecast)</t>
  </si>
  <si>
    <t>RPI: Fin year average - percentage increase - actual (including forecast)</t>
  </si>
  <si>
    <t>RPI Growth from 2019-20 FYE to 2020-21 FYA - actual (including forecast)</t>
  </si>
  <si>
    <t>CPI(H): Financial year average - index - actual (including forecast)</t>
  </si>
  <si>
    <t>CPI(H): Fin year average - inflate from base year 2017-18 average - actual (including forecast)</t>
  </si>
  <si>
    <t>CPI(H): Fin year average - percentage increase - actual (including forecast)</t>
  </si>
  <si>
    <t>CPIH Growth from 2019-20 FYE to 2020-21 FYA - actual (including forecast)</t>
  </si>
  <si>
    <t>Wedge between RPI and CPIH 2020-21 - actual (including forecast)</t>
  </si>
  <si>
    <t>CPI(H) + RPI wedge 2020-21 percentage movement - actual (including forecast)</t>
  </si>
  <si>
    <t>RPI: Fin year average - percentage increase - actual (including forecast) active</t>
  </si>
  <si>
    <t>Actual RPI/CPIH wedge - actual (including forecast)</t>
  </si>
  <si>
    <t>FORECAST POSITION AT PR19 FINAL DETERMINATION</t>
  </si>
  <si>
    <t>This section replicates the RCV calculations in the PR19 final determination financial model.</t>
  </si>
  <si>
    <t>Forecast inflation</t>
  </si>
  <si>
    <t>Forecast Indexation percentage</t>
  </si>
  <si>
    <t>Cumulative CPIH inflation</t>
  </si>
  <si>
    <t>Forecast RCV balance</t>
  </si>
  <si>
    <t>Forecast RCV indexation</t>
  </si>
  <si>
    <t>Forecast RCV run-off</t>
  </si>
  <si>
    <t>Forecast Nominal RCV balance BEG</t>
  </si>
  <si>
    <t>Plus:</t>
  </si>
  <si>
    <t>Less:</t>
  </si>
  <si>
    <t>Forecast Nominal RCV balance END</t>
  </si>
  <si>
    <t>Forecast RCV average balance</t>
  </si>
  <si>
    <t>Forecast return on RCV</t>
  </si>
  <si>
    <t>Forecast nominal return</t>
  </si>
  <si>
    <t>Forecast total revenue</t>
  </si>
  <si>
    <t>Total Forecast revenue to company</t>
  </si>
  <si>
    <t>What the company actually experienced</t>
  </si>
  <si>
    <t>This section calculates the revenue that the company actually receives.</t>
  </si>
  <si>
    <t>The CPIH + K mechanism in the licence is designed to compensate companies for varitions in actual and forecast CPIH.</t>
  </si>
  <si>
    <t>The model therefore assumes that forecast and actual CPIH are identical so that the impact of variations in the CPIH RPI wedge can be viewed.</t>
  </si>
  <si>
    <t>Actual nominal revenue</t>
  </si>
  <si>
    <t>WHAT THE COMPANY SHOULD HAVE EXPERIENCED</t>
  </si>
  <si>
    <t>This section calculates the revenue that the company should have been allowed, assuming that Ofwat had perfect foresight of the actual RPI CPIH wedge.</t>
  </si>
  <si>
    <t>Inflation based on actual wedge</t>
  </si>
  <si>
    <t>Actual Indexation percentage</t>
  </si>
  <si>
    <t>RCV balance based on actual wedge</t>
  </si>
  <si>
    <t>Actual RCV indexation</t>
  </si>
  <si>
    <t>RCV run-off company should have received</t>
  </si>
  <si>
    <t>Actual Nominal RCV balance BEG</t>
  </si>
  <si>
    <t>Actual Nominal RCV balance END</t>
  </si>
  <si>
    <t>Actual average RCV balance</t>
  </si>
  <si>
    <t>RCV returns based on actual wedge</t>
  </si>
  <si>
    <t>Nominal return company should have received</t>
  </si>
  <si>
    <t>Actual Nominal RCV residual balance</t>
  </si>
  <si>
    <t>Revenue based on actual wedge</t>
  </si>
  <si>
    <t>Total nominal revenue company should have received</t>
  </si>
  <si>
    <t>DIFFERENCE</t>
  </si>
  <si>
    <t>This section compares the actual revenue the company received with the revenue Ofwat would have allowed if it had perfect foresight of the RPI CPIH wedge.</t>
  </si>
  <si>
    <t>Difference in nominal revenue</t>
  </si>
  <si>
    <t>TRUE UP</t>
  </si>
  <si>
    <t>This section works out the value of the true up to be applied.</t>
  </si>
  <si>
    <t>The CPIH + K mechanism in the licence is designed to adjust revenues for changes in CPIH from forecast.</t>
  </si>
  <si>
    <t>The true up mechanism therefore does not need to do this. Forecast CPIH, rather than actual CPIH should therefore be used in when applying the true up.</t>
  </si>
  <si>
    <t>True up Indexation percentage</t>
  </si>
  <si>
    <t>True up RCV indexation</t>
  </si>
  <si>
    <t>True up Nominal RCV run-off</t>
  </si>
  <si>
    <t>True up Nominal RCV balance BEG</t>
  </si>
  <si>
    <t>True up Nominal RCV balance END</t>
  </si>
  <si>
    <t>True up Nominal RCV average balance</t>
  </si>
  <si>
    <t>True up Nominal return</t>
  </si>
  <si>
    <t>Total True up Nominal revenue to company</t>
  </si>
  <si>
    <t>Value of True up nominal</t>
  </si>
  <si>
    <t>True-up correctly calculates revenue adjustment</t>
  </si>
  <si>
    <t>RCV expressed in real terms</t>
  </si>
  <si>
    <t>Forecast RCV balance END - real</t>
  </si>
  <si>
    <t>Actual RCV balance END - real</t>
  </si>
  <si>
    <t>Difference RCV balance END - real</t>
  </si>
  <si>
    <t>RCV adjustment at end of period - real - WR</t>
  </si>
  <si>
    <t>Revenue expressed in real terms and with time value of money adjustment applied</t>
  </si>
  <si>
    <t>Value of True up run-off - real</t>
  </si>
  <si>
    <t>Value of True up return - real</t>
  </si>
  <si>
    <t>Value of True up total - real</t>
  </si>
  <si>
    <t>Time value of money factors</t>
  </si>
  <si>
    <t xml:space="preserve">Time value of money factor </t>
  </si>
  <si>
    <t>Factor</t>
  </si>
  <si>
    <t>Revenue adjustment for run-off</t>
  </si>
  <si>
    <t>Revenue adjustment for RCV run-off - real - WR</t>
  </si>
  <si>
    <t>Revenue adjustment for return</t>
  </si>
  <si>
    <t>Revenue adjustment for return - real -WR</t>
  </si>
  <si>
    <t>Revenue adjustment for run-off and return</t>
  </si>
  <si>
    <t>Revenue adjustment - real - WR</t>
  </si>
  <si>
    <t>REVENUE ASSOCIATED WITH 2019-20 RPI-CPIH WEDGE ADJUSTMENT</t>
  </si>
  <si>
    <t>This section works out the value of the revenue associated with the 2019-20 RPI-CPIH wedge.</t>
  </si>
  <si>
    <t>The revenue associated with 2019-20 RPI-CPIH wegde therefore does not need to do this. Forecast CPIH, rather than actual CPIH should therefore be used.</t>
  </si>
  <si>
    <t>2019-20 wedge RCV indexation</t>
  </si>
  <si>
    <t>2019-20 wedge Nominal RCV run-off</t>
  </si>
  <si>
    <t>CPI(H): Inflate from 2027-18 FYA to 2019-20 FYE</t>
  </si>
  <si>
    <t>2019-20 RPI-CPIH wedge adjustment - nominal - WN</t>
  </si>
  <si>
    <t>2019-20 wedge Nominal RCV balance BEG</t>
  </si>
  <si>
    <t>2019-20 wedge Nominal RCV balance END</t>
  </si>
  <si>
    <t>2019-20 wedge Nominal RCV average balance</t>
  </si>
  <si>
    <t>2019-20 wedge Nominal return</t>
  </si>
  <si>
    <t>Total 2019-20 wedge Nominal revenue to company</t>
  </si>
  <si>
    <t>2019-20 wedge RCV run-off - real</t>
  </si>
  <si>
    <t>2019-20 wedge return - real</t>
  </si>
  <si>
    <t>Total 2019-20 wedge revenue to company - real</t>
  </si>
  <si>
    <t>Revenue adjustment for 2019-20 wedge run-off - real - WR</t>
  </si>
  <si>
    <t>Revenue adjustment for 2019-20 wedge return - real -WR</t>
  </si>
  <si>
    <t>Revenue adjustment for 2019-20 wedge - real - WR</t>
  </si>
  <si>
    <t>TOTAL REVENUE ADJUSTMENT</t>
  </si>
  <si>
    <t>True up</t>
  </si>
  <si>
    <t>2019-20 wedge adjustment</t>
  </si>
  <si>
    <t>Revenue adjustment for RCV run-off total - real - WR</t>
  </si>
  <si>
    <t>Revenue adjustment for return total - real -WR</t>
  </si>
  <si>
    <t>Revenue adjustment total - real - WR</t>
  </si>
  <si>
    <t>RCV adjustment at end of period - real -WN</t>
  </si>
  <si>
    <t>Revenue adjustment for RCV run-off - real - WN</t>
  </si>
  <si>
    <t>Revenue adjustment for return - real - WN</t>
  </si>
  <si>
    <t>Revenue adjustment - real - WN</t>
  </si>
  <si>
    <t>2019-20 wedge Indexation percentage</t>
  </si>
  <si>
    <t>Revenue adjustment for 2019-20 wedge run-off - real - WN</t>
  </si>
  <si>
    <t>Revenue adjustment for 2019-20 wedge return - real - WN</t>
  </si>
  <si>
    <t>Revenue adjustment for 2019-20 wedge - real - WN</t>
  </si>
  <si>
    <t>Revenue adjustment for RCV run-off total - real - WN</t>
  </si>
  <si>
    <t>Revenue adjustment for return total - real - WN</t>
  </si>
  <si>
    <t>Revenue adjustment total - real - WN</t>
  </si>
  <si>
    <t>RCV adjustment at end of period - real - WWN</t>
  </si>
  <si>
    <t>Revenue adjustment for RCV run-off - real - WWN</t>
  </si>
  <si>
    <t>Revenue adjustment for return - real - WWN</t>
  </si>
  <si>
    <t>Revenue adjustment - real - WWN</t>
  </si>
  <si>
    <t>2019-20 RPI-CPIH wedge adjustment - nominal - WWN</t>
  </si>
  <si>
    <t>Revenue adjustment for 2019-20 wedge run-off - real - WWN</t>
  </si>
  <si>
    <t>Revenue adjustment for 2019-20 wedge return - real - WWN</t>
  </si>
  <si>
    <t>Revenue adjustment for 2019-20 wedge - real - WWN</t>
  </si>
  <si>
    <t>Revenue adjustment for RCV run-off total - real - WWN</t>
  </si>
  <si>
    <t>Revenue adjustment for return total - real - WWN</t>
  </si>
  <si>
    <t>Revenue adjustment total - real - WWN</t>
  </si>
  <si>
    <t>RCV adjustment at end of period - real - BR</t>
  </si>
  <si>
    <t>Revenue adjustment for RCV run-off - real - BR</t>
  </si>
  <si>
    <t>Revenue adjustment for return - real - BR</t>
  </si>
  <si>
    <t>Revenue adjustment - real - BR</t>
  </si>
  <si>
    <t>2019-20 RPI-CPIH wedge adjustment - nominal - BR</t>
  </si>
  <si>
    <t>Revenue adjustment for 2019-20 wedge run-off - real - BR</t>
  </si>
  <si>
    <t>Revenue adjustment for 2019-20 wedge return - real - BR</t>
  </si>
  <si>
    <t>Revenue adjustment for 2019-20 wedge - real - BR</t>
  </si>
  <si>
    <t>Revenue adjustment for RCV run-off total - real - BR</t>
  </si>
  <si>
    <t>Revenue adjustment for return total - real - BR</t>
  </si>
  <si>
    <t>Revenue adjustment total - real - BR</t>
  </si>
  <si>
    <t>RCV adjustment at end of period - real - DMMY</t>
  </si>
  <si>
    <t>Revenue adjustment for RCV run-off - real - DMMY</t>
  </si>
  <si>
    <t>Revenue adjustment for return - real - DMMY</t>
  </si>
  <si>
    <t>Revenue adjustment - real - DMMY</t>
  </si>
  <si>
    <t>2019-20 RPI-CPIH wedge adjustment - nominal - Dummy</t>
  </si>
  <si>
    <t>Revenue adjustment for 2019-20 wedge run-off - real - DMMY</t>
  </si>
  <si>
    <t>Revenue adjustment for 2019-20 wedge return - real - DMMY</t>
  </si>
  <si>
    <t>Revenue adjustment for 2019-20 wedge - real - DMMY</t>
  </si>
  <si>
    <t>Revenue adjustment for RCV run-off total - real - DMMY</t>
  </si>
  <si>
    <t>Revenue adjustment for return total - real - DMMY</t>
  </si>
  <si>
    <t>Revenue adjustment total - real - DMMY</t>
  </si>
  <si>
    <t>Water Resources</t>
  </si>
  <si>
    <t>Water Network</t>
  </si>
  <si>
    <t>Wastewater Network</t>
  </si>
  <si>
    <t>Bio Resources</t>
  </si>
  <si>
    <t>Dummy Control</t>
  </si>
  <si>
    <t>CHECK SUMMARY</t>
  </si>
  <si>
    <t>Total Checks</t>
  </si>
  <si>
    <t xml:space="preserve">check </t>
  </si>
  <si>
    <t>[do not delete this row]</t>
  </si>
  <si>
    <t>[range start]</t>
  </si>
  <si>
    <t>[range ends]</t>
  </si>
  <si>
    <t>[Fountain will populate this cell with the report name. Keep this placeholder here]</t>
  </si>
  <si>
    <t>[Fountain will put a date and timestamp here]</t>
  </si>
  <si>
    <t>PR24QA_PR24PD17_OUT1</t>
  </si>
  <si>
    <t>Date &amp; Time for Model - PR24PD17</t>
  </si>
  <si>
    <t>PR24QA_PR24PD17_OUT2</t>
  </si>
  <si>
    <t>Name of Model - PR24PD17</t>
  </si>
  <si>
    <t>PR24QA_PR24PD17_OUT3</t>
  </si>
  <si>
    <t>F_Inputs time stamp - PR24PD17</t>
  </si>
  <si>
    <t>PR24QA_PR24PD17_OUT4</t>
  </si>
  <si>
    <t>Model override switch for - PR24PD17</t>
  </si>
  <si>
    <t>C_PR24PD17_PD11_15WR_PR24</t>
  </si>
  <si>
    <t xml:space="preserve">PR19 RPI-CPIH wedge RCV adjustment in 2017-18 FYA (CPIH deflated) prices (WR) </t>
  </si>
  <si>
    <t>C_PR24PD17_PD11_15WN_PR24</t>
  </si>
  <si>
    <t xml:space="preserve">PR19 RPI-CPIH wedge RCV adjustment in 2017-18 FYA (CPIH deflated) prices (WN) </t>
  </si>
  <si>
    <t>C_PR24PD17_PD11_15WWN_PR24</t>
  </si>
  <si>
    <t xml:space="preserve">PR19 RPI-CPIH wedge RCV adjustment in 2017-18 FYA (CPIH deflated) prices (WWN) </t>
  </si>
  <si>
    <t>C_PR24PD17_PD11_15BIO_PR24</t>
  </si>
  <si>
    <t xml:space="preserve">PR19 RPI-CPIH wedge RCV adjustment in 2017-18 FYA (CPIH deflated) prices (BR) </t>
  </si>
  <si>
    <t>C_PR24PD17_PD11_15ADDN1_PR24</t>
  </si>
  <si>
    <t xml:space="preserve">PR19 RPI-CPIH wedge RCV adjustment in 2017-18 FYA (CPIH deflated) prices (ADDN1) </t>
  </si>
  <si>
    <t>C_PR24PD17_PD11_15ADDN2_PR24</t>
  </si>
  <si>
    <t xml:space="preserve">PR19 RPI-CPIH wedge RCV adjustment in 2017-18 FYA (CPIH deflated) prices (ADDN2) </t>
  </si>
  <si>
    <t>C_PR24PD17_PD12_30WR_PR24</t>
  </si>
  <si>
    <t xml:space="preserve">PR19 RPI-CPIH wedge revenue adjustment in 2017-18 FYA (CPIH deflated) prices (WR) </t>
  </si>
  <si>
    <t>C_PR24PD17_PD12_30WN_PR24</t>
  </si>
  <si>
    <t xml:space="preserve">PR19 RPI-CPIH wedge revenue adjustment in 2017-18 FYA (CPIH deflated) prices (WN) </t>
  </si>
  <si>
    <t>C_PR24PD17_PD12_30WWN_PR24</t>
  </si>
  <si>
    <t xml:space="preserve">PR19 RPI-CPIH wedge revenue adjustment in 2017-18 FYA (CPIH deflated) prices (WWN) </t>
  </si>
  <si>
    <t>C_PR24PD17_PD12_30BIO_PR24</t>
  </si>
  <si>
    <t xml:space="preserve">PR19 RPI-CPIH wedge revenue adjustment in 2017-18 FYA (CPIH deflated) prices (BR) </t>
  </si>
  <si>
    <t>C_PR24PD17_PD12_30ADDN1_PR24</t>
  </si>
  <si>
    <t xml:space="preserve">PR19 RPI-CPIH wedge revenue adjustment in 2017-18 FYA (CPIH deflated) prices (ADDN1) </t>
  </si>
  <si>
    <t>C_PR24PD17_PD12_30ADDN2_PR24</t>
  </si>
  <si>
    <t xml:space="preserve">PR19 RPI-CPIH wedge revenue adjustment in 2017-18 FYA (CPIH deflated) prices (ADDN2) </t>
  </si>
  <si>
    <t>Run on 06 Nov 2024 12:04</t>
  </si>
  <si>
    <t>Model code:</t>
  </si>
  <si>
    <t>PR24PD17</t>
  </si>
  <si>
    <t>PR24PD17 FD RPI-CPIH wedge model - South East Water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</si>
</sst>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3" formatCode="_-* #,##0.00_-;\-* #,##0.00_-;_-* &quot;-&quot;??_-;_-@_-"/>
    <numFmt numFmtId="164" formatCode="#,##0_);\(#,##0\);&quot;-  &quot;;&quot; &quot;@&quot; &quot;"/>
    <numFmt numFmtId="165" formatCode="_(* #,##0.0_);_(* \(#,##0.0\);_(* &quot;-&quot;??_);_(@_)"/>
    <numFmt numFmtId="166" formatCode="#,##0_);\(#,##0\);&quot;-  &quot;;&quot; &quot;@"/>
    <numFmt numFmtId="167" formatCode="dd\ mmm\ yyyy_);;&quot;-  &quot;;&quot; &quot;@&quot; &quot;"/>
    <numFmt numFmtId="168" formatCode="dd\ mmm\ yy_);;&quot;-  &quot;;&quot; &quot;@&quot; &quot;"/>
    <numFmt numFmtId="169" formatCode="#,##0.0000_);\(#,##0.0000\);&quot;-  &quot;;&quot; &quot;@&quot; &quot;"/>
    <numFmt numFmtId="170" formatCode="_(* #,##0_);_(* \(#,##0\);_(* &quot;-&quot;??_);_(@_)"/>
    <numFmt numFmtId="171" formatCode="_(* #,##0.0000_);_(* \(#,##0.0000\);_(* &quot;-&quot;??_);_(@_)"/>
    <numFmt numFmtId="172" formatCode="#,##0.0_);\(#,##0.0\);&quot;-  &quot;;&quot; &quot;@"/>
    <numFmt numFmtId="173" formatCode="#,##0.0_);\(#,##0.0\);&quot;-  &quot;;&quot; &quot;@&quot; &quot;"/>
    <numFmt numFmtId="174" formatCode="_-* #,##0.000_-;\-* #,##0.000_-;_-* &quot;-&quot;??_-;_-@_-"/>
    <numFmt numFmtId="175" formatCode="_-* #,##0.0000_-;\-* #,##0.0000_-;_-* &quot;-&quot;??_-;_-@_-"/>
    <numFmt numFmtId="176" formatCode="0.00000"/>
    <numFmt numFmtId="177" formatCode="0.0%"/>
    <numFmt numFmtId="178" formatCode="_(* #,##0.000_);_(* \(#,##0.000\);_(* &quot;-&quot;??_);_(@_)"/>
    <numFmt numFmtId="179" formatCode="#,##0.00_);\(#,##0.00\);&quot;-  &quot;;&quot; &quot;@&quot; &quot;"/>
    <numFmt numFmtId="180" formatCode="0.0000"/>
    <numFmt numFmtId="181" formatCode="0.00%_);\-0.00%_);&quot;-  &quot;;&quot; &quot;@&quot; &quot;"/>
    <numFmt numFmtId="182" formatCode="0.000"/>
    <numFmt numFmtId="183" formatCode="_-* #,##0.000_-;\-* #,##0.000_-;_-* &quot;-&quot;???_-;_-@_-"/>
    <numFmt numFmtId="184" formatCode="#,##0.000_ ;\-#,##0.000\ "/>
    <numFmt numFmtId="185" formatCode="_-* #,##0_-;\-* #,##0_-;_-* &quot;-&quot;??_-;_-@_-"/>
    <numFmt numFmtId="186" formatCode="#,##0.000"/>
    <numFmt numFmtId="187" formatCode="#,##0.0"/>
  </numFmts>
  <fonts count="63" x14ac:knownFonts="1">
    <font>
      <sz val="10"/>
      <color theme="1"/>
      <name val="Arial"/>
      <family val="2"/>
    </font>
    <font>
      <sz val="11"/>
      <color theme="1"/>
      <name val="Arial"/>
      <family val="2"/>
    </font>
    <font>
      <sz val="11"/>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sz val="16"/>
      <color rgb="FF002664"/>
      <name val="Arial Rounded MT Bold"/>
      <family val="2"/>
    </font>
    <font>
      <sz val="14"/>
      <color rgb="FF002664"/>
      <name val="Arial Rounded MT Bold"/>
      <family val="2"/>
    </font>
    <font>
      <sz val="12"/>
      <color rgb="FF002664"/>
      <name val="Arial Rounded MT Bold"/>
      <family val="2"/>
    </font>
    <font>
      <b/>
      <sz val="10"/>
      <name val="Arial"/>
      <family val="2"/>
    </font>
    <font>
      <u/>
      <sz val="10"/>
      <name val="Arial"/>
      <family val="2"/>
    </font>
    <font>
      <sz val="10"/>
      <color indexed="12"/>
      <name val="Arial"/>
      <family val="2"/>
    </font>
    <font>
      <sz val="10"/>
      <color indexed="10"/>
      <name val="Arial"/>
      <family val="2"/>
    </font>
    <font>
      <u/>
      <sz val="10"/>
      <color theme="10"/>
      <name val="Arial"/>
      <family val="2"/>
    </font>
    <font>
      <b/>
      <u/>
      <sz val="10"/>
      <name val="Arial"/>
      <family val="2"/>
    </font>
    <font>
      <sz val="10"/>
      <color rgb="FF0000FF"/>
      <name val="Arial"/>
      <family val="2"/>
    </font>
    <font>
      <i/>
      <sz val="10"/>
      <color rgb="FF00B050"/>
      <name val="Arial"/>
      <family val="2"/>
    </font>
    <font>
      <i/>
      <u/>
      <sz val="10"/>
      <color rgb="FF00B050"/>
      <name val="Arial"/>
      <family val="2"/>
    </font>
    <font>
      <b/>
      <sz val="20"/>
      <color theme="0"/>
      <name val="Arial"/>
      <family val="2"/>
    </font>
    <font>
      <u/>
      <sz val="20"/>
      <name val="Arial"/>
      <family val="2"/>
    </font>
    <font>
      <i/>
      <sz val="20"/>
      <color rgb="FF00B050"/>
      <name val="Arial"/>
      <family val="2"/>
    </font>
    <font>
      <sz val="20"/>
      <name val="Arial"/>
      <family val="2"/>
    </font>
    <font>
      <sz val="20"/>
      <color theme="1"/>
      <name val="Arial"/>
      <family val="2"/>
    </font>
    <font>
      <b/>
      <sz val="10"/>
      <color rgb="FF0000FF"/>
      <name val="Arial"/>
      <family val="2"/>
    </font>
    <font>
      <u/>
      <sz val="10"/>
      <color rgb="FF0000FF"/>
      <name val="Arial"/>
      <family val="2"/>
    </font>
    <font>
      <i/>
      <sz val="10"/>
      <color rgb="FF0000FF"/>
      <name val="Arial"/>
      <family val="2"/>
    </font>
    <font>
      <i/>
      <sz val="10"/>
      <name val="Arial"/>
      <family val="2"/>
    </font>
    <font>
      <sz val="24"/>
      <color theme="0"/>
      <name val="Franklin Gothic Demi"/>
      <family val="2"/>
    </font>
    <font>
      <sz val="12"/>
      <color theme="0"/>
      <name val="Franklin Gothic Demi"/>
      <family val="2"/>
    </font>
    <font>
      <sz val="11"/>
      <color theme="1"/>
      <name val="Franklin Gothic Demi"/>
      <family val="2"/>
    </font>
    <font>
      <sz val="10"/>
      <color theme="0"/>
      <name val="Franklin Gothic Demi"/>
      <family val="2"/>
    </font>
    <font>
      <b/>
      <sz val="10"/>
      <color rgb="FFFF0000"/>
      <name val="Arial"/>
      <family val="2"/>
    </font>
    <font>
      <u/>
      <sz val="10"/>
      <color rgb="FFFF0000"/>
      <name val="Arial"/>
      <family val="2"/>
    </font>
    <font>
      <i/>
      <sz val="10"/>
      <color rgb="FFFF0000"/>
      <name val="Arial"/>
      <family val="2"/>
    </font>
    <font>
      <i/>
      <u/>
      <sz val="10"/>
      <name val="Arial"/>
      <family val="2"/>
    </font>
    <font>
      <sz val="8"/>
      <name val="Arial"/>
      <family val="2"/>
    </font>
    <font>
      <u/>
      <sz val="10"/>
      <color theme="0"/>
      <name val="Arial"/>
      <family val="2"/>
    </font>
    <font>
      <b/>
      <u/>
      <sz val="11"/>
      <name val="Calibri"/>
      <family val="2"/>
    </font>
    <font>
      <b/>
      <sz val="11"/>
      <name val="Calibri"/>
      <family val="2"/>
    </font>
    <font>
      <sz val="11"/>
      <color indexed="8"/>
      <name val="Calibri"/>
      <family val="2"/>
      <scheme val="minor"/>
    </font>
    <font>
      <sz val="11"/>
      <name val="Calibri"/>
      <family val="2"/>
      <scheme val="minor"/>
    </font>
    <font>
      <sz val="11"/>
      <color indexed="8"/>
      <name val="Arial"/>
      <family val="2"/>
    </font>
    <font>
      <sz val="10"/>
      <color rgb="FF0078C9"/>
      <name val="Arial"/>
      <family val="2"/>
    </font>
    <font>
      <b/>
      <sz val="11"/>
      <color theme="0"/>
      <name val="Arial"/>
      <family val="2"/>
    </font>
    <font>
      <sz val="11"/>
      <color theme="1"/>
      <name val="Calibri"/>
      <family val="2"/>
    </font>
    <font>
      <sz val="10"/>
      <color indexed="8"/>
      <name val="Arial"/>
      <family val="2"/>
    </font>
    <font>
      <b/>
      <sz val="11"/>
      <name val="Calibri"/>
    </font>
    <font>
      <b/>
      <u/>
      <sz val="11"/>
      <name val="Calibri"/>
    </font>
  </fonts>
  <fills count="7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2664"/>
        <bgColor indexed="64"/>
      </patternFill>
    </fill>
    <fill>
      <patternFill patternType="solid">
        <fgColor rgb="FF4B92DB"/>
        <bgColor indexed="64"/>
      </patternFill>
    </fill>
    <fill>
      <patternFill patternType="solid">
        <fgColor rgb="FFADA07A"/>
        <bgColor indexed="64"/>
      </patternFill>
    </fill>
    <fill>
      <patternFill patternType="solid">
        <fgColor rgb="FFF0AB00"/>
        <bgColor indexed="64"/>
      </patternFill>
    </fill>
    <fill>
      <patternFill patternType="solid">
        <fgColor rgb="FF007EA3"/>
        <bgColor indexed="64"/>
      </patternFill>
    </fill>
    <fill>
      <patternFill patternType="solid">
        <fgColor rgb="FFA8B400"/>
        <bgColor indexed="64"/>
      </patternFill>
    </fill>
    <fill>
      <patternFill patternType="solid">
        <fgColor rgb="FF240078"/>
        <bgColor indexed="64"/>
      </patternFill>
    </fill>
    <fill>
      <patternFill patternType="solid">
        <fgColor rgb="FFEA3BAE"/>
        <bgColor indexed="64"/>
      </patternFill>
    </fill>
    <fill>
      <patternFill patternType="solid">
        <fgColor rgb="FFDD3D28"/>
        <bgColor indexed="64"/>
      </patternFill>
    </fill>
    <fill>
      <patternFill patternType="solid">
        <fgColor indexed="43"/>
        <bgColor indexed="64"/>
      </patternFill>
    </fill>
    <fill>
      <patternFill patternType="solid">
        <fgColor indexed="13"/>
        <bgColor indexed="64"/>
      </patternFill>
    </fill>
    <fill>
      <patternFill patternType="solid">
        <fgColor indexed="22"/>
        <bgColor indexed="64"/>
      </patternFill>
    </fill>
    <fill>
      <patternFill patternType="solid">
        <fgColor indexed="41"/>
        <bgColor indexed="64"/>
      </patternFill>
    </fill>
    <fill>
      <patternFill patternType="solid">
        <fgColor rgb="FFFF0000"/>
        <bgColor indexed="64"/>
      </patternFill>
    </fill>
    <fill>
      <patternFill patternType="solid">
        <fgColor indexed="51"/>
        <bgColor indexed="64"/>
      </patternFill>
    </fill>
    <fill>
      <patternFill patternType="solid">
        <fgColor rgb="FFC0C0C0"/>
        <bgColor indexed="64"/>
      </patternFill>
    </fill>
    <fill>
      <patternFill patternType="solid">
        <fgColor indexed="11"/>
        <bgColor indexed="64"/>
      </patternFill>
    </fill>
    <fill>
      <patternFill patternType="solid">
        <fgColor rgb="FFFFFF99"/>
        <bgColor indexed="64"/>
      </patternFill>
    </fill>
    <fill>
      <patternFill patternType="solid">
        <fgColor rgb="FF00FF00"/>
        <bgColor indexed="64"/>
      </patternFill>
    </fill>
    <fill>
      <patternFill patternType="solid">
        <fgColor rgb="FFCCFFFF"/>
        <bgColor indexed="64"/>
      </patternFill>
    </fill>
    <fill>
      <patternFill patternType="solid">
        <fgColor rgb="FF99CCFF"/>
        <bgColor indexed="64"/>
      </patternFill>
    </fill>
    <fill>
      <patternFill patternType="solid">
        <fgColor rgb="FFFFFFAF"/>
        <bgColor indexed="64"/>
      </patternFill>
    </fill>
    <fill>
      <patternFill patternType="solid">
        <fgColor rgb="FFD9D9D9"/>
        <bgColor indexed="64"/>
      </patternFill>
    </fill>
    <fill>
      <patternFill patternType="solid">
        <fgColor indexed="44"/>
        <bgColor indexed="64"/>
      </patternFill>
    </fill>
    <fill>
      <patternFill patternType="solid">
        <fgColor indexed="47"/>
        <bgColor indexed="64"/>
      </patternFill>
    </fill>
    <fill>
      <patternFill patternType="solid">
        <fgColor rgb="FFADE600"/>
        <bgColor indexed="64"/>
      </patternFill>
    </fill>
    <fill>
      <patternFill patternType="solid">
        <fgColor rgb="FF99FF66"/>
        <bgColor indexed="64"/>
      </patternFill>
    </fill>
    <fill>
      <patternFill patternType="solid">
        <fgColor indexed="10"/>
        <bgColor indexed="64"/>
      </patternFill>
    </fill>
    <fill>
      <patternFill patternType="solid">
        <fgColor rgb="FFE0DCD8"/>
        <bgColor indexed="64"/>
      </patternFill>
    </fill>
    <fill>
      <patternFill patternType="solid">
        <fgColor theme="6"/>
        <bgColor indexed="64"/>
      </patternFill>
    </fill>
    <fill>
      <patternFill patternType="solid">
        <fgColor rgb="FF003479"/>
        <bgColor indexed="64"/>
      </patternFill>
    </fill>
    <fill>
      <patternFill patternType="solid">
        <fgColor theme="0"/>
        <bgColor indexed="64"/>
      </patternFill>
    </fill>
    <fill>
      <patternFill patternType="solid">
        <fgColor rgb="FFD740A2"/>
        <bgColor indexed="64"/>
      </patternFill>
    </fill>
    <fill>
      <patternFill patternType="solid">
        <fgColor theme="8" tint="0.39997558519241921"/>
        <bgColor indexed="64"/>
      </patternFill>
    </fill>
    <fill>
      <patternFill patternType="solid">
        <fgColor rgb="FFBFDDF1"/>
        <bgColor indexed="64"/>
      </patternFill>
    </fill>
    <fill>
      <patternFill patternType="solid">
        <fgColor rgb="FFFFFF00"/>
      </patternFill>
    </fill>
    <fill>
      <patternFill patternType="solid">
        <fgColor rgb="FFFFFFE0"/>
      </patternFill>
    </fill>
    <fill>
      <patternFill patternType="solid">
        <fgColor theme="5"/>
        <bgColor indexed="64"/>
      </patternFill>
    </fill>
    <fill>
      <patternFill patternType="solid">
        <fgColor rgb="FFF0EEEC"/>
        <bgColor indexed="64"/>
      </patternFill>
    </fill>
    <fill>
      <patternFill patternType="solid">
        <fgColor theme="8" tint="0.79998168889431442"/>
        <bgColor indexed="64"/>
      </patternFill>
    </fill>
    <fill>
      <patternFill patternType="solid">
        <fgColor rgb="FFFFFFE0"/>
        <bgColor indexed="64"/>
      </patternFill>
    </fill>
    <fill>
      <patternFill patternType="solid">
        <fgColor theme="9"/>
        <bgColor indexed="64"/>
      </patternFill>
    </fill>
    <fill>
      <patternFill patternType="solid">
        <fgColor rgb="FFE2EFDA"/>
        <bgColor indexed="64"/>
      </patternFill>
    </fill>
    <fill>
      <patternFill patternType="solid">
        <fgColor rgb="FFFFFF0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rgb="FF808080"/>
      </top>
      <bottom style="thin">
        <color rgb="FF808080"/>
      </bottom>
      <diagonal/>
    </border>
    <border>
      <left/>
      <right/>
      <top style="medium">
        <color theme="0"/>
      </top>
      <bottom/>
      <diagonal/>
    </border>
    <border>
      <left style="medium">
        <color indexed="64"/>
      </left>
      <right style="medium">
        <color indexed="64"/>
      </right>
      <top style="medium">
        <color indexed="64"/>
      </top>
      <bottom style="medium">
        <color indexed="64"/>
      </bottom>
      <diagonal/>
    </border>
    <border>
      <left style="thin">
        <color rgb="FF857362"/>
      </left>
      <right style="thin">
        <color rgb="FF857362"/>
      </right>
      <top style="thin">
        <color rgb="FF857362"/>
      </top>
      <bottom style="thin">
        <color rgb="FF857362"/>
      </bottom>
      <diagonal/>
    </border>
    <border>
      <left style="thin">
        <color auto="1"/>
      </left>
      <right/>
      <top/>
      <bottom/>
      <diagonal/>
    </border>
    <border>
      <left style="thin">
        <color auto="1"/>
      </left>
      <right style="thin">
        <color auto="1"/>
      </right>
      <top/>
      <bottom/>
      <diagonal/>
    </border>
  </borders>
  <cellStyleXfs count="83">
    <xf numFmtId="0" fontId="0" fillId="0" borderId="0"/>
    <xf numFmtId="43" fontId="3" fillId="0" borderId="0" applyFont="0" applyFill="0" applyBorder="0" applyAlignment="0" applyProtection="0"/>
    <xf numFmtId="10" fontId="3" fillId="0" borderId="0" applyFont="0" applyFill="0" applyBorder="0" applyAlignment="0" applyProtection="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5" fillId="46" borderId="0" applyNumberFormat="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165" fontId="3" fillId="43" borderId="0" applyNumberFormat="0" applyFont="0" applyBorder="0" applyAlignment="0" applyProtection="0"/>
    <xf numFmtId="0" fontId="3" fillId="44" borderId="0" applyNumberFormat="0" applyFont="0" applyBorder="0" applyAlignment="0" applyProtection="0"/>
    <xf numFmtId="166" fontId="26" fillId="0" borderId="0" applyNumberFormat="0" applyProtection="0">
      <alignment vertical="top"/>
    </xf>
    <xf numFmtId="166" fontId="27" fillId="0" borderId="0" applyNumberFormat="0" applyProtection="0">
      <alignment vertical="top"/>
    </xf>
    <xf numFmtId="166" fontId="20" fillId="45" borderId="0" applyNumberFormat="0" applyProtection="0">
      <alignment vertical="top"/>
    </xf>
    <xf numFmtId="9" fontId="3" fillId="0" borderId="0" applyFont="0" applyFill="0" applyBorder="0" applyAlignment="0" applyProtection="0"/>
    <xf numFmtId="0" fontId="31" fillId="0" borderId="0" applyNumberFormat="0" applyFill="0" applyBorder="0" applyProtection="0">
      <alignment vertical="top"/>
    </xf>
    <xf numFmtId="167" fontId="20" fillId="0" borderId="0" applyFont="0" applyFill="0" applyBorder="0" applyProtection="0">
      <alignment vertical="top"/>
    </xf>
    <xf numFmtId="168" fontId="20" fillId="0" borderId="0" applyFont="0" applyFill="0" applyBorder="0" applyProtection="0">
      <alignment vertical="top"/>
    </xf>
    <xf numFmtId="169" fontId="20" fillId="0" borderId="0" applyFont="0" applyFill="0" applyBorder="0" applyProtection="0">
      <alignment vertical="top"/>
    </xf>
    <xf numFmtId="0" fontId="21" fillId="0" borderId="0"/>
    <xf numFmtId="0" fontId="22" fillId="0" borderId="0"/>
    <xf numFmtId="0" fontId="23" fillId="0" borderId="0"/>
    <xf numFmtId="168" fontId="24" fillId="0" borderId="0" applyNumberFormat="0" applyFill="0" applyBorder="0" applyProtection="0">
      <alignment vertical="top"/>
    </xf>
    <xf numFmtId="0" fontId="25" fillId="0" borderId="0" applyNumberFormat="0" applyFill="0" applyBorder="0" applyProtection="0">
      <alignment vertical="top"/>
    </xf>
    <xf numFmtId="0" fontId="20" fillId="0" borderId="0" applyNumberFormat="0" applyFill="0" applyBorder="0" applyProtection="0">
      <alignment horizontal="right" vertical="top"/>
    </xf>
    <xf numFmtId="0" fontId="42" fillId="63" borderId="0" applyNumberFormat="0" applyBorder="0" applyAlignment="0" applyProtection="0"/>
    <xf numFmtId="0" fontId="28" fillId="0" borderId="0" applyNumberFormat="0" applyFill="0" applyBorder="0" applyAlignment="0" applyProtection="0"/>
    <xf numFmtId="0" fontId="44" fillId="0" borderId="0" applyNumberFormat="0" applyFill="0" applyAlignment="0" applyProtection="0"/>
    <xf numFmtId="0" fontId="45" fillId="65" borderId="0" applyNumberFormat="0" applyBorder="0" applyAlignment="0" applyProtection="0"/>
    <xf numFmtId="0" fontId="45" fillId="63" borderId="0" applyNumberFormat="0" applyAlignment="0" applyProtection="0"/>
    <xf numFmtId="0" fontId="28" fillId="0" borderId="0" applyNumberFormat="0" applyFill="0" applyBorder="0" applyAlignment="0" applyProtection="0"/>
    <xf numFmtId="0" fontId="2" fillId="0" borderId="0"/>
    <xf numFmtId="0" fontId="2" fillId="0" borderId="0"/>
    <xf numFmtId="0" fontId="54" fillId="0" borderId="0"/>
    <xf numFmtId="0" fontId="2" fillId="0" borderId="0"/>
    <xf numFmtId="0" fontId="1" fillId="0" borderId="0"/>
    <xf numFmtId="164" fontId="3" fillId="0" borderId="0" applyFont="0" applyFill="0" applyBorder="0" applyProtection="0">
      <alignment vertical="top"/>
    </xf>
    <xf numFmtId="0" fontId="59" fillId="0" borderId="0"/>
    <xf numFmtId="0" fontId="54" fillId="0" borderId="0"/>
  </cellStyleXfs>
  <cellXfs count="361">
    <xf numFmtId="0" fontId="0" fillId="0" borderId="0" xfId="0"/>
    <xf numFmtId="0" fontId="0" fillId="44" borderId="0" xfId="0" applyFill="1"/>
    <xf numFmtId="0" fontId="27" fillId="0" borderId="0" xfId="0" applyFont="1" applyAlignment="1">
      <alignment vertical="top"/>
    </xf>
    <xf numFmtId="0" fontId="20" fillId="45" borderId="0" xfId="0" applyFont="1" applyFill="1" applyAlignment="1">
      <alignment vertical="top"/>
    </xf>
    <xf numFmtId="0" fontId="26" fillId="0" borderId="0" xfId="55" applyNumberFormat="1">
      <alignment vertical="top"/>
    </xf>
    <xf numFmtId="0" fontId="24" fillId="0" borderId="0" xfId="0" applyFont="1" applyAlignment="1">
      <alignment vertical="top"/>
    </xf>
    <xf numFmtId="0" fontId="20" fillId="0" borderId="0" xfId="0" applyFont="1" applyAlignment="1">
      <alignment horizontal="right" vertical="top"/>
    </xf>
    <xf numFmtId="0" fontId="20" fillId="0" borderId="0" xfId="0" applyFont="1" applyAlignment="1">
      <alignment vertical="top"/>
    </xf>
    <xf numFmtId="0" fontId="20" fillId="43" borderId="0" xfId="0" applyFont="1" applyFill="1" applyAlignment="1">
      <alignment vertical="top"/>
    </xf>
    <xf numFmtId="0" fontId="25" fillId="0" borderId="0" xfId="0" applyFont="1" applyAlignment="1">
      <alignment vertical="top"/>
    </xf>
    <xf numFmtId="0" fontId="18" fillId="44" borderId="0" xfId="0" applyFont="1" applyFill="1"/>
    <xf numFmtId="0" fontId="3" fillId="0" borderId="0" xfId="0" applyFont="1"/>
    <xf numFmtId="0" fontId="20" fillId="48" borderId="0" xfId="0" applyFont="1" applyFill="1" applyAlignment="1">
      <alignment vertical="top"/>
    </xf>
    <xf numFmtId="0" fontId="20" fillId="48" borderId="0" xfId="0" applyFont="1" applyFill="1" applyAlignment="1">
      <alignment horizontal="right" vertical="top"/>
    </xf>
    <xf numFmtId="0" fontId="25" fillId="48" borderId="0" xfId="0" applyFont="1" applyFill="1" applyAlignment="1">
      <alignment vertical="top"/>
    </xf>
    <xf numFmtId="0" fontId="24" fillId="48" borderId="0" xfId="0" applyFont="1" applyFill="1" applyAlignment="1">
      <alignment vertical="top"/>
    </xf>
    <xf numFmtId="168" fontId="20" fillId="50" borderId="0" xfId="61" applyFont="1" applyFill="1">
      <alignment vertical="top"/>
    </xf>
    <xf numFmtId="168" fontId="20" fillId="0" borderId="0" xfId="61" applyFont="1">
      <alignment vertical="top"/>
    </xf>
    <xf numFmtId="167" fontId="20" fillId="0" borderId="0" xfId="60" applyFont="1" applyFill="1">
      <alignment vertical="top"/>
    </xf>
    <xf numFmtId="170" fontId="20" fillId="50" borderId="0" xfId="0" applyNumberFormat="1" applyFont="1" applyFill="1" applyAlignment="1">
      <alignment vertical="top"/>
    </xf>
    <xf numFmtId="170" fontId="0" fillId="0" borderId="0" xfId="0" applyNumberFormat="1" applyAlignment="1">
      <alignment vertical="top"/>
    </xf>
    <xf numFmtId="170" fontId="20" fillId="0" borderId="0" xfId="0" applyNumberFormat="1" applyFont="1" applyAlignment="1">
      <alignment vertical="top"/>
    </xf>
    <xf numFmtId="170" fontId="20" fillId="0" borderId="0" xfId="0" applyNumberFormat="1" applyFont="1" applyAlignment="1">
      <alignment horizontal="right" vertical="top"/>
    </xf>
    <xf numFmtId="170" fontId="25" fillId="0" borderId="0" xfId="0" applyNumberFormat="1" applyFont="1" applyAlignment="1">
      <alignment vertical="top"/>
    </xf>
    <xf numFmtId="170" fontId="24" fillId="0" borderId="0" xfId="0" applyNumberFormat="1" applyFont="1" applyAlignment="1">
      <alignment vertical="top"/>
    </xf>
    <xf numFmtId="167" fontId="20" fillId="0" borderId="0" xfId="60" applyFont="1">
      <alignment vertical="top"/>
    </xf>
    <xf numFmtId="168" fontId="20" fillId="0" borderId="0" xfId="61" applyFont="1" applyBorder="1">
      <alignment vertical="top"/>
    </xf>
    <xf numFmtId="0" fontId="29" fillId="0" borderId="0" xfId="0" applyFont="1" applyAlignment="1">
      <alignment vertical="top"/>
    </xf>
    <xf numFmtId="168" fontId="24" fillId="0" borderId="0" xfId="61" applyFont="1" applyBorder="1">
      <alignment vertical="top"/>
    </xf>
    <xf numFmtId="164" fontId="20" fillId="49" borderId="0" xfId="0" applyNumberFormat="1" applyFont="1" applyFill="1" applyAlignment="1">
      <alignment vertical="top"/>
    </xf>
    <xf numFmtId="0" fontId="30" fillId="0" borderId="0" xfId="0" applyFont="1" applyAlignment="1">
      <alignment vertical="top"/>
    </xf>
    <xf numFmtId="168" fontId="20" fillId="0" borderId="0" xfId="61" applyFont="1" applyFill="1">
      <alignment vertical="top"/>
    </xf>
    <xf numFmtId="167" fontId="26" fillId="0" borderId="0" xfId="60" applyFont="1" applyFill="1">
      <alignment vertical="top"/>
    </xf>
    <xf numFmtId="164" fontId="20" fillId="49" borderId="0" xfId="0" applyNumberFormat="1" applyFont="1" applyFill="1" applyAlignment="1">
      <alignment horizontal="right" vertical="top"/>
    </xf>
    <xf numFmtId="0" fontId="16" fillId="0" borderId="0" xfId="0" applyFont="1" applyAlignment="1">
      <alignment vertical="top"/>
    </xf>
    <xf numFmtId="0" fontId="16" fillId="48" borderId="0" xfId="0" applyFont="1" applyFill="1" applyAlignment="1">
      <alignment vertical="top"/>
    </xf>
    <xf numFmtId="167" fontId="26" fillId="0" borderId="0" xfId="60" applyFont="1">
      <alignment vertical="top"/>
    </xf>
    <xf numFmtId="0" fontId="26" fillId="0" borderId="0" xfId="0" applyFont="1" applyAlignment="1">
      <alignment vertical="top"/>
    </xf>
    <xf numFmtId="171" fontId="20" fillId="0" borderId="0" xfId="0" applyNumberFormat="1" applyFont="1" applyAlignment="1">
      <alignment vertical="top"/>
    </xf>
    <xf numFmtId="168" fontId="16" fillId="0" borderId="0" xfId="61" applyFont="1" applyFill="1">
      <alignment vertical="top"/>
    </xf>
    <xf numFmtId="168" fontId="16" fillId="48" borderId="0" xfId="61" applyFont="1" applyFill="1">
      <alignment vertical="top"/>
    </xf>
    <xf numFmtId="172" fontId="20" fillId="0" borderId="0" xfId="0" applyNumberFormat="1" applyFont="1" applyAlignment="1">
      <alignment vertical="top"/>
    </xf>
    <xf numFmtId="173" fontId="20" fillId="0" borderId="0" xfId="62" applyNumberFormat="1" applyFont="1">
      <alignment vertical="top"/>
    </xf>
    <xf numFmtId="173" fontId="20" fillId="44" borderId="0" xfId="62" applyNumberFormat="1" applyFont="1" applyFill="1">
      <alignment vertical="top"/>
    </xf>
    <xf numFmtId="0" fontId="20" fillId="42" borderId="0" xfId="0" applyFont="1" applyFill="1" applyAlignment="1">
      <alignment vertical="top"/>
    </xf>
    <xf numFmtId="43" fontId="20" fillId="0" borderId="0" xfId="1" applyFont="1" applyBorder="1" applyAlignment="1">
      <alignment vertical="top"/>
    </xf>
    <xf numFmtId="168" fontId="20" fillId="0" borderId="0" xfId="61" applyFont="1" applyFill="1" applyBorder="1">
      <alignment vertical="top"/>
    </xf>
    <xf numFmtId="0" fontId="24" fillId="0" borderId="0" xfId="66" applyNumberFormat="1" applyFill="1" applyBorder="1">
      <alignment vertical="top"/>
    </xf>
    <xf numFmtId="0" fontId="24" fillId="0" borderId="0" xfId="66" applyNumberFormat="1" applyBorder="1">
      <alignment vertical="top"/>
    </xf>
    <xf numFmtId="0" fontId="24" fillId="0" borderId="0" xfId="66" applyNumberFormat="1" applyFill="1">
      <alignment vertical="top"/>
    </xf>
    <xf numFmtId="0" fontId="24" fillId="0" borderId="0" xfId="66" applyNumberFormat="1">
      <alignment vertical="top"/>
    </xf>
    <xf numFmtId="0" fontId="25" fillId="0" borderId="0" xfId="67" applyFill="1" applyBorder="1">
      <alignment vertical="top"/>
    </xf>
    <xf numFmtId="168" fontId="20" fillId="0" borderId="0" xfId="68" applyNumberFormat="1" applyBorder="1">
      <alignment horizontal="right" vertical="top"/>
    </xf>
    <xf numFmtId="0" fontId="20" fillId="0" borderId="0" xfId="68" applyBorder="1">
      <alignment horizontal="right" vertical="top"/>
    </xf>
    <xf numFmtId="170" fontId="20" fillId="0" borderId="0" xfId="68" applyNumberFormat="1" applyBorder="1">
      <alignment horizontal="right" vertical="top"/>
    </xf>
    <xf numFmtId="0" fontId="20" fillId="0" borderId="0" xfId="68">
      <alignment horizontal="right" vertical="top"/>
    </xf>
    <xf numFmtId="0" fontId="20" fillId="0" borderId="0" xfId="68" applyFill="1" applyBorder="1">
      <alignment horizontal="right" vertical="top"/>
    </xf>
    <xf numFmtId="0" fontId="20" fillId="0" borderId="0" xfId="68" applyFill="1">
      <alignment horizontal="right" vertical="top"/>
    </xf>
    <xf numFmtId="168" fontId="25" fillId="0" borderId="0" xfId="67" applyNumberFormat="1" applyBorder="1">
      <alignment vertical="top"/>
    </xf>
    <xf numFmtId="0" fontId="25" fillId="0" borderId="0" xfId="67" applyBorder="1">
      <alignment vertical="top"/>
    </xf>
    <xf numFmtId="170" fontId="25" fillId="0" borderId="0" xfId="67" applyNumberFormat="1" applyBorder="1">
      <alignment vertical="top"/>
    </xf>
    <xf numFmtId="0" fontId="25" fillId="0" borderId="0" xfId="67" applyFill="1">
      <alignment vertical="top"/>
    </xf>
    <xf numFmtId="168" fontId="24" fillId="0" borderId="0" xfId="66" applyBorder="1">
      <alignment vertical="top"/>
    </xf>
    <xf numFmtId="170" fontId="24" fillId="0" borderId="0" xfId="66" applyNumberFormat="1" applyBorder="1">
      <alignment vertical="top"/>
    </xf>
    <xf numFmtId="0" fontId="25" fillId="0" borderId="0" xfId="67">
      <alignment vertical="top"/>
    </xf>
    <xf numFmtId="0" fontId="3" fillId="0" borderId="0" xfId="0" applyFont="1" applyAlignment="1">
      <alignment vertical="top"/>
    </xf>
    <xf numFmtId="173" fontId="24" fillId="0" borderId="0" xfId="66" applyNumberFormat="1" applyFill="1">
      <alignment vertical="top"/>
    </xf>
    <xf numFmtId="173" fontId="25" fillId="0" borderId="0" xfId="67" applyNumberFormat="1">
      <alignment vertical="top"/>
    </xf>
    <xf numFmtId="173" fontId="20" fillId="0" borderId="0" xfId="68" applyNumberFormat="1">
      <alignment horizontal="right" vertical="top"/>
    </xf>
    <xf numFmtId="172" fontId="24" fillId="0" borderId="0" xfId="66" applyNumberFormat="1" applyFill="1">
      <alignment vertical="top"/>
    </xf>
    <xf numFmtId="172" fontId="25" fillId="0" borderId="0" xfId="67" applyNumberFormat="1" applyFill="1">
      <alignment vertical="top"/>
    </xf>
    <xf numFmtId="172" fontId="20" fillId="0" borderId="0" xfId="68" applyNumberFormat="1" applyFill="1">
      <alignment horizontal="right" vertical="top"/>
    </xf>
    <xf numFmtId="167" fontId="24" fillId="0" borderId="0" xfId="66" applyNumberFormat="1" applyFill="1">
      <alignment vertical="top"/>
    </xf>
    <xf numFmtId="167" fontId="25" fillId="0" borderId="0" xfId="67" applyNumberFormat="1">
      <alignment vertical="top"/>
    </xf>
    <xf numFmtId="167" fontId="20" fillId="0" borderId="0" xfId="68" applyNumberFormat="1">
      <alignment horizontal="right" vertical="top"/>
    </xf>
    <xf numFmtId="168" fontId="24" fillId="0" borderId="0" xfId="66" applyFill="1">
      <alignment vertical="top"/>
    </xf>
    <xf numFmtId="168" fontId="25" fillId="0" borderId="0" xfId="67" applyNumberFormat="1">
      <alignment vertical="top"/>
    </xf>
    <xf numFmtId="168" fontId="20" fillId="0" borderId="0" xfId="68" applyNumberFormat="1">
      <alignment horizontal="right" vertical="top"/>
    </xf>
    <xf numFmtId="168" fontId="25" fillId="0" borderId="0" xfId="67" applyNumberFormat="1" applyFill="1">
      <alignment vertical="top"/>
    </xf>
    <xf numFmtId="168" fontId="20" fillId="0" borderId="0" xfId="68" applyNumberFormat="1" applyFill="1">
      <alignment horizontal="right" vertical="top"/>
    </xf>
    <xf numFmtId="171" fontId="24" fillId="0" borderId="0" xfId="66" applyNumberFormat="1" applyFill="1">
      <alignment vertical="top"/>
    </xf>
    <xf numFmtId="171" fontId="25" fillId="0" borderId="0" xfId="67" applyNumberFormat="1" applyFill="1">
      <alignment vertical="top"/>
    </xf>
    <xf numFmtId="171" fontId="20" fillId="0" borderId="0" xfId="68" applyNumberFormat="1" applyFill="1">
      <alignment horizontal="right" vertical="top"/>
    </xf>
    <xf numFmtId="167" fontId="25" fillId="0" borderId="0" xfId="67" applyNumberFormat="1" applyFill="1">
      <alignment vertical="top"/>
    </xf>
    <xf numFmtId="167" fontId="20" fillId="0" borderId="0" xfId="68" applyNumberFormat="1" applyFill="1">
      <alignment horizontal="right" vertical="top"/>
    </xf>
    <xf numFmtId="168" fontId="3" fillId="0" borderId="0" xfId="61" applyFont="1">
      <alignment vertical="top"/>
    </xf>
    <xf numFmtId="167" fontId="24" fillId="0" borderId="0" xfId="66" applyNumberFormat="1">
      <alignment vertical="top"/>
    </xf>
    <xf numFmtId="168" fontId="3" fillId="0" borderId="0" xfId="61" applyFont="1" applyFill="1">
      <alignment vertical="top"/>
    </xf>
    <xf numFmtId="168" fontId="3" fillId="48" borderId="0" xfId="61" applyFont="1" applyFill="1">
      <alignment vertical="top"/>
    </xf>
    <xf numFmtId="168" fontId="24" fillId="0" borderId="0" xfId="66">
      <alignment vertical="top"/>
    </xf>
    <xf numFmtId="43" fontId="3" fillId="0" borderId="0" xfId="1" applyFont="1"/>
    <xf numFmtId="43" fontId="20" fillId="0" borderId="0" xfId="1" applyFont="1" applyAlignment="1">
      <alignment vertical="top"/>
    </xf>
    <xf numFmtId="43" fontId="20" fillId="0" borderId="0" xfId="1" applyFont="1" applyFill="1" applyAlignment="1">
      <alignment vertical="top"/>
    </xf>
    <xf numFmtId="43" fontId="3" fillId="0" borderId="0" xfId="1" applyFont="1" applyBorder="1" applyAlignment="1">
      <alignment vertical="top"/>
    </xf>
    <xf numFmtId="43" fontId="26" fillId="0" borderId="0" xfId="1" applyFont="1" applyAlignment="1">
      <alignment vertical="top"/>
    </xf>
    <xf numFmtId="43" fontId="16" fillId="0" borderId="0" xfId="1" applyFont="1" applyFill="1" applyAlignment="1">
      <alignment vertical="top"/>
    </xf>
    <xf numFmtId="43" fontId="26" fillId="0" borderId="0" xfId="1" applyFont="1" applyFill="1" applyAlignment="1">
      <alignment vertical="top"/>
    </xf>
    <xf numFmtId="43" fontId="3" fillId="0" borderId="0" xfId="1" applyFont="1" applyAlignment="1">
      <alignment vertical="top"/>
    </xf>
    <xf numFmtId="43" fontId="27" fillId="0" borderId="0" xfId="1" applyFont="1" applyAlignment="1">
      <alignment vertical="top"/>
    </xf>
    <xf numFmtId="43" fontId="3" fillId="0" borderId="0" xfId="1" applyFont="1" applyFill="1" applyAlignment="1">
      <alignment vertical="top"/>
    </xf>
    <xf numFmtId="169" fontId="20" fillId="48" borderId="0" xfId="62" applyFont="1" applyFill="1">
      <alignment vertical="top"/>
    </xf>
    <xf numFmtId="43" fontId="26" fillId="0" borderId="0" xfId="0" applyNumberFormat="1" applyFont="1" applyAlignment="1">
      <alignment vertical="top"/>
    </xf>
    <xf numFmtId="0" fontId="31" fillId="0" borderId="0" xfId="59">
      <alignment vertical="top"/>
    </xf>
    <xf numFmtId="0" fontId="0" fillId="42" borderId="10" xfId="0" applyFill="1" applyBorder="1"/>
    <xf numFmtId="0" fontId="0" fillId="44" borderId="10" xfId="0" applyFill="1" applyBorder="1"/>
    <xf numFmtId="0" fontId="0" fillId="52" borderId="10" xfId="0" applyFill="1" applyBorder="1"/>
    <xf numFmtId="164" fontId="0" fillId="44" borderId="10" xfId="0" applyNumberFormat="1" applyFill="1" applyBorder="1"/>
    <xf numFmtId="168" fontId="31" fillId="0" borderId="0" xfId="67" applyNumberFormat="1" applyFont="1" applyBorder="1">
      <alignment vertical="top"/>
    </xf>
    <xf numFmtId="0" fontId="31" fillId="0" borderId="0" xfId="67" applyFont="1" applyBorder="1">
      <alignment vertical="top"/>
    </xf>
    <xf numFmtId="170" fontId="31" fillId="0" borderId="0" xfId="67" applyNumberFormat="1" applyFont="1" applyBorder="1">
      <alignment vertical="top"/>
    </xf>
    <xf numFmtId="0" fontId="31" fillId="0" borderId="0" xfId="67" applyFont="1" applyFill="1">
      <alignment vertical="top"/>
    </xf>
    <xf numFmtId="0" fontId="31" fillId="0" borderId="0" xfId="67" applyFont="1" applyFill="1" applyBorder="1">
      <alignment vertical="top"/>
    </xf>
    <xf numFmtId="172" fontId="31" fillId="0" borderId="0" xfId="67" applyNumberFormat="1" applyFont="1" applyFill="1">
      <alignment vertical="top"/>
    </xf>
    <xf numFmtId="168" fontId="32" fillId="0" borderId="0" xfId="67" applyNumberFormat="1" applyFont="1" applyBorder="1">
      <alignment vertical="top"/>
    </xf>
    <xf numFmtId="0" fontId="32" fillId="0" borderId="0" xfId="67" applyFont="1" applyBorder="1">
      <alignment vertical="top"/>
    </xf>
    <xf numFmtId="170" fontId="32" fillId="0" borderId="0" xfId="67" applyNumberFormat="1" applyFont="1" applyBorder="1">
      <alignment vertical="top"/>
    </xf>
    <xf numFmtId="0" fontId="32" fillId="0" borderId="0" xfId="67" applyFont="1" applyFill="1">
      <alignment vertical="top"/>
    </xf>
    <xf numFmtId="0" fontId="32" fillId="0" borderId="0" xfId="0" applyFont="1" applyAlignment="1">
      <alignment vertical="top"/>
    </xf>
    <xf numFmtId="164" fontId="33" fillId="33" borderId="0" xfId="0" applyNumberFormat="1" applyFont="1" applyFill="1" applyAlignment="1">
      <alignment vertical="top"/>
    </xf>
    <xf numFmtId="0" fontId="34" fillId="33" borderId="0" xfId="67" applyFont="1" applyFill="1">
      <alignment vertical="top"/>
    </xf>
    <xf numFmtId="0" fontId="35" fillId="33" borderId="0" xfId="67" applyFont="1" applyFill="1">
      <alignment vertical="top"/>
    </xf>
    <xf numFmtId="0" fontId="36" fillId="33" borderId="0" xfId="68" applyFont="1" applyFill="1">
      <alignment horizontal="right" vertical="top"/>
    </xf>
    <xf numFmtId="0" fontId="37" fillId="33" borderId="0" xfId="0" applyFont="1" applyFill="1"/>
    <xf numFmtId="0" fontId="37" fillId="0" borderId="0" xfId="0" applyFont="1"/>
    <xf numFmtId="0" fontId="31" fillId="0" borderId="0" xfId="67" applyFont="1">
      <alignment vertical="top"/>
    </xf>
    <xf numFmtId="173" fontId="31" fillId="0" borderId="0" xfId="67" applyNumberFormat="1" applyFont="1">
      <alignment vertical="top"/>
    </xf>
    <xf numFmtId="167" fontId="31" fillId="0" borderId="0" xfId="67" applyNumberFormat="1" applyFont="1">
      <alignment vertical="top"/>
    </xf>
    <xf numFmtId="168" fontId="31" fillId="0" borderId="0" xfId="67" applyNumberFormat="1" applyFont="1">
      <alignment vertical="top"/>
    </xf>
    <xf numFmtId="168" fontId="31" fillId="0" borderId="0" xfId="67" applyNumberFormat="1" applyFont="1" applyFill="1">
      <alignment vertical="top"/>
    </xf>
    <xf numFmtId="171" fontId="31" fillId="0" borderId="0" xfId="67" applyNumberFormat="1" applyFont="1" applyFill="1">
      <alignment vertical="top"/>
    </xf>
    <xf numFmtId="167" fontId="31" fillId="0" borderId="0" xfId="67" applyNumberFormat="1" applyFont="1" applyFill="1">
      <alignment vertical="top"/>
    </xf>
    <xf numFmtId="43" fontId="37" fillId="33" borderId="0" xfId="1" applyFont="1" applyFill="1"/>
    <xf numFmtId="0" fontId="35" fillId="33" borderId="0" xfId="0" applyFont="1" applyFill="1"/>
    <xf numFmtId="164" fontId="24" fillId="0" borderId="0" xfId="66" applyNumberFormat="1" applyFill="1">
      <alignment vertical="top"/>
    </xf>
    <xf numFmtId="0" fontId="24" fillId="0" borderId="12" xfId="66" applyNumberFormat="1" applyFill="1" applyBorder="1">
      <alignment vertical="top"/>
    </xf>
    <xf numFmtId="0" fontId="25" fillId="0" borderId="12" xfId="67" applyFill="1" applyBorder="1">
      <alignment vertical="top"/>
    </xf>
    <xf numFmtId="0" fontId="31" fillId="0" borderId="12" xfId="67" applyFont="1" applyFill="1" applyBorder="1">
      <alignment vertical="top"/>
    </xf>
    <xf numFmtId="0" fontId="20" fillId="0" borderId="12" xfId="68" applyFill="1" applyBorder="1">
      <alignment horizontal="right" vertical="top"/>
    </xf>
    <xf numFmtId="0" fontId="20" fillId="0" borderId="12" xfId="0" applyFont="1" applyBorder="1" applyAlignment="1">
      <alignment vertical="top"/>
    </xf>
    <xf numFmtId="0" fontId="24" fillId="53" borderId="0" xfId="0" applyFont="1" applyFill="1" applyAlignment="1">
      <alignment vertical="top"/>
    </xf>
    <xf numFmtId="0" fontId="20" fillId="53" borderId="0" xfId="0" applyFont="1" applyFill="1" applyAlignment="1">
      <alignment vertical="top"/>
    </xf>
    <xf numFmtId="0" fontId="24" fillId="53" borderId="0" xfId="0" applyFont="1" applyFill="1" applyAlignment="1">
      <alignment horizontal="left" vertical="top"/>
    </xf>
    <xf numFmtId="0" fontId="20" fillId="54" borderId="0" xfId="0" applyFont="1" applyFill="1" applyAlignment="1">
      <alignment horizontal="left" vertical="top"/>
    </xf>
    <xf numFmtId="0" fontId="20" fillId="0" borderId="0" xfId="0" applyFont="1" applyAlignment="1">
      <alignment horizontal="left" vertical="top"/>
    </xf>
    <xf numFmtId="0" fontId="20" fillId="55" borderId="0" xfId="0" applyFont="1" applyFill="1" applyAlignment="1">
      <alignment horizontal="left" vertical="top"/>
    </xf>
    <xf numFmtId="0" fontId="20" fillId="56" borderId="0" xfId="0" applyFont="1" applyFill="1" applyAlignment="1">
      <alignment horizontal="left" vertical="top"/>
    </xf>
    <xf numFmtId="0" fontId="20" fillId="45" borderId="0" xfId="0" applyFont="1" applyFill="1" applyAlignment="1">
      <alignment horizontal="left" vertical="top"/>
    </xf>
    <xf numFmtId="0" fontId="20" fillId="43" borderId="0" xfId="0" applyFont="1" applyFill="1" applyAlignment="1">
      <alignment horizontal="left" vertical="top"/>
    </xf>
    <xf numFmtId="0" fontId="20" fillId="54" borderId="0" xfId="0" applyFont="1" applyFill="1" applyAlignment="1">
      <alignment vertical="top"/>
    </xf>
    <xf numFmtId="0" fontId="20" fillId="55" borderId="0" xfId="0" applyFont="1" applyFill="1" applyAlignment="1">
      <alignment vertical="top"/>
    </xf>
    <xf numFmtId="0" fontId="26" fillId="55" borderId="0" xfId="0" applyFont="1" applyFill="1" applyAlignment="1">
      <alignment vertical="top"/>
    </xf>
    <xf numFmtId="0" fontId="20" fillId="56" borderId="0" xfId="0" applyFont="1" applyFill="1" applyAlignment="1">
      <alignment vertical="top"/>
    </xf>
    <xf numFmtId="0" fontId="20" fillId="57" borderId="0" xfId="0" applyFont="1" applyFill="1" applyAlignment="1">
      <alignment vertical="top"/>
    </xf>
    <xf numFmtId="0" fontId="20" fillId="58" borderId="0" xfId="0" applyFont="1" applyFill="1" applyAlignment="1">
      <alignment vertical="top"/>
    </xf>
    <xf numFmtId="0" fontId="20" fillId="59" borderId="0" xfId="0" applyFont="1" applyFill="1" applyAlignment="1">
      <alignment vertical="top"/>
    </xf>
    <xf numFmtId="0" fontId="20" fillId="60" borderId="0" xfId="0" applyFont="1" applyFill="1" applyAlignment="1">
      <alignment vertical="top"/>
    </xf>
    <xf numFmtId="0" fontId="20" fillId="47" borderId="0" xfId="0" applyFont="1" applyFill="1" applyAlignment="1">
      <alignment vertical="top"/>
    </xf>
    <xf numFmtId="0" fontId="24" fillId="61" borderId="0" xfId="66" applyNumberFormat="1" applyFill="1">
      <alignment vertical="top"/>
    </xf>
    <xf numFmtId="0" fontId="25" fillId="61" borderId="0" xfId="67" applyFill="1">
      <alignment vertical="top"/>
    </xf>
    <xf numFmtId="0" fontId="31" fillId="61" borderId="0" xfId="67" applyFont="1" applyFill="1">
      <alignment vertical="top"/>
    </xf>
    <xf numFmtId="0" fontId="20" fillId="61" borderId="0" xfId="68" applyFill="1">
      <alignment horizontal="right" vertical="top"/>
    </xf>
    <xf numFmtId="0" fontId="20" fillId="61" borderId="0" xfId="0" applyFont="1" applyFill="1" applyAlignment="1">
      <alignment vertical="top"/>
    </xf>
    <xf numFmtId="43" fontId="20" fillId="0" borderId="0" xfId="1" applyFont="1" applyFill="1" applyBorder="1" applyAlignment="1">
      <alignment vertical="top"/>
    </xf>
    <xf numFmtId="43" fontId="20" fillId="0" borderId="12" xfId="1" applyFont="1" applyFill="1" applyBorder="1" applyAlignment="1">
      <alignment vertical="top"/>
    </xf>
    <xf numFmtId="43" fontId="24" fillId="0" borderId="0" xfId="1" applyFont="1" applyFill="1" applyAlignment="1">
      <alignment vertical="top"/>
    </xf>
    <xf numFmtId="43" fontId="25" fillId="0" borderId="0" xfId="1" applyFont="1" applyFill="1" applyAlignment="1">
      <alignment vertical="top"/>
    </xf>
    <xf numFmtId="43" fontId="31" fillId="0" borderId="0" xfId="1" applyFont="1" applyFill="1" applyAlignment="1">
      <alignment vertical="top"/>
    </xf>
    <xf numFmtId="43" fontId="20" fillId="0" borderId="0" xfId="1" applyFont="1" applyFill="1" applyAlignment="1">
      <alignment horizontal="right" vertical="top"/>
    </xf>
    <xf numFmtId="43" fontId="20" fillId="0" borderId="0" xfId="0" applyNumberFormat="1" applyFont="1" applyAlignment="1">
      <alignment vertical="top"/>
    </xf>
    <xf numFmtId="43" fontId="20" fillId="61" borderId="0" xfId="1" applyFont="1" applyFill="1" applyAlignment="1">
      <alignment vertical="top"/>
    </xf>
    <xf numFmtId="43" fontId="24" fillId="0" borderId="0" xfId="1" applyFont="1" applyAlignment="1">
      <alignment vertical="top"/>
    </xf>
    <xf numFmtId="43" fontId="20" fillId="0" borderId="0" xfId="1" applyFont="1" applyAlignment="1">
      <alignment horizontal="right" vertical="top"/>
    </xf>
    <xf numFmtId="10" fontId="20" fillId="0" borderId="0" xfId="2" applyFont="1" applyAlignment="1">
      <alignment vertical="top"/>
    </xf>
    <xf numFmtId="10" fontId="24" fillId="0" borderId="0" xfId="2" applyFont="1" applyAlignment="1">
      <alignment vertical="top"/>
    </xf>
    <xf numFmtId="10" fontId="25" fillId="0" borderId="0" xfId="2" applyFont="1" applyFill="1" applyAlignment="1">
      <alignment vertical="top"/>
    </xf>
    <xf numFmtId="10" fontId="31" fillId="0" borderId="0" xfId="2" applyFont="1" applyFill="1" applyAlignment="1">
      <alignment vertical="top"/>
    </xf>
    <xf numFmtId="10" fontId="20" fillId="0" borderId="0" xfId="2" applyFont="1" applyAlignment="1">
      <alignment horizontal="right" vertical="top"/>
    </xf>
    <xf numFmtId="10" fontId="20" fillId="0" borderId="0" xfId="2" applyFont="1" applyFill="1" applyAlignment="1">
      <alignment vertical="top"/>
    </xf>
    <xf numFmtId="10" fontId="20" fillId="0" borderId="0" xfId="0" applyNumberFormat="1" applyFont="1" applyAlignment="1">
      <alignment vertical="top"/>
    </xf>
    <xf numFmtId="0" fontId="20" fillId="0" borderId="0" xfId="1" applyNumberFormat="1" applyFont="1" applyFill="1" applyAlignment="1">
      <alignment vertical="top"/>
    </xf>
    <xf numFmtId="174" fontId="24" fillId="0" borderId="0" xfId="1" applyNumberFormat="1" applyFont="1" applyAlignment="1">
      <alignment vertical="top"/>
    </xf>
    <xf numFmtId="174" fontId="25" fillId="0" borderId="0" xfId="1" applyNumberFormat="1" applyFont="1" applyFill="1" applyAlignment="1">
      <alignment vertical="top"/>
    </xf>
    <xf numFmtId="174" fontId="31" fillId="0" borderId="0" xfId="1" applyNumberFormat="1" applyFont="1" applyFill="1" applyAlignment="1">
      <alignment vertical="top"/>
    </xf>
    <xf numFmtId="174" fontId="20" fillId="0" borderId="0" xfId="1" applyNumberFormat="1" applyFont="1" applyAlignment="1">
      <alignment horizontal="right" vertical="top"/>
    </xf>
    <xf numFmtId="174" fontId="20" fillId="0" borderId="0" xfId="1" applyNumberFormat="1" applyFont="1" applyAlignment="1">
      <alignment vertical="top"/>
    </xf>
    <xf numFmtId="174" fontId="20" fillId="0" borderId="0" xfId="1" applyNumberFormat="1" applyFont="1" applyFill="1" applyAlignment="1">
      <alignment vertical="top"/>
    </xf>
    <xf numFmtId="175" fontId="20" fillId="0" borderId="0" xfId="1" applyNumberFormat="1" applyFont="1" applyAlignment="1">
      <alignment vertical="top"/>
    </xf>
    <xf numFmtId="176" fontId="20" fillId="0" borderId="0" xfId="0" applyNumberFormat="1" applyFont="1" applyAlignment="1">
      <alignment vertical="top"/>
    </xf>
    <xf numFmtId="0" fontId="25" fillId="0" borderId="0" xfId="67" applyNumberFormat="1" applyFill="1">
      <alignment vertical="top"/>
    </xf>
    <xf numFmtId="0" fontId="31" fillId="0" borderId="0" xfId="67" applyNumberFormat="1" applyFont="1" applyFill="1">
      <alignment vertical="top"/>
    </xf>
    <xf numFmtId="0" fontId="20" fillId="0" borderId="0" xfId="68" applyNumberFormat="1">
      <alignment horizontal="right" vertical="top"/>
    </xf>
    <xf numFmtId="0" fontId="38" fillId="0" borderId="0" xfId="66" applyNumberFormat="1" applyFont="1" applyFill="1">
      <alignment vertical="top"/>
    </xf>
    <xf numFmtId="0" fontId="39" fillId="0" borderId="0" xfId="67" applyFont="1" applyFill="1">
      <alignment vertical="top"/>
    </xf>
    <xf numFmtId="0" fontId="40" fillId="0" borderId="0" xfId="67" applyFont="1" applyFill="1">
      <alignment vertical="top"/>
    </xf>
    <xf numFmtId="0" fontId="30" fillId="0" borderId="0" xfId="68" applyFont="1" applyFill="1">
      <alignment horizontal="right" vertical="top"/>
    </xf>
    <xf numFmtId="10" fontId="30" fillId="0" borderId="0" xfId="0" applyNumberFormat="1" applyFont="1" applyAlignment="1">
      <alignment vertical="top"/>
    </xf>
    <xf numFmtId="0" fontId="38" fillId="0" borderId="11" xfId="66" applyNumberFormat="1" applyFont="1" applyFill="1" applyBorder="1">
      <alignment vertical="top"/>
    </xf>
    <xf numFmtId="0" fontId="39" fillId="0" borderId="11" xfId="67" applyFont="1" applyFill="1" applyBorder="1">
      <alignment vertical="top"/>
    </xf>
    <xf numFmtId="0" fontId="40" fillId="0" borderId="11" xfId="67" applyFont="1" applyFill="1" applyBorder="1">
      <alignment vertical="top"/>
    </xf>
    <xf numFmtId="0" fontId="30" fillId="0" borderId="11" xfId="68" applyFont="1" applyFill="1" applyBorder="1">
      <alignment horizontal="right" vertical="top"/>
    </xf>
    <xf numFmtId="0" fontId="30" fillId="0" borderId="11" xfId="0" applyFont="1" applyBorder="1" applyAlignment="1">
      <alignment vertical="top"/>
    </xf>
    <xf numFmtId="10" fontId="38" fillId="0" borderId="0" xfId="2" applyFont="1" applyFill="1" applyAlignment="1">
      <alignment vertical="top"/>
    </xf>
    <xf numFmtId="10" fontId="39" fillId="0" borderId="0" xfId="2" applyFont="1" applyFill="1" applyAlignment="1">
      <alignment vertical="top"/>
    </xf>
    <xf numFmtId="10" fontId="40" fillId="0" borderId="0" xfId="2" applyFont="1" applyFill="1" applyAlignment="1">
      <alignment vertical="top"/>
    </xf>
    <xf numFmtId="10" fontId="30" fillId="0" borderId="0" xfId="2" applyFont="1" applyFill="1" applyAlignment="1">
      <alignment horizontal="right" vertical="top"/>
    </xf>
    <xf numFmtId="10" fontId="30" fillId="0" borderId="0" xfId="2" applyFont="1" applyFill="1" applyAlignment="1">
      <alignment vertical="top"/>
    </xf>
    <xf numFmtId="177" fontId="20" fillId="50" borderId="0" xfId="0" applyNumberFormat="1" applyFont="1" applyFill="1" applyAlignment="1">
      <alignment vertical="top"/>
    </xf>
    <xf numFmtId="177" fontId="20" fillId="0" borderId="0" xfId="0" applyNumberFormat="1" applyFont="1" applyAlignment="1">
      <alignment vertical="top"/>
    </xf>
    <xf numFmtId="178" fontId="25" fillId="0" borderId="0" xfId="1" applyNumberFormat="1" applyFont="1" applyFill="1" applyAlignment="1">
      <alignment vertical="top"/>
    </xf>
    <xf numFmtId="178" fontId="31" fillId="0" borderId="0" xfId="1" applyNumberFormat="1" applyFont="1" applyFill="1" applyAlignment="1">
      <alignment vertical="top"/>
    </xf>
    <xf numFmtId="178" fontId="20" fillId="0" borderId="0" xfId="1" applyNumberFormat="1" applyFont="1" applyAlignment="1">
      <alignment horizontal="right" vertical="top"/>
    </xf>
    <xf numFmtId="178" fontId="20" fillId="0" borderId="0" xfId="1" applyNumberFormat="1" applyFont="1" applyAlignment="1">
      <alignment vertical="top"/>
    </xf>
    <xf numFmtId="171" fontId="24" fillId="0" borderId="0" xfId="1" applyNumberFormat="1" applyFont="1" applyFill="1" applyAlignment="1">
      <alignment vertical="top"/>
    </xf>
    <xf numFmtId="171" fontId="25" fillId="0" borderId="0" xfId="1" applyNumberFormat="1" applyFont="1" applyFill="1" applyAlignment="1">
      <alignment vertical="top"/>
    </xf>
    <xf numFmtId="171" fontId="31" fillId="0" borderId="0" xfId="1" applyNumberFormat="1" applyFont="1" applyFill="1" applyAlignment="1">
      <alignment vertical="top"/>
    </xf>
    <xf numFmtId="171" fontId="20" fillId="0" borderId="0" xfId="1" applyNumberFormat="1" applyFont="1" applyAlignment="1">
      <alignment horizontal="right" vertical="top"/>
    </xf>
    <xf numFmtId="171" fontId="20" fillId="0" borderId="0" xfId="1" applyNumberFormat="1" applyFont="1" applyAlignment="1">
      <alignment vertical="top"/>
    </xf>
    <xf numFmtId="171" fontId="20" fillId="61" borderId="0" xfId="1" applyNumberFormat="1" applyFont="1" applyFill="1" applyAlignment="1">
      <alignment vertical="top"/>
    </xf>
    <xf numFmtId="171" fontId="20" fillId="0" borderId="0" xfId="1" applyNumberFormat="1" applyFont="1" applyFill="1" applyAlignment="1">
      <alignment vertical="top"/>
    </xf>
    <xf numFmtId="43" fontId="24" fillId="61" borderId="0" xfId="1" applyFont="1" applyFill="1" applyAlignment="1">
      <alignment vertical="top"/>
    </xf>
    <xf numFmtId="43" fontId="25" fillId="61" borderId="0" xfId="1" applyFont="1" applyFill="1" applyAlignment="1">
      <alignment vertical="top"/>
    </xf>
    <xf numFmtId="43" fontId="31" fillId="61" borderId="0" xfId="1" applyFont="1" applyFill="1" applyAlignment="1">
      <alignment vertical="top"/>
    </xf>
    <xf numFmtId="43" fontId="20" fillId="61" borderId="0" xfId="1" applyFont="1" applyFill="1" applyAlignment="1">
      <alignment horizontal="right" vertical="top"/>
    </xf>
    <xf numFmtId="43" fontId="30" fillId="0" borderId="0" xfId="1" applyFont="1" applyFill="1" applyAlignment="1">
      <alignment vertical="top"/>
    </xf>
    <xf numFmtId="178" fontId="24" fillId="0" borderId="0" xfId="1" applyNumberFormat="1" applyFont="1" applyAlignment="1">
      <alignment vertical="top"/>
    </xf>
    <xf numFmtId="178" fontId="20" fillId="49" borderId="0" xfId="1" applyNumberFormat="1" applyFont="1" applyFill="1" applyAlignment="1">
      <alignment vertical="top"/>
    </xf>
    <xf numFmtId="0" fontId="41" fillId="0" borderId="0" xfId="0" applyFont="1" applyAlignment="1">
      <alignment horizontal="left" vertical="top"/>
    </xf>
    <xf numFmtId="0" fontId="18" fillId="0" borderId="0" xfId="0" applyFont="1"/>
    <xf numFmtId="2" fontId="20" fillId="50" borderId="0" xfId="0" applyNumberFormat="1" applyFont="1" applyFill="1" applyAlignment="1">
      <alignment vertical="top"/>
    </xf>
    <xf numFmtId="0" fontId="20" fillId="62" borderId="0" xfId="0" applyFont="1" applyFill="1" applyAlignment="1">
      <alignment vertical="top"/>
    </xf>
    <xf numFmtId="180" fontId="20" fillId="0" borderId="0" xfId="0" applyNumberFormat="1" applyFont="1" applyAlignment="1">
      <alignment vertical="top"/>
    </xf>
    <xf numFmtId="43" fontId="30" fillId="0" borderId="0" xfId="0" applyNumberFormat="1" applyFont="1" applyAlignment="1">
      <alignment vertical="top"/>
    </xf>
    <xf numFmtId="181" fontId="20" fillId="0" borderId="0" xfId="0" applyNumberFormat="1" applyFont="1" applyAlignment="1">
      <alignment vertical="top"/>
    </xf>
    <xf numFmtId="0" fontId="20" fillId="0" borderId="0" xfId="66" applyNumberFormat="1" applyFont="1">
      <alignment vertical="top"/>
    </xf>
    <xf numFmtId="10" fontId="3" fillId="0" borderId="0" xfId="2" applyAlignment="1">
      <alignment vertical="top"/>
    </xf>
    <xf numFmtId="181" fontId="20" fillId="0" borderId="0" xfId="2" applyNumberFormat="1" applyFont="1" applyAlignment="1">
      <alignment vertical="top"/>
    </xf>
    <xf numFmtId="10" fontId="3" fillId="0" borderId="13" xfId="2" applyBorder="1" applyAlignment="1">
      <alignment vertical="top"/>
    </xf>
    <xf numFmtId="43" fontId="16" fillId="0" borderId="0" xfId="0" applyNumberFormat="1" applyFont="1" applyAlignment="1">
      <alignment vertical="top"/>
    </xf>
    <xf numFmtId="181" fontId="16" fillId="0" borderId="0" xfId="0" applyNumberFormat="1" applyFont="1" applyAlignment="1">
      <alignment vertical="top"/>
    </xf>
    <xf numFmtId="10" fontId="3" fillId="0" borderId="0" xfId="2" applyFont="1" applyBorder="1" applyAlignment="1">
      <alignment vertical="top"/>
    </xf>
    <xf numFmtId="10" fontId="20" fillId="50" borderId="0" xfId="0" applyNumberFormat="1" applyFont="1" applyFill="1" applyAlignment="1">
      <alignment vertical="top"/>
    </xf>
    <xf numFmtId="174" fontId="20" fillId="61" borderId="0" xfId="1" applyNumberFormat="1" applyFont="1" applyFill="1" applyAlignment="1">
      <alignment vertical="top"/>
    </xf>
    <xf numFmtId="174" fontId="20" fillId="0" borderId="0" xfId="1" applyNumberFormat="1" applyFont="1" applyFill="1" applyBorder="1" applyAlignment="1">
      <alignment vertical="top"/>
    </xf>
    <xf numFmtId="174" fontId="20" fillId="0" borderId="12" xfId="1" applyNumberFormat="1" applyFont="1" applyFill="1" applyBorder="1" applyAlignment="1">
      <alignment vertical="top"/>
    </xf>
    <xf numFmtId="174" fontId="20" fillId="0" borderId="0" xfId="0" applyNumberFormat="1" applyFont="1" applyAlignment="1">
      <alignment vertical="top"/>
    </xf>
    <xf numFmtId="182" fontId="20" fillId="61" borderId="0" xfId="0" applyNumberFormat="1" applyFont="1" applyFill="1" applyAlignment="1">
      <alignment vertical="top"/>
    </xf>
    <xf numFmtId="182" fontId="20" fillId="0" borderId="0" xfId="1" applyNumberFormat="1" applyFont="1" applyAlignment="1">
      <alignment vertical="top"/>
    </xf>
    <xf numFmtId="182" fontId="20" fillId="0" borderId="0" xfId="0" applyNumberFormat="1" applyFont="1" applyAlignment="1">
      <alignment vertical="top"/>
    </xf>
    <xf numFmtId="184" fontId="20" fillId="0" borderId="0" xfId="1" applyNumberFormat="1" applyFont="1" applyAlignment="1">
      <alignment vertical="top"/>
    </xf>
    <xf numFmtId="185" fontId="30" fillId="0" borderId="0" xfId="1" applyNumberFormat="1" applyFont="1" applyFill="1" applyAlignment="1">
      <alignment vertical="top"/>
    </xf>
    <xf numFmtId="182" fontId="30" fillId="0" borderId="0" xfId="0" applyNumberFormat="1" applyFont="1" applyAlignment="1">
      <alignment vertical="top"/>
    </xf>
    <xf numFmtId="185" fontId="30" fillId="0" borderId="0" xfId="0" applyNumberFormat="1" applyFont="1" applyAlignment="1">
      <alignment vertical="top"/>
    </xf>
    <xf numFmtId="174" fontId="24" fillId="0" borderId="0" xfId="1" applyNumberFormat="1" applyFont="1" applyFill="1" applyAlignment="1">
      <alignment vertical="top"/>
    </xf>
    <xf numFmtId="174" fontId="20" fillId="0" borderId="0" xfId="1" applyNumberFormat="1" applyFont="1" applyFill="1" applyAlignment="1">
      <alignment horizontal="right" vertical="top"/>
    </xf>
    <xf numFmtId="164" fontId="20" fillId="50" borderId="0" xfId="0" applyNumberFormat="1" applyFont="1" applyFill="1" applyAlignment="1">
      <alignment vertical="top"/>
    </xf>
    <xf numFmtId="183" fontId="20" fillId="0" borderId="0" xfId="0" applyNumberFormat="1" applyFont="1" applyAlignment="1">
      <alignment vertical="top"/>
    </xf>
    <xf numFmtId="0" fontId="42" fillId="63" borderId="0" xfId="69"/>
    <xf numFmtId="0" fontId="43" fillId="63" borderId="14" xfId="0" applyFont="1" applyFill="1" applyBorder="1"/>
    <xf numFmtId="0" fontId="43" fillId="63" borderId="0" xfId="0" applyFont="1" applyFill="1"/>
    <xf numFmtId="0" fontId="43" fillId="64" borderId="0" xfId="0" applyFont="1" applyFill="1"/>
    <xf numFmtId="0" fontId="44" fillId="0" borderId="0" xfId="71" applyAlignment="1">
      <alignment vertical="center"/>
    </xf>
    <xf numFmtId="0" fontId="0" fillId="0" borderId="0" xfId="0" applyAlignment="1">
      <alignment vertical="center"/>
    </xf>
    <xf numFmtId="0" fontId="0" fillId="0" borderId="15" xfId="0" applyBorder="1" applyAlignment="1">
      <alignment horizontal="center"/>
    </xf>
    <xf numFmtId="0" fontId="45" fillId="63" borderId="0" xfId="73"/>
    <xf numFmtId="0" fontId="0" fillId="66" borderId="10" xfId="0" applyFill="1" applyBorder="1"/>
    <xf numFmtId="0" fontId="47" fillId="0" borderId="0" xfId="67" applyFont="1" applyFill="1">
      <alignment vertical="top"/>
    </xf>
    <xf numFmtId="0" fontId="48" fillId="0" borderId="0" xfId="67" applyFont="1" applyFill="1">
      <alignment vertical="top"/>
    </xf>
    <xf numFmtId="43" fontId="16" fillId="0" borderId="0" xfId="1" applyFont="1" applyAlignment="1">
      <alignment vertical="top"/>
    </xf>
    <xf numFmtId="174" fontId="16" fillId="0" borderId="0" xfId="0" applyNumberFormat="1" applyFont="1" applyAlignment="1">
      <alignment vertical="top"/>
    </xf>
    <xf numFmtId="174" fontId="16" fillId="0" borderId="0" xfId="1" applyNumberFormat="1" applyFont="1" applyAlignment="1">
      <alignment vertical="top"/>
    </xf>
    <xf numFmtId="43" fontId="46" fillId="0" borderId="0" xfId="1" applyFont="1" applyAlignment="1">
      <alignment vertical="top"/>
    </xf>
    <xf numFmtId="43" fontId="47" fillId="0" borderId="0" xfId="1" applyFont="1" applyFill="1" applyAlignment="1">
      <alignment vertical="top"/>
    </xf>
    <xf numFmtId="43" fontId="48" fillId="0" borderId="0" xfId="1" applyFont="1" applyFill="1" applyAlignment="1">
      <alignment vertical="top"/>
    </xf>
    <xf numFmtId="43" fontId="16" fillId="0" borderId="0" xfId="1" applyFont="1" applyAlignment="1">
      <alignment horizontal="right" vertical="top"/>
    </xf>
    <xf numFmtId="43" fontId="41" fillId="0" borderId="0" xfId="1" applyFont="1" applyFill="1" applyAlignment="1">
      <alignment vertical="top"/>
    </xf>
    <xf numFmtId="174" fontId="16" fillId="0" borderId="0" xfId="1" applyNumberFormat="1" applyFont="1" applyFill="1" applyAlignment="1">
      <alignment vertical="top"/>
    </xf>
    <xf numFmtId="0" fontId="41" fillId="0" borderId="0" xfId="67" applyFont="1" applyFill="1">
      <alignment vertical="top"/>
    </xf>
    <xf numFmtId="0" fontId="41" fillId="0" borderId="12" xfId="67" applyFont="1" applyFill="1" applyBorder="1">
      <alignment vertical="top"/>
    </xf>
    <xf numFmtId="0" fontId="41" fillId="0" borderId="0" xfId="67" applyFont="1" applyFill="1" applyBorder="1">
      <alignment vertical="top"/>
    </xf>
    <xf numFmtId="174" fontId="30" fillId="0" borderId="0" xfId="1" applyNumberFormat="1" applyFont="1" applyFill="1" applyAlignment="1">
      <alignment vertical="top"/>
    </xf>
    <xf numFmtId="182" fontId="20" fillId="0" borderId="0" xfId="2" applyNumberFormat="1" applyFont="1" applyFill="1" applyAlignment="1">
      <alignment vertical="top"/>
    </xf>
    <xf numFmtId="0" fontId="49" fillId="0" borderId="0" xfId="67" applyFont="1" applyFill="1">
      <alignment vertical="top"/>
    </xf>
    <xf numFmtId="185" fontId="26" fillId="0" borderId="0" xfId="0" applyNumberFormat="1" applyFont="1" applyAlignment="1">
      <alignment vertical="top"/>
    </xf>
    <xf numFmtId="179" fontId="24" fillId="67" borderId="0" xfId="62" applyNumberFormat="1" applyFont="1" applyFill="1">
      <alignment vertical="top"/>
    </xf>
    <xf numFmtId="179" fontId="25" fillId="67" borderId="0" xfId="62" applyNumberFormat="1" applyFont="1" applyFill="1">
      <alignment vertical="top"/>
    </xf>
    <xf numFmtId="179" fontId="20" fillId="67" borderId="0" xfId="62" applyNumberFormat="1" applyFill="1">
      <alignment vertical="top"/>
    </xf>
    <xf numFmtId="178" fontId="20" fillId="51" borderId="0" xfId="1" applyNumberFormat="1" applyFont="1" applyFill="1" applyAlignment="1">
      <alignment vertical="top"/>
    </xf>
    <xf numFmtId="0" fontId="43" fillId="63" borderId="0" xfId="0" applyFont="1" applyFill="1" applyAlignment="1">
      <alignment horizontal="left"/>
    </xf>
    <xf numFmtId="0" fontId="0" fillId="0" borderId="0" xfId="0" applyAlignment="1">
      <alignment wrapText="1"/>
    </xf>
    <xf numFmtId="0" fontId="0" fillId="0" borderId="0" xfId="0" applyAlignment="1">
      <alignment horizontal="left" wrapText="1"/>
    </xf>
    <xf numFmtId="186" fontId="20" fillId="50" borderId="0" xfId="0" applyNumberFormat="1" applyFont="1" applyFill="1" applyAlignment="1">
      <alignment vertical="top"/>
    </xf>
    <xf numFmtId="15" fontId="43" fillId="63" borderId="0" xfId="0" applyNumberFormat="1" applyFont="1" applyFill="1" applyAlignment="1">
      <alignment horizontal="left"/>
    </xf>
    <xf numFmtId="0" fontId="51" fillId="63" borderId="0" xfId="74" applyFont="1" applyFill="1"/>
    <xf numFmtId="0" fontId="20" fillId="0" borderId="0" xfId="66" applyNumberFormat="1" applyFont="1" applyFill="1">
      <alignment vertical="top"/>
    </xf>
    <xf numFmtId="0" fontId="20" fillId="61" borderId="0" xfId="66" applyNumberFormat="1" applyFont="1" applyFill="1">
      <alignment vertical="top"/>
    </xf>
    <xf numFmtId="0" fontId="2" fillId="0" borderId="0" xfId="75"/>
    <xf numFmtId="0" fontId="52" fillId="0" borderId="0" xfId="75" applyFont="1"/>
    <xf numFmtId="0" fontId="53" fillId="68" borderId="0" xfId="75" applyFont="1" applyFill="1"/>
    <xf numFmtId="0" fontId="55" fillId="0" borderId="0" xfId="77" applyFont="1" applyAlignment="1">
      <alignment vertical="top"/>
    </xf>
    <xf numFmtId="0" fontId="1" fillId="0" borderId="0" xfId="79"/>
    <xf numFmtId="0" fontId="56" fillId="0" borderId="0" xfId="79" applyFont="1"/>
    <xf numFmtId="0" fontId="56" fillId="0" borderId="0" xfId="79" applyFont="1" applyAlignment="1">
      <alignment horizontal="right"/>
    </xf>
    <xf numFmtId="182" fontId="56" fillId="0" borderId="0" xfId="79" applyNumberFormat="1" applyFont="1"/>
    <xf numFmtId="0" fontId="1" fillId="0" borderId="0" xfId="79" applyAlignment="1">
      <alignment horizontal="right"/>
    </xf>
    <xf numFmtId="10" fontId="1" fillId="0" borderId="0" xfId="79" applyNumberFormat="1"/>
    <xf numFmtId="164" fontId="3" fillId="0" borderId="0" xfId="80" applyFill="1" applyAlignment="1">
      <alignment vertical="top" wrapText="1"/>
    </xf>
    <xf numFmtId="164" fontId="19" fillId="70" borderId="10" xfId="80" applyFont="1" applyFill="1" applyBorder="1" applyAlignment="1">
      <alignment vertical="top" wrapText="1"/>
    </xf>
    <xf numFmtId="0" fontId="20" fillId="64" borderId="0" xfId="0" applyFont="1" applyFill="1" applyAlignment="1">
      <alignment horizontal="left" vertical="center" wrapText="1"/>
    </xf>
    <xf numFmtId="0" fontId="57" fillId="61" borderId="16" xfId="0" applyFont="1" applyFill="1" applyBorder="1" applyAlignment="1">
      <alignment horizontal="left" vertical="center" wrapText="1"/>
    </xf>
    <xf numFmtId="0" fontId="20" fillId="71" borderId="16" xfId="0" applyFont="1" applyFill="1" applyBorder="1" applyAlignment="1">
      <alignment horizontal="left" vertical="center" wrapText="1"/>
    </xf>
    <xf numFmtId="0" fontId="20" fillId="71" borderId="16" xfId="0" applyFont="1" applyFill="1" applyBorder="1" applyAlignment="1">
      <alignment horizontal="left" vertical="center"/>
    </xf>
    <xf numFmtId="164" fontId="58" fillId="33" borderId="0" xfId="0" applyNumberFormat="1" applyFont="1" applyFill="1" applyAlignment="1">
      <alignment vertical="top"/>
    </xf>
    <xf numFmtId="0" fontId="1" fillId="33" borderId="0" xfId="0" applyFont="1" applyFill="1"/>
    <xf numFmtId="0" fontId="28" fillId="0" borderId="0" xfId="74"/>
    <xf numFmtId="187" fontId="0" fillId="69" borderId="0" xfId="0" applyNumberFormat="1" applyFill="1"/>
    <xf numFmtId="0" fontId="53" fillId="72" borderId="18" xfId="0" applyFont="1" applyFill="1" applyBorder="1" applyAlignment="1">
      <alignment wrapText="1"/>
    </xf>
    <xf numFmtId="0" fontId="53" fillId="72" borderId="17" xfId="0" applyFont="1" applyFill="1" applyBorder="1" applyAlignment="1">
      <alignment wrapText="1"/>
    </xf>
    <xf numFmtId="0" fontId="0" fillId="0" borderId="18" xfId="0" applyBorder="1"/>
    <xf numFmtId="0" fontId="0" fillId="0" borderId="17" xfId="0" applyBorder="1"/>
    <xf numFmtId="187" fontId="0" fillId="69" borderId="18" xfId="0" applyNumberFormat="1" applyFill="1" applyBorder="1"/>
    <xf numFmtId="187" fontId="0" fillId="69" borderId="17" xfId="0" applyNumberFormat="1" applyFill="1" applyBorder="1"/>
    <xf numFmtId="187" fontId="0" fillId="73" borderId="0" xfId="0" applyNumberFormat="1" applyFill="1"/>
    <xf numFmtId="187" fontId="2" fillId="0" borderId="0" xfId="75" applyNumberFormat="1"/>
    <xf numFmtId="22" fontId="2" fillId="0" borderId="0" xfId="76" applyNumberFormat="1"/>
    <xf numFmtId="0" fontId="2" fillId="0" borderId="0" xfId="78" applyAlignment="1">
      <alignment vertical="top"/>
    </xf>
    <xf numFmtId="3" fontId="2" fillId="0" borderId="0" xfId="75" applyNumberFormat="1"/>
    <xf numFmtId="176" fontId="2" fillId="0" borderId="0" xfId="76" applyNumberFormat="1" applyAlignment="1">
      <alignment horizontal="right"/>
    </xf>
    <xf numFmtId="176" fontId="2" fillId="0" borderId="0" xfId="78" applyNumberFormat="1" applyAlignment="1">
      <alignment horizontal="right" vertical="top"/>
    </xf>
    <xf numFmtId="176" fontId="2" fillId="0" borderId="0" xfId="75" applyNumberFormat="1" applyAlignment="1">
      <alignment horizontal="right"/>
    </xf>
    <xf numFmtId="0" fontId="20" fillId="74" borderId="0" xfId="0" applyFont="1" applyFill="1" applyAlignment="1">
      <alignment vertical="top"/>
    </xf>
    <xf numFmtId="180" fontId="24" fillId="0" borderId="0" xfId="2" applyNumberFormat="1" applyFont="1" applyFill="1" applyAlignment="1">
      <alignment vertical="top"/>
    </xf>
    <xf numFmtId="180" fontId="25" fillId="0" borderId="0" xfId="2" applyNumberFormat="1" applyFont="1" applyFill="1" applyAlignment="1">
      <alignment vertical="top"/>
    </xf>
    <xf numFmtId="180" fontId="41" fillId="0" borderId="0" xfId="2" applyNumberFormat="1" applyFont="1" applyFill="1" applyAlignment="1">
      <alignment vertical="top"/>
    </xf>
    <xf numFmtId="180" fontId="20" fillId="0" borderId="0" xfId="2" applyNumberFormat="1" applyFont="1" applyFill="1" applyAlignment="1">
      <alignment horizontal="right" vertical="top"/>
    </xf>
    <xf numFmtId="180" fontId="20" fillId="0" borderId="0" xfId="2" applyNumberFormat="1" applyFont="1" applyFill="1" applyAlignment="1">
      <alignment vertical="top"/>
    </xf>
    <xf numFmtId="180" fontId="20" fillId="0" borderId="0" xfId="1" applyNumberFormat="1" applyFont="1" applyFill="1" applyAlignment="1">
      <alignment vertical="top"/>
    </xf>
    <xf numFmtId="185" fontId="20" fillId="0" borderId="0" xfId="1" applyNumberFormat="1" applyFont="1" applyFill="1" applyAlignment="1">
      <alignment vertical="top"/>
    </xf>
    <xf numFmtId="182" fontId="20" fillId="0" borderId="0" xfId="1" applyNumberFormat="1" applyFont="1" applyFill="1" applyAlignment="1">
      <alignment vertical="top"/>
    </xf>
    <xf numFmtId="0" fontId="46" fillId="0" borderId="0" xfId="66" applyNumberFormat="1" applyFont="1" applyFill="1">
      <alignment vertical="top"/>
    </xf>
    <xf numFmtId="0" fontId="16" fillId="0" borderId="0" xfId="68" applyFont="1" applyFill="1">
      <alignment horizontal="right" vertical="top"/>
    </xf>
    <xf numFmtId="0" fontId="52" fillId="0" borderId="0" xfId="0" applyFont="1"/>
    <xf numFmtId="0" fontId="53" fillId="68" borderId="0" xfId="0" applyFont="1" applyFill="1"/>
    <xf numFmtId="174" fontId="20" fillId="61" borderId="0" xfId="0" applyNumberFormat="1" applyFont="1" applyFill="1" applyAlignment="1">
      <alignment vertical="top"/>
    </xf>
    <xf numFmtId="186" fontId="0" fillId="69" borderId="0" xfId="0" applyNumberFormat="1" applyFill="1"/>
    <xf numFmtId="0" fontId="0" fillId="69" borderId="0" xfId="0" applyFill="1"/>
    <xf numFmtId="186" fontId="54" fillId="75" borderId="0" xfId="82" applyNumberFormat="1" applyFill="1"/>
    <xf numFmtId="186" fontId="60" fillId="75" borderId="0" xfId="82" applyNumberFormat="1" applyFont="1" applyFill="1"/>
    <xf numFmtId="0" fontId="24" fillId="76" borderId="0" xfId="66" applyNumberFormat="1" applyFill="1">
      <alignment vertical="top"/>
    </xf>
    <xf numFmtId="0" fontId="25" fillId="76" borderId="0" xfId="67" applyFill="1">
      <alignment vertical="top"/>
    </xf>
    <xf numFmtId="0" fontId="31" fillId="76" borderId="0" xfId="67" applyFont="1" applyFill="1">
      <alignment vertical="top"/>
    </xf>
    <xf numFmtId="0" fontId="20" fillId="76" borderId="0" xfId="68" applyFill="1">
      <alignment horizontal="right" vertical="top"/>
    </xf>
    <xf numFmtId="0" fontId="20" fillId="76" borderId="0" xfId="0" applyFont="1" applyFill="1" applyAlignment="1">
      <alignment vertical="top"/>
    </xf>
    <xf numFmtId="174" fontId="20" fillId="76" borderId="0" xfId="1" applyNumberFormat="1" applyFont="1" applyFill="1" applyAlignment="1">
      <alignment vertical="top"/>
    </xf>
    <xf numFmtId="182" fontId="20" fillId="76" borderId="0" xfId="0" applyNumberFormat="1" applyFont="1" applyFill="1" applyAlignment="1">
      <alignment vertical="top"/>
    </xf>
    <xf numFmtId="0" fontId="24" fillId="76" borderId="0" xfId="66" applyNumberFormat="1" applyFill="1" applyBorder="1">
      <alignment vertical="top"/>
    </xf>
    <xf numFmtId="0" fontId="25" fillId="76" borderId="0" xfId="67" applyFill="1" applyBorder="1">
      <alignment vertical="top"/>
    </xf>
    <xf numFmtId="0" fontId="31" fillId="76" borderId="0" xfId="67" applyFont="1" applyFill="1" applyBorder="1">
      <alignment vertical="top"/>
    </xf>
    <xf numFmtId="0" fontId="20" fillId="76" borderId="0" xfId="68" applyFill="1" applyBorder="1">
      <alignment horizontal="right" vertical="top"/>
    </xf>
    <xf numFmtId="174" fontId="20" fillId="76" borderId="0" xfId="1" applyNumberFormat="1" applyFont="1" applyFill="1" applyBorder="1" applyAlignment="1">
      <alignment vertical="top"/>
    </xf>
    <xf numFmtId="0" fontId="61" fillId="68" borderId="0" xfId="0" applyFont="1" applyFill="1"/>
    <xf numFmtId="0" fontId="62" fillId="0" borderId="0" xfId="0" applyFont="1"/>
  </cellXfs>
  <cellStyles count="83">
    <cellStyle name="20% - Accent1" xfId="21" builtinId="30" hidden="1"/>
    <cellStyle name="20% - Accent2" xfId="25" builtinId="34" hidden="1"/>
    <cellStyle name="20% - Accent3" xfId="29" builtinId="38" hidden="1"/>
    <cellStyle name="20% - Accent4" xfId="33" builtinId="42" hidden="1"/>
    <cellStyle name="20% - Accent5" xfId="37" builtinId="46" hidden="1"/>
    <cellStyle name="20% - Accent6" xfId="41" builtinId="50" hidden="1"/>
    <cellStyle name="40% - Accent1" xfId="22" builtinId="31" hidden="1"/>
    <cellStyle name="40% - Accent2" xfId="26" builtinId="35" hidden="1"/>
    <cellStyle name="40% - Accent3" xfId="30" builtinId="39" hidden="1"/>
    <cellStyle name="40% - Accent4" xfId="34" builtinId="43" hidden="1"/>
    <cellStyle name="40% - Accent5" xfId="38" builtinId="47" hidden="1"/>
    <cellStyle name="40% - Accent6" xfId="42" builtinId="51" hidden="1"/>
    <cellStyle name="60% - Accent1" xfId="23" builtinId="32" hidden="1"/>
    <cellStyle name="60% - Accent2" xfId="27" builtinId="36" hidden="1"/>
    <cellStyle name="60% - Accent3" xfId="31" builtinId="40" hidden="1"/>
    <cellStyle name="60% - Accent4" xfId="35" builtinId="44" hidden="1"/>
    <cellStyle name="60% - Accent5" xfId="39" builtinId="48" hidden="1"/>
    <cellStyle name="60% - Accent6" xfId="43" builtinId="52" hidden="1"/>
    <cellStyle name="Accent1" xfId="20" builtinId="29" hidden="1"/>
    <cellStyle name="Accent2" xfId="24" builtinId="33" hidden="1"/>
    <cellStyle name="Accent3" xfId="28" builtinId="37" hidden="1"/>
    <cellStyle name="Accent4" xfId="32" builtinId="41" hidden="1"/>
    <cellStyle name="Accent5" xfId="36" builtinId="45" hidden="1"/>
    <cellStyle name="Accent6" xfId="40" builtinId="49" hidden="1"/>
    <cellStyle name="Bad" xfId="9" builtinId="27" hidden="1"/>
    <cellStyle name="Calculation" xfId="13" builtinId="22" hidden="1"/>
    <cellStyle name="Check Cell" xfId="15" builtinId="23" hidden="1"/>
    <cellStyle name="Column 1" xfId="66" xr:uid="{00000000-0005-0000-0000-00001B000000}"/>
    <cellStyle name="Column 2 + 3" xfId="67" xr:uid="{00000000-0005-0000-0000-00001C000000}"/>
    <cellStyle name="Column 4" xfId="68" xr:uid="{00000000-0005-0000-0000-00001D000000}"/>
    <cellStyle name="Comma" xfId="1" builtinId="3" customBuiltin="1"/>
    <cellStyle name="Counterflow" xfId="54" xr:uid="{00000000-0005-0000-0000-00001F000000}"/>
    <cellStyle name="DateLong" xfId="60" xr:uid="{00000000-0005-0000-0000-000020000000}"/>
    <cellStyle name="DateShort" xfId="61" xr:uid="{00000000-0005-0000-0000-000021000000}"/>
    <cellStyle name="Documentation" xfId="59" xr:uid="{00000000-0005-0000-0000-000022000000}"/>
    <cellStyle name="End of sheet" xfId="73" xr:uid="{00000000-0005-0000-0000-000023000000}"/>
    <cellStyle name="Explanatory Text" xfId="18" builtinId="53" hidden="1"/>
    <cellStyle name="Export" xfId="56" xr:uid="{00000000-0005-0000-0000-000025000000}"/>
    <cellStyle name="Factor" xfId="62" xr:uid="{00000000-0005-0000-0000-000026000000}"/>
    <cellStyle name="Good" xfId="8" builtinId="26" hidden="1"/>
    <cellStyle name="Hard coded" xfId="57" xr:uid="{00000000-0005-0000-0000-000028000000}"/>
    <cellStyle name="Heading 1" xfId="4" builtinId="16" hidden="1"/>
    <cellStyle name="Heading 1" xfId="71" builtinId="16"/>
    <cellStyle name="Heading 2" xfId="5" builtinId="17" hidden="1"/>
    <cellStyle name="Heading 3" xfId="6" builtinId="18" hidden="1"/>
    <cellStyle name="Heading 4" xfId="7" builtinId="19" hidden="1"/>
    <cellStyle name="Hyperlink" xfId="74" builtinId="8"/>
    <cellStyle name="Hyperlink 2" xfId="70" xr:uid="{00000000-0005-0000-0000-00002E000000}"/>
    <cellStyle name="Import" xfId="55" xr:uid="{00000000-0005-0000-0000-00002F000000}"/>
    <cellStyle name="Input" xfId="11" builtinId="20" hidden="1"/>
    <cellStyle name="Level 1 Heading" xfId="63" xr:uid="{00000000-0005-0000-0000-000031000000}"/>
    <cellStyle name="Level 2 Heading" xfId="64" xr:uid="{00000000-0005-0000-0000-000032000000}"/>
    <cellStyle name="Level 3 Heading" xfId="65" xr:uid="{00000000-0005-0000-0000-000033000000}"/>
    <cellStyle name="Linked Cell" xfId="14" builtinId="24" hidden="1"/>
    <cellStyle name="Neutral" xfId="10" builtinId="28" hidden="1"/>
    <cellStyle name="Normal" xfId="0" builtinId="0"/>
    <cellStyle name="Normal 12 3" xfId="76" xr:uid="{9290A317-B04A-4687-BE8A-B3ED9AC654C8}"/>
    <cellStyle name="Normal 13" xfId="82" xr:uid="{C10808A7-CB6D-43E9-A5A3-250DD6F648AB}"/>
    <cellStyle name="Normal 2" xfId="79" xr:uid="{31828634-21EC-4361-A115-B717C95BCE25}"/>
    <cellStyle name="Normal 2 2" xfId="80" xr:uid="{4F941220-AA65-426C-865E-B3751D7E3B9C}"/>
    <cellStyle name="Normal 2 2 2" xfId="77" xr:uid="{D33B39ED-1E8F-4570-8CF2-1882C00E751D}"/>
    <cellStyle name="Normal 2 3" xfId="81" xr:uid="{B33FD5AB-CE09-4C6E-86B3-102796C5CE8D}"/>
    <cellStyle name="Normal 7 3" xfId="78" xr:uid="{6F222D00-2EE2-4AB8-8789-930C5A8417D5}"/>
    <cellStyle name="Normal 8" xfId="75" xr:uid="{83195A49-A3C3-479E-A37B-F17825E60611}"/>
    <cellStyle name="Note" xfId="17" builtinId="10" hidden="1"/>
    <cellStyle name="Output" xfId="12" builtinId="21" hidden="1"/>
    <cellStyle name="Pantone 130C" xfId="47" xr:uid="{00000000-0005-0000-0000-000039000000}"/>
    <cellStyle name="Pantone 179C" xfId="52" xr:uid="{00000000-0005-0000-0000-00003A000000}"/>
    <cellStyle name="Pantone 232C" xfId="51" xr:uid="{00000000-0005-0000-0000-00003B000000}"/>
    <cellStyle name="Pantone 2745C" xfId="50" xr:uid="{00000000-0005-0000-0000-00003C000000}"/>
    <cellStyle name="Pantone 279C" xfId="45" xr:uid="{00000000-0005-0000-0000-00003D000000}"/>
    <cellStyle name="Pantone 281C" xfId="44" xr:uid="{00000000-0005-0000-0000-00003E000000}"/>
    <cellStyle name="Pantone 451C" xfId="46" xr:uid="{00000000-0005-0000-0000-00003F000000}"/>
    <cellStyle name="Pantone 583C" xfId="49" xr:uid="{00000000-0005-0000-0000-000040000000}"/>
    <cellStyle name="Pantone 633C" xfId="48" xr:uid="{00000000-0005-0000-0000-000041000000}"/>
    <cellStyle name="Percent" xfId="2" builtinId="5" customBuiltin="1"/>
    <cellStyle name="Percent [0]" xfId="58" xr:uid="{00000000-0005-0000-0000-000043000000}"/>
    <cellStyle name="Title" xfId="3" builtinId="15" hidden="1"/>
    <cellStyle name="Title" xfId="69" builtinId="15"/>
    <cellStyle name="Total" xfId="19" builtinId="25" hidden="1"/>
    <cellStyle name="Warning Text" xfId="16" builtinId="11" customBuiltin="1"/>
    <cellStyle name="Warning Text 2" xfId="72" xr:uid="{00000000-0005-0000-0000-000048000000}"/>
    <cellStyle name="WIP" xfId="53" xr:uid="{00000000-0005-0000-0000-000049000000}"/>
  </cellStyles>
  <dxfs count="78">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C9A"/>
        </patternFill>
      </fill>
    </dxf>
    <dxf>
      <fill>
        <patternFill>
          <bgColor rgb="FF99CCFF"/>
        </patternFill>
      </fill>
    </dxf>
    <dxf>
      <fill>
        <patternFill>
          <bgColor rgb="FF969696"/>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00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228600</xdr:colOff>
      <xdr:row>4</xdr:row>
      <xdr:rowOff>38100</xdr:rowOff>
    </xdr:from>
    <xdr:to>
      <xdr:col>4</xdr:col>
      <xdr:colOff>153844</xdr:colOff>
      <xdr:row>7</xdr:row>
      <xdr:rowOff>188121</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458325" y="685800"/>
          <a:ext cx="2587482" cy="78343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24@ofwat.gov.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2FD3A-07A6-40F0-ACC2-19AB88B1D774}">
  <sheetPr codeName="Sheet16">
    <tabColor rgb="FFE0DCD8"/>
    <pageSetUpPr fitToPage="1"/>
  </sheetPr>
  <dimension ref="A1:F57"/>
  <sheetViews>
    <sheetView tabSelected="1" zoomScale="80" zoomScaleNormal="80" workbookViewId="0">
      <pane ySplit="10" topLeftCell="A11" activePane="bottomLeft" state="frozen"/>
      <selection activeCell="J250" sqref="J250"/>
      <selection pane="bottomLeft"/>
    </sheetView>
  </sheetViews>
  <sheetFormatPr defaultRowHeight="12.75" x14ac:dyDescent="0.35"/>
  <cols>
    <col min="1" max="1" width="36.59765625" bestFit="1" customWidth="1"/>
    <col min="2" max="2" width="157.3984375" bestFit="1" customWidth="1"/>
    <col min="3" max="4" width="20" customWidth="1"/>
  </cols>
  <sheetData>
    <row r="1" spans="1:6" ht="32.25" thickBot="1" x14ac:dyDescent="1.1000000000000001">
      <c r="A1" s="256" t="str">
        <f ca="1" xml:space="preserve"> RIGHT(CELL("filename", $A$1), LEN(CELL("filename", $A$1)) - SEARCH("]", CELL("filename", $A$1)))</f>
        <v>Cover</v>
      </c>
      <c r="B1" s="256"/>
      <c r="C1" s="256"/>
      <c r="D1" s="256"/>
      <c r="E1" s="256"/>
      <c r="F1" s="256"/>
    </row>
    <row r="2" spans="1:6" ht="3.95" customHeight="1" x14ac:dyDescent="0.4">
      <c r="A2" s="257"/>
      <c r="B2" s="257"/>
      <c r="C2" s="257"/>
      <c r="D2" s="257"/>
      <c r="E2" s="257"/>
      <c r="F2" s="257"/>
    </row>
    <row r="3" spans="1:6" ht="15" x14ac:dyDescent="0.4">
      <c r="A3" s="258" t="s">
        <v>1</v>
      </c>
      <c r="B3" s="258" t="s">
        <v>4</v>
      </c>
      <c r="C3" s="259"/>
      <c r="D3" s="259"/>
      <c r="E3" s="259"/>
      <c r="F3" s="259"/>
    </row>
    <row r="4" spans="1:6" ht="15" x14ac:dyDescent="0.4">
      <c r="A4" s="258" t="s">
        <v>679</v>
      </c>
      <c r="B4" s="258" t="s">
        <v>680</v>
      </c>
      <c r="C4" s="259"/>
      <c r="D4" s="259"/>
      <c r="E4" s="259"/>
      <c r="F4" s="259"/>
    </row>
    <row r="5" spans="1:6" ht="15" x14ac:dyDescent="0.4">
      <c r="A5" s="258" t="s">
        <v>2</v>
      </c>
      <c r="B5" s="287">
        <v>5.5</v>
      </c>
      <c r="C5" s="259"/>
      <c r="D5" s="259"/>
      <c r="E5" s="259"/>
      <c r="F5" s="259"/>
    </row>
    <row r="6" spans="1:6" ht="15" x14ac:dyDescent="0.4">
      <c r="A6" s="258" t="s">
        <v>3</v>
      </c>
      <c r="B6" s="287" t="s">
        <v>681</v>
      </c>
      <c r="C6" s="259"/>
      <c r="D6" s="259"/>
      <c r="E6" s="259"/>
      <c r="F6" s="259"/>
    </row>
    <row r="7" spans="1:6" ht="15" x14ac:dyDescent="0.4">
      <c r="A7" s="258" t="s">
        <v>5</v>
      </c>
      <c r="B7" s="291">
        <v>45602</v>
      </c>
      <c r="C7" s="259"/>
      <c r="D7" s="259"/>
      <c r="E7" s="259"/>
      <c r="F7" s="259"/>
    </row>
    <row r="8" spans="1:6" ht="15" x14ac:dyDescent="0.4">
      <c r="A8" s="258" t="s">
        <v>6</v>
      </c>
      <c r="B8" s="258" t="s">
        <v>7</v>
      </c>
      <c r="C8" s="259"/>
      <c r="D8" s="259"/>
      <c r="E8" s="259"/>
      <c r="F8" s="259"/>
    </row>
    <row r="9" spans="1:6" ht="15" x14ac:dyDescent="0.4">
      <c r="A9" s="258" t="s">
        <v>8</v>
      </c>
      <c r="B9" s="292" t="s">
        <v>9</v>
      </c>
      <c r="C9" s="259"/>
      <c r="D9" s="259"/>
      <c r="E9" s="259"/>
      <c r="F9" s="259"/>
    </row>
    <row r="10" spans="1:6" ht="3.95" customHeight="1" x14ac:dyDescent="0.4">
      <c r="A10" s="258"/>
      <c r="B10" s="258"/>
      <c r="C10" s="258"/>
      <c r="D10" s="258"/>
      <c r="E10" s="258"/>
      <c r="F10" s="258"/>
    </row>
    <row r="12" spans="1:6" ht="14.65" x14ac:dyDescent="0.35">
      <c r="A12" s="260" t="s">
        <v>10</v>
      </c>
      <c r="B12" s="261" t="s">
        <v>11</v>
      </c>
    </row>
    <row r="13" spans="1:6" ht="14.65" x14ac:dyDescent="0.35">
      <c r="A13" s="260"/>
      <c r="B13" s="261" t="s">
        <v>12</v>
      </c>
    </row>
    <row r="14" spans="1:6" ht="14.65" x14ac:dyDescent="0.35">
      <c r="A14" s="260"/>
      <c r="B14" s="261" t="s">
        <v>13</v>
      </c>
    </row>
    <row r="15" spans="1:6" x14ac:dyDescent="0.35">
      <c r="A15" s="261"/>
      <c r="B15" s="261"/>
    </row>
    <row r="16" spans="1:6" ht="14.65" x14ac:dyDescent="0.35">
      <c r="A16" s="260" t="s">
        <v>14</v>
      </c>
      <c r="B16" s="261"/>
    </row>
    <row r="17" spans="1:4" x14ac:dyDescent="0.35">
      <c r="A17" s="261"/>
      <c r="B17" s="261"/>
    </row>
    <row r="18" spans="1:4" ht="14.65" x14ac:dyDescent="0.35">
      <c r="A18" s="260" t="s">
        <v>15</v>
      </c>
      <c r="B18" s="261"/>
    </row>
    <row r="19" spans="1:4" x14ac:dyDescent="0.35">
      <c r="A19" s="261"/>
      <c r="B19" s="261"/>
    </row>
    <row r="20" spans="1:4" ht="14.65" x14ac:dyDescent="0.35">
      <c r="A20" s="260" t="s">
        <v>16</v>
      </c>
      <c r="B20" s="261"/>
    </row>
    <row r="21" spans="1:4" ht="13.15" x14ac:dyDescent="0.4">
      <c r="A21" s="227" t="s">
        <v>17</v>
      </c>
      <c r="B21" s="261"/>
    </row>
    <row r="22" spans="1:4" x14ac:dyDescent="0.35">
      <c r="A22" t="s">
        <v>18</v>
      </c>
      <c r="B22" s="261" t="s">
        <v>19</v>
      </c>
    </row>
    <row r="23" spans="1:4" x14ac:dyDescent="0.35">
      <c r="A23" t="s">
        <v>20</v>
      </c>
      <c r="B23" s="261" t="s">
        <v>21</v>
      </c>
    </row>
    <row r="24" spans="1:4" ht="51" x14ac:dyDescent="0.35">
      <c r="A24" s="288" t="s">
        <v>22</v>
      </c>
      <c r="B24" s="288" t="s">
        <v>23</v>
      </c>
      <c r="C24" s="288"/>
      <c r="D24" s="288"/>
    </row>
    <row r="25" spans="1:4" x14ac:dyDescent="0.35">
      <c r="B25" s="261"/>
    </row>
    <row r="26" spans="1:4" ht="13.15" x14ac:dyDescent="0.4">
      <c r="A26" s="227" t="s">
        <v>24</v>
      </c>
      <c r="B26" s="261"/>
    </row>
    <row r="27" spans="1:4" x14ac:dyDescent="0.35">
      <c r="A27" s="288" t="s">
        <v>22</v>
      </c>
      <c r="B27" s="288" t="s">
        <v>25</v>
      </c>
    </row>
    <row r="28" spans="1:4" ht="25.5" x14ac:dyDescent="0.35">
      <c r="A28" s="288" t="s">
        <v>26</v>
      </c>
      <c r="B28" s="289" t="s">
        <v>27</v>
      </c>
    </row>
    <row r="29" spans="1:4" x14ac:dyDescent="0.35">
      <c r="B29" s="261"/>
    </row>
    <row r="30" spans="1:4" ht="13.15" x14ac:dyDescent="0.4">
      <c r="A30" s="227" t="s">
        <v>28</v>
      </c>
      <c r="B30" s="261"/>
    </row>
    <row r="31" spans="1:4" x14ac:dyDescent="0.35">
      <c r="A31" t="s">
        <v>29</v>
      </c>
      <c r="B31" s="261" t="s">
        <v>30</v>
      </c>
    </row>
    <row r="32" spans="1:4" x14ac:dyDescent="0.35">
      <c r="A32" t="s">
        <v>31</v>
      </c>
      <c r="B32" s="261" t="s">
        <v>32</v>
      </c>
    </row>
    <row r="33" spans="1:2" x14ac:dyDescent="0.35">
      <c r="A33" t="s">
        <v>33</v>
      </c>
      <c r="B33" s="261" t="s">
        <v>34</v>
      </c>
    </row>
    <row r="34" spans="1:2" x14ac:dyDescent="0.35">
      <c r="A34" t="s">
        <v>35</v>
      </c>
      <c r="B34" s="261" t="s">
        <v>36</v>
      </c>
    </row>
    <row r="35" spans="1:2" x14ac:dyDescent="0.35">
      <c r="A35" t="s">
        <v>37</v>
      </c>
      <c r="B35" s="261" t="s">
        <v>38</v>
      </c>
    </row>
    <row r="36" spans="1:2" x14ac:dyDescent="0.35">
      <c r="B36" s="261"/>
    </row>
    <row r="37" spans="1:2" ht="13.15" x14ac:dyDescent="0.4">
      <c r="A37" s="227" t="s">
        <v>39</v>
      </c>
      <c r="B37" s="261"/>
    </row>
    <row r="38" spans="1:2" x14ac:dyDescent="0.35">
      <c r="A38" t="s">
        <v>40</v>
      </c>
      <c r="B38" s="261" t="s">
        <v>41</v>
      </c>
    </row>
    <row r="39" spans="1:2" x14ac:dyDescent="0.35">
      <c r="A39" t="s">
        <v>42</v>
      </c>
      <c r="B39" s="261" t="s">
        <v>43</v>
      </c>
    </row>
    <row r="40" spans="1:2" x14ac:dyDescent="0.35">
      <c r="A40" t="s">
        <v>44</v>
      </c>
      <c r="B40" s="261" t="s">
        <v>45</v>
      </c>
    </row>
    <row r="41" spans="1:2" x14ac:dyDescent="0.35">
      <c r="A41" t="s">
        <v>46</v>
      </c>
      <c r="B41" s="261" t="s">
        <v>47</v>
      </c>
    </row>
    <row r="42" spans="1:2" x14ac:dyDescent="0.35">
      <c r="A42" t="s">
        <v>48</v>
      </c>
      <c r="B42" s="261" t="s">
        <v>49</v>
      </c>
    </row>
    <row r="43" spans="1:2" x14ac:dyDescent="0.35">
      <c r="B43" s="261"/>
    </row>
    <row r="44" spans="1:2" x14ac:dyDescent="0.35">
      <c r="A44" s="261"/>
      <c r="B44" s="261"/>
    </row>
    <row r="45" spans="1:2" ht="14.65" x14ac:dyDescent="0.35">
      <c r="A45" s="260" t="s">
        <v>50</v>
      </c>
      <c r="B45" s="261"/>
    </row>
    <row r="46" spans="1:2" ht="14.65" x14ac:dyDescent="0.35">
      <c r="A46" s="260"/>
      <c r="B46" s="261" t="s">
        <v>51</v>
      </c>
    </row>
    <row r="47" spans="1:2" ht="14.65" x14ac:dyDescent="0.35">
      <c r="A47" s="260"/>
      <c r="B47" s="261" t="s">
        <v>52</v>
      </c>
    </row>
    <row r="48" spans="1:2" ht="14.65" x14ac:dyDescent="0.35">
      <c r="A48" s="260"/>
      <c r="B48" s="261" t="s">
        <v>53</v>
      </c>
    </row>
    <row r="49" spans="1:6" ht="14.65" x14ac:dyDescent="0.35">
      <c r="A49" s="260"/>
      <c r="B49" s="261" t="s">
        <v>54</v>
      </c>
    </row>
    <row r="50" spans="1:6" ht="14.65" x14ac:dyDescent="0.35">
      <c r="A50" s="260"/>
      <c r="B50" s="261" t="s">
        <v>55</v>
      </c>
    </row>
    <row r="51" spans="1:6" ht="14.65" x14ac:dyDescent="0.35">
      <c r="A51" s="260"/>
      <c r="B51" s="261" t="s">
        <v>56</v>
      </c>
    </row>
    <row r="52" spans="1:6" ht="14.65" x14ac:dyDescent="0.35">
      <c r="A52" s="260"/>
      <c r="B52" s="261"/>
    </row>
    <row r="53" spans="1:6" ht="13.15" thickBot="1" x14ac:dyDescent="0.4">
      <c r="A53" s="261"/>
      <c r="B53" s="261"/>
    </row>
    <row r="54" spans="1:6" ht="15" thickBot="1" x14ac:dyDescent="0.4">
      <c r="A54" s="260" t="s">
        <v>57</v>
      </c>
      <c r="B54" s="261"/>
      <c r="C54" s="262" t="s">
        <v>58</v>
      </c>
    </row>
    <row r="55" spans="1:6" ht="14.65" x14ac:dyDescent="0.35">
      <c r="A55" s="260"/>
      <c r="B55" t="s">
        <v>59</v>
      </c>
      <c r="C55" s="29">
        <f xml:space="preserve"> Checks!$F$9</f>
        <v>0</v>
      </c>
    </row>
    <row r="57" spans="1:6" ht="13.5" x14ac:dyDescent="0.45">
      <c r="A57" s="263" t="s">
        <v>60</v>
      </c>
      <c r="B57" s="263"/>
      <c r="C57" s="263"/>
      <c r="D57" s="263"/>
      <c r="E57" s="263"/>
      <c r="F57" s="263"/>
    </row>
  </sheetData>
  <conditionalFormatting sqref="C55">
    <cfRule type="cellIs" dxfId="77" priority="5" stopIfTrue="1" operator="notEqual">
      <formula>0</formula>
    </cfRule>
    <cfRule type="cellIs" dxfId="76" priority="6" stopIfTrue="1" operator="equal">
      <formula>""</formula>
    </cfRule>
  </conditionalFormatting>
  <hyperlinks>
    <hyperlink ref="B9" r:id="rId1" xr:uid="{7811EF20-E1B1-40A8-9A47-F5B9503E9D57}"/>
  </hyperlinks>
  <pageMargins left="0.70866141732283472" right="0.70866141732283472" top="0.74803149606299213" bottom="0.74803149606299213" header="0.31496062992125984" footer="0.31496062992125984"/>
  <pageSetup paperSize="8" scale="78" fitToHeight="0" orientation="landscape" r:id="rId2"/>
  <headerFooter>
    <oddHeader>&amp;L&amp;F&amp;CSheet: &amp;A&amp;ROFFICIAL</oddHeader>
    <oddFooter>&amp;LPrinted on &amp;D at &amp;T&amp;CPage &amp;P of &amp;N&amp;ROfwat</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27081-2E48-43F3-8EB7-E9B2A1358894}">
  <sheetPr>
    <pageSetUpPr fitToPage="1"/>
  </sheetPr>
  <dimension ref="A1:I103"/>
  <sheetViews>
    <sheetView zoomScale="80" zoomScaleNormal="80" workbookViewId="0"/>
  </sheetViews>
  <sheetFormatPr defaultColWidth="9.1328125" defaultRowHeight="13.5" x14ac:dyDescent="0.35"/>
  <cols>
    <col min="1" max="1" width="9.1328125" style="299"/>
    <col min="2" max="2" width="55.86328125" style="299" bestFit="1" customWidth="1"/>
    <col min="3" max="3" width="60.59765625" style="299" bestFit="1" customWidth="1"/>
    <col min="4" max="16384" width="9.1328125" style="299"/>
  </cols>
  <sheetData>
    <row r="1" spans="1:9" x14ac:dyDescent="0.35">
      <c r="A1" s="299" t="s">
        <v>140</v>
      </c>
      <c r="B1" s="299" t="s">
        <v>241</v>
      </c>
      <c r="C1" s="299" t="s">
        <v>242</v>
      </c>
      <c r="D1" s="299" t="s">
        <v>243</v>
      </c>
      <c r="E1" s="299" t="s">
        <v>183</v>
      </c>
      <c r="F1" s="299" t="s">
        <v>184</v>
      </c>
      <c r="G1" s="299" t="s">
        <v>185</v>
      </c>
      <c r="H1" s="299" t="s">
        <v>186</v>
      </c>
      <c r="I1" s="299" t="s">
        <v>187</v>
      </c>
    </row>
    <row r="3" spans="1:9" x14ac:dyDescent="0.35">
      <c r="A3" s="300" t="s">
        <v>143</v>
      </c>
      <c r="B3" s="303" t="s">
        <v>264</v>
      </c>
      <c r="C3" s="299" t="s">
        <v>265</v>
      </c>
      <c r="D3" s="302"/>
      <c r="E3" s="304">
        <v>2.2181345335277269E-2</v>
      </c>
      <c r="F3" s="304">
        <v>2.2181345335277269E-2</v>
      </c>
      <c r="G3" s="304">
        <v>2.2181345335277269E-2</v>
      </c>
      <c r="H3" s="304">
        <v>2.2181345335277269E-2</v>
      </c>
      <c r="I3" s="304">
        <v>2.2181345335277269E-2</v>
      </c>
    </row>
    <row r="4" spans="1:9" x14ac:dyDescent="0.35">
      <c r="A4" s="300" t="s">
        <v>143</v>
      </c>
      <c r="B4" s="303" t="s">
        <v>266</v>
      </c>
      <c r="C4" s="299" t="s">
        <v>267</v>
      </c>
      <c r="D4" s="302"/>
      <c r="E4" s="304">
        <v>2.2181345335277269E-2</v>
      </c>
      <c r="F4" s="304">
        <v>2.2181345335277269E-2</v>
      </c>
      <c r="G4" s="304">
        <v>2.2181345335277269E-2</v>
      </c>
      <c r="H4" s="304">
        <v>2.2181345335277269E-2</v>
      </c>
      <c r="I4" s="304">
        <v>2.2181345335277269E-2</v>
      </c>
    </row>
    <row r="5" spans="1:9" x14ac:dyDescent="0.35">
      <c r="A5" s="300" t="s">
        <v>143</v>
      </c>
      <c r="B5" s="303" t="s">
        <v>268</v>
      </c>
      <c r="C5" s="299" t="s">
        <v>269</v>
      </c>
      <c r="D5" s="302"/>
      <c r="E5" s="304">
        <v>2.2181345335277269E-2</v>
      </c>
      <c r="F5" s="304">
        <v>2.2181345335277269E-2</v>
      </c>
      <c r="G5" s="304">
        <v>2.2181345335277269E-2</v>
      </c>
      <c r="H5" s="304">
        <v>2.2181345335277269E-2</v>
      </c>
      <c r="I5" s="304">
        <v>2.2181345335277269E-2</v>
      </c>
    </row>
    <row r="6" spans="1:9" x14ac:dyDescent="0.35">
      <c r="A6" s="300" t="s">
        <v>143</v>
      </c>
      <c r="B6" s="303" t="s">
        <v>270</v>
      </c>
      <c r="C6" s="299" t="s">
        <v>271</v>
      </c>
      <c r="D6" s="302"/>
      <c r="E6" s="304">
        <v>2.2181345335277269E-2</v>
      </c>
      <c r="F6" s="304">
        <v>2.2181345335277269E-2</v>
      </c>
      <c r="G6" s="304">
        <v>2.2181345335277269E-2</v>
      </c>
      <c r="H6" s="304">
        <v>2.2181345335277269E-2</v>
      </c>
      <c r="I6" s="304">
        <v>2.2181345335277269E-2</v>
      </c>
    </row>
    <row r="7" spans="1:9" x14ac:dyDescent="0.35">
      <c r="A7" s="300" t="s">
        <v>143</v>
      </c>
      <c r="B7" s="303" t="s">
        <v>272</v>
      </c>
      <c r="C7" s="299" t="s">
        <v>273</v>
      </c>
      <c r="D7" s="302"/>
      <c r="E7" s="304">
        <v>2.2181345335277269E-2</v>
      </c>
      <c r="F7" s="304">
        <v>2.2181345335277269E-2</v>
      </c>
      <c r="G7" s="304">
        <v>2.2181345335277269E-2</v>
      </c>
      <c r="H7" s="304">
        <v>2.2181345335277269E-2</v>
      </c>
      <c r="I7" s="304">
        <v>2.2181345335277269E-2</v>
      </c>
    </row>
    <row r="9" spans="1:9" x14ac:dyDescent="0.35">
      <c r="A9" s="300" t="s">
        <v>145</v>
      </c>
      <c r="B9" s="303" t="s">
        <v>264</v>
      </c>
      <c r="C9" s="299" t="s">
        <v>265</v>
      </c>
      <c r="D9" s="302"/>
      <c r="E9" s="304">
        <v>1.920357193840716E-2</v>
      </c>
      <c r="F9" s="304">
        <v>1.920357193840716E-2</v>
      </c>
      <c r="G9" s="304">
        <v>1.920357193840716E-2</v>
      </c>
      <c r="H9" s="304">
        <v>1.920357193840716E-2</v>
      </c>
      <c r="I9" s="304">
        <v>1.920357193840716E-2</v>
      </c>
    </row>
    <row r="10" spans="1:9" x14ac:dyDescent="0.35">
      <c r="A10" s="300" t="s">
        <v>145</v>
      </c>
      <c r="B10" s="303" t="s">
        <v>266</v>
      </c>
      <c r="C10" s="299" t="s">
        <v>267</v>
      </c>
      <c r="D10" s="302"/>
      <c r="E10" s="304">
        <v>1.920357193840716E-2</v>
      </c>
      <c r="F10" s="304">
        <v>1.920357193840716E-2</v>
      </c>
      <c r="G10" s="304">
        <v>1.920357193840716E-2</v>
      </c>
      <c r="H10" s="304">
        <v>1.920357193840716E-2</v>
      </c>
      <c r="I10" s="304">
        <v>1.920357193840716E-2</v>
      </c>
    </row>
    <row r="11" spans="1:9" x14ac:dyDescent="0.35">
      <c r="A11" s="300" t="s">
        <v>145</v>
      </c>
      <c r="B11" s="303" t="s">
        <v>268</v>
      </c>
      <c r="C11" s="299" t="s">
        <v>269</v>
      </c>
      <c r="D11" s="302"/>
      <c r="E11" s="304">
        <v>1.920357193840716E-2</v>
      </c>
      <c r="F11" s="304">
        <v>1.920357193840716E-2</v>
      </c>
      <c r="G11" s="304">
        <v>1.920357193840716E-2</v>
      </c>
      <c r="H11" s="304">
        <v>1.920357193840716E-2</v>
      </c>
      <c r="I11" s="304">
        <v>1.920357193840716E-2</v>
      </c>
    </row>
    <row r="12" spans="1:9" x14ac:dyDescent="0.35">
      <c r="A12" s="300" t="s">
        <v>145</v>
      </c>
      <c r="B12" s="303" t="s">
        <v>270</v>
      </c>
      <c r="C12" s="299" t="s">
        <v>271</v>
      </c>
      <c r="D12" s="302"/>
      <c r="E12" s="304">
        <v>1.920357193840716E-2</v>
      </c>
      <c r="F12" s="304">
        <v>1.920357193840716E-2</v>
      </c>
      <c r="G12" s="304">
        <v>1.920357193840716E-2</v>
      </c>
      <c r="H12" s="304">
        <v>1.920357193840716E-2</v>
      </c>
      <c r="I12" s="304">
        <v>1.920357193840716E-2</v>
      </c>
    </row>
    <row r="13" spans="1:9" x14ac:dyDescent="0.35">
      <c r="A13" s="300" t="s">
        <v>145</v>
      </c>
      <c r="B13" s="303" t="s">
        <v>272</v>
      </c>
      <c r="C13" s="299" t="s">
        <v>273</v>
      </c>
      <c r="D13" s="302"/>
      <c r="E13" s="304">
        <v>1.920357193840716E-2</v>
      </c>
      <c r="F13" s="304">
        <v>1.920357193840716E-2</v>
      </c>
      <c r="G13" s="304">
        <v>1.920357193840716E-2</v>
      </c>
      <c r="H13" s="304">
        <v>1.920357193840716E-2</v>
      </c>
      <c r="I13" s="304">
        <v>1.920357193840716E-2</v>
      </c>
    </row>
    <row r="15" spans="1:9" x14ac:dyDescent="0.35">
      <c r="A15" s="300" t="s">
        <v>147</v>
      </c>
      <c r="B15" s="303" t="s">
        <v>264</v>
      </c>
      <c r="C15" s="299" t="s">
        <v>265</v>
      </c>
      <c r="D15" s="302"/>
      <c r="E15" s="304">
        <v>1.920357193840716E-2</v>
      </c>
      <c r="F15" s="304">
        <v>1.920357193840716E-2</v>
      </c>
      <c r="G15" s="304">
        <v>1.920357193840716E-2</v>
      </c>
      <c r="H15" s="304">
        <v>1.920357193840716E-2</v>
      </c>
      <c r="I15" s="304">
        <v>1.920357193840716E-2</v>
      </c>
    </row>
    <row r="16" spans="1:9" x14ac:dyDescent="0.35">
      <c r="A16" s="300" t="s">
        <v>147</v>
      </c>
      <c r="B16" s="303" t="s">
        <v>266</v>
      </c>
      <c r="C16" s="299" t="s">
        <v>267</v>
      </c>
      <c r="D16" s="302"/>
      <c r="E16" s="304">
        <v>1.920357193840716E-2</v>
      </c>
      <c r="F16" s="304">
        <v>1.920357193840716E-2</v>
      </c>
      <c r="G16" s="304">
        <v>1.920357193840716E-2</v>
      </c>
      <c r="H16" s="304">
        <v>1.920357193840716E-2</v>
      </c>
      <c r="I16" s="304">
        <v>1.920357193840716E-2</v>
      </c>
    </row>
    <row r="17" spans="1:9" x14ac:dyDescent="0.35">
      <c r="A17" s="300" t="s">
        <v>147</v>
      </c>
      <c r="B17" s="303" t="s">
        <v>268</v>
      </c>
      <c r="C17" s="299" t="s">
        <v>269</v>
      </c>
      <c r="D17" s="302"/>
      <c r="E17" s="304">
        <v>1.920357193840716E-2</v>
      </c>
      <c r="F17" s="304">
        <v>1.920357193840716E-2</v>
      </c>
      <c r="G17" s="304">
        <v>1.920357193840716E-2</v>
      </c>
      <c r="H17" s="304">
        <v>1.920357193840716E-2</v>
      </c>
      <c r="I17" s="304">
        <v>1.920357193840716E-2</v>
      </c>
    </row>
    <row r="18" spans="1:9" x14ac:dyDescent="0.35">
      <c r="A18" s="300" t="s">
        <v>147</v>
      </c>
      <c r="B18" s="303" t="s">
        <v>270</v>
      </c>
      <c r="C18" s="299" t="s">
        <v>271</v>
      </c>
      <c r="D18" s="302"/>
      <c r="E18" s="304">
        <v>1.920357193840716E-2</v>
      </c>
      <c r="F18" s="304">
        <v>1.920357193840716E-2</v>
      </c>
      <c r="G18" s="304">
        <v>1.920357193840716E-2</v>
      </c>
      <c r="H18" s="304">
        <v>1.920357193840716E-2</v>
      </c>
      <c r="I18" s="304">
        <v>1.920357193840716E-2</v>
      </c>
    </row>
    <row r="19" spans="1:9" x14ac:dyDescent="0.35">
      <c r="A19" s="300" t="s">
        <v>147</v>
      </c>
      <c r="B19" s="303" t="s">
        <v>272</v>
      </c>
      <c r="C19" s="299" t="s">
        <v>273</v>
      </c>
      <c r="D19" s="302"/>
      <c r="E19" s="304">
        <v>1.920357193840716E-2</v>
      </c>
      <c r="F19" s="304">
        <v>1.920357193840716E-2</v>
      </c>
      <c r="G19" s="304">
        <v>1.920357193840716E-2</v>
      </c>
      <c r="H19" s="304">
        <v>1.920357193840716E-2</v>
      </c>
      <c r="I19" s="304">
        <v>1.920357193840716E-2</v>
      </c>
    </row>
    <row r="21" spans="1:9" x14ac:dyDescent="0.35">
      <c r="A21" s="300" t="s">
        <v>149</v>
      </c>
      <c r="B21" s="303" t="s">
        <v>264</v>
      </c>
      <c r="C21" s="299" t="s">
        <v>265</v>
      </c>
      <c r="D21" s="302"/>
      <c r="E21" s="304">
        <v>2.2181345335277269E-2</v>
      </c>
      <c r="F21" s="304">
        <v>2.2181345335277269E-2</v>
      </c>
      <c r="G21" s="304">
        <v>2.2181345335277269E-2</v>
      </c>
      <c r="H21" s="304">
        <v>2.2181345335277269E-2</v>
      </c>
      <c r="I21" s="304">
        <v>2.2181345335277269E-2</v>
      </c>
    </row>
    <row r="22" spans="1:9" x14ac:dyDescent="0.35">
      <c r="A22" s="300" t="s">
        <v>149</v>
      </c>
      <c r="B22" s="303" t="s">
        <v>266</v>
      </c>
      <c r="C22" s="299" t="s">
        <v>267</v>
      </c>
      <c r="D22" s="302"/>
      <c r="E22" s="304">
        <v>2.2181345335277269E-2</v>
      </c>
      <c r="F22" s="304">
        <v>2.2181345335277269E-2</v>
      </c>
      <c r="G22" s="304">
        <v>2.2181345335277269E-2</v>
      </c>
      <c r="H22" s="304">
        <v>2.2181345335277269E-2</v>
      </c>
      <c r="I22" s="304">
        <v>2.2181345335277269E-2</v>
      </c>
    </row>
    <row r="23" spans="1:9" x14ac:dyDescent="0.35">
      <c r="A23" s="300" t="s">
        <v>149</v>
      </c>
      <c r="B23" s="303" t="s">
        <v>268</v>
      </c>
      <c r="C23" s="299" t="s">
        <v>269</v>
      </c>
      <c r="D23" s="302"/>
      <c r="E23" s="304">
        <v>2.2181345335277269E-2</v>
      </c>
      <c r="F23" s="304">
        <v>2.2181345335277269E-2</v>
      </c>
      <c r="G23" s="304">
        <v>2.2181345335277269E-2</v>
      </c>
      <c r="H23" s="304">
        <v>2.2181345335277269E-2</v>
      </c>
      <c r="I23" s="304">
        <v>2.2181345335277269E-2</v>
      </c>
    </row>
    <row r="24" spans="1:9" x14ac:dyDescent="0.35">
      <c r="A24" s="300" t="s">
        <v>149</v>
      </c>
      <c r="B24" s="303" t="s">
        <v>270</v>
      </c>
      <c r="C24" s="299" t="s">
        <v>271</v>
      </c>
      <c r="D24" s="302"/>
      <c r="E24" s="304">
        <v>2.2181345335277269E-2</v>
      </c>
      <c r="F24" s="304">
        <v>2.2181345335277269E-2</v>
      </c>
      <c r="G24" s="304">
        <v>2.2181345335277269E-2</v>
      </c>
      <c r="H24" s="304">
        <v>2.2181345335277269E-2</v>
      </c>
      <c r="I24" s="304">
        <v>2.2181345335277269E-2</v>
      </c>
    </row>
    <row r="25" spans="1:9" x14ac:dyDescent="0.35">
      <c r="A25" s="300" t="s">
        <v>149</v>
      </c>
      <c r="B25" s="303" t="s">
        <v>272</v>
      </c>
      <c r="C25" s="299" t="s">
        <v>273</v>
      </c>
      <c r="D25" s="302"/>
      <c r="E25" s="304">
        <v>2.2181345335277269E-2</v>
      </c>
      <c r="F25" s="304">
        <v>2.2181345335277269E-2</v>
      </c>
      <c r="G25" s="304">
        <v>2.2181345335277269E-2</v>
      </c>
      <c r="H25" s="304">
        <v>2.2181345335277269E-2</v>
      </c>
      <c r="I25" s="304">
        <v>2.2181345335277269E-2</v>
      </c>
    </row>
    <row r="27" spans="1:9" x14ac:dyDescent="0.35">
      <c r="A27" s="300" t="s">
        <v>151</v>
      </c>
      <c r="B27" s="303" t="s">
        <v>264</v>
      </c>
      <c r="C27" s="299" t="s">
        <v>265</v>
      </c>
      <c r="D27" s="302"/>
      <c r="E27" s="304">
        <v>1.920357193840716E-2</v>
      </c>
      <c r="F27" s="304">
        <v>1.920357193840716E-2</v>
      </c>
      <c r="G27" s="304">
        <v>1.920357193840716E-2</v>
      </c>
      <c r="H27" s="304">
        <v>1.920357193840716E-2</v>
      </c>
      <c r="I27" s="304">
        <v>1.920357193840716E-2</v>
      </c>
    </row>
    <row r="28" spans="1:9" x14ac:dyDescent="0.35">
      <c r="A28" s="300" t="s">
        <v>151</v>
      </c>
      <c r="B28" s="303" t="s">
        <v>266</v>
      </c>
      <c r="C28" s="299" t="s">
        <v>267</v>
      </c>
      <c r="D28" s="302"/>
      <c r="E28" s="304">
        <v>1.920357193840716E-2</v>
      </c>
      <c r="F28" s="304">
        <v>1.920357193840716E-2</v>
      </c>
      <c r="G28" s="304">
        <v>1.920357193840716E-2</v>
      </c>
      <c r="H28" s="304">
        <v>1.920357193840716E-2</v>
      </c>
      <c r="I28" s="304">
        <v>1.920357193840716E-2</v>
      </c>
    </row>
    <row r="29" spans="1:9" x14ac:dyDescent="0.35">
      <c r="A29" s="300" t="s">
        <v>151</v>
      </c>
      <c r="B29" s="303" t="s">
        <v>268</v>
      </c>
      <c r="C29" s="299" t="s">
        <v>269</v>
      </c>
      <c r="D29" s="302"/>
      <c r="E29" s="304">
        <v>1.920357193840716E-2</v>
      </c>
      <c r="F29" s="304">
        <v>1.920357193840716E-2</v>
      </c>
      <c r="G29" s="304">
        <v>1.920357193840716E-2</v>
      </c>
      <c r="H29" s="304">
        <v>1.920357193840716E-2</v>
      </c>
      <c r="I29" s="304">
        <v>1.920357193840716E-2</v>
      </c>
    </row>
    <row r="30" spans="1:9" x14ac:dyDescent="0.35">
      <c r="A30" s="300" t="s">
        <v>151</v>
      </c>
      <c r="B30" s="303" t="s">
        <v>270</v>
      </c>
      <c r="C30" s="299" t="s">
        <v>271</v>
      </c>
      <c r="D30" s="302"/>
      <c r="E30" s="304">
        <v>1.920357193840716E-2</v>
      </c>
      <c r="F30" s="304">
        <v>1.920357193840716E-2</v>
      </c>
      <c r="G30" s="304">
        <v>1.920357193840716E-2</v>
      </c>
      <c r="H30" s="304">
        <v>1.920357193840716E-2</v>
      </c>
      <c r="I30" s="304">
        <v>1.920357193840716E-2</v>
      </c>
    </row>
    <row r="31" spans="1:9" x14ac:dyDescent="0.35">
      <c r="A31" s="300" t="s">
        <v>151</v>
      </c>
      <c r="B31" s="303" t="s">
        <v>272</v>
      </c>
      <c r="C31" s="299" t="s">
        <v>273</v>
      </c>
      <c r="D31" s="302"/>
      <c r="E31" s="304">
        <v>1.920357193840716E-2</v>
      </c>
      <c r="F31" s="304">
        <v>1.920357193840716E-2</v>
      </c>
      <c r="G31" s="304">
        <v>1.920357193840716E-2</v>
      </c>
      <c r="H31" s="304">
        <v>1.920357193840716E-2</v>
      </c>
      <c r="I31" s="304">
        <v>1.920357193840716E-2</v>
      </c>
    </row>
    <row r="33" spans="1:9" x14ac:dyDescent="0.35">
      <c r="A33" s="300" t="s">
        <v>155</v>
      </c>
      <c r="B33" s="303" t="s">
        <v>264</v>
      </c>
      <c r="C33" s="299" t="s">
        <v>265</v>
      </c>
      <c r="D33" s="302"/>
      <c r="E33" s="304">
        <v>1.920357193840716E-2</v>
      </c>
      <c r="F33" s="304">
        <v>1.920357193840716E-2</v>
      </c>
      <c r="G33" s="304">
        <v>1.920357193840716E-2</v>
      </c>
      <c r="H33" s="304">
        <v>1.920357193840716E-2</v>
      </c>
      <c r="I33" s="304">
        <v>1.920357193840716E-2</v>
      </c>
    </row>
    <row r="34" spans="1:9" x14ac:dyDescent="0.35">
      <c r="A34" s="300" t="s">
        <v>155</v>
      </c>
      <c r="B34" s="303" t="s">
        <v>266</v>
      </c>
      <c r="C34" s="299" t="s">
        <v>267</v>
      </c>
      <c r="D34" s="302"/>
      <c r="E34" s="304">
        <v>1.920357193840716E-2</v>
      </c>
      <c r="F34" s="304">
        <v>1.920357193840716E-2</v>
      </c>
      <c r="G34" s="304">
        <v>1.920357193840716E-2</v>
      </c>
      <c r="H34" s="304">
        <v>1.920357193840716E-2</v>
      </c>
      <c r="I34" s="304">
        <v>1.920357193840716E-2</v>
      </c>
    </row>
    <row r="35" spans="1:9" x14ac:dyDescent="0.35">
      <c r="A35" s="300" t="s">
        <v>155</v>
      </c>
      <c r="B35" s="303" t="s">
        <v>268</v>
      </c>
      <c r="C35" s="299" t="s">
        <v>269</v>
      </c>
      <c r="D35" s="302"/>
      <c r="E35" s="304">
        <v>1.920357193840716E-2</v>
      </c>
      <c r="F35" s="304">
        <v>1.920357193840716E-2</v>
      </c>
      <c r="G35" s="304">
        <v>1.920357193840716E-2</v>
      </c>
      <c r="H35" s="304">
        <v>1.920357193840716E-2</v>
      </c>
      <c r="I35" s="304">
        <v>1.920357193840716E-2</v>
      </c>
    </row>
    <row r="36" spans="1:9" x14ac:dyDescent="0.35">
      <c r="A36" s="300" t="s">
        <v>155</v>
      </c>
      <c r="B36" s="303" t="s">
        <v>270</v>
      </c>
      <c r="C36" s="299" t="s">
        <v>271</v>
      </c>
      <c r="D36" s="302"/>
      <c r="E36" s="304">
        <v>1.920357193840716E-2</v>
      </c>
      <c r="F36" s="304">
        <v>1.920357193840716E-2</v>
      </c>
      <c r="G36" s="304">
        <v>1.920357193840716E-2</v>
      </c>
      <c r="H36" s="304">
        <v>1.920357193840716E-2</v>
      </c>
      <c r="I36" s="304">
        <v>1.920357193840716E-2</v>
      </c>
    </row>
    <row r="37" spans="1:9" x14ac:dyDescent="0.35">
      <c r="A37" s="300" t="s">
        <v>155</v>
      </c>
      <c r="B37" s="303" t="s">
        <v>272</v>
      </c>
      <c r="C37" s="299" t="s">
        <v>273</v>
      </c>
      <c r="D37" s="302"/>
      <c r="E37" s="304">
        <v>1.920357193840716E-2</v>
      </c>
      <c r="F37" s="304">
        <v>1.920357193840716E-2</v>
      </c>
      <c r="G37" s="304">
        <v>1.920357193840716E-2</v>
      </c>
      <c r="H37" s="304">
        <v>1.920357193840716E-2</v>
      </c>
      <c r="I37" s="304">
        <v>1.920357193840716E-2</v>
      </c>
    </row>
    <row r="39" spans="1:9" x14ac:dyDescent="0.35">
      <c r="A39" s="300" t="s">
        <v>153</v>
      </c>
      <c r="B39" s="303" t="s">
        <v>264</v>
      </c>
      <c r="C39" s="299" t="s">
        <v>265</v>
      </c>
      <c r="D39" s="302"/>
      <c r="E39" s="304">
        <v>1.920357193840716E-2</v>
      </c>
      <c r="F39" s="304">
        <v>1.920357193840716E-2</v>
      </c>
      <c r="G39" s="304">
        <v>1.920357193840716E-2</v>
      </c>
      <c r="H39" s="304">
        <v>1.920357193840716E-2</v>
      </c>
      <c r="I39" s="304">
        <v>1.920357193840716E-2</v>
      </c>
    </row>
    <row r="40" spans="1:9" x14ac:dyDescent="0.35">
      <c r="A40" s="300" t="s">
        <v>153</v>
      </c>
      <c r="B40" s="303" t="s">
        <v>266</v>
      </c>
      <c r="C40" s="299" t="s">
        <v>267</v>
      </c>
      <c r="D40" s="302"/>
      <c r="E40" s="304">
        <v>1.920357193840716E-2</v>
      </c>
      <c r="F40" s="304">
        <v>1.920357193840716E-2</v>
      </c>
      <c r="G40" s="304">
        <v>1.920357193840716E-2</v>
      </c>
      <c r="H40" s="304">
        <v>1.920357193840716E-2</v>
      </c>
      <c r="I40" s="304">
        <v>1.920357193840716E-2</v>
      </c>
    </row>
    <row r="41" spans="1:9" x14ac:dyDescent="0.35">
      <c r="A41" s="300" t="s">
        <v>153</v>
      </c>
      <c r="B41" s="303" t="s">
        <v>268</v>
      </c>
      <c r="C41" s="299" t="s">
        <v>269</v>
      </c>
      <c r="D41" s="302"/>
      <c r="E41" s="304">
        <v>1.920357193840716E-2</v>
      </c>
      <c r="F41" s="304">
        <v>1.920357193840716E-2</v>
      </c>
      <c r="G41" s="304">
        <v>1.920357193840716E-2</v>
      </c>
      <c r="H41" s="304">
        <v>1.920357193840716E-2</v>
      </c>
      <c r="I41" s="304">
        <v>1.920357193840716E-2</v>
      </c>
    </row>
    <row r="42" spans="1:9" x14ac:dyDescent="0.35">
      <c r="A42" s="300" t="s">
        <v>153</v>
      </c>
      <c r="B42" s="303" t="s">
        <v>270</v>
      </c>
      <c r="C42" s="299" t="s">
        <v>271</v>
      </c>
      <c r="D42" s="302"/>
      <c r="E42" s="304">
        <v>1.920357193840716E-2</v>
      </c>
      <c r="F42" s="304">
        <v>1.920357193840716E-2</v>
      </c>
      <c r="G42" s="304">
        <v>1.920357193840716E-2</v>
      </c>
      <c r="H42" s="304">
        <v>1.920357193840716E-2</v>
      </c>
      <c r="I42" s="304">
        <v>1.920357193840716E-2</v>
      </c>
    </row>
    <row r="43" spans="1:9" x14ac:dyDescent="0.35">
      <c r="A43" s="300" t="s">
        <v>153</v>
      </c>
      <c r="B43" s="303" t="s">
        <v>272</v>
      </c>
      <c r="C43" s="299" t="s">
        <v>273</v>
      </c>
      <c r="D43" s="302"/>
      <c r="E43" s="304">
        <v>1.920357193840716E-2</v>
      </c>
      <c r="F43" s="304">
        <v>1.920357193840716E-2</v>
      </c>
      <c r="G43" s="304">
        <v>1.920357193840716E-2</v>
      </c>
      <c r="H43" s="304">
        <v>1.920357193840716E-2</v>
      </c>
      <c r="I43" s="304">
        <v>1.920357193840716E-2</v>
      </c>
    </row>
    <row r="45" spans="1:9" x14ac:dyDescent="0.35">
      <c r="A45" s="300" t="s">
        <v>157</v>
      </c>
      <c r="B45" s="303" t="s">
        <v>264</v>
      </c>
      <c r="C45" s="299" t="s">
        <v>265</v>
      </c>
      <c r="D45" s="302"/>
      <c r="E45" s="304">
        <v>1.920357193840716E-2</v>
      </c>
      <c r="F45" s="304">
        <v>1.920357193840716E-2</v>
      </c>
      <c r="G45" s="304">
        <v>1.920357193840716E-2</v>
      </c>
      <c r="H45" s="304">
        <v>1.920357193840716E-2</v>
      </c>
      <c r="I45" s="304">
        <v>1.920357193840716E-2</v>
      </c>
    </row>
    <row r="46" spans="1:9" x14ac:dyDescent="0.35">
      <c r="A46" s="300" t="s">
        <v>157</v>
      </c>
      <c r="B46" s="303" t="s">
        <v>266</v>
      </c>
      <c r="C46" s="299" t="s">
        <v>267</v>
      </c>
      <c r="D46" s="302"/>
      <c r="E46" s="304">
        <v>1.920357193840716E-2</v>
      </c>
      <c r="F46" s="304">
        <v>1.920357193840716E-2</v>
      </c>
      <c r="G46" s="304">
        <v>1.920357193840716E-2</v>
      </c>
      <c r="H46" s="304">
        <v>1.920357193840716E-2</v>
      </c>
      <c r="I46" s="304">
        <v>1.920357193840716E-2</v>
      </c>
    </row>
    <row r="47" spans="1:9" x14ac:dyDescent="0.35">
      <c r="A47" s="300" t="s">
        <v>157</v>
      </c>
      <c r="B47" s="303" t="s">
        <v>268</v>
      </c>
      <c r="C47" s="299" t="s">
        <v>269</v>
      </c>
      <c r="D47" s="302"/>
      <c r="E47" s="304">
        <v>1.920357193840716E-2</v>
      </c>
      <c r="F47" s="304">
        <v>1.920357193840716E-2</v>
      </c>
      <c r="G47" s="304">
        <v>1.920357193840716E-2</v>
      </c>
      <c r="H47" s="304">
        <v>1.920357193840716E-2</v>
      </c>
      <c r="I47" s="304">
        <v>1.920357193840716E-2</v>
      </c>
    </row>
    <row r="48" spans="1:9" x14ac:dyDescent="0.35">
      <c r="A48" s="300" t="s">
        <v>157</v>
      </c>
      <c r="B48" s="303" t="s">
        <v>270</v>
      </c>
      <c r="C48" s="299" t="s">
        <v>271</v>
      </c>
      <c r="D48" s="302"/>
      <c r="E48" s="304">
        <v>1.920357193840716E-2</v>
      </c>
      <c r="F48" s="304">
        <v>1.920357193840716E-2</v>
      </c>
      <c r="G48" s="304">
        <v>1.920357193840716E-2</v>
      </c>
      <c r="H48" s="304">
        <v>1.920357193840716E-2</v>
      </c>
      <c r="I48" s="304">
        <v>1.920357193840716E-2</v>
      </c>
    </row>
    <row r="49" spans="1:9" x14ac:dyDescent="0.35">
      <c r="A49" s="300" t="s">
        <v>157</v>
      </c>
      <c r="B49" s="303" t="s">
        <v>272</v>
      </c>
      <c r="C49" s="299" t="s">
        <v>273</v>
      </c>
      <c r="D49" s="302"/>
      <c r="E49" s="304">
        <v>1.920357193840716E-2</v>
      </c>
      <c r="F49" s="304">
        <v>1.920357193840716E-2</v>
      </c>
      <c r="G49" s="304">
        <v>1.920357193840716E-2</v>
      </c>
      <c r="H49" s="304">
        <v>1.920357193840716E-2</v>
      </c>
      <c r="I49" s="304">
        <v>1.920357193840716E-2</v>
      </c>
    </row>
    <row r="51" spans="1:9" x14ac:dyDescent="0.35">
      <c r="A51" s="300" t="s">
        <v>159</v>
      </c>
      <c r="B51" s="303" t="s">
        <v>264</v>
      </c>
      <c r="C51" s="299" t="s">
        <v>265</v>
      </c>
      <c r="D51" s="302"/>
      <c r="E51" s="304">
        <v>1.920357193840716E-2</v>
      </c>
      <c r="F51" s="304">
        <v>1.920357193840716E-2</v>
      </c>
      <c r="G51" s="304">
        <v>1.920357193840716E-2</v>
      </c>
      <c r="H51" s="304">
        <v>1.920357193840716E-2</v>
      </c>
      <c r="I51" s="304">
        <v>1.920357193840716E-2</v>
      </c>
    </row>
    <row r="52" spans="1:9" x14ac:dyDescent="0.35">
      <c r="A52" s="300" t="s">
        <v>159</v>
      </c>
      <c r="B52" s="303" t="s">
        <v>266</v>
      </c>
      <c r="C52" s="299" t="s">
        <v>267</v>
      </c>
      <c r="D52" s="302"/>
      <c r="E52" s="304">
        <v>1.920357193840716E-2</v>
      </c>
      <c r="F52" s="304">
        <v>1.920357193840716E-2</v>
      </c>
      <c r="G52" s="304">
        <v>1.920357193840716E-2</v>
      </c>
      <c r="H52" s="304">
        <v>1.920357193840716E-2</v>
      </c>
      <c r="I52" s="304">
        <v>1.920357193840716E-2</v>
      </c>
    </row>
    <row r="53" spans="1:9" x14ac:dyDescent="0.35">
      <c r="A53" s="300" t="s">
        <v>159</v>
      </c>
      <c r="B53" s="303" t="s">
        <v>268</v>
      </c>
      <c r="C53" s="299" t="s">
        <v>269</v>
      </c>
      <c r="D53" s="302"/>
      <c r="E53" s="304">
        <v>1.920357193840716E-2</v>
      </c>
      <c r="F53" s="304">
        <v>1.920357193840716E-2</v>
      </c>
      <c r="G53" s="304">
        <v>1.920357193840716E-2</v>
      </c>
      <c r="H53" s="304">
        <v>1.920357193840716E-2</v>
      </c>
      <c r="I53" s="304">
        <v>1.920357193840716E-2</v>
      </c>
    </row>
    <row r="54" spans="1:9" x14ac:dyDescent="0.35">
      <c r="A54" s="300" t="s">
        <v>159</v>
      </c>
      <c r="B54" s="303" t="s">
        <v>270</v>
      </c>
      <c r="C54" s="299" t="s">
        <v>271</v>
      </c>
      <c r="D54" s="302"/>
      <c r="E54" s="304">
        <v>1.920357193840716E-2</v>
      </c>
      <c r="F54" s="304">
        <v>1.920357193840716E-2</v>
      </c>
      <c r="G54" s="304">
        <v>1.920357193840716E-2</v>
      </c>
      <c r="H54" s="304">
        <v>1.920357193840716E-2</v>
      </c>
      <c r="I54" s="304">
        <v>1.920357193840716E-2</v>
      </c>
    </row>
    <row r="55" spans="1:9" x14ac:dyDescent="0.35">
      <c r="A55" s="300" t="s">
        <v>159</v>
      </c>
      <c r="B55" s="303" t="s">
        <v>272</v>
      </c>
      <c r="C55" s="299" t="s">
        <v>273</v>
      </c>
      <c r="D55" s="302"/>
      <c r="E55" s="304">
        <v>1.920357193840716E-2</v>
      </c>
      <c r="F55" s="304">
        <v>1.920357193840716E-2</v>
      </c>
      <c r="G55" s="304">
        <v>1.920357193840716E-2</v>
      </c>
      <c r="H55" s="304">
        <v>1.920357193840716E-2</v>
      </c>
      <c r="I55" s="304">
        <v>1.920357193840716E-2</v>
      </c>
    </row>
    <row r="57" spans="1:9" x14ac:dyDescent="0.35">
      <c r="A57" s="300" t="s">
        <v>161</v>
      </c>
      <c r="B57" s="303" t="s">
        <v>264</v>
      </c>
      <c r="C57" s="299" t="s">
        <v>265</v>
      </c>
      <c r="D57" s="302"/>
      <c r="E57" s="304">
        <v>1.920357193840716E-2</v>
      </c>
      <c r="F57" s="304">
        <v>1.920357193840716E-2</v>
      </c>
      <c r="G57" s="304">
        <v>1.920357193840716E-2</v>
      </c>
      <c r="H57" s="304">
        <v>1.920357193840716E-2</v>
      </c>
      <c r="I57" s="304">
        <v>1.920357193840716E-2</v>
      </c>
    </row>
    <row r="58" spans="1:9" x14ac:dyDescent="0.35">
      <c r="A58" s="300" t="s">
        <v>161</v>
      </c>
      <c r="B58" s="303" t="s">
        <v>266</v>
      </c>
      <c r="C58" s="299" t="s">
        <v>267</v>
      </c>
      <c r="D58" s="302"/>
      <c r="E58" s="304">
        <v>1.920357193840716E-2</v>
      </c>
      <c r="F58" s="304">
        <v>1.920357193840716E-2</v>
      </c>
      <c r="G58" s="304">
        <v>1.920357193840716E-2</v>
      </c>
      <c r="H58" s="304">
        <v>1.920357193840716E-2</v>
      </c>
      <c r="I58" s="304">
        <v>1.920357193840716E-2</v>
      </c>
    </row>
    <row r="59" spans="1:9" x14ac:dyDescent="0.35">
      <c r="A59" s="300" t="s">
        <v>161</v>
      </c>
      <c r="B59" s="303" t="s">
        <v>268</v>
      </c>
      <c r="C59" s="299" t="s">
        <v>269</v>
      </c>
      <c r="D59" s="302"/>
      <c r="E59" s="304">
        <v>1.920357193840716E-2</v>
      </c>
      <c r="F59" s="304">
        <v>1.920357193840716E-2</v>
      </c>
      <c r="G59" s="304">
        <v>1.920357193840716E-2</v>
      </c>
      <c r="H59" s="304">
        <v>1.920357193840716E-2</v>
      </c>
      <c r="I59" s="304">
        <v>1.920357193840716E-2</v>
      </c>
    </row>
    <row r="60" spans="1:9" x14ac:dyDescent="0.35">
      <c r="A60" s="300" t="s">
        <v>161</v>
      </c>
      <c r="B60" s="303" t="s">
        <v>270</v>
      </c>
      <c r="C60" s="299" t="s">
        <v>271</v>
      </c>
      <c r="D60" s="302"/>
      <c r="E60" s="304">
        <v>1.920357193840716E-2</v>
      </c>
      <c r="F60" s="304">
        <v>1.920357193840716E-2</v>
      </c>
      <c r="G60" s="304">
        <v>1.920357193840716E-2</v>
      </c>
      <c r="H60" s="304">
        <v>1.920357193840716E-2</v>
      </c>
      <c r="I60" s="304">
        <v>1.920357193840716E-2</v>
      </c>
    </row>
    <row r="61" spans="1:9" x14ac:dyDescent="0.35">
      <c r="A61" s="300" t="s">
        <v>161</v>
      </c>
      <c r="B61" s="303" t="s">
        <v>272</v>
      </c>
      <c r="C61" s="299" t="s">
        <v>273</v>
      </c>
      <c r="D61" s="302"/>
      <c r="E61" s="304">
        <v>1.920357193840716E-2</v>
      </c>
      <c r="F61" s="304">
        <v>1.920357193840716E-2</v>
      </c>
      <c r="G61" s="304">
        <v>1.920357193840716E-2</v>
      </c>
      <c r="H61" s="304">
        <v>1.920357193840716E-2</v>
      </c>
      <c r="I61" s="304">
        <v>1.920357193840716E-2</v>
      </c>
    </row>
    <row r="63" spans="1:9" x14ac:dyDescent="0.35">
      <c r="A63" s="300" t="s">
        <v>163</v>
      </c>
      <c r="B63" s="303" t="s">
        <v>264</v>
      </c>
      <c r="C63" s="299" t="s">
        <v>265</v>
      </c>
      <c r="D63" s="302"/>
      <c r="E63" s="304">
        <v>2.2181345335277269E-2</v>
      </c>
      <c r="F63" s="304">
        <v>2.2181345335277269E-2</v>
      </c>
      <c r="G63" s="304">
        <v>2.2181345335277269E-2</v>
      </c>
      <c r="H63" s="304">
        <v>2.2181345335277269E-2</v>
      </c>
      <c r="I63" s="304">
        <v>2.2181345335277269E-2</v>
      </c>
    </row>
    <row r="64" spans="1:9" x14ac:dyDescent="0.35">
      <c r="A64" s="300" t="s">
        <v>163</v>
      </c>
      <c r="B64" s="303" t="s">
        <v>266</v>
      </c>
      <c r="C64" s="299" t="s">
        <v>267</v>
      </c>
      <c r="D64" s="302"/>
      <c r="E64" s="304">
        <v>2.2181345335277269E-2</v>
      </c>
      <c r="F64" s="304">
        <v>2.2181345335277269E-2</v>
      </c>
      <c r="G64" s="304">
        <v>2.2181345335277269E-2</v>
      </c>
      <c r="H64" s="304">
        <v>2.2181345335277269E-2</v>
      </c>
      <c r="I64" s="304">
        <v>2.2181345335277269E-2</v>
      </c>
    </row>
    <row r="65" spans="1:9" x14ac:dyDescent="0.35">
      <c r="A65" s="300" t="s">
        <v>163</v>
      </c>
      <c r="B65" s="303" t="s">
        <v>268</v>
      </c>
      <c r="C65" s="299" t="s">
        <v>269</v>
      </c>
      <c r="D65" s="302"/>
      <c r="E65" s="304">
        <v>2.2181345335277269E-2</v>
      </c>
      <c r="F65" s="304">
        <v>2.2181345335277269E-2</v>
      </c>
      <c r="G65" s="304">
        <v>2.2181345335277269E-2</v>
      </c>
      <c r="H65" s="304">
        <v>2.2181345335277269E-2</v>
      </c>
      <c r="I65" s="304">
        <v>2.2181345335277269E-2</v>
      </c>
    </row>
    <row r="66" spans="1:9" x14ac:dyDescent="0.35">
      <c r="A66" s="300" t="s">
        <v>163</v>
      </c>
      <c r="B66" s="303" t="s">
        <v>270</v>
      </c>
      <c r="C66" s="299" t="s">
        <v>271</v>
      </c>
      <c r="D66" s="302"/>
      <c r="E66" s="304">
        <v>2.2181345335277269E-2</v>
      </c>
      <c r="F66" s="304">
        <v>2.2181345335277269E-2</v>
      </c>
      <c r="G66" s="304">
        <v>2.2181345335277269E-2</v>
      </c>
      <c r="H66" s="304">
        <v>2.2181345335277269E-2</v>
      </c>
      <c r="I66" s="304">
        <v>2.2181345335277269E-2</v>
      </c>
    </row>
    <row r="67" spans="1:9" x14ac:dyDescent="0.35">
      <c r="A67" s="300" t="s">
        <v>163</v>
      </c>
      <c r="B67" s="303" t="s">
        <v>272</v>
      </c>
      <c r="C67" s="299" t="s">
        <v>273</v>
      </c>
      <c r="D67" s="302"/>
      <c r="E67" s="304">
        <v>2.2181345335277269E-2</v>
      </c>
      <c r="F67" s="304">
        <v>2.2181345335277269E-2</v>
      </c>
      <c r="G67" s="304">
        <v>2.2181345335277269E-2</v>
      </c>
      <c r="H67" s="304">
        <v>2.2181345335277269E-2</v>
      </c>
      <c r="I67" s="304">
        <v>2.2181345335277269E-2</v>
      </c>
    </row>
    <row r="69" spans="1:9" x14ac:dyDescent="0.35">
      <c r="A69" s="300" t="s">
        <v>165</v>
      </c>
      <c r="B69" s="303" t="s">
        <v>264</v>
      </c>
      <c r="C69" s="299" t="s">
        <v>265</v>
      </c>
      <c r="D69" s="302"/>
      <c r="E69" s="304">
        <v>1.920357193840716E-2</v>
      </c>
      <c r="F69" s="304">
        <v>1.920357193840716E-2</v>
      </c>
      <c r="G69" s="304">
        <v>1.920357193840716E-2</v>
      </c>
      <c r="H69" s="304">
        <v>1.920357193840716E-2</v>
      </c>
      <c r="I69" s="304">
        <v>1.920357193840716E-2</v>
      </c>
    </row>
    <row r="70" spans="1:9" x14ac:dyDescent="0.35">
      <c r="A70" s="300" t="s">
        <v>165</v>
      </c>
      <c r="B70" s="303" t="s">
        <v>266</v>
      </c>
      <c r="C70" s="299" t="s">
        <v>267</v>
      </c>
      <c r="D70" s="302"/>
      <c r="E70" s="304">
        <v>1.920357193840716E-2</v>
      </c>
      <c r="F70" s="304">
        <v>1.920357193840716E-2</v>
      </c>
      <c r="G70" s="304">
        <v>1.920357193840716E-2</v>
      </c>
      <c r="H70" s="304">
        <v>1.920357193840716E-2</v>
      </c>
      <c r="I70" s="304">
        <v>1.920357193840716E-2</v>
      </c>
    </row>
    <row r="71" spans="1:9" x14ac:dyDescent="0.35">
      <c r="A71" s="300" t="s">
        <v>165</v>
      </c>
      <c r="B71" s="303" t="s">
        <v>268</v>
      </c>
      <c r="C71" s="299" t="s">
        <v>269</v>
      </c>
      <c r="D71" s="302"/>
      <c r="E71" s="304">
        <v>1.920357193840716E-2</v>
      </c>
      <c r="F71" s="304">
        <v>1.920357193840716E-2</v>
      </c>
      <c r="G71" s="304">
        <v>1.920357193840716E-2</v>
      </c>
      <c r="H71" s="304">
        <v>1.920357193840716E-2</v>
      </c>
      <c r="I71" s="304">
        <v>1.920357193840716E-2</v>
      </c>
    </row>
    <row r="72" spans="1:9" x14ac:dyDescent="0.35">
      <c r="A72" s="300" t="s">
        <v>165</v>
      </c>
      <c r="B72" s="303" t="s">
        <v>270</v>
      </c>
      <c r="C72" s="299" t="s">
        <v>271</v>
      </c>
      <c r="D72" s="302"/>
      <c r="E72" s="304">
        <v>1.920357193840716E-2</v>
      </c>
      <c r="F72" s="304">
        <v>1.920357193840716E-2</v>
      </c>
      <c r="G72" s="304">
        <v>1.920357193840716E-2</v>
      </c>
      <c r="H72" s="304">
        <v>1.920357193840716E-2</v>
      </c>
      <c r="I72" s="304">
        <v>1.920357193840716E-2</v>
      </c>
    </row>
    <row r="73" spans="1:9" x14ac:dyDescent="0.35">
      <c r="A73" s="300" t="s">
        <v>165</v>
      </c>
      <c r="B73" s="303" t="s">
        <v>272</v>
      </c>
      <c r="C73" s="299" t="s">
        <v>273</v>
      </c>
      <c r="D73" s="302"/>
      <c r="E73" s="304">
        <v>1.920357193840716E-2</v>
      </c>
      <c r="F73" s="304">
        <v>1.920357193840716E-2</v>
      </c>
      <c r="G73" s="304">
        <v>1.920357193840716E-2</v>
      </c>
      <c r="H73" s="304">
        <v>1.920357193840716E-2</v>
      </c>
      <c r="I73" s="304">
        <v>1.920357193840716E-2</v>
      </c>
    </row>
    <row r="75" spans="1:9" x14ac:dyDescent="0.35">
      <c r="A75" s="300" t="s">
        <v>167</v>
      </c>
      <c r="B75" s="303" t="s">
        <v>264</v>
      </c>
      <c r="C75" s="299" t="s">
        <v>265</v>
      </c>
      <c r="D75" s="302"/>
      <c r="E75" s="304">
        <v>2.3910289941690976E-2</v>
      </c>
      <c r="F75" s="304">
        <v>2.3910289941690976E-2</v>
      </c>
      <c r="G75" s="304">
        <v>2.3910289941690976E-2</v>
      </c>
      <c r="H75" s="304">
        <v>2.3910289941690976E-2</v>
      </c>
      <c r="I75" s="304">
        <v>2.3910289941690976E-2</v>
      </c>
    </row>
    <row r="76" spans="1:9" x14ac:dyDescent="0.35">
      <c r="A76" s="300" t="s">
        <v>167</v>
      </c>
      <c r="B76" s="303" t="s">
        <v>266</v>
      </c>
      <c r="C76" s="299" t="s">
        <v>267</v>
      </c>
      <c r="D76" s="302"/>
      <c r="E76" s="304">
        <v>2.3910289941690976E-2</v>
      </c>
      <c r="F76" s="304">
        <v>2.3910289941690976E-2</v>
      </c>
      <c r="G76" s="304">
        <v>2.3910289941690976E-2</v>
      </c>
      <c r="H76" s="304">
        <v>2.3910289941690976E-2</v>
      </c>
      <c r="I76" s="304">
        <v>2.3910289941690976E-2</v>
      </c>
    </row>
    <row r="77" spans="1:9" x14ac:dyDescent="0.35">
      <c r="A77" s="300" t="s">
        <v>167</v>
      </c>
      <c r="B77" s="303" t="s">
        <v>268</v>
      </c>
      <c r="C77" s="299" t="s">
        <v>269</v>
      </c>
      <c r="D77" s="302"/>
      <c r="E77" s="304">
        <v>2.3910289941690976E-2</v>
      </c>
      <c r="F77" s="304">
        <v>2.3910289941690976E-2</v>
      </c>
      <c r="G77" s="304">
        <v>2.3910289941690976E-2</v>
      </c>
      <c r="H77" s="304">
        <v>2.3910289941690976E-2</v>
      </c>
      <c r="I77" s="304">
        <v>2.3910289941690976E-2</v>
      </c>
    </row>
    <row r="78" spans="1:9" x14ac:dyDescent="0.35">
      <c r="A78" s="300" t="s">
        <v>167</v>
      </c>
      <c r="B78" s="303" t="s">
        <v>270</v>
      </c>
      <c r="C78" s="299" t="s">
        <v>271</v>
      </c>
      <c r="D78" s="302"/>
      <c r="E78" s="304">
        <v>2.3910289941690976E-2</v>
      </c>
      <c r="F78" s="304">
        <v>2.3910289941690976E-2</v>
      </c>
      <c r="G78" s="304">
        <v>2.3910289941690976E-2</v>
      </c>
      <c r="H78" s="304">
        <v>2.3910289941690976E-2</v>
      </c>
      <c r="I78" s="304">
        <v>2.3910289941690976E-2</v>
      </c>
    </row>
    <row r="79" spans="1:9" x14ac:dyDescent="0.35">
      <c r="A79" s="300" t="s">
        <v>167</v>
      </c>
      <c r="B79" s="303" t="s">
        <v>272</v>
      </c>
      <c r="C79" s="299" t="s">
        <v>273</v>
      </c>
      <c r="D79" s="302"/>
      <c r="E79" s="304">
        <v>2.3910289941690976E-2</v>
      </c>
      <c r="F79" s="304">
        <v>2.3910289941690976E-2</v>
      </c>
      <c r="G79" s="304">
        <v>2.3910289941690976E-2</v>
      </c>
      <c r="H79" s="304">
        <v>2.3910289941690976E-2</v>
      </c>
      <c r="I79" s="304">
        <v>2.3910289941690976E-2</v>
      </c>
    </row>
    <row r="81" spans="1:9" x14ac:dyDescent="0.35">
      <c r="A81" s="300" t="s">
        <v>169</v>
      </c>
      <c r="B81" s="303" t="s">
        <v>264</v>
      </c>
      <c r="C81" s="299" t="s">
        <v>265</v>
      </c>
      <c r="D81" s="302"/>
      <c r="E81" s="304">
        <v>2.1125902035494581E-2</v>
      </c>
      <c r="F81" s="304">
        <v>2.1125902035494581E-2</v>
      </c>
      <c r="G81" s="304">
        <v>2.1125902035494581E-2</v>
      </c>
      <c r="H81" s="304">
        <v>2.1125902035494581E-2</v>
      </c>
      <c r="I81" s="304">
        <v>2.1125902035494581E-2</v>
      </c>
    </row>
    <row r="82" spans="1:9" x14ac:dyDescent="0.35">
      <c r="A82" s="300" t="s">
        <v>169</v>
      </c>
      <c r="B82" s="303" t="s">
        <v>266</v>
      </c>
      <c r="C82" s="299" t="s">
        <v>267</v>
      </c>
      <c r="D82" s="302"/>
      <c r="E82" s="304">
        <v>2.1125902035494581E-2</v>
      </c>
      <c r="F82" s="304">
        <v>2.1125902035494581E-2</v>
      </c>
      <c r="G82" s="304">
        <v>2.1125902035494581E-2</v>
      </c>
      <c r="H82" s="304">
        <v>2.1125902035494581E-2</v>
      </c>
      <c r="I82" s="304">
        <v>2.1125902035494581E-2</v>
      </c>
    </row>
    <row r="83" spans="1:9" x14ac:dyDescent="0.35">
      <c r="A83" s="300" t="s">
        <v>169</v>
      </c>
      <c r="B83" s="303" t="s">
        <v>268</v>
      </c>
      <c r="C83" s="299" t="s">
        <v>269</v>
      </c>
      <c r="D83" s="302"/>
      <c r="E83" s="304">
        <v>1.920357193840716E-2</v>
      </c>
      <c r="F83" s="304">
        <v>1.920357193840716E-2</v>
      </c>
      <c r="G83" s="304">
        <v>1.920357193840716E-2</v>
      </c>
      <c r="H83" s="304">
        <v>1.920357193840716E-2</v>
      </c>
      <c r="I83" s="304">
        <v>1.920357193840716E-2</v>
      </c>
    </row>
    <row r="84" spans="1:9" x14ac:dyDescent="0.35">
      <c r="A84" s="300" t="s">
        <v>169</v>
      </c>
      <c r="B84" s="303" t="s">
        <v>270</v>
      </c>
      <c r="C84" s="299" t="s">
        <v>271</v>
      </c>
      <c r="D84" s="302"/>
      <c r="E84" s="304">
        <v>1.920357193840716E-2</v>
      </c>
      <c r="F84" s="304">
        <v>1.920357193840716E-2</v>
      </c>
      <c r="G84" s="304">
        <v>1.920357193840716E-2</v>
      </c>
      <c r="H84" s="304">
        <v>1.920357193840716E-2</v>
      </c>
      <c r="I84" s="304">
        <v>1.920357193840716E-2</v>
      </c>
    </row>
    <row r="85" spans="1:9" x14ac:dyDescent="0.35">
      <c r="A85" s="300" t="s">
        <v>169</v>
      </c>
      <c r="B85" s="303" t="s">
        <v>272</v>
      </c>
      <c r="C85" s="299" t="s">
        <v>273</v>
      </c>
      <c r="D85" s="302"/>
      <c r="E85" s="304">
        <v>1.920357193840716E-2</v>
      </c>
      <c r="F85" s="304">
        <v>1.920357193840716E-2</v>
      </c>
      <c r="G85" s="304">
        <v>1.920357193840716E-2</v>
      </c>
      <c r="H85" s="304">
        <v>1.920357193840716E-2</v>
      </c>
      <c r="I85" s="304">
        <v>1.920357193840716E-2</v>
      </c>
    </row>
    <row r="87" spans="1:9" x14ac:dyDescent="0.35">
      <c r="A87" s="300" t="s">
        <v>173</v>
      </c>
      <c r="B87" s="303" t="s">
        <v>264</v>
      </c>
      <c r="C87" s="299" t="s">
        <v>265</v>
      </c>
      <c r="D87" s="302"/>
      <c r="E87" s="304">
        <v>1.920357193840716E-2</v>
      </c>
      <c r="F87" s="304">
        <v>1.920357193840716E-2</v>
      </c>
      <c r="G87" s="304">
        <v>1.920357193840716E-2</v>
      </c>
      <c r="H87" s="304">
        <v>1.920357193840716E-2</v>
      </c>
      <c r="I87" s="304">
        <v>1.920357193840716E-2</v>
      </c>
    </row>
    <row r="88" spans="1:9" x14ac:dyDescent="0.35">
      <c r="A88" s="300" t="s">
        <v>173</v>
      </c>
      <c r="B88" s="303" t="s">
        <v>266</v>
      </c>
      <c r="C88" s="299" t="s">
        <v>267</v>
      </c>
      <c r="D88" s="302"/>
      <c r="E88" s="304">
        <v>1.920357193840716E-2</v>
      </c>
      <c r="F88" s="304">
        <v>1.920357193840716E-2</v>
      </c>
      <c r="G88" s="304">
        <v>1.920357193840716E-2</v>
      </c>
      <c r="H88" s="304">
        <v>1.920357193840716E-2</v>
      </c>
      <c r="I88" s="304">
        <v>1.920357193840716E-2</v>
      </c>
    </row>
    <row r="89" spans="1:9" x14ac:dyDescent="0.35">
      <c r="A89" s="300" t="s">
        <v>173</v>
      </c>
      <c r="B89" s="303" t="s">
        <v>268</v>
      </c>
      <c r="C89" s="299" t="s">
        <v>269</v>
      </c>
      <c r="D89" s="302"/>
      <c r="E89" s="304">
        <v>1.920357193840716E-2</v>
      </c>
      <c r="F89" s="304">
        <v>1.920357193840716E-2</v>
      </c>
      <c r="G89" s="304">
        <v>1.920357193840716E-2</v>
      </c>
      <c r="H89" s="304">
        <v>1.920357193840716E-2</v>
      </c>
      <c r="I89" s="304">
        <v>1.920357193840716E-2</v>
      </c>
    </row>
    <row r="90" spans="1:9" x14ac:dyDescent="0.35">
      <c r="A90" s="300" t="s">
        <v>173</v>
      </c>
      <c r="B90" s="303" t="s">
        <v>270</v>
      </c>
      <c r="C90" s="299" t="s">
        <v>271</v>
      </c>
      <c r="D90" s="302"/>
      <c r="E90" s="304">
        <v>1.920357193840716E-2</v>
      </c>
      <c r="F90" s="304">
        <v>1.920357193840716E-2</v>
      </c>
      <c r="G90" s="304">
        <v>1.920357193840716E-2</v>
      </c>
      <c r="H90" s="304">
        <v>1.920357193840716E-2</v>
      </c>
      <c r="I90" s="304">
        <v>1.920357193840716E-2</v>
      </c>
    </row>
    <row r="91" spans="1:9" x14ac:dyDescent="0.35">
      <c r="A91" s="300" t="s">
        <v>173</v>
      </c>
      <c r="B91" s="303" t="s">
        <v>272</v>
      </c>
      <c r="C91" s="299" t="s">
        <v>273</v>
      </c>
      <c r="D91" s="302"/>
      <c r="E91" s="304">
        <v>1.920357193840716E-2</v>
      </c>
      <c r="F91" s="304">
        <v>1.920357193840716E-2</v>
      </c>
      <c r="G91" s="304">
        <v>1.920357193840716E-2</v>
      </c>
      <c r="H91" s="304">
        <v>1.920357193840716E-2</v>
      </c>
      <c r="I91" s="304">
        <v>1.920357193840716E-2</v>
      </c>
    </row>
    <row r="93" spans="1:9" x14ac:dyDescent="0.35">
      <c r="A93" s="300" t="s">
        <v>175</v>
      </c>
      <c r="B93" s="303" t="s">
        <v>264</v>
      </c>
      <c r="C93" s="299" t="s">
        <v>265</v>
      </c>
      <c r="D93" s="302"/>
      <c r="E93" s="304">
        <v>2.1125902035494581E-2</v>
      </c>
      <c r="F93" s="304">
        <v>2.1125902035494581E-2</v>
      </c>
      <c r="G93" s="304">
        <v>2.1125902035494581E-2</v>
      </c>
      <c r="H93" s="304">
        <v>2.1125902035494581E-2</v>
      </c>
      <c r="I93" s="304">
        <v>2.1125902035494581E-2</v>
      </c>
    </row>
    <row r="94" spans="1:9" x14ac:dyDescent="0.35">
      <c r="A94" s="300" t="s">
        <v>175</v>
      </c>
      <c r="B94" s="303" t="s">
        <v>266</v>
      </c>
      <c r="C94" s="299" t="s">
        <v>267</v>
      </c>
      <c r="D94" s="302"/>
      <c r="E94" s="304">
        <v>2.1125902035494581E-2</v>
      </c>
      <c r="F94" s="304">
        <v>2.1125902035494581E-2</v>
      </c>
      <c r="G94" s="304">
        <v>2.1125902035494581E-2</v>
      </c>
      <c r="H94" s="304">
        <v>2.1125902035494581E-2</v>
      </c>
      <c r="I94" s="304">
        <v>2.1125902035494581E-2</v>
      </c>
    </row>
    <row r="95" spans="1:9" x14ac:dyDescent="0.35">
      <c r="A95" s="300" t="s">
        <v>175</v>
      </c>
      <c r="B95" s="303" t="s">
        <v>268</v>
      </c>
      <c r="C95" s="299" t="s">
        <v>269</v>
      </c>
      <c r="D95" s="302"/>
      <c r="E95" s="304">
        <v>1.920357193840716E-2</v>
      </c>
      <c r="F95" s="304">
        <v>1.920357193840716E-2</v>
      </c>
      <c r="G95" s="304">
        <v>1.920357193840716E-2</v>
      </c>
      <c r="H95" s="304">
        <v>1.920357193840716E-2</v>
      </c>
      <c r="I95" s="304">
        <v>1.920357193840716E-2</v>
      </c>
    </row>
    <row r="96" spans="1:9" x14ac:dyDescent="0.35">
      <c r="A96" s="300" t="s">
        <v>175</v>
      </c>
      <c r="B96" s="303" t="s">
        <v>270</v>
      </c>
      <c r="C96" s="299" t="s">
        <v>271</v>
      </c>
      <c r="D96" s="302"/>
      <c r="E96" s="304">
        <v>1.920357193840716E-2</v>
      </c>
      <c r="F96" s="304">
        <v>1.920357193840716E-2</v>
      </c>
      <c r="G96" s="304">
        <v>1.920357193840716E-2</v>
      </c>
      <c r="H96" s="304">
        <v>1.920357193840716E-2</v>
      </c>
      <c r="I96" s="304">
        <v>1.920357193840716E-2</v>
      </c>
    </row>
    <row r="97" spans="1:9" x14ac:dyDescent="0.35">
      <c r="A97" s="300" t="s">
        <v>175</v>
      </c>
      <c r="B97" s="303" t="s">
        <v>272</v>
      </c>
      <c r="C97" s="299" t="s">
        <v>273</v>
      </c>
      <c r="D97" s="302"/>
      <c r="E97" s="304">
        <v>1.920357193840716E-2</v>
      </c>
      <c r="F97" s="304">
        <v>1.920357193840716E-2</v>
      </c>
      <c r="G97" s="304">
        <v>1.920357193840716E-2</v>
      </c>
      <c r="H97" s="304">
        <v>1.920357193840716E-2</v>
      </c>
      <c r="I97" s="304">
        <v>1.920357193840716E-2</v>
      </c>
    </row>
    <row r="99" spans="1:9" x14ac:dyDescent="0.35">
      <c r="A99" s="300" t="s">
        <v>171</v>
      </c>
      <c r="B99" s="303" t="s">
        <v>264</v>
      </c>
      <c r="C99" s="299" t="s">
        <v>265</v>
      </c>
      <c r="D99" s="302"/>
      <c r="E99" s="304">
        <v>1.920357193840716E-2</v>
      </c>
      <c r="F99" s="304">
        <v>1.920357193840716E-2</v>
      </c>
      <c r="G99" s="304">
        <v>1.920357193840716E-2</v>
      </c>
      <c r="H99" s="304">
        <v>1.920357193840716E-2</v>
      </c>
      <c r="I99" s="304">
        <v>1.920357193840716E-2</v>
      </c>
    </row>
    <row r="100" spans="1:9" x14ac:dyDescent="0.35">
      <c r="A100" s="300" t="s">
        <v>171</v>
      </c>
      <c r="B100" s="303" t="s">
        <v>266</v>
      </c>
      <c r="C100" s="299" t="s">
        <v>267</v>
      </c>
      <c r="D100" s="302"/>
      <c r="E100" s="304">
        <v>1.920357193840716E-2</v>
      </c>
      <c r="F100" s="304">
        <v>1.920357193840716E-2</v>
      </c>
      <c r="G100" s="304">
        <v>1.920357193840716E-2</v>
      </c>
      <c r="H100" s="304">
        <v>1.920357193840716E-2</v>
      </c>
      <c r="I100" s="304">
        <v>1.920357193840716E-2</v>
      </c>
    </row>
    <row r="101" spans="1:9" x14ac:dyDescent="0.35">
      <c r="A101" s="300" t="s">
        <v>171</v>
      </c>
      <c r="B101" s="303" t="s">
        <v>268</v>
      </c>
      <c r="C101" s="299" t="s">
        <v>269</v>
      </c>
      <c r="D101" s="302"/>
      <c r="E101" s="304">
        <v>1.920357193840716E-2</v>
      </c>
      <c r="F101" s="304">
        <v>1.920357193840716E-2</v>
      </c>
      <c r="G101" s="304">
        <v>1.920357193840716E-2</v>
      </c>
      <c r="H101" s="304">
        <v>1.920357193840716E-2</v>
      </c>
      <c r="I101" s="304">
        <v>1.920357193840716E-2</v>
      </c>
    </row>
    <row r="102" spans="1:9" x14ac:dyDescent="0.35">
      <c r="A102" s="300" t="s">
        <v>171</v>
      </c>
      <c r="B102" s="303" t="s">
        <v>270</v>
      </c>
      <c r="C102" s="299" t="s">
        <v>271</v>
      </c>
      <c r="D102" s="302"/>
      <c r="E102" s="304">
        <v>1.920357193840716E-2</v>
      </c>
      <c r="F102" s="304">
        <v>1.920357193840716E-2</v>
      </c>
      <c r="G102" s="304">
        <v>1.920357193840716E-2</v>
      </c>
      <c r="H102" s="304">
        <v>1.920357193840716E-2</v>
      </c>
      <c r="I102" s="304">
        <v>1.920357193840716E-2</v>
      </c>
    </row>
    <row r="103" spans="1:9" x14ac:dyDescent="0.35">
      <c r="A103" s="300" t="s">
        <v>171</v>
      </c>
      <c r="B103" s="303" t="s">
        <v>272</v>
      </c>
      <c r="C103" s="299" t="s">
        <v>273</v>
      </c>
      <c r="D103" s="302"/>
      <c r="E103" s="304">
        <v>1.920357193840716E-2</v>
      </c>
      <c r="F103" s="304">
        <v>1.920357193840716E-2</v>
      </c>
      <c r="G103" s="304">
        <v>1.920357193840716E-2</v>
      </c>
      <c r="H103" s="304">
        <v>1.920357193840716E-2</v>
      </c>
      <c r="I103" s="304">
        <v>1.920357193840716E-2</v>
      </c>
    </row>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9749D-0370-41CF-B0A1-D9650D3FC758}">
  <sheetPr>
    <pageSetUpPr fitToPage="1"/>
  </sheetPr>
  <dimension ref="A1:I103"/>
  <sheetViews>
    <sheetView zoomScale="80" zoomScaleNormal="80" workbookViewId="0"/>
  </sheetViews>
  <sheetFormatPr defaultColWidth="9.1328125" defaultRowHeight="13.5" x14ac:dyDescent="0.35"/>
  <cols>
    <col min="1" max="1" width="9.1328125" style="299"/>
    <col min="2" max="2" width="55.86328125" style="299" bestFit="1" customWidth="1"/>
    <col min="3" max="3" width="53.1328125" style="299" bestFit="1" customWidth="1"/>
    <col min="4" max="16384" width="9.1328125" style="299"/>
  </cols>
  <sheetData>
    <row r="1" spans="1:9" x14ac:dyDescent="0.35">
      <c r="A1" s="299" t="s">
        <v>140</v>
      </c>
      <c r="B1" s="299" t="s">
        <v>241</v>
      </c>
      <c r="C1" s="299" t="s">
        <v>242</v>
      </c>
      <c r="D1" s="299" t="s">
        <v>243</v>
      </c>
      <c r="E1" s="299" t="s">
        <v>183</v>
      </c>
      <c r="F1" s="299" t="s">
        <v>184</v>
      </c>
      <c r="G1" s="299" t="s">
        <v>185</v>
      </c>
      <c r="H1" s="299" t="s">
        <v>186</v>
      </c>
      <c r="I1" s="299" t="s">
        <v>187</v>
      </c>
    </row>
    <row r="3" spans="1:9" x14ac:dyDescent="0.35">
      <c r="A3" s="300" t="s">
        <v>143</v>
      </c>
      <c r="B3" s="303" t="s">
        <v>274</v>
      </c>
      <c r="C3" s="299" t="s">
        <v>275</v>
      </c>
      <c r="D3" s="302"/>
      <c r="E3" s="304">
        <v>3.1200592500000068E-2</v>
      </c>
      <c r="F3" s="304">
        <v>3.1200592500000068E-2</v>
      </c>
      <c r="G3" s="304">
        <v>3.1200592500000068E-2</v>
      </c>
      <c r="H3" s="304">
        <v>3.1200592500000068E-2</v>
      </c>
      <c r="I3" s="304">
        <v>3.1200592500000068E-2</v>
      </c>
    </row>
    <row r="4" spans="1:9" x14ac:dyDescent="0.35">
      <c r="A4" s="300" t="s">
        <v>143</v>
      </c>
      <c r="B4" s="303" t="s">
        <v>276</v>
      </c>
      <c r="C4" s="299" t="s">
        <v>277</v>
      </c>
      <c r="D4" s="302"/>
      <c r="E4" s="304">
        <v>3.1200592500000068E-2</v>
      </c>
      <c r="F4" s="304">
        <v>3.1200592500000068E-2</v>
      </c>
      <c r="G4" s="304">
        <v>3.1200592500000068E-2</v>
      </c>
      <c r="H4" s="304">
        <v>3.1200592500000068E-2</v>
      </c>
      <c r="I4" s="304">
        <v>3.1200592500000068E-2</v>
      </c>
    </row>
    <row r="5" spans="1:9" x14ac:dyDescent="0.35">
      <c r="A5" s="300" t="s">
        <v>143</v>
      </c>
      <c r="B5" s="303" t="s">
        <v>278</v>
      </c>
      <c r="C5" s="299" t="s">
        <v>279</v>
      </c>
      <c r="D5" s="302"/>
      <c r="E5" s="304">
        <v>3.1200592500000068E-2</v>
      </c>
      <c r="F5" s="304">
        <v>3.1200592500000068E-2</v>
      </c>
      <c r="G5" s="304">
        <v>3.1200592500000068E-2</v>
      </c>
      <c r="H5" s="304">
        <v>3.1200592500000068E-2</v>
      </c>
      <c r="I5" s="304">
        <v>3.1200592500000068E-2</v>
      </c>
    </row>
    <row r="6" spans="1:9" x14ac:dyDescent="0.35">
      <c r="A6" s="300" t="s">
        <v>143</v>
      </c>
      <c r="B6" s="303" t="s">
        <v>280</v>
      </c>
      <c r="C6" s="299" t="s">
        <v>281</v>
      </c>
      <c r="D6" s="302"/>
      <c r="E6" s="304">
        <v>3.1200592500000068E-2</v>
      </c>
      <c r="F6" s="304">
        <v>3.1200592500000068E-2</v>
      </c>
      <c r="G6" s="304">
        <v>3.1200592500000068E-2</v>
      </c>
      <c r="H6" s="304">
        <v>3.1200592500000068E-2</v>
      </c>
      <c r="I6" s="304">
        <v>3.1200592500000068E-2</v>
      </c>
    </row>
    <row r="7" spans="1:9" x14ac:dyDescent="0.35">
      <c r="A7" s="300" t="s">
        <v>143</v>
      </c>
      <c r="B7" s="303" t="s">
        <v>282</v>
      </c>
      <c r="C7" s="299" t="s">
        <v>283</v>
      </c>
      <c r="D7" s="302"/>
      <c r="E7" s="304">
        <v>3.1200592500000068E-2</v>
      </c>
      <c r="F7" s="304">
        <v>3.1200592500000068E-2</v>
      </c>
      <c r="G7" s="304">
        <v>3.1200592500000068E-2</v>
      </c>
      <c r="H7" s="304">
        <v>3.1200592500000068E-2</v>
      </c>
      <c r="I7" s="304">
        <v>3.1200592500000068E-2</v>
      </c>
    </row>
    <row r="9" spans="1:9" x14ac:dyDescent="0.35">
      <c r="A9" s="300" t="s">
        <v>145</v>
      </c>
      <c r="B9" s="303" t="s">
        <v>274</v>
      </c>
      <c r="C9" s="299" t="s">
        <v>275</v>
      </c>
      <c r="D9" s="302"/>
      <c r="E9" s="304">
        <v>2.9195763820156317E-2</v>
      </c>
      <c r="F9" s="304">
        <v>2.9195763820156317E-2</v>
      </c>
      <c r="G9" s="304">
        <v>2.9195763820156317E-2</v>
      </c>
      <c r="H9" s="304">
        <v>2.9195763820156317E-2</v>
      </c>
      <c r="I9" s="304">
        <v>2.9195763820156317E-2</v>
      </c>
    </row>
    <row r="10" spans="1:9" x14ac:dyDescent="0.35">
      <c r="A10" s="300" t="s">
        <v>145</v>
      </c>
      <c r="B10" s="303" t="s">
        <v>276</v>
      </c>
      <c r="C10" s="299" t="s">
        <v>277</v>
      </c>
      <c r="D10" s="302"/>
      <c r="E10" s="304">
        <v>2.9195763820156317E-2</v>
      </c>
      <c r="F10" s="304">
        <v>2.9195763820156317E-2</v>
      </c>
      <c r="G10" s="304">
        <v>2.9195763820156317E-2</v>
      </c>
      <c r="H10" s="304">
        <v>2.9195763820156317E-2</v>
      </c>
      <c r="I10" s="304">
        <v>2.9195763820156317E-2</v>
      </c>
    </row>
    <row r="11" spans="1:9" x14ac:dyDescent="0.35">
      <c r="A11" s="300" t="s">
        <v>145</v>
      </c>
      <c r="B11" s="303" t="s">
        <v>278</v>
      </c>
      <c r="C11" s="299" t="s">
        <v>279</v>
      </c>
      <c r="D11" s="302"/>
      <c r="E11" s="304">
        <v>2.9195763820156317E-2</v>
      </c>
      <c r="F11" s="304">
        <v>2.9195763820156317E-2</v>
      </c>
      <c r="G11" s="304">
        <v>2.9195763820156317E-2</v>
      </c>
      <c r="H11" s="304">
        <v>2.9195763820156317E-2</v>
      </c>
      <c r="I11" s="304">
        <v>2.9195763820156317E-2</v>
      </c>
    </row>
    <row r="12" spans="1:9" x14ac:dyDescent="0.35">
      <c r="A12" s="300" t="s">
        <v>145</v>
      </c>
      <c r="B12" s="303" t="s">
        <v>280</v>
      </c>
      <c r="C12" s="299" t="s">
        <v>281</v>
      </c>
      <c r="D12" s="302"/>
      <c r="E12" s="304">
        <v>2.9195763820156317E-2</v>
      </c>
      <c r="F12" s="304">
        <v>2.9195763820156317E-2</v>
      </c>
      <c r="G12" s="304">
        <v>2.9195763820156317E-2</v>
      </c>
      <c r="H12" s="304">
        <v>2.9195763820156317E-2</v>
      </c>
      <c r="I12" s="304">
        <v>2.9195763820156317E-2</v>
      </c>
    </row>
    <row r="13" spans="1:9" x14ac:dyDescent="0.35">
      <c r="A13" s="300" t="s">
        <v>145</v>
      </c>
      <c r="B13" s="303" t="s">
        <v>282</v>
      </c>
      <c r="C13" s="299" t="s">
        <v>283</v>
      </c>
      <c r="D13" s="302"/>
      <c r="E13" s="304">
        <v>2.9195763820156317E-2</v>
      </c>
      <c r="F13" s="304">
        <v>2.9195763820156317E-2</v>
      </c>
      <c r="G13" s="304">
        <v>2.9195763820156317E-2</v>
      </c>
      <c r="H13" s="304">
        <v>2.9195763820156317E-2</v>
      </c>
      <c r="I13" s="304">
        <v>2.9195763820156317E-2</v>
      </c>
    </row>
    <row r="15" spans="1:9" x14ac:dyDescent="0.35">
      <c r="A15" s="300" t="s">
        <v>147</v>
      </c>
      <c r="B15" s="303" t="s">
        <v>274</v>
      </c>
      <c r="C15" s="299" t="s">
        <v>275</v>
      </c>
      <c r="D15" s="302"/>
      <c r="E15" s="304">
        <v>2.9195763820156317E-2</v>
      </c>
      <c r="F15" s="304">
        <v>2.9195763820156317E-2</v>
      </c>
      <c r="G15" s="304">
        <v>2.9195763820156317E-2</v>
      </c>
      <c r="H15" s="304">
        <v>2.9195763820156317E-2</v>
      </c>
      <c r="I15" s="304">
        <v>2.9195763820156317E-2</v>
      </c>
    </row>
    <row r="16" spans="1:9" x14ac:dyDescent="0.35">
      <c r="A16" s="300" t="s">
        <v>147</v>
      </c>
      <c r="B16" s="303" t="s">
        <v>276</v>
      </c>
      <c r="C16" s="299" t="s">
        <v>277</v>
      </c>
      <c r="D16" s="302"/>
      <c r="E16" s="304">
        <v>2.9195763820156317E-2</v>
      </c>
      <c r="F16" s="304">
        <v>2.9195763820156317E-2</v>
      </c>
      <c r="G16" s="304">
        <v>2.9195763820156317E-2</v>
      </c>
      <c r="H16" s="304">
        <v>2.9195763820156317E-2</v>
      </c>
      <c r="I16" s="304">
        <v>2.9195763820156317E-2</v>
      </c>
    </row>
    <row r="17" spans="1:9" x14ac:dyDescent="0.35">
      <c r="A17" s="300" t="s">
        <v>147</v>
      </c>
      <c r="B17" s="303" t="s">
        <v>278</v>
      </c>
      <c r="C17" s="299" t="s">
        <v>279</v>
      </c>
      <c r="D17" s="302"/>
      <c r="E17" s="304">
        <v>2.9195763820156317E-2</v>
      </c>
      <c r="F17" s="304">
        <v>2.9195763820156317E-2</v>
      </c>
      <c r="G17" s="304">
        <v>2.9195763820156317E-2</v>
      </c>
      <c r="H17" s="304">
        <v>2.9195763820156317E-2</v>
      </c>
      <c r="I17" s="304">
        <v>2.9195763820156317E-2</v>
      </c>
    </row>
    <row r="18" spans="1:9" x14ac:dyDescent="0.35">
      <c r="A18" s="300" t="s">
        <v>147</v>
      </c>
      <c r="B18" s="303" t="s">
        <v>280</v>
      </c>
      <c r="C18" s="299" t="s">
        <v>281</v>
      </c>
      <c r="D18" s="302"/>
      <c r="E18" s="304">
        <v>2.9195763820156317E-2</v>
      </c>
      <c r="F18" s="304">
        <v>2.9195763820156317E-2</v>
      </c>
      <c r="G18" s="304">
        <v>2.9195763820156317E-2</v>
      </c>
      <c r="H18" s="304">
        <v>2.9195763820156317E-2</v>
      </c>
      <c r="I18" s="304">
        <v>2.9195763820156317E-2</v>
      </c>
    </row>
    <row r="19" spans="1:9" x14ac:dyDescent="0.35">
      <c r="A19" s="300" t="s">
        <v>147</v>
      </c>
      <c r="B19" s="303" t="s">
        <v>282</v>
      </c>
      <c r="C19" s="299" t="s">
        <v>283</v>
      </c>
      <c r="D19" s="302"/>
      <c r="E19" s="304">
        <v>2.9195763820156317E-2</v>
      </c>
      <c r="F19" s="304">
        <v>2.9195763820156317E-2</v>
      </c>
      <c r="G19" s="304">
        <v>2.9195763820156317E-2</v>
      </c>
      <c r="H19" s="304">
        <v>2.9195763820156317E-2</v>
      </c>
      <c r="I19" s="304">
        <v>2.9195763820156317E-2</v>
      </c>
    </row>
    <row r="21" spans="1:9" x14ac:dyDescent="0.35">
      <c r="A21" s="300" t="s">
        <v>149</v>
      </c>
      <c r="B21" s="303" t="s">
        <v>274</v>
      </c>
      <c r="C21" s="299" t="s">
        <v>275</v>
      </c>
      <c r="D21" s="302"/>
      <c r="E21" s="304">
        <v>3.1200592500000068E-2</v>
      </c>
      <c r="F21" s="304">
        <v>3.1200592500000068E-2</v>
      </c>
      <c r="G21" s="304">
        <v>3.1200592500000068E-2</v>
      </c>
      <c r="H21" s="304">
        <v>3.1200592500000068E-2</v>
      </c>
      <c r="I21" s="304">
        <v>3.1200592500000068E-2</v>
      </c>
    </row>
    <row r="22" spans="1:9" x14ac:dyDescent="0.35">
      <c r="A22" s="300" t="s">
        <v>149</v>
      </c>
      <c r="B22" s="303" t="s">
        <v>276</v>
      </c>
      <c r="C22" s="299" t="s">
        <v>277</v>
      </c>
      <c r="D22" s="302"/>
      <c r="E22" s="304">
        <v>3.1200592500000068E-2</v>
      </c>
      <c r="F22" s="304">
        <v>3.1200592500000068E-2</v>
      </c>
      <c r="G22" s="304">
        <v>3.1200592500000068E-2</v>
      </c>
      <c r="H22" s="304">
        <v>3.1200592500000068E-2</v>
      </c>
      <c r="I22" s="304">
        <v>3.1200592500000068E-2</v>
      </c>
    </row>
    <row r="23" spans="1:9" x14ac:dyDescent="0.35">
      <c r="A23" s="300" t="s">
        <v>149</v>
      </c>
      <c r="B23" s="303" t="s">
        <v>278</v>
      </c>
      <c r="C23" s="299" t="s">
        <v>279</v>
      </c>
      <c r="D23" s="302"/>
      <c r="E23" s="304">
        <v>3.1200592500000068E-2</v>
      </c>
      <c r="F23" s="304">
        <v>3.1200592500000068E-2</v>
      </c>
      <c r="G23" s="304">
        <v>3.1200592500000068E-2</v>
      </c>
      <c r="H23" s="304">
        <v>3.1200592500000068E-2</v>
      </c>
      <c r="I23" s="304">
        <v>3.1200592500000068E-2</v>
      </c>
    </row>
    <row r="24" spans="1:9" x14ac:dyDescent="0.35">
      <c r="A24" s="300" t="s">
        <v>149</v>
      </c>
      <c r="B24" s="303" t="s">
        <v>280</v>
      </c>
      <c r="C24" s="299" t="s">
        <v>281</v>
      </c>
      <c r="D24" s="302"/>
      <c r="E24" s="304">
        <v>3.1200592500000068E-2</v>
      </c>
      <c r="F24" s="304">
        <v>3.1200592500000068E-2</v>
      </c>
      <c r="G24" s="304">
        <v>3.1200592500000068E-2</v>
      </c>
      <c r="H24" s="304">
        <v>3.1200592500000068E-2</v>
      </c>
      <c r="I24" s="304">
        <v>3.1200592500000068E-2</v>
      </c>
    </row>
    <row r="25" spans="1:9" x14ac:dyDescent="0.35">
      <c r="A25" s="300" t="s">
        <v>149</v>
      </c>
      <c r="B25" s="303" t="s">
        <v>282</v>
      </c>
      <c r="C25" s="299" t="s">
        <v>283</v>
      </c>
      <c r="D25" s="302"/>
      <c r="E25" s="304">
        <v>3.1200592500000068E-2</v>
      </c>
      <c r="F25" s="304">
        <v>3.1200592500000068E-2</v>
      </c>
      <c r="G25" s="304">
        <v>3.1200592500000068E-2</v>
      </c>
      <c r="H25" s="304">
        <v>3.1200592500000068E-2</v>
      </c>
      <c r="I25" s="304">
        <v>3.1200592500000068E-2</v>
      </c>
    </row>
    <row r="27" spans="1:9" x14ac:dyDescent="0.35">
      <c r="A27" s="300" t="s">
        <v>151</v>
      </c>
      <c r="B27" s="303" t="s">
        <v>274</v>
      </c>
      <c r="C27" s="299" t="s">
        <v>275</v>
      </c>
      <c r="D27" s="302"/>
      <c r="E27" s="304">
        <v>2.9195763820156317E-2</v>
      </c>
      <c r="F27" s="304">
        <v>2.9195763820156317E-2</v>
      </c>
      <c r="G27" s="304">
        <v>2.9195763820156317E-2</v>
      </c>
      <c r="H27" s="304">
        <v>2.9195763820156317E-2</v>
      </c>
      <c r="I27" s="304">
        <v>2.9195763820156317E-2</v>
      </c>
    </row>
    <row r="28" spans="1:9" x14ac:dyDescent="0.35">
      <c r="A28" s="300" t="s">
        <v>151</v>
      </c>
      <c r="B28" s="303" t="s">
        <v>276</v>
      </c>
      <c r="C28" s="299" t="s">
        <v>277</v>
      </c>
      <c r="D28" s="302"/>
      <c r="E28" s="304">
        <v>2.9195763820156317E-2</v>
      </c>
      <c r="F28" s="304">
        <v>2.9195763820156317E-2</v>
      </c>
      <c r="G28" s="304">
        <v>2.9195763820156317E-2</v>
      </c>
      <c r="H28" s="304">
        <v>2.9195763820156317E-2</v>
      </c>
      <c r="I28" s="304">
        <v>2.9195763820156317E-2</v>
      </c>
    </row>
    <row r="29" spans="1:9" x14ac:dyDescent="0.35">
      <c r="A29" s="300" t="s">
        <v>151</v>
      </c>
      <c r="B29" s="303" t="s">
        <v>278</v>
      </c>
      <c r="C29" s="299" t="s">
        <v>279</v>
      </c>
      <c r="D29" s="302"/>
      <c r="E29" s="304">
        <v>2.9195763820156317E-2</v>
      </c>
      <c r="F29" s="304">
        <v>2.9195763820156317E-2</v>
      </c>
      <c r="G29" s="304">
        <v>2.9195763820156317E-2</v>
      </c>
      <c r="H29" s="304">
        <v>2.9195763820156317E-2</v>
      </c>
      <c r="I29" s="304">
        <v>2.9195763820156317E-2</v>
      </c>
    </row>
    <row r="30" spans="1:9" x14ac:dyDescent="0.35">
      <c r="A30" s="300" t="s">
        <v>151</v>
      </c>
      <c r="B30" s="303" t="s">
        <v>280</v>
      </c>
      <c r="C30" s="299" t="s">
        <v>281</v>
      </c>
      <c r="D30" s="302"/>
      <c r="E30" s="304">
        <v>2.9195763820156317E-2</v>
      </c>
      <c r="F30" s="304">
        <v>2.9195763820156317E-2</v>
      </c>
      <c r="G30" s="304">
        <v>2.9195763820156317E-2</v>
      </c>
      <c r="H30" s="304">
        <v>2.9195763820156317E-2</v>
      </c>
      <c r="I30" s="304">
        <v>2.9195763820156317E-2</v>
      </c>
    </row>
    <row r="31" spans="1:9" x14ac:dyDescent="0.35">
      <c r="A31" s="300" t="s">
        <v>151</v>
      </c>
      <c r="B31" s="303" t="s">
        <v>282</v>
      </c>
      <c r="C31" s="299" t="s">
        <v>283</v>
      </c>
      <c r="D31" s="302"/>
      <c r="E31" s="304">
        <v>2.9195763820156317E-2</v>
      </c>
      <c r="F31" s="304">
        <v>2.9195763820156317E-2</v>
      </c>
      <c r="G31" s="304">
        <v>2.9195763820156317E-2</v>
      </c>
      <c r="H31" s="304">
        <v>2.9195763820156317E-2</v>
      </c>
      <c r="I31" s="304">
        <v>2.9195763820156317E-2</v>
      </c>
    </row>
    <row r="33" spans="1:9" x14ac:dyDescent="0.35">
      <c r="A33" s="300" t="s">
        <v>155</v>
      </c>
      <c r="B33" s="303" t="s">
        <v>274</v>
      </c>
      <c r="C33" s="299" t="s">
        <v>275</v>
      </c>
      <c r="D33" s="302"/>
      <c r="E33" s="304">
        <v>2.9195763820156317E-2</v>
      </c>
      <c r="F33" s="304">
        <v>2.9195763820156317E-2</v>
      </c>
      <c r="G33" s="304">
        <v>2.9195763820156317E-2</v>
      </c>
      <c r="H33" s="304">
        <v>2.9195763820156317E-2</v>
      </c>
      <c r="I33" s="304">
        <v>2.9195763820156317E-2</v>
      </c>
    </row>
    <row r="34" spans="1:9" x14ac:dyDescent="0.35">
      <c r="A34" s="300" t="s">
        <v>155</v>
      </c>
      <c r="B34" s="303" t="s">
        <v>276</v>
      </c>
      <c r="C34" s="299" t="s">
        <v>277</v>
      </c>
      <c r="D34" s="302"/>
      <c r="E34" s="304">
        <v>2.9195763820156317E-2</v>
      </c>
      <c r="F34" s="304">
        <v>2.9195763820156317E-2</v>
      </c>
      <c r="G34" s="304">
        <v>2.9195763820156317E-2</v>
      </c>
      <c r="H34" s="304">
        <v>2.9195763820156317E-2</v>
      </c>
      <c r="I34" s="304">
        <v>2.9195763820156317E-2</v>
      </c>
    </row>
    <row r="35" spans="1:9" x14ac:dyDescent="0.35">
      <c r="A35" s="300" t="s">
        <v>155</v>
      </c>
      <c r="B35" s="303" t="s">
        <v>278</v>
      </c>
      <c r="C35" s="299" t="s">
        <v>279</v>
      </c>
      <c r="D35" s="302"/>
      <c r="E35" s="304">
        <v>2.9195763820156317E-2</v>
      </c>
      <c r="F35" s="304">
        <v>2.9195763820156317E-2</v>
      </c>
      <c r="G35" s="304">
        <v>2.9195763820156317E-2</v>
      </c>
      <c r="H35" s="304">
        <v>2.9195763820156317E-2</v>
      </c>
      <c r="I35" s="304">
        <v>2.9195763820156317E-2</v>
      </c>
    </row>
    <row r="36" spans="1:9" x14ac:dyDescent="0.35">
      <c r="A36" s="300" t="s">
        <v>155</v>
      </c>
      <c r="B36" s="303" t="s">
        <v>280</v>
      </c>
      <c r="C36" s="299" t="s">
        <v>281</v>
      </c>
      <c r="D36" s="302"/>
      <c r="E36" s="304">
        <v>2.9195763820156317E-2</v>
      </c>
      <c r="F36" s="304">
        <v>2.9195763820156317E-2</v>
      </c>
      <c r="G36" s="304">
        <v>2.9195763820156317E-2</v>
      </c>
      <c r="H36" s="304">
        <v>2.9195763820156317E-2</v>
      </c>
      <c r="I36" s="304">
        <v>2.9195763820156317E-2</v>
      </c>
    </row>
    <row r="37" spans="1:9" x14ac:dyDescent="0.35">
      <c r="A37" s="300" t="s">
        <v>155</v>
      </c>
      <c r="B37" s="303" t="s">
        <v>282</v>
      </c>
      <c r="C37" s="299" t="s">
        <v>283</v>
      </c>
      <c r="D37" s="302"/>
      <c r="E37" s="304">
        <v>2.9195763820156317E-2</v>
      </c>
      <c r="F37" s="304">
        <v>2.9195763820156317E-2</v>
      </c>
      <c r="G37" s="304">
        <v>2.9195763820156317E-2</v>
      </c>
      <c r="H37" s="304">
        <v>2.9195763820156317E-2</v>
      </c>
      <c r="I37" s="304">
        <v>2.9195763820156317E-2</v>
      </c>
    </row>
    <row r="39" spans="1:9" x14ac:dyDescent="0.35">
      <c r="A39" s="300" t="s">
        <v>153</v>
      </c>
      <c r="B39" s="303" t="s">
        <v>274</v>
      </c>
      <c r="C39" s="299" t="s">
        <v>275</v>
      </c>
      <c r="D39" s="302"/>
      <c r="E39" s="304">
        <v>2.9195763820156317E-2</v>
      </c>
      <c r="F39" s="304">
        <v>2.9195763820156317E-2</v>
      </c>
      <c r="G39" s="304">
        <v>2.9195763820156317E-2</v>
      </c>
      <c r="H39" s="304">
        <v>2.9195763820156317E-2</v>
      </c>
      <c r="I39" s="304">
        <v>2.9195763820156317E-2</v>
      </c>
    </row>
    <row r="40" spans="1:9" x14ac:dyDescent="0.35">
      <c r="A40" s="300" t="s">
        <v>153</v>
      </c>
      <c r="B40" s="303" t="s">
        <v>276</v>
      </c>
      <c r="C40" s="299" t="s">
        <v>277</v>
      </c>
      <c r="D40" s="302"/>
      <c r="E40" s="304">
        <v>2.9195763820156317E-2</v>
      </c>
      <c r="F40" s="304">
        <v>2.9195763820156317E-2</v>
      </c>
      <c r="G40" s="304">
        <v>2.9195763820156317E-2</v>
      </c>
      <c r="H40" s="304">
        <v>2.9195763820156317E-2</v>
      </c>
      <c r="I40" s="304">
        <v>2.9195763820156317E-2</v>
      </c>
    </row>
    <row r="41" spans="1:9" x14ac:dyDescent="0.35">
      <c r="A41" s="300" t="s">
        <v>153</v>
      </c>
      <c r="B41" s="303" t="s">
        <v>278</v>
      </c>
      <c r="C41" s="299" t="s">
        <v>279</v>
      </c>
      <c r="D41" s="302"/>
      <c r="E41" s="304">
        <v>2.9195763820156317E-2</v>
      </c>
      <c r="F41" s="304">
        <v>2.9195763820156317E-2</v>
      </c>
      <c r="G41" s="304">
        <v>2.9195763820156317E-2</v>
      </c>
      <c r="H41" s="304">
        <v>2.9195763820156317E-2</v>
      </c>
      <c r="I41" s="304">
        <v>2.9195763820156317E-2</v>
      </c>
    </row>
    <row r="42" spans="1:9" x14ac:dyDescent="0.35">
      <c r="A42" s="300" t="s">
        <v>153</v>
      </c>
      <c r="B42" s="303" t="s">
        <v>280</v>
      </c>
      <c r="C42" s="299" t="s">
        <v>281</v>
      </c>
      <c r="D42" s="302"/>
      <c r="E42" s="304">
        <v>2.9195763820156317E-2</v>
      </c>
      <c r="F42" s="304">
        <v>2.9195763820156317E-2</v>
      </c>
      <c r="G42" s="304">
        <v>2.9195763820156317E-2</v>
      </c>
      <c r="H42" s="304">
        <v>2.9195763820156317E-2</v>
      </c>
      <c r="I42" s="304">
        <v>2.9195763820156317E-2</v>
      </c>
    </row>
    <row r="43" spans="1:9" x14ac:dyDescent="0.35">
      <c r="A43" s="300" t="s">
        <v>153</v>
      </c>
      <c r="B43" s="303" t="s">
        <v>282</v>
      </c>
      <c r="C43" s="299" t="s">
        <v>283</v>
      </c>
      <c r="D43" s="302"/>
      <c r="E43" s="304">
        <v>2.9195763820156317E-2</v>
      </c>
      <c r="F43" s="304">
        <v>2.9195763820156317E-2</v>
      </c>
      <c r="G43" s="304">
        <v>2.9195763820156317E-2</v>
      </c>
      <c r="H43" s="304">
        <v>2.9195763820156317E-2</v>
      </c>
      <c r="I43" s="304">
        <v>2.9195763820156317E-2</v>
      </c>
    </row>
    <row r="45" spans="1:9" x14ac:dyDescent="0.35">
      <c r="A45" s="300" t="s">
        <v>157</v>
      </c>
      <c r="B45" s="303" t="s">
        <v>274</v>
      </c>
      <c r="C45" s="299" t="s">
        <v>275</v>
      </c>
      <c r="D45" s="302"/>
      <c r="E45" s="304">
        <v>2.9195763820156317E-2</v>
      </c>
      <c r="F45" s="304">
        <v>2.9195763820156317E-2</v>
      </c>
      <c r="G45" s="304">
        <v>2.9195763820156317E-2</v>
      </c>
      <c r="H45" s="304">
        <v>2.9195763820156317E-2</v>
      </c>
      <c r="I45" s="304">
        <v>2.9195763820156317E-2</v>
      </c>
    </row>
    <row r="46" spans="1:9" x14ac:dyDescent="0.35">
      <c r="A46" s="300" t="s">
        <v>157</v>
      </c>
      <c r="B46" s="303" t="s">
        <v>276</v>
      </c>
      <c r="C46" s="299" t="s">
        <v>277</v>
      </c>
      <c r="D46" s="302"/>
      <c r="E46" s="304">
        <v>2.9195763820156317E-2</v>
      </c>
      <c r="F46" s="304">
        <v>2.9195763820156317E-2</v>
      </c>
      <c r="G46" s="304">
        <v>2.9195763820156317E-2</v>
      </c>
      <c r="H46" s="304">
        <v>2.9195763820156317E-2</v>
      </c>
      <c r="I46" s="304">
        <v>2.9195763820156317E-2</v>
      </c>
    </row>
    <row r="47" spans="1:9" x14ac:dyDescent="0.35">
      <c r="A47" s="300" t="s">
        <v>157</v>
      </c>
      <c r="B47" s="303" t="s">
        <v>278</v>
      </c>
      <c r="C47" s="299" t="s">
        <v>279</v>
      </c>
      <c r="D47" s="302"/>
      <c r="E47" s="304">
        <v>2.9195763820156317E-2</v>
      </c>
      <c r="F47" s="304">
        <v>2.9195763820156317E-2</v>
      </c>
      <c r="G47" s="304">
        <v>2.9195763820156317E-2</v>
      </c>
      <c r="H47" s="304">
        <v>2.9195763820156317E-2</v>
      </c>
      <c r="I47" s="304">
        <v>2.9195763820156317E-2</v>
      </c>
    </row>
    <row r="48" spans="1:9" x14ac:dyDescent="0.35">
      <c r="A48" s="300" t="s">
        <v>157</v>
      </c>
      <c r="B48" s="303" t="s">
        <v>280</v>
      </c>
      <c r="C48" s="299" t="s">
        <v>281</v>
      </c>
      <c r="D48" s="302"/>
      <c r="E48" s="304">
        <v>2.9195763820156317E-2</v>
      </c>
      <c r="F48" s="304">
        <v>2.9195763820156317E-2</v>
      </c>
      <c r="G48" s="304">
        <v>2.9195763820156317E-2</v>
      </c>
      <c r="H48" s="304">
        <v>2.9195763820156317E-2</v>
      </c>
      <c r="I48" s="304">
        <v>2.9195763820156317E-2</v>
      </c>
    </row>
    <row r="49" spans="1:9" x14ac:dyDescent="0.35">
      <c r="A49" s="300" t="s">
        <v>157</v>
      </c>
      <c r="B49" s="303" t="s">
        <v>282</v>
      </c>
      <c r="C49" s="299" t="s">
        <v>283</v>
      </c>
      <c r="D49" s="302"/>
      <c r="E49" s="304">
        <v>2.9195763820156317E-2</v>
      </c>
      <c r="F49" s="304">
        <v>2.9195763820156317E-2</v>
      </c>
      <c r="G49" s="304">
        <v>2.9195763820156317E-2</v>
      </c>
      <c r="H49" s="304">
        <v>2.9195763820156317E-2</v>
      </c>
      <c r="I49" s="304">
        <v>2.9195763820156317E-2</v>
      </c>
    </row>
    <row r="51" spans="1:9" x14ac:dyDescent="0.35">
      <c r="A51" s="300" t="s">
        <v>159</v>
      </c>
      <c r="B51" s="303" t="s">
        <v>274</v>
      </c>
      <c r="C51" s="299" t="s">
        <v>275</v>
      </c>
      <c r="D51" s="302"/>
      <c r="E51" s="304">
        <v>2.9195763820156317E-2</v>
      </c>
      <c r="F51" s="304">
        <v>2.9195763820156317E-2</v>
      </c>
      <c r="G51" s="304">
        <v>2.9195763820156317E-2</v>
      </c>
      <c r="H51" s="304">
        <v>2.9195763820156317E-2</v>
      </c>
      <c r="I51" s="304">
        <v>2.9195763820156317E-2</v>
      </c>
    </row>
    <row r="52" spans="1:9" x14ac:dyDescent="0.35">
      <c r="A52" s="300" t="s">
        <v>159</v>
      </c>
      <c r="B52" s="303" t="s">
        <v>276</v>
      </c>
      <c r="C52" s="299" t="s">
        <v>277</v>
      </c>
      <c r="D52" s="302"/>
      <c r="E52" s="304">
        <v>2.9195763820156317E-2</v>
      </c>
      <c r="F52" s="304">
        <v>2.9195763820156317E-2</v>
      </c>
      <c r="G52" s="304">
        <v>2.9195763820156317E-2</v>
      </c>
      <c r="H52" s="304">
        <v>2.9195763820156317E-2</v>
      </c>
      <c r="I52" s="304">
        <v>2.9195763820156317E-2</v>
      </c>
    </row>
    <row r="53" spans="1:9" x14ac:dyDescent="0.35">
      <c r="A53" s="300" t="s">
        <v>159</v>
      </c>
      <c r="B53" s="303" t="s">
        <v>278</v>
      </c>
      <c r="C53" s="299" t="s">
        <v>279</v>
      </c>
      <c r="D53" s="302"/>
      <c r="E53" s="304">
        <v>2.9195763820156317E-2</v>
      </c>
      <c r="F53" s="304">
        <v>2.9195763820156317E-2</v>
      </c>
      <c r="G53" s="304">
        <v>2.9195763820156317E-2</v>
      </c>
      <c r="H53" s="304">
        <v>2.9195763820156317E-2</v>
      </c>
      <c r="I53" s="304">
        <v>2.9195763820156317E-2</v>
      </c>
    </row>
    <row r="54" spans="1:9" x14ac:dyDescent="0.35">
      <c r="A54" s="300" t="s">
        <v>159</v>
      </c>
      <c r="B54" s="303" t="s">
        <v>280</v>
      </c>
      <c r="C54" s="299" t="s">
        <v>281</v>
      </c>
      <c r="D54" s="302"/>
      <c r="E54" s="304">
        <v>2.9195763820156317E-2</v>
      </c>
      <c r="F54" s="304">
        <v>2.9195763820156317E-2</v>
      </c>
      <c r="G54" s="304">
        <v>2.9195763820156317E-2</v>
      </c>
      <c r="H54" s="304">
        <v>2.9195763820156317E-2</v>
      </c>
      <c r="I54" s="304">
        <v>2.9195763820156317E-2</v>
      </c>
    </row>
    <row r="55" spans="1:9" x14ac:dyDescent="0.35">
      <c r="A55" s="300" t="s">
        <v>159</v>
      </c>
      <c r="B55" s="303" t="s">
        <v>282</v>
      </c>
      <c r="C55" s="299" t="s">
        <v>283</v>
      </c>
      <c r="D55" s="302"/>
      <c r="E55" s="304">
        <v>2.9195763820156317E-2</v>
      </c>
      <c r="F55" s="304">
        <v>2.9195763820156317E-2</v>
      </c>
      <c r="G55" s="304">
        <v>2.9195763820156317E-2</v>
      </c>
      <c r="H55" s="304">
        <v>2.9195763820156317E-2</v>
      </c>
      <c r="I55" s="304">
        <v>2.9195763820156317E-2</v>
      </c>
    </row>
    <row r="57" spans="1:9" x14ac:dyDescent="0.35">
      <c r="A57" s="300" t="s">
        <v>161</v>
      </c>
      <c r="B57" s="303" t="s">
        <v>274</v>
      </c>
      <c r="C57" s="299" t="s">
        <v>275</v>
      </c>
      <c r="D57" s="302"/>
      <c r="E57" s="304">
        <v>2.9195763820156317E-2</v>
      </c>
      <c r="F57" s="304">
        <v>2.9195763820156317E-2</v>
      </c>
      <c r="G57" s="304">
        <v>2.9195763820156317E-2</v>
      </c>
      <c r="H57" s="304">
        <v>2.9195763820156317E-2</v>
      </c>
      <c r="I57" s="304">
        <v>2.9195763820156317E-2</v>
      </c>
    </row>
    <row r="58" spans="1:9" x14ac:dyDescent="0.35">
      <c r="A58" s="300" t="s">
        <v>161</v>
      </c>
      <c r="B58" s="303" t="s">
        <v>276</v>
      </c>
      <c r="C58" s="299" t="s">
        <v>277</v>
      </c>
      <c r="D58" s="302"/>
      <c r="E58" s="304">
        <v>2.9195763820156317E-2</v>
      </c>
      <c r="F58" s="304">
        <v>2.9195763820156317E-2</v>
      </c>
      <c r="G58" s="304">
        <v>2.9195763820156317E-2</v>
      </c>
      <c r="H58" s="304">
        <v>2.9195763820156317E-2</v>
      </c>
      <c r="I58" s="304">
        <v>2.9195763820156317E-2</v>
      </c>
    </row>
    <row r="59" spans="1:9" x14ac:dyDescent="0.35">
      <c r="A59" s="300" t="s">
        <v>161</v>
      </c>
      <c r="B59" s="303" t="s">
        <v>278</v>
      </c>
      <c r="C59" s="299" t="s">
        <v>279</v>
      </c>
      <c r="D59" s="302"/>
      <c r="E59" s="304">
        <v>2.9195763820156317E-2</v>
      </c>
      <c r="F59" s="304">
        <v>2.9195763820156317E-2</v>
      </c>
      <c r="G59" s="304">
        <v>2.9195763820156317E-2</v>
      </c>
      <c r="H59" s="304">
        <v>2.9195763820156317E-2</v>
      </c>
      <c r="I59" s="304">
        <v>2.9195763820156317E-2</v>
      </c>
    </row>
    <row r="60" spans="1:9" x14ac:dyDescent="0.35">
      <c r="A60" s="300" t="s">
        <v>161</v>
      </c>
      <c r="B60" s="303" t="s">
        <v>280</v>
      </c>
      <c r="C60" s="299" t="s">
        <v>281</v>
      </c>
      <c r="D60" s="302"/>
      <c r="E60" s="304">
        <v>2.9195763820156317E-2</v>
      </c>
      <c r="F60" s="304">
        <v>2.9195763820156317E-2</v>
      </c>
      <c r="G60" s="304">
        <v>2.9195763820156317E-2</v>
      </c>
      <c r="H60" s="304">
        <v>2.9195763820156317E-2</v>
      </c>
      <c r="I60" s="304">
        <v>2.9195763820156317E-2</v>
      </c>
    </row>
    <row r="61" spans="1:9" x14ac:dyDescent="0.35">
      <c r="A61" s="300" t="s">
        <v>161</v>
      </c>
      <c r="B61" s="303" t="s">
        <v>282</v>
      </c>
      <c r="C61" s="299" t="s">
        <v>283</v>
      </c>
      <c r="D61" s="302"/>
      <c r="E61" s="304">
        <v>2.9195763820156317E-2</v>
      </c>
      <c r="F61" s="304">
        <v>2.9195763820156317E-2</v>
      </c>
      <c r="G61" s="304">
        <v>2.9195763820156317E-2</v>
      </c>
      <c r="H61" s="304">
        <v>2.9195763820156317E-2</v>
      </c>
      <c r="I61" s="304">
        <v>2.9195763820156317E-2</v>
      </c>
    </row>
    <row r="63" spans="1:9" x14ac:dyDescent="0.35">
      <c r="A63" s="300" t="s">
        <v>163</v>
      </c>
      <c r="B63" s="303" t="s">
        <v>274</v>
      </c>
      <c r="C63" s="299" t="s">
        <v>275</v>
      </c>
      <c r="D63" s="302"/>
      <c r="E63" s="304">
        <v>3.1200592500000068E-2</v>
      </c>
      <c r="F63" s="304">
        <v>3.1200592500000068E-2</v>
      </c>
      <c r="G63" s="304">
        <v>3.1200592500000068E-2</v>
      </c>
      <c r="H63" s="304">
        <v>3.1200592500000068E-2</v>
      </c>
      <c r="I63" s="304">
        <v>3.1200592500000068E-2</v>
      </c>
    </row>
    <row r="64" spans="1:9" x14ac:dyDescent="0.35">
      <c r="A64" s="300" t="s">
        <v>163</v>
      </c>
      <c r="B64" s="303" t="s">
        <v>276</v>
      </c>
      <c r="C64" s="299" t="s">
        <v>277</v>
      </c>
      <c r="D64" s="302"/>
      <c r="E64" s="304">
        <v>3.1200592500000068E-2</v>
      </c>
      <c r="F64" s="304">
        <v>3.1200592500000068E-2</v>
      </c>
      <c r="G64" s="304">
        <v>3.1200592500000068E-2</v>
      </c>
      <c r="H64" s="304">
        <v>3.1200592500000068E-2</v>
      </c>
      <c r="I64" s="304">
        <v>3.1200592500000068E-2</v>
      </c>
    </row>
    <row r="65" spans="1:9" x14ac:dyDescent="0.35">
      <c r="A65" s="300" t="s">
        <v>163</v>
      </c>
      <c r="B65" s="303" t="s">
        <v>278</v>
      </c>
      <c r="C65" s="299" t="s">
        <v>279</v>
      </c>
      <c r="D65" s="302"/>
      <c r="E65" s="304">
        <v>3.1200592500000068E-2</v>
      </c>
      <c r="F65" s="304">
        <v>3.1200592500000068E-2</v>
      </c>
      <c r="G65" s="304">
        <v>3.1200592500000068E-2</v>
      </c>
      <c r="H65" s="304">
        <v>3.1200592500000068E-2</v>
      </c>
      <c r="I65" s="304">
        <v>3.1200592500000068E-2</v>
      </c>
    </row>
    <row r="66" spans="1:9" x14ac:dyDescent="0.35">
      <c r="A66" s="300" t="s">
        <v>163</v>
      </c>
      <c r="B66" s="303" t="s">
        <v>280</v>
      </c>
      <c r="C66" s="299" t="s">
        <v>281</v>
      </c>
      <c r="D66" s="302"/>
      <c r="E66" s="304">
        <v>3.1200592500000068E-2</v>
      </c>
      <c r="F66" s="304">
        <v>3.1200592500000068E-2</v>
      </c>
      <c r="G66" s="304">
        <v>3.1200592500000068E-2</v>
      </c>
      <c r="H66" s="304">
        <v>3.1200592500000068E-2</v>
      </c>
      <c r="I66" s="304">
        <v>3.1200592500000068E-2</v>
      </c>
    </row>
    <row r="67" spans="1:9" x14ac:dyDescent="0.35">
      <c r="A67" s="300" t="s">
        <v>163</v>
      </c>
      <c r="B67" s="303" t="s">
        <v>282</v>
      </c>
      <c r="C67" s="299" t="s">
        <v>283</v>
      </c>
      <c r="D67" s="302"/>
      <c r="E67" s="304">
        <v>3.1200592500000068E-2</v>
      </c>
      <c r="F67" s="304">
        <v>3.1200592500000068E-2</v>
      </c>
      <c r="G67" s="304">
        <v>3.1200592500000068E-2</v>
      </c>
      <c r="H67" s="304">
        <v>3.1200592500000068E-2</v>
      </c>
      <c r="I67" s="304">
        <v>3.1200592500000068E-2</v>
      </c>
    </row>
    <row r="69" spans="1:9" x14ac:dyDescent="0.35">
      <c r="A69" s="300" t="s">
        <v>165</v>
      </c>
      <c r="B69" s="303" t="s">
        <v>274</v>
      </c>
      <c r="C69" s="299" t="s">
        <v>275</v>
      </c>
      <c r="D69" s="302"/>
      <c r="E69" s="304">
        <v>2.9195763820156317E-2</v>
      </c>
      <c r="F69" s="304">
        <v>2.9195763820156317E-2</v>
      </c>
      <c r="G69" s="304">
        <v>2.9195763820156317E-2</v>
      </c>
      <c r="H69" s="304">
        <v>2.9195763820156317E-2</v>
      </c>
      <c r="I69" s="304">
        <v>2.9195763820156317E-2</v>
      </c>
    </row>
    <row r="70" spans="1:9" x14ac:dyDescent="0.35">
      <c r="A70" s="300" t="s">
        <v>165</v>
      </c>
      <c r="B70" s="303" t="s">
        <v>276</v>
      </c>
      <c r="C70" s="299" t="s">
        <v>277</v>
      </c>
      <c r="D70" s="302"/>
      <c r="E70" s="304">
        <v>2.9195763820156317E-2</v>
      </c>
      <c r="F70" s="304">
        <v>2.9195763820156317E-2</v>
      </c>
      <c r="G70" s="304">
        <v>2.9195763820156317E-2</v>
      </c>
      <c r="H70" s="304">
        <v>2.9195763820156317E-2</v>
      </c>
      <c r="I70" s="304">
        <v>2.9195763820156317E-2</v>
      </c>
    </row>
    <row r="71" spans="1:9" x14ac:dyDescent="0.35">
      <c r="A71" s="300" t="s">
        <v>165</v>
      </c>
      <c r="B71" s="303" t="s">
        <v>278</v>
      </c>
      <c r="C71" s="299" t="s">
        <v>279</v>
      </c>
      <c r="D71" s="302"/>
      <c r="E71" s="304">
        <v>2.9195763820156317E-2</v>
      </c>
      <c r="F71" s="304">
        <v>2.9195763820156317E-2</v>
      </c>
      <c r="G71" s="304">
        <v>2.9195763820156317E-2</v>
      </c>
      <c r="H71" s="304">
        <v>2.9195763820156317E-2</v>
      </c>
      <c r="I71" s="304">
        <v>2.9195763820156317E-2</v>
      </c>
    </row>
    <row r="72" spans="1:9" x14ac:dyDescent="0.35">
      <c r="A72" s="300" t="s">
        <v>165</v>
      </c>
      <c r="B72" s="303" t="s">
        <v>280</v>
      </c>
      <c r="C72" s="299" t="s">
        <v>281</v>
      </c>
      <c r="D72" s="302"/>
      <c r="E72" s="304">
        <v>2.9195763820156317E-2</v>
      </c>
      <c r="F72" s="304">
        <v>2.9195763820156317E-2</v>
      </c>
      <c r="G72" s="304">
        <v>2.9195763820156317E-2</v>
      </c>
      <c r="H72" s="304">
        <v>2.9195763820156317E-2</v>
      </c>
      <c r="I72" s="304">
        <v>2.9195763820156317E-2</v>
      </c>
    </row>
    <row r="73" spans="1:9" x14ac:dyDescent="0.35">
      <c r="A73" s="300" t="s">
        <v>165</v>
      </c>
      <c r="B73" s="303" t="s">
        <v>282</v>
      </c>
      <c r="C73" s="299" t="s">
        <v>283</v>
      </c>
      <c r="D73" s="302"/>
      <c r="E73" s="304">
        <v>2.9195763820156317E-2</v>
      </c>
      <c r="F73" s="304">
        <v>2.9195763820156317E-2</v>
      </c>
      <c r="G73" s="304">
        <v>2.9195763820156317E-2</v>
      </c>
      <c r="H73" s="304">
        <v>2.9195763820156317E-2</v>
      </c>
      <c r="I73" s="304">
        <v>2.9195763820156317E-2</v>
      </c>
    </row>
    <row r="75" spans="1:9" x14ac:dyDescent="0.35">
      <c r="A75" s="300" t="s">
        <v>167</v>
      </c>
      <c r="B75" s="303" t="s">
        <v>274</v>
      </c>
      <c r="C75" s="299" t="s">
        <v>275</v>
      </c>
      <c r="D75" s="302"/>
      <c r="E75" s="304">
        <v>3.2944792499999931E-2</v>
      </c>
      <c r="F75" s="304">
        <v>3.2944792499999931E-2</v>
      </c>
      <c r="G75" s="304">
        <v>3.2944792499999931E-2</v>
      </c>
      <c r="H75" s="304">
        <v>3.2944792499999931E-2</v>
      </c>
      <c r="I75" s="304">
        <v>3.2944792499999931E-2</v>
      </c>
    </row>
    <row r="76" spans="1:9" x14ac:dyDescent="0.35">
      <c r="A76" s="300" t="s">
        <v>167</v>
      </c>
      <c r="B76" s="303" t="s">
        <v>276</v>
      </c>
      <c r="C76" s="299" t="s">
        <v>277</v>
      </c>
      <c r="D76" s="302"/>
      <c r="E76" s="304">
        <v>3.2944792499999931E-2</v>
      </c>
      <c r="F76" s="304">
        <v>3.2944792499999931E-2</v>
      </c>
      <c r="G76" s="304">
        <v>3.2944792499999931E-2</v>
      </c>
      <c r="H76" s="304">
        <v>3.2944792499999931E-2</v>
      </c>
      <c r="I76" s="304">
        <v>3.2944792499999931E-2</v>
      </c>
    </row>
    <row r="77" spans="1:9" x14ac:dyDescent="0.35">
      <c r="A77" s="300" t="s">
        <v>167</v>
      </c>
      <c r="B77" s="303" t="s">
        <v>278</v>
      </c>
      <c r="C77" s="299" t="s">
        <v>279</v>
      </c>
      <c r="D77" s="302"/>
      <c r="E77" s="304">
        <v>3.2944792499999931E-2</v>
      </c>
      <c r="F77" s="304">
        <v>3.2944792499999931E-2</v>
      </c>
      <c r="G77" s="304">
        <v>3.2944792499999931E-2</v>
      </c>
      <c r="H77" s="304">
        <v>3.2944792499999931E-2</v>
      </c>
      <c r="I77" s="304">
        <v>3.2944792499999931E-2</v>
      </c>
    </row>
    <row r="78" spans="1:9" x14ac:dyDescent="0.35">
      <c r="A78" s="300" t="s">
        <v>167</v>
      </c>
      <c r="B78" s="303" t="s">
        <v>280</v>
      </c>
      <c r="C78" s="299" t="s">
        <v>281</v>
      </c>
      <c r="D78" s="302"/>
      <c r="E78" s="304">
        <v>3.2944792499999931E-2</v>
      </c>
      <c r="F78" s="304">
        <v>3.2944792499999931E-2</v>
      </c>
      <c r="G78" s="304">
        <v>3.2944792499999931E-2</v>
      </c>
      <c r="H78" s="304">
        <v>3.2944792499999931E-2</v>
      </c>
      <c r="I78" s="304">
        <v>3.2944792499999931E-2</v>
      </c>
    </row>
    <row r="79" spans="1:9" x14ac:dyDescent="0.35">
      <c r="A79" s="300" t="s">
        <v>167</v>
      </c>
      <c r="B79" s="303" t="s">
        <v>282</v>
      </c>
      <c r="C79" s="299" t="s">
        <v>283</v>
      </c>
      <c r="D79" s="302"/>
      <c r="E79" s="304">
        <v>3.2944792499999931E-2</v>
      </c>
      <c r="F79" s="304">
        <v>3.2944792499999931E-2</v>
      </c>
      <c r="G79" s="304">
        <v>3.2944792499999931E-2</v>
      </c>
      <c r="H79" s="304">
        <v>3.2944792499999931E-2</v>
      </c>
      <c r="I79" s="304">
        <v>3.2944792499999931E-2</v>
      </c>
    </row>
    <row r="81" spans="1:9" x14ac:dyDescent="0.35">
      <c r="A81" s="300" t="s">
        <v>169</v>
      </c>
      <c r="B81" s="303" t="s">
        <v>274</v>
      </c>
      <c r="C81" s="299" t="s">
        <v>275</v>
      </c>
      <c r="D81" s="302"/>
      <c r="E81" s="304">
        <v>3.1136940290744652E-2</v>
      </c>
      <c r="F81" s="304">
        <v>3.1136940290744652E-2</v>
      </c>
      <c r="G81" s="304">
        <v>3.1136940290744652E-2</v>
      </c>
      <c r="H81" s="304">
        <v>3.1136940290744652E-2</v>
      </c>
      <c r="I81" s="304">
        <v>3.1136940290744652E-2</v>
      </c>
    </row>
    <row r="82" spans="1:9" x14ac:dyDescent="0.35">
      <c r="A82" s="300" t="s">
        <v>169</v>
      </c>
      <c r="B82" s="303" t="s">
        <v>276</v>
      </c>
      <c r="C82" s="299" t="s">
        <v>277</v>
      </c>
      <c r="D82" s="302"/>
      <c r="E82" s="304">
        <v>3.1136940290744652E-2</v>
      </c>
      <c r="F82" s="304">
        <v>3.1136940290744652E-2</v>
      </c>
      <c r="G82" s="304">
        <v>3.1136940290744652E-2</v>
      </c>
      <c r="H82" s="304">
        <v>3.1136940290744652E-2</v>
      </c>
      <c r="I82" s="304">
        <v>3.1136940290744652E-2</v>
      </c>
    </row>
    <row r="83" spans="1:9" x14ac:dyDescent="0.35">
      <c r="A83" s="300" t="s">
        <v>169</v>
      </c>
      <c r="B83" s="303" t="s">
        <v>278</v>
      </c>
      <c r="C83" s="299" t="s">
        <v>279</v>
      </c>
      <c r="D83" s="302"/>
      <c r="E83" s="304">
        <v>2.9195763820156317E-2</v>
      </c>
      <c r="F83" s="304">
        <v>2.9195763820156317E-2</v>
      </c>
      <c r="G83" s="304">
        <v>2.9195763820156317E-2</v>
      </c>
      <c r="H83" s="304">
        <v>2.9195763820156317E-2</v>
      </c>
      <c r="I83" s="304">
        <v>2.9195763820156317E-2</v>
      </c>
    </row>
    <row r="84" spans="1:9" x14ac:dyDescent="0.35">
      <c r="A84" s="300" t="s">
        <v>169</v>
      </c>
      <c r="B84" s="303" t="s">
        <v>280</v>
      </c>
      <c r="C84" s="299" t="s">
        <v>281</v>
      </c>
      <c r="D84" s="302"/>
      <c r="E84" s="304">
        <v>2.9195763820156317E-2</v>
      </c>
      <c r="F84" s="304">
        <v>2.9195763820156317E-2</v>
      </c>
      <c r="G84" s="304">
        <v>2.9195763820156317E-2</v>
      </c>
      <c r="H84" s="304">
        <v>2.9195763820156317E-2</v>
      </c>
      <c r="I84" s="304">
        <v>2.9195763820156317E-2</v>
      </c>
    </row>
    <row r="85" spans="1:9" x14ac:dyDescent="0.35">
      <c r="A85" s="300" t="s">
        <v>169</v>
      </c>
      <c r="B85" s="303" t="s">
        <v>282</v>
      </c>
      <c r="C85" s="299" t="s">
        <v>283</v>
      </c>
      <c r="D85" s="302"/>
      <c r="E85" s="304">
        <v>2.9195763820156317E-2</v>
      </c>
      <c r="F85" s="304">
        <v>2.9195763820156317E-2</v>
      </c>
      <c r="G85" s="304">
        <v>2.9195763820156317E-2</v>
      </c>
      <c r="H85" s="304">
        <v>2.9195763820156317E-2</v>
      </c>
      <c r="I85" s="304">
        <v>2.9195763820156317E-2</v>
      </c>
    </row>
    <row r="87" spans="1:9" x14ac:dyDescent="0.35">
      <c r="A87" s="300" t="s">
        <v>173</v>
      </c>
      <c r="B87" s="303" t="s">
        <v>274</v>
      </c>
      <c r="C87" s="299" t="s">
        <v>275</v>
      </c>
      <c r="D87" s="302"/>
      <c r="E87" s="304">
        <v>2.9195763820156317E-2</v>
      </c>
      <c r="F87" s="304">
        <v>2.9195763820156317E-2</v>
      </c>
      <c r="G87" s="304">
        <v>2.9195763820156317E-2</v>
      </c>
      <c r="H87" s="304">
        <v>2.9195763820156317E-2</v>
      </c>
      <c r="I87" s="304">
        <v>2.9195763820156317E-2</v>
      </c>
    </row>
    <row r="88" spans="1:9" x14ac:dyDescent="0.35">
      <c r="A88" s="300" t="s">
        <v>173</v>
      </c>
      <c r="B88" s="303" t="s">
        <v>276</v>
      </c>
      <c r="C88" s="299" t="s">
        <v>277</v>
      </c>
      <c r="D88" s="302"/>
      <c r="E88" s="304">
        <v>2.9195763820156317E-2</v>
      </c>
      <c r="F88" s="304">
        <v>2.9195763820156317E-2</v>
      </c>
      <c r="G88" s="304">
        <v>2.9195763820156317E-2</v>
      </c>
      <c r="H88" s="304">
        <v>2.9195763820156317E-2</v>
      </c>
      <c r="I88" s="304">
        <v>2.9195763820156317E-2</v>
      </c>
    </row>
    <row r="89" spans="1:9" x14ac:dyDescent="0.35">
      <c r="A89" s="300" t="s">
        <v>173</v>
      </c>
      <c r="B89" s="303" t="s">
        <v>278</v>
      </c>
      <c r="C89" s="299" t="s">
        <v>279</v>
      </c>
      <c r="D89" s="302"/>
      <c r="E89" s="304">
        <v>2.9195763820156317E-2</v>
      </c>
      <c r="F89" s="304">
        <v>2.9195763820156317E-2</v>
      </c>
      <c r="G89" s="304">
        <v>2.9195763820156317E-2</v>
      </c>
      <c r="H89" s="304">
        <v>2.9195763820156317E-2</v>
      </c>
      <c r="I89" s="304">
        <v>2.9195763820156317E-2</v>
      </c>
    </row>
    <row r="90" spans="1:9" x14ac:dyDescent="0.35">
      <c r="A90" s="300" t="s">
        <v>173</v>
      </c>
      <c r="B90" s="303" t="s">
        <v>280</v>
      </c>
      <c r="C90" s="299" t="s">
        <v>281</v>
      </c>
      <c r="D90" s="302"/>
      <c r="E90" s="304">
        <v>2.9195763820156317E-2</v>
      </c>
      <c r="F90" s="304">
        <v>2.9195763820156317E-2</v>
      </c>
      <c r="G90" s="304">
        <v>2.9195763820156317E-2</v>
      </c>
      <c r="H90" s="304">
        <v>2.9195763820156317E-2</v>
      </c>
      <c r="I90" s="304">
        <v>2.9195763820156317E-2</v>
      </c>
    </row>
    <row r="91" spans="1:9" x14ac:dyDescent="0.35">
      <c r="A91" s="300" t="s">
        <v>173</v>
      </c>
      <c r="B91" s="303" t="s">
        <v>282</v>
      </c>
      <c r="C91" s="299" t="s">
        <v>283</v>
      </c>
      <c r="D91" s="302"/>
      <c r="E91" s="304">
        <v>2.9195763820156317E-2</v>
      </c>
      <c r="F91" s="304">
        <v>2.9195763820156317E-2</v>
      </c>
      <c r="G91" s="304">
        <v>2.9195763820156317E-2</v>
      </c>
      <c r="H91" s="304">
        <v>2.9195763820156317E-2</v>
      </c>
      <c r="I91" s="304">
        <v>2.9195763820156317E-2</v>
      </c>
    </row>
    <row r="93" spans="1:9" x14ac:dyDescent="0.35">
      <c r="A93" s="300" t="s">
        <v>175</v>
      </c>
      <c r="B93" s="303" t="s">
        <v>274</v>
      </c>
      <c r="C93" s="299" t="s">
        <v>275</v>
      </c>
      <c r="D93" s="302"/>
      <c r="E93" s="304">
        <v>3.1136940290744652E-2</v>
      </c>
      <c r="F93" s="304">
        <v>3.1136940290744652E-2</v>
      </c>
      <c r="G93" s="304">
        <v>3.1136940290744652E-2</v>
      </c>
      <c r="H93" s="304">
        <v>3.1136940290744652E-2</v>
      </c>
      <c r="I93" s="304">
        <v>3.1136940290744652E-2</v>
      </c>
    </row>
    <row r="94" spans="1:9" x14ac:dyDescent="0.35">
      <c r="A94" s="300" t="s">
        <v>175</v>
      </c>
      <c r="B94" s="303" t="s">
        <v>276</v>
      </c>
      <c r="C94" s="299" t="s">
        <v>277</v>
      </c>
      <c r="D94" s="302"/>
      <c r="E94" s="304">
        <v>3.1136940290744652E-2</v>
      </c>
      <c r="F94" s="304">
        <v>3.1136940290744652E-2</v>
      </c>
      <c r="G94" s="304">
        <v>3.1136940290744652E-2</v>
      </c>
      <c r="H94" s="304">
        <v>3.1136940290744652E-2</v>
      </c>
      <c r="I94" s="304">
        <v>3.1136940290744652E-2</v>
      </c>
    </row>
    <row r="95" spans="1:9" x14ac:dyDescent="0.35">
      <c r="A95" s="300" t="s">
        <v>175</v>
      </c>
      <c r="B95" s="303" t="s">
        <v>278</v>
      </c>
      <c r="C95" s="299" t="s">
        <v>279</v>
      </c>
      <c r="D95" s="302"/>
      <c r="E95" s="304">
        <v>2.9195763820156317E-2</v>
      </c>
      <c r="F95" s="304">
        <v>2.9195763820156317E-2</v>
      </c>
      <c r="G95" s="304">
        <v>2.9195763820156317E-2</v>
      </c>
      <c r="H95" s="304">
        <v>2.9195763820156317E-2</v>
      </c>
      <c r="I95" s="304">
        <v>2.9195763820156317E-2</v>
      </c>
    </row>
    <row r="96" spans="1:9" x14ac:dyDescent="0.35">
      <c r="A96" s="300" t="s">
        <v>175</v>
      </c>
      <c r="B96" s="303" t="s">
        <v>280</v>
      </c>
      <c r="C96" s="299" t="s">
        <v>281</v>
      </c>
      <c r="D96" s="302"/>
      <c r="E96" s="304">
        <v>2.9195763820156317E-2</v>
      </c>
      <c r="F96" s="304">
        <v>2.9195763820156317E-2</v>
      </c>
      <c r="G96" s="304">
        <v>2.9195763820156317E-2</v>
      </c>
      <c r="H96" s="304">
        <v>2.9195763820156317E-2</v>
      </c>
      <c r="I96" s="304">
        <v>2.9195763820156317E-2</v>
      </c>
    </row>
    <row r="97" spans="1:9" x14ac:dyDescent="0.35">
      <c r="A97" s="300" t="s">
        <v>175</v>
      </c>
      <c r="B97" s="303" t="s">
        <v>282</v>
      </c>
      <c r="C97" s="299" t="s">
        <v>283</v>
      </c>
      <c r="D97" s="302"/>
      <c r="E97" s="304">
        <v>2.9195763820156317E-2</v>
      </c>
      <c r="F97" s="304">
        <v>2.9195763820156317E-2</v>
      </c>
      <c r="G97" s="304">
        <v>2.9195763820156317E-2</v>
      </c>
      <c r="H97" s="304">
        <v>2.9195763820156317E-2</v>
      </c>
      <c r="I97" s="304">
        <v>2.9195763820156317E-2</v>
      </c>
    </row>
    <row r="99" spans="1:9" x14ac:dyDescent="0.35">
      <c r="A99" s="300" t="s">
        <v>171</v>
      </c>
      <c r="B99" s="303" t="s">
        <v>274</v>
      </c>
      <c r="C99" s="299" t="s">
        <v>275</v>
      </c>
      <c r="D99" s="302"/>
      <c r="E99" s="304">
        <v>2.9195763820156317E-2</v>
      </c>
      <c r="F99" s="304">
        <v>2.9195763820156317E-2</v>
      </c>
      <c r="G99" s="304">
        <v>2.9195763820156317E-2</v>
      </c>
      <c r="H99" s="304">
        <v>2.9195763820156317E-2</v>
      </c>
      <c r="I99" s="304">
        <v>2.9195763820156317E-2</v>
      </c>
    </row>
    <row r="100" spans="1:9" x14ac:dyDescent="0.35">
      <c r="A100" s="300" t="s">
        <v>171</v>
      </c>
      <c r="B100" s="303" t="s">
        <v>276</v>
      </c>
      <c r="C100" s="299" t="s">
        <v>277</v>
      </c>
      <c r="D100" s="302"/>
      <c r="E100" s="304">
        <v>2.9195763820156317E-2</v>
      </c>
      <c r="F100" s="304">
        <v>2.9195763820156317E-2</v>
      </c>
      <c r="G100" s="304">
        <v>2.9195763820156317E-2</v>
      </c>
      <c r="H100" s="304">
        <v>2.9195763820156317E-2</v>
      </c>
      <c r="I100" s="304">
        <v>2.9195763820156317E-2</v>
      </c>
    </row>
    <row r="101" spans="1:9" x14ac:dyDescent="0.35">
      <c r="A101" s="300" t="s">
        <v>171</v>
      </c>
      <c r="B101" s="303" t="s">
        <v>278</v>
      </c>
      <c r="C101" s="299" t="s">
        <v>279</v>
      </c>
      <c r="D101" s="302"/>
      <c r="E101" s="304">
        <v>2.9195763820156317E-2</v>
      </c>
      <c r="F101" s="304">
        <v>2.9195763820156317E-2</v>
      </c>
      <c r="G101" s="304">
        <v>2.9195763820156317E-2</v>
      </c>
      <c r="H101" s="304">
        <v>2.9195763820156317E-2</v>
      </c>
      <c r="I101" s="304">
        <v>2.9195763820156317E-2</v>
      </c>
    </row>
    <row r="102" spans="1:9" x14ac:dyDescent="0.35">
      <c r="A102" s="300" t="s">
        <v>171</v>
      </c>
      <c r="B102" s="303" t="s">
        <v>280</v>
      </c>
      <c r="C102" s="299" t="s">
        <v>281</v>
      </c>
      <c r="D102" s="302"/>
      <c r="E102" s="304">
        <v>2.9195763820156317E-2</v>
      </c>
      <c r="F102" s="304">
        <v>2.9195763820156317E-2</v>
      </c>
      <c r="G102" s="304">
        <v>2.9195763820156317E-2</v>
      </c>
      <c r="H102" s="304">
        <v>2.9195763820156317E-2</v>
      </c>
      <c r="I102" s="304">
        <v>2.9195763820156317E-2</v>
      </c>
    </row>
    <row r="103" spans="1:9" x14ac:dyDescent="0.35">
      <c r="A103" s="300" t="s">
        <v>171</v>
      </c>
      <c r="B103" s="303" t="s">
        <v>282</v>
      </c>
      <c r="C103" s="299" t="s">
        <v>283</v>
      </c>
      <c r="D103" s="302"/>
      <c r="E103" s="304">
        <v>2.9195763820156317E-2</v>
      </c>
      <c r="F103" s="304">
        <v>2.9195763820156317E-2</v>
      </c>
      <c r="G103" s="304">
        <v>2.9195763820156317E-2</v>
      </c>
      <c r="H103" s="304">
        <v>2.9195763820156317E-2</v>
      </c>
      <c r="I103" s="304">
        <v>2.9195763820156317E-2</v>
      </c>
    </row>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FDEB74-0AFD-4D78-A279-C41AB471A287}">
  <sheetPr>
    <pageSetUpPr fitToPage="1"/>
  </sheetPr>
  <dimension ref="A2:H442"/>
  <sheetViews>
    <sheetView zoomScale="80" zoomScaleNormal="80" workbookViewId="0"/>
  </sheetViews>
  <sheetFormatPr defaultRowHeight="12.75" x14ac:dyDescent="0.35"/>
  <cols>
    <col min="2" max="2" width="30" bestFit="1" customWidth="1"/>
    <col min="3" max="3" width="123.1328125" bestFit="1" customWidth="1"/>
    <col min="5" max="5" width="18.265625" customWidth="1"/>
    <col min="8" max="8" width="17" bestFit="1" customWidth="1"/>
  </cols>
  <sheetData>
    <row r="2" spans="1:7" ht="14.25" x14ac:dyDescent="0.45">
      <c r="C2" s="340" t="s">
        <v>284</v>
      </c>
      <c r="E2" s="340" t="s">
        <v>285</v>
      </c>
    </row>
    <row r="4" spans="1:7" ht="14.25" x14ac:dyDescent="0.45">
      <c r="A4" s="341" t="s">
        <v>286</v>
      </c>
      <c r="B4" s="341" t="s">
        <v>287</v>
      </c>
      <c r="C4" s="341" t="s">
        <v>288</v>
      </c>
      <c r="D4" s="341" t="s">
        <v>289</v>
      </c>
      <c r="E4" s="341" t="s">
        <v>290</v>
      </c>
      <c r="F4" s="341" t="s">
        <v>182</v>
      </c>
      <c r="G4" s="341" t="s">
        <v>291</v>
      </c>
    </row>
    <row r="5" spans="1:7" ht="14.25" x14ac:dyDescent="0.45">
      <c r="A5" s="341" t="s">
        <v>286</v>
      </c>
      <c r="B5" s="341" t="s">
        <v>287</v>
      </c>
      <c r="C5" s="341" t="s">
        <v>288</v>
      </c>
      <c r="D5" s="341" t="s">
        <v>289</v>
      </c>
      <c r="E5" s="341" t="s">
        <v>290</v>
      </c>
      <c r="F5" s="341" t="s">
        <v>292</v>
      </c>
      <c r="G5" s="341" t="s">
        <v>292</v>
      </c>
    </row>
    <row r="6" spans="1:7" x14ac:dyDescent="0.35">
      <c r="A6" t="s">
        <v>143</v>
      </c>
      <c r="B6" t="s">
        <v>293</v>
      </c>
      <c r="C6" t="s">
        <v>294</v>
      </c>
      <c r="D6" t="s">
        <v>295</v>
      </c>
      <c r="E6" t="s">
        <v>296</v>
      </c>
      <c r="F6" s="343">
        <v>0</v>
      </c>
      <c r="G6" s="344" t="s">
        <v>297</v>
      </c>
    </row>
    <row r="7" spans="1:7" x14ac:dyDescent="0.35">
      <c r="A7" t="s">
        <v>143</v>
      </c>
      <c r="B7" t="s">
        <v>298</v>
      </c>
      <c r="C7" t="s">
        <v>299</v>
      </c>
      <c r="D7" t="s">
        <v>295</v>
      </c>
      <c r="E7" t="s">
        <v>296</v>
      </c>
      <c r="F7" s="343">
        <v>0</v>
      </c>
      <c r="G7" s="344" t="s">
        <v>297</v>
      </c>
    </row>
    <row r="8" spans="1:7" x14ac:dyDescent="0.35">
      <c r="A8" t="s">
        <v>143</v>
      </c>
      <c r="B8" t="s">
        <v>300</v>
      </c>
      <c r="C8" t="s">
        <v>301</v>
      </c>
      <c r="D8" t="s">
        <v>295</v>
      </c>
      <c r="E8" t="s">
        <v>296</v>
      </c>
      <c r="F8" s="343">
        <v>0</v>
      </c>
      <c r="G8" s="344" t="s">
        <v>297</v>
      </c>
    </row>
    <row r="9" spans="1:7" x14ac:dyDescent="0.35">
      <c r="A9" t="s">
        <v>143</v>
      </c>
      <c r="B9" t="s">
        <v>302</v>
      </c>
      <c r="C9" t="s">
        <v>303</v>
      </c>
      <c r="D9" t="s">
        <v>295</v>
      </c>
      <c r="E9" t="s">
        <v>296</v>
      </c>
      <c r="F9" s="343">
        <v>0</v>
      </c>
      <c r="G9" s="344" t="s">
        <v>297</v>
      </c>
    </row>
    <row r="10" spans="1:7" x14ac:dyDescent="0.35">
      <c r="A10" t="s">
        <v>143</v>
      </c>
      <c r="B10" t="s">
        <v>304</v>
      </c>
      <c r="C10" t="s">
        <v>305</v>
      </c>
      <c r="D10" t="s">
        <v>295</v>
      </c>
      <c r="E10" t="s">
        <v>296</v>
      </c>
      <c r="F10" s="343">
        <v>12.9783836530051</v>
      </c>
      <c r="G10" s="344" t="s">
        <v>297</v>
      </c>
    </row>
    <row r="11" spans="1:7" x14ac:dyDescent="0.35">
      <c r="A11" t="s">
        <v>143</v>
      </c>
      <c r="B11" t="s">
        <v>306</v>
      </c>
      <c r="C11" t="s">
        <v>307</v>
      </c>
      <c r="D11" t="s">
        <v>295</v>
      </c>
      <c r="E11" t="s">
        <v>296</v>
      </c>
      <c r="F11" s="343">
        <v>-5.8729569898240896</v>
      </c>
      <c r="G11" s="344" t="s">
        <v>297</v>
      </c>
    </row>
    <row r="12" spans="1:7" x14ac:dyDescent="0.35">
      <c r="A12" t="s">
        <v>143</v>
      </c>
      <c r="B12" t="s">
        <v>308</v>
      </c>
      <c r="C12" t="s">
        <v>309</v>
      </c>
      <c r="D12" t="s">
        <v>295</v>
      </c>
      <c r="E12" t="s">
        <v>296</v>
      </c>
      <c r="F12" s="343">
        <v>0</v>
      </c>
      <c r="G12" s="344" t="s">
        <v>297</v>
      </c>
    </row>
    <row r="13" spans="1:7" x14ac:dyDescent="0.35">
      <c r="A13" t="s">
        <v>143</v>
      </c>
      <c r="B13" t="s">
        <v>310</v>
      </c>
      <c r="C13" t="s">
        <v>311</v>
      </c>
      <c r="D13" t="s">
        <v>295</v>
      </c>
      <c r="E13" t="s">
        <v>296</v>
      </c>
      <c r="F13" s="343">
        <v>-3.6042849343045601E-2</v>
      </c>
      <c r="G13" s="344" t="s">
        <v>297</v>
      </c>
    </row>
    <row r="14" spans="1:7" x14ac:dyDescent="0.35">
      <c r="A14" t="s">
        <v>143</v>
      </c>
      <c r="B14" t="s">
        <v>312</v>
      </c>
      <c r="C14" t="s">
        <v>313</v>
      </c>
      <c r="D14" t="s">
        <v>295</v>
      </c>
      <c r="E14" t="s">
        <v>296</v>
      </c>
      <c r="F14" s="343">
        <v>-0.52535516814814998</v>
      </c>
      <c r="G14" s="344" t="s">
        <v>297</v>
      </c>
    </row>
    <row r="15" spans="1:7" x14ac:dyDescent="0.35">
      <c r="A15" t="s">
        <v>143</v>
      </c>
      <c r="B15" t="s">
        <v>314</v>
      </c>
      <c r="C15" t="s">
        <v>315</v>
      </c>
      <c r="D15" t="s">
        <v>295</v>
      </c>
      <c r="E15" t="s">
        <v>296</v>
      </c>
      <c r="F15" s="343">
        <v>0</v>
      </c>
      <c r="G15" s="344" t="s">
        <v>297</v>
      </c>
    </row>
    <row r="16" spans="1:7" x14ac:dyDescent="0.35">
      <c r="A16" t="s">
        <v>143</v>
      </c>
      <c r="B16" t="s">
        <v>316</v>
      </c>
      <c r="C16" t="s">
        <v>317</v>
      </c>
      <c r="D16" t="s">
        <v>295</v>
      </c>
      <c r="E16" t="s">
        <v>296</v>
      </c>
      <c r="F16" s="344" t="s">
        <v>297</v>
      </c>
      <c r="G16" s="343">
        <v>0.27183119247648202</v>
      </c>
    </row>
    <row r="17" spans="1:7" x14ac:dyDescent="0.35">
      <c r="A17" t="s">
        <v>143</v>
      </c>
      <c r="B17" t="s">
        <v>318</v>
      </c>
      <c r="C17" t="s">
        <v>319</v>
      </c>
      <c r="D17" t="s">
        <v>295</v>
      </c>
      <c r="E17" t="s">
        <v>296</v>
      </c>
      <c r="F17" s="344" t="s">
        <v>297</v>
      </c>
      <c r="G17" s="343">
        <v>3.8398709426435298</v>
      </c>
    </row>
    <row r="18" spans="1:7" x14ac:dyDescent="0.35">
      <c r="A18" t="s">
        <v>143</v>
      </c>
      <c r="B18" t="s">
        <v>320</v>
      </c>
      <c r="C18" t="s">
        <v>321</v>
      </c>
      <c r="D18" t="s">
        <v>295</v>
      </c>
      <c r="E18" t="s">
        <v>296</v>
      </c>
      <c r="F18" s="344" t="s">
        <v>297</v>
      </c>
      <c r="G18" s="343">
        <v>6.0725425691256198</v>
      </c>
    </row>
    <row r="19" spans="1:7" x14ac:dyDescent="0.35">
      <c r="A19" t="s">
        <v>143</v>
      </c>
      <c r="B19" t="s">
        <v>322</v>
      </c>
      <c r="C19" t="s">
        <v>323</v>
      </c>
      <c r="D19" t="s">
        <v>295</v>
      </c>
      <c r="E19" t="s">
        <v>296</v>
      </c>
      <c r="F19" s="344" t="s">
        <v>297</v>
      </c>
      <c r="G19" s="343">
        <v>0.43413922783446401</v>
      </c>
    </row>
    <row r="20" spans="1:7" x14ac:dyDescent="0.35">
      <c r="A20" t="s">
        <v>143</v>
      </c>
      <c r="B20" t="s">
        <v>324</v>
      </c>
      <c r="C20" t="s">
        <v>325</v>
      </c>
      <c r="D20" t="s">
        <v>295</v>
      </c>
      <c r="E20" t="s">
        <v>296</v>
      </c>
      <c r="F20" s="344" t="s">
        <v>297</v>
      </c>
      <c r="G20" s="343">
        <v>0</v>
      </c>
    </row>
    <row r="21" spans="1:7" x14ac:dyDescent="0.35">
      <c r="A21" t="s">
        <v>143</v>
      </c>
      <c r="B21" t="s">
        <v>326</v>
      </c>
      <c r="C21" t="s">
        <v>327</v>
      </c>
      <c r="D21" t="s">
        <v>295</v>
      </c>
      <c r="E21" t="s">
        <v>296</v>
      </c>
      <c r="F21" s="343">
        <v>0</v>
      </c>
      <c r="G21" s="344" t="s">
        <v>297</v>
      </c>
    </row>
    <row r="22" spans="1:7" x14ac:dyDescent="0.35">
      <c r="A22" t="s">
        <v>143</v>
      </c>
      <c r="B22" t="s">
        <v>328</v>
      </c>
      <c r="C22" t="s">
        <v>329</v>
      </c>
      <c r="D22" t="s">
        <v>295</v>
      </c>
      <c r="E22" t="s">
        <v>296</v>
      </c>
      <c r="F22" s="343">
        <v>0</v>
      </c>
      <c r="G22" s="344" t="s">
        <v>297</v>
      </c>
    </row>
    <row r="23" spans="1:7" x14ac:dyDescent="0.35">
      <c r="A23" t="s">
        <v>143</v>
      </c>
      <c r="B23" t="s">
        <v>330</v>
      </c>
      <c r="C23" t="s">
        <v>331</v>
      </c>
      <c r="D23" t="s">
        <v>295</v>
      </c>
      <c r="E23" t="s">
        <v>296</v>
      </c>
      <c r="F23" s="343">
        <v>0</v>
      </c>
      <c r="G23" s="344" t="s">
        <v>297</v>
      </c>
    </row>
    <row r="24" spans="1:7" x14ac:dyDescent="0.35">
      <c r="A24" t="s">
        <v>143</v>
      </c>
      <c r="B24" t="s">
        <v>332</v>
      </c>
      <c r="C24" t="s">
        <v>333</v>
      </c>
      <c r="D24" t="s">
        <v>295</v>
      </c>
      <c r="E24" t="s">
        <v>296</v>
      </c>
      <c r="F24" s="343">
        <v>0</v>
      </c>
      <c r="G24" s="344" t="s">
        <v>297</v>
      </c>
    </row>
    <row r="25" spans="1:7" x14ac:dyDescent="0.35">
      <c r="A25" t="s">
        <v>143</v>
      </c>
      <c r="B25" t="s">
        <v>334</v>
      </c>
      <c r="C25" t="s">
        <v>335</v>
      </c>
      <c r="D25" t="s">
        <v>295</v>
      </c>
      <c r="E25" t="s">
        <v>296</v>
      </c>
      <c r="F25" s="343">
        <v>0</v>
      </c>
      <c r="G25" s="344" t="s">
        <v>297</v>
      </c>
    </row>
    <row r="26" spans="1:7" x14ac:dyDescent="0.35">
      <c r="A26" t="s">
        <v>143</v>
      </c>
      <c r="B26" t="s">
        <v>336</v>
      </c>
      <c r="C26" t="s">
        <v>337</v>
      </c>
      <c r="D26" t="s">
        <v>295</v>
      </c>
      <c r="E26" t="s">
        <v>296</v>
      </c>
      <c r="F26" s="343">
        <v>0</v>
      </c>
      <c r="G26" s="344" t="s">
        <v>297</v>
      </c>
    </row>
    <row r="27" spans="1:7" x14ac:dyDescent="0.35">
      <c r="A27" t="s">
        <v>143</v>
      </c>
      <c r="B27" t="s">
        <v>338</v>
      </c>
      <c r="C27" t="s">
        <v>339</v>
      </c>
      <c r="D27" t="s">
        <v>295</v>
      </c>
      <c r="E27" t="s">
        <v>296</v>
      </c>
      <c r="F27" s="343">
        <v>0</v>
      </c>
      <c r="G27" s="344" t="s">
        <v>297</v>
      </c>
    </row>
    <row r="28" spans="1:7" x14ac:dyDescent="0.35">
      <c r="A28" t="s">
        <v>143</v>
      </c>
      <c r="B28" t="s">
        <v>340</v>
      </c>
      <c r="C28" t="s">
        <v>341</v>
      </c>
      <c r="D28" t="s">
        <v>295</v>
      </c>
      <c r="E28" t="s">
        <v>296</v>
      </c>
      <c r="F28" s="343">
        <v>0</v>
      </c>
      <c r="G28" s="344" t="s">
        <v>297</v>
      </c>
    </row>
    <row r="29" spans="1:7" x14ac:dyDescent="0.35">
      <c r="A29" t="s">
        <v>145</v>
      </c>
      <c r="B29" t="s">
        <v>293</v>
      </c>
      <c r="C29" t="s">
        <v>294</v>
      </c>
      <c r="D29" t="s">
        <v>295</v>
      </c>
      <c r="E29" t="s">
        <v>296</v>
      </c>
      <c r="F29" s="343">
        <v>0</v>
      </c>
      <c r="G29" s="344" t="s">
        <v>297</v>
      </c>
    </row>
    <row r="30" spans="1:7" x14ac:dyDescent="0.35">
      <c r="A30" t="s">
        <v>145</v>
      </c>
      <c r="B30" t="s">
        <v>298</v>
      </c>
      <c r="C30" t="s">
        <v>299</v>
      </c>
      <c r="D30" t="s">
        <v>295</v>
      </c>
      <c r="E30" t="s">
        <v>296</v>
      </c>
      <c r="F30" s="343">
        <v>0</v>
      </c>
      <c r="G30" s="344" t="s">
        <v>297</v>
      </c>
    </row>
    <row r="31" spans="1:7" x14ac:dyDescent="0.35">
      <c r="A31" t="s">
        <v>145</v>
      </c>
      <c r="B31" t="s">
        <v>300</v>
      </c>
      <c r="C31" t="s">
        <v>301</v>
      </c>
      <c r="D31" t="s">
        <v>295</v>
      </c>
      <c r="E31" t="s">
        <v>296</v>
      </c>
      <c r="F31" s="343">
        <v>0</v>
      </c>
      <c r="G31" s="344" t="s">
        <v>297</v>
      </c>
    </row>
    <row r="32" spans="1:7" x14ac:dyDescent="0.35">
      <c r="A32" t="s">
        <v>145</v>
      </c>
      <c r="B32" t="s">
        <v>302</v>
      </c>
      <c r="C32" t="s">
        <v>303</v>
      </c>
      <c r="D32" t="s">
        <v>295</v>
      </c>
      <c r="E32" t="s">
        <v>296</v>
      </c>
      <c r="F32" s="343">
        <v>0</v>
      </c>
      <c r="G32" s="344" t="s">
        <v>297</v>
      </c>
    </row>
    <row r="33" spans="1:7" x14ac:dyDescent="0.35">
      <c r="A33" t="s">
        <v>145</v>
      </c>
      <c r="B33" t="s">
        <v>304</v>
      </c>
      <c r="C33" t="s">
        <v>305</v>
      </c>
      <c r="D33" t="s">
        <v>295</v>
      </c>
      <c r="E33" t="s">
        <v>296</v>
      </c>
      <c r="F33" s="343">
        <v>4.8391277518975997</v>
      </c>
      <c r="G33" s="344" t="s">
        <v>297</v>
      </c>
    </row>
    <row r="34" spans="1:7" x14ac:dyDescent="0.35">
      <c r="A34" t="s">
        <v>145</v>
      </c>
      <c r="B34" t="s">
        <v>306</v>
      </c>
      <c r="C34" t="s">
        <v>307</v>
      </c>
      <c r="D34" t="s">
        <v>295</v>
      </c>
      <c r="E34" t="s">
        <v>296</v>
      </c>
      <c r="F34" s="343">
        <v>-1.0125320417392201</v>
      </c>
      <c r="G34" s="344" t="s">
        <v>297</v>
      </c>
    </row>
    <row r="35" spans="1:7" x14ac:dyDescent="0.35">
      <c r="A35" t="s">
        <v>145</v>
      </c>
      <c r="B35" t="s">
        <v>308</v>
      </c>
      <c r="C35" t="s">
        <v>309</v>
      </c>
      <c r="D35" t="s">
        <v>295</v>
      </c>
      <c r="E35" t="s">
        <v>296</v>
      </c>
      <c r="F35" s="343">
        <v>0</v>
      </c>
      <c r="G35" s="344" t="s">
        <v>297</v>
      </c>
    </row>
    <row r="36" spans="1:7" x14ac:dyDescent="0.35">
      <c r="A36" t="s">
        <v>145</v>
      </c>
      <c r="B36" t="s">
        <v>310</v>
      </c>
      <c r="C36" t="s">
        <v>311</v>
      </c>
      <c r="D36" t="s">
        <v>295</v>
      </c>
      <c r="E36" t="s">
        <v>296</v>
      </c>
      <c r="F36" s="343">
        <v>2.1591570085385901E-2</v>
      </c>
      <c r="G36" s="344" t="s">
        <v>297</v>
      </c>
    </row>
    <row r="37" spans="1:7" x14ac:dyDescent="0.35">
      <c r="A37" t="s">
        <v>145</v>
      </c>
      <c r="B37" t="s">
        <v>312</v>
      </c>
      <c r="C37" t="s">
        <v>313</v>
      </c>
      <c r="D37" t="s">
        <v>295</v>
      </c>
      <c r="E37" t="s">
        <v>296</v>
      </c>
      <c r="F37" s="343">
        <v>4.4798875291745199E-2</v>
      </c>
      <c r="G37" s="344" t="s">
        <v>297</v>
      </c>
    </row>
    <row r="38" spans="1:7" x14ac:dyDescent="0.35">
      <c r="A38" t="s">
        <v>145</v>
      </c>
      <c r="B38" t="s">
        <v>314</v>
      </c>
      <c r="C38" t="s">
        <v>315</v>
      </c>
      <c r="D38" t="s">
        <v>295</v>
      </c>
      <c r="E38" t="s">
        <v>296</v>
      </c>
      <c r="F38" s="343">
        <v>0</v>
      </c>
      <c r="G38" s="344" t="s">
        <v>297</v>
      </c>
    </row>
    <row r="39" spans="1:7" x14ac:dyDescent="0.35">
      <c r="A39" t="s">
        <v>145</v>
      </c>
      <c r="B39" t="s">
        <v>316</v>
      </c>
      <c r="C39" t="s">
        <v>317</v>
      </c>
      <c r="D39" t="s">
        <v>295</v>
      </c>
      <c r="E39" t="s">
        <v>296</v>
      </c>
      <c r="F39" s="344" t="s">
        <v>297</v>
      </c>
      <c r="G39" s="343">
        <v>4.3943180863931799E-2</v>
      </c>
    </row>
    <row r="40" spans="1:7" x14ac:dyDescent="0.35">
      <c r="A40" t="s">
        <v>145</v>
      </c>
      <c r="B40" t="s">
        <v>318</v>
      </c>
      <c r="C40" t="s">
        <v>319</v>
      </c>
      <c r="D40" t="s">
        <v>295</v>
      </c>
      <c r="E40" t="s">
        <v>296</v>
      </c>
      <c r="F40" s="344" t="s">
        <v>297</v>
      </c>
      <c r="G40" s="343">
        <v>0.37184466152548801</v>
      </c>
    </row>
    <row r="41" spans="1:7" x14ac:dyDescent="0.35">
      <c r="A41" t="s">
        <v>145</v>
      </c>
      <c r="B41" t="s">
        <v>320</v>
      </c>
      <c r="C41" t="s">
        <v>321</v>
      </c>
      <c r="D41" t="s">
        <v>295</v>
      </c>
      <c r="E41" t="s">
        <v>296</v>
      </c>
      <c r="F41" s="344" t="s">
        <v>297</v>
      </c>
      <c r="G41" s="343">
        <v>0.81816825978530405</v>
      </c>
    </row>
    <row r="42" spans="1:7" x14ac:dyDescent="0.35">
      <c r="A42" t="s">
        <v>145</v>
      </c>
      <c r="B42" t="s">
        <v>322</v>
      </c>
      <c r="C42" t="s">
        <v>323</v>
      </c>
      <c r="D42" t="s">
        <v>295</v>
      </c>
      <c r="E42" t="s">
        <v>296</v>
      </c>
      <c r="F42" s="344" t="s">
        <v>297</v>
      </c>
      <c r="G42" s="343">
        <v>4.9582649408364397E-2</v>
      </c>
    </row>
    <row r="43" spans="1:7" x14ac:dyDescent="0.35">
      <c r="A43" t="s">
        <v>145</v>
      </c>
      <c r="B43" t="s">
        <v>324</v>
      </c>
      <c r="C43" t="s">
        <v>325</v>
      </c>
      <c r="D43" t="s">
        <v>295</v>
      </c>
      <c r="E43" t="s">
        <v>296</v>
      </c>
      <c r="F43" s="344" t="s">
        <v>297</v>
      </c>
      <c r="G43" s="343">
        <v>0</v>
      </c>
    </row>
    <row r="44" spans="1:7" x14ac:dyDescent="0.35">
      <c r="A44" t="s">
        <v>145</v>
      </c>
      <c r="B44" t="s">
        <v>326</v>
      </c>
      <c r="C44" t="s">
        <v>327</v>
      </c>
      <c r="D44" t="s">
        <v>295</v>
      </c>
      <c r="E44" t="s">
        <v>296</v>
      </c>
      <c r="F44" s="343">
        <v>0</v>
      </c>
      <c r="G44" s="344" t="s">
        <v>297</v>
      </c>
    </row>
    <row r="45" spans="1:7" x14ac:dyDescent="0.35">
      <c r="A45" t="s">
        <v>145</v>
      </c>
      <c r="B45" t="s">
        <v>328</v>
      </c>
      <c r="C45" t="s">
        <v>329</v>
      </c>
      <c r="D45" t="s">
        <v>295</v>
      </c>
      <c r="E45" t="s">
        <v>296</v>
      </c>
      <c r="F45" s="343">
        <v>0</v>
      </c>
      <c r="G45" s="344" t="s">
        <v>297</v>
      </c>
    </row>
    <row r="46" spans="1:7" x14ac:dyDescent="0.35">
      <c r="A46" t="s">
        <v>145</v>
      </c>
      <c r="B46" t="s">
        <v>330</v>
      </c>
      <c r="C46" t="s">
        <v>331</v>
      </c>
      <c r="D46" t="s">
        <v>295</v>
      </c>
      <c r="E46" t="s">
        <v>296</v>
      </c>
      <c r="F46" s="343">
        <v>0</v>
      </c>
      <c r="G46" s="344" t="s">
        <v>297</v>
      </c>
    </row>
    <row r="47" spans="1:7" x14ac:dyDescent="0.35">
      <c r="A47" t="s">
        <v>145</v>
      </c>
      <c r="B47" t="s">
        <v>332</v>
      </c>
      <c r="C47" t="s">
        <v>333</v>
      </c>
      <c r="D47" t="s">
        <v>295</v>
      </c>
      <c r="E47" t="s">
        <v>296</v>
      </c>
      <c r="F47" s="343">
        <v>0</v>
      </c>
      <c r="G47" s="344" t="s">
        <v>297</v>
      </c>
    </row>
    <row r="48" spans="1:7" x14ac:dyDescent="0.35">
      <c r="A48" t="s">
        <v>145</v>
      </c>
      <c r="B48" t="s">
        <v>334</v>
      </c>
      <c r="C48" t="s">
        <v>335</v>
      </c>
      <c r="D48" t="s">
        <v>295</v>
      </c>
      <c r="E48" t="s">
        <v>296</v>
      </c>
      <c r="F48" s="343">
        <v>0</v>
      </c>
      <c r="G48" s="344" t="s">
        <v>297</v>
      </c>
    </row>
    <row r="49" spans="1:7" x14ac:dyDescent="0.35">
      <c r="A49" t="s">
        <v>145</v>
      </c>
      <c r="B49" t="s">
        <v>336</v>
      </c>
      <c r="C49" t="s">
        <v>337</v>
      </c>
      <c r="D49" t="s">
        <v>295</v>
      </c>
      <c r="E49" t="s">
        <v>296</v>
      </c>
      <c r="F49" s="343">
        <v>0</v>
      </c>
      <c r="G49" s="344" t="s">
        <v>297</v>
      </c>
    </row>
    <row r="50" spans="1:7" x14ac:dyDescent="0.35">
      <c r="A50" t="s">
        <v>145</v>
      </c>
      <c r="B50" t="s">
        <v>338</v>
      </c>
      <c r="C50" t="s">
        <v>339</v>
      </c>
      <c r="D50" t="s">
        <v>295</v>
      </c>
      <c r="E50" t="s">
        <v>296</v>
      </c>
      <c r="F50" s="343">
        <v>0</v>
      </c>
      <c r="G50" s="344" t="s">
        <v>297</v>
      </c>
    </row>
    <row r="51" spans="1:7" x14ac:dyDescent="0.35">
      <c r="A51" t="s">
        <v>145</v>
      </c>
      <c r="B51" t="s">
        <v>340</v>
      </c>
      <c r="C51" t="s">
        <v>341</v>
      </c>
      <c r="D51" t="s">
        <v>295</v>
      </c>
      <c r="E51" t="s">
        <v>296</v>
      </c>
      <c r="F51" s="343">
        <v>0</v>
      </c>
      <c r="G51" s="344" t="s">
        <v>297</v>
      </c>
    </row>
    <row r="52" spans="1:7" x14ac:dyDescent="0.35">
      <c r="A52" t="s">
        <v>147</v>
      </c>
      <c r="B52" t="s">
        <v>293</v>
      </c>
      <c r="C52" t="s">
        <v>294</v>
      </c>
      <c r="D52" t="s">
        <v>295</v>
      </c>
      <c r="E52" t="s">
        <v>296</v>
      </c>
      <c r="F52" s="343">
        <v>0</v>
      </c>
      <c r="G52" s="344" t="s">
        <v>297</v>
      </c>
    </row>
    <row r="53" spans="1:7" x14ac:dyDescent="0.35">
      <c r="A53" t="s">
        <v>147</v>
      </c>
      <c r="B53" t="s">
        <v>298</v>
      </c>
      <c r="C53" t="s">
        <v>299</v>
      </c>
      <c r="D53" t="s">
        <v>295</v>
      </c>
      <c r="E53" t="s">
        <v>296</v>
      </c>
      <c r="F53" s="343">
        <v>0</v>
      </c>
      <c r="G53" s="344" t="s">
        <v>297</v>
      </c>
    </row>
    <row r="54" spans="1:7" x14ac:dyDescent="0.35">
      <c r="A54" t="s">
        <v>147</v>
      </c>
      <c r="B54" t="s">
        <v>300</v>
      </c>
      <c r="C54" t="s">
        <v>301</v>
      </c>
      <c r="D54" t="s">
        <v>295</v>
      </c>
      <c r="E54" t="s">
        <v>296</v>
      </c>
      <c r="F54" s="343">
        <v>-0.116907573685242</v>
      </c>
      <c r="G54" s="344" t="s">
        <v>297</v>
      </c>
    </row>
    <row r="55" spans="1:7" x14ac:dyDescent="0.35">
      <c r="A55" t="s">
        <v>147</v>
      </c>
      <c r="B55" t="s">
        <v>302</v>
      </c>
      <c r="C55" t="s">
        <v>303</v>
      </c>
      <c r="D55" t="s">
        <v>295</v>
      </c>
      <c r="E55" t="s">
        <v>296</v>
      </c>
      <c r="F55" s="343">
        <v>0</v>
      </c>
      <c r="G55" s="344" t="s">
        <v>297</v>
      </c>
    </row>
    <row r="56" spans="1:7" x14ac:dyDescent="0.35">
      <c r="A56" t="s">
        <v>147</v>
      </c>
      <c r="B56" t="s">
        <v>304</v>
      </c>
      <c r="C56" t="s">
        <v>305</v>
      </c>
      <c r="D56" t="s">
        <v>295</v>
      </c>
      <c r="E56" t="s">
        <v>296</v>
      </c>
      <c r="F56" s="343">
        <v>3.2844271313822402</v>
      </c>
      <c r="G56" s="344" t="s">
        <v>297</v>
      </c>
    </row>
    <row r="57" spans="1:7" x14ac:dyDescent="0.35">
      <c r="A57" t="s">
        <v>147</v>
      </c>
      <c r="B57" t="s">
        <v>306</v>
      </c>
      <c r="C57" t="s">
        <v>307</v>
      </c>
      <c r="D57" t="s">
        <v>295</v>
      </c>
      <c r="E57" t="s">
        <v>296</v>
      </c>
      <c r="F57" s="343">
        <v>-0.13691093002336799</v>
      </c>
      <c r="G57" s="344" t="s">
        <v>297</v>
      </c>
    </row>
    <row r="58" spans="1:7" x14ac:dyDescent="0.35">
      <c r="A58" t="s">
        <v>147</v>
      </c>
      <c r="B58" t="s">
        <v>308</v>
      </c>
      <c r="C58" t="s">
        <v>309</v>
      </c>
      <c r="D58" t="s">
        <v>295</v>
      </c>
      <c r="E58" t="s">
        <v>296</v>
      </c>
      <c r="F58" s="343">
        <v>0</v>
      </c>
      <c r="G58" s="344" t="s">
        <v>297</v>
      </c>
    </row>
    <row r="59" spans="1:7" x14ac:dyDescent="0.35">
      <c r="A59" t="s">
        <v>147</v>
      </c>
      <c r="B59" t="s">
        <v>310</v>
      </c>
      <c r="C59" t="s">
        <v>311</v>
      </c>
      <c r="D59" t="s">
        <v>295</v>
      </c>
      <c r="E59" t="s">
        <v>296</v>
      </c>
      <c r="F59" s="343">
        <v>0</v>
      </c>
      <c r="G59" s="344" t="s">
        <v>297</v>
      </c>
    </row>
    <row r="60" spans="1:7" x14ac:dyDescent="0.35">
      <c r="A60" t="s">
        <v>147</v>
      </c>
      <c r="B60" t="s">
        <v>312</v>
      </c>
      <c r="C60" t="s">
        <v>313</v>
      </c>
      <c r="D60" t="s">
        <v>295</v>
      </c>
      <c r="E60" t="s">
        <v>296</v>
      </c>
      <c r="F60" s="343">
        <v>0</v>
      </c>
      <c r="G60" s="344" t="s">
        <v>297</v>
      </c>
    </row>
    <row r="61" spans="1:7" x14ac:dyDescent="0.35">
      <c r="A61" t="s">
        <v>147</v>
      </c>
      <c r="B61" t="s">
        <v>314</v>
      </c>
      <c r="C61" t="s">
        <v>315</v>
      </c>
      <c r="D61" t="s">
        <v>295</v>
      </c>
      <c r="E61" t="s">
        <v>296</v>
      </c>
      <c r="F61" s="343">
        <v>0</v>
      </c>
      <c r="G61" s="344" t="s">
        <v>297</v>
      </c>
    </row>
    <row r="62" spans="1:7" x14ac:dyDescent="0.35">
      <c r="A62" t="s">
        <v>147</v>
      </c>
      <c r="B62" t="s">
        <v>316</v>
      </c>
      <c r="C62" t="s">
        <v>317</v>
      </c>
      <c r="D62" t="s">
        <v>295</v>
      </c>
      <c r="E62" t="s">
        <v>296</v>
      </c>
      <c r="F62" s="344" t="s">
        <v>297</v>
      </c>
      <c r="G62" s="343">
        <v>-0.14428645206308199</v>
      </c>
    </row>
    <row r="63" spans="1:7" x14ac:dyDescent="0.35">
      <c r="A63" t="s">
        <v>147</v>
      </c>
      <c r="B63" t="s">
        <v>318</v>
      </c>
      <c r="C63" t="s">
        <v>319</v>
      </c>
      <c r="D63" t="s">
        <v>295</v>
      </c>
      <c r="E63" t="s">
        <v>296</v>
      </c>
      <c r="F63" s="344" t="s">
        <v>297</v>
      </c>
      <c r="G63" s="343">
        <v>-3.54839173552128E-2</v>
      </c>
    </row>
    <row r="64" spans="1:7" x14ac:dyDescent="0.35">
      <c r="A64" t="s">
        <v>147</v>
      </c>
      <c r="B64" t="s">
        <v>320</v>
      </c>
      <c r="C64" t="s">
        <v>321</v>
      </c>
      <c r="D64" t="s">
        <v>295</v>
      </c>
      <c r="E64" t="s">
        <v>296</v>
      </c>
      <c r="F64" s="344" t="s">
        <v>297</v>
      </c>
      <c r="G64" s="343">
        <v>-1.7416761831264801E-3</v>
      </c>
    </row>
    <row r="65" spans="1:7" x14ac:dyDescent="0.35">
      <c r="A65" t="s">
        <v>147</v>
      </c>
      <c r="B65" t="s">
        <v>322</v>
      </c>
      <c r="C65" t="s">
        <v>323</v>
      </c>
      <c r="D65" t="s">
        <v>295</v>
      </c>
      <c r="E65" t="s">
        <v>296</v>
      </c>
      <c r="F65" s="344" t="s">
        <v>297</v>
      </c>
      <c r="G65" s="343">
        <v>0</v>
      </c>
    </row>
    <row r="66" spans="1:7" x14ac:dyDescent="0.35">
      <c r="A66" t="s">
        <v>147</v>
      </c>
      <c r="B66" t="s">
        <v>324</v>
      </c>
      <c r="C66" t="s">
        <v>325</v>
      </c>
      <c r="D66" t="s">
        <v>295</v>
      </c>
      <c r="E66" t="s">
        <v>296</v>
      </c>
      <c r="F66" s="344" t="s">
        <v>297</v>
      </c>
      <c r="G66" s="343">
        <v>0</v>
      </c>
    </row>
    <row r="67" spans="1:7" x14ac:dyDescent="0.35">
      <c r="A67" t="s">
        <v>147</v>
      </c>
      <c r="B67" t="s">
        <v>326</v>
      </c>
      <c r="C67" t="s">
        <v>327</v>
      </c>
      <c r="D67" t="s">
        <v>295</v>
      </c>
      <c r="E67" t="s">
        <v>296</v>
      </c>
      <c r="F67" s="343">
        <v>0</v>
      </c>
      <c r="G67" s="344" t="s">
        <v>297</v>
      </c>
    </row>
    <row r="68" spans="1:7" x14ac:dyDescent="0.35">
      <c r="A68" t="s">
        <v>147</v>
      </c>
      <c r="B68" t="s">
        <v>328</v>
      </c>
      <c r="C68" t="s">
        <v>329</v>
      </c>
      <c r="D68" t="s">
        <v>295</v>
      </c>
      <c r="E68" t="s">
        <v>296</v>
      </c>
      <c r="F68" s="343">
        <v>0</v>
      </c>
      <c r="G68" s="344" t="s">
        <v>297</v>
      </c>
    </row>
    <row r="69" spans="1:7" x14ac:dyDescent="0.35">
      <c r="A69" t="s">
        <v>147</v>
      </c>
      <c r="B69" t="s">
        <v>330</v>
      </c>
      <c r="C69" t="s">
        <v>331</v>
      </c>
      <c r="D69" t="s">
        <v>295</v>
      </c>
      <c r="E69" t="s">
        <v>296</v>
      </c>
      <c r="F69" s="343">
        <v>0</v>
      </c>
      <c r="G69" s="344" t="s">
        <v>297</v>
      </c>
    </row>
    <row r="70" spans="1:7" x14ac:dyDescent="0.35">
      <c r="A70" t="s">
        <v>147</v>
      </c>
      <c r="B70" t="s">
        <v>332</v>
      </c>
      <c r="C70" t="s">
        <v>333</v>
      </c>
      <c r="D70" t="s">
        <v>295</v>
      </c>
      <c r="E70" t="s">
        <v>296</v>
      </c>
      <c r="F70" s="343">
        <v>0</v>
      </c>
      <c r="G70" s="344" t="s">
        <v>297</v>
      </c>
    </row>
    <row r="71" spans="1:7" x14ac:dyDescent="0.35">
      <c r="A71" t="s">
        <v>147</v>
      </c>
      <c r="B71" t="s">
        <v>334</v>
      </c>
      <c r="C71" t="s">
        <v>335</v>
      </c>
      <c r="D71" t="s">
        <v>295</v>
      </c>
      <c r="E71" t="s">
        <v>296</v>
      </c>
      <c r="F71" s="343">
        <v>0</v>
      </c>
      <c r="G71" s="344" t="s">
        <v>297</v>
      </c>
    </row>
    <row r="72" spans="1:7" x14ac:dyDescent="0.35">
      <c r="A72" t="s">
        <v>147</v>
      </c>
      <c r="B72" t="s">
        <v>336</v>
      </c>
      <c r="C72" t="s">
        <v>337</v>
      </c>
      <c r="D72" t="s">
        <v>295</v>
      </c>
      <c r="E72" t="s">
        <v>296</v>
      </c>
      <c r="F72" s="343">
        <v>0</v>
      </c>
      <c r="G72" s="344" t="s">
        <v>297</v>
      </c>
    </row>
    <row r="73" spans="1:7" x14ac:dyDescent="0.35">
      <c r="A73" t="s">
        <v>147</v>
      </c>
      <c r="B73" t="s">
        <v>338</v>
      </c>
      <c r="C73" t="s">
        <v>339</v>
      </c>
      <c r="D73" t="s">
        <v>295</v>
      </c>
      <c r="E73" t="s">
        <v>296</v>
      </c>
      <c r="F73" s="343">
        <v>0</v>
      </c>
      <c r="G73" s="344" t="s">
        <v>297</v>
      </c>
    </row>
    <row r="74" spans="1:7" x14ac:dyDescent="0.35">
      <c r="A74" t="s">
        <v>147</v>
      </c>
      <c r="B74" t="s">
        <v>340</v>
      </c>
      <c r="C74" t="s">
        <v>341</v>
      </c>
      <c r="D74" t="s">
        <v>295</v>
      </c>
      <c r="E74" t="s">
        <v>296</v>
      </c>
      <c r="F74" s="343">
        <v>0</v>
      </c>
      <c r="G74" s="344" t="s">
        <v>297</v>
      </c>
    </row>
    <row r="75" spans="1:7" x14ac:dyDescent="0.35">
      <c r="A75" t="s">
        <v>149</v>
      </c>
      <c r="B75" t="s">
        <v>293</v>
      </c>
      <c r="C75" t="s">
        <v>294</v>
      </c>
      <c r="D75" t="s">
        <v>295</v>
      </c>
      <c r="E75" t="s">
        <v>296</v>
      </c>
      <c r="F75" s="343">
        <v>0</v>
      </c>
      <c r="G75" s="344" t="s">
        <v>297</v>
      </c>
    </row>
    <row r="76" spans="1:7" x14ac:dyDescent="0.35">
      <c r="A76" t="s">
        <v>149</v>
      </c>
      <c r="B76" t="s">
        <v>298</v>
      </c>
      <c r="C76" t="s">
        <v>299</v>
      </c>
      <c r="D76" t="s">
        <v>295</v>
      </c>
      <c r="E76" t="s">
        <v>296</v>
      </c>
      <c r="F76" s="343">
        <v>1.5779555891000101</v>
      </c>
      <c r="G76" s="344" t="s">
        <v>297</v>
      </c>
    </row>
    <row r="77" spans="1:7" x14ac:dyDescent="0.35">
      <c r="A77" t="s">
        <v>149</v>
      </c>
      <c r="B77" t="s">
        <v>300</v>
      </c>
      <c r="C77" t="s">
        <v>301</v>
      </c>
      <c r="D77" t="s">
        <v>295</v>
      </c>
      <c r="E77" t="s">
        <v>296</v>
      </c>
      <c r="F77" s="343">
        <v>-0.51527422509520304</v>
      </c>
      <c r="G77" s="344" t="s">
        <v>297</v>
      </c>
    </row>
    <row r="78" spans="1:7" x14ac:dyDescent="0.35">
      <c r="A78" t="s">
        <v>149</v>
      </c>
      <c r="B78" t="s">
        <v>302</v>
      </c>
      <c r="C78" t="s">
        <v>303</v>
      </c>
      <c r="D78" t="s">
        <v>295</v>
      </c>
      <c r="E78" t="s">
        <v>296</v>
      </c>
      <c r="F78" s="343">
        <v>0</v>
      </c>
      <c r="G78" s="344" t="s">
        <v>297</v>
      </c>
    </row>
    <row r="79" spans="1:7" x14ac:dyDescent="0.35">
      <c r="A79" t="s">
        <v>149</v>
      </c>
      <c r="B79" t="s">
        <v>304</v>
      </c>
      <c r="C79" t="s">
        <v>305</v>
      </c>
      <c r="D79" t="s">
        <v>295</v>
      </c>
      <c r="E79" t="s">
        <v>296</v>
      </c>
      <c r="F79" s="343">
        <v>1.2361630261684999</v>
      </c>
      <c r="G79" s="344" t="s">
        <v>297</v>
      </c>
    </row>
    <row r="80" spans="1:7" x14ac:dyDescent="0.35">
      <c r="A80" t="s">
        <v>149</v>
      </c>
      <c r="B80" t="s">
        <v>306</v>
      </c>
      <c r="C80" t="s">
        <v>307</v>
      </c>
      <c r="D80" t="s">
        <v>295</v>
      </c>
      <c r="E80" t="s">
        <v>296</v>
      </c>
      <c r="F80" s="343">
        <v>0.23726766248150399</v>
      </c>
      <c r="G80" s="344" t="s">
        <v>297</v>
      </c>
    </row>
    <row r="81" spans="1:7" x14ac:dyDescent="0.35">
      <c r="A81" t="s">
        <v>149</v>
      </c>
      <c r="B81" t="s">
        <v>308</v>
      </c>
      <c r="C81" t="s">
        <v>309</v>
      </c>
      <c r="D81" t="s">
        <v>295</v>
      </c>
      <c r="E81" t="s">
        <v>296</v>
      </c>
      <c r="F81" s="343">
        <v>0</v>
      </c>
      <c r="G81" s="344" t="s">
        <v>297</v>
      </c>
    </row>
    <row r="82" spans="1:7" x14ac:dyDescent="0.35">
      <c r="A82" t="s">
        <v>149</v>
      </c>
      <c r="B82" t="s">
        <v>310</v>
      </c>
      <c r="C82" t="s">
        <v>311</v>
      </c>
      <c r="D82" t="s">
        <v>295</v>
      </c>
      <c r="E82" t="s">
        <v>296</v>
      </c>
      <c r="F82" s="343">
        <v>-8.0301465226175803E-2</v>
      </c>
      <c r="G82" s="344" t="s">
        <v>297</v>
      </c>
    </row>
    <row r="83" spans="1:7" x14ac:dyDescent="0.35">
      <c r="A83" t="s">
        <v>149</v>
      </c>
      <c r="B83" t="s">
        <v>312</v>
      </c>
      <c r="C83" t="s">
        <v>313</v>
      </c>
      <c r="D83" t="s">
        <v>295</v>
      </c>
      <c r="E83" t="s">
        <v>296</v>
      </c>
      <c r="F83" s="343">
        <v>7.4353038293092401E-4</v>
      </c>
      <c r="G83" s="344" t="s">
        <v>297</v>
      </c>
    </row>
    <row r="84" spans="1:7" x14ac:dyDescent="0.35">
      <c r="A84" t="s">
        <v>149</v>
      </c>
      <c r="B84" t="s">
        <v>314</v>
      </c>
      <c r="C84" t="s">
        <v>315</v>
      </c>
      <c r="D84" t="s">
        <v>295</v>
      </c>
      <c r="E84" t="s">
        <v>296</v>
      </c>
      <c r="F84" s="343">
        <v>0</v>
      </c>
      <c r="G84" s="344" t="s">
        <v>297</v>
      </c>
    </row>
    <row r="85" spans="1:7" x14ac:dyDescent="0.35">
      <c r="A85" t="s">
        <v>149</v>
      </c>
      <c r="B85" t="s">
        <v>316</v>
      </c>
      <c r="C85" t="s">
        <v>317</v>
      </c>
      <c r="D85" t="s">
        <v>295</v>
      </c>
      <c r="E85" t="s">
        <v>296</v>
      </c>
      <c r="F85" s="344" t="s">
        <v>297</v>
      </c>
      <c r="G85" s="343">
        <v>0.25839839301926698</v>
      </c>
    </row>
    <row r="86" spans="1:7" x14ac:dyDescent="0.35">
      <c r="A86" t="s">
        <v>149</v>
      </c>
      <c r="B86" t="s">
        <v>318</v>
      </c>
      <c r="C86" t="s">
        <v>319</v>
      </c>
      <c r="D86" t="s">
        <v>295</v>
      </c>
      <c r="E86" t="s">
        <v>296</v>
      </c>
      <c r="F86" s="344" t="s">
        <v>297</v>
      </c>
      <c r="G86" s="343">
        <v>1.4663377158977799</v>
      </c>
    </row>
    <row r="87" spans="1:7" x14ac:dyDescent="0.35">
      <c r="A87" t="s">
        <v>149</v>
      </c>
      <c r="B87" t="s">
        <v>320</v>
      </c>
      <c r="C87" t="s">
        <v>321</v>
      </c>
      <c r="D87" t="s">
        <v>295</v>
      </c>
      <c r="E87" t="s">
        <v>296</v>
      </c>
      <c r="F87" s="344" t="s">
        <v>297</v>
      </c>
      <c r="G87" s="343">
        <v>1.55733877176224</v>
      </c>
    </row>
    <row r="88" spans="1:7" x14ac:dyDescent="0.35">
      <c r="A88" t="s">
        <v>149</v>
      </c>
      <c r="B88" t="s">
        <v>322</v>
      </c>
      <c r="C88" t="s">
        <v>323</v>
      </c>
      <c r="D88" t="s">
        <v>295</v>
      </c>
      <c r="E88" t="s">
        <v>296</v>
      </c>
      <c r="F88" s="344" t="s">
        <v>297</v>
      </c>
      <c r="G88" s="343">
        <v>0.115861465108196</v>
      </c>
    </row>
    <row r="89" spans="1:7" x14ac:dyDescent="0.35">
      <c r="A89" t="s">
        <v>149</v>
      </c>
      <c r="B89" t="s">
        <v>324</v>
      </c>
      <c r="C89" t="s">
        <v>325</v>
      </c>
      <c r="D89" t="s">
        <v>295</v>
      </c>
      <c r="E89" t="s">
        <v>296</v>
      </c>
      <c r="F89" s="344" t="s">
        <v>297</v>
      </c>
      <c r="G89" s="343">
        <v>0</v>
      </c>
    </row>
    <row r="90" spans="1:7" x14ac:dyDescent="0.35">
      <c r="A90" t="s">
        <v>149</v>
      </c>
      <c r="B90" t="s">
        <v>326</v>
      </c>
      <c r="C90" t="s">
        <v>327</v>
      </c>
      <c r="D90" t="s">
        <v>295</v>
      </c>
      <c r="E90" t="s">
        <v>296</v>
      </c>
      <c r="F90" s="343">
        <v>0</v>
      </c>
      <c r="G90" s="344" t="s">
        <v>297</v>
      </c>
    </row>
    <row r="91" spans="1:7" x14ac:dyDescent="0.35">
      <c r="A91" t="s">
        <v>149</v>
      </c>
      <c r="B91" t="s">
        <v>328</v>
      </c>
      <c r="C91" t="s">
        <v>329</v>
      </c>
      <c r="D91" t="s">
        <v>295</v>
      </c>
      <c r="E91" t="s">
        <v>296</v>
      </c>
      <c r="F91" s="343">
        <v>0</v>
      </c>
      <c r="G91" s="344" t="s">
        <v>297</v>
      </c>
    </row>
    <row r="92" spans="1:7" x14ac:dyDescent="0.35">
      <c r="A92" t="s">
        <v>149</v>
      </c>
      <c r="B92" t="s">
        <v>330</v>
      </c>
      <c r="C92" t="s">
        <v>331</v>
      </c>
      <c r="D92" t="s">
        <v>295</v>
      </c>
      <c r="E92" t="s">
        <v>296</v>
      </c>
      <c r="F92" s="343">
        <v>0</v>
      </c>
      <c r="G92" s="344" t="s">
        <v>297</v>
      </c>
    </row>
    <row r="93" spans="1:7" x14ac:dyDescent="0.35">
      <c r="A93" t="s">
        <v>149</v>
      </c>
      <c r="B93" t="s">
        <v>332</v>
      </c>
      <c r="C93" t="s">
        <v>333</v>
      </c>
      <c r="D93" t="s">
        <v>295</v>
      </c>
      <c r="E93" t="s">
        <v>296</v>
      </c>
      <c r="F93" s="343">
        <v>0</v>
      </c>
      <c r="G93" s="344" t="s">
        <v>297</v>
      </c>
    </row>
    <row r="94" spans="1:7" x14ac:dyDescent="0.35">
      <c r="A94" t="s">
        <v>149</v>
      </c>
      <c r="B94" t="s">
        <v>334</v>
      </c>
      <c r="C94" t="s">
        <v>335</v>
      </c>
      <c r="D94" t="s">
        <v>295</v>
      </c>
      <c r="E94" t="s">
        <v>296</v>
      </c>
      <c r="F94" s="343">
        <v>0</v>
      </c>
      <c r="G94" s="344" t="s">
        <v>297</v>
      </c>
    </row>
    <row r="95" spans="1:7" x14ac:dyDescent="0.35">
      <c r="A95" t="s">
        <v>149</v>
      </c>
      <c r="B95" t="s">
        <v>336</v>
      </c>
      <c r="C95" t="s">
        <v>337</v>
      </c>
      <c r="D95" t="s">
        <v>295</v>
      </c>
      <c r="E95" t="s">
        <v>296</v>
      </c>
      <c r="F95" s="343">
        <v>0</v>
      </c>
      <c r="G95" s="344" t="s">
        <v>297</v>
      </c>
    </row>
    <row r="96" spans="1:7" x14ac:dyDescent="0.35">
      <c r="A96" t="s">
        <v>149</v>
      </c>
      <c r="B96" t="s">
        <v>338</v>
      </c>
      <c r="C96" t="s">
        <v>339</v>
      </c>
      <c r="D96" t="s">
        <v>295</v>
      </c>
      <c r="E96" t="s">
        <v>296</v>
      </c>
      <c r="F96" s="343">
        <v>0</v>
      </c>
      <c r="G96" s="344" t="s">
        <v>297</v>
      </c>
    </row>
    <row r="97" spans="1:7" x14ac:dyDescent="0.35">
      <c r="A97" t="s">
        <v>149</v>
      </c>
      <c r="B97" t="s">
        <v>340</v>
      </c>
      <c r="C97" t="s">
        <v>341</v>
      </c>
      <c r="D97" t="s">
        <v>295</v>
      </c>
      <c r="E97" t="s">
        <v>296</v>
      </c>
      <c r="F97" s="343">
        <v>0</v>
      </c>
      <c r="G97" s="344" t="s">
        <v>297</v>
      </c>
    </row>
    <row r="98" spans="1:7" x14ac:dyDescent="0.35">
      <c r="A98" t="s">
        <v>151</v>
      </c>
      <c r="B98" t="s">
        <v>293</v>
      </c>
      <c r="C98" t="s">
        <v>294</v>
      </c>
      <c r="D98" t="s">
        <v>295</v>
      </c>
      <c r="E98" t="s">
        <v>296</v>
      </c>
      <c r="F98" s="343">
        <v>0</v>
      </c>
      <c r="G98" s="344" t="s">
        <v>297</v>
      </c>
    </row>
    <row r="99" spans="1:7" x14ac:dyDescent="0.35">
      <c r="A99" t="s">
        <v>151</v>
      </c>
      <c r="B99" t="s">
        <v>298</v>
      </c>
      <c r="C99" t="s">
        <v>299</v>
      </c>
      <c r="D99" t="s">
        <v>295</v>
      </c>
      <c r="E99" t="s">
        <v>296</v>
      </c>
      <c r="F99" s="343">
        <v>0</v>
      </c>
      <c r="G99" s="344" t="s">
        <v>297</v>
      </c>
    </row>
    <row r="100" spans="1:7" x14ac:dyDescent="0.35">
      <c r="A100" t="s">
        <v>151</v>
      </c>
      <c r="B100" t="s">
        <v>300</v>
      </c>
      <c r="C100" t="s">
        <v>301</v>
      </c>
      <c r="D100" t="s">
        <v>295</v>
      </c>
      <c r="E100" t="s">
        <v>296</v>
      </c>
      <c r="F100" s="343">
        <v>0</v>
      </c>
      <c r="G100" s="344" t="s">
        <v>297</v>
      </c>
    </row>
    <row r="101" spans="1:7" x14ac:dyDescent="0.35">
      <c r="A101" t="s">
        <v>151</v>
      </c>
      <c r="B101" t="s">
        <v>302</v>
      </c>
      <c r="C101" t="s">
        <v>303</v>
      </c>
      <c r="D101" t="s">
        <v>295</v>
      </c>
      <c r="E101" t="s">
        <v>296</v>
      </c>
      <c r="F101" s="343">
        <v>0</v>
      </c>
      <c r="G101" s="344" t="s">
        <v>297</v>
      </c>
    </row>
    <row r="102" spans="1:7" x14ac:dyDescent="0.35">
      <c r="A102" t="s">
        <v>151</v>
      </c>
      <c r="B102" t="s">
        <v>304</v>
      </c>
      <c r="C102" t="s">
        <v>305</v>
      </c>
      <c r="D102" t="s">
        <v>295</v>
      </c>
      <c r="E102" t="s">
        <v>296</v>
      </c>
      <c r="F102" s="343">
        <v>21.892693535909899</v>
      </c>
      <c r="G102" s="344" t="s">
        <v>297</v>
      </c>
    </row>
    <row r="103" spans="1:7" x14ac:dyDescent="0.35">
      <c r="A103" t="s">
        <v>151</v>
      </c>
      <c r="B103" t="s">
        <v>306</v>
      </c>
      <c r="C103" t="s">
        <v>307</v>
      </c>
      <c r="D103" t="s">
        <v>295</v>
      </c>
      <c r="E103" t="s">
        <v>296</v>
      </c>
      <c r="F103" s="343">
        <v>-7.3308359499534097</v>
      </c>
      <c r="G103" s="344" t="s">
        <v>297</v>
      </c>
    </row>
    <row r="104" spans="1:7" x14ac:dyDescent="0.35">
      <c r="A104" t="s">
        <v>151</v>
      </c>
      <c r="B104" t="s">
        <v>308</v>
      </c>
      <c r="C104" t="s">
        <v>309</v>
      </c>
      <c r="D104" t="s">
        <v>295</v>
      </c>
      <c r="E104" t="s">
        <v>296</v>
      </c>
      <c r="F104" s="343">
        <v>0</v>
      </c>
      <c r="G104" s="344" t="s">
        <v>297</v>
      </c>
    </row>
    <row r="105" spans="1:7" x14ac:dyDescent="0.35">
      <c r="A105" t="s">
        <v>151</v>
      </c>
      <c r="B105" t="s">
        <v>310</v>
      </c>
      <c r="C105" t="s">
        <v>311</v>
      </c>
      <c r="D105" t="s">
        <v>295</v>
      </c>
      <c r="E105" t="s">
        <v>296</v>
      </c>
      <c r="F105" s="343">
        <v>-0.65427643188488704</v>
      </c>
      <c r="G105" s="344" t="s">
        <v>297</v>
      </c>
    </row>
    <row r="106" spans="1:7" x14ac:dyDescent="0.35">
      <c r="A106" t="s">
        <v>151</v>
      </c>
      <c r="B106" t="s">
        <v>312</v>
      </c>
      <c r="C106" t="s">
        <v>313</v>
      </c>
      <c r="D106" t="s">
        <v>295</v>
      </c>
      <c r="E106" t="s">
        <v>296</v>
      </c>
      <c r="F106" s="343">
        <v>0.24516941377594501</v>
      </c>
      <c r="G106" s="344" t="s">
        <v>297</v>
      </c>
    </row>
    <row r="107" spans="1:7" x14ac:dyDescent="0.35">
      <c r="A107" t="s">
        <v>151</v>
      </c>
      <c r="B107" t="s">
        <v>314</v>
      </c>
      <c r="C107" t="s">
        <v>315</v>
      </c>
      <c r="D107" t="s">
        <v>295</v>
      </c>
      <c r="E107" t="s">
        <v>296</v>
      </c>
      <c r="F107" s="343">
        <v>0</v>
      </c>
      <c r="G107" s="344" t="s">
        <v>297</v>
      </c>
    </row>
    <row r="108" spans="1:7" x14ac:dyDescent="0.35">
      <c r="A108" t="s">
        <v>151</v>
      </c>
      <c r="B108" t="s">
        <v>316</v>
      </c>
      <c r="C108" t="s">
        <v>317</v>
      </c>
      <c r="D108" t="s">
        <v>295</v>
      </c>
      <c r="E108" t="s">
        <v>296</v>
      </c>
      <c r="F108" s="344" t="s">
        <v>297</v>
      </c>
      <c r="G108" s="343">
        <v>-0.96303006238396105</v>
      </c>
    </row>
    <row r="109" spans="1:7" x14ac:dyDescent="0.35">
      <c r="A109" t="s">
        <v>151</v>
      </c>
      <c r="B109" t="s">
        <v>318</v>
      </c>
      <c r="C109" t="s">
        <v>319</v>
      </c>
      <c r="D109" t="s">
        <v>295</v>
      </c>
      <c r="E109" t="s">
        <v>296</v>
      </c>
      <c r="F109" s="344" t="s">
        <v>297</v>
      </c>
      <c r="G109" s="343">
        <v>-10.4954247856307</v>
      </c>
    </row>
    <row r="110" spans="1:7" x14ac:dyDescent="0.35">
      <c r="A110" t="s">
        <v>151</v>
      </c>
      <c r="B110" t="s">
        <v>320</v>
      </c>
      <c r="C110" t="s">
        <v>321</v>
      </c>
      <c r="D110" t="s">
        <v>295</v>
      </c>
      <c r="E110" t="s">
        <v>296</v>
      </c>
      <c r="F110" s="344" t="s">
        <v>297</v>
      </c>
      <c r="G110" s="343">
        <v>-10.09703751686</v>
      </c>
    </row>
    <row r="111" spans="1:7" x14ac:dyDescent="0.35">
      <c r="A111" t="s">
        <v>151</v>
      </c>
      <c r="B111" t="s">
        <v>322</v>
      </c>
      <c r="C111" t="s">
        <v>323</v>
      </c>
      <c r="D111" t="s">
        <v>295</v>
      </c>
      <c r="E111" t="s">
        <v>296</v>
      </c>
      <c r="F111" s="344" t="s">
        <v>297</v>
      </c>
      <c r="G111" s="343">
        <v>-1.2764989197029899</v>
      </c>
    </row>
    <row r="112" spans="1:7" x14ac:dyDescent="0.35">
      <c r="A112" t="s">
        <v>151</v>
      </c>
      <c r="B112" t="s">
        <v>324</v>
      </c>
      <c r="C112" t="s">
        <v>325</v>
      </c>
      <c r="D112" t="s">
        <v>295</v>
      </c>
      <c r="E112" t="s">
        <v>296</v>
      </c>
      <c r="F112" s="344" t="s">
        <v>297</v>
      </c>
      <c r="G112" s="343">
        <v>0</v>
      </c>
    </row>
    <row r="113" spans="1:8" x14ac:dyDescent="0.35">
      <c r="A113" t="s">
        <v>151</v>
      </c>
      <c r="B113" t="s">
        <v>326</v>
      </c>
      <c r="C113" t="s">
        <v>327</v>
      </c>
      <c r="D113" t="s">
        <v>295</v>
      </c>
      <c r="E113" t="s">
        <v>296</v>
      </c>
      <c r="F113" s="343">
        <v>0</v>
      </c>
      <c r="G113" s="344" t="s">
        <v>297</v>
      </c>
    </row>
    <row r="114" spans="1:8" x14ac:dyDescent="0.35">
      <c r="A114" t="s">
        <v>151</v>
      </c>
      <c r="B114" t="s">
        <v>328</v>
      </c>
      <c r="C114" t="s">
        <v>329</v>
      </c>
      <c r="D114" t="s">
        <v>295</v>
      </c>
      <c r="E114" t="s">
        <v>296</v>
      </c>
      <c r="F114" s="343">
        <v>0</v>
      </c>
      <c r="G114" s="344" t="s">
        <v>297</v>
      </c>
    </row>
    <row r="115" spans="1:8" x14ac:dyDescent="0.35">
      <c r="A115" t="s">
        <v>151</v>
      </c>
      <c r="B115" t="s">
        <v>330</v>
      </c>
      <c r="C115" t="s">
        <v>331</v>
      </c>
      <c r="D115" t="s">
        <v>295</v>
      </c>
      <c r="E115" t="s">
        <v>296</v>
      </c>
      <c r="F115" s="343">
        <v>0</v>
      </c>
      <c r="G115" s="344" t="s">
        <v>297</v>
      </c>
    </row>
    <row r="116" spans="1:8" x14ac:dyDescent="0.35">
      <c r="A116" t="s">
        <v>151</v>
      </c>
      <c r="B116" t="s">
        <v>332</v>
      </c>
      <c r="C116" t="s">
        <v>333</v>
      </c>
      <c r="D116" t="s">
        <v>295</v>
      </c>
      <c r="E116" t="s">
        <v>296</v>
      </c>
      <c r="F116" s="343">
        <v>0</v>
      </c>
      <c r="G116" s="344" t="s">
        <v>297</v>
      </c>
    </row>
    <row r="117" spans="1:8" x14ac:dyDescent="0.35">
      <c r="A117" t="s">
        <v>151</v>
      </c>
      <c r="B117" t="s">
        <v>334</v>
      </c>
      <c r="C117" t="s">
        <v>335</v>
      </c>
      <c r="D117" t="s">
        <v>295</v>
      </c>
      <c r="E117" t="s">
        <v>296</v>
      </c>
      <c r="F117" s="343">
        <v>0</v>
      </c>
      <c r="G117" s="344" t="s">
        <v>297</v>
      </c>
    </row>
    <row r="118" spans="1:8" x14ac:dyDescent="0.35">
      <c r="A118" t="s">
        <v>151</v>
      </c>
      <c r="B118" t="s">
        <v>336</v>
      </c>
      <c r="C118" t="s">
        <v>337</v>
      </c>
      <c r="D118" t="s">
        <v>295</v>
      </c>
      <c r="E118" t="s">
        <v>296</v>
      </c>
      <c r="F118" s="343">
        <v>0</v>
      </c>
      <c r="G118" s="344" t="s">
        <v>297</v>
      </c>
    </row>
    <row r="119" spans="1:8" x14ac:dyDescent="0.35">
      <c r="A119" t="s">
        <v>151</v>
      </c>
      <c r="B119" t="s">
        <v>338</v>
      </c>
      <c r="C119" t="s">
        <v>339</v>
      </c>
      <c r="D119" t="s">
        <v>295</v>
      </c>
      <c r="E119" t="s">
        <v>296</v>
      </c>
      <c r="F119" s="343">
        <v>0</v>
      </c>
      <c r="G119" s="344" t="s">
        <v>297</v>
      </c>
    </row>
    <row r="120" spans="1:8" x14ac:dyDescent="0.35">
      <c r="A120" t="s">
        <v>151</v>
      </c>
      <c r="B120" t="s">
        <v>340</v>
      </c>
      <c r="C120" t="s">
        <v>341</v>
      </c>
      <c r="D120" t="s">
        <v>295</v>
      </c>
      <c r="E120" t="s">
        <v>296</v>
      </c>
      <c r="F120" s="343">
        <v>0</v>
      </c>
      <c r="G120" s="344" t="s">
        <v>297</v>
      </c>
    </row>
    <row r="121" spans="1:8" ht="14.25" x14ac:dyDescent="0.45">
      <c r="A121" t="s">
        <v>155</v>
      </c>
      <c r="B121" t="s">
        <v>293</v>
      </c>
      <c r="C121" t="s">
        <v>294</v>
      </c>
      <c r="D121" t="s">
        <v>295</v>
      </c>
      <c r="E121" t="s">
        <v>296</v>
      </c>
      <c r="F121" s="346">
        <f xml:space="preserve"> F144 + F167</f>
        <v>0</v>
      </c>
      <c r="G121" s="346" t="s">
        <v>297</v>
      </c>
      <c r="H121" s="345" t="s">
        <v>342</v>
      </c>
    </row>
    <row r="122" spans="1:8" ht="14.25" x14ac:dyDescent="0.45">
      <c r="A122" t="s">
        <v>155</v>
      </c>
      <c r="B122" t="s">
        <v>298</v>
      </c>
      <c r="C122" t="s">
        <v>299</v>
      </c>
      <c r="D122" t="s">
        <v>295</v>
      </c>
      <c r="E122" t="s">
        <v>296</v>
      </c>
      <c r="F122" s="346">
        <f t="shared" ref="F122:G135" si="0" xml:space="preserve"> F145 + F168</f>
        <v>-0.47625568689200298</v>
      </c>
      <c r="G122" s="346" t="s">
        <v>297</v>
      </c>
      <c r="H122" s="345" t="s">
        <v>342</v>
      </c>
    </row>
    <row r="123" spans="1:8" ht="14.25" x14ac:dyDescent="0.45">
      <c r="A123" t="s">
        <v>155</v>
      </c>
      <c r="B123" t="s">
        <v>300</v>
      </c>
      <c r="C123" t="s">
        <v>301</v>
      </c>
      <c r="D123" t="s">
        <v>295</v>
      </c>
      <c r="E123" t="s">
        <v>296</v>
      </c>
      <c r="F123" s="346">
        <f t="shared" si="0"/>
        <v>0.12164603086880101</v>
      </c>
      <c r="G123" s="346" t="s">
        <v>297</v>
      </c>
      <c r="H123" s="345" t="s">
        <v>342</v>
      </c>
    </row>
    <row r="124" spans="1:8" ht="14.25" x14ac:dyDescent="0.45">
      <c r="A124" t="s">
        <v>155</v>
      </c>
      <c r="B124" t="s">
        <v>302</v>
      </c>
      <c r="C124" t="s">
        <v>303</v>
      </c>
      <c r="D124" t="s">
        <v>295</v>
      </c>
      <c r="E124" t="s">
        <v>296</v>
      </c>
      <c r="F124" s="346">
        <f t="shared" si="0"/>
        <v>0</v>
      </c>
      <c r="G124" s="346" t="s">
        <v>297</v>
      </c>
      <c r="H124" s="345" t="s">
        <v>342</v>
      </c>
    </row>
    <row r="125" spans="1:8" ht="14.25" x14ac:dyDescent="0.45">
      <c r="A125" t="s">
        <v>155</v>
      </c>
      <c r="B125" t="s">
        <v>304</v>
      </c>
      <c r="C125" t="s">
        <v>305</v>
      </c>
      <c r="D125" t="s">
        <v>295</v>
      </c>
      <c r="E125" t="s">
        <v>296</v>
      </c>
      <c r="F125" s="346">
        <f t="shared" si="0"/>
        <v>9.0950930728791199</v>
      </c>
      <c r="G125" s="346" t="s">
        <v>297</v>
      </c>
      <c r="H125" s="345" t="s">
        <v>342</v>
      </c>
    </row>
    <row r="126" spans="1:8" ht="14.25" x14ac:dyDescent="0.45">
      <c r="A126" t="s">
        <v>155</v>
      </c>
      <c r="B126" t="s">
        <v>306</v>
      </c>
      <c r="C126" t="s">
        <v>307</v>
      </c>
      <c r="D126" t="s">
        <v>295</v>
      </c>
      <c r="E126" t="s">
        <v>296</v>
      </c>
      <c r="F126" s="346">
        <f t="shared" si="0"/>
        <v>3.7660701275871999</v>
      </c>
      <c r="G126" s="346" t="s">
        <v>297</v>
      </c>
      <c r="H126" s="345" t="s">
        <v>342</v>
      </c>
    </row>
    <row r="127" spans="1:8" ht="14.25" x14ac:dyDescent="0.45">
      <c r="A127" t="s">
        <v>155</v>
      </c>
      <c r="B127" t="s">
        <v>308</v>
      </c>
      <c r="C127" t="s">
        <v>309</v>
      </c>
      <c r="D127" t="s">
        <v>295</v>
      </c>
      <c r="E127" t="s">
        <v>296</v>
      </c>
      <c r="F127" s="346">
        <f t="shared" si="0"/>
        <v>0</v>
      </c>
      <c r="G127" s="346" t="s">
        <v>297</v>
      </c>
      <c r="H127" s="345" t="s">
        <v>342</v>
      </c>
    </row>
    <row r="128" spans="1:8" ht="14.25" x14ac:dyDescent="0.45">
      <c r="A128" t="s">
        <v>155</v>
      </c>
      <c r="B128" t="s">
        <v>310</v>
      </c>
      <c r="C128" t="s">
        <v>311</v>
      </c>
      <c r="D128" t="s">
        <v>295</v>
      </c>
      <c r="E128" t="s">
        <v>296</v>
      </c>
      <c r="F128" s="346">
        <f t="shared" si="0"/>
        <v>1.6920824416286577</v>
      </c>
      <c r="G128" s="346" t="s">
        <v>297</v>
      </c>
      <c r="H128" s="345" t="s">
        <v>342</v>
      </c>
    </row>
    <row r="129" spans="1:8" ht="14.25" x14ac:dyDescent="0.45">
      <c r="A129" t="s">
        <v>155</v>
      </c>
      <c r="B129" t="s">
        <v>312</v>
      </c>
      <c r="C129" t="s">
        <v>313</v>
      </c>
      <c r="D129" t="s">
        <v>295</v>
      </c>
      <c r="E129" t="s">
        <v>296</v>
      </c>
      <c r="F129" s="346">
        <f t="shared" si="0"/>
        <v>0.43253918201125202</v>
      </c>
      <c r="G129" s="346" t="s">
        <v>297</v>
      </c>
      <c r="H129" s="345" t="s">
        <v>342</v>
      </c>
    </row>
    <row r="130" spans="1:8" ht="14.25" x14ac:dyDescent="0.45">
      <c r="A130" t="s">
        <v>155</v>
      </c>
      <c r="B130" t="s">
        <v>314</v>
      </c>
      <c r="C130" t="s">
        <v>315</v>
      </c>
      <c r="D130" t="s">
        <v>295</v>
      </c>
      <c r="E130" t="s">
        <v>296</v>
      </c>
      <c r="F130" s="346">
        <f t="shared" si="0"/>
        <v>0</v>
      </c>
      <c r="G130" s="346" t="s">
        <v>297</v>
      </c>
      <c r="H130" s="345" t="s">
        <v>342</v>
      </c>
    </row>
    <row r="131" spans="1:8" ht="14.25" x14ac:dyDescent="0.45">
      <c r="A131" t="s">
        <v>155</v>
      </c>
      <c r="B131" t="s">
        <v>316</v>
      </c>
      <c r="C131" t="s">
        <v>317</v>
      </c>
      <c r="D131" t="s">
        <v>295</v>
      </c>
      <c r="E131" t="s">
        <v>296</v>
      </c>
      <c r="F131" s="346" t="s">
        <v>297</v>
      </c>
      <c r="G131" s="346">
        <f xml:space="preserve"> G154 + G177</f>
        <v>1.0286892182568019</v>
      </c>
      <c r="H131" s="345" t="s">
        <v>342</v>
      </c>
    </row>
    <row r="132" spans="1:8" ht="14.25" x14ac:dyDescent="0.45">
      <c r="A132" t="s">
        <v>155</v>
      </c>
      <c r="B132" t="s">
        <v>318</v>
      </c>
      <c r="C132" t="s">
        <v>319</v>
      </c>
      <c r="D132" t="s">
        <v>295</v>
      </c>
      <c r="E132" t="s">
        <v>296</v>
      </c>
      <c r="F132" s="346" t="s">
        <v>297</v>
      </c>
      <c r="G132" s="346">
        <f t="shared" si="0"/>
        <v>10.477492490501941</v>
      </c>
      <c r="H132" s="345" t="s">
        <v>342</v>
      </c>
    </row>
    <row r="133" spans="1:8" ht="14.25" x14ac:dyDescent="0.45">
      <c r="A133" t="s">
        <v>155</v>
      </c>
      <c r="B133" t="s">
        <v>320</v>
      </c>
      <c r="C133" t="s">
        <v>321</v>
      </c>
      <c r="D133" t="s">
        <v>295</v>
      </c>
      <c r="E133" t="s">
        <v>296</v>
      </c>
      <c r="F133" s="346" t="s">
        <v>297</v>
      </c>
      <c r="G133" s="346">
        <f t="shared" si="0"/>
        <v>12.59607121855</v>
      </c>
      <c r="H133" s="345" t="s">
        <v>342</v>
      </c>
    </row>
    <row r="134" spans="1:8" ht="14.25" x14ac:dyDescent="0.45">
      <c r="A134" t="s">
        <v>155</v>
      </c>
      <c r="B134" t="s">
        <v>322</v>
      </c>
      <c r="C134" t="s">
        <v>323</v>
      </c>
      <c r="D134" t="s">
        <v>295</v>
      </c>
      <c r="E134" t="s">
        <v>296</v>
      </c>
      <c r="F134" s="346" t="s">
        <v>297</v>
      </c>
      <c r="G134" s="346">
        <f t="shared" si="0"/>
        <v>0.61125596682779804</v>
      </c>
      <c r="H134" s="345" t="s">
        <v>342</v>
      </c>
    </row>
    <row r="135" spans="1:8" ht="14.25" x14ac:dyDescent="0.45">
      <c r="A135" t="s">
        <v>155</v>
      </c>
      <c r="B135" t="s">
        <v>324</v>
      </c>
      <c r="C135" t="s">
        <v>325</v>
      </c>
      <c r="D135" t="s">
        <v>295</v>
      </c>
      <c r="E135" t="s">
        <v>296</v>
      </c>
      <c r="F135" s="346" t="s">
        <v>297</v>
      </c>
      <c r="G135" s="346">
        <f t="shared" si="0"/>
        <v>0</v>
      </c>
      <c r="H135" s="345" t="s">
        <v>342</v>
      </c>
    </row>
    <row r="136" spans="1:8" ht="14.25" x14ac:dyDescent="0.45">
      <c r="A136" t="s">
        <v>155</v>
      </c>
      <c r="B136" t="s">
        <v>326</v>
      </c>
      <c r="C136" t="s">
        <v>327</v>
      </c>
      <c r="D136" t="s">
        <v>295</v>
      </c>
      <c r="E136" t="s">
        <v>296</v>
      </c>
      <c r="F136" s="346">
        <f t="shared" ref="F136:F138" si="1" xml:space="preserve"> F159 + F182</f>
        <v>0</v>
      </c>
      <c r="G136" s="346" t="s">
        <v>297</v>
      </c>
      <c r="H136" s="345" t="s">
        <v>342</v>
      </c>
    </row>
    <row r="137" spans="1:8" ht="14.25" x14ac:dyDescent="0.45">
      <c r="A137" t="s">
        <v>155</v>
      </c>
      <c r="B137" t="s">
        <v>328</v>
      </c>
      <c r="C137" t="s">
        <v>329</v>
      </c>
      <c r="D137" t="s">
        <v>295</v>
      </c>
      <c r="E137" t="s">
        <v>296</v>
      </c>
      <c r="F137" s="346">
        <f t="shared" si="1"/>
        <v>0</v>
      </c>
      <c r="G137" s="346" t="s">
        <v>297</v>
      </c>
      <c r="H137" s="345" t="s">
        <v>342</v>
      </c>
    </row>
    <row r="138" spans="1:8" ht="14.25" x14ac:dyDescent="0.45">
      <c r="A138" t="s">
        <v>155</v>
      </c>
      <c r="B138" t="s">
        <v>330</v>
      </c>
      <c r="C138" t="s">
        <v>331</v>
      </c>
      <c r="D138" t="s">
        <v>295</v>
      </c>
      <c r="E138" t="s">
        <v>296</v>
      </c>
      <c r="F138" s="346">
        <f t="shared" si="1"/>
        <v>0</v>
      </c>
      <c r="G138" s="346" t="s">
        <v>297</v>
      </c>
      <c r="H138" s="345" t="s">
        <v>342</v>
      </c>
    </row>
    <row r="139" spans="1:8" ht="14.25" x14ac:dyDescent="0.45">
      <c r="A139" t="s">
        <v>155</v>
      </c>
      <c r="B139" t="s">
        <v>332</v>
      </c>
      <c r="C139" t="s">
        <v>333</v>
      </c>
      <c r="D139" t="s">
        <v>295</v>
      </c>
      <c r="E139" t="s">
        <v>296</v>
      </c>
      <c r="F139" s="346">
        <v>0</v>
      </c>
      <c r="G139" s="346" t="s">
        <v>297</v>
      </c>
      <c r="H139" s="345" t="s">
        <v>342</v>
      </c>
    </row>
    <row r="140" spans="1:8" ht="14.25" x14ac:dyDescent="0.45">
      <c r="A140" t="s">
        <v>155</v>
      </c>
      <c r="B140" t="s">
        <v>334</v>
      </c>
      <c r="C140" t="s">
        <v>335</v>
      </c>
      <c r="D140" t="s">
        <v>295</v>
      </c>
      <c r="E140" t="s">
        <v>296</v>
      </c>
      <c r="F140" s="346">
        <v>10.537000000000001</v>
      </c>
      <c r="G140" s="346" t="s">
        <v>297</v>
      </c>
      <c r="H140" s="345" t="s">
        <v>342</v>
      </c>
    </row>
    <row r="141" spans="1:8" ht="14.25" x14ac:dyDescent="0.45">
      <c r="A141" t="s">
        <v>155</v>
      </c>
      <c r="B141" t="s">
        <v>336</v>
      </c>
      <c r="C141" t="s">
        <v>337</v>
      </c>
      <c r="D141" t="s">
        <v>295</v>
      </c>
      <c r="E141" t="s">
        <v>296</v>
      </c>
      <c r="F141" s="346">
        <v>11.236000000000001</v>
      </c>
      <c r="G141" s="346" t="s">
        <v>297</v>
      </c>
      <c r="H141" s="345" t="s">
        <v>342</v>
      </c>
    </row>
    <row r="142" spans="1:8" ht="14.25" x14ac:dyDescent="0.45">
      <c r="A142" t="s">
        <v>155</v>
      </c>
      <c r="B142" t="s">
        <v>338</v>
      </c>
      <c r="C142" t="s">
        <v>339</v>
      </c>
      <c r="D142" t="s">
        <v>295</v>
      </c>
      <c r="E142" t="s">
        <v>296</v>
      </c>
      <c r="F142" s="346">
        <v>0</v>
      </c>
      <c r="G142" s="346" t="s">
        <v>297</v>
      </c>
      <c r="H142" s="345" t="s">
        <v>342</v>
      </c>
    </row>
    <row r="143" spans="1:8" ht="14.25" x14ac:dyDescent="0.45">
      <c r="A143" t="s">
        <v>155</v>
      </c>
      <c r="B143" t="s">
        <v>340</v>
      </c>
      <c r="C143" t="s">
        <v>341</v>
      </c>
      <c r="D143" t="s">
        <v>295</v>
      </c>
      <c r="E143" t="s">
        <v>296</v>
      </c>
      <c r="F143" s="346">
        <v>0</v>
      </c>
      <c r="G143" s="346" t="s">
        <v>297</v>
      </c>
      <c r="H143" s="345" t="s">
        <v>342</v>
      </c>
    </row>
    <row r="144" spans="1:8" x14ac:dyDescent="0.35">
      <c r="A144" t="s">
        <v>343</v>
      </c>
      <c r="B144" t="s">
        <v>293</v>
      </c>
      <c r="C144" t="s">
        <v>294</v>
      </c>
      <c r="D144" t="s">
        <v>295</v>
      </c>
      <c r="E144" t="s">
        <v>296</v>
      </c>
      <c r="F144" s="343">
        <v>0</v>
      </c>
      <c r="G144" s="344" t="s">
        <v>297</v>
      </c>
    </row>
    <row r="145" spans="1:7" x14ac:dyDescent="0.35">
      <c r="A145" t="s">
        <v>343</v>
      </c>
      <c r="B145" t="s">
        <v>298</v>
      </c>
      <c r="C145" t="s">
        <v>299</v>
      </c>
      <c r="D145" t="s">
        <v>295</v>
      </c>
      <c r="E145" t="s">
        <v>296</v>
      </c>
      <c r="F145" s="343">
        <v>-0.47625568689200298</v>
      </c>
      <c r="G145" s="344" t="s">
        <v>297</v>
      </c>
    </row>
    <row r="146" spans="1:7" x14ac:dyDescent="0.35">
      <c r="A146" t="s">
        <v>343</v>
      </c>
      <c r="B146" t="s">
        <v>300</v>
      </c>
      <c r="C146" t="s">
        <v>301</v>
      </c>
      <c r="D146" t="s">
        <v>295</v>
      </c>
      <c r="E146" t="s">
        <v>296</v>
      </c>
      <c r="F146" s="343">
        <v>0.12164603086880101</v>
      </c>
      <c r="G146" s="344" t="s">
        <v>297</v>
      </c>
    </row>
    <row r="147" spans="1:7" x14ac:dyDescent="0.35">
      <c r="A147" t="s">
        <v>343</v>
      </c>
      <c r="B147" t="s">
        <v>302</v>
      </c>
      <c r="C147" t="s">
        <v>303</v>
      </c>
      <c r="D147" t="s">
        <v>295</v>
      </c>
      <c r="E147" t="s">
        <v>296</v>
      </c>
      <c r="F147" s="343">
        <v>0</v>
      </c>
      <c r="G147" s="344" t="s">
        <v>297</v>
      </c>
    </row>
    <row r="148" spans="1:7" x14ac:dyDescent="0.35">
      <c r="A148" t="s">
        <v>343</v>
      </c>
      <c r="B148" t="s">
        <v>304</v>
      </c>
      <c r="C148" t="s">
        <v>305</v>
      </c>
      <c r="D148" t="s">
        <v>295</v>
      </c>
      <c r="E148" t="s">
        <v>296</v>
      </c>
      <c r="F148" s="343">
        <v>8.0111205656111792</v>
      </c>
      <c r="G148" s="344" t="s">
        <v>297</v>
      </c>
    </row>
    <row r="149" spans="1:7" x14ac:dyDescent="0.35">
      <c r="A149" t="s">
        <v>343</v>
      </c>
      <c r="B149" t="s">
        <v>306</v>
      </c>
      <c r="C149" t="s">
        <v>307</v>
      </c>
      <c r="D149" t="s">
        <v>295</v>
      </c>
      <c r="E149" t="s">
        <v>296</v>
      </c>
      <c r="F149" s="343">
        <v>3.7660701275871999</v>
      </c>
      <c r="G149" s="344" t="s">
        <v>297</v>
      </c>
    </row>
    <row r="150" spans="1:7" x14ac:dyDescent="0.35">
      <c r="A150" t="s">
        <v>343</v>
      </c>
      <c r="B150" t="s">
        <v>308</v>
      </c>
      <c r="C150" t="s">
        <v>309</v>
      </c>
      <c r="D150" t="s">
        <v>295</v>
      </c>
      <c r="E150" t="s">
        <v>296</v>
      </c>
      <c r="F150" s="343">
        <v>0</v>
      </c>
      <c r="G150" s="344" t="s">
        <v>297</v>
      </c>
    </row>
    <row r="151" spans="1:7" x14ac:dyDescent="0.35">
      <c r="A151" t="s">
        <v>343</v>
      </c>
      <c r="B151" t="s">
        <v>310</v>
      </c>
      <c r="C151" t="s">
        <v>311</v>
      </c>
      <c r="D151" t="s">
        <v>295</v>
      </c>
      <c r="E151" t="s">
        <v>296</v>
      </c>
      <c r="F151" s="343">
        <v>1.6570764151333499</v>
      </c>
      <c r="G151" s="344" t="s">
        <v>297</v>
      </c>
    </row>
    <row r="152" spans="1:7" x14ac:dyDescent="0.35">
      <c r="A152" t="s">
        <v>343</v>
      </c>
      <c r="B152" t="s">
        <v>312</v>
      </c>
      <c r="C152" t="s">
        <v>313</v>
      </c>
      <c r="D152" t="s">
        <v>295</v>
      </c>
      <c r="E152" t="s">
        <v>296</v>
      </c>
      <c r="F152" s="343">
        <v>0.43253918201125202</v>
      </c>
      <c r="G152" s="344" t="s">
        <v>297</v>
      </c>
    </row>
    <row r="153" spans="1:7" x14ac:dyDescent="0.35">
      <c r="A153" t="s">
        <v>343</v>
      </c>
      <c r="B153" t="s">
        <v>314</v>
      </c>
      <c r="C153" t="s">
        <v>315</v>
      </c>
      <c r="D153" t="s">
        <v>295</v>
      </c>
      <c r="E153" t="s">
        <v>296</v>
      </c>
      <c r="F153" s="343">
        <v>0</v>
      </c>
      <c r="G153" s="344" t="s">
        <v>297</v>
      </c>
    </row>
    <row r="154" spans="1:7" x14ac:dyDescent="0.35">
      <c r="A154" t="s">
        <v>343</v>
      </c>
      <c r="B154" t="s">
        <v>316</v>
      </c>
      <c r="C154" t="s">
        <v>317</v>
      </c>
      <c r="D154" t="s">
        <v>295</v>
      </c>
      <c r="E154" t="s">
        <v>296</v>
      </c>
      <c r="F154" s="344" t="s">
        <v>297</v>
      </c>
      <c r="G154" s="343">
        <v>0.92305197429984798</v>
      </c>
    </row>
    <row r="155" spans="1:7" x14ac:dyDescent="0.35">
      <c r="A155" t="s">
        <v>343</v>
      </c>
      <c r="B155" t="s">
        <v>318</v>
      </c>
      <c r="C155" t="s">
        <v>319</v>
      </c>
      <c r="D155" t="s">
        <v>295</v>
      </c>
      <c r="E155" t="s">
        <v>296</v>
      </c>
      <c r="F155" s="344" t="s">
        <v>297</v>
      </c>
      <c r="G155" s="343">
        <v>9.3994612454280606</v>
      </c>
    </row>
    <row r="156" spans="1:7" x14ac:dyDescent="0.35">
      <c r="A156" t="s">
        <v>343</v>
      </c>
      <c r="B156" t="s">
        <v>320</v>
      </c>
      <c r="C156" t="s">
        <v>321</v>
      </c>
      <c r="D156" t="s">
        <v>295</v>
      </c>
      <c r="E156" t="s">
        <v>296</v>
      </c>
      <c r="F156" s="344" t="s">
        <v>297</v>
      </c>
      <c r="G156" s="343">
        <v>12.59607121855</v>
      </c>
    </row>
    <row r="157" spans="1:7" x14ac:dyDescent="0.35">
      <c r="A157" t="s">
        <v>343</v>
      </c>
      <c r="B157" t="s">
        <v>322</v>
      </c>
      <c r="C157" t="s">
        <v>323</v>
      </c>
      <c r="D157" t="s">
        <v>295</v>
      </c>
      <c r="E157" t="s">
        <v>296</v>
      </c>
      <c r="F157" s="344" t="s">
        <v>297</v>
      </c>
      <c r="G157" s="343">
        <v>0.61125596682779804</v>
      </c>
    </row>
    <row r="158" spans="1:7" x14ac:dyDescent="0.35">
      <c r="A158" t="s">
        <v>343</v>
      </c>
      <c r="B158" t="s">
        <v>324</v>
      </c>
      <c r="C158" t="s">
        <v>325</v>
      </c>
      <c r="D158" t="s">
        <v>295</v>
      </c>
      <c r="E158" t="s">
        <v>296</v>
      </c>
      <c r="F158" s="344" t="s">
        <v>297</v>
      </c>
      <c r="G158" s="343">
        <v>0</v>
      </c>
    </row>
    <row r="159" spans="1:7" x14ac:dyDescent="0.35">
      <c r="A159" t="s">
        <v>343</v>
      </c>
      <c r="B159" t="s">
        <v>326</v>
      </c>
      <c r="C159" t="s">
        <v>327</v>
      </c>
      <c r="D159" t="s">
        <v>295</v>
      </c>
      <c r="E159" t="s">
        <v>296</v>
      </c>
      <c r="F159" s="343">
        <v>0</v>
      </c>
      <c r="G159" s="344" t="s">
        <v>297</v>
      </c>
    </row>
    <row r="160" spans="1:7" x14ac:dyDescent="0.35">
      <c r="A160" t="s">
        <v>343</v>
      </c>
      <c r="B160" t="s">
        <v>328</v>
      </c>
      <c r="C160" t="s">
        <v>329</v>
      </c>
      <c r="D160" t="s">
        <v>295</v>
      </c>
      <c r="E160" t="s">
        <v>296</v>
      </c>
      <c r="F160" s="343">
        <v>0</v>
      </c>
      <c r="G160" s="344" t="s">
        <v>297</v>
      </c>
    </row>
    <row r="161" spans="1:7" x14ac:dyDescent="0.35">
      <c r="A161" t="s">
        <v>343</v>
      </c>
      <c r="B161" t="s">
        <v>330</v>
      </c>
      <c r="C161" t="s">
        <v>331</v>
      </c>
      <c r="D161" t="s">
        <v>295</v>
      </c>
      <c r="E161" t="s">
        <v>296</v>
      </c>
      <c r="F161" s="343">
        <v>0</v>
      </c>
      <c r="G161" s="344" t="s">
        <v>297</v>
      </c>
    </row>
    <row r="162" spans="1:7" x14ac:dyDescent="0.35">
      <c r="A162" t="s">
        <v>343</v>
      </c>
      <c r="B162" t="s">
        <v>332</v>
      </c>
      <c r="C162" t="s">
        <v>333</v>
      </c>
      <c r="D162" t="s">
        <v>295</v>
      </c>
      <c r="E162" t="s">
        <v>296</v>
      </c>
      <c r="F162" s="343">
        <v>0</v>
      </c>
      <c r="G162" s="344" t="s">
        <v>297</v>
      </c>
    </row>
    <row r="163" spans="1:7" x14ac:dyDescent="0.35">
      <c r="A163" t="s">
        <v>343</v>
      </c>
      <c r="B163" t="s">
        <v>334</v>
      </c>
      <c r="C163" t="s">
        <v>335</v>
      </c>
      <c r="D163" t="s">
        <v>295</v>
      </c>
      <c r="E163" t="s">
        <v>296</v>
      </c>
      <c r="F163" s="343">
        <v>0</v>
      </c>
      <c r="G163" s="344" t="s">
        <v>297</v>
      </c>
    </row>
    <row r="164" spans="1:7" x14ac:dyDescent="0.35">
      <c r="A164" t="s">
        <v>343</v>
      </c>
      <c r="B164" t="s">
        <v>336</v>
      </c>
      <c r="C164" t="s">
        <v>337</v>
      </c>
      <c r="D164" t="s">
        <v>295</v>
      </c>
      <c r="E164" t="s">
        <v>296</v>
      </c>
      <c r="F164" s="343">
        <v>0</v>
      </c>
      <c r="G164" s="344" t="s">
        <v>297</v>
      </c>
    </row>
    <row r="165" spans="1:7" x14ac:dyDescent="0.35">
      <c r="A165" t="s">
        <v>343</v>
      </c>
      <c r="B165" t="s">
        <v>338</v>
      </c>
      <c r="C165" t="s">
        <v>339</v>
      </c>
      <c r="D165" t="s">
        <v>295</v>
      </c>
      <c r="E165" t="s">
        <v>296</v>
      </c>
      <c r="F165" s="343">
        <v>0</v>
      </c>
      <c r="G165" s="344" t="s">
        <v>297</v>
      </c>
    </row>
    <row r="166" spans="1:7" x14ac:dyDescent="0.35">
      <c r="A166" t="s">
        <v>343</v>
      </c>
      <c r="B166" t="s">
        <v>340</v>
      </c>
      <c r="C166" t="s">
        <v>341</v>
      </c>
      <c r="D166" t="s">
        <v>295</v>
      </c>
      <c r="E166" t="s">
        <v>296</v>
      </c>
      <c r="F166" s="343">
        <v>0</v>
      </c>
      <c r="G166" s="344" t="s">
        <v>297</v>
      </c>
    </row>
    <row r="167" spans="1:7" x14ac:dyDescent="0.35">
      <c r="A167" t="s">
        <v>344</v>
      </c>
      <c r="B167" t="s">
        <v>293</v>
      </c>
      <c r="C167" t="s">
        <v>294</v>
      </c>
      <c r="D167" t="s">
        <v>295</v>
      </c>
      <c r="E167" t="s">
        <v>296</v>
      </c>
      <c r="F167" s="343">
        <v>0</v>
      </c>
      <c r="G167" s="344" t="s">
        <v>297</v>
      </c>
    </row>
    <row r="168" spans="1:7" x14ac:dyDescent="0.35">
      <c r="A168" t="s">
        <v>344</v>
      </c>
      <c r="B168" t="s">
        <v>298</v>
      </c>
      <c r="C168" t="s">
        <v>299</v>
      </c>
      <c r="D168" t="s">
        <v>295</v>
      </c>
      <c r="E168" t="s">
        <v>296</v>
      </c>
      <c r="F168" s="343">
        <v>0</v>
      </c>
      <c r="G168" s="344" t="s">
        <v>297</v>
      </c>
    </row>
    <row r="169" spans="1:7" x14ac:dyDescent="0.35">
      <c r="A169" t="s">
        <v>344</v>
      </c>
      <c r="B169" t="s">
        <v>300</v>
      </c>
      <c r="C169" t="s">
        <v>301</v>
      </c>
      <c r="D169" t="s">
        <v>295</v>
      </c>
      <c r="E169" t="s">
        <v>296</v>
      </c>
      <c r="F169" s="343">
        <v>0</v>
      </c>
      <c r="G169" s="344" t="s">
        <v>297</v>
      </c>
    </row>
    <row r="170" spans="1:7" x14ac:dyDescent="0.35">
      <c r="A170" t="s">
        <v>344</v>
      </c>
      <c r="B170" t="s">
        <v>302</v>
      </c>
      <c r="C170" t="s">
        <v>303</v>
      </c>
      <c r="D170" t="s">
        <v>295</v>
      </c>
      <c r="E170" t="s">
        <v>296</v>
      </c>
      <c r="F170" s="343">
        <v>0</v>
      </c>
      <c r="G170" s="344" t="s">
        <v>297</v>
      </c>
    </row>
    <row r="171" spans="1:7" x14ac:dyDescent="0.35">
      <c r="A171" t="s">
        <v>344</v>
      </c>
      <c r="B171" t="s">
        <v>304</v>
      </c>
      <c r="C171" t="s">
        <v>305</v>
      </c>
      <c r="D171" t="s">
        <v>295</v>
      </c>
      <c r="E171" t="s">
        <v>296</v>
      </c>
      <c r="F171" s="343">
        <v>1.08397250726794</v>
      </c>
      <c r="G171" s="344" t="s">
        <v>297</v>
      </c>
    </row>
    <row r="172" spans="1:7" x14ac:dyDescent="0.35">
      <c r="A172" t="s">
        <v>344</v>
      </c>
      <c r="B172" t="s">
        <v>306</v>
      </c>
      <c r="C172" t="s">
        <v>307</v>
      </c>
      <c r="D172" t="s">
        <v>295</v>
      </c>
      <c r="E172" t="s">
        <v>296</v>
      </c>
      <c r="F172" s="343">
        <v>0</v>
      </c>
      <c r="G172" s="344" t="s">
        <v>297</v>
      </c>
    </row>
    <row r="173" spans="1:7" x14ac:dyDescent="0.35">
      <c r="A173" t="s">
        <v>344</v>
      </c>
      <c r="B173" t="s">
        <v>308</v>
      </c>
      <c r="C173" t="s">
        <v>309</v>
      </c>
      <c r="D173" t="s">
        <v>295</v>
      </c>
      <c r="E173" t="s">
        <v>296</v>
      </c>
      <c r="F173" s="343">
        <v>0</v>
      </c>
      <c r="G173" s="344" t="s">
        <v>297</v>
      </c>
    </row>
    <row r="174" spans="1:7" x14ac:dyDescent="0.35">
      <c r="A174" t="s">
        <v>344</v>
      </c>
      <c r="B174" t="s">
        <v>310</v>
      </c>
      <c r="C174" t="s">
        <v>311</v>
      </c>
      <c r="D174" t="s">
        <v>295</v>
      </c>
      <c r="E174" t="s">
        <v>296</v>
      </c>
      <c r="F174" s="343">
        <v>3.5006026495307797E-2</v>
      </c>
      <c r="G174" s="344" t="s">
        <v>297</v>
      </c>
    </row>
    <row r="175" spans="1:7" x14ac:dyDescent="0.35">
      <c r="A175" t="s">
        <v>344</v>
      </c>
      <c r="B175" t="s">
        <v>312</v>
      </c>
      <c r="C175" t="s">
        <v>313</v>
      </c>
      <c r="D175" t="s">
        <v>295</v>
      </c>
      <c r="E175" t="s">
        <v>296</v>
      </c>
      <c r="F175" s="343">
        <v>0</v>
      </c>
      <c r="G175" s="344" t="s">
        <v>297</v>
      </c>
    </row>
    <row r="176" spans="1:7" x14ac:dyDescent="0.35">
      <c r="A176" t="s">
        <v>344</v>
      </c>
      <c r="B176" t="s">
        <v>314</v>
      </c>
      <c r="C176" t="s">
        <v>315</v>
      </c>
      <c r="D176" t="s">
        <v>295</v>
      </c>
      <c r="E176" t="s">
        <v>296</v>
      </c>
      <c r="F176" s="343">
        <v>0</v>
      </c>
      <c r="G176" s="344" t="s">
        <v>297</v>
      </c>
    </row>
    <row r="177" spans="1:7" x14ac:dyDescent="0.35">
      <c r="A177" t="s">
        <v>344</v>
      </c>
      <c r="B177" t="s">
        <v>316</v>
      </c>
      <c r="C177" t="s">
        <v>317</v>
      </c>
      <c r="D177" t="s">
        <v>295</v>
      </c>
      <c r="E177" t="s">
        <v>296</v>
      </c>
      <c r="F177" s="344" t="s">
        <v>297</v>
      </c>
      <c r="G177" s="343">
        <v>0.10563724395695399</v>
      </c>
    </row>
    <row r="178" spans="1:7" x14ac:dyDescent="0.35">
      <c r="A178" t="s">
        <v>344</v>
      </c>
      <c r="B178" t="s">
        <v>318</v>
      </c>
      <c r="C178" t="s">
        <v>319</v>
      </c>
      <c r="D178" t="s">
        <v>295</v>
      </c>
      <c r="E178" t="s">
        <v>296</v>
      </c>
      <c r="F178" s="344" t="s">
        <v>297</v>
      </c>
      <c r="G178" s="343">
        <v>1.07803124507388</v>
      </c>
    </row>
    <row r="179" spans="1:7" x14ac:dyDescent="0.35">
      <c r="A179" t="s">
        <v>344</v>
      </c>
      <c r="B179" t="s">
        <v>320</v>
      </c>
      <c r="C179" t="s">
        <v>321</v>
      </c>
      <c r="D179" t="s">
        <v>295</v>
      </c>
      <c r="E179" t="s">
        <v>296</v>
      </c>
      <c r="F179" s="344" t="s">
        <v>297</v>
      </c>
      <c r="G179" s="343">
        <v>0</v>
      </c>
    </row>
    <row r="180" spans="1:7" x14ac:dyDescent="0.35">
      <c r="A180" t="s">
        <v>344</v>
      </c>
      <c r="B180" t="s">
        <v>322</v>
      </c>
      <c r="C180" t="s">
        <v>323</v>
      </c>
      <c r="D180" t="s">
        <v>295</v>
      </c>
      <c r="E180" t="s">
        <v>296</v>
      </c>
      <c r="F180" s="344" t="s">
        <v>297</v>
      </c>
      <c r="G180" s="343">
        <v>0</v>
      </c>
    </row>
    <row r="181" spans="1:7" x14ac:dyDescent="0.35">
      <c r="A181" t="s">
        <v>344</v>
      </c>
      <c r="B181" t="s">
        <v>324</v>
      </c>
      <c r="C181" t="s">
        <v>325</v>
      </c>
      <c r="D181" t="s">
        <v>295</v>
      </c>
      <c r="E181" t="s">
        <v>296</v>
      </c>
      <c r="F181" s="344" t="s">
        <v>297</v>
      </c>
      <c r="G181" s="343">
        <v>0</v>
      </c>
    </row>
    <row r="182" spans="1:7" x14ac:dyDescent="0.35">
      <c r="A182" t="s">
        <v>344</v>
      </c>
      <c r="B182" t="s">
        <v>326</v>
      </c>
      <c r="C182" t="s">
        <v>327</v>
      </c>
      <c r="D182" t="s">
        <v>295</v>
      </c>
      <c r="E182" t="s">
        <v>296</v>
      </c>
      <c r="F182" s="343">
        <v>0</v>
      </c>
      <c r="G182" s="344" t="s">
        <v>297</v>
      </c>
    </row>
    <row r="183" spans="1:7" x14ac:dyDescent="0.35">
      <c r="A183" t="s">
        <v>344</v>
      </c>
      <c r="B183" t="s">
        <v>328</v>
      </c>
      <c r="C183" t="s">
        <v>329</v>
      </c>
      <c r="D183" t="s">
        <v>295</v>
      </c>
      <c r="E183" t="s">
        <v>296</v>
      </c>
      <c r="F183" s="343">
        <v>0</v>
      </c>
      <c r="G183" s="344" t="s">
        <v>297</v>
      </c>
    </row>
    <row r="184" spans="1:7" x14ac:dyDescent="0.35">
      <c r="A184" t="s">
        <v>344</v>
      </c>
      <c r="B184" t="s">
        <v>330</v>
      </c>
      <c r="C184" t="s">
        <v>331</v>
      </c>
      <c r="D184" t="s">
        <v>295</v>
      </c>
      <c r="E184" t="s">
        <v>296</v>
      </c>
      <c r="F184" s="343">
        <v>0</v>
      </c>
      <c r="G184" s="344" t="s">
        <v>297</v>
      </c>
    </row>
    <row r="185" spans="1:7" x14ac:dyDescent="0.35">
      <c r="A185" t="s">
        <v>344</v>
      </c>
      <c r="B185" t="s">
        <v>332</v>
      </c>
      <c r="C185" t="s">
        <v>333</v>
      </c>
      <c r="D185" t="s">
        <v>295</v>
      </c>
      <c r="E185" t="s">
        <v>296</v>
      </c>
      <c r="F185" s="343">
        <v>0</v>
      </c>
      <c r="G185" s="344" t="s">
        <v>297</v>
      </c>
    </row>
    <row r="186" spans="1:7" x14ac:dyDescent="0.35">
      <c r="A186" t="s">
        <v>344</v>
      </c>
      <c r="B186" t="s">
        <v>334</v>
      </c>
      <c r="C186" t="s">
        <v>335</v>
      </c>
      <c r="D186" t="s">
        <v>295</v>
      </c>
      <c r="E186" t="s">
        <v>296</v>
      </c>
      <c r="F186" s="343">
        <v>0</v>
      </c>
      <c r="G186" s="344" t="s">
        <v>297</v>
      </c>
    </row>
    <row r="187" spans="1:7" x14ac:dyDescent="0.35">
      <c r="A187" t="s">
        <v>344</v>
      </c>
      <c r="B187" t="s">
        <v>336</v>
      </c>
      <c r="C187" t="s">
        <v>337</v>
      </c>
      <c r="D187" t="s">
        <v>295</v>
      </c>
      <c r="E187" t="s">
        <v>296</v>
      </c>
      <c r="F187" s="343">
        <v>0</v>
      </c>
      <c r="G187" s="344" t="s">
        <v>297</v>
      </c>
    </row>
    <row r="188" spans="1:7" x14ac:dyDescent="0.35">
      <c r="A188" t="s">
        <v>344</v>
      </c>
      <c r="B188" t="s">
        <v>338</v>
      </c>
      <c r="C188" t="s">
        <v>339</v>
      </c>
      <c r="D188" t="s">
        <v>295</v>
      </c>
      <c r="E188" t="s">
        <v>296</v>
      </c>
      <c r="F188" s="343">
        <v>0</v>
      </c>
      <c r="G188" s="344" t="s">
        <v>297</v>
      </c>
    </row>
    <row r="189" spans="1:7" x14ac:dyDescent="0.35">
      <c r="A189" t="s">
        <v>344</v>
      </c>
      <c r="B189" t="s">
        <v>340</v>
      </c>
      <c r="C189" t="s">
        <v>341</v>
      </c>
      <c r="D189" t="s">
        <v>295</v>
      </c>
      <c r="E189" t="s">
        <v>296</v>
      </c>
      <c r="F189" s="343">
        <v>0</v>
      </c>
      <c r="G189" s="344" t="s">
        <v>297</v>
      </c>
    </row>
    <row r="190" spans="1:7" x14ac:dyDescent="0.35">
      <c r="A190" t="s">
        <v>153</v>
      </c>
      <c r="B190" t="s">
        <v>293</v>
      </c>
      <c r="C190" t="s">
        <v>294</v>
      </c>
      <c r="D190" t="s">
        <v>295</v>
      </c>
      <c r="E190" t="s">
        <v>296</v>
      </c>
      <c r="F190" s="343">
        <v>0</v>
      </c>
      <c r="G190" s="344" t="s">
        <v>297</v>
      </c>
    </row>
    <row r="191" spans="1:7" x14ac:dyDescent="0.35">
      <c r="A191" t="s">
        <v>153</v>
      </c>
      <c r="B191" t="s">
        <v>298</v>
      </c>
      <c r="C191" t="s">
        <v>299</v>
      </c>
      <c r="D191" t="s">
        <v>295</v>
      </c>
      <c r="E191" t="s">
        <v>296</v>
      </c>
      <c r="F191" s="343">
        <v>-0.21818937042412301</v>
      </c>
      <c r="G191" s="344" t="s">
        <v>297</v>
      </c>
    </row>
    <row r="192" spans="1:7" x14ac:dyDescent="0.35">
      <c r="A192" t="s">
        <v>153</v>
      </c>
      <c r="B192" t="s">
        <v>300</v>
      </c>
      <c r="C192" t="s">
        <v>301</v>
      </c>
      <c r="D192" t="s">
        <v>295</v>
      </c>
      <c r="E192" t="s">
        <v>296</v>
      </c>
      <c r="F192" s="343">
        <v>-3.5689969993451101</v>
      </c>
      <c r="G192" s="344" t="s">
        <v>297</v>
      </c>
    </row>
    <row r="193" spans="1:7" x14ac:dyDescent="0.35">
      <c r="A193" t="s">
        <v>153</v>
      </c>
      <c r="B193" t="s">
        <v>302</v>
      </c>
      <c r="C193" t="s">
        <v>303</v>
      </c>
      <c r="D193" t="s">
        <v>295</v>
      </c>
      <c r="E193" t="s">
        <v>296</v>
      </c>
      <c r="F193" s="343">
        <v>0</v>
      </c>
      <c r="G193" s="344" t="s">
        <v>297</v>
      </c>
    </row>
    <row r="194" spans="1:7" x14ac:dyDescent="0.35">
      <c r="A194" t="s">
        <v>153</v>
      </c>
      <c r="B194" t="s">
        <v>304</v>
      </c>
      <c r="C194" t="s">
        <v>305</v>
      </c>
      <c r="D194" t="s">
        <v>295</v>
      </c>
      <c r="E194" t="s">
        <v>296</v>
      </c>
      <c r="F194" s="343">
        <v>5.4465996379573598</v>
      </c>
      <c r="G194" s="344" t="s">
        <v>297</v>
      </c>
    </row>
    <row r="195" spans="1:7" x14ac:dyDescent="0.35">
      <c r="A195" t="s">
        <v>153</v>
      </c>
      <c r="B195" t="s">
        <v>306</v>
      </c>
      <c r="C195" t="s">
        <v>307</v>
      </c>
      <c r="D195" t="s">
        <v>295</v>
      </c>
      <c r="E195" t="s">
        <v>296</v>
      </c>
      <c r="F195" s="343">
        <v>29.4390621617456</v>
      </c>
      <c r="G195" s="344" t="s">
        <v>297</v>
      </c>
    </row>
    <row r="196" spans="1:7" x14ac:dyDescent="0.35">
      <c r="A196" t="s">
        <v>153</v>
      </c>
      <c r="B196" t="s">
        <v>308</v>
      </c>
      <c r="C196" t="s">
        <v>309</v>
      </c>
      <c r="D196" t="s">
        <v>295</v>
      </c>
      <c r="E196" t="s">
        <v>296</v>
      </c>
      <c r="F196" s="343">
        <v>0</v>
      </c>
      <c r="G196" s="344" t="s">
        <v>297</v>
      </c>
    </row>
    <row r="197" spans="1:7" x14ac:dyDescent="0.35">
      <c r="A197" t="s">
        <v>153</v>
      </c>
      <c r="B197" t="s">
        <v>310</v>
      </c>
      <c r="C197" t="s">
        <v>311</v>
      </c>
      <c r="D197" t="s">
        <v>295</v>
      </c>
      <c r="E197" t="s">
        <v>296</v>
      </c>
      <c r="F197" s="343">
        <v>-2.0860089258216301E-2</v>
      </c>
      <c r="G197" s="344" t="s">
        <v>297</v>
      </c>
    </row>
    <row r="198" spans="1:7" x14ac:dyDescent="0.35">
      <c r="A198" t="s">
        <v>153</v>
      </c>
      <c r="B198" t="s">
        <v>312</v>
      </c>
      <c r="C198" t="s">
        <v>313</v>
      </c>
      <c r="D198" t="s">
        <v>295</v>
      </c>
      <c r="E198" t="s">
        <v>296</v>
      </c>
      <c r="F198" s="343">
        <v>-0.196810407349258</v>
      </c>
      <c r="G198" s="344" t="s">
        <v>297</v>
      </c>
    </row>
    <row r="199" spans="1:7" x14ac:dyDescent="0.35">
      <c r="A199" t="s">
        <v>153</v>
      </c>
      <c r="B199" t="s">
        <v>314</v>
      </c>
      <c r="C199" t="s">
        <v>315</v>
      </c>
      <c r="D199" t="s">
        <v>295</v>
      </c>
      <c r="E199" t="s">
        <v>296</v>
      </c>
      <c r="F199" s="343">
        <v>0</v>
      </c>
      <c r="G199" s="344" t="s">
        <v>297</v>
      </c>
    </row>
    <row r="200" spans="1:7" x14ac:dyDescent="0.35">
      <c r="A200" t="s">
        <v>153</v>
      </c>
      <c r="B200" t="s">
        <v>316</v>
      </c>
      <c r="C200" t="s">
        <v>317</v>
      </c>
      <c r="D200" t="s">
        <v>295</v>
      </c>
      <c r="E200" t="s">
        <v>296</v>
      </c>
      <c r="F200" s="344" t="s">
        <v>297</v>
      </c>
      <c r="G200" s="343">
        <v>5.4691091242536197E-2</v>
      </c>
    </row>
    <row r="201" spans="1:7" x14ac:dyDescent="0.35">
      <c r="A201" t="s">
        <v>153</v>
      </c>
      <c r="B201" t="s">
        <v>318</v>
      </c>
      <c r="C201" t="s">
        <v>319</v>
      </c>
      <c r="D201" t="s">
        <v>295</v>
      </c>
      <c r="E201" t="s">
        <v>296</v>
      </c>
      <c r="F201" s="344" t="s">
        <v>297</v>
      </c>
      <c r="G201" s="343">
        <v>0.62658749139338799</v>
      </c>
    </row>
    <row r="202" spans="1:7" x14ac:dyDescent="0.35">
      <c r="A202" t="s">
        <v>153</v>
      </c>
      <c r="B202" t="s">
        <v>320</v>
      </c>
      <c r="C202" t="s">
        <v>321</v>
      </c>
      <c r="D202" t="s">
        <v>295</v>
      </c>
      <c r="E202" t="s">
        <v>296</v>
      </c>
      <c r="F202" s="344" t="s">
        <v>297</v>
      </c>
      <c r="G202" s="343">
        <v>2.2677644800615302</v>
      </c>
    </row>
    <row r="203" spans="1:7" x14ac:dyDescent="0.35">
      <c r="A203" t="s">
        <v>153</v>
      </c>
      <c r="B203" t="s">
        <v>322</v>
      </c>
      <c r="C203" t="s">
        <v>323</v>
      </c>
      <c r="D203" t="s">
        <v>295</v>
      </c>
      <c r="E203" t="s">
        <v>296</v>
      </c>
      <c r="F203" s="344" t="s">
        <v>297</v>
      </c>
      <c r="G203" s="343">
        <v>0.12823457359118601</v>
      </c>
    </row>
    <row r="204" spans="1:7" x14ac:dyDescent="0.35">
      <c r="A204" t="s">
        <v>153</v>
      </c>
      <c r="B204" t="s">
        <v>324</v>
      </c>
      <c r="C204" t="s">
        <v>325</v>
      </c>
      <c r="D204" t="s">
        <v>295</v>
      </c>
      <c r="E204" t="s">
        <v>296</v>
      </c>
      <c r="F204" s="344" t="s">
        <v>297</v>
      </c>
      <c r="G204" s="343">
        <v>0</v>
      </c>
    </row>
    <row r="205" spans="1:7" x14ac:dyDescent="0.35">
      <c r="A205" t="s">
        <v>153</v>
      </c>
      <c r="B205" t="s">
        <v>326</v>
      </c>
      <c r="C205" t="s">
        <v>327</v>
      </c>
      <c r="D205" t="s">
        <v>295</v>
      </c>
      <c r="E205" t="s">
        <v>296</v>
      </c>
      <c r="F205" s="343">
        <v>0</v>
      </c>
      <c r="G205" s="344" t="s">
        <v>297</v>
      </c>
    </row>
    <row r="206" spans="1:7" x14ac:dyDescent="0.35">
      <c r="A206" t="s">
        <v>153</v>
      </c>
      <c r="B206" t="s">
        <v>328</v>
      </c>
      <c r="C206" t="s">
        <v>329</v>
      </c>
      <c r="D206" t="s">
        <v>295</v>
      </c>
      <c r="E206" t="s">
        <v>296</v>
      </c>
      <c r="F206" s="343">
        <v>0</v>
      </c>
      <c r="G206" s="344" t="s">
        <v>297</v>
      </c>
    </row>
    <row r="207" spans="1:7" x14ac:dyDescent="0.35">
      <c r="A207" t="s">
        <v>153</v>
      </c>
      <c r="B207" t="s">
        <v>330</v>
      </c>
      <c r="C207" t="s">
        <v>331</v>
      </c>
      <c r="D207" t="s">
        <v>295</v>
      </c>
      <c r="E207" t="s">
        <v>296</v>
      </c>
      <c r="F207" s="343">
        <v>0</v>
      </c>
      <c r="G207" s="344" t="s">
        <v>297</v>
      </c>
    </row>
    <row r="208" spans="1:7" x14ac:dyDescent="0.35">
      <c r="A208" t="s">
        <v>153</v>
      </c>
      <c r="B208" t="s">
        <v>332</v>
      </c>
      <c r="C208" t="s">
        <v>333</v>
      </c>
      <c r="D208" t="s">
        <v>295</v>
      </c>
      <c r="E208" t="s">
        <v>296</v>
      </c>
      <c r="F208" s="343">
        <v>0</v>
      </c>
      <c r="G208" s="344" t="s">
        <v>297</v>
      </c>
    </row>
    <row r="209" spans="1:7" x14ac:dyDescent="0.35">
      <c r="A209" t="s">
        <v>153</v>
      </c>
      <c r="B209" t="s">
        <v>334</v>
      </c>
      <c r="C209" t="s">
        <v>335</v>
      </c>
      <c r="D209" t="s">
        <v>295</v>
      </c>
      <c r="E209" t="s">
        <v>296</v>
      </c>
      <c r="F209" s="343">
        <v>0</v>
      </c>
      <c r="G209" s="344" t="s">
        <v>297</v>
      </c>
    </row>
    <row r="210" spans="1:7" x14ac:dyDescent="0.35">
      <c r="A210" t="s">
        <v>153</v>
      </c>
      <c r="B210" t="s">
        <v>336</v>
      </c>
      <c r="C210" t="s">
        <v>337</v>
      </c>
      <c r="D210" t="s">
        <v>295</v>
      </c>
      <c r="E210" t="s">
        <v>296</v>
      </c>
      <c r="F210" s="343">
        <v>0</v>
      </c>
      <c r="G210" s="344" t="s">
        <v>297</v>
      </c>
    </row>
    <row r="211" spans="1:7" x14ac:dyDescent="0.35">
      <c r="A211" t="s">
        <v>153</v>
      </c>
      <c r="B211" t="s">
        <v>338</v>
      </c>
      <c r="C211" t="s">
        <v>339</v>
      </c>
      <c r="D211" t="s">
        <v>295</v>
      </c>
      <c r="E211" t="s">
        <v>296</v>
      </c>
      <c r="F211" s="343">
        <v>0</v>
      </c>
      <c r="G211" s="344" t="s">
        <v>297</v>
      </c>
    </row>
    <row r="212" spans="1:7" x14ac:dyDescent="0.35">
      <c r="A212" t="s">
        <v>153</v>
      </c>
      <c r="B212" t="s">
        <v>340</v>
      </c>
      <c r="C212" t="s">
        <v>341</v>
      </c>
      <c r="D212" t="s">
        <v>295</v>
      </c>
      <c r="E212" t="s">
        <v>296</v>
      </c>
      <c r="F212" s="343">
        <v>0</v>
      </c>
      <c r="G212" s="344" t="s">
        <v>297</v>
      </c>
    </row>
    <row r="213" spans="1:7" x14ac:dyDescent="0.35">
      <c r="A213" t="s">
        <v>157</v>
      </c>
      <c r="B213" t="s">
        <v>293</v>
      </c>
      <c r="C213" t="s">
        <v>294</v>
      </c>
      <c r="D213" t="s">
        <v>295</v>
      </c>
      <c r="E213" t="s">
        <v>296</v>
      </c>
      <c r="F213" s="343">
        <v>-2.0656873166400101E-2</v>
      </c>
      <c r="G213" s="344" t="s">
        <v>297</v>
      </c>
    </row>
    <row r="214" spans="1:7" x14ac:dyDescent="0.35">
      <c r="A214" t="s">
        <v>157</v>
      </c>
      <c r="B214" t="s">
        <v>298</v>
      </c>
      <c r="C214" t="s">
        <v>299</v>
      </c>
      <c r="D214" t="s">
        <v>295</v>
      </c>
      <c r="E214" t="s">
        <v>296</v>
      </c>
      <c r="F214" s="343">
        <v>0</v>
      </c>
      <c r="G214" s="344" t="s">
        <v>297</v>
      </c>
    </row>
    <row r="215" spans="1:7" x14ac:dyDescent="0.35">
      <c r="A215" t="s">
        <v>157</v>
      </c>
      <c r="B215" t="s">
        <v>300</v>
      </c>
      <c r="C215" t="s">
        <v>301</v>
      </c>
      <c r="D215" t="s">
        <v>295</v>
      </c>
      <c r="E215" t="s">
        <v>296</v>
      </c>
      <c r="F215" s="343">
        <v>0</v>
      </c>
      <c r="G215" s="344" t="s">
        <v>297</v>
      </c>
    </row>
    <row r="216" spans="1:7" x14ac:dyDescent="0.35">
      <c r="A216" t="s">
        <v>157</v>
      </c>
      <c r="B216" t="s">
        <v>302</v>
      </c>
      <c r="C216" t="s">
        <v>303</v>
      </c>
      <c r="D216" t="s">
        <v>295</v>
      </c>
      <c r="E216" t="s">
        <v>296</v>
      </c>
      <c r="F216" s="343">
        <v>0</v>
      </c>
      <c r="G216" s="344" t="s">
        <v>297</v>
      </c>
    </row>
    <row r="217" spans="1:7" x14ac:dyDescent="0.35">
      <c r="A217" t="s">
        <v>157</v>
      </c>
      <c r="B217" t="s">
        <v>304</v>
      </c>
      <c r="C217" t="s">
        <v>305</v>
      </c>
      <c r="D217" t="s">
        <v>295</v>
      </c>
      <c r="E217" t="s">
        <v>296</v>
      </c>
      <c r="F217" s="343">
        <v>3.41709770458132</v>
      </c>
      <c r="G217" s="344" t="s">
        <v>297</v>
      </c>
    </row>
    <row r="218" spans="1:7" x14ac:dyDescent="0.35">
      <c r="A218" t="s">
        <v>157</v>
      </c>
      <c r="B218" t="s">
        <v>306</v>
      </c>
      <c r="C218" t="s">
        <v>307</v>
      </c>
      <c r="D218" t="s">
        <v>295</v>
      </c>
      <c r="E218" t="s">
        <v>296</v>
      </c>
      <c r="F218" s="343">
        <v>7.0526221424135498</v>
      </c>
      <c r="G218" s="344" t="s">
        <v>297</v>
      </c>
    </row>
    <row r="219" spans="1:7" x14ac:dyDescent="0.35">
      <c r="A219" t="s">
        <v>157</v>
      </c>
      <c r="B219" t="s">
        <v>308</v>
      </c>
      <c r="C219" t="s">
        <v>309</v>
      </c>
      <c r="D219" t="s">
        <v>295</v>
      </c>
      <c r="E219" t="s">
        <v>296</v>
      </c>
      <c r="F219" s="343">
        <v>-7.04180394077542</v>
      </c>
      <c r="G219" s="344" t="s">
        <v>297</v>
      </c>
    </row>
    <row r="220" spans="1:7" x14ac:dyDescent="0.35">
      <c r="A220" t="s">
        <v>157</v>
      </c>
      <c r="B220" t="s">
        <v>310</v>
      </c>
      <c r="C220" t="s">
        <v>311</v>
      </c>
      <c r="D220" t="s">
        <v>295</v>
      </c>
      <c r="E220" t="s">
        <v>296</v>
      </c>
      <c r="F220" s="343">
        <v>5.408052995267</v>
      </c>
      <c r="G220" s="344" t="s">
        <v>297</v>
      </c>
    </row>
    <row r="221" spans="1:7" x14ac:dyDescent="0.35">
      <c r="A221" t="s">
        <v>157</v>
      </c>
      <c r="B221" t="s">
        <v>312</v>
      </c>
      <c r="C221" t="s">
        <v>313</v>
      </c>
      <c r="D221" t="s">
        <v>295</v>
      </c>
      <c r="E221" t="s">
        <v>296</v>
      </c>
      <c r="F221" s="343">
        <v>6.1139033200514499</v>
      </c>
      <c r="G221" s="344" t="s">
        <v>297</v>
      </c>
    </row>
    <row r="222" spans="1:7" x14ac:dyDescent="0.35">
      <c r="A222" t="s">
        <v>157</v>
      </c>
      <c r="B222" t="s">
        <v>314</v>
      </c>
      <c r="C222" t="s">
        <v>315</v>
      </c>
      <c r="D222" t="s">
        <v>295</v>
      </c>
      <c r="E222" t="s">
        <v>296</v>
      </c>
      <c r="F222" s="343">
        <v>0</v>
      </c>
      <c r="G222" s="344" t="s">
        <v>297</v>
      </c>
    </row>
    <row r="223" spans="1:7" x14ac:dyDescent="0.35">
      <c r="A223" t="s">
        <v>157</v>
      </c>
      <c r="B223" t="s">
        <v>316</v>
      </c>
      <c r="C223" t="s">
        <v>317</v>
      </c>
      <c r="D223" t="s">
        <v>295</v>
      </c>
      <c r="E223" t="s">
        <v>296</v>
      </c>
      <c r="F223" s="344" t="s">
        <v>297</v>
      </c>
      <c r="G223" s="343">
        <v>0.89494863545495895</v>
      </c>
    </row>
    <row r="224" spans="1:7" x14ac:dyDescent="0.35">
      <c r="A224" t="s">
        <v>157</v>
      </c>
      <c r="B224" t="s">
        <v>318</v>
      </c>
      <c r="C224" t="s">
        <v>319</v>
      </c>
      <c r="D224" t="s">
        <v>295</v>
      </c>
      <c r="E224" t="s">
        <v>296</v>
      </c>
      <c r="F224" s="344" t="s">
        <v>297</v>
      </c>
      <c r="G224" s="343">
        <v>17.902329809213999</v>
      </c>
    </row>
    <row r="225" spans="1:7" x14ac:dyDescent="0.35">
      <c r="A225" t="s">
        <v>157</v>
      </c>
      <c r="B225" t="s">
        <v>320</v>
      </c>
      <c r="C225" t="s">
        <v>321</v>
      </c>
      <c r="D225" t="s">
        <v>295</v>
      </c>
      <c r="E225" t="s">
        <v>296</v>
      </c>
      <c r="F225" s="344" t="s">
        <v>297</v>
      </c>
      <c r="G225" s="343">
        <v>23.767918415354</v>
      </c>
    </row>
    <row r="226" spans="1:7" x14ac:dyDescent="0.35">
      <c r="A226" t="s">
        <v>157</v>
      </c>
      <c r="B226" t="s">
        <v>322</v>
      </c>
      <c r="C226" t="s">
        <v>323</v>
      </c>
      <c r="D226" t="s">
        <v>295</v>
      </c>
      <c r="E226" t="s">
        <v>296</v>
      </c>
      <c r="F226" s="344" t="s">
        <v>297</v>
      </c>
      <c r="G226" s="343">
        <v>4.5754664316959897</v>
      </c>
    </row>
    <row r="227" spans="1:7" x14ac:dyDescent="0.35">
      <c r="A227" t="s">
        <v>157</v>
      </c>
      <c r="B227" t="s">
        <v>324</v>
      </c>
      <c r="C227" t="s">
        <v>325</v>
      </c>
      <c r="D227" t="s">
        <v>295</v>
      </c>
      <c r="E227" t="s">
        <v>296</v>
      </c>
      <c r="F227" s="344" t="s">
        <v>297</v>
      </c>
      <c r="G227" s="343">
        <v>3.9501277857124801</v>
      </c>
    </row>
    <row r="228" spans="1:7" x14ac:dyDescent="0.35">
      <c r="A228" t="s">
        <v>157</v>
      </c>
      <c r="B228" t="s">
        <v>326</v>
      </c>
      <c r="C228" t="s">
        <v>327</v>
      </c>
      <c r="D228" t="s">
        <v>295</v>
      </c>
      <c r="E228" t="s">
        <v>296</v>
      </c>
      <c r="F228" s="343">
        <v>0</v>
      </c>
      <c r="G228" s="344" t="s">
        <v>297</v>
      </c>
    </row>
    <row r="229" spans="1:7" x14ac:dyDescent="0.35">
      <c r="A229" t="s">
        <v>157</v>
      </c>
      <c r="B229" t="s">
        <v>328</v>
      </c>
      <c r="C229" t="s">
        <v>329</v>
      </c>
      <c r="D229" t="s">
        <v>295</v>
      </c>
      <c r="E229" t="s">
        <v>296</v>
      </c>
      <c r="F229" s="343">
        <v>-8.19846865290633</v>
      </c>
      <c r="G229" s="344" t="s">
        <v>297</v>
      </c>
    </row>
    <row r="230" spans="1:7" x14ac:dyDescent="0.35">
      <c r="A230" t="s">
        <v>157</v>
      </c>
      <c r="B230" t="s">
        <v>330</v>
      </c>
      <c r="C230" t="s">
        <v>331</v>
      </c>
      <c r="D230" t="s">
        <v>295</v>
      </c>
      <c r="E230" t="s">
        <v>296</v>
      </c>
      <c r="F230" s="343">
        <v>0</v>
      </c>
      <c r="G230" s="344" t="s">
        <v>297</v>
      </c>
    </row>
    <row r="231" spans="1:7" x14ac:dyDescent="0.35">
      <c r="A231" t="s">
        <v>157</v>
      </c>
      <c r="B231" t="s">
        <v>332</v>
      </c>
      <c r="C231" t="s">
        <v>333</v>
      </c>
      <c r="D231" t="s">
        <v>295</v>
      </c>
      <c r="E231" t="s">
        <v>296</v>
      </c>
      <c r="F231" s="343">
        <v>0</v>
      </c>
      <c r="G231" s="344" t="s">
        <v>297</v>
      </c>
    </row>
    <row r="232" spans="1:7" x14ac:dyDescent="0.35">
      <c r="A232" t="s">
        <v>157</v>
      </c>
      <c r="B232" t="s">
        <v>334</v>
      </c>
      <c r="C232" t="s">
        <v>335</v>
      </c>
      <c r="D232" t="s">
        <v>295</v>
      </c>
      <c r="E232" t="s">
        <v>296</v>
      </c>
      <c r="F232" s="343">
        <v>0</v>
      </c>
      <c r="G232" s="344" t="s">
        <v>297</v>
      </c>
    </row>
    <row r="233" spans="1:7" x14ac:dyDescent="0.35">
      <c r="A233" t="s">
        <v>157</v>
      </c>
      <c r="B233" t="s">
        <v>336</v>
      </c>
      <c r="C233" t="s">
        <v>337</v>
      </c>
      <c r="D233" t="s">
        <v>295</v>
      </c>
      <c r="E233" t="s">
        <v>296</v>
      </c>
      <c r="F233" s="343">
        <v>0</v>
      </c>
      <c r="G233" s="344" t="s">
        <v>297</v>
      </c>
    </row>
    <row r="234" spans="1:7" x14ac:dyDescent="0.35">
      <c r="A234" t="s">
        <v>157</v>
      </c>
      <c r="B234" t="s">
        <v>338</v>
      </c>
      <c r="C234" t="s">
        <v>339</v>
      </c>
      <c r="D234" t="s">
        <v>295</v>
      </c>
      <c r="E234" t="s">
        <v>296</v>
      </c>
      <c r="F234" s="343">
        <v>0</v>
      </c>
      <c r="G234" s="344" t="s">
        <v>297</v>
      </c>
    </row>
    <row r="235" spans="1:7" x14ac:dyDescent="0.35">
      <c r="A235" t="s">
        <v>157</v>
      </c>
      <c r="B235" t="s">
        <v>340</v>
      </c>
      <c r="C235" t="s">
        <v>341</v>
      </c>
      <c r="D235" t="s">
        <v>295</v>
      </c>
      <c r="E235" t="s">
        <v>296</v>
      </c>
      <c r="F235" s="343">
        <v>0</v>
      </c>
      <c r="G235" s="344" t="s">
        <v>297</v>
      </c>
    </row>
    <row r="236" spans="1:7" x14ac:dyDescent="0.35">
      <c r="A236" t="s">
        <v>159</v>
      </c>
      <c r="B236" t="s">
        <v>293</v>
      </c>
      <c r="C236" t="s">
        <v>294</v>
      </c>
      <c r="D236" t="s">
        <v>295</v>
      </c>
      <c r="E236" t="s">
        <v>296</v>
      </c>
      <c r="F236" s="343">
        <v>0</v>
      </c>
      <c r="G236" s="344" t="s">
        <v>297</v>
      </c>
    </row>
    <row r="237" spans="1:7" x14ac:dyDescent="0.35">
      <c r="A237" t="s">
        <v>159</v>
      </c>
      <c r="B237" t="s">
        <v>298</v>
      </c>
      <c r="C237" t="s">
        <v>299</v>
      </c>
      <c r="D237" t="s">
        <v>295</v>
      </c>
      <c r="E237" t="s">
        <v>296</v>
      </c>
      <c r="F237" s="343">
        <v>0</v>
      </c>
      <c r="G237" s="344" t="s">
        <v>297</v>
      </c>
    </row>
    <row r="238" spans="1:7" x14ac:dyDescent="0.35">
      <c r="A238" t="s">
        <v>159</v>
      </c>
      <c r="B238" t="s">
        <v>300</v>
      </c>
      <c r="C238" t="s">
        <v>301</v>
      </c>
      <c r="D238" t="s">
        <v>295</v>
      </c>
      <c r="E238" t="s">
        <v>296</v>
      </c>
      <c r="F238" s="343">
        <v>-9.9932673400345902</v>
      </c>
      <c r="G238" s="344" t="s">
        <v>297</v>
      </c>
    </row>
    <row r="239" spans="1:7" x14ac:dyDescent="0.35">
      <c r="A239" t="s">
        <v>159</v>
      </c>
      <c r="B239" t="s">
        <v>302</v>
      </c>
      <c r="C239" t="s">
        <v>303</v>
      </c>
      <c r="D239" t="s">
        <v>295</v>
      </c>
      <c r="E239" t="s">
        <v>296</v>
      </c>
      <c r="F239" s="343">
        <v>0</v>
      </c>
      <c r="G239" s="344" t="s">
        <v>297</v>
      </c>
    </row>
    <row r="240" spans="1:7" x14ac:dyDescent="0.35">
      <c r="A240" t="s">
        <v>159</v>
      </c>
      <c r="B240" t="s">
        <v>304</v>
      </c>
      <c r="C240" t="s">
        <v>305</v>
      </c>
      <c r="D240" t="s">
        <v>295</v>
      </c>
      <c r="E240" t="s">
        <v>296</v>
      </c>
      <c r="F240" s="343">
        <v>0.72277854479214998</v>
      </c>
      <c r="G240" s="344" t="s">
        <v>297</v>
      </c>
    </row>
    <row r="241" spans="1:7" x14ac:dyDescent="0.35">
      <c r="A241" t="s">
        <v>159</v>
      </c>
      <c r="B241" t="s">
        <v>306</v>
      </c>
      <c r="C241" t="s">
        <v>307</v>
      </c>
      <c r="D241" t="s">
        <v>295</v>
      </c>
      <c r="E241" t="s">
        <v>296</v>
      </c>
      <c r="F241" s="343">
        <v>23.3195776440832</v>
      </c>
      <c r="G241" s="344" t="s">
        <v>297</v>
      </c>
    </row>
    <row r="242" spans="1:7" x14ac:dyDescent="0.35">
      <c r="A242" t="s">
        <v>159</v>
      </c>
      <c r="B242" t="s">
        <v>308</v>
      </c>
      <c r="C242" t="s">
        <v>309</v>
      </c>
      <c r="D242" t="s">
        <v>295</v>
      </c>
      <c r="E242" t="s">
        <v>296</v>
      </c>
      <c r="F242" s="343">
        <v>0</v>
      </c>
      <c r="G242" s="344" t="s">
        <v>297</v>
      </c>
    </row>
    <row r="243" spans="1:7" x14ac:dyDescent="0.35">
      <c r="A243" t="s">
        <v>159</v>
      </c>
      <c r="B243" t="s">
        <v>310</v>
      </c>
      <c r="C243" t="s">
        <v>311</v>
      </c>
      <c r="D243" t="s">
        <v>295</v>
      </c>
      <c r="E243" t="s">
        <v>296</v>
      </c>
      <c r="F243" s="343">
        <v>0.19606336672493899</v>
      </c>
      <c r="G243" s="344" t="s">
        <v>297</v>
      </c>
    </row>
    <row r="244" spans="1:7" x14ac:dyDescent="0.35">
      <c r="A244" t="s">
        <v>159</v>
      </c>
      <c r="B244" t="s">
        <v>312</v>
      </c>
      <c r="C244" t="s">
        <v>313</v>
      </c>
      <c r="D244" t="s">
        <v>295</v>
      </c>
      <c r="E244" t="s">
        <v>296</v>
      </c>
      <c r="F244" s="343">
        <v>5.8334943655738103E-2</v>
      </c>
      <c r="G244" s="344" t="s">
        <v>297</v>
      </c>
    </row>
    <row r="245" spans="1:7" x14ac:dyDescent="0.35">
      <c r="A245" t="s">
        <v>159</v>
      </c>
      <c r="B245" t="s">
        <v>314</v>
      </c>
      <c r="C245" t="s">
        <v>315</v>
      </c>
      <c r="D245" t="s">
        <v>295</v>
      </c>
      <c r="E245" t="s">
        <v>296</v>
      </c>
      <c r="F245" s="343">
        <v>0</v>
      </c>
      <c r="G245" s="344" t="s">
        <v>297</v>
      </c>
    </row>
    <row r="246" spans="1:7" x14ac:dyDescent="0.35">
      <c r="A246" t="s">
        <v>159</v>
      </c>
      <c r="B246" t="s">
        <v>316</v>
      </c>
      <c r="C246" t="s">
        <v>317</v>
      </c>
      <c r="D246" t="s">
        <v>295</v>
      </c>
      <c r="E246" t="s">
        <v>296</v>
      </c>
      <c r="F246" s="344" t="s">
        <v>297</v>
      </c>
      <c r="G246" s="343">
        <v>1.9537054362775601</v>
      </c>
    </row>
    <row r="247" spans="1:7" x14ac:dyDescent="0.35">
      <c r="A247" t="s">
        <v>159</v>
      </c>
      <c r="B247" t="s">
        <v>318</v>
      </c>
      <c r="C247" t="s">
        <v>319</v>
      </c>
      <c r="D247" t="s">
        <v>295</v>
      </c>
      <c r="E247" t="s">
        <v>296</v>
      </c>
      <c r="F247" s="344" t="s">
        <v>297</v>
      </c>
      <c r="G247" s="343">
        <v>11.0709974722391</v>
      </c>
    </row>
    <row r="248" spans="1:7" x14ac:dyDescent="0.35">
      <c r="A248" t="s">
        <v>159</v>
      </c>
      <c r="B248" t="s">
        <v>320</v>
      </c>
      <c r="C248" t="s">
        <v>321</v>
      </c>
      <c r="D248" t="s">
        <v>295</v>
      </c>
      <c r="E248" t="s">
        <v>296</v>
      </c>
      <c r="F248" s="344" t="s">
        <v>297</v>
      </c>
      <c r="G248" s="343">
        <v>22.25056207247</v>
      </c>
    </row>
    <row r="249" spans="1:7" x14ac:dyDescent="0.35">
      <c r="A249" t="s">
        <v>159</v>
      </c>
      <c r="B249" t="s">
        <v>322</v>
      </c>
      <c r="C249" t="s">
        <v>323</v>
      </c>
      <c r="D249" t="s">
        <v>295</v>
      </c>
      <c r="E249" t="s">
        <v>296</v>
      </c>
      <c r="F249" s="344" t="s">
        <v>297</v>
      </c>
      <c r="G249" s="343">
        <v>1.4138007333907601</v>
      </c>
    </row>
    <row r="250" spans="1:7" x14ac:dyDescent="0.35">
      <c r="A250" t="s">
        <v>159</v>
      </c>
      <c r="B250" t="s">
        <v>324</v>
      </c>
      <c r="C250" t="s">
        <v>325</v>
      </c>
      <c r="D250" t="s">
        <v>295</v>
      </c>
      <c r="E250" t="s">
        <v>296</v>
      </c>
      <c r="F250" s="344" t="s">
        <v>297</v>
      </c>
      <c r="G250" s="343">
        <v>0</v>
      </c>
    </row>
    <row r="251" spans="1:7" x14ac:dyDescent="0.35">
      <c r="A251" t="s">
        <v>159</v>
      </c>
      <c r="B251" t="s">
        <v>326</v>
      </c>
      <c r="C251" t="s">
        <v>327</v>
      </c>
      <c r="D251" t="s">
        <v>295</v>
      </c>
      <c r="E251" t="s">
        <v>296</v>
      </c>
      <c r="F251" s="343">
        <v>0</v>
      </c>
      <c r="G251" s="344" t="s">
        <v>297</v>
      </c>
    </row>
    <row r="252" spans="1:7" x14ac:dyDescent="0.35">
      <c r="A252" t="s">
        <v>159</v>
      </c>
      <c r="B252" t="s">
        <v>328</v>
      </c>
      <c r="C252" t="s">
        <v>329</v>
      </c>
      <c r="D252" t="s">
        <v>295</v>
      </c>
      <c r="E252" t="s">
        <v>296</v>
      </c>
      <c r="F252" s="343">
        <v>0</v>
      </c>
      <c r="G252" s="344" t="s">
        <v>297</v>
      </c>
    </row>
    <row r="253" spans="1:7" x14ac:dyDescent="0.35">
      <c r="A253" t="s">
        <v>159</v>
      </c>
      <c r="B253" t="s">
        <v>330</v>
      </c>
      <c r="C253" t="s">
        <v>331</v>
      </c>
      <c r="D253" t="s">
        <v>295</v>
      </c>
      <c r="E253" t="s">
        <v>296</v>
      </c>
      <c r="F253" s="343">
        <v>0</v>
      </c>
      <c r="G253" s="344" t="s">
        <v>297</v>
      </c>
    </row>
    <row r="254" spans="1:7" x14ac:dyDescent="0.35">
      <c r="A254" t="s">
        <v>159</v>
      </c>
      <c r="B254" t="s">
        <v>332</v>
      </c>
      <c r="C254" t="s">
        <v>333</v>
      </c>
      <c r="D254" t="s">
        <v>295</v>
      </c>
      <c r="E254" t="s">
        <v>296</v>
      </c>
      <c r="F254" s="343">
        <v>0</v>
      </c>
      <c r="G254" s="344" t="s">
        <v>297</v>
      </c>
    </row>
    <row r="255" spans="1:7" x14ac:dyDescent="0.35">
      <c r="A255" t="s">
        <v>159</v>
      </c>
      <c r="B255" t="s">
        <v>334</v>
      </c>
      <c r="C255" t="s">
        <v>335</v>
      </c>
      <c r="D255" t="s">
        <v>295</v>
      </c>
      <c r="E255" t="s">
        <v>296</v>
      </c>
      <c r="F255" s="343">
        <v>0</v>
      </c>
      <c r="G255" s="344" t="s">
        <v>297</v>
      </c>
    </row>
    <row r="256" spans="1:7" x14ac:dyDescent="0.35">
      <c r="A256" t="s">
        <v>159</v>
      </c>
      <c r="B256" t="s">
        <v>336</v>
      </c>
      <c r="C256" t="s">
        <v>337</v>
      </c>
      <c r="D256" t="s">
        <v>295</v>
      </c>
      <c r="E256" t="s">
        <v>296</v>
      </c>
      <c r="F256" s="343">
        <v>0</v>
      </c>
      <c r="G256" s="344" t="s">
        <v>297</v>
      </c>
    </row>
    <row r="257" spans="1:7" x14ac:dyDescent="0.35">
      <c r="A257" t="s">
        <v>159</v>
      </c>
      <c r="B257" t="s">
        <v>338</v>
      </c>
      <c r="C257" t="s">
        <v>339</v>
      </c>
      <c r="D257" t="s">
        <v>295</v>
      </c>
      <c r="E257" t="s">
        <v>296</v>
      </c>
      <c r="F257" s="343">
        <v>0</v>
      </c>
      <c r="G257" s="344" t="s">
        <v>297</v>
      </c>
    </row>
    <row r="258" spans="1:7" x14ac:dyDescent="0.35">
      <c r="A258" t="s">
        <v>159</v>
      </c>
      <c r="B258" t="s">
        <v>340</v>
      </c>
      <c r="C258" t="s">
        <v>341</v>
      </c>
      <c r="D258" t="s">
        <v>295</v>
      </c>
      <c r="E258" t="s">
        <v>296</v>
      </c>
      <c r="F258" s="343">
        <v>0</v>
      </c>
      <c r="G258" s="344" t="s">
        <v>297</v>
      </c>
    </row>
    <row r="259" spans="1:7" x14ac:dyDescent="0.35">
      <c r="A259" t="s">
        <v>161</v>
      </c>
      <c r="B259" t="s">
        <v>293</v>
      </c>
      <c r="C259" t="s">
        <v>294</v>
      </c>
      <c r="D259" t="s">
        <v>295</v>
      </c>
      <c r="E259" t="s">
        <v>296</v>
      </c>
      <c r="F259" s="343">
        <v>0</v>
      </c>
      <c r="G259" s="344" t="s">
        <v>297</v>
      </c>
    </row>
    <row r="260" spans="1:7" x14ac:dyDescent="0.35">
      <c r="A260" t="s">
        <v>161</v>
      </c>
      <c r="B260" t="s">
        <v>298</v>
      </c>
      <c r="C260" t="s">
        <v>299</v>
      </c>
      <c r="D260" t="s">
        <v>295</v>
      </c>
      <c r="E260" t="s">
        <v>296</v>
      </c>
      <c r="F260" s="343">
        <v>0</v>
      </c>
      <c r="G260" s="344" t="s">
        <v>297</v>
      </c>
    </row>
    <row r="261" spans="1:7" x14ac:dyDescent="0.35">
      <c r="A261" t="s">
        <v>161</v>
      </c>
      <c r="B261" t="s">
        <v>300</v>
      </c>
      <c r="C261" t="s">
        <v>301</v>
      </c>
      <c r="D261" t="s">
        <v>295</v>
      </c>
      <c r="E261" t="s">
        <v>296</v>
      </c>
      <c r="F261" s="343">
        <v>0</v>
      </c>
      <c r="G261" s="344" t="s">
        <v>297</v>
      </c>
    </row>
    <row r="262" spans="1:7" x14ac:dyDescent="0.35">
      <c r="A262" t="s">
        <v>161</v>
      </c>
      <c r="B262" t="s">
        <v>302</v>
      </c>
      <c r="C262" t="s">
        <v>303</v>
      </c>
      <c r="D262" t="s">
        <v>295</v>
      </c>
      <c r="E262" t="s">
        <v>296</v>
      </c>
      <c r="F262" s="343">
        <v>0</v>
      </c>
      <c r="G262" s="344" t="s">
        <v>297</v>
      </c>
    </row>
    <row r="263" spans="1:7" x14ac:dyDescent="0.35">
      <c r="A263" t="s">
        <v>161</v>
      </c>
      <c r="B263" t="s">
        <v>304</v>
      </c>
      <c r="C263" t="s">
        <v>305</v>
      </c>
      <c r="D263" t="s">
        <v>295</v>
      </c>
      <c r="E263" t="s">
        <v>296</v>
      </c>
      <c r="F263" s="343">
        <v>1.2364001135879299</v>
      </c>
      <c r="G263" s="344" t="s">
        <v>297</v>
      </c>
    </row>
    <row r="264" spans="1:7" x14ac:dyDescent="0.35">
      <c r="A264" t="s">
        <v>161</v>
      </c>
      <c r="B264" t="s">
        <v>306</v>
      </c>
      <c r="C264" t="s">
        <v>307</v>
      </c>
      <c r="D264" t="s">
        <v>295</v>
      </c>
      <c r="E264" t="s">
        <v>296</v>
      </c>
      <c r="F264" s="343">
        <v>4.8998243397048196</v>
      </c>
      <c r="G264" s="344" t="s">
        <v>297</v>
      </c>
    </row>
    <row r="265" spans="1:7" x14ac:dyDescent="0.35">
      <c r="A265" t="s">
        <v>161</v>
      </c>
      <c r="B265" t="s">
        <v>308</v>
      </c>
      <c r="C265" t="s">
        <v>309</v>
      </c>
      <c r="D265" t="s">
        <v>295</v>
      </c>
      <c r="E265" t="s">
        <v>296</v>
      </c>
      <c r="F265" s="343">
        <v>0</v>
      </c>
      <c r="G265" s="344" t="s">
        <v>297</v>
      </c>
    </row>
    <row r="266" spans="1:7" x14ac:dyDescent="0.35">
      <c r="A266" t="s">
        <v>161</v>
      </c>
      <c r="B266" t="s">
        <v>310</v>
      </c>
      <c r="C266" t="s">
        <v>311</v>
      </c>
      <c r="D266" t="s">
        <v>295</v>
      </c>
      <c r="E266" t="s">
        <v>296</v>
      </c>
      <c r="F266" s="343">
        <v>0.73521481923475096</v>
      </c>
      <c r="G266" s="344" t="s">
        <v>297</v>
      </c>
    </row>
    <row r="267" spans="1:7" x14ac:dyDescent="0.35">
      <c r="A267" t="s">
        <v>161</v>
      </c>
      <c r="B267" t="s">
        <v>312</v>
      </c>
      <c r="C267" t="s">
        <v>313</v>
      </c>
      <c r="D267" t="s">
        <v>295</v>
      </c>
      <c r="E267" t="s">
        <v>296</v>
      </c>
      <c r="F267" s="343">
        <v>-1.2763224455084E-2</v>
      </c>
      <c r="G267" s="344" t="s">
        <v>297</v>
      </c>
    </row>
    <row r="268" spans="1:7" x14ac:dyDescent="0.35">
      <c r="A268" t="s">
        <v>161</v>
      </c>
      <c r="B268" t="s">
        <v>314</v>
      </c>
      <c r="C268" t="s">
        <v>315</v>
      </c>
      <c r="D268" t="s">
        <v>295</v>
      </c>
      <c r="E268" t="s">
        <v>296</v>
      </c>
      <c r="F268" s="343">
        <v>0</v>
      </c>
      <c r="G268" s="344" t="s">
        <v>297</v>
      </c>
    </row>
    <row r="269" spans="1:7" x14ac:dyDescent="0.35">
      <c r="A269" t="s">
        <v>161</v>
      </c>
      <c r="B269" t="s">
        <v>316</v>
      </c>
      <c r="C269" t="s">
        <v>317</v>
      </c>
      <c r="D269" t="s">
        <v>295</v>
      </c>
      <c r="E269" t="s">
        <v>296</v>
      </c>
      <c r="F269" s="344" t="s">
        <v>297</v>
      </c>
      <c r="G269" s="343">
        <v>9.1561274743600499E-2</v>
      </c>
    </row>
    <row r="270" spans="1:7" x14ac:dyDescent="0.35">
      <c r="A270" t="s">
        <v>161</v>
      </c>
      <c r="B270" t="s">
        <v>318</v>
      </c>
      <c r="C270" t="s">
        <v>319</v>
      </c>
      <c r="D270" t="s">
        <v>295</v>
      </c>
      <c r="E270" t="s">
        <v>296</v>
      </c>
      <c r="F270" s="344" t="s">
        <v>297</v>
      </c>
      <c r="G270" s="343">
        <v>1.44642565542458</v>
      </c>
    </row>
    <row r="271" spans="1:7" x14ac:dyDescent="0.35">
      <c r="A271" t="s">
        <v>161</v>
      </c>
      <c r="B271" t="s">
        <v>320</v>
      </c>
      <c r="C271" t="s">
        <v>321</v>
      </c>
      <c r="D271" t="s">
        <v>295</v>
      </c>
      <c r="E271" t="s">
        <v>296</v>
      </c>
      <c r="F271" s="344" t="s">
        <v>297</v>
      </c>
      <c r="G271" s="343">
        <v>2.57111130469695</v>
      </c>
    </row>
    <row r="272" spans="1:7" x14ac:dyDescent="0.35">
      <c r="A272" t="s">
        <v>161</v>
      </c>
      <c r="B272" t="s">
        <v>322</v>
      </c>
      <c r="C272" t="s">
        <v>323</v>
      </c>
      <c r="D272" t="s">
        <v>295</v>
      </c>
      <c r="E272" t="s">
        <v>296</v>
      </c>
      <c r="F272" s="344" t="s">
        <v>297</v>
      </c>
      <c r="G272" s="343">
        <v>0.15939979606368099</v>
      </c>
    </row>
    <row r="273" spans="1:7" x14ac:dyDescent="0.35">
      <c r="A273" t="s">
        <v>161</v>
      </c>
      <c r="B273" t="s">
        <v>324</v>
      </c>
      <c r="C273" t="s">
        <v>325</v>
      </c>
      <c r="D273" t="s">
        <v>295</v>
      </c>
      <c r="E273" t="s">
        <v>296</v>
      </c>
      <c r="F273" s="344" t="s">
        <v>297</v>
      </c>
      <c r="G273" s="343">
        <v>0</v>
      </c>
    </row>
    <row r="274" spans="1:7" x14ac:dyDescent="0.35">
      <c r="A274" t="s">
        <v>161</v>
      </c>
      <c r="B274" t="s">
        <v>326</v>
      </c>
      <c r="C274" t="s">
        <v>327</v>
      </c>
      <c r="D274" t="s">
        <v>295</v>
      </c>
      <c r="E274" t="s">
        <v>296</v>
      </c>
      <c r="F274" s="343">
        <v>0</v>
      </c>
      <c r="G274" s="344" t="s">
        <v>297</v>
      </c>
    </row>
    <row r="275" spans="1:7" x14ac:dyDescent="0.35">
      <c r="A275" t="s">
        <v>161</v>
      </c>
      <c r="B275" t="s">
        <v>328</v>
      </c>
      <c r="C275" t="s">
        <v>329</v>
      </c>
      <c r="D275" t="s">
        <v>295</v>
      </c>
      <c r="E275" t="s">
        <v>296</v>
      </c>
      <c r="F275" s="343">
        <v>0</v>
      </c>
      <c r="G275" s="344" t="s">
        <v>297</v>
      </c>
    </row>
    <row r="276" spans="1:7" x14ac:dyDescent="0.35">
      <c r="A276" t="s">
        <v>161</v>
      </c>
      <c r="B276" t="s">
        <v>330</v>
      </c>
      <c r="C276" t="s">
        <v>331</v>
      </c>
      <c r="D276" t="s">
        <v>295</v>
      </c>
      <c r="E276" t="s">
        <v>296</v>
      </c>
      <c r="F276" s="343">
        <v>0</v>
      </c>
      <c r="G276" s="344" t="s">
        <v>297</v>
      </c>
    </row>
    <row r="277" spans="1:7" x14ac:dyDescent="0.35">
      <c r="A277" t="s">
        <v>161</v>
      </c>
      <c r="B277" t="s">
        <v>332</v>
      </c>
      <c r="C277" t="s">
        <v>333</v>
      </c>
      <c r="D277" t="s">
        <v>295</v>
      </c>
      <c r="E277" t="s">
        <v>296</v>
      </c>
      <c r="F277" s="343">
        <v>0</v>
      </c>
      <c r="G277" s="344" t="s">
        <v>297</v>
      </c>
    </row>
    <row r="278" spans="1:7" x14ac:dyDescent="0.35">
      <c r="A278" t="s">
        <v>161</v>
      </c>
      <c r="B278" t="s">
        <v>334</v>
      </c>
      <c r="C278" t="s">
        <v>335</v>
      </c>
      <c r="D278" t="s">
        <v>295</v>
      </c>
      <c r="E278" t="s">
        <v>296</v>
      </c>
      <c r="F278" s="343">
        <v>0</v>
      </c>
      <c r="G278" s="344" t="s">
        <v>297</v>
      </c>
    </row>
    <row r="279" spans="1:7" x14ac:dyDescent="0.35">
      <c r="A279" t="s">
        <v>161</v>
      </c>
      <c r="B279" t="s">
        <v>336</v>
      </c>
      <c r="C279" t="s">
        <v>337</v>
      </c>
      <c r="D279" t="s">
        <v>295</v>
      </c>
      <c r="E279" t="s">
        <v>296</v>
      </c>
      <c r="F279" s="343">
        <v>0</v>
      </c>
      <c r="G279" s="344" t="s">
        <v>297</v>
      </c>
    </row>
    <row r="280" spans="1:7" x14ac:dyDescent="0.35">
      <c r="A280" t="s">
        <v>161</v>
      </c>
      <c r="B280" t="s">
        <v>338</v>
      </c>
      <c r="C280" t="s">
        <v>339</v>
      </c>
      <c r="D280" t="s">
        <v>295</v>
      </c>
      <c r="E280" t="s">
        <v>296</v>
      </c>
      <c r="F280" s="343">
        <v>0</v>
      </c>
      <c r="G280" s="344" t="s">
        <v>297</v>
      </c>
    </row>
    <row r="281" spans="1:7" x14ac:dyDescent="0.35">
      <c r="A281" t="s">
        <v>161</v>
      </c>
      <c r="B281" t="s">
        <v>340</v>
      </c>
      <c r="C281" t="s">
        <v>341</v>
      </c>
      <c r="D281" t="s">
        <v>295</v>
      </c>
      <c r="E281" t="s">
        <v>296</v>
      </c>
      <c r="F281" s="343">
        <v>0</v>
      </c>
      <c r="G281" s="344" t="s">
        <v>297</v>
      </c>
    </row>
    <row r="282" spans="1:7" x14ac:dyDescent="0.35">
      <c r="A282" t="s">
        <v>163</v>
      </c>
      <c r="B282" t="s">
        <v>293</v>
      </c>
      <c r="C282" t="s">
        <v>294</v>
      </c>
      <c r="D282" t="s">
        <v>295</v>
      </c>
      <c r="E282" t="s">
        <v>296</v>
      </c>
      <c r="F282" s="343">
        <v>0</v>
      </c>
      <c r="G282" s="344" t="s">
        <v>297</v>
      </c>
    </row>
    <row r="283" spans="1:7" x14ac:dyDescent="0.35">
      <c r="A283" t="s">
        <v>163</v>
      </c>
      <c r="B283" t="s">
        <v>298</v>
      </c>
      <c r="C283" t="s">
        <v>299</v>
      </c>
      <c r="D283" t="s">
        <v>295</v>
      </c>
      <c r="E283" t="s">
        <v>296</v>
      </c>
      <c r="F283" s="343">
        <v>3.2633136064532602</v>
      </c>
      <c r="G283" s="344" t="s">
        <v>297</v>
      </c>
    </row>
    <row r="284" spans="1:7" x14ac:dyDescent="0.35">
      <c r="A284" t="s">
        <v>163</v>
      </c>
      <c r="B284" t="s">
        <v>300</v>
      </c>
      <c r="C284" t="s">
        <v>301</v>
      </c>
      <c r="D284" t="s">
        <v>295</v>
      </c>
      <c r="E284" t="s">
        <v>296</v>
      </c>
      <c r="F284" s="343">
        <v>0</v>
      </c>
      <c r="G284" s="344" t="s">
        <v>297</v>
      </c>
    </row>
    <row r="285" spans="1:7" x14ac:dyDescent="0.35">
      <c r="A285" t="s">
        <v>163</v>
      </c>
      <c r="B285" t="s">
        <v>302</v>
      </c>
      <c r="C285" t="s">
        <v>303</v>
      </c>
      <c r="D285" t="s">
        <v>295</v>
      </c>
      <c r="E285" t="s">
        <v>296</v>
      </c>
      <c r="F285" s="343">
        <v>0</v>
      </c>
      <c r="G285" s="344" t="s">
        <v>297</v>
      </c>
    </row>
    <row r="286" spans="1:7" x14ac:dyDescent="0.35">
      <c r="A286" t="s">
        <v>163</v>
      </c>
      <c r="B286" t="s">
        <v>304</v>
      </c>
      <c r="C286" t="s">
        <v>305</v>
      </c>
      <c r="D286" t="s">
        <v>295</v>
      </c>
      <c r="E286" t="s">
        <v>296</v>
      </c>
      <c r="F286" s="343">
        <v>-7.6055820743138396</v>
      </c>
      <c r="G286" s="344" t="s">
        <v>297</v>
      </c>
    </row>
    <row r="287" spans="1:7" x14ac:dyDescent="0.35">
      <c r="A287" t="s">
        <v>163</v>
      </c>
      <c r="B287" t="s">
        <v>306</v>
      </c>
      <c r="C287" t="s">
        <v>307</v>
      </c>
      <c r="D287" t="s">
        <v>295</v>
      </c>
      <c r="E287" t="s">
        <v>296</v>
      </c>
      <c r="F287" s="343">
        <v>17.717535026668401</v>
      </c>
      <c r="G287" s="344" t="s">
        <v>297</v>
      </c>
    </row>
    <row r="288" spans="1:7" x14ac:dyDescent="0.35">
      <c r="A288" t="s">
        <v>163</v>
      </c>
      <c r="B288" t="s">
        <v>308</v>
      </c>
      <c r="C288" t="s">
        <v>309</v>
      </c>
      <c r="D288" t="s">
        <v>295</v>
      </c>
      <c r="E288" t="s">
        <v>296</v>
      </c>
      <c r="F288" s="343">
        <v>0</v>
      </c>
      <c r="G288" s="344" t="s">
        <v>297</v>
      </c>
    </row>
    <row r="289" spans="1:7" x14ac:dyDescent="0.35">
      <c r="A289" t="s">
        <v>163</v>
      </c>
      <c r="B289" t="s">
        <v>310</v>
      </c>
      <c r="C289" t="s">
        <v>311</v>
      </c>
      <c r="D289" t="s">
        <v>295</v>
      </c>
      <c r="E289" t="s">
        <v>296</v>
      </c>
      <c r="F289" s="343">
        <v>3.31393377364421E-2</v>
      </c>
      <c r="G289" s="344" t="s">
        <v>297</v>
      </c>
    </row>
    <row r="290" spans="1:7" x14ac:dyDescent="0.35">
      <c r="A290" t="s">
        <v>163</v>
      </c>
      <c r="B290" t="s">
        <v>312</v>
      </c>
      <c r="C290" t="s">
        <v>313</v>
      </c>
      <c r="D290" t="s">
        <v>295</v>
      </c>
      <c r="E290" t="s">
        <v>296</v>
      </c>
      <c r="F290" s="343">
        <v>-0.231625531252663</v>
      </c>
      <c r="G290" s="344" t="s">
        <v>297</v>
      </c>
    </row>
    <row r="291" spans="1:7" x14ac:dyDescent="0.35">
      <c r="A291" t="s">
        <v>163</v>
      </c>
      <c r="B291" t="s">
        <v>314</v>
      </c>
      <c r="C291" t="s">
        <v>315</v>
      </c>
      <c r="D291" t="s">
        <v>295</v>
      </c>
      <c r="E291" t="s">
        <v>296</v>
      </c>
      <c r="F291" s="343">
        <v>0</v>
      </c>
      <c r="G291" s="344" t="s">
        <v>297</v>
      </c>
    </row>
    <row r="292" spans="1:7" x14ac:dyDescent="0.35">
      <c r="A292" t="s">
        <v>163</v>
      </c>
      <c r="B292" t="s">
        <v>316</v>
      </c>
      <c r="C292" t="s">
        <v>317</v>
      </c>
      <c r="D292" t="s">
        <v>295</v>
      </c>
      <c r="E292" t="s">
        <v>296</v>
      </c>
      <c r="F292" s="344" t="s">
        <v>297</v>
      </c>
      <c r="G292" s="343">
        <v>1.3869803263838101</v>
      </c>
    </row>
    <row r="293" spans="1:7" x14ac:dyDescent="0.35">
      <c r="A293" t="s">
        <v>163</v>
      </c>
      <c r="B293" t="s">
        <v>318</v>
      </c>
      <c r="C293" t="s">
        <v>319</v>
      </c>
      <c r="D293" t="s">
        <v>295</v>
      </c>
      <c r="E293" t="s">
        <v>296</v>
      </c>
      <c r="F293" s="344" t="s">
        <v>297</v>
      </c>
      <c r="G293" s="343">
        <v>5.4758853470441498</v>
      </c>
    </row>
    <row r="294" spans="1:7" x14ac:dyDescent="0.35">
      <c r="A294" t="s">
        <v>163</v>
      </c>
      <c r="B294" t="s">
        <v>320</v>
      </c>
      <c r="C294" t="s">
        <v>321</v>
      </c>
      <c r="D294" t="s">
        <v>295</v>
      </c>
      <c r="E294" t="s">
        <v>296</v>
      </c>
      <c r="F294" s="344" t="s">
        <v>297</v>
      </c>
      <c r="G294" s="343">
        <v>8.6164263789390603</v>
      </c>
    </row>
    <row r="295" spans="1:7" x14ac:dyDescent="0.35">
      <c r="A295" t="s">
        <v>163</v>
      </c>
      <c r="B295" t="s">
        <v>322</v>
      </c>
      <c r="C295" t="s">
        <v>323</v>
      </c>
      <c r="D295" t="s">
        <v>295</v>
      </c>
      <c r="E295" t="s">
        <v>296</v>
      </c>
      <c r="F295" s="344" t="s">
        <v>297</v>
      </c>
      <c r="G295" s="343">
        <v>0.71563283573783598</v>
      </c>
    </row>
    <row r="296" spans="1:7" x14ac:dyDescent="0.35">
      <c r="A296" t="s">
        <v>163</v>
      </c>
      <c r="B296" t="s">
        <v>324</v>
      </c>
      <c r="C296" t="s">
        <v>325</v>
      </c>
      <c r="D296" t="s">
        <v>295</v>
      </c>
      <c r="E296" t="s">
        <v>296</v>
      </c>
      <c r="F296" s="344" t="s">
        <v>297</v>
      </c>
      <c r="G296" s="343">
        <v>0</v>
      </c>
    </row>
    <row r="297" spans="1:7" x14ac:dyDescent="0.35">
      <c r="A297" t="s">
        <v>163</v>
      </c>
      <c r="B297" t="s">
        <v>326</v>
      </c>
      <c r="C297" t="s">
        <v>327</v>
      </c>
      <c r="D297" t="s">
        <v>295</v>
      </c>
      <c r="E297" t="s">
        <v>296</v>
      </c>
      <c r="F297" s="343">
        <v>0</v>
      </c>
      <c r="G297" s="344" t="s">
        <v>297</v>
      </c>
    </row>
    <row r="298" spans="1:7" x14ac:dyDescent="0.35">
      <c r="A298" t="s">
        <v>163</v>
      </c>
      <c r="B298" t="s">
        <v>328</v>
      </c>
      <c r="C298" t="s">
        <v>329</v>
      </c>
      <c r="D298" t="s">
        <v>295</v>
      </c>
      <c r="E298" t="s">
        <v>296</v>
      </c>
      <c r="F298" s="343">
        <v>0</v>
      </c>
      <c r="G298" s="344" t="s">
        <v>297</v>
      </c>
    </row>
    <row r="299" spans="1:7" x14ac:dyDescent="0.35">
      <c r="A299" t="s">
        <v>163</v>
      </c>
      <c r="B299" t="s">
        <v>330</v>
      </c>
      <c r="C299" t="s">
        <v>331</v>
      </c>
      <c r="D299" t="s">
        <v>295</v>
      </c>
      <c r="E299" t="s">
        <v>296</v>
      </c>
      <c r="F299" s="343">
        <v>0</v>
      </c>
      <c r="G299" s="344" t="s">
        <v>297</v>
      </c>
    </row>
    <row r="300" spans="1:7" x14ac:dyDescent="0.35">
      <c r="A300" t="s">
        <v>163</v>
      </c>
      <c r="B300" t="s">
        <v>332</v>
      </c>
      <c r="C300" t="s">
        <v>333</v>
      </c>
      <c r="D300" t="s">
        <v>295</v>
      </c>
      <c r="E300" t="s">
        <v>296</v>
      </c>
      <c r="F300" s="343">
        <v>0</v>
      </c>
      <c r="G300" s="344" t="s">
        <v>297</v>
      </c>
    </row>
    <row r="301" spans="1:7" x14ac:dyDescent="0.35">
      <c r="A301" t="s">
        <v>163</v>
      </c>
      <c r="B301" t="s">
        <v>334</v>
      </c>
      <c r="C301" t="s">
        <v>335</v>
      </c>
      <c r="D301" t="s">
        <v>295</v>
      </c>
      <c r="E301" t="s">
        <v>296</v>
      </c>
      <c r="F301" s="343">
        <v>0</v>
      </c>
      <c r="G301" s="344" t="s">
        <v>297</v>
      </c>
    </row>
    <row r="302" spans="1:7" x14ac:dyDescent="0.35">
      <c r="A302" t="s">
        <v>163</v>
      </c>
      <c r="B302" t="s">
        <v>336</v>
      </c>
      <c r="C302" t="s">
        <v>337</v>
      </c>
      <c r="D302" t="s">
        <v>295</v>
      </c>
      <c r="E302" t="s">
        <v>296</v>
      </c>
      <c r="F302" s="343">
        <v>0</v>
      </c>
      <c r="G302" s="344" t="s">
        <v>297</v>
      </c>
    </row>
    <row r="303" spans="1:7" x14ac:dyDescent="0.35">
      <c r="A303" t="s">
        <v>163</v>
      </c>
      <c r="B303" t="s">
        <v>338</v>
      </c>
      <c r="C303" t="s">
        <v>339</v>
      </c>
      <c r="D303" t="s">
        <v>295</v>
      </c>
      <c r="E303" t="s">
        <v>296</v>
      </c>
      <c r="F303" s="343">
        <v>0</v>
      </c>
      <c r="G303" s="344" t="s">
        <v>297</v>
      </c>
    </row>
    <row r="304" spans="1:7" x14ac:dyDescent="0.35">
      <c r="A304" t="s">
        <v>163</v>
      </c>
      <c r="B304" t="s">
        <v>340</v>
      </c>
      <c r="C304" t="s">
        <v>341</v>
      </c>
      <c r="D304" t="s">
        <v>295</v>
      </c>
      <c r="E304" t="s">
        <v>296</v>
      </c>
      <c r="F304" s="343">
        <v>0</v>
      </c>
      <c r="G304" s="344" t="s">
        <v>297</v>
      </c>
    </row>
    <row r="305" spans="1:7" x14ac:dyDescent="0.35">
      <c r="A305" t="s">
        <v>165</v>
      </c>
      <c r="B305" t="s">
        <v>293</v>
      </c>
      <c r="C305" t="s">
        <v>294</v>
      </c>
      <c r="D305" t="s">
        <v>295</v>
      </c>
      <c r="E305" t="s">
        <v>296</v>
      </c>
      <c r="F305" s="343">
        <v>0</v>
      </c>
      <c r="G305" s="344" t="s">
        <v>297</v>
      </c>
    </row>
    <row r="306" spans="1:7" x14ac:dyDescent="0.35">
      <c r="A306" t="s">
        <v>165</v>
      </c>
      <c r="B306" t="s">
        <v>298</v>
      </c>
      <c r="C306" t="s">
        <v>299</v>
      </c>
      <c r="D306" t="s">
        <v>295</v>
      </c>
      <c r="E306" t="s">
        <v>296</v>
      </c>
      <c r="F306" s="343">
        <v>0</v>
      </c>
      <c r="G306" s="344" t="s">
        <v>297</v>
      </c>
    </row>
    <row r="307" spans="1:7" x14ac:dyDescent="0.35">
      <c r="A307" t="s">
        <v>165</v>
      </c>
      <c r="B307" t="s">
        <v>300</v>
      </c>
      <c r="C307" t="s">
        <v>301</v>
      </c>
      <c r="D307" t="s">
        <v>295</v>
      </c>
      <c r="E307" t="s">
        <v>296</v>
      </c>
      <c r="F307" s="343">
        <v>0</v>
      </c>
      <c r="G307" s="344" t="s">
        <v>297</v>
      </c>
    </row>
    <row r="308" spans="1:7" x14ac:dyDescent="0.35">
      <c r="A308" t="s">
        <v>165</v>
      </c>
      <c r="B308" t="s">
        <v>302</v>
      </c>
      <c r="C308" t="s">
        <v>303</v>
      </c>
      <c r="D308" t="s">
        <v>295</v>
      </c>
      <c r="E308" t="s">
        <v>296</v>
      </c>
      <c r="F308" s="343">
        <v>0</v>
      </c>
      <c r="G308" s="344" t="s">
        <v>297</v>
      </c>
    </row>
    <row r="309" spans="1:7" x14ac:dyDescent="0.35">
      <c r="A309" t="s">
        <v>165</v>
      </c>
      <c r="B309" t="s">
        <v>304</v>
      </c>
      <c r="C309" t="s">
        <v>305</v>
      </c>
      <c r="D309" t="s">
        <v>295</v>
      </c>
      <c r="E309" t="s">
        <v>296</v>
      </c>
      <c r="F309" s="343">
        <v>1.71487039402036</v>
      </c>
      <c r="G309" s="344" t="s">
        <v>297</v>
      </c>
    </row>
    <row r="310" spans="1:7" x14ac:dyDescent="0.35">
      <c r="A310" t="s">
        <v>165</v>
      </c>
      <c r="B310" t="s">
        <v>306</v>
      </c>
      <c r="C310" t="s">
        <v>307</v>
      </c>
      <c r="D310" t="s">
        <v>295</v>
      </c>
      <c r="E310" t="s">
        <v>296</v>
      </c>
      <c r="F310" s="343">
        <v>0</v>
      </c>
      <c r="G310" s="344" t="s">
        <v>297</v>
      </c>
    </row>
    <row r="311" spans="1:7" x14ac:dyDescent="0.35">
      <c r="A311" t="s">
        <v>165</v>
      </c>
      <c r="B311" t="s">
        <v>308</v>
      </c>
      <c r="C311" t="s">
        <v>309</v>
      </c>
      <c r="D311" t="s">
        <v>295</v>
      </c>
      <c r="E311" t="s">
        <v>296</v>
      </c>
      <c r="F311" s="343">
        <v>0</v>
      </c>
      <c r="G311" s="344" t="s">
        <v>297</v>
      </c>
    </row>
    <row r="312" spans="1:7" x14ac:dyDescent="0.35">
      <c r="A312" t="s">
        <v>165</v>
      </c>
      <c r="B312" t="s">
        <v>310</v>
      </c>
      <c r="C312" t="s">
        <v>311</v>
      </c>
      <c r="D312" t="s">
        <v>295</v>
      </c>
      <c r="E312" t="s">
        <v>296</v>
      </c>
      <c r="F312" s="343">
        <v>6.3715029375947196E-2</v>
      </c>
      <c r="G312" s="344" t="s">
        <v>297</v>
      </c>
    </row>
    <row r="313" spans="1:7" x14ac:dyDescent="0.35">
      <c r="A313" t="s">
        <v>165</v>
      </c>
      <c r="B313" t="s">
        <v>312</v>
      </c>
      <c r="C313" t="s">
        <v>313</v>
      </c>
      <c r="D313" t="s">
        <v>295</v>
      </c>
      <c r="E313" t="s">
        <v>296</v>
      </c>
      <c r="F313" s="343">
        <v>0</v>
      </c>
      <c r="G313" s="344" t="s">
        <v>297</v>
      </c>
    </row>
    <row r="314" spans="1:7" x14ac:dyDescent="0.35">
      <c r="A314" t="s">
        <v>165</v>
      </c>
      <c r="B314" t="s">
        <v>314</v>
      </c>
      <c r="C314" t="s">
        <v>315</v>
      </c>
      <c r="D314" t="s">
        <v>295</v>
      </c>
      <c r="E314" t="s">
        <v>296</v>
      </c>
      <c r="F314" s="343">
        <v>0</v>
      </c>
      <c r="G314" s="344" t="s">
        <v>297</v>
      </c>
    </row>
    <row r="315" spans="1:7" x14ac:dyDescent="0.35">
      <c r="A315" t="s">
        <v>165</v>
      </c>
      <c r="B315" t="s">
        <v>316</v>
      </c>
      <c r="C315" t="s">
        <v>317</v>
      </c>
      <c r="D315" t="s">
        <v>295</v>
      </c>
      <c r="E315" t="s">
        <v>296</v>
      </c>
      <c r="F315" s="344" t="s">
        <v>297</v>
      </c>
      <c r="G315" s="343">
        <v>-0.31621873043889598</v>
      </c>
    </row>
    <row r="316" spans="1:7" x14ac:dyDescent="0.35">
      <c r="A316" t="s">
        <v>165</v>
      </c>
      <c r="B316" t="s">
        <v>318</v>
      </c>
      <c r="C316" t="s">
        <v>319</v>
      </c>
      <c r="D316" t="s">
        <v>295</v>
      </c>
      <c r="E316" t="s">
        <v>296</v>
      </c>
      <c r="F316" s="344" t="s">
        <v>297</v>
      </c>
      <c r="G316" s="343">
        <v>-2.5593456796999501</v>
      </c>
    </row>
    <row r="317" spans="1:7" x14ac:dyDescent="0.35">
      <c r="A317" t="s">
        <v>165</v>
      </c>
      <c r="B317" t="s">
        <v>320</v>
      </c>
      <c r="C317" t="s">
        <v>321</v>
      </c>
      <c r="D317" t="s">
        <v>295</v>
      </c>
      <c r="E317" t="s">
        <v>296</v>
      </c>
      <c r="F317" s="344" t="s">
        <v>297</v>
      </c>
      <c r="G317" s="343">
        <v>0</v>
      </c>
    </row>
    <row r="318" spans="1:7" x14ac:dyDescent="0.35">
      <c r="A318" t="s">
        <v>165</v>
      </c>
      <c r="B318" t="s">
        <v>322</v>
      </c>
      <c r="C318" t="s">
        <v>323</v>
      </c>
      <c r="D318" t="s">
        <v>295</v>
      </c>
      <c r="E318" t="s">
        <v>296</v>
      </c>
      <c r="F318" s="344" t="s">
        <v>297</v>
      </c>
      <c r="G318" s="343">
        <v>0</v>
      </c>
    </row>
    <row r="319" spans="1:7" x14ac:dyDescent="0.35">
      <c r="A319" t="s">
        <v>165</v>
      </c>
      <c r="B319" t="s">
        <v>324</v>
      </c>
      <c r="C319" t="s">
        <v>325</v>
      </c>
      <c r="D319" t="s">
        <v>295</v>
      </c>
      <c r="E319" t="s">
        <v>296</v>
      </c>
      <c r="F319" s="344" t="s">
        <v>297</v>
      </c>
      <c r="G319" s="343">
        <v>0</v>
      </c>
    </row>
    <row r="320" spans="1:7" x14ac:dyDescent="0.35">
      <c r="A320" t="s">
        <v>165</v>
      </c>
      <c r="B320" t="s">
        <v>326</v>
      </c>
      <c r="C320" t="s">
        <v>327</v>
      </c>
      <c r="D320" t="s">
        <v>295</v>
      </c>
      <c r="E320" t="s">
        <v>296</v>
      </c>
      <c r="F320" s="343">
        <v>0</v>
      </c>
      <c r="G320" s="344" t="s">
        <v>297</v>
      </c>
    </row>
    <row r="321" spans="1:7" x14ac:dyDescent="0.35">
      <c r="A321" t="s">
        <v>165</v>
      </c>
      <c r="B321" t="s">
        <v>328</v>
      </c>
      <c r="C321" t="s">
        <v>329</v>
      </c>
      <c r="D321" t="s">
        <v>295</v>
      </c>
      <c r="E321" t="s">
        <v>296</v>
      </c>
      <c r="F321" s="343">
        <v>0</v>
      </c>
      <c r="G321" s="344" t="s">
        <v>297</v>
      </c>
    </row>
    <row r="322" spans="1:7" x14ac:dyDescent="0.35">
      <c r="A322" t="s">
        <v>165</v>
      </c>
      <c r="B322" t="s">
        <v>330</v>
      </c>
      <c r="C322" t="s">
        <v>331</v>
      </c>
      <c r="D322" t="s">
        <v>295</v>
      </c>
      <c r="E322" t="s">
        <v>296</v>
      </c>
      <c r="F322" s="343">
        <v>0</v>
      </c>
      <c r="G322" s="344" t="s">
        <v>297</v>
      </c>
    </row>
    <row r="323" spans="1:7" x14ac:dyDescent="0.35">
      <c r="A323" t="s">
        <v>165</v>
      </c>
      <c r="B323" t="s">
        <v>332</v>
      </c>
      <c r="C323" t="s">
        <v>333</v>
      </c>
      <c r="D323" t="s">
        <v>295</v>
      </c>
      <c r="E323" t="s">
        <v>296</v>
      </c>
      <c r="F323" s="343">
        <v>0</v>
      </c>
      <c r="G323" s="344" t="s">
        <v>297</v>
      </c>
    </row>
    <row r="324" spans="1:7" x14ac:dyDescent="0.35">
      <c r="A324" t="s">
        <v>165</v>
      </c>
      <c r="B324" t="s">
        <v>334</v>
      </c>
      <c r="C324" t="s">
        <v>335</v>
      </c>
      <c r="D324" t="s">
        <v>295</v>
      </c>
      <c r="E324" t="s">
        <v>296</v>
      </c>
      <c r="F324" s="343">
        <v>0</v>
      </c>
      <c r="G324" s="344" t="s">
        <v>297</v>
      </c>
    </row>
    <row r="325" spans="1:7" x14ac:dyDescent="0.35">
      <c r="A325" t="s">
        <v>165</v>
      </c>
      <c r="B325" t="s">
        <v>336</v>
      </c>
      <c r="C325" t="s">
        <v>337</v>
      </c>
      <c r="D325" t="s">
        <v>295</v>
      </c>
      <c r="E325" t="s">
        <v>296</v>
      </c>
      <c r="F325" s="343">
        <v>0</v>
      </c>
      <c r="G325" s="344" t="s">
        <v>297</v>
      </c>
    </row>
    <row r="326" spans="1:7" x14ac:dyDescent="0.35">
      <c r="A326" t="s">
        <v>165</v>
      </c>
      <c r="B326" t="s">
        <v>338</v>
      </c>
      <c r="C326" t="s">
        <v>339</v>
      </c>
      <c r="D326" t="s">
        <v>295</v>
      </c>
      <c r="E326" t="s">
        <v>296</v>
      </c>
      <c r="F326" s="343">
        <v>0</v>
      </c>
      <c r="G326" s="344" t="s">
        <v>297</v>
      </c>
    </row>
    <row r="327" spans="1:7" x14ac:dyDescent="0.35">
      <c r="A327" t="s">
        <v>165</v>
      </c>
      <c r="B327" t="s">
        <v>340</v>
      </c>
      <c r="C327" t="s">
        <v>341</v>
      </c>
      <c r="D327" t="s">
        <v>295</v>
      </c>
      <c r="E327" t="s">
        <v>296</v>
      </c>
      <c r="F327" s="343">
        <v>0</v>
      </c>
      <c r="G327" s="344" t="s">
        <v>297</v>
      </c>
    </row>
    <row r="328" spans="1:7" x14ac:dyDescent="0.35">
      <c r="A328" t="s">
        <v>167</v>
      </c>
      <c r="B328" t="s">
        <v>293</v>
      </c>
      <c r="C328" t="s">
        <v>294</v>
      </c>
      <c r="D328" t="s">
        <v>295</v>
      </c>
      <c r="E328" t="s">
        <v>296</v>
      </c>
      <c r="F328" s="343">
        <v>0</v>
      </c>
      <c r="G328" s="344" t="s">
        <v>297</v>
      </c>
    </row>
    <row r="329" spans="1:7" x14ac:dyDescent="0.35">
      <c r="A329" t="s">
        <v>167</v>
      </c>
      <c r="B329" t="s">
        <v>298</v>
      </c>
      <c r="C329" t="s">
        <v>299</v>
      </c>
      <c r="D329" t="s">
        <v>295</v>
      </c>
      <c r="E329" t="s">
        <v>296</v>
      </c>
      <c r="F329" s="343">
        <v>0</v>
      </c>
      <c r="G329" s="344" t="s">
        <v>297</v>
      </c>
    </row>
    <row r="330" spans="1:7" x14ac:dyDescent="0.35">
      <c r="A330" t="s">
        <v>167</v>
      </c>
      <c r="B330" t="s">
        <v>300</v>
      </c>
      <c r="C330" t="s">
        <v>301</v>
      </c>
      <c r="D330" t="s">
        <v>295</v>
      </c>
      <c r="E330" t="s">
        <v>296</v>
      </c>
      <c r="F330" s="343">
        <v>0</v>
      </c>
      <c r="G330" s="344" t="s">
        <v>297</v>
      </c>
    </row>
    <row r="331" spans="1:7" x14ac:dyDescent="0.35">
      <c r="A331" t="s">
        <v>167</v>
      </c>
      <c r="B331" t="s">
        <v>302</v>
      </c>
      <c r="C331" t="s">
        <v>303</v>
      </c>
      <c r="D331" t="s">
        <v>295</v>
      </c>
      <c r="E331" t="s">
        <v>296</v>
      </c>
      <c r="F331" s="343">
        <v>0</v>
      </c>
      <c r="G331" s="344" t="s">
        <v>297</v>
      </c>
    </row>
    <row r="332" spans="1:7" x14ac:dyDescent="0.35">
      <c r="A332" t="s">
        <v>167</v>
      </c>
      <c r="B332" t="s">
        <v>304</v>
      </c>
      <c r="C332" t="s">
        <v>305</v>
      </c>
      <c r="D332" t="s">
        <v>295</v>
      </c>
      <c r="E332" t="s">
        <v>296</v>
      </c>
      <c r="F332" s="343">
        <v>3.6718597693590498</v>
      </c>
      <c r="G332" s="344" t="s">
        <v>297</v>
      </c>
    </row>
    <row r="333" spans="1:7" x14ac:dyDescent="0.35">
      <c r="A333" t="s">
        <v>167</v>
      </c>
      <c r="B333" t="s">
        <v>306</v>
      </c>
      <c r="C333" t="s">
        <v>307</v>
      </c>
      <c r="D333" t="s">
        <v>295</v>
      </c>
      <c r="E333" t="s">
        <v>296</v>
      </c>
      <c r="F333" s="343">
        <v>0</v>
      </c>
      <c r="G333" s="344" t="s">
        <v>297</v>
      </c>
    </row>
    <row r="334" spans="1:7" x14ac:dyDescent="0.35">
      <c r="A334" t="s">
        <v>167</v>
      </c>
      <c r="B334" t="s">
        <v>308</v>
      </c>
      <c r="C334" t="s">
        <v>309</v>
      </c>
      <c r="D334" t="s">
        <v>295</v>
      </c>
      <c r="E334" t="s">
        <v>296</v>
      </c>
      <c r="F334" s="343">
        <v>0</v>
      </c>
      <c r="G334" s="344" t="s">
        <v>297</v>
      </c>
    </row>
    <row r="335" spans="1:7" x14ac:dyDescent="0.35">
      <c r="A335" t="s">
        <v>167</v>
      </c>
      <c r="B335" t="s">
        <v>310</v>
      </c>
      <c r="C335" t="s">
        <v>311</v>
      </c>
      <c r="D335" t="s">
        <v>295</v>
      </c>
      <c r="E335" t="s">
        <v>296</v>
      </c>
      <c r="F335" s="343">
        <v>-5.3060950378903699E-3</v>
      </c>
      <c r="G335" s="344" t="s">
        <v>297</v>
      </c>
    </row>
    <row r="336" spans="1:7" x14ac:dyDescent="0.35">
      <c r="A336" t="s">
        <v>167</v>
      </c>
      <c r="B336" t="s">
        <v>312</v>
      </c>
      <c r="C336" t="s">
        <v>313</v>
      </c>
      <c r="D336" t="s">
        <v>295</v>
      </c>
      <c r="E336" t="s">
        <v>296</v>
      </c>
      <c r="F336" s="343">
        <v>0</v>
      </c>
      <c r="G336" s="344" t="s">
        <v>297</v>
      </c>
    </row>
    <row r="337" spans="1:7" x14ac:dyDescent="0.35">
      <c r="A337" t="s">
        <v>167</v>
      </c>
      <c r="B337" t="s">
        <v>314</v>
      </c>
      <c r="C337" t="s">
        <v>315</v>
      </c>
      <c r="D337" t="s">
        <v>295</v>
      </c>
      <c r="E337" t="s">
        <v>296</v>
      </c>
      <c r="F337" s="343">
        <v>0</v>
      </c>
      <c r="G337" s="344" t="s">
        <v>297</v>
      </c>
    </row>
    <row r="338" spans="1:7" x14ac:dyDescent="0.35">
      <c r="A338" t="s">
        <v>167</v>
      </c>
      <c r="B338" t="s">
        <v>316</v>
      </c>
      <c r="C338" t="s">
        <v>317</v>
      </c>
      <c r="D338" t="s">
        <v>295</v>
      </c>
      <c r="E338" t="s">
        <v>296</v>
      </c>
      <c r="F338" s="344" t="s">
        <v>297</v>
      </c>
      <c r="G338" s="343">
        <v>0.38925396631125198</v>
      </c>
    </row>
    <row r="339" spans="1:7" x14ac:dyDescent="0.35">
      <c r="A339" t="s">
        <v>167</v>
      </c>
      <c r="B339" t="s">
        <v>318</v>
      </c>
      <c r="C339" t="s">
        <v>319</v>
      </c>
      <c r="D339" t="s">
        <v>295</v>
      </c>
      <c r="E339" t="s">
        <v>296</v>
      </c>
      <c r="F339" s="344" t="s">
        <v>297</v>
      </c>
      <c r="G339" s="343">
        <v>1.37205119775673</v>
      </c>
    </row>
    <row r="340" spans="1:7" x14ac:dyDescent="0.35">
      <c r="A340" t="s">
        <v>167</v>
      </c>
      <c r="B340" t="s">
        <v>320</v>
      </c>
      <c r="C340" t="s">
        <v>321</v>
      </c>
      <c r="D340" t="s">
        <v>295</v>
      </c>
      <c r="E340" t="s">
        <v>296</v>
      </c>
      <c r="F340" s="344" t="s">
        <v>297</v>
      </c>
      <c r="G340" s="343">
        <v>0</v>
      </c>
    </row>
    <row r="341" spans="1:7" x14ac:dyDescent="0.35">
      <c r="A341" t="s">
        <v>167</v>
      </c>
      <c r="B341" t="s">
        <v>322</v>
      </c>
      <c r="C341" t="s">
        <v>323</v>
      </c>
      <c r="D341" t="s">
        <v>295</v>
      </c>
      <c r="E341" t="s">
        <v>296</v>
      </c>
      <c r="F341" s="344" t="s">
        <v>297</v>
      </c>
      <c r="G341" s="343">
        <v>0</v>
      </c>
    </row>
    <row r="342" spans="1:7" x14ac:dyDescent="0.35">
      <c r="A342" t="s">
        <v>167</v>
      </c>
      <c r="B342" t="s">
        <v>324</v>
      </c>
      <c r="C342" t="s">
        <v>325</v>
      </c>
      <c r="D342" t="s">
        <v>295</v>
      </c>
      <c r="E342" t="s">
        <v>296</v>
      </c>
      <c r="F342" s="344" t="s">
        <v>297</v>
      </c>
      <c r="G342" s="343">
        <v>0</v>
      </c>
    </row>
    <row r="343" spans="1:7" x14ac:dyDescent="0.35">
      <c r="A343" t="s">
        <v>167</v>
      </c>
      <c r="B343" t="s">
        <v>326</v>
      </c>
      <c r="C343" t="s">
        <v>327</v>
      </c>
      <c r="D343" t="s">
        <v>295</v>
      </c>
      <c r="E343" t="s">
        <v>296</v>
      </c>
      <c r="F343" s="343">
        <v>0</v>
      </c>
      <c r="G343" s="344" t="s">
        <v>297</v>
      </c>
    </row>
    <row r="344" spans="1:7" x14ac:dyDescent="0.35">
      <c r="A344" t="s">
        <v>167</v>
      </c>
      <c r="B344" t="s">
        <v>328</v>
      </c>
      <c r="C344" t="s">
        <v>329</v>
      </c>
      <c r="D344" t="s">
        <v>295</v>
      </c>
      <c r="E344" t="s">
        <v>296</v>
      </c>
      <c r="F344" s="343">
        <v>0</v>
      </c>
      <c r="G344" s="344" t="s">
        <v>297</v>
      </c>
    </row>
    <row r="345" spans="1:7" x14ac:dyDescent="0.35">
      <c r="A345" t="s">
        <v>167</v>
      </c>
      <c r="B345" t="s">
        <v>330</v>
      </c>
      <c r="C345" t="s">
        <v>331</v>
      </c>
      <c r="D345" t="s">
        <v>295</v>
      </c>
      <c r="E345" t="s">
        <v>296</v>
      </c>
      <c r="F345" s="343">
        <v>0</v>
      </c>
      <c r="G345" s="344" t="s">
        <v>297</v>
      </c>
    </row>
    <row r="346" spans="1:7" x14ac:dyDescent="0.35">
      <c r="A346" t="s">
        <v>167</v>
      </c>
      <c r="B346" t="s">
        <v>332</v>
      </c>
      <c r="C346" t="s">
        <v>333</v>
      </c>
      <c r="D346" t="s">
        <v>295</v>
      </c>
      <c r="E346" t="s">
        <v>296</v>
      </c>
      <c r="F346" s="343">
        <v>0</v>
      </c>
      <c r="G346" s="344" t="s">
        <v>297</v>
      </c>
    </row>
    <row r="347" spans="1:7" x14ac:dyDescent="0.35">
      <c r="A347" t="s">
        <v>167</v>
      </c>
      <c r="B347" t="s">
        <v>334</v>
      </c>
      <c r="C347" t="s">
        <v>335</v>
      </c>
      <c r="D347" t="s">
        <v>295</v>
      </c>
      <c r="E347" t="s">
        <v>296</v>
      </c>
      <c r="F347" s="343">
        <v>0</v>
      </c>
      <c r="G347" s="344" t="s">
        <v>297</v>
      </c>
    </row>
    <row r="348" spans="1:7" x14ac:dyDescent="0.35">
      <c r="A348" t="s">
        <v>167</v>
      </c>
      <c r="B348" t="s">
        <v>336</v>
      </c>
      <c r="C348" t="s">
        <v>337</v>
      </c>
      <c r="D348" t="s">
        <v>295</v>
      </c>
      <c r="E348" t="s">
        <v>296</v>
      </c>
      <c r="F348" s="343">
        <v>0</v>
      </c>
      <c r="G348" s="344" t="s">
        <v>297</v>
      </c>
    </row>
    <row r="349" spans="1:7" x14ac:dyDescent="0.35">
      <c r="A349" t="s">
        <v>167</v>
      </c>
      <c r="B349" t="s">
        <v>338</v>
      </c>
      <c r="C349" t="s">
        <v>339</v>
      </c>
      <c r="D349" t="s">
        <v>295</v>
      </c>
      <c r="E349" t="s">
        <v>296</v>
      </c>
      <c r="F349" s="343">
        <v>0</v>
      </c>
      <c r="G349" s="344" t="s">
        <v>297</v>
      </c>
    </row>
    <row r="350" spans="1:7" x14ac:dyDescent="0.35">
      <c r="A350" t="s">
        <v>167</v>
      </c>
      <c r="B350" t="s">
        <v>340</v>
      </c>
      <c r="C350" t="s">
        <v>341</v>
      </c>
      <c r="D350" t="s">
        <v>295</v>
      </c>
      <c r="E350" t="s">
        <v>296</v>
      </c>
      <c r="F350" s="343">
        <v>0</v>
      </c>
      <c r="G350" s="344" t="s">
        <v>297</v>
      </c>
    </row>
    <row r="351" spans="1:7" x14ac:dyDescent="0.35">
      <c r="A351" t="s">
        <v>169</v>
      </c>
      <c r="B351" t="s">
        <v>293</v>
      </c>
      <c r="C351" t="s">
        <v>294</v>
      </c>
      <c r="D351" t="s">
        <v>295</v>
      </c>
      <c r="E351" t="s">
        <v>296</v>
      </c>
      <c r="F351" s="343">
        <v>0</v>
      </c>
      <c r="G351" s="344" t="s">
        <v>297</v>
      </c>
    </row>
    <row r="352" spans="1:7" x14ac:dyDescent="0.35">
      <c r="A352" t="s">
        <v>169</v>
      </c>
      <c r="B352" t="s">
        <v>298</v>
      </c>
      <c r="C352" t="s">
        <v>299</v>
      </c>
      <c r="D352" t="s">
        <v>295</v>
      </c>
      <c r="E352" t="s">
        <v>296</v>
      </c>
      <c r="F352" s="343">
        <v>0</v>
      </c>
      <c r="G352" s="344" t="s">
        <v>297</v>
      </c>
    </row>
    <row r="353" spans="1:7" x14ac:dyDescent="0.35">
      <c r="A353" t="s">
        <v>169</v>
      </c>
      <c r="B353" t="s">
        <v>300</v>
      </c>
      <c r="C353" t="s">
        <v>301</v>
      </c>
      <c r="D353" t="s">
        <v>295</v>
      </c>
      <c r="E353" t="s">
        <v>296</v>
      </c>
      <c r="F353" s="343">
        <v>0</v>
      </c>
      <c r="G353" s="344" t="s">
        <v>297</v>
      </c>
    </row>
    <row r="354" spans="1:7" x14ac:dyDescent="0.35">
      <c r="A354" t="s">
        <v>169</v>
      </c>
      <c r="B354" t="s">
        <v>302</v>
      </c>
      <c r="C354" t="s">
        <v>303</v>
      </c>
      <c r="D354" t="s">
        <v>295</v>
      </c>
      <c r="E354" t="s">
        <v>296</v>
      </c>
      <c r="F354" s="343">
        <v>0</v>
      </c>
      <c r="G354" s="344" t="s">
        <v>297</v>
      </c>
    </row>
    <row r="355" spans="1:7" x14ac:dyDescent="0.35">
      <c r="A355" t="s">
        <v>169</v>
      </c>
      <c r="B355" t="s">
        <v>304</v>
      </c>
      <c r="C355" t="s">
        <v>305</v>
      </c>
      <c r="D355" t="s">
        <v>295</v>
      </c>
      <c r="E355" t="s">
        <v>296</v>
      </c>
      <c r="F355" s="343">
        <v>0.18248671618059001</v>
      </c>
      <c r="G355" s="344" t="s">
        <v>297</v>
      </c>
    </row>
    <row r="356" spans="1:7" x14ac:dyDescent="0.35">
      <c r="A356" t="s">
        <v>169</v>
      </c>
      <c r="B356" t="s">
        <v>306</v>
      </c>
      <c r="C356" t="s">
        <v>307</v>
      </c>
      <c r="D356" t="s">
        <v>295</v>
      </c>
      <c r="E356" t="s">
        <v>296</v>
      </c>
      <c r="F356" s="343">
        <v>0</v>
      </c>
      <c r="G356" s="344" t="s">
        <v>297</v>
      </c>
    </row>
    <row r="357" spans="1:7" x14ac:dyDescent="0.35">
      <c r="A357" t="s">
        <v>169</v>
      </c>
      <c r="B357" t="s">
        <v>308</v>
      </c>
      <c r="C357" t="s">
        <v>309</v>
      </c>
      <c r="D357" t="s">
        <v>295</v>
      </c>
      <c r="E357" t="s">
        <v>296</v>
      </c>
      <c r="F357" s="343">
        <v>0</v>
      </c>
      <c r="G357" s="344" t="s">
        <v>297</v>
      </c>
    </row>
    <row r="358" spans="1:7" x14ac:dyDescent="0.35">
      <c r="A358" t="s">
        <v>169</v>
      </c>
      <c r="B358" t="s">
        <v>310</v>
      </c>
      <c r="C358" t="s">
        <v>311</v>
      </c>
      <c r="D358" t="s">
        <v>295</v>
      </c>
      <c r="E358" t="s">
        <v>296</v>
      </c>
      <c r="F358" s="343">
        <v>0</v>
      </c>
      <c r="G358" s="344" t="s">
        <v>297</v>
      </c>
    </row>
    <row r="359" spans="1:7" x14ac:dyDescent="0.35">
      <c r="A359" t="s">
        <v>169</v>
      </c>
      <c r="B359" t="s">
        <v>312</v>
      </c>
      <c r="C359" t="s">
        <v>313</v>
      </c>
      <c r="D359" t="s">
        <v>295</v>
      </c>
      <c r="E359" t="s">
        <v>296</v>
      </c>
      <c r="F359" s="343">
        <v>0</v>
      </c>
      <c r="G359" s="344" t="s">
        <v>297</v>
      </c>
    </row>
    <row r="360" spans="1:7" x14ac:dyDescent="0.35">
      <c r="A360" t="s">
        <v>169</v>
      </c>
      <c r="B360" t="s">
        <v>314</v>
      </c>
      <c r="C360" t="s">
        <v>315</v>
      </c>
      <c r="D360" t="s">
        <v>295</v>
      </c>
      <c r="E360" t="s">
        <v>296</v>
      </c>
      <c r="F360" s="343">
        <v>0</v>
      </c>
      <c r="G360" s="344" t="s">
        <v>297</v>
      </c>
    </row>
    <row r="361" spans="1:7" x14ac:dyDescent="0.35">
      <c r="A361" t="s">
        <v>169</v>
      </c>
      <c r="B361" t="s">
        <v>316</v>
      </c>
      <c r="C361" t="s">
        <v>317</v>
      </c>
      <c r="D361" t="s">
        <v>295</v>
      </c>
      <c r="E361" t="s">
        <v>296</v>
      </c>
      <c r="F361" s="344" t="s">
        <v>297</v>
      </c>
      <c r="G361" s="343">
        <v>6.2038371246436498E-3</v>
      </c>
    </row>
    <row r="362" spans="1:7" x14ac:dyDescent="0.35">
      <c r="A362" t="s">
        <v>169</v>
      </c>
      <c r="B362" t="s">
        <v>318</v>
      </c>
      <c r="C362" t="s">
        <v>319</v>
      </c>
      <c r="D362" t="s">
        <v>295</v>
      </c>
      <c r="E362" t="s">
        <v>296</v>
      </c>
      <c r="F362" s="344" t="s">
        <v>297</v>
      </c>
      <c r="G362" s="343">
        <v>0.196318232255767</v>
      </c>
    </row>
    <row r="363" spans="1:7" x14ac:dyDescent="0.35">
      <c r="A363" t="s">
        <v>169</v>
      </c>
      <c r="B363" t="s">
        <v>320</v>
      </c>
      <c r="C363" t="s">
        <v>321</v>
      </c>
      <c r="D363" t="s">
        <v>295</v>
      </c>
      <c r="E363" t="s">
        <v>296</v>
      </c>
      <c r="F363" s="344" t="s">
        <v>297</v>
      </c>
      <c r="G363" s="343">
        <v>0</v>
      </c>
    </row>
    <row r="364" spans="1:7" x14ac:dyDescent="0.35">
      <c r="A364" t="s">
        <v>169</v>
      </c>
      <c r="B364" t="s">
        <v>322</v>
      </c>
      <c r="C364" t="s">
        <v>323</v>
      </c>
      <c r="D364" t="s">
        <v>295</v>
      </c>
      <c r="E364" t="s">
        <v>296</v>
      </c>
      <c r="F364" s="344" t="s">
        <v>297</v>
      </c>
      <c r="G364" s="343">
        <v>0</v>
      </c>
    </row>
    <row r="365" spans="1:7" x14ac:dyDescent="0.35">
      <c r="A365" t="s">
        <v>169</v>
      </c>
      <c r="B365" t="s">
        <v>324</v>
      </c>
      <c r="C365" t="s">
        <v>325</v>
      </c>
      <c r="D365" t="s">
        <v>295</v>
      </c>
      <c r="E365" t="s">
        <v>296</v>
      </c>
      <c r="F365" s="344" t="s">
        <v>297</v>
      </c>
      <c r="G365" s="343">
        <v>0</v>
      </c>
    </row>
    <row r="366" spans="1:7" x14ac:dyDescent="0.35">
      <c r="A366" t="s">
        <v>169</v>
      </c>
      <c r="B366" t="s">
        <v>326</v>
      </c>
      <c r="C366" t="s">
        <v>327</v>
      </c>
      <c r="D366" t="s">
        <v>295</v>
      </c>
      <c r="E366" t="s">
        <v>296</v>
      </c>
      <c r="F366" s="343">
        <v>0</v>
      </c>
      <c r="G366" s="344" t="s">
        <v>297</v>
      </c>
    </row>
    <row r="367" spans="1:7" x14ac:dyDescent="0.35">
      <c r="A367" t="s">
        <v>169</v>
      </c>
      <c r="B367" t="s">
        <v>328</v>
      </c>
      <c r="C367" t="s">
        <v>329</v>
      </c>
      <c r="D367" t="s">
        <v>295</v>
      </c>
      <c r="E367" t="s">
        <v>296</v>
      </c>
      <c r="F367" s="343">
        <v>0</v>
      </c>
      <c r="G367" s="344" t="s">
        <v>297</v>
      </c>
    </row>
    <row r="368" spans="1:7" x14ac:dyDescent="0.35">
      <c r="A368" t="s">
        <v>169</v>
      </c>
      <c r="B368" t="s">
        <v>330</v>
      </c>
      <c r="C368" t="s">
        <v>331</v>
      </c>
      <c r="D368" t="s">
        <v>295</v>
      </c>
      <c r="E368" t="s">
        <v>296</v>
      </c>
      <c r="F368" s="343">
        <v>0</v>
      </c>
      <c r="G368" s="344" t="s">
        <v>297</v>
      </c>
    </row>
    <row r="369" spans="1:7" x14ac:dyDescent="0.35">
      <c r="A369" t="s">
        <v>169</v>
      </c>
      <c r="B369" t="s">
        <v>332</v>
      </c>
      <c r="C369" t="s">
        <v>333</v>
      </c>
      <c r="D369" t="s">
        <v>295</v>
      </c>
      <c r="E369" t="s">
        <v>296</v>
      </c>
      <c r="F369" s="343">
        <v>0</v>
      </c>
      <c r="G369" s="344" t="s">
        <v>297</v>
      </c>
    </row>
    <row r="370" spans="1:7" x14ac:dyDescent="0.35">
      <c r="A370" t="s">
        <v>169</v>
      </c>
      <c r="B370" t="s">
        <v>334</v>
      </c>
      <c r="C370" t="s">
        <v>335</v>
      </c>
      <c r="D370" t="s">
        <v>295</v>
      </c>
      <c r="E370" t="s">
        <v>296</v>
      </c>
      <c r="F370" s="343">
        <v>0</v>
      </c>
      <c r="G370" s="344" t="s">
        <v>297</v>
      </c>
    </row>
    <row r="371" spans="1:7" x14ac:dyDescent="0.35">
      <c r="A371" t="s">
        <v>169</v>
      </c>
      <c r="B371" t="s">
        <v>336</v>
      </c>
      <c r="C371" t="s">
        <v>337</v>
      </c>
      <c r="D371" t="s">
        <v>295</v>
      </c>
      <c r="E371" t="s">
        <v>296</v>
      </c>
      <c r="F371" s="343">
        <v>0</v>
      </c>
      <c r="G371" s="344" t="s">
        <v>297</v>
      </c>
    </row>
    <row r="372" spans="1:7" x14ac:dyDescent="0.35">
      <c r="A372" t="s">
        <v>169</v>
      </c>
      <c r="B372" t="s">
        <v>338</v>
      </c>
      <c r="C372" t="s">
        <v>339</v>
      </c>
      <c r="D372" t="s">
        <v>295</v>
      </c>
      <c r="E372" t="s">
        <v>296</v>
      </c>
      <c r="F372" s="343">
        <v>0</v>
      </c>
      <c r="G372" s="344" t="s">
        <v>297</v>
      </c>
    </row>
    <row r="373" spans="1:7" x14ac:dyDescent="0.35">
      <c r="A373" t="s">
        <v>169</v>
      </c>
      <c r="B373" t="s">
        <v>340</v>
      </c>
      <c r="C373" t="s">
        <v>341</v>
      </c>
      <c r="D373" t="s">
        <v>295</v>
      </c>
      <c r="E373" t="s">
        <v>296</v>
      </c>
      <c r="F373" s="343">
        <v>0</v>
      </c>
      <c r="G373" s="344" t="s">
        <v>297</v>
      </c>
    </row>
    <row r="374" spans="1:7" x14ac:dyDescent="0.35">
      <c r="A374" t="s">
        <v>173</v>
      </c>
      <c r="B374" t="s">
        <v>293</v>
      </c>
      <c r="C374" t="s">
        <v>294</v>
      </c>
      <c r="D374" t="s">
        <v>295</v>
      </c>
      <c r="E374" t="s">
        <v>296</v>
      </c>
      <c r="F374" s="343">
        <v>0</v>
      </c>
      <c r="G374" s="344" t="s">
        <v>297</v>
      </c>
    </row>
    <row r="375" spans="1:7" x14ac:dyDescent="0.35">
      <c r="A375" t="s">
        <v>173</v>
      </c>
      <c r="B375" t="s">
        <v>298</v>
      </c>
      <c r="C375" t="s">
        <v>299</v>
      </c>
      <c r="D375" t="s">
        <v>295</v>
      </c>
      <c r="E375" t="s">
        <v>296</v>
      </c>
      <c r="F375" s="343">
        <v>9.6573177261050094E-2</v>
      </c>
      <c r="G375" s="344" t="s">
        <v>297</v>
      </c>
    </row>
    <row r="376" spans="1:7" x14ac:dyDescent="0.35">
      <c r="A376" t="s">
        <v>173</v>
      </c>
      <c r="B376" t="s">
        <v>300</v>
      </c>
      <c r="C376" t="s">
        <v>301</v>
      </c>
      <c r="D376" t="s">
        <v>295</v>
      </c>
      <c r="E376" t="s">
        <v>296</v>
      </c>
      <c r="F376" s="343">
        <v>0</v>
      </c>
      <c r="G376" s="344" t="s">
        <v>297</v>
      </c>
    </row>
    <row r="377" spans="1:7" x14ac:dyDescent="0.35">
      <c r="A377" t="s">
        <v>173</v>
      </c>
      <c r="B377" t="s">
        <v>302</v>
      </c>
      <c r="C377" t="s">
        <v>303</v>
      </c>
      <c r="D377" t="s">
        <v>295</v>
      </c>
      <c r="E377" t="s">
        <v>296</v>
      </c>
      <c r="F377" s="343">
        <v>0</v>
      </c>
      <c r="G377" s="344" t="s">
        <v>297</v>
      </c>
    </row>
    <row r="378" spans="1:7" x14ac:dyDescent="0.35">
      <c r="A378" t="s">
        <v>173</v>
      </c>
      <c r="B378" t="s">
        <v>304</v>
      </c>
      <c r="C378" t="s">
        <v>305</v>
      </c>
      <c r="D378" t="s">
        <v>295</v>
      </c>
      <c r="E378" t="s">
        <v>296</v>
      </c>
      <c r="F378" s="343">
        <v>0.353424426415752</v>
      </c>
      <c r="G378" s="344" t="s">
        <v>297</v>
      </c>
    </row>
    <row r="379" spans="1:7" x14ac:dyDescent="0.35">
      <c r="A379" t="s">
        <v>173</v>
      </c>
      <c r="B379" t="s">
        <v>306</v>
      </c>
      <c r="C379" t="s">
        <v>307</v>
      </c>
      <c r="D379" t="s">
        <v>295</v>
      </c>
      <c r="E379" t="s">
        <v>296</v>
      </c>
      <c r="F379" s="343">
        <v>0</v>
      </c>
      <c r="G379" s="344" t="s">
        <v>297</v>
      </c>
    </row>
    <row r="380" spans="1:7" x14ac:dyDescent="0.35">
      <c r="A380" t="s">
        <v>173</v>
      </c>
      <c r="B380" t="s">
        <v>308</v>
      </c>
      <c r="C380" t="s">
        <v>309</v>
      </c>
      <c r="D380" t="s">
        <v>295</v>
      </c>
      <c r="E380" t="s">
        <v>296</v>
      </c>
      <c r="F380" s="343">
        <v>0</v>
      </c>
      <c r="G380" s="344" t="s">
        <v>297</v>
      </c>
    </row>
    <row r="381" spans="1:7" x14ac:dyDescent="0.35">
      <c r="A381" t="s">
        <v>173</v>
      </c>
      <c r="B381" t="s">
        <v>310</v>
      </c>
      <c r="C381" t="s">
        <v>311</v>
      </c>
      <c r="D381" t="s">
        <v>295</v>
      </c>
      <c r="E381" t="s">
        <v>296</v>
      </c>
      <c r="F381" s="343">
        <v>9.831384733779789E-4</v>
      </c>
      <c r="G381" s="344" t="s">
        <v>297</v>
      </c>
    </row>
    <row r="382" spans="1:7" x14ac:dyDescent="0.35">
      <c r="A382" t="s">
        <v>173</v>
      </c>
      <c r="B382" t="s">
        <v>312</v>
      </c>
      <c r="C382" t="s">
        <v>313</v>
      </c>
      <c r="D382" t="s">
        <v>295</v>
      </c>
      <c r="E382" t="s">
        <v>296</v>
      </c>
      <c r="F382" s="343">
        <v>0</v>
      </c>
      <c r="G382" s="344" t="s">
        <v>297</v>
      </c>
    </row>
    <row r="383" spans="1:7" x14ac:dyDescent="0.35">
      <c r="A383" t="s">
        <v>173</v>
      </c>
      <c r="B383" t="s">
        <v>314</v>
      </c>
      <c r="C383" t="s">
        <v>315</v>
      </c>
      <c r="D383" t="s">
        <v>295</v>
      </c>
      <c r="E383" t="s">
        <v>296</v>
      </c>
      <c r="F383" s="343">
        <v>0</v>
      </c>
      <c r="G383" s="344" t="s">
        <v>297</v>
      </c>
    </row>
    <row r="384" spans="1:7" x14ac:dyDescent="0.35">
      <c r="A384" t="s">
        <v>173</v>
      </c>
      <c r="B384" t="s">
        <v>316</v>
      </c>
      <c r="C384" t="s">
        <v>317</v>
      </c>
      <c r="D384" t="s">
        <v>295</v>
      </c>
      <c r="E384" t="s">
        <v>296</v>
      </c>
      <c r="F384" s="344" t="s">
        <v>297</v>
      </c>
      <c r="G384" s="343">
        <v>1.50857632274288E-2</v>
      </c>
    </row>
    <row r="385" spans="1:7" x14ac:dyDescent="0.35">
      <c r="A385" t="s">
        <v>173</v>
      </c>
      <c r="B385" t="s">
        <v>318</v>
      </c>
      <c r="C385" t="s">
        <v>319</v>
      </c>
      <c r="D385" t="s">
        <v>295</v>
      </c>
      <c r="E385" t="s">
        <v>296</v>
      </c>
      <c r="F385" s="344" t="s">
        <v>297</v>
      </c>
      <c r="G385" s="343">
        <v>0.28653704054866902</v>
      </c>
    </row>
    <row r="386" spans="1:7" x14ac:dyDescent="0.35">
      <c r="A386" t="s">
        <v>173</v>
      </c>
      <c r="B386" t="s">
        <v>320</v>
      </c>
      <c r="C386" t="s">
        <v>321</v>
      </c>
      <c r="D386" t="s">
        <v>295</v>
      </c>
      <c r="E386" t="s">
        <v>296</v>
      </c>
      <c r="F386" s="344" t="s">
        <v>297</v>
      </c>
      <c r="G386" s="343">
        <v>0</v>
      </c>
    </row>
    <row r="387" spans="1:7" x14ac:dyDescent="0.35">
      <c r="A387" t="s">
        <v>173</v>
      </c>
      <c r="B387" t="s">
        <v>322</v>
      </c>
      <c r="C387" t="s">
        <v>323</v>
      </c>
      <c r="D387" t="s">
        <v>295</v>
      </c>
      <c r="E387" t="s">
        <v>296</v>
      </c>
      <c r="F387" s="344" t="s">
        <v>297</v>
      </c>
      <c r="G387" s="343">
        <v>0</v>
      </c>
    </row>
    <row r="388" spans="1:7" x14ac:dyDescent="0.35">
      <c r="A388" t="s">
        <v>173</v>
      </c>
      <c r="B388" t="s">
        <v>324</v>
      </c>
      <c r="C388" t="s">
        <v>325</v>
      </c>
      <c r="D388" t="s">
        <v>295</v>
      </c>
      <c r="E388" t="s">
        <v>296</v>
      </c>
      <c r="F388" s="344" t="s">
        <v>297</v>
      </c>
      <c r="G388" s="343">
        <v>0</v>
      </c>
    </row>
    <row r="389" spans="1:7" x14ac:dyDescent="0.35">
      <c r="A389" t="s">
        <v>173</v>
      </c>
      <c r="B389" t="s">
        <v>326</v>
      </c>
      <c r="C389" t="s">
        <v>327</v>
      </c>
      <c r="D389" t="s">
        <v>295</v>
      </c>
      <c r="E389" t="s">
        <v>296</v>
      </c>
      <c r="F389" s="343">
        <v>0</v>
      </c>
      <c r="G389" s="344" t="s">
        <v>297</v>
      </c>
    </row>
    <row r="390" spans="1:7" x14ac:dyDescent="0.35">
      <c r="A390" t="s">
        <v>173</v>
      </c>
      <c r="B390" t="s">
        <v>328</v>
      </c>
      <c r="C390" t="s">
        <v>329</v>
      </c>
      <c r="D390" t="s">
        <v>295</v>
      </c>
      <c r="E390" t="s">
        <v>296</v>
      </c>
      <c r="F390" s="343">
        <v>0</v>
      </c>
      <c r="G390" s="344" t="s">
        <v>297</v>
      </c>
    </row>
    <row r="391" spans="1:7" x14ac:dyDescent="0.35">
      <c r="A391" t="s">
        <v>173</v>
      </c>
      <c r="B391" t="s">
        <v>330</v>
      </c>
      <c r="C391" t="s">
        <v>331</v>
      </c>
      <c r="D391" t="s">
        <v>295</v>
      </c>
      <c r="E391" t="s">
        <v>296</v>
      </c>
      <c r="F391" s="343">
        <v>0</v>
      </c>
      <c r="G391" s="344" t="s">
        <v>297</v>
      </c>
    </row>
    <row r="392" spans="1:7" x14ac:dyDescent="0.35">
      <c r="A392" t="s">
        <v>173</v>
      </c>
      <c r="B392" t="s">
        <v>332</v>
      </c>
      <c r="C392" t="s">
        <v>333</v>
      </c>
      <c r="D392" t="s">
        <v>295</v>
      </c>
      <c r="E392" t="s">
        <v>296</v>
      </c>
      <c r="F392" s="343">
        <v>0</v>
      </c>
      <c r="G392" s="344" t="s">
        <v>297</v>
      </c>
    </row>
    <row r="393" spans="1:7" x14ac:dyDescent="0.35">
      <c r="A393" t="s">
        <v>173</v>
      </c>
      <c r="B393" t="s">
        <v>334</v>
      </c>
      <c r="C393" t="s">
        <v>335</v>
      </c>
      <c r="D393" t="s">
        <v>295</v>
      </c>
      <c r="E393" t="s">
        <v>296</v>
      </c>
      <c r="F393" s="343">
        <v>0</v>
      </c>
      <c r="G393" s="344" t="s">
        <v>297</v>
      </c>
    </row>
    <row r="394" spans="1:7" x14ac:dyDescent="0.35">
      <c r="A394" t="s">
        <v>173</v>
      </c>
      <c r="B394" t="s">
        <v>336</v>
      </c>
      <c r="C394" t="s">
        <v>337</v>
      </c>
      <c r="D394" t="s">
        <v>295</v>
      </c>
      <c r="E394" t="s">
        <v>296</v>
      </c>
      <c r="F394" s="343">
        <v>0</v>
      </c>
      <c r="G394" s="344" t="s">
        <v>297</v>
      </c>
    </row>
    <row r="395" spans="1:7" x14ac:dyDescent="0.35">
      <c r="A395" t="s">
        <v>173</v>
      </c>
      <c r="B395" t="s">
        <v>338</v>
      </c>
      <c r="C395" t="s">
        <v>339</v>
      </c>
      <c r="D395" t="s">
        <v>295</v>
      </c>
      <c r="E395" t="s">
        <v>296</v>
      </c>
      <c r="F395" s="343">
        <v>0</v>
      </c>
      <c r="G395" s="344" t="s">
        <v>297</v>
      </c>
    </row>
    <row r="396" spans="1:7" x14ac:dyDescent="0.35">
      <c r="A396" t="s">
        <v>173</v>
      </c>
      <c r="B396" t="s">
        <v>340</v>
      </c>
      <c r="C396" t="s">
        <v>341</v>
      </c>
      <c r="D396" t="s">
        <v>295</v>
      </c>
      <c r="E396" t="s">
        <v>296</v>
      </c>
      <c r="F396" s="343">
        <v>0</v>
      </c>
      <c r="G396" s="344" t="s">
        <v>297</v>
      </c>
    </row>
    <row r="397" spans="1:7" x14ac:dyDescent="0.35">
      <c r="A397" t="s">
        <v>175</v>
      </c>
      <c r="B397" t="s">
        <v>293</v>
      </c>
      <c r="C397" t="s">
        <v>294</v>
      </c>
      <c r="D397" t="s">
        <v>295</v>
      </c>
      <c r="E397" t="s">
        <v>296</v>
      </c>
      <c r="F397" s="343">
        <v>0</v>
      </c>
      <c r="G397" s="344" t="s">
        <v>297</v>
      </c>
    </row>
    <row r="398" spans="1:7" x14ac:dyDescent="0.35">
      <c r="A398" t="s">
        <v>175</v>
      </c>
      <c r="B398" t="s">
        <v>298</v>
      </c>
      <c r="C398" t="s">
        <v>299</v>
      </c>
      <c r="D398" t="s">
        <v>295</v>
      </c>
      <c r="E398" t="s">
        <v>296</v>
      </c>
      <c r="F398" s="343">
        <v>0</v>
      </c>
      <c r="G398" s="344" t="s">
        <v>297</v>
      </c>
    </row>
    <row r="399" spans="1:7" x14ac:dyDescent="0.35">
      <c r="A399" t="s">
        <v>175</v>
      </c>
      <c r="B399" t="s">
        <v>300</v>
      </c>
      <c r="C399" t="s">
        <v>301</v>
      </c>
      <c r="D399" t="s">
        <v>295</v>
      </c>
      <c r="E399" t="s">
        <v>296</v>
      </c>
      <c r="F399" s="343">
        <v>0</v>
      </c>
      <c r="G399" s="344" t="s">
        <v>297</v>
      </c>
    </row>
    <row r="400" spans="1:7" x14ac:dyDescent="0.35">
      <c r="A400" t="s">
        <v>175</v>
      </c>
      <c r="B400" t="s">
        <v>302</v>
      </c>
      <c r="C400" t="s">
        <v>303</v>
      </c>
      <c r="D400" t="s">
        <v>295</v>
      </c>
      <c r="E400" t="s">
        <v>296</v>
      </c>
      <c r="F400" s="343">
        <v>0</v>
      </c>
      <c r="G400" s="344" t="s">
        <v>297</v>
      </c>
    </row>
    <row r="401" spans="1:7" x14ac:dyDescent="0.35">
      <c r="A401" t="s">
        <v>175</v>
      </c>
      <c r="B401" t="s">
        <v>304</v>
      </c>
      <c r="C401" t="s">
        <v>305</v>
      </c>
      <c r="D401" t="s">
        <v>295</v>
      </c>
      <c r="E401" t="s">
        <v>296</v>
      </c>
      <c r="F401" s="343">
        <v>0.34462547368971003</v>
      </c>
      <c r="G401" s="344" t="s">
        <v>297</v>
      </c>
    </row>
    <row r="402" spans="1:7" x14ac:dyDescent="0.35">
      <c r="A402" t="s">
        <v>175</v>
      </c>
      <c r="B402" t="s">
        <v>306</v>
      </c>
      <c r="C402" t="s">
        <v>307</v>
      </c>
      <c r="D402" t="s">
        <v>295</v>
      </c>
      <c r="E402" t="s">
        <v>296</v>
      </c>
      <c r="F402" s="343">
        <v>0</v>
      </c>
      <c r="G402" s="344" t="s">
        <v>297</v>
      </c>
    </row>
    <row r="403" spans="1:7" x14ac:dyDescent="0.35">
      <c r="A403" t="s">
        <v>175</v>
      </c>
      <c r="B403" t="s">
        <v>308</v>
      </c>
      <c r="C403" t="s">
        <v>309</v>
      </c>
      <c r="D403" t="s">
        <v>295</v>
      </c>
      <c r="E403" t="s">
        <v>296</v>
      </c>
      <c r="F403" s="343">
        <v>0</v>
      </c>
      <c r="G403" s="344" t="s">
        <v>297</v>
      </c>
    </row>
    <row r="404" spans="1:7" x14ac:dyDescent="0.35">
      <c r="A404" t="s">
        <v>175</v>
      </c>
      <c r="B404" t="s">
        <v>310</v>
      </c>
      <c r="C404" t="s">
        <v>311</v>
      </c>
      <c r="D404" t="s">
        <v>295</v>
      </c>
      <c r="E404" t="s">
        <v>296</v>
      </c>
      <c r="F404" s="343">
        <v>0</v>
      </c>
      <c r="G404" s="344" t="s">
        <v>297</v>
      </c>
    </row>
    <row r="405" spans="1:7" x14ac:dyDescent="0.35">
      <c r="A405" t="s">
        <v>175</v>
      </c>
      <c r="B405" t="s">
        <v>312</v>
      </c>
      <c r="C405" t="s">
        <v>313</v>
      </c>
      <c r="D405" t="s">
        <v>295</v>
      </c>
      <c r="E405" t="s">
        <v>296</v>
      </c>
      <c r="F405" s="343">
        <v>0</v>
      </c>
      <c r="G405" s="344" t="s">
        <v>297</v>
      </c>
    </row>
    <row r="406" spans="1:7" x14ac:dyDescent="0.35">
      <c r="A406" t="s">
        <v>175</v>
      </c>
      <c r="B406" t="s">
        <v>314</v>
      </c>
      <c r="C406" t="s">
        <v>315</v>
      </c>
      <c r="D406" t="s">
        <v>295</v>
      </c>
      <c r="E406" t="s">
        <v>296</v>
      </c>
      <c r="F406" s="343">
        <v>0</v>
      </c>
      <c r="G406" s="344" t="s">
        <v>297</v>
      </c>
    </row>
    <row r="407" spans="1:7" x14ac:dyDescent="0.35">
      <c r="A407" t="s">
        <v>175</v>
      </c>
      <c r="B407" t="s">
        <v>316</v>
      </c>
      <c r="C407" t="s">
        <v>317</v>
      </c>
      <c r="D407" t="s">
        <v>295</v>
      </c>
      <c r="E407" t="s">
        <v>296</v>
      </c>
      <c r="F407" s="344" t="s">
        <v>297</v>
      </c>
      <c r="G407" s="343">
        <v>3.2735579364273397E-2</v>
      </c>
    </row>
    <row r="408" spans="1:7" x14ac:dyDescent="0.35">
      <c r="A408" t="s">
        <v>175</v>
      </c>
      <c r="B408" t="s">
        <v>318</v>
      </c>
      <c r="C408" t="s">
        <v>319</v>
      </c>
      <c r="D408" t="s">
        <v>295</v>
      </c>
      <c r="E408" t="s">
        <v>296</v>
      </c>
      <c r="F408" s="344" t="s">
        <v>297</v>
      </c>
      <c r="G408" s="343">
        <v>0.85999210174865204</v>
      </c>
    </row>
    <row r="409" spans="1:7" x14ac:dyDescent="0.35">
      <c r="A409" t="s">
        <v>175</v>
      </c>
      <c r="B409" t="s">
        <v>320</v>
      </c>
      <c r="C409" t="s">
        <v>321</v>
      </c>
      <c r="D409" t="s">
        <v>295</v>
      </c>
      <c r="E409" t="s">
        <v>296</v>
      </c>
      <c r="F409" s="344" t="s">
        <v>297</v>
      </c>
      <c r="G409" s="343">
        <v>0</v>
      </c>
    </row>
    <row r="410" spans="1:7" x14ac:dyDescent="0.35">
      <c r="A410" t="s">
        <v>175</v>
      </c>
      <c r="B410" t="s">
        <v>322</v>
      </c>
      <c r="C410" t="s">
        <v>323</v>
      </c>
      <c r="D410" t="s">
        <v>295</v>
      </c>
      <c r="E410" t="s">
        <v>296</v>
      </c>
      <c r="F410" s="344" t="s">
        <v>297</v>
      </c>
      <c r="G410" s="343">
        <v>0</v>
      </c>
    </row>
    <row r="411" spans="1:7" x14ac:dyDescent="0.35">
      <c r="A411" t="s">
        <v>175</v>
      </c>
      <c r="B411" t="s">
        <v>324</v>
      </c>
      <c r="C411" t="s">
        <v>325</v>
      </c>
      <c r="D411" t="s">
        <v>295</v>
      </c>
      <c r="E411" t="s">
        <v>296</v>
      </c>
      <c r="F411" s="344" t="s">
        <v>297</v>
      </c>
      <c r="G411" s="343">
        <v>0</v>
      </c>
    </row>
    <row r="412" spans="1:7" x14ac:dyDescent="0.35">
      <c r="A412" t="s">
        <v>175</v>
      </c>
      <c r="B412" t="s">
        <v>326</v>
      </c>
      <c r="C412" t="s">
        <v>327</v>
      </c>
      <c r="D412" t="s">
        <v>295</v>
      </c>
      <c r="E412" t="s">
        <v>296</v>
      </c>
      <c r="F412" s="343">
        <v>0</v>
      </c>
      <c r="G412" s="344" t="s">
        <v>297</v>
      </c>
    </row>
    <row r="413" spans="1:7" x14ac:dyDescent="0.35">
      <c r="A413" t="s">
        <v>175</v>
      </c>
      <c r="B413" t="s">
        <v>328</v>
      </c>
      <c r="C413" t="s">
        <v>329</v>
      </c>
      <c r="D413" t="s">
        <v>295</v>
      </c>
      <c r="E413" t="s">
        <v>296</v>
      </c>
      <c r="F413" s="343">
        <v>0</v>
      </c>
      <c r="G413" s="344" t="s">
        <v>297</v>
      </c>
    </row>
    <row r="414" spans="1:7" x14ac:dyDescent="0.35">
      <c r="A414" t="s">
        <v>175</v>
      </c>
      <c r="B414" t="s">
        <v>330</v>
      </c>
      <c r="C414" t="s">
        <v>331</v>
      </c>
      <c r="D414" t="s">
        <v>295</v>
      </c>
      <c r="E414" t="s">
        <v>296</v>
      </c>
      <c r="F414" s="343">
        <v>0</v>
      </c>
      <c r="G414" s="344" t="s">
        <v>297</v>
      </c>
    </row>
    <row r="415" spans="1:7" x14ac:dyDescent="0.35">
      <c r="A415" t="s">
        <v>175</v>
      </c>
      <c r="B415" t="s">
        <v>332</v>
      </c>
      <c r="C415" t="s">
        <v>333</v>
      </c>
      <c r="D415" t="s">
        <v>295</v>
      </c>
      <c r="E415" t="s">
        <v>296</v>
      </c>
      <c r="F415" s="343">
        <v>0</v>
      </c>
      <c r="G415" s="344" t="s">
        <v>297</v>
      </c>
    </row>
    <row r="416" spans="1:7" x14ac:dyDescent="0.35">
      <c r="A416" t="s">
        <v>175</v>
      </c>
      <c r="B416" t="s">
        <v>334</v>
      </c>
      <c r="C416" t="s">
        <v>335</v>
      </c>
      <c r="D416" t="s">
        <v>295</v>
      </c>
      <c r="E416" t="s">
        <v>296</v>
      </c>
      <c r="F416" s="343">
        <v>0</v>
      </c>
      <c r="G416" s="344" t="s">
        <v>297</v>
      </c>
    </row>
    <row r="417" spans="1:7" x14ac:dyDescent="0.35">
      <c r="A417" t="s">
        <v>175</v>
      </c>
      <c r="B417" t="s">
        <v>336</v>
      </c>
      <c r="C417" t="s">
        <v>337</v>
      </c>
      <c r="D417" t="s">
        <v>295</v>
      </c>
      <c r="E417" t="s">
        <v>296</v>
      </c>
      <c r="F417" s="343">
        <v>0</v>
      </c>
      <c r="G417" s="344" t="s">
        <v>297</v>
      </c>
    </row>
    <row r="418" spans="1:7" x14ac:dyDescent="0.35">
      <c r="A418" t="s">
        <v>175</v>
      </c>
      <c r="B418" t="s">
        <v>338</v>
      </c>
      <c r="C418" t="s">
        <v>339</v>
      </c>
      <c r="D418" t="s">
        <v>295</v>
      </c>
      <c r="E418" t="s">
        <v>296</v>
      </c>
      <c r="F418" s="343">
        <v>0</v>
      </c>
      <c r="G418" s="344" t="s">
        <v>297</v>
      </c>
    </row>
    <row r="419" spans="1:7" x14ac:dyDescent="0.35">
      <c r="A419" t="s">
        <v>175</v>
      </c>
      <c r="B419" t="s">
        <v>340</v>
      </c>
      <c r="C419" t="s">
        <v>341</v>
      </c>
      <c r="D419" t="s">
        <v>295</v>
      </c>
      <c r="E419" t="s">
        <v>296</v>
      </c>
      <c r="F419" s="343">
        <v>0</v>
      </c>
      <c r="G419" s="344" t="s">
        <v>297</v>
      </c>
    </row>
    <row r="420" spans="1:7" x14ac:dyDescent="0.35">
      <c r="A420" t="s">
        <v>171</v>
      </c>
      <c r="B420" t="s">
        <v>293</v>
      </c>
      <c r="C420" t="s">
        <v>294</v>
      </c>
      <c r="D420" t="s">
        <v>295</v>
      </c>
      <c r="E420" t="s">
        <v>296</v>
      </c>
      <c r="F420" s="343">
        <v>0</v>
      </c>
      <c r="G420" s="344" t="s">
        <v>297</v>
      </c>
    </row>
    <row r="421" spans="1:7" x14ac:dyDescent="0.35">
      <c r="A421" t="s">
        <v>171</v>
      </c>
      <c r="B421" t="s">
        <v>298</v>
      </c>
      <c r="C421" t="s">
        <v>299</v>
      </c>
      <c r="D421" t="s">
        <v>295</v>
      </c>
      <c r="E421" t="s">
        <v>296</v>
      </c>
      <c r="F421" s="343">
        <v>0</v>
      </c>
      <c r="G421" s="344" t="s">
        <v>297</v>
      </c>
    </row>
    <row r="422" spans="1:7" x14ac:dyDescent="0.35">
      <c r="A422" t="s">
        <v>171</v>
      </c>
      <c r="B422" t="s">
        <v>300</v>
      </c>
      <c r="C422" t="s">
        <v>301</v>
      </c>
      <c r="D422" t="s">
        <v>295</v>
      </c>
      <c r="E422" t="s">
        <v>296</v>
      </c>
      <c r="F422" s="343">
        <v>0</v>
      </c>
      <c r="G422" s="344" t="s">
        <v>297</v>
      </c>
    </row>
    <row r="423" spans="1:7" x14ac:dyDescent="0.35">
      <c r="A423" t="s">
        <v>171</v>
      </c>
      <c r="B423" t="s">
        <v>302</v>
      </c>
      <c r="C423" t="s">
        <v>303</v>
      </c>
      <c r="D423" t="s">
        <v>295</v>
      </c>
      <c r="E423" t="s">
        <v>296</v>
      </c>
      <c r="F423" s="343">
        <v>0</v>
      </c>
      <c r="G423" s="344" t="s">
        <v>297</v>
      </c>
    </row>
    <row r="424" spans="1:7" x14ac:dyDescent="0.35">
      <c r="A424" t="s">
        <v>171</v>
      </c>
      <c r="B424" t="s">
        <v>304</v>
      </c>
      <c r="C424" t="s">
        <v>305</v>
      </c>
      <c r="D424" t="s">
        <v>295</v>
      </c>
      <c r="E424" t="s">
        <v>296</v>
      </c>
      <c r="F424" s="343">
        <v>-3.9047824837260499E-2</v>
      </c>
      <c r="G424" s="344" t="s">
        <v>297</v>
      </c>
    </row>
    <row r="425" spans="1:7" x14ac:dyDescent="0.35">
      <c r="A425" t="s">
        <v>171</v>
      </c>
      <c r="B425" t="s">
        <v>306</v>
      </c>
      <c r="C425" t="s">
        <v>307</v>
      </c>
      <c r="D425" t="s">
        <v>295</v>
      </c>
      <c r="E425" t="s">
        <v>296</v>
      </c>
      <c r="F425" s="343">
        <v>0</v>
      </c>
      <c r="G425" s="344" t="s">
        <v>297</v>
      </c>
    </row>
    <row r="426" spans="1:7" x14ac:dyDescent="0.35">
      <c r="A426" t="s">
        <v>171</v>
      </c>
      <c r="B426" t="s">
        <v>308</v>
      </c>
      <c r="C426" t="s">
        <v>309</v>
      </c>
      <c r="D426" t="s">
        <v>295</v>
      </c>
      <c r="E426" t="s">
        <v>296</v>
      </c>
      <c r="F426" s="343">
        <v>0</v>
      </c>
      <c r="G426" s="344" t="s">
        <v>297</v>
      </c>
    </row>
    <row r="427" spans="1:7" x14ac:dyDescent="0.35">
      <c r="A427" t="s">
        <v>171</v>
      </c>
      <c r="B427" t="s">
        <v>310</v>
      </c>
      <c r="C427" t="s">
        <v>311</v>
      </c>
      <c r="D427" t="s">
        <v>295</v>
      </c>
      <c r="E427" t="s">
        <v>296</v>
      </c>
      <c r="F427" s="343">
        <v>-1.10809655752028E-2</v>
      </c>
      <c r="G427" s="344" t="s">
        <v>297</v>
      </c>
    </row>
    <row r="428" spans="1:7" x14ac:dyDescent="0.35">
      <c r="A428" t="s">
        <v>171</v>
      </c>
      <c r="B428" t="s">
        <v>312</v>
      </c>
      <c r="C428" t="s">
        <v>313</v>
      </c>
      <c r="D428" t="s">
        <v>295</v>
      </c>
      <c r="E428" t="s">
        <v>296</v>
      </c>
      <c r="F428" s="343">
        <v>0</v>
      </c>
      <c r="G428" s="344" t="s">
        <v>297</v>
      </c>
    </row>
    <row r="429" spans="1:7" x14ac:dyDescent="0.35">
      <c r="A429" t="s">
        <v>171</v>
      </c>
      <c r="B429" t="s">
        <v>314</v>
      </c>
      <c r="C429" t="s">
        <v>315</v>
      </c>
      <c r="D429" t="s">
        <v>295</v>
      </c>
      <c r="E429" t="s">
        <v>296</v>
      </c>
      <c r="F429" s="343">
        <v>0</v>
      </c>
      <c r="G429" s="344" t="s">
        <v>297</v>
      </c>
    </row>
    <row r="430" spans="1:7" x14ac:dyDescent="0.35">
      <c r="A430" t="s">
        <v>171</v>
      </c>
      <c r="B430" t="s">
        <v>316</v>
      </c>
      <c r="C430" t="s">
        <v>317</v>
      </c>
      <c r="D430" t="s">
        <v>295</v>
      </c>
      <c r="E430" t="s">
        <v>296</v>
      </c>
      <c r="F430" s="344" t="s">
        <v>297</v>
      </c>
      <c r="G430" s="343">
        <v>2.3683801907484901E-2</v>
      </c>
    </row>
    <row r="431" spans="1:7" x14ac:dyDescent="0.35">
      <c r="A431" t="s">
        <v>171</v>
      </c>
      <c r="B431" t="s">
        <v>318</v>
      </c>
      <c r="C431" t="s">
        <v>319</v>
      </c>
      <c r="D431" t="s">
        <v>295</v>
      </c>
      <c r="E431" t="s">
        <v>296</v>
      </c>
      <c r="F431" s="344" t="s">
        <v>297</v>
      </c>
      <c r="G431" s="343">
        <v>0.42929226203450099</v>
      </c>
    </row>
    <row r="432" spans="1:7" x14ac:dyDescent="0.35">
      <c r="A432" t="s">
        <v>171</v>
      </c>
      <c r="B432" t="s">
        <v>320</v>
      </c>
      <c r="C432" t="s">
        <v>321</v>
      </c>
      <c r="D432" t="s">
        <v>295</v>
      </c>
      <c r="E432" t="s">
        <v>296</v>
      </c>
      <c r="F432" s="344" t="s">
        <v>297</v>
      </c>
      <c r="G432" s="343">
        <v>0</v>
      </c>
    </row>
    <row r="433" spans="1:7" x14ac:dyDescent="0.35">
      <c r="A433" t="s">
        <v>171</v>
      </c>
      <c r="B433" t="s">
        <v>322</v>
      </c>
      <c r="C433" t="s">
        <v>323</v>
      </c>
      <c r="D433" t="s">
        <v>295</v>
      </c>
      <c r="E433" t="s">
        <v>296</v>
      </c>
      <c r="F433" s="344" t="s">
        <v>297</v>
      </c>
      <c r="G433" s="343">
        <v>0</v>
      </c>
    </row>
    <row r="434" spans="1:7" x14ac:dyDescent="0.35">
      <c r="A434" t="s">
        <v>171</v>
      </c>
      <c r="B434" t="s">
        <v>324</v>
      </c>
      <c r="C434" t="s">
        <v>325</v>
      </c>
      <c r="D434" t="s">
        <v>295</v>
      </c>
      <c r="E434" t="s">
        <v>296</v>
      </c>
      <c r="F434" s="344" t="s">
        <v>297</v>
      </c>
      <c r="G434" s="343">
        <v>0</v>
      </c>
    </row>
    <row r="435" spans="1:7" x14ac:dyDescent="0.35">
      <c r="A435" t="s">
        <v>171</v>
      </c>
      <c r="B435" t="s">
        <v>326</v>
      </c>
      <c r="C435" t="s">
        <v>327</v>
      </c>
      <c r="D435" t="s">
        <v>295</v>
      </c>
      <c r="E435" t="s">
        <v>296</v>
      </c>
      <c r="F435" s="343">
        <v>0</v>
      </c>
      <c r="G435" s="344" t="s">
        <v>297</v>
      </c>
    </row>
    <row r="436" spans="1:7" x14ac:dyDescent="0.35">
      <c r="A436" t="s">
        <v>171</v>
      </c>
      <c r="B436" t="s">
        <v>328</v>
      </c>
      <c r="C436" t="s">
        <v>329</v>
      </c>
      <c r="D436" t="s">
        <v>295</v>
      </c>
      <c r="E436" t="s">
        <v>296</v>
      </c>
      <c r="F436" s="343">
        <v>0</v>
      </c>
      <c r="G436" s="344" t="s">
        <v>297</v>
      </c>
    </row>
    <row r="437" spans="1:7" x14ac:dyDescent="0.35">
      <c r="A437" t="s">
        <v>171</v>
      </c>
      <c r="B437" t="s">
        <v>330</v>
      </c>
      <c r="C437" t="s">
        <v>331</v>
      </c>
      <c r="D437" t="s">
        <v>295</v>
      </c>
      <c r="E437" t="s">
        <v>296</v>
      </c>
      <c r="F437" s="343">
        <v>0</v>
      </c>
      <c r="G437" s="344" t="s">
        <v>297</v>
      </c>
    </row>
    <row r="438" spans="1:7" x14ac:dyDescent="0.35">
      <c r="A438" t="s">
        <v>171</v>
      </c>
      <c r="B438" t="s">
        <v>332</v>
      </c>
      <c r="C438" t="s">
        <v>333</v>
      </c>
      <c r="D438" t="s">
        <v>295</v>
      </c>
      <c r="E438" t="s">
        <v>296</v>
      </c>
      <c r="F438" s="343">
        <v>0</v>
      </c>
      <c r="G438" s="344" t="s">
        <v>297</v>
      </c>
    </row>
    <row r="439" spans="1:7" x14ac:dyDescent="0.35">
      <c r="A439" t="s">
        <v>171</v>
      </c>
      <c r="B439" t="s">
        <v>334</v>
      </c>
      <c r="C439" t="s">
        <v>335</v>
      </c>
      <c r="D439" t="s">
        <v>295</v>
      </c>
      <c r="E439" t="s">
        <v>296</v>
      </c>
      <c r="F439" s="343">
        <v>0</v>
      </c>
      <c r="G439" s="344" t="s">
        <v>297</v>
      </c>
    </row>
    <row r="440" spans="1:7" x14ac:dyDescent="0.35">
      <c r="A440" t="s">
        <v>171</v>
      </c>
      <c r="B440" t="s">
        <v>336</v>
      </c>
      <c r="C440" t="s">
        <v>337</v>
      </c>
      <c r="D440" t="s">
        <v>295</v>
      </c>
      <c r="E440" t="s">
        <v>296</v>
      </c>
      <c r="F440" s="343">
        <v>0</v>
      </c>
      <c r="G440" s="344" t="s">
        <v>297</v>
      </c>
    </row>
    <row r="441" spans="1:7" x14ac:dyDescent="0.35">
      <c r="A441" t="s">
        <v>171</v>
      </c>
      <c r="B441" t="s">
        <v>338</v>
      </c>
      <c r="C441" t="s">
        <v>339</v>
      </c>
      <c r="D441" t="s">
        <v>295</v>
      </c>
      <c r="E441" t="s">
        <v>296</v>
      </c>
      <c r="F441" s="343">
        <v>0</v>
      </c>
      <c r="G441" s="344" t="s">
        <v>297</v>
      </c>
    </row>
    <row r="442" spans="1:7" x14ac:dyDescent="0.35">
      <c r="A442" t="s">
        <v>171</v>
      </c>
      <c r="B442" t="s">
        <v>340</v>
      </c>
      <c r="C442" t="s">
        <v>341</v>
      </c>
      <c r="D442" t="s">
        <v>295</v>
      </c>
      <c r="E442" t="s">
        <v>296</v>
      </c>
      <c r="F442" s="343">
        <v>0</v>
      </c>
      <c r="G442" s="344" t="s">
        <v>297</v>
      </c>
    </row>
  </sheetData>
  <pageMargins left="0.70866141732283472" right="0.70866141732283472" top="0.74803149606299213" bottom="0.74803149606299213" header="0.31496062992125984" footer="0.31496062992125984"/>
  <pageSetup paperSize="8" scale="87" fitToHeight="0" orientation="landscape" r:id="rId1"/>
  <headerFooter>
    <oddHeader>&amp;L&amp;F&amp;CSheet: &amp;A&amp;ROFFICIAL</oddHeader>
    <oddFooter>&amp;LPrinted on &amp;D at &amp;T&amp;CPage &amp;P of &amp;N&amp;ROfwat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27805-2D2F-4B26-BCD2-788BBA3B4143}">
  <sheetPr codeName="Sheet5">
    <tabColor rgb="FFFFFF99"/>
    <outlinePr summaryBelow="0" summaryRight="0"/>
    <pageSetUpPr fitToPage="1"/>
  </sheetPr>
  <dimension ref="A1:DE599"/>
  <sheetViews>
    <sheetView zoomScale="80" zoomScaleNormal="80" workbookViewId="0">
      <pane xSplit="9" ySplit="7" topLeftCell="J8" activePane="bottomRight" state="frozen"/>
      <selection activeCell="J250" sqref="J250"/>
      <selection pane="topRight" activeCell="J250" sqref="J250"/>
      <selection pane="bottomLeft" activeCell="J250" sqref="J250"/>
      <selection pane="bottomRight"/>
    </sheetView>
  </sheetViews>
  <sheetFormatPr defaultColWidth="0" defaultRowHeight="13.15" zeroHeight="1" outlineLevelRow="1" x14ac:dyDescent="0.35"/>
  <cols>
    <col min="1" max="1" width="1.73046875" style="5" customWidth="1"/>
    <col min="2" max="2" width="1.3984375" style="9" customWidth="1"/>
    <col min="3" max="3" width="1.3984375" style="117" customWidth="1"/>
    <col min="4" max="4" width="1.3984375" style="6" customWidth="1"/>
    <col min="5" max="5" width="65.59765625" style="7" bestFit="1" customWidth="1"/>
    <col min="6" max="6" width="12.73046875" style="7" bestFit="1" customWidth="1"/>
    <col min="7" max="7" width="9.59765625" style="7" bestFit="1" customWidth="1"/>
    <col min="8" max="8" width="5" style="7" bestFit="1" customWidth="1"/>
    <col min="9" max="9" width="2.59765625" style="7" customWidth="1"/>
    <col min="10" max="17" width="9.86328125" style="7" bestFit="1" customWidth="1"/>
    <col min="18" max="18" width="10.3984375" style="7" bestFit="1" customWidth="1"/>
    <col min="19" max="82" width="11.59765625" style="7" hidden="1" customWidth="1"/>
    <col min="83" max="109" width="0" style="7" hidden="1" customWidth="1"/>
    <col min="110" max="16384" width="9.1328125" style="7" hidden="1"/>
  </cols>
  <sheetData>
    <row r="1" spans="1:82" s="122" customFormat="1" ht="25.15" x14ac:dyDescent="0.7">
      <c r="A1" s="118" t="str">
        <f ca="1" xml:space="preserve"> RIGHT(CELL("filename", $A$1), LEN(CELL("filename", $A$1)) - SEARCH("]", CELL("filename", $A$1)))</f>
        <v>InpR</v>
      </c>
      <c r="C1" s="132"/>
    </row>
    <row r="2" spans="1:82" s="26" customFormat="1" x14ac:dyDescent="0.35">
      <c r="A2" s="62"/>
      <c r="B2" s="58"/>
      <c r="C2" s="113"/>
      <c r="D2" s="52"/>
      <c r="E2" s="26" t="str">
        <f>Time!E$22</f>
        <v>Model Period BEG</v>
      </c>
      <c r="F2" s="29">
        <f xml:space="preserve"> Checks!$F$9</f>
        <v>0</v>
      </c>
      <c r="G2" s="7" t="s">
        <v>345</v>
      </c>
      <c r="J2" s="26">
        <f>Time!J$22</f>
        <v>42826</v>
      </c>
      <c r="K2" s="26">
        <f>Time!K$22</f>
        <v>43191</v>
      </c>
      <c r="L2" s="26">
        <f>Time!L$22</f>
        <v>43556</v>
      </c>
      <c r="M2" s="26">
        <f>Time!M$22</f>
        <v>43922</v>
      </c>
      <c r="N2" s="26">
        <f>Time!N$22</f>
        <v>44287</v>
      </c>
      <c r="O2" s="26">
        <f>Time!O$22</f>
        <v>44652</v>
      </c>
      <c r="P2" s="26">
        <f>Time!P$22</f>
        <v>45017</v>
      </c>
      <c r="Q2" s="26">
        <f>Time!Q$22</f>
        <v>45383</v>
      </c>
      <c r="R2" s="26">
        <f>Time!R$22</f>
        <v>45748</v>
      </c>
    </row>
    <row r="3" spans="1:82" s="28" customFormat="1" x14ac:dyDescent="0.35">
      <c r="A3" s="62"/>
      <c r="B3" s="58"/>
      <c r="C3" s="113"/>
      <c r="D3" s="52"/>
      <c r="E3" s="26" t="str">
        <f>Time!E$23</f>
        <v>Model Period END</v>
      </c>
      <c r="F3" s="21"/>
      <c r="G3" s="226"/>
      <c r="H3" s="26"/>
      <c r="I3" s="26"/>
      <c r="J3" s="26">
        <f>Time!J$23</f>
        <v>43190</v>
      </c>
      <c r="K3" s="26">
        <f>Time!K$23</f>
        <v>43555</v>
      </c>
      <c r="L3" s="26">
        <f>Time!L$23</f>
        <v>43921</v>
      </c>
      <c r="M3" s="26">
        <f>Time!M$23</f>
        <v>44286</v>
      </c>
      <c r="N3" s="26">
        <f>Time!N$23</f>
        <v>44651</v>
      </c>
      <c r="O3" s="26">
        <f>Time!O$23</f>
        <v>45016</v>
      </c>
      <c r="P3" s="26">
        <f>Time!P$23</f>
        <v>45382</v>
      </c>
      <c r="Q3" s="26">
        <f>Time!Q$23</f>
        <v>45747</v>
      </c>
      <c r="R3" s="26">
        <f>Time!R$23</f>
        <v>46112</v>
      </c>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c r="CA3" s="26"/>
    </row>
    <row r="4" spans="1:82" s="5" customFormat="1" x14ac:dyDescent="0.35">
      <c r="A4" s="48"/>
      <c r="B4" s="59"/>
      <c r="C4" s="114"/>
      <c r="D4" s="53"/>
      <c r="E4" s="26"/>
      <c r="F4" s="21"/>
      <c r="G4" s="226"/>
      <c r="H4" s="26"/>
      <c r="I4" s="26"/>
      <c r="J4" s="26" t="str">
        <f>Time!J$59</f>
        <v>Pre Fcst</v>
      </c>
      <c r="K4" s="26" t="str">
        <f>Time!K$59</f>
        <v>Pre Fcst</v>
      </c>
      <c r="L4" s="26" t="str">
        <f>Time!L$59</f>
        <v>Pre Fcst</v>
      </c>
      <c r="M4" s="26" t="str">
        <f>Time!M$59</f>
        <v>Forecast</v>
      </c>
      <c r="N4" s="26" t="str">
        <f>Time!N$59</f>
        <v>Forecast</v>
      </c>
      <c r="O4" s="26" t="str">
        <f>Time!O$59</f>
        <v>Forecast</v>
      </c>
      <c r="P4" s="26" t="str">
        <f>Time!P$59</f>
        <v>Forecast</v>
      </c>
      <c r="Q4" s="26" t="str">
        <f>Time!Q$59</f>
        <v>Forecast</v>
      </c>
      <c r="R4" s="26" t="str">
        <f>Time!R$59</f>
        <v>Post-Fcst</v>
      </c>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c r="BT4" s="26"/>
      <c r="BU4" s="26"/>
      <c r="BV4" s="26"/>
      <c r="BW4" s="26"/>
      <c r="BX4" s="26"/>
      <c r="BY4" s="26"/>
      <c r="BZ4" s="26"/>
      <c r="CA4" s="26"/>
    </row>
    <row r="5" spans="1:82" s="24" customFormat="1" x14ac:dyDescent="0.35">
      <c r="A5" s="63"/>
      <c r="B5" s="60"/>
      <c r="C5" s="115"/>
      <c r="D5" s="54"/>
      <c r="E5" s="21" t="str">
        <f>Time!E$86</f>
        <v>Financial Year Ending</v>
      </c>
      <c r="F5" s="21"/>
      <c r="G5" s="21"/>
      <c r="H5" s="21"/>
      <c r="I5" s="21"/>
      <c r="J5" s="7">
        <f>Time!J$86</f>
        <v>2018</v>
      </c>
      <c r="K5" s="7">
        <f>Time!K$86</f>
        <v>2019</v>
      </c>
      <c r="L5" s="7">
        <f>Time!L$86</f>
        <v>2020</v>
      </c>
      <c r="M5" s="7">
        <f>Time!M$86</f>
        <v>2021</v>
      </c>
      <c r="N5" s="7">
        <f>Time!N$86</f>
        <v>2022</v>
      </c>
      <c r="O5" s="7">
        <f>Time!O$86</f>
        <v>2023</v>
      </c>
      <c r="P5" s="7">
        <f>Time!P$86</f>
        <v>2024</v>
      </c>
      <c r="Q5" s="7">
        <f>Time!Q$86</f>
        <v>2025</v>
      </c>
      <c r="R5" s="7">
        <f>Time!R$86</f>
        <v>2026</v>
      </c>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row>
    <row r="6" spans="1:82" s="24" customFormat="1" x14ac:dyDescent="0.35">
      <c r="A6" s="63"/>
      <c r="B6" s="60"/>
      <c r="C6" s="115"/>
      <c r="D6" s="54"/>
      <c r="E6" s="21" t="str">
        <f>Time!E$11</f>
        <v>Model column counter</v>
      </c>
      <c r="F6" s="21"/>
      <c r="G6" s="21"/>
      <c r="H6" s="21"/>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row>
    <row r="7" spans="1:82" s="27" customFormat="1" x14ac:dyDescent="0.35">
      <c r="A7" s="48"/>
      <c r="B7" s="59"/>
      <c r="C7" s="114"/>
      <c r="D7" s="53"/>
      <c r="E7" s="9"/>
      <c r="F7" s="5" t="s">
        <v>243</v>
      </c>
      <c r="G7" s="5" t="s">
        <v>178</v>
      </c>
      <c r="H7" s="5" t="s">
        <v>346</v>
      </c>
      <c r="I7" s="5"/>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row>
    <row r="8" spans="1:82" ht="12.75" x14ac:dyDescent="0.35">
      <c r="A8" s="233"/>
      <c r="B8" s="61"/>
      <c r="C8" s="116"/>
      <c r="D8" s="55"/>
    </row>
    <row r="9" spans="1:82" collapsed="1" x14ac:dyDescent="0.35">
      <c r="A9" s="283" t="s">
        <v>347</v>
      </c>
      <c r="B9" s="284"/>
      <c r="C9" s="285"/>
      <c r="D9" s="285"/>
      <c r="E9" s="285"/>
      <c r="F9" s="285"/>
      <c r="G9" s="285"/>
      <c r="H9" s="285"/>
      <c r="I9" s="285"/>
      <c r="J9" s="285"/>
      <c r="K9" s="285"/>
      <c r="L9" s="285"/>
      <c r="M9" s="285"/>
      <c r="N9" s="285"/>
      <c r="O9" s="285"/>
      <c r="P9" s="285"/>
      <c r="Q9" s="285"/>
      <c r="R9" s="285"/>
    </row>
    <row r="10" spans="1:82" ht="12.75" hidden="1" outlineLevel="1" x14ac:dyDescent="0.35">
      <c r="A10" s="7"/>
      <c r="C10" s="9"/>
      <c r="E10" s="91"/>
    </row>
    <row r="11" spans="1:82" ht="12.75" hidden="1" outlineLevel="1" x14ac:dyDescent="0.35">
      <c r="A11" s="7"/>
      <c r="C11" s="9"/>
      <c r="E11" s="91" t="s">
        <v>348</v>
      </c>
      <c r="F11" s="16">
        <v>42826</v>
      </c>
      <c r="G11" s="25" t="s">
        <v>349</v>
      </c>
    </row>
    <row r="12" spans="1:82" ht="12.75" hidden="1" outlineLevel="1" x14ac:dyDescent="0.35">
      <c r="A12" s="7"/>
      <c r="C12" s="9"/>
      <c r="E12" s="91"/>
      <c r="F12" s="17"/>
    </row>
    <row r="13" spans="1:82" ht="12.75" hidden="1" outlineLevel="1" x14ac:dyDescent="0.35">
      <c r="A13" s="7"/>
      <c r="C13" s="9"/>
      <c r="E13" s="91" t="s">
        <v>350</v>
      </c>
      <c r="F13" s="16">
        <v>43921</v>
      </c>
      <c r="G13" s="25" t="s">
        <v>349</v>
      </c>
    </row>
    <row r="14" spans="1:82" ht="12.75" hidden="1" outlineLevel="1" x14ac:dyDescent="0.35">
      <c r="A14" s="7"/>
      <c r="C14" s="9"/>
      <c r="E14" s="92"/>
      <c r="F14" s="17"/>
      <c r="G14" s="18"/>
    </row>
    <row r="15" spans="1:82" ht="12.75" hidden="1" outlineLevel="1" x14ac:dyDescent="0.35">
      <c r="A15" s="7"/>
      <c r="C15" s="9"/>
      <c r="E15" s="91" t="s">
        <v>351</v>
      </c>
      <c r="F15" s="16">
        <v>43921</v>
      </c>
      <c r="G15" s="25" t="s">
        <v>349</v>
      </c>
    </row>
    <row r="16" spans="1:82" ht="12.75" hidden="1" outlineLevel="1" x14ac:dyDescent="0.35">
      <c r="A16" s="21"/>
      <c r="B16" s="23"/>
      <c r="C16" s="23"/>
      <c r="D16" s="22"/>
      <c r="E16" s="92" t="s">
        <v>352</v>
      </c>
      <c r="F16" s="19">
        <v>5</v>
      </c>
      <c r="G16" s="20" t="s">
        <v>353</v>
      </c>
    </row>
    <row r="17" spans="1:19" ht="12.75" hidden="1" outlineLevel="1" x14ac:dyDescent="0.35">
      <c r="A17" s="7"/>
      <c r="C17" s="9"/>
      <c r="E17" s="92" t="s">
        <v>354</v>
      </c>
      <c r="F17" s="17">
        <f>DATE(YEAR(F15)+F16,MONTH(F15),DAY(F15))</f>
        <v>45747</v>
      </c>
      <c r="G17" s="18" t="s">
        <v>349</v>
      </c>
    </row>
    <row r="18" spans="1:19" ht="12.75" hidden="1" outlineLevel="1" x14ac:dyDescent="0.35">
      <c r="A18" s="7"/>
      <c r="C18" s="9"/>
      <c r="E18" s="91"/>
      <c r="F18" s="17"/>
    </row>
    <row r="19" spans="1:19" ht="12.75" hidden="1" outlineLevel="1" x14ac:dyDescent="0.35">
      <c r="A19" s="7"/>
      <c r="C19" s="9"/>
      <c r="E19" s="91"/>
      <c r="F19" s="17"/>
    </row>
    <row r="20" spans="1:19" ht="12.75" hidden="1" outlineLevel="1" x14ac:dyDescent="0.35">
      <c r="A20" s="7"/>
      <c r="C20" s="9"/>
      <c r="E20" s="91" t="s">
        <v>355</v>
      </c>
      <c r="F20" s="16">
        <v>44286</v>
      </c>
      <c r="G20" s="7" t="s">
        <v>349</v>
      </c>
    </row>
    <row r="21" spans="1:19" ht="12.75" hidden="1" outlineLevel="1" x14ac:dyDescent="0.35">
      <c r="A21" s="7"/>
      <c r="C21" s="9"/>
      <c r="E21" s="91" t="s">
        <v>356</v>
      </c>
      <c r="F21" s="16">
        <v>45747</v>
      </c>
      <c r="G21" s="7" t="s">
        <v>349</v>
      </c>
    </row>
    <row r="22" spans="1:19" ht="12.75" hidden="1" outlineLevel="1" x14ac:dyDescent="0.35">
      <c r="A22" s="7"/>
      <c r="C22" s="9"/>
      <c r="E22" s="91" t="s">
        <v>357</v>
      </c>
      <c r="F22" s="44">
        <v>2018</v>
      </c>
      <c r="G22" s="7" t="s">
        <v>358</v>
      </c>
    </row>
    <row r="23" spans="1:19" ht="12.75" hidden="1" outlineLevel="1" x14ac:dyDescent="0.35">
      <c r="A23" s="7"/>
      <c r="C23" s="9"/>
      <c r="E23" s="91" t="s">
        <v>359</v>
      </c>
      <c r="F23" s="19">
        <v>3</v>
      </c>
      <c r="G23" s="7" t="s">
        <v>360</v>
      </c>
    </row>
    <row r="24" spans="1:19" ht="12.75" x14ac:dyDescent="0.35">
      <c r="A24" s="233"/>
      <c r="B24" s="61"/>
      <c r="C24" s="116"/>
      <c r="D24" s="55"/>
    </row>
    <row r="25" spans="1:19" collapsed="1" x14ac:dyDescent="0.35">
      <c r="A25" s="283" t="s">
        <v>361</v>
      </c>
      <c r="B25" s="284"/>
      <c r="C25" s="285"/>
      <c r="D25" s="285"/>
      <c r="E25" s="285"/>
      <c r="F25" s="285"/>
      <c r="G25" s="285"/>
      <c r="H25" s="285"/>
      <c r="I25" s="285"/>
      <c r="J25" s="285"/>
      <c r="K25" s="285"/>
      <c r="L25" s="285"/>
      <c r="M25" s="285"/>
      <c r="N25" s="285"/>
      <c r="O25" s="285"/>
      <c r="P25" s="285"/>
      <c r="Q25" s="285"/>
      <c r="R25" s="285"/>
    </row>
    <row r="26" spans="1:19" ht="12.75" hidden="1" outlineLevel="1" x14ac:dyDescent="0.35">
      <c r="A26" s="233"/>
      <c r="B26" s="61" t="s">
        <v>362</v>
      </c>
      <c r="C26" s="116"/>
      <c r="D26" s="55"/>
    </row>
    <row r="27" spans="1:19" ht="12.75" hidden="1" outlineLevel="1" x14ac:dyDescent="0.35">
      <c r="A27" s="233"/>
      <c r="B27" s="61"/>
      <c r="C27" s="116"/>
      <c r="D27" s="55"/>
      <c r="E27" s="91" t="s">
        <v>363</v>
      </c>
      <c r="G27" s="91" t="s">
        <v>364</v>
      </c>
      <c r="I27" s="6"/>
      <c r="J27" s="30"/>
      <c r="K27" s="228">
        <v>279.7</v>
      </c>
      <c r="L27" s="228">
        <v>288.2</v>
      </c>
      <c r="M27" s="228">
        <v>296.81994379694203</v>
      </c>
      <c r="N27" s="228">
        <v>305.32865399748601</v>
      </c>
      <c r="O27" s="228">
        <v>314.691934446201</v>
      </c>
      <c r="P27" s="228">
        <v>324.76207634847901</v>
      </c>
      <c r="Q27" s="228">
        <v>335.15446279163098</v>
      </c>
      <c r="R27" s="228">
        <v>345.20909667538001</v>
      </c>
      <c r="S27" s="229"/>
    </row>
    <row r="28" spans="1:19" ht="12.75" hidden="1" outlineLevel="1" x14ac:dyDescent="0.35">
      <c r="A28" s="233"/>
      <c r="B28" s="61"/>
      <c r="C28" s="116"/>
      <c r="D28" s="55"/>
      <c r="E28" s="91" t="s">
        <v>365</v>
      </c>
      <c r="G28" s="91" t="s">
        <v>364</v>
      </c>
      <c r="I28" s="6"/>
      <c r="J28" s="30"/>
      <c r="K28" s="228">
        <v>280.7</v>
      </c>
      <c r="L28" s="228">
        <v>289.2</v>
      </c>
      <c r="M28" s="228">
        <v>297.50379137925398</v>
      </c>
      <c r="N28" s="228">
        <v>306.08167682745898</v>
      </c>
      <c r="O28" s="228">
        <v>315.51905088813697</v>
      </c>
      <c r="P28" s="228">
        <v>325.61566051655802</v>
      </c>
      <c r="Q28" s="228">
        <v>336.03536165308702</v>
      </c>
      <c r="R28" s="228">
        <v>346.11642250268</v>
      </c>
      <c r="S28" s="229"/>
    </row>
    <row r="29" spans="1:19" ht="12.75" hidden="1" outlineLevel="1" x14ac:dyDescent="0.35">
      <c r="A29" s="233"/>
      <c r="B29" s="61"/>
      <c r="C29" s="116"/>
      <c r="D29" s="55"/>
      <c r="E29" s="91" t="s">
        <v>366</v>
      </c>
      <c r="G29" s="91" t="s">
        <v>364</v>
      </c>
      <c r="I29" s="6"/>
      <c r="J29" s="30"/>
      <c r="K29" s="228">
        <v>281.5</v>
      </c>
      <c r="L29" s="228">
        <v>289.60000000000002</v>
      </c>
      <c r="M29" s="228">
        <v>298.18921448748898</v>
      </c>
      <c r="N29" s="228">
        <v>306.83655681487397</v>
      </c>
      <c r="O29" s="228">
        <v>316.34834127078699</v>
      </c>
      <c r="P29" s="228">
        <v>326.47148819145201</v>
      </c>
      <c r="Q29" s="228">
        <v>336.91857581357903</v>
      </c>
      <c r="R29" s="228">
        <v>347.02613308798601</v>
      </c>
      <c r="S29" s="229"/>
    </row>
    <row r="30" spans="1:19" ht="12.75" hidden="1" outlineLevel="1" x14ac:dyDescent="0.35">
      <c r="A30" s="233"/>
      <c r="B30" s="61"/>
      <c r="C30" s="116"/>
      <c r="D30" s="55"/>
      <c r="E30" s="91" t="s">
        <v>367</v>
      </c>
      <c r="G30" s="91" t="s">
        <v>364</v>
      </c>
      <c r="I30" s="6"/>
      <c r="J30" s="30"/>
      <c r="K30" s="228">
        <v>281.7</v>
      </c>
      <c r="L30" s="228">
        <v>289.5</v>
      </c>
      <c r="M30" s="228">
        <v>298.87621675152297</v>
      </c>
      <c r="N30" s="228">
        <v>307.593298539984</v>
      </c>
      <c r="O30" s="228">
        <v>317.17981130799899</v>
      </c>
      <c r="P30" s="228">
        <v>327.32956526985498</v>
      </c>
      <c r="Q30" s="228">
        <v>337.80411135849101</v>
      </c>
      <c r="R30" s="228">
        <v>347.93823469924502</v>
      </c>
      <c r="S30" s="229"/>
    </row>
    <row r="31" spans="1:19" ht="12.75" hidden="1" outlineLevel="1" x14ac:dyDescent="0.35">
      <c r="A31" s="233"/>
      <c r="B31" s="61"/>
      <c r="C31" s="116"/>
      <c r="D31" s="55"/>
      <c r="E31" s="91" t="s">
        <v>368</v>
      </c>
      <c r="G31" s="91" t="s">
        <v>364</v>
      </c>
      <c r="I31" s="6"/>
      <c r="J31" s="30"/>
      <c r="K31" s="228">
        <v>284.2</v>
      </c>
      <c r="L31" s="228">
        <v>291.5</v>
      </c>
      <c r="M31" s="228">
        <v>299.56480180959397</v>
      </c>
      <c r="N31" s="228">
        <v>308.35190659433698</v>
      </c>
      <c r="O31" s="228">
        <v>318.01346672864003</v>
      </c>
      <c r="P31" s="228">
        <v>328.18989766395703</v>
      </c>
      <c r="Q31" s="228">
        <v>338.69197438920298</v>
      </c>
      <c r="R31" s="228">
        <v>348.85273362087997</v>
      </c>
      <c r="S31" s="229"/>
    </row>
    <row r="32" spans="1:19" ht="12.75" hidden="1" outlineLevel="1" x14ac:dyDescent="0.35">
      <c r="A32" s="233"/>
      <c r="B32" s="61"/>
      <c r="C32" s="116"/>
      <c r="D32" s="55"/>
      <c r="E32" s="91" t="s">
        <v>369</v>
      </c>
      <c r="G32" s="91" t="s">
        <v>364</v>
      </c>
      <c r="I32" s="6"/>
      <c r="J32" s="30"/>
      <c r="K32" s="228">
        <v>284.10000000000002</v>
      </c>
      <c r="L32" s="228">
        <v>292.14789585630501</v>
      </c>
      <c r="M32" s="228">
        <v>300.254973308324</v>
      </c>
      <c r="N32" s="228">
        <v>309.11238558080299</v>
      </c>
      <c r="O32" s="228">
        <v>318.84931327663401</v>
      </c>
      <c r="P32" s="228">
        <v>329.05249130148701</v>
      </c>
      <c r="Q32" s="228">
        <v>339.58217102313398</v>
      </c>
      <c r="R32" s="228">
        <v>349.769636153828</v>
      </c>
      <c r="S32" s="229"/>
    </row>
    <row r="33" spans="1:19" ht="12.75" hidden="1" outlineLevel="1" x14ac:dyDescent="0.35">
      <c r="A33" s="233"/>
      <c r="B33" s="61"/>
      <c r="C33" s="116"/>
      <c r="D33" s="55"/>
      <c r="E33" s="91" t="s">
        <v>370</v>
      </c>
      <c r="G33" s="91" t="s">
        <v>364</v>
      </c>
      <c r="I33" s="6"/>
      <c r="J33" s="30"/>
      <c r="K33" s="228">
        <v>284.5</v>
      </c>
      <c r="L33" s="228">
        <v>292.79723174362402</v>
      </c>
      <c r="M33" s="228">
        <v>300.94673490273601</v>
      </c>
      <c r="N33" s="228">
        <v>309.87474011360501</v>
      </c>
      <c r="O33" s="228">
        <v>319.687356711002</v>
      </c>
      <c r="P33" s="228">
        <v>329.91735212575401</v>
      </c>
      <c r="Q33" s="228">
        <v>340.474707393779</v>
      </c>
      <c r="R33" s="228">
        <v>350.68894861559198</v>
      </c>
      <c r="S33" s="229"/>
    </row>
    <row r="34" spans="1:19" ht="12.75" hidden="1" outlineLevel="1" x14ac:dyDescent="0.35">
      <c r="A34" s="233"/>
      <c r="B34" s="61"/>
      <c r="C34" s="116"/>
      <c r="D34" s="55"/>
      <c r="E34" s="91" t="s">
        <v>371</v>
      </c>
      <c r="G34" s="91" t="s">
        <v>364</v>
      </c>
      <c r="I34" s="6"/>
      <c r="J34" s="30"/>
      <c r="K34" s="228">
        <v>284.60000000000002</v>
      </c>
      <c r="L34" s="228">
        <v>293.44801086260998</v>
      </c>
      <c r="M34" s="228">
        <v>301.640090256272</v>
      </c>
      <c r="N34" s="228">
        <v>310.638974818348</v>
      </c>
      <c r="O34" s="228">
        <v>320.52760280590201</v>
      </c>
      <c r="P34" s="228">
        <v>330.78448609569102</v>
      </c>
      <c r="Q34" s="228">
        <v>341.36958965075303</v>
      </c>
      <c r="R34" s="228">
        <v>351.61067734027603</v>
      </c>
      <c r="S34" s="229"/>
    </row>
    <row r="35" spans="1:19" ht="12.75" hidden="1" outlineLevel="1" x14ac:dyDescent="0.35">
      <c r="A35" s="233"/>
      <c r="B35" s="61"/>
      <c r="C35" s="116"/>
      <c r="D35" s="55"/>
      <c r="E35" s="91" t="s">
        <v>372</v>
      </c>
      <c r="G35" s="91" t="s">
        <v>364</v>
      </c>
      <c r="I35" s="6"/>
      <c r="J35" s="30"/>
      <c r="K35" s="228">
        <v>285.60000000000002</v>
      </c>
      <c r="L35" s="228">
        <v>294.100236421028</v>
      </c>
      <c r="M35" s="228">
        <v>302.33504304081703</v>
      </c>
      <c r="N35" s="228">
        <v>311.40509433204198</v>
      </c>
      <c r="O35" s="228">
        <v>321.37005735066703</v>
      </c>
      <c r="P35" s="228">
        <v>331.65389918588897</v>
      </c>
      <c r="Q35" s="228">
        <v>342.26682395983698</v>
      </c>
      <c r="R35" s="228">
        <v>352.53482867863198</v>
      </c>
      <c r="S35" s="229"/>
    </row>
    <row r="36" spans="1:19" ht="12.75" hidden="1" outlineLevel="1" x14ac:dyDescent="0.35">
      <c r="A36" s="233"/>
      <c r="B36" s="61"/>
      <c r="C36" s="116"/>
      <c r="D36" s="55"/>
      <c r="E36" s="91" t="s">
        <v>373</v>
      </c>
      <c r="G36" s="91" t="s">
        <v>364</v>
      </c>
      <c r="I36" s="6"/>
      <c r="J36" s="30"/>
      <c r="K36" s="228">
        <v>283</v>
      </c>
      <c r="L36" s="228">
        <v>294.77781803182302</v>
      </c>
      <c r="M36" s="228">
        <v>303.08068281857697</v>
      </c>
      <c r="N36" s="228">
        <v>312.22357185062901</v>
      </c>
      <c r="O36" s="228">
        <v>322.21472614984901</v>
      </c>
      <c r="P36" s="228">
        <v>332.52559738664399</v>
      </c>
      <c r="Q36" s="228">
        <v>343.16641650301699</v>
      </c>
      <c r="R36" s="228">
        <v>353.461408998107</v>
      </c>
      <c r="S36" s="229"/>
    </row>
    <row r="37" spans="1:19" ht="12.75" hidden="1" outlineLevel="1" x14ac:dyDescent="0.35">
      <c r="A37" s="233"/>
      <c r="B37" s="61"/>
      <c r="C37" s="116"/>
      <c r="D37" s="55"/>
      <c r="E37" s="91" t="s">
        <v>374</v>
      </c>
      <c r="G37" s="91" t="s">
        <v>364</v>
      </c>
      <c r="I37" s="6"/>
      <c r="J37" s="30"/>
      <c r="K37" s="228">
        <v>285</v>
      </c>
      <c r="L37" s="228">
        <v>295.45696073228203</v>
      </c>
      <c r="M37" s="228">
        <v>303.82816154518099</v>
      </c>
      <c r="N37" s="228">
        <v>313.04420060392698</v>
      </c>
      <c r="O37" s="228">
        <v>323.06161502325301</v>
      </c>
      <c r="P37" s="228">
        <v>333.39958670399699</v>
      </c>
      <c r="Q37" s="228">
        <v>344.06837347852502</v>
      </c>
      <c r="R37" s="228">
        <v>354.39042468288102</v>
      </c>
      <c r="S37" s="229"/>
    </row>
    <row r="38" spans="1:19" ht="12.75" hidden="1" outlineLevel="1" x14ac:dyDescent="0.35">
      <c r="A38" s="233"/>
      <c r="B38" s="61"/>
      <c r="C38" s="116"/>
      <c r="D38" s="55"/>
      <c r="E38" s="91" t="s">
        <v>375</v>
      </c>
      <c r="G38" s="91" t="s">
        <v>364</v>
      </c>
      <c r="I38" s="6"/>
      <c r="J38" s="30"/>
      <c r="K38" s="228">
        <v>285.10000000000002</v>
      </c>
      <c r="L38" s="228">
        <v>296.13766811902099</v>
      </c>
      <c r="M38" s="228">
        <v>304.57748375597498</v>
      </c>
      <c r="N38" s="228">
        <v>313.86698624610801</v>
      </c>
      <c r="O38" s="228">
        <v>323.91072980598301</v>
      </c>
      <c r="P38" s="228">
        <v>334.27587315977502</v>
      </c>
      <c r="Q38" s="228">
        <v>344.972701100888</v>
      </c>
      <c r="R38" s="228">
        <v>355.32188213391402</v>
      </c>
      <c r="S38" s="229"/>
    </row>
    <row r="39" spans="1:19" ht="12.75" hidden="1" outlineLevel="1" x14ac:dyDescent="0.35">
      <c r="A39" s="293"/>
      <c r="B39" s="61"/>
      <c r="C39" s="116"/>
      <c r="D39" s="57"/>
      <c r="E39" s="92"/>
      <c r="F39" s="92"/>
      <c r="G39" s="92"/>
      <c r="I39" s="167"/>
      <c r="K39" s="230"/>
      <c r="L39" s="230"/>
      <c r="M39" s="230"/>
      <c r="N39" s="230"/>
      <c r="O39" s="230"/>
      <c r="P39" s="230"/>
      <c r="Q39" s="230"/>
      <c r="R39" s="230"/>
    </row>
    <row r="40" spans="1:19" ht="12.75" hidden="1" outlineLevel="1" x14ac:dyDescent="0.35">
      <c r="A40" s="233"/>
      <c r="B40" s="61" t="s">
        <v>376</v>
      </c>
      <c r="C40" s="116"/>
      <c r="D40" s="55"/>
      <c r="I40" s="6"/>
    </row>
    <row r="41" spans="1:19" ht="12.75" hidden="1" outlineLevel="1" x14ac:dyDescent="0.35">
      <c r="A41" s="233"/>
      <c r="B41" s="61"/>
      <c r="C41" s="116"/>
      <c r="D41" s="55"/>
      <c r="E41" s="91" t="s">
        <v>377</v>
      </c>
      <c r="G41" s="91" t="s">
        <v>364</v>
      </c>
      <c r="I41" s="6"/>
      <c r="J41" s="228">
        <v>103.2</v>
      </c>
      <c r="K41" s="228">
        <v>105.5</v>
      </c>
      <c r="L41" s="228">
        <v>107.6</v>
      </c>
      <c r="M41" s="228">
        <v>109.703354739972</v>
      </c>
      <c r="N41" s="228">
        <v>111.897421834771</v>
      </c>
      <c r="O41" s="228">
        <v>114.172657229451</v>
      </c>
      <c r="P41" s="228">
        <v>116.57028303126999</v>
      </c>
      <c r="Q41" s="228">
        <v>119.01825897492699</v>
      </c>
      <c r="R41" s="228">
        <v>121.39862415442499</v>
      </c>
      <c r="S41" s="229"/>
    </row>
    <row r="42" spans="1:19" ht="12.75" hidden="1" outlineLevel="1" x14ac:dyDescent="0.35">
      <c r="A42" s="233"/>
      <c r="B42" s="61"/>
      <c r="C42" s="116"/>
      <c r="D42" s="55"/>
      <c r="E42" s="91" t="s">
        <v>378</v>
      </c>
      <c r="G42" s="91" t="s">
        <v>364</v>
      </c>
      <c r="I42" s="6"/>
      <c r="J42" s="228">
        <v>103.5</v>
      </c>
      <c r="K42" s="228">
        <v>105.9</v>
      </c>
      <c r="L42" s="228">
        <v>107.9</v>
      </c>
      <c r="M42" s="228">
        <v>109.884538749418</v>
      </c>
      <c r="N42" s="228">
        <v>112.082229524407</v>
      </c>
      <c r="O42" s="228">
        <v>114.370561696745</v>
      </c>
      <c r="P42" s="228">
        <v>116.772343492377</v>
      </c>
      <c r="Q42" s="228">
        <v>119.22456270571701</v>
      </c>
      <c r="R42" s="228">
        <v>121.609053959831</v>
      </c>
      <c r="S42" s="229"/>
    </row>
    <row r="43" spans="1:19" ht="12.75" hidden="1" outlineLevel="1" x14ac:dyDescent="0.35">
      <c r="A43" s="233"/>
      <c r="B43" s="61"/>
      <c r="C43" s="116"/>
      <c r="D43" s="55"/>
      <c r="E43" s="91" t="s">
        <v>379</v>
      </c>
      <c r="G43" s="91" t="s">
        <v>364</v>
      </c>
      <c r="I43" s="6"/>
      <c r="J43" s="228">
        <v>103.5</v>
      </c>
      <c r="K43" s="228">
        <v>105.9</v>
      </c>
      <c r="L43" s="228">
        <v>107.9</v>
      </c>
      <c r="M43" s="228">
        <v>110.066021998987</v>
      </c>
      <c r="N43" s="228">
        <v>112.26734243896701</v>
      </c>
      <c r="O43" s="228">
        <v>114.568809207453</v>
      </c>
      <c r="P43" s="228">
        <v>116.97475420081</v>
      </c>
      <c r="Q43" s="228">
        <v>119.431224039027</v>
      </c>
      <c r="R43" s="228">
        <v>121.819848519807</v>
      </c>
      <c r="S43" s="229"/>
    </row>
    <row r="44" spans="1:19" ht="12.75" hidden="1" outlineLevel="1" x14ac:dyDescent="0.35">
      <c r="A44" s="233"/>
      <c r="B44" s="61"/>
      <c r="C44" s="116"/>
      <c r="D44" s="55"/>
      <c r="E44" s="91" t="s">
        <v>380</v>
      </c>
      <c r="G44" s="91" t="s">
        <v>364</v>
      </c>
      <c r="I44" s="6"/>
      <c r="J44" s="228">
        <v>103.5</v>
      </c>
      <c r="K44" s="228">
        <v>105.9</v>
      </c>
      <c r="L44" s="228">
        <v>108</v>
      </c>
      <c r="M44" s="228">
        <v>110.24780498289699</v>
      </c>
      <c r="N44" s="228">
        <v>112.452761082555</v>
      </c>
      <c r="O44" s="228">
        <v>114.7674003562</v>
      </c>
      <c r="P44" s="228">
        <v>117.17751576368001</v>
      </c>
      <c r="Q44" s="228">
        <v>119.638243594717</v>
      </c>
      <c r="R44" s="228">
        <v>122.03100846661199</v>
      </c>
      <c r="S44" s="229"/>
    </row>
    <row r="45" spans="1:19" ht="12.75" hidden="1" outlineLevel="1" x14ac:dyDescent="0.35">
      <c r="A45" s="233"/>
      <c r="B45" s="61"/>
      <c r="C45" s="116"/>
      <c r="D45" s="55"/>
      <c r="E45" s="91" t="s">
        <v>381</v>
      </c>
      <c r="G45" s="91" t="s">
        <v>364</v>
      </c>
      <c r="I45" s="6"/>
      <c r="J45" s="228">
        <v>104</v>
      </c>
      <c r="K45" s="228">
        <v>106.5</v>
      </c>
      <c r="L45" s="228">
        <v>108.3</v>
      </c>
      <c r="M45" s="228">
        <v>110.429888196185</v>
      </c>
      <c r="N45" s="228">
        <v>112.638485960108</v>
      </c>
      <c r="O45" s="228">
        <v>114.96633573864</v>
      </c>
      <c r="P45" s="228">
        <v>117.380628789151</v>
      </c>
      <c r="Q45" s="228">
        <v>119.845621993724</v>
      </c>
      <c r="R45" s="228">
        <v>122.242534433598</v>
      </c>
      <c r="S45" s="229"/>
    </row>
    <row r="46" spans="1:19" ht="12.75" hidden="1" outlineLevel="1" x14ac:dyDescent="0.35">
      <c r="A46" s="233"/>
      <c r="B46" s="61"/>
      <c r="C46" s="116"/>
      <c r="D46" s="55"/>
      <c r="E46" s="91" t="s">
        <v>382</v>
      </c>
      <c r="G46" s="91" t="s">
        <v>364</v>
      </c>
      <c r="I46" s="6"/>
      <c r="J46" s="228">
        <v>104.3</v>
      </c>
      <c r="K46" s="228">
        <v>106.6</v>
      </c>
      <c r="L46" s="228">
        <v>108.469999617629</v>
      </c>
      <c r="M46" s="228">
        <v>110.61227213470301</v>
      </c>
      <c r="N46" s="228">
        <v>112.824517577397</v>
      </c>
      <c r="O46" s="228">
        <v>115.16561595146101</v>
      </c>
      <c r="P46" s="228">
        <v>117.58409388644201</v>
      </c>
      <c r="Q46" s="228">
        <v>120.05335985805699</v>
      </c>
      <c r="R46" s="228">
        <v>122.45442705521801</v>
      </c>
      <c r="S46" s="229"/>
    </row>
    <row r="47" spans="1:19" ht="12.75" hidden="1" outlineLevel="1" x14ac:dyDescent="0.35">
      <c r="A47" s="233"/>
      <c r="B47" s="61"/>
      <c r="C47" s="116"/>
      <c r="D47" s="55"/>
      <c r="E47" s="91" t="s">
        <v>383</v>
      </c>
      <c r="G47" s="91" t="s">
        <v>364</v>
      </c>
      <c r="I47" s="6"/>
      <c r="J47" s="228">
        <v>104.4</v>
      </c>
      <c r="K47" s="228">
        <v>106.7</v>
      </c>
      <c r="L47" s="228">
        <v>108.64026608539599</v>
      </c>
      <c r="M47" s="228">
        <v>110.794957295123</v>
      </c>
      <c r="N47" s="228">
        <v>113.01085644102599</v>
      </c>
      <c r="O47" s="228">
        <v>115.365241592385</v>
      </c>
      <c r="P47" s="228">
        <v>117.78791166582501</v>
      </c>
      <c r="Q47" s="228">
        <v>120.261457810807</v>
      </c>
      <c r="R47" s="228">
        <v>122.66668696702401</v>
      </c>
      <c r="S47" s="229"/>
    </row>
    <row r="48" spans="1:19" ht="12.75" hidden="1" outlineLevel="1" x14ac:dyDescent="0.35">
      <c r="A48" s="233"/>
      <c r="B48" s="61"/>
      <c r="C48" s="116"/>
      <c r="D48" s="55"/>
      <c r="E48" s="91" t="s">
        <v>384</v>
      </c>
      <c r="G48" s="91" t="s">
        <v>364</v>
      </c>
      <c r="I48" s="6"/>
      <c r="J48" s="228">
        <v>104.7</v>
      </c>
      <c r="K48" s="228">
        <v>106.9</v>
      </c>
      <c r="L48" s="228">
        <v>108.81079982217901</v>
      </c>
      <c r="M48" s="228">
        <v>110.977944174939</v>
      </c>
      <c r="N48" s="228">
        <v>113.197503058438</v>
      </c>
      <c r="O48" s="228">
        <v>115.565213260169</v>
      </c>
      <c r="P48" s="228">
        <v>117.992082738633</v>
      </c>
      <c r="Q48" s="228">
        <v>120.46991647614399</v>
      </c>
      <c r="R48" s="228">
        <v>122.87931480566699</v>
      </c>
      <c r="S48" s="229"/>
    </row>
    <row r="49" spans="1:19" ht="12.75" hidden="1" outlineLevel="1" x14ac:dyDescent="0.35">
      <c r="A49" s="233"/>
      <c r="B49" s="61"/>
      <c r="C49" s="116"/>
      <c r="D49" s="55"/>
      <c r="E49" s="91" t="s">
        <v>385</v>
      </c>
      <c r="G49" s="91" t="s">
        <v>364</v>
      </c>
      <c r="I49" s="6"/>
      <c r="J49" s="228">
        <v>105</v>
      </c>
      <c r="K49" s="228">
        <v>107.1</v>
      </c>
      <c r="L49" s="228">
        <v>108.981601247513</v>
      </c>
      <c r="M49" s="228">
        <v>111.161233272464</v>
      </c>
      <c r="N49" s="228">
        <v>113.384457937913</v>
      </c>
      <c r="O49" s="228">
        <v>115.765531554609</v>
      </c>
      <c r="P49" s="228">
        <v>118.196607717256</v>
      </c>
      <c r="Q49" s="228">
        <v>120.678736479319</v>
      </c>
      <c r="R49" s="228">
        <v>123.092311208905</v>
      </c>
      <c r="S49" s="229"/>
    </row>
    <row r="50" spans="1:19" ht="12.75" hidden="1" outlineLevel="1" x14ac:dyDescent="0.35">
      <c r="A50" s="233"/>
      <c r="B50" s="61"/>
      <c r="C50" s="116"/>
      <c r="D50" s="55"/>
      <c r="E50" s="91" t="s">
        <v>386</v>
      </c>
      <c r="G50" s="91" t="s">
        <v>364</v>
      </c>
      <c r="I50" s="6"/>
      <c r="J50" s="228">
        <v>104.5</v>
      </c>
      <c r="K50" s="228">
        <v>106.4</v>
      </c>
      <c r="L50" s="228">
        <v>109.161593222387</v>
      </c>
      <c r="M50" s="228">
        <v>111.344825086835</v>
      </c>
      <c r="N50" s="228">
        <v>113.580996157239</v>
      </c>
      <c r="O50" s="228">
        <v>115.96619707654099</v>
      </c>
      <c r="P50" s="228">
        <v>118.40148721514799</v>
      </c>
      <c r="Q50" s="228">
        <v>120.887918446667</v>
      </c>
      <c r="R50" s="228">
        <v>123.30567681559999</v>
      </c>
      <c r="S50" s="229"/>
    </row>
    <row r="51" spans="1:19" ht="12.75" hidden="1" outlineLevel="1" x14ac:dyDescent="0.35">
      <c r="A51" s="233"/>
      <c r="B51" s="61"/>
      <c r="C51" s="116"/>
      <c r="D51" s="55"/>
      <c r="E51" s="91" t="s">
        <v>387</v>
      </c>
      <c r="G51" s="91" t="s">
        <v>364</v>
      </c>
      <c r="I51" s="6"/>
      <c r="J51" s="228">
        <v>104.9</v>
      </c>
      <c r="K51" s="228">
        <v>106.8</v>
      </c>
      <c r="L51" s="228">
        <v>109.341882468641</v>
      </c>
      <c r="M51" s="228">
        <v>111.52872011801399</v>
      </c>
      <c r="N51" s="228">
        <v>113.77787505175399</v>
      </c>
      <c r="O51" s="228">
        <v>116.167210427841</v>
      </c>
      <c r="P51" s="228">
        <v>118.606721846825</v>
      </c>
      <c r="Q51" s="228">
        <v>121.097463005609</v>
      </c>
      <c r="R51" s="228">
        <v>123.519412265721</v>
      </c>
      <c r="S51" s="229"/>
    </row>
    <row r="52" spans="1:19" ht="12.75" hidden="1" outlineLevel="1" x14ac:dyDescent="0.35">
      <c r="A52" s="233"/>
      <c r="B52" s="61"/>
      <c r="C52" s="116"/>
      <c r="D52" s="55"/>
      <c r="E52" s="91" t="s">
        <v>388</v>
      </c>
      <c r="F52" s="91"/>
      <c r="G52" s="91" t="s">
        <v>364</v>
      </c>
      <c r="I52" s="6"/>
      <c r="J52" s="228">
        <v>105.1</v>
      </c>
      <c r="K52" s="228">
        <v>107</v>
      </c>
      <c r="L52" s="228">
        <v>109.52246947724301</v>
      </c>
      <c r="M52" s="228">
        <v>111.712918866788</v>
      </c>
      <c r="N52" s="228">
        <v>113.97509521197701</v>
      </c>
      <c r="O52" s="228">
        <v>116.368572211429</v>
      </c>
      <c r="P52" s="228">
        <v>118.812312227869</v>
      </c>
      <c r="Q52" s="228">
        <v>121.307370784654</v>
      </c>
      <c r="R52" s="228">
        <v>123.73351820034701</v>
      </c>
      <c r="S52" s="229"/>
    </row>
    <row r="53" spans="1:19" ht="12.75" x14ac:dyDescent="0.35">
      <c r="A53" s="233"/>
      <c r="B53" s="61"/>
      <c r="C53" s="116"/>
      <c r="D53" s="55"/>
      <c r="I53" s="6"/>
    </row>
    <row r="54" spans="1:19" collapsed="1" x14ac:dyDescent="0.35">
      <c r="A54" s="283" t="s">
        <v>389</v>
      </c>
      <c r="B54" s="284"/>
      <c r="C54" s="285"/>
      <c r="D54" s="285"/>
      <c r="E54" s="285"/>
      <c r="F54" s="285"/>
      <c r="G54" s="285"/>
      <c r="H54" s="285"/>
      <c r="I54" s="285"/>
      <c r="J54" s="285"/>
      <c r="K54" s="285"/>
      <c r="L54" s="285"/>
      <c r="M54" s="285"/>
      <c r="N54" s="285"/>
      <c r="O54" s="285"/>
      <c r="P54" s="285"/>
      <c r="Q54" s="285"/>
      <c r="R54" s="285"/>
    </row>
    <row r="55" spans="1:19" ht="12.75" hidden="1" outlineLevel="1" x14ac:dyDescent="0.35">
      <c r="A55" s="233"/>
      <c r="B55" s="61" t="s">
        <v>390</v>
      </c>
      <c r="C55" s="116"/>
      <c r="D55" s="55"/>
      <c r="I55" s="6"/>
    </row>
    <row r="56" spans="1:19" ht="12.75" hidden="1" outlineLevel="1" x14ac:dyDescent="0.35">
      <c r="A56" s="233"/>
      <c r="B56" s="61"/>
      <c r="C56" s="116"/>
      <c r="D56" s="55"/>
      <c r="E56" s="91" t="s">
        <v>391</v>
      </c>
      <c r="G56" s="91" t="s">
        <v>364</v>
      </c>
      <c r="I56" s="6"/>
      <c r="J56" s="30"/>
      <c r="K56" s="228">
        <f xml:space="preserve"> 'Inp_active PR24'!G4</f>
        <v>279.7</v>
      </c>
      <c r="L56" s="228">
        <f xml:space="preserve"> 'Inp_active PR24'!H4</f>
        <v>288.2</v>
      </c>
      <c r="M56" s="228">
        <f xml:space="preserve"> 'Inp_active PR24'!I4</f>
        <v>292.60000000000002</v>
      </c>
      <c r="N56" s="228">
        <f xml:space="preserve"> 'Inp_active PR24'!J4</f>
        <v>301.10000000000002</v>
      </c>
      <c r="O56" s="228">
        <f xml:space="preserve"> 'Inp_active PR24'!K4</f>
        <v>334.6</v>
      </c>
      <c r="P56" s="228">
        <f xml:space="preserve"> 'Inp_active PR24'!L4</f>
        <v>372.8</v>
      </c>
      <c r="Q56" s="228">
        <f xml:space="preserve"> 'Inp_active PR24'!M4</f>
        <v>385</v>
      </c>
      <c r="R56" s="228"/>
    </row>
    <row r="57" spans="1:19" ht="12.75" hidden="1" outlineLevel="1" x14ac:dyDescent="0.35">
      <c r="A57" s="233"/>
      <c r="B57" s="61"/>
      <c r="C57" s="116"/>
      <c r="D57" s="55"/>
      <c r="E57" s="91" t="s">
        <v>392</v>
      </c>
      <c r="G57" s="91" t="s">
        <v>364</v>
      </c>
      <c r="I57" s="6"/>
      <c r="J57" s="30"/>
      <c r="K57" s="228">
        <f xml:space="preserve"> 'Inp_active PR24'!G5</f>
        <v>280.7</v>
      </c>
      <c r="L57" s="228">
        <f xml:space="preserve"> 'Inp_active PR24'!H5</f>
        <v>289.2</v>
      </c>
      <c r="M57" s="228">
        <f xml:space="preserve"> 'Inp_active PR24'!I5</f>
        <v>292.2</v>
      </c>
      <c r="N57" s="228">
        <f xml:space="preserve"> 'Inp_active PR24'!J5</f>
        <v>301.89999999999998</v>
      </c>
      <c r="O57" s="228">
        <f xml:space="preserve"> 'Inp_active PR24'!K5</f>
        <v>337.1</v>
      </c>
      <c r="P57" s="228">
        <f xml:space="preserve"> 'Inp_active PR24'!L5</f>
        <v>375.3</v>
      </c>
      <c r="Q57" s="228">
        <f xml:space="preserve"> 'Inp_active PR24'!M5</f>
        <v>386.4</v>
      </c>
      <c r="R57" s="228"/>
    </row>
    <row r="58" spans="1:19" ht="12.75" hidden="1" outlineLevel="1" x14ac:dyDescent="0.35">
      <c r="A58" s="233"/>
      <c r="B58" s="61"/>
      <c r="C58" s="116"/>
      <c r="D58" s="55"/>
      <c r="E58" s="91" t="s">
        <v>393</v>
      </c>
      <c r="G58" s="91" t="s">
        <v>364</v>
      </c>
      <c r="I58" s="6"/>
      <c r="J58" s="30"/>
      <c r="K58" s="228">
        <f xml:space="preserve"> 'Inp_active PR24'!G6</f>
        <v>281.5</v>
      </c>
      <c r="L58" s="228">
        <f xml:space="preserve"> 'Inp_active PR24'!H6</f>
        <v>289.60000000000002</v>
      </c>
      <c r="M58" s="228">
        <f xml:space="preserve"> 'Inp_active PR24'!I6</f>
        <v>292.7</v>
      </c>
      <c r="N58" s="228">
        <f xml:space="preserve"> 'Inp_active PR24'!J6</f>
        <v>304</v>
      </c>
      <c r="O58" s="228">
        <f xml:space="preserve"> 'Inp_active PR24'!K6</f>
        <v>340</v>
      </c>
      <c r="P58" s="228">
        <f xml:space="preserve"> 'Inp_active PR24'!L6</f>
        <v>376.4</v>
      </c>
      <c r="Q58" s="228">
        <f xml:space="preserve"> 'Inp_active PR24'!M6</f>
        <v>387.3</v>
      </c>
      <c r="R58" s="228"/>
    </row>
    <row r="59" spans="1:19" ht="12.75" hidden="1" outlineLevel="1" x14ac:dyDescent="0.35">
      <c r="A59" s="233"/>
      <c r="B59" s="61"/>
      <c r="C59" s="116"/>
      <c r="D59" s="55"/>
      <c r="E59" s="91" t="s">
        <v>394</v>
      </c>
      <c r="G59" s="91" t="s">
        <v>364</v>
      </c>
      <c r="I59" s="6"/>
      <c r="J59" s="30"/>
      <c r="K59" s="228">
        <f xml:space="preserve"> 'Inp_active PR24'!G7</f>
        <v>281.7</v>
      </c>
      <c r="L59" s="228">
        <f xml:space="preserve"> 'Inp_active PR24'!H7</f>
        <v>289.5</v>
      </c>
      <c r="M59" s="228">
        <f xml:space="preserve"> 'Inp_active PR24'!I7</f>
        <v>294.2</v>
      </c>
      <c r="N59" s="228">
        <f xml:space="preserve"> 'Inp_active PR24'!J7</f>
        <v>305.5</v>
      </c>
      <c r="O59" s="228">
        <f xml:space="preserve"> 'Inp_active PR24'!K7</f>
        <v>343.2</v>
      </c>
      <c r="P59" s="228">
        <f xml:space="preserve"> 'Inp_active PR24'!L7</f>
        <v>374.2</v>
      </c>
      <c r="Q59" s="228">
        <f xml:space="preserve"> 'Inp_active PR24'!M7</f>
        <v>387.5</v>
      </c>
      <c r="R59" s="228"/>
    </row>
    <row r="60" spans="1:19" ht="12.75" hidden="1" outlineLevel="1" x14ac:dyDescent="0.35">
      <c r="A60" s="233"/>
      <c r="B60" s="61"/>
      <c r="C60" s="116"/>
      <c r="D60" s="55"/>
      <c r="E60" s="91" t="s">
        <v>395</v>
      </c>
      <c r="G60" s="91" t="s">
        <v>364</v>
      </c>
      <c r="I60" s="6"/>
      <c r="J60" s="30"/>
      <c r="K60" s="228">
        <f xml:space="preserve"> 'Inp_active PR24'!G8</f>
        <v>284.2</v>
      </c>
      <c r="L60" s="228">
        <f xml:space="preserve"> 'Inp_active PR24'!H8</f>
        <v>291.7</v>
      </c>
      <c r="M60" s="228">
        <f xml:space="preserve"> 'Inp_active PR24'!I8</f>
        <v>293.3</v>
      </c>
      <c r="N60" s="228">
        <f xml:space="preserve"> 'Inp_active PR24'!J8</f>
        <v>307.39999999999998</v>
      </c>
      <c r="O60" s="228">
        <f xml:space="preserve"> 'Inp_active PR24'!K8</f>
        <v>345.2</v>
      </c>
      <c r="P60" s="228">
        <f xml:space="preserve"> 'Inp_active PR24'!L8</f>
        <v>376.6</v>
      </c>
      <c r="Q60" s="228">
        <f xml:space="preserve"> 'Inp_active PR24'!M8</f>
        <v>389.9</v>
      </c>
      <c r="R60" s="228"/>
    </row>
    <row r="61" spans="1:19" ht="12.75" hidden="1" outlineLevel="1" x14ac:dyDescent="0.35">
      <c r="A61" s="233"/>
      <c r="B61" s="61"/>
      <c r="C61" s="116"/>
      <c r="D61" s="55"/>
      <c r="E61" s="91" t="s">
        <v>396</v>
      </c>
      <c r="G61" s="91" t="s">
        <v>364</v>
      </c>
      <c r="I61" s="6"/>
      <c r="J61" s="30"/>
      <c r="K61" s="228">
        <f xml:space="preserve"> 'Inp_active PR24'!G9</f>
        <v>284.10000000000002</v>
      </c>
      <c r="L61" s="228">
        <f xml:space="preserve"> 'Inp_active PR24'!H9</f>
        <v>291</v>
      </c>
      <c r="M61" s="228">
        <f xml:space="preserve"> 'Inp_active PR24'!I9</f>
        <v>294.3</v>
      </c>
      <c r="N61" s="228">
        <f xml:space="preserve"> 'Inp_active PR24'!J9</f>
        <v>308.60000000000002</v>
      </c>
      <c r="O61" s="228">
        <f xml:space="preserve"> 'Inp_active PR24'!K9</f>
        <v>347.6</v>
      </c>
      <c r="P61" s="228">
        <f xml:space="preserve"> 'Inp_active PR24'!L9</f>
        <v>378.4</v>
      </c>
      <c r="Q61" s="228">
        <f xml:space="preserve"> 'Inp_active PR24'!M9</f>
        <v>391.05083251793508</v>
      </c>
      <c r="R61" s="228"/>
    </row>
    <row r="62" spans="1:19" ht="12.75" hidden="1" outlineLevel="1" x14ac:dyDescent="0.35">
      <c r="A62" s="233"/>
      <c r="B62" s="61"/>
      <c r="C62" s="116"/>
      <c r="D62" s="55"/>
      <c r="E62" s="91" t="s">
        <v>397</v>
      </c>
      <c r="G62" s="91" t="s">
        <v>364</v>
      </c>
      <c r="I62" s="6"/>
      <c r="J62" s="30"/>
      <c r="K62" s="228">
        <f xml:space="preserve"> 'Inp_active PR24'!G10</f>
        <v>284.5</v>
      </c>
      <c r="L62" s="228">
        <f xml:space="preserve"> 'Inp_active PR24'!H10</f>
        <v>290.39999999999998</v>
      </c>
      <c r="M62" s="228">
        <f xml:space="preserve"> 'Inp_active PR24'!I10</f>
        <v>294.3</v>
      </c>
      <c r="N62" s="228">
        <f xml:space="preserve"> 'Inp_active PR24'!J10</f>
        <v>312</v>
      </c>
      <c r="O62" s="228">
        <f xml:space="preserve"> 'Inp_active PR24'!K10</f>
        <v>356.2</v>
      </c>
      <c r="P62" s="228">
        <f xml:space="preserve"> 'Inp_active PR24'!L10</f>
        <v>377.8</v>
      </c>
      <c r="Q62" s="228">
        <f xml:space="preserve"> 'Inp_active PR24'!M10</f>
        <v>392.20506184398596</v>
      </c>
      <c r="R62" s="228"/>
    </row>
    <row r="63" spans="1:19" ht="12.75" hidden="1" outlineLevel="1" x14ac:dyDescent="0.35">
      <c r="A63" s="233"/>
      <c r="B63" s="61"/>
      <c r="C63" s="116"/>
      <c r="D63" s="55"/>
      <c r="E63" s="91" t="s">
        <v>398</v>
      </c>
      <c r="G63" s="91" t="s">
        <v>364</v>
      </c>
      <c r="I63" s="6"/>
      <c r="J63" s="30"/>
      <c r="K63" s="228">
        <f xml:space="preserve"> 'Inp_active PR24'!G11</f>
        <v>284.60000000000002</v>
      </c>
      <c r="L63" s="228">
        <f xml:space="preserve"> 'Inp_active PR24'!H11</f>
        <v>291</v>
      </c>
      <c r="M63" s="228">
        <f xml:space="preserve"> 'Inp_active PR24'!I11</f>
        <v>293.5</v>
      </c>
      <c r="N63" s="228">
        <f xml:space="preserve"> 'Inp_active PR24'!J11</f>
        <v>314.3</v>
      </c>
      <c r="O63" s="228">
        <f xml:space="preserve"> 'Inp_active PR24'!K11</f>
        <v>358.3</v>
      </c>
      <c r="P63" s="228">
        <f xml:space="preserve"> 'Inp_active PR24'!L11</f>
        <v>377.3</v>
      </c>
      <c r="Q63" s="228">
        <f xml:space="preserve"> 'Inp_active PR24'!M11</f>
        <v>393.36269800420348</v>
      </c>
      <c r="R63" s="228"/>
    </row>
    <row r="64" spans="1:19" ht="12.75" hidden="1" outlineLevel="1" x14ac:dyDescent="0.35">
      <c r="A64" s="233"/>
      <c r="B64" s="61"/>
      <c r="C64" s="116"/>
      <c r="D64" s="55"/>
      <c r="E64" s="91" t="s">
        <v>399</v>
      </c>
      <c r="G64" s="91" t="s">
        <v>364</v>
      </c>
      <c r="I64" s="6"/>
      <c r="J64" s="30"/>
      <c r="K64" s="228">
        <f xml:space="preserve"> 'Inp_active PR24'!G12</f>
        <v>285.60000000000002</v>
      </c>
      <c r="L64" s="228">
        <f xml:space="preserve"> 'Inp_active PR24'!H12</f>
        <v>291.89999999999998</v>
      </c>
      <c r="M64" s="228">
        <f xml:space="preserve"> 'Inp_active PR24'!I12</f>
        <v>295.39999999999998</v>
      </c>
      <c r="N64" s="228">
        <f xml:space="preserve"> 'Inp_active PR24'!J12</f>
        <v>317.7</v>
      </c>
      <c r="O64" s="228">
        <f xml:space="preserve"> 'Inp_active PR24'!K12</f>
        <v>360.4</v>
      </c>
      <c r="P64" s="228">
        <f xml:space="preserve"> 'Inp_active PR24'!L12</f>
        <v>379</v>
      </c>
      <c r="Q64" s="228">
        <f xml:space="preserve"> 'Inp_active PR24'!M12</f>
        <v>394.52375105423147</v>
      </c>
      <c r="R64" s="228"/>
    </row>
    <row r="65" spans="1:18" ht="12.75" hidden="1" outlineLevel="1" x14ac:dyDescent="0.35">
      <c r="A65" s="233"/>
      <c r="B65" s="61"/>
      <c r="C65" s="116"/>
      <c r="D65" s="55"/>
      <c r="E65" s="91" t="s">
        <v>400</v>
      </c>
      <c r="G65" s="91" t="s">
        <v>364</v>
      </c>
      <c r="I65" s="6"/>
      <c r="J65" s="30"/>
      <c r="K65" s="228">
        <f xml:space="preserve"> 'Inp_active PR24'!G13</f>
        <v>283</v>
      </c>
      <c r="L65" s="228">
        <f xml:space="preserve"> 'Inp_active PR24'!H13</f>
        <v>290.60000000000002</v>
      </c>
      <c r="M65" s="228">
        <f xml:space="preserve"> 'Inp_active PR24'!I13</f>
        <v>294.60000000000002</v>
      </c>
      <c r="N65" s="228">
        <f xml:space="preserve"> 'Inp_active PR24'!J13</f>
        <v>317.7</v>
      </c>
      <c r="O65" s="228">
        <f xml:space="preserve"> 'Inp_active PR24'!K13</f>
        <v>360.3</v>
      </c>
      <c r="P65" s="228">
        <f xml:space="preserve"> 'Inp_active PR24'!L13</f>
        <v>378</v>
      </c>
      <c r="Q65" s="228">
        <f xml:space="preserve"> 'Inp_active PR24'!M13</f>
        <v>395.46474068924954</v>
      </c>
      <c r="R65" s="228"/>
    </row>
    <row r="66" spans="1:18" ht="12.75" hidden="1" outlineLevel="1" x14ac:dyDescent="0.35">
      <c r="A66" s="233"/>
      <c r="B66" s="61"/>
      <c r="C66" s="116"/>
      <c r="D66" s="55"/>
      <c r="E66" s="91" t="s">
        <v>401</v>
      </c>
      <c r="G66" s="91" t="s">
        <v>364</v>
      </c>
      <c r="I66" s="6"/>
      <c r="J66" s="30"/>
      <c r="K66" s="228">
        <f xml:space="preserve"> 'Inp_active PR24'!G14</f>
        <v>285</v>
      </c>
      <c r="L66" s="228">
        <f xml:space="preserve"> 'Inp_active PR24'!H14</f>
        <v>292</v>
      </c>
      <c r="M66" s="228">
        <f xml:space="preserve"> 'Inp_active PR24'!I14</f>
        <v>296</v>
      </c>
      <c r="N66" s="228">
        <f xml:space="preserve"> 'Inp_active PR24'!J14</f>
        <v>320.2</v>
      </c>
      <c r="O66" s="228">
        <f xml:space="preserve"> 'Inp_active PR24'!K14</f>
        <v>364.5</v>
      </c>
      <c r="P66" s="228">
        <f xml:space="preserve"> 'Inp_active PR24'!L14</f>
        <v>381</v>
      </c>
      <c r="Q66" s="228">
        <f xml:space="preserve"> 'Inp_active PR24'!M14</f>
        <v>396.40797470496926</v>
      </c>
      <c r="R66" s="228"/>
    </row>
    <row r="67" spans="1:18" ht="12.75" hidden="1" outlineLevel="1" x14ac:dyDescent="0.35">
      <c r="A67" s="233"/>
      <c r="B67" s="61"/>
      <c r="C67" s="116"/>
      <c r="D67" s="55"/>
      <c r="E67" s="91" t="s">
        <v>402</v>
      </c>
      <c r="G67" s="91" t="s">
        <v>364</v>
      </c>
      <c r="I67" s="6"/>
      <c r="J67" s="30"/>
      <c r="K67" s="228">
        <f xml:space="preserve"> 'Inp_active PR24'!G15</f>
        <v>285.10000000000002</v>
      </c>
      <c r="L67" s="228">
        <f xml:space="preserve"> 'Inp_active PR24'!H15</f>
        <v>292.60000000000002</v>
      </c>
      <c r="M67" s="228">
        <f xml:space="preserve"> 'Inp_active PR24'!I15</f>
        <v>296.89999999999998</v>
      </c>
      <c r="N67" s="228">
        <f xml:space="preserve"> 'Inp_active PR24'!J15</f>
        <v>323.5</v>
      </c>
      <c r="O67" s="228">
        <f xml:space="preserve"> 'Inp_active PR24'!K15</f>
        <v>367.2</v>
      </c>
      <c r="P67" s="228">
        <f xml:space="preserve"> 'Inp_active PR24'!L15</f>
        <v>383</v>
      </c>
      <c r="Q67" s="228">
        <f xml:space="preserve"> 'Inp_active PR24'!M15</f>
        <v>397.35345845452588</v>
      </c>
      <c r="R67" s="228"/>
    </row>
    <row r="68" spans="1:18" ht="12.75" hidden="1" outlineLevel="1" x14ac:dyDescent="0.35">
      <c r="A68" s="233"/>
      <c r="B68" s="61"/>
      <c r="C68" s="116"/>
      <c r="D68" s="55"/>
      <c r="E68" s="91"/>
      <c r="F68" s="91"/>
      <c r="G68" s="91"/>
      <c r="I68" s="171"/>
    </row>
    <row r="69" spans="1:18" ht="12.75" hidden="1" outlineLevel="1" x14ac:dyDescent="0.35">
      <c r="A69" s="233"/>
      <c r="B69" s="61" t="s">
        <v>403</v>
      </c>
      <c r="C69" s="116"/>
      <c r="D69" s="55"/>
      <c r="I69" s="6"/>
    </row>
    <row r="70" spans="1:18" ht="12.75" hidden="1" outlineLevel="1" x14ac:dyDescent="0.35">
      <c r="A70" s="233"/>
      <c r="B70" s="61"/>
      <c r="C70" s="116"/>
      <c r="D70" s="55"/>
      <c r="E70" s="91" t="s">
        <v>404</v>
      </c>
      <c r="G70" s="91" t="s">
        <v>364</v>
      </c>
      <c r="I70" s="6"/>
      <c r="J70" s="228">
        <f xml:space="preserve"> 'Inp_active PR24'!F16</f>
        <v>103.2</v>
      </c>
      <c r="K70" s="228">
        <f xml:space="preserve"> 'Inp_active PR24'!G16</f>
        <v>105.5</v>
      </c>
      <c r="L70" s="228">
        <f xml:space="preserve"> 'Inp_active PR24'!H16</f>
        <v>107.6</v>
      </c>
      <c r="M70" s="228">
        <f xml:space="preserve"> 'Inp_active PR24'!I16</f>
        <v>108.6</v>
      </c>
      <c r="N70" s="228">
        <f xml:space="preserve"> 'Inp_active PR24'!J16</f>
        <v>110.4</v>
      </c>
      <c r="O70" s="228">
        <f xml:space="preserve"> 'Inp_active PR24'!K16</f>
        <v>119</v>
      </c>
      <c r="P70" s="228">
        <f xml:space="preserve"> 'Inp_active PR24'!L16</f>
        <v>128.30000000000001</v>
      </c>
      <c r="Q70" s="228">
        <f xml:space="preserve"> 'Inp_active PR24'!M16</f>
        <v>132.19999999999999</v>
      </c>
      <c r="R70" s="228"/>
    </row>
    <row r="71" spans="1:18" ht="12.75" hidden="1" outlineLevel="1" x14ac:dyDescent="0.35">
      <c r="A71" s="233"/>
      <c r="B71" s="61"/>
      <c r="C71" s="116"/>
      <c r="D71" s="55"/>
      <c r="E71" s="91" t="s">
        <v>405</v>
      </c>
      <c r="G71" s="91" t="s">
        <v>364</v>
      </c>
      <c r="I71" s="6"/>
      <c r="J71" s="228">
        <f xml:space="preserve"> 'Inp_active PR24'!F17</f>
        <v>103.5</v>
      </c>
      <c r="K71" s="228">
        <f xml:space="preserve"> 'Inp_active PR24'!G17</f>
        <v>105.9</v>
      </c>
      <c r="L71" s="228">
        <f xml:space="preserve"> 'Inp_active PR24'!H17</f>
        <v>107.9</v>
      </c>
      <c r="M71" s="228">
        <f xml:space="preserve"> 'Inp_active PR24'!I17</f>
        <v>108.6</v>
      </c>
      <c r="N71" s="228">
        <f xml:space="preserve"> 'Inp_active PR24'!J17</f>
        <v>111</v>
      </c>
      <c r="O71" s="228">
        <f xml:space="preserve"> 'Inp_active PR24'!K17</f>
        <v>119.7</v>
      </c>
      <c r="P71" s="228">
        <f xml:space="preserve"> 'Inp_active PR24'!L17</f>
        <v>129.1</v>
      </c>
      <c r="Q71" s="228">
        <f xml:space="preserve"> 'Inp_active PR24'!M17</f>
        <v>132.69999999999999</v>
      </c>
      <c r="R71" s="228"/>
    </row>
    <row r="72" spans="1:18" ht="12.75" hidden="1" outlineLevel="1" x14ac:dyDescent="0.35">
      <c r="A72" s="233"/>
      <c r="B72" s="61"/>
      <c r="C72" s="116"/>
      <c r="D72" s="55"/>
      <c r="E72" s="91" t="s">
        <v>406</v>
      </c>
      <c r="G72" s="91" t="s">
        <v>364</v>
      </c>
      <c r="I72" s="6"/>
      <c r="J72" s="228">
        <f xml:space="preserve"> 'Inp_active PR24'!F18</f>
        <v>103.5</v>
      </c>
      <c r="K72" s="228">
        <f xml:space="preserve"> 'Inp_active PR24'!G18</f>
        <v>105.9</v>
      </c>
      <c r="L72" s="228">
        <f xml:space="preserve"> 'Inp_active PR24'!H18</f>
        <v>107.9</v>
      </c>
      <c r="M72" s="228">
        <f xml:space="preserve"> 'Inp_active PR24'!I18</f>
        <v>108.8</v>
      </c>
      <c r="N72" s="228">
        <f xml:space="preserve"> 'Inp_active PR24'!J18</f>
        <v>111.4</v>
      </c>
      <c r="O72" s="228">
        <f xml:space="preserve"> 'Inp_active PR24'!K18</f>
        <v>120.5</v>
      </c>
      <c r="P72" s="228">
        <f xml:space="preserve"> 'Inp_active PR24'!L18</f>
        <v>129.4</v>
      </c>
      <c r="Q72" s="228">
        <f xml:space="preserve"> 'Inp_active PR24'!M18</f>
        <v>133</v>
      </c>
      <c r="R72" s="228"/>
    </row>
    <row r="73" spans="1:18" ht="12.75" hidden="1" outlineLevel="1" x14ac:dyDescent="0.35">
      <c r="A73" s="233"/>
      <c r="B73" s="61"/>
      <c r="C73" s="116"/>
      <c r="D73" s="55"/>
      <c r="E73" s="91" t="s">
        <v>407</v>
      </c>
      <c r="G73" s="91" t="s">
        <v>364</v>
      </c>
      <c r="I73" s="6"/>
      <c r="J73" s="228">
        <f xml:space="preserve"> 'Inp_active PR24'!F19</f>
        <v>103.5</v>
      </c>
      <c r="K73" s="228">
        <f xml:space="preserve"> 'Inp_active PR24'!G19</f>
        <v>105.9</v>
      </c>
      <c r="L73" s="228">
        <f xml:space="preserve"> 'Inp_active PR24'!H19</f>
        <v>108</v>
      </c>
      <c r="M73" s="228">
        <f xml:space="preserve"> 'Inp_active PR24'!I19</f>
        <v>109.2</v>
      </c>
      <c r="N73" s="228">
        <f xml:space="preserve"> 'Inp_active PR24'!J19</f>
        <v>111.4</v>
      </c>
      <c r="O73" s="228">
        <f xml:space="preserve"> 'Inp_active PR24'!K19</f>
        <v>121.2</v>
      </c>
      <c r="P73" s="228">
        <f xml:space="preserve"> 'Inp_active PR24'!L19</f>
        <v>129</v>
      </c>
      <c r="Q73" s="228">
        <f xml:space="preserve"> 'Inp_active PR24'!M19</f>
        <v>132.9</v>
      </c>
      <c r="R73" s="228"/>
    </row>
    <row r="74" spans="1:18" ht="12.75" hidden="1" outlineLevel="1" x14ac:dyDescent="0.35">
      <c r="A74" s="233"/>
      <c r="B74" s="61"/>
      <c r="C74" s="116"/>
      <c r="D74" s="55"/>
      <c r="E74" s="91" t="s">
        <v>408</v>
      </c>
      <c r="G74" s="91" t="s">
        <v>364</v>
      </c>
      <c r="I74" s="6"/>
      <c r="J74" s="228">
        <f xml:space="preserve"> 'Inp_active PR24'!F20</f>
        <v>104</v>
      </c>
      <c r="K74" s="228">
        <f xml:space="preserve"> 'Inp_active PR24'!G20</f>
        <v>106.5</v>
      </c>
      <c r="L74" s="228">
        <f xml:space="preserve"> 'Inp_active PR24'!H20</f>
        <v>108.3</v>
      </c>
      <c r="M74" s="228">
        <f xml:space="preserve"> 'Inp_active PR24'!I20</f>
        <v>108.8</v>
      </c>
      <c r="N74" s="228">
        <f xml:space="preserve"> 'Inp_active PR24'!J20</f>
        <v>112.1</v>
      </c>
      <c r="O74" s="228">
        <f xml:space="preserve"> 'Inp_active PR24'!K20</f>
        <v>121.8</v>
      </c>
      <c r="P74" s="228">
        <f xml:space="preserve"> 'Inp_active PR24'!L20</f>
        <v>129.4</v>
      </c>
      <c r="Q74" s="228">
        <f xml:space="preserve"> 'Inp_active PR24'!M20</f>
        <v>133.4</v>
      </c>
      <c r="R74" s="228"/>
    </row>
    <row r="75" spans="1:18" ht="12.75" hidden="1" outlineLevel="1" x14ac:dyDescent="0.35">
      <c r="A75" s="233"/>
      <c r="B75" s="61"/>
      <c r="C75" s="116"/>
      <c r="D75" s="55"/>
      <c r="E75" s="91" t="s">
        <v>409</v>
      </c>
      <c r="G75" s="91" t="s">
        <v>364</v>
      </c>
      <c r="I75" s="6"/>
      <c r="J75" s="228">
        <f xml:space="preserve"> 'Inp_active PR24'!F21</f>
        <v>104.3</v>
      </c>
      <c r="K75" s="228">
        <f xml:space="preserve"> 'Inp_active PR24'!G21</f>
        <v>106.6</v>
      </c>
      <c r="L75" s="228">
        <f xml:space="preserve"> 'Inp_active PR24'!H21</f>
        <v>108.4</v>
      </c>
      <c r="M75" s="228">
        <f xml:space="preserve"> 'Inp_active PR24'!I21</f>
        <v>109.2</v>
      </c>
      <c r="N75" s="228">
        <f xml:space="preserve"> 'Inp_active PR24'!J21</f>
        <v>112.4</v>
      </c>
      <c r="O75" s="228">
        <f xml:space="preserve"> 'Inp_active PR24'!K21</f>
        <v>122.3</v>
      </c>
      <c r="P75" s="228">
        <f xml:space="preserve"> 'Inp_active PR24'!L21</f>
        <v>130.1</v>
      </c>
      <c r="Q75" s="228">
        <f xml:space="preserve"> 'Inp_active PR24'!M21</f>
        <v>133.6856451702761</v>
      </c>
      <c r="R75" s="228"/>
    </row>
    <row r="76" spans="1:18" ht="12.75" hidden="1" outlineLevel="1" x14ac:dyDescent="0.35">
      <c r="A76" s="233"/>
      <c r="B76" s="61"/>
      <c r="C76" s="116"/>
      <c r="D76" s="55"/>
      <c r="E76" s="91" t="s">
        <v>410</v>
      </c>
      <c r="G76" s="91" t="s">
        <v>364</v>
      </c>
      <c r="I76" s="6"/>
      <c r="J76" s="228">
        <f xml:space="preserve"> 'Inp_active PR24'!F22</f>
        <v>104.4</v>
      </c>
      <c r="K76" s="228">
        <f xml:space="preserve"> 'Inp_active PR24'!G22</f>
        <v>106.7</v>
      </c>
      <c r="L76" s="228">
        <f xml:space="preserve"> 'Inp_active PR24'!H22</f>
        <v>108.3</v>
      </c>
      <c r="M76" s="228">
        <f xml:space="preserve"> 'Inp_active PR24'!I22</f>
        <v>109.2</v>
      </c>
      <c r="N76" s="228">
        <f xml:space="preserve"> 'Inp_active PR24'!J22</f>
        <v>113.4</v>
      </c>
      <c r="O76" s="228">
        <f xml:space="preserve"> 'Inp_active PR24'!K22</f>
        <v>124.3</v>
      </c>
      <c r="P76" s="228">
        <f xml:space="preserve"> 'Inp_active PR24'!L22</f>
        <v>130.19999999999999</v>
      </c>
      <c r="Q76" s="228">
        <f xml:space="preserve"> 'Inp_active PR24'!M22</f>
        <v>133.97190198345552</v>
      </c>
      <c r="R76" s="228"/>
    </row>
    <row r="77" spans="1:18" ht="12.75" hidden="1" outlineLevel="1" x14ac:dyDescent="0.35">
      <c r="A77" s="233"/>
      <c r="B77" s="61"/>
      <c r="C77" s="116"/>
      <c r="D77" s="55"/>
      <c r="E77" s="91" t="s">
        <v>411</v>
      </c>
      <c r="G77" s="91" t="s">
        <v>364</v>
      </c>
      <c r="I77" s="6"/>
      <c r="J77" s="228">
        <f xml:space="preserve"> 'Inp_active PR24'!F23</f>
        <v>104.7</v>
      </c>
      <c r="K77" s="228">
        <f xml:space="preserve"> 'Inp_active PR24'!G23</f>
        <v>106.9</v>
      </c>
      <c r="L77" s="228">
        <f xml:space="preserve"> 'Inp_active PR24'!H23</f>
        <v>108.5</v>
      </c>
      <c r="M77" s="228">
        <f xml:space="preserve"> 'Inp_active PR24'!I23</f>
        <v>109.1</v>
      </c>
      <c r="N77" s="228">
        <f xml:space="preserve"> 'Inp_active PR24'!J23</f>
        <v>114.1</v>
      </c>
      <c r="O77" s="228">
        <f xml:space="preserve"> 'Inp_active PR24'!K23</f>
        <v>124.8</v>
      </c>
      <c r="P77" s="228">
        <f xml:space="preserve"> 'Inp_active PR24'!L23</f>
        <v>130</v>
      </c>
      <c r="Q77" s="228">
        <f xml:space="preserve"> 'Inp_active PR24'!M23</f>
        <v>134.25877174922974</v>
      </c>
      <c r="R77" s="228"/>
    </row>
    <row r="78" spans="1:18" ht="12.75" hidden="1" outlineLevel="1" x14ac:dyDescent="0.35">
      <c r="A78" s="233"/>
      <c r="B78" s="61"/>
      <c r="C78" s="116"/>
      <c r="D78" s="55"/>
      <c r="E78" s="91" t="s">
        <v>412</v>
      </c>
      <c r="G78" s="91" t="s">
        <v>364</v>
      </c>
      <c r="I78" s="6"/>
      <c r="J78" s="228">
        <f xml:space="preserve"> 'Inp_active PR24'!F24</f>
        <v>105</v>
      </c>
      <c r="K78" s="228">
        <f xml:space="preserve"> 'Inp_active PR24'!G24</f>
        <v>107.1</v>
      </c>
      <c r="L78" s="228">
        <f xml:space="preserve"> 'Inp_active PR24'!H24</f>
        <v>108.5</v>
      </c>
      <c r="M78" s="228">
        <f xml:space="preserve"> 'Inp_active PR24'!I24</f>
        <v>109.4</v>
      </c>
      <c r="N78" s="228">
        <f xml:space="preserve"> 'Inp_active PR24'!J24</f>
        <v>114.7</v>
      </c>
      <c r="O78" s="228">
        <f xml:space="preserve"> 'Inp_active PR24'!K24</f>
        <v>125.3</v>
      </c>
      <c r="P78" s="228">
        <f xml:space="preserve"> 'Inp_active PR24'!L24</f>
        <v>130.5</v>
      </c>
      <c r="Q78" s="228">
        <f xml:space="preserve"> 'Inp_active PR24'!M24</f>
        <v>134.54625578009458</v>
      </c>
      <c r="R78" s="228"/>
    </row>
    <row r="79" spans="1:18" ht="12.75" hidden="1" outlineLevel="1" x14ac:dyDescent="0.35">
      <c r="A79" s="233"/>
      <c r="B79" s="61"/>
      <c r="C79" s="116"/>
      <c r="D79" s="55"/>
      <c r="E79" s="91" t="s">
        <v>413</v>
      </c>
      <c r="G79" s="91" t="s">
        <v>364</v>
      </c>
      <c r="I79" s="6"/>
      <c r="J79" s="228">
        <f xml:space="preserve"> 'Inp_active PR24'!F25</f>
        <v>104.5</v>
      </c>
      <c r="K79" s="228">
        <f xml:space="preserve"> 'Inp_active PR24'!G25</f>
        <v>106.4</v>
      </c>
      <c r="L79" s="228">
        <f xml:space="preserve"> 'Inp_active PR24'!H25</f>
        <v>108.3</v>
      </c>
      <c r="M79" s="228">
        <f xml:space="preserve"> 'Inp_active PR24'!I25</f>
        <v>109.3</v>
      </c>
      <c r="N79" s="228">
        <f xml:space="preserve"> 'Inp_active PR24'!J25</f>
        <v>114.6</v>
      </c>
      <c r="O79" s="228">
        <f xml:space="preserve"> 'Inp_active PR24'!K25</f>
        <v>124.8</v>
      </c>
      <c r="P79" s="228">
        <f xml:space="preserve"> 'Inp_active PR24'!L25</f>
        <v>130</v>
      </c>
      <c r="Q79" s="228">
        <f xml:space="preserve"> 'Inp_active PR24'!M25</f>
        <v>134.79047113195841</v>
      </c>
      <c r="R79" s="228"/>
    </row>
    <row r="80" spans="1:18" ht="12.75" hidden="1" outlineLevel="1" x14ac:dyDescent="0.35">
      <c r="A80" s="233"/>
      <c r="B80" s="61"/>
      <c r="C80" s="116"/>
      <c r="D80" s="55"/>
      <c r="E80" s="91" t="s">
        <v>414</v>
      </c>
      <c r="G80" s="91" t="s">
        <v>364</v>
      </c>
      <c r="I80" s="6"/>
      <c r="J80" s="228">
        <f xml:space="preserve"> 'Inp_active PR24'!F26</f>
        <v>104.9</v>
      </c>
      <c r="K80" s="228">
        <f xml:space="preserve"> 'Inp_active PR24'!G26</f>
        <v>106.8</v>
      </c>
      <c r="L80" s="228">
        <f xml:space="preserve"> 'Inp_active PR24'!H26</f>
        <v>108.6</v>
      </c>
      <c r="M80" s="228">
        <f xml:space="preserve"> 'Inp_active PR24'!I26</f>
        <v>109.4</v>
      </c>
      <c r="N80" s="228">
        <f xml:space="preserve"> 'Inp_active PR24'!J26</f>
        <v>115.4</v>
      </c>
      <c r="O80" s="228">
        <f xml:space="preserve"> 'Inp_active PR24'!K26</f>
        <v>126</v>
      </c>
      <c r="P80" s="228">
        <f xml:space="preserve"> 'Inp_active PR24'!L26</f>
        <v>130.80000000000001</v>
      </c>
      <c r="Q80" s="228">
        <f xml:space="preserve"> 'Inp_active PR24'!M26</f>
        <v>135.03512975991148</v>
      </c>
      <c r="R80" s="228"/>
    </row>
    <row r="81" spans="1:18" ht="12.75" hidden="1" outlineLevel="1" x14ac:dyDescent="0.35">
      <c r="A81" s="233"/>
      <c r="B81" s="61"/>
      <c r="C81" s="116"/>
      <c r="D81" s="55"/>
      <c r="E81" s="91" t="s">
        <v>415</v>
      </c>
      <c r="F81" s="91"/>
      <c r="G81" s="91" t="s">
        <v>364</v>
      </c>
      <c r="I81" s="6"/>
      <c r="J81" s="228">
        <f xml:space="preserve"> 'Inp_active PR24'!F27</f>
        <v>105.1</v>
      </c>
      <c r="K81" s="228">
        <f xml:space="preserve"> 'Inp_active PR24'!G27</f>
        <v>107</v>
      </c>
      <c r="L81" s="228">
        <f xml:space="preserve"> 'Inp_active PR24'!H27</f>
        <v>108.6</v>
      </c>
      <c r="M81" s="228">
        <f xml:space="preserve"> 'Inp_active PR24'!I27</f>
        <v>109.7</v>
      </c>
      <c r="N81" s="228">
        <f xml:space="preserve"> 'Inp_active PR24'!J27</f>
        <v>116.5</v>
      </c>
      <c r="O81" s="228">
        <f xml:space="preserve"> 'Inp_active PR24'!K27</f>
        <v>126.8</v>
      </c>
      <c r="P81" s="228">
        <f xml:space="preserve"> 'Inp_active PR24'!L27</f>
        <v>131.6</v>
      </c>
      <c r="Q81" s="228">
        <f xml:space="preserve"> 'Inp_active PR24'!M27</f>
        <v>135.28023246854571</v>
      </c>
      <c r="R81" s="228"/>
    </row>
    <row r="82" spans="1:18" ht="12.75" hidden="1" outlineLevel="1" x14ac:dyDescent="0.35">
      <c r="A82" s="233"/>
      <c r="B82" s="61"/>
      <c r="C82" s="116"/>
      <c r="D82" s="55"/>
      <c r="E82" s="91"/>
      <c r="F82" s="91"/>
      <c r="G82" s="91"/>
      <c r="I82" s="171"/>
    </row>
    <row r="83" spans="1:18" s="30" customFormat="1" ht="12.75" hidden="1" outlineLevel="1" x14ac:dyDescent="0.35">
      <c r="A83" s="233"/>
      <c r="B83" s="61"/>
      <c r="C83" s="116"/>
      <c r="D83" s="55"/>
      <c r="E83" s="91" t="s">
        <v>416</v>
      </c>
      <c r="F83" s="91"/>
      <c r="G83" s="91" t="s">
        <v>364</v>
      </c>
      <c r="I83" s="171"/>
      <c r="K83" s="254"/>
      <c r="L83" s="254"/>
      <c r="M83" s="254">
        <v>4</v>
      </c>
      <c r="N83" s="254">
        <v>3</v>
      </c>
      <c r="O83" s="254">
        <v>2</v>
      </c>
      <c r="P83" s="254">
        <v>1</v>
      </c>
      <c r="Q83" s="254">
        <v>0</v>
      </c>
      <c r="R83" s="254"/>
    </row>
    <row r="84" spans="1:18" ht="12.75" x14ac:dyDescent="0.35">
      <c r="A84" s="233"/>
      <c r="B84" s="61"/>
      <c r="C84" s="116"/>
      <c r="D84" s="55"/>
      <c r="I84" s="6"/>
    </row>
    <row r="85" spans="1:18" collapsed="1" x14ac:dyDescent="0.35">
      <c r="A85" s="283" t="s">
        <v>417</v>
      </c>
      <c r="B85" s="284"/>
      <c r="C85" s="285"/>
      <c r="D85" s="285"/>
      <c r="E85" s="285"/>
      <c r="F85" s="285"/>
      <c r="G85" s="285"/>
      <c r="H85" s="285"/>
      <c r="I85" s="285"/>
      <c r="J85" s="285"/>
      <c r="K85" s="285"/>
      <c r="L85" s="285"/>
      <c r="M85" s="285"/>
      <c r="N85" s="285"/>
      <c r="O85" s="285"/>
      <c r="P85" s="285"/>
      <c r="Q85" s="285"/>
      <c r="R85" s="285"/>
    </row>
    <row r="86" spans="1:18" ht="12.75" hidden="1" outlineLevel="1" x14ac:dyDescent="0.35">
      <c r="A86" s="233"/>
      <c r="B86" s="61"/>
      <c r="C86" s="116"/>
      <c r="D86" s="55"/>
      <c r="I86" s="6"/>
      <c r="M86" s="207"/>
      <c r="N86" s="207"/>
      <c r="O86" s="207"/>
      <c r="P86" s="207"/>
      <c r="Q86" s="207"/>
      <c r="R86" s="207"/>
    </row>
    <row r="87" spans="1:18" ht="12.75" hidden="1" outlineLevel="1" x14ac:dyDescent="0.35">
      <c r="A87" s="233"/>
      <c r="B87" s="61"/>
      <c r="C87" s="116"/>
      <c r="D87" s="55"/>
      <c r="E87" s="7" t="s">
        <v>139</v>
      </c>
      <c r="F87" s="7" t="str">
        <f>INDEX(Validation!A4:A21, MATCH($F$88, Validation!B4:B21, 0))</f>
        <v>South East Water</v>
      </c>
      <c r="G87" s="7" t="s">
        <v>418</v>
      </c>
      <c r="I87" s="6"/>
      <c r="M87" s="207"/>
      <c r="N87" s="207"/>
      <c r="O87" s="207"/>
      <c r="P87" s="207"/>
      <c r="Q87" s="207"/>
      <c r="R87" s="207"/>
    </row>
    <row r="88" spans="1:18" ht="12.75" hidden="1" outlineLevel="1" x14ac:dyDescent="0.35">
      <c r="A88" s="233"/>
      <c r="B88" s="61"/>
      <c r="C88" s="116"/>
      <c r="D88" s="55"/>
      <c r="E88" s="7" t="s">
        <v>419</v>
      </c>
      <c r="F88" s="290" t="str">
        <f xml:space="preserve"> 'Inp_active PR24'!$A$4</f>
        <v>SEW</v>
      </c>
      <c r="G88" s="7" t="s">
        <v>418</v>
      </c>
      <c r="I88" s="6"/>
      <c r="M88" s="207"/>
      <c r="N88" s="207"/>
      <c r="O88" s="207"/>
      <c r="P88" s="207"/>
      <c r="Q88" s="207"/>
      <c r="R88" s="207"/>
    </row>
    <row r="89" spans="1:18" ht="12.75" hidden="1" outlineLevel="1" x14ac:dyDescent="0.35">
      <c r="A89" s="233"/>
      <c r="B89" s="61"/>
      <c r="C89" s="116"/>
      <c r="D89" s="55"/>
      <c r="I89" s="6"/>
      <c r="M89" s="207"/>
      <c r="N89" s="207"/>
      <c r="O89" s="207"/>
      <c r="P89" s="207"/>
      <c r="Q89" s="207"/>
      <c r="R89" s="207"/>
    </row>
    <row r="90" spans="1:18" ht="12.75" hidden="1" outlineLevel="1" x14ac:dyDescent="0.35">
      <c r="A90" s="233"/>
      <c r="B90" s="61" t="s">
        <v>420</v>
      </c>
      <c r="C90" s="281"/>
      <c r="D90" s="55"/>
      <c r="I90" s="6"/>
    </row>
    <row r="91" spans="1:18" ht="12.75" hidden="1" outlineLevel="1" x14ac:dyDescent="0.35">
      <c r="A91" s="233"/>
      <c r="B91" s="61"/>
      <c r="C91" s="281"/>
      <c r="D91" s="55"/>
      <c r="E91" s="7" t="s">
        <v>245</v>
      </c>
      <c r="F91" s="290">
        <f>SUMIFS(InitialBalance!$D:$D, InitialBalance!$A:$A, InpR!$F$88, InitialBalance!$C:$C, InpR!$E91)</f>
        <v>34.479747463860264</v>
      </c>
      <c r="G91" s="7" t="s">
        <v>295</v>
      </c>
      <c r="I91" s="6"/>
    </row>
    <row r="92" spans="1:18" ht="12.75" hidden="1" outlineLevel="1" x14ac:dyDescent="0.35">
      <c r="A92" s="233"/>
      <c r="B92" s="61"/>
      <c r="C92" s="281"/>
      <c r="D92" s="55"/>
      <c r="E92" s="7" t="s">
        <v>247</v>
      </c>
      <c r="F92" s="290">
        <f>SUMIFS(InitialBalance!$D:$D, InitialBalance!$A:$A, InpR!$F$88, InitialBalance!$C:$C, InpR!$E92)</f>
        <v>651.37933061226192</v>
      </c>
      <c r="G92" s="7" t="s">
        <v>295</v>
      </c>
      <c r="I92" s="6"/>
    </row>
    <row r="93" spans="1:18" ht="12.75" hidden="1" outlineLevel="1" x14ac:dyDescent="0.35">
      <c r="A93" s="233"/>
      <c r="B93" s="61"/>
      <c r="C93" s="281"/>
      <c r="D93" s="55"/>
      <c r="E93" s="7" t="s">
        <v>249</v>
      </c>
      <c r="F93" s="290">
        <f>SUMIFS(InitialBalance!$D:$D, InitialBalance!$A:$A, InpR!$F$88, InitialBalance!$C:$C, InpR!$E93)</f>
        <v>0</v>
      </c>
      <c r="G93" s="7" t="s">
        <v>295</v>
      </c>
      <c r="I93" s="6"/>
    </row>
    <row r="94" spans="1:18" ht="12.75" hidden="1" outlineLevel="1" x14ac:dyDescent="0.35">
      <c r="A94" s="233"/>
      <c r="B94" s="61"/>
      <c r="C94" s="281"/>
      <c r="D94" s="55"/>
      <c r="E94" s="7" t="s">
        <v>251</v>
      </c>
      <c r="F94" s="290">
        <f>SUMIFS(InitialBalance!$D:$D, InitialBalance!$A:$A, InpR!$F$88, InitialBalance!$C:$C, InpR!$E94)</f>
        <v>0</v>
      </c>
      <c r="G94" s="7" t="s">
        <v>295</v>
      </c>
      <c r="I94" s="6"/>
    </row>
    <row r="95" spans="1:18" ht="12.75" hidden="1" outlineLevel="1" x14ac:dyDescent="0.35">
      <c r="A95" s="233"/>
      <c r="B95" s="61"/>
      <c r="C95" s="281"/>
      <c r="D95" s="55"/>
      <c r="E95" s="7" t="s">
        <v>253</v>
      </c>
      <c r="F95" s="290">
        <f>SUMIFS(InitialBalance!$D:$D, InitialBalance!$A:$A, InpR!$F$88, InitialBalance!$C:$C, InpR!$E95)</f>
        <v>0</v>
      </c>
      <c r="G95" s="7" t="s">
        <v>295</v>
      </c>
      <c r="I95" s="6"/>
    </row>
    <row r="96" spans="1:18" ht="12.75" hidden="1" outlineLevel="1" x14ac:dyDescent="0.35">
      <c r="A96" s="233"/>
      <c r="B96" s="61"/>
      <c r="C96" s="116"/>
      <c r="D96" s="55"/>
      <c r="I96" s="6"/>
      <c r="M96" s="207"/>
      <c r="N96" s="207"/>
      <c r="O96" s="207"/>
      <c r="P96" s="207"/>
      <c r="Q96" s="207"/>
      <c r="R96" s="207"/>
    </row>
    <row r="97" spans="1:26" ht="12.75" hidden="1" outlineLevel="1" x14ac:dyDescent="0.35">
      <c r="A97" s="233"/>
      <c r="B97" s="61" t="s">
        <v>421</v>
      </c>
      <c r="C97" s="116"/>
      <c r="D97" s="55"/>
      <c r="I97" s="6"/>
    </row>
    <row r="98" spans="1:26" ht="12.75" hidden="1" outlineLevel="1" x14ac:dyDescent="0.35">
      <c r="A98" s="233"/>
      <c r="B98" s="61"/>
      <c r="C98" s="116"/>
      <c r="D98" s="55"/>
      <c r="E98" s="7" t="s">
        <v>255</v>
      </c>
      <c r="G98" s="7" t="s">
        <v>422</v>
      </c>
      <c r="I98" s="6"/>
      <c r="M98" s="240">
        <f>SUMIFS(RunOffRate!E:E,RunOffRate!$A:$A,InpR!$F$88,RunOffRate!$C:$C,InpR!$E98)</f>
        <v>3.94773964521715E-2</v>
      </c>
      <c r="N98" s="240">
        <f>SUMIFS(RunOffRate!F:F,RunOffRate!$A:$A,InpR!$F$88,RunOffRate!$C:$C,InpR!$E98)</f>
        <v>3.94773964521715E-2</v>
      </c>
      <c r="O98" s="240">
        <f>SUMIFS(RunOffRate!G:G,RunOffRate!$A:$A,InpR!$F$88,RunOffRate!$C:$C,InpR!$E98)</f>
        <v>3.94773964521715E-2</v>
      </c>
      <c r="P98" s="240">
        <f>SUMIFS(RunOffRate!H:H,RunOffRate!$A:$A,InpR!$F$88,RunOffRate!$C:$C,InpR!$E98)</f>
        <v>3.94773964521715E-2</v>
      </c>
      <c r="Q98" s="240">
        <f>SUMIFS(RunOffRate!I:I,RunOffRate!$A:$A,InpR!$F$88,RunOffRate!$C:$C,InpR!$E98)</f>
        <v>3.94773964521715E-2</v>
      </c>
      <c r="R98" s="240"/>
    </row>
    <row r="99" spans="1:26" ht="12.75" hidden="1" outlineLevel="1" x14ac:dyDescent="0.35">
      <c r="A99" s="233"/>
      <c r="B99" s="61"/>
      <c r="C99" s="116"/>
      <c r="D99" s="55"/>
      <c r="E99" s="7" t="s">
        <v>257</v>
      </c>
      <c r="G99" s="7" t="s">
        <v>422</v>
      </c>
      <c r="I99" s="6"/>
      <c r="M99" s="240">
        <f>SUMIFS(RunOffRate!E:E,RunOffRate!$A:$A,InpR!$F$88,RunOffRate!$C:$C,InpR!$E99)</f>
        <v>4.04773964521715E-2</v>
      </c>
      <c r="N99" s="240">
        <f>SUMIFS(RunOffRate!F:F,RunOffRate!$A:$A,InpR!$F$88,RunOffRate!$C:$C,InpR!$E99)</f>
        <v>4.04773964521715E-2</v>
      </c>
      <c r="O99" s="240">
        <f>SUMIFS(RunOffRate!G:G,RunOffRate!$A:$A,InpR!$F$88,RunOffRate!$C:$C,InpR!$E99)</f>
        <v>4.04773964521715E-2</v>
      </c>
      <c r="P99" s="240">
        <f>SUMIFS(RunOffRate!H:H,RunOffRate!$A:$A,InpR!$F$88,RunOffRate!$C:$C,InpR!$E99)</f>
        <v>4.04773964521715E-2</v>
      </c>
      <c r="Q99" s="240">
        <f>SUMIFS(RunOffRate!I:I,RunOffRate!$A:$A,InpR!$F$88,RunOffRate!$C:$C,InpR!$E99)</f>
        <v>4.04773964521715E-2</v>
      </c>
      <c r="R99" s="240"/>
    </row>
    <row r="100" spans="1:26" ht="12.75" hidden="1" outlineLevel="1" x14ac:dyDescent="0.35">
      <c r="A100" s="233"/>
      <c r="B100" s="61"/>
      <c r="C100" s="116"/>
      <c r="D100" s="55"/>
      <c r="E100" s="7" t="s">
        <v>259</v>
      </c>
      <c r="G100" s="7" t="s">
        <v>422</v>
      </c>
      <c r="I100" s="6"/>
      <c r="M100" s="240">
        <f>SUMIFS(RunOffRate!E:E,RunOffRate!$A:$A,InpR!$F$88,RunOffRate!$C:$C,InpR!$E100)</f>
        <v>0</v>
      </c>
      <c r="N100" s="240">
        <f>SUMIFS(RunOffRate!F:F,RunOffRate!$A:$A,InpR!$F$88,RunOffRate!$C:$C,InpR!$E100)</f>
        <v>0</v>
      </c>
      <c r="O100" s="240">
        <f>SUMIFS(RunOffRate!G:G,RunOffRate!$A:$A,InpR!$F$88,RunOffRate!$C:$C,InpR!$E100)</f>
        <v>0</v>
      </c>
      <c r="P100" s="240">
        <f>SUMIFS(RunOffRate!H:H,RunOffRate!$A:$A,InpR!$F$88,RunOffRate!$C:$C,InpR!$E100)</f>
        <v>0</v>
      </c>
      <c r="Q100" s="240">
        <f>SUMIFS(RunOffRate!I:I,RunOffRate!$A:$A,InpR!$F$88,RunOffRate!$C:$C,InpR!$E100)</f>
        <v>0</v>
      </c>
      <c r="R100" s="240"/>
    </row>
    <row r="101" spans="1:26" ht="12.75" hidden="1" outlineLevel="1" x14ac:dyDescent="0.35">
      <c r="A101" s="233"/>
      <c r="B101" s="61"/>
      <c r="C101" s="116"/>
      <c r="D101" s="55"/>
      <c r="E101" s="7" t="s">
        <v>261</v>
      </c>
      <c r="G101" s="7" t="s">
        <v>422</v>
      </c>
      <c r="I101" s="6"/>
      <c r="M101" s="240">
        <f>SUMIFS(RunOffRate!E:E,RunOffRate!$A:$A,InpR!$F$88,RunOffRate!$C:$C,InpR!$E101)</f>
        <v>0</v>
      </c>
      <c r="N101" s="240">
        <f>SUMIFS(RunOffRate!F:F,RunOffRate!$A:$A,InpR!$F$88,RunOffRate!$C:$C,InpR!$E101)</f>
        <v>0</v>
      </c>
      <c r="O101" s="240">
        <f>SUMIFS(RunOffRate!G:G,RunOffRate!$A:$A,InpR!$F$88,RunOffRate!$C:$C,InpR!$E101)</f>
        <v>0</v>
      </c>
      <c r="P101" s="240">
        <f>SUMIFS(RunOffRate!H:H,RunOffRate!$A:$A,InpR!$F$88,RunOffRate!$C:$C,InpR!$E101)</f>
        <v>0</v>
      </c>
      <c r="Q101" s="240">
        <f>SUMIFS(RunOffRate!I:I,RunOffRate!$A:$A,InpR!$F$88,RunOffRate!$C:$C,InpR!$E101)</f>
        <v>0</v>
      </c>
      <c r="R101" s="240"/>
    </row>
    <row r="102" spans="1:26" ht="12.75" hidden="1" outlineLevel="1" x14ac:dyDescent="0.35">
      <c r="A102" s="233"/>
      <c r="B102" s="61"/>
      <c r="C102" s="116"/>
      <c r="D102" s="55"/>
      <c r="E102" s="7" t="s">
        <v>263</v>
      </c>
      <c r="G102" s="7" t="s">
        <v>422</v>
      </c>
      <c r="I102" s="6"/>
      <c r="M102" s="240">
        <f>SUMIFS(RunOffRate!E:E,RunOffRate!$A:$A,InpR!$F$88,RunOffRate!$C:$C,InpR!$E102)</f>
        <v>0</v>
      </c>
      <c r="N102" s="240">
        <f>SUMIFS(RunOffRate!F:F,RunOffRate!$A:$A,InpR!$F$88,RunOffRate!$C:$C,InpR!$E102)</f>
        <v>0</v>
      </c>
      <c r="O102" s="240">
        <f>SUMIFS(RunOffRate!G:G,RunOffRate!$A:$A,InpR!$F$88,RunOffRate!$C:$C,InpR!$E102)</f>
        <v>0</v>
      </c>
      <c r="P102" s="240">
        <f>SUMIFS(RunOffRate!H:H,RunOffRate!$A:$A,InpR!$F$88,RunOffRate!$C:$C,InpR!$E102)</f>
        <v>0</v>
      </c>
      <c r="Q102" s="240">
        <f>SUMIFS(RunOffRate!I:I,RunOffRate!$A:$A,InpR!$F$88,RunOffRate!$C:$C,InpR!$E102)</f>
        <v>0</v>
      </c>
      <c r="R102" s="240"/>
    </row>
    <row r="103" spans="1:26" ht="12.75" hidden="1" outlineLevel="1" x14ac:dyDescent="0.35">
      <c r="A103" s="233"/>
      <c r="B103" s="61"/>
      <c r="C103" s="116"/>
      <c r="D103" s="55"/>
      <c r="I103" s="6"/>
      <c r="M103" s="207"/>
      <c r="N103" s="207"/>
      <c r="O103" s="207"/>
      <c r="P103" s="207"/>
      <c r="Q103" s="207"/>
      <c r="R103" s="207"/>
    </row>
    <row r="104" spans="1:26" ht="12.75" hidden="1" outlineLevel="1" x14ac:dyDescent="0.35">
      <c r="A104" s="233"/>
      <c r="B104" s="61" t="s">
        <v>423</v>
      </c>
      <c r="C104" s="281"/>
      <c r="D104" s="55"/>
      <c r="I104" s="6"/>
      <c r="M104" s="207"/>
      <c r="N104" s="207"/>
      <c r="O104" s="207"/>
      <c r="P104" s="207"/>
      <c r="Q104" s="207"/>
      <c r="R104" s="207"/>
    </row>
    <row r="105" spans="1:26" ht="12.75" hidden="1" outlineLevel="1" x14ac:dyDescent="0.35">
      <c r="A105" s="233"/>
      <c r="B105" s="61"/>
      <c r="C105" s="281"/>
      <c r="D105" s="55"/>
      <c r="E105" s="7" t="s">
        <v>265</v>
      </c>
      <c r="G105" s="7" t="s">
        <v>422</v>
      </c>
      <c r="I105" s="6"/>
      <c r="M105" s="240">
        <f>SUMIFS(RealRPIBasedWACC!E:E,RealRPIBasedWACC!$A:$A,InpR!$F$88,RealRPIBasedWACC!$C:$C,InpR!$E105)</f>
        <v>1.920357193840716E-2</v>
      </c>
      <c r="N105" s="240">
        <f>SUMIFS(RealRPIBasedWACC!F:F,RealRPIBasedWACC!$A:$A,InpR!$F$88,RealRPIBasedWACC!$C:$C,InpR!$E105)</f>
        <v>1.920357193840716E-2</v>
      </c>
      <c r="O105" s="240">
        <f>SUMIFS(RealRPIBasedWACC!G:G,RealRPIBasedWACC!$A:$A,InpR!$F$88,RealRPIBasedWACC!$C:$C,InpR!$E105)</f>
        <v>1.920357193840716E-2</v>
      </c>
      <c r="P105" s="240">
        <f>SUMIFS(RealRPIBasedWACC!H:H,RealRPIBasedWACC!$A:$A,InpR!$F$88,RealRPIBasedWACC!$C:$C,InpR!$E105)</f>
        <v>1.920357193840716E-2</v>
      </c>
      <c r="Q105" s="240">
        <f>SUMIFS(RealRPIBasedWACC!I:I,RealRPIBasedWACC!$A:$A,InpR!$F$88,RealRPIBasedWACC!$C:$C,InpR!$E105)</f>
        <v>1.920357193840716E-2</v>
      </c>
      <c r="R105" s="240"/>
      <c r="T105" s="7">
        <v>2.9195763820156317E-2</v>
      </c>
      <c r="U105" s="7">
        <v>2.9195763820156317E-2</v>
      </c>
      <c r="V105" s="7">
        <v>2.9195763820156317E-2</v>
      </c>
      <c r="W105" s="7">
        <v>2.9195763820156317E-2</v>
      </c>
      <c r="X105" s="7">
        <v>2.9195763820156317E-2</v>
      </c>
      <c r="Y105" s="7">
        <v>2.9195763820156317E-2</v>
      </c>
      <c r="Z105" s="7">
        <v>2.9195763820156317E-2</v>
      </c>
    </row>
    <row r="106" spans="1:26" ht="12.75" hidden="1" outlineLevel="1" x14ac:dyDescent="0.35">
      <c r="A106" s="233"/>
      <c r="B106" s="61"/>
      <c r="C106" s="281"/>
      <c r="D106" s="55"/>
      <c r="E106" s="7" t="s">
        <v>267</v>
      </c>
      <c r="G106" s="7" t="s">
        <v>422</v>
      </c>
      <c r="I106" s="6"/>
      <c r="M106" s="240">
        <f>SUMIFS(RealRPIBasedWACC!E:E,RealRPIBasedWACC!$A:$A,InpR!$F$88,RealRPIBasedWACC!$C:$C,InpR!$E106)</f>
        <v>1.920357193840716E-2</v>
      </c>
      <c r="N106" s="240">
        <f>SUMIFS(RealRPIBasedWACC!F:F,RealRPIBasedWACC!$A:$A,InpR!$F$88,RealRPIBasedWACC!$C:$C,InpR!$E106)</f>
        <v>1.920357193840716E-2</v>
      </c>
      <c r="O106" s="240">
        <f>SUMIFS(RealRPIBasedWACC!G:G,RealRPIBasedWACC!$A:$A,InpR!$F$88,RealRPIBasedWACC!$C:$C,InpR!$E106)</f>
        <v>1.920357193840716E-2</v>
      </c>
      <c r="P106" s="240">
        <f>SUMIFS(RealRPIBasedWACC!H:H,RealRPIBasedWACC!$A:$A,InpR!$F$88,RealRPIBasedWACC!$C:$C,InpR!$E106)</f>
        <v>1.920357193840716E-2</v>
      </c>
      <c r="Q106" s="240">
        <f>SUMIFS(RealRPIBasedWACC!I:I,RealRPIBasedWACC!$A:$A,InpR!$F$88,RealRPIBasedWACC!$C:$C,InpR!$E106)</f>
        <v>1.920357193840716E-2</v>
      </c>
      <c r="R106" s="240"/>
    </row>
    <row r="107" spans="1:26" ht="12.75" hidden="1" outlineLevel="1" x14ac:dyDescent="0.35">
      <c r="A107" s="233"/>
      <c r="B107" s="61"/>
      <c r="C107" s="281"/>
      <c r="D107" s="55"/>
      <c r="E107" s="7" t="s">
        <v>269</v>
      </c>
      <c r="G107" s="7" t="s">
        <v>422</v>
      </c>
      <c r="I107" s="6"/>
      <c r="M107" s="240">
        <f>SUMIFS(RealRPIBasedWACC!E:E,RealRPIBasedWACC!$A:$A,InpR!$F$88,RealRPIBasedWACC!$C:$C,InpR!$E107)</f>
        <v>1.920357193840716E-2</v>
      </c>
      <c r="N107" s="240">
        <f>SUMIFS(RealRPIBasedWACC!F:F,RealRPIBasedWACC!$A:$A,InpR!$F$88,RealRPIBasedWACC!$C:$C,InpR!$E107)</f>
        <v>1.920357193840716E-2</v>
      </c>
      <c r="O107" s="240">
        <f>SUMIFS(RealRPIBasedWACC!G:G,RealRPIBasedWACC!$A:$A,InpR!$F$88,RealRPIBasedWACC!$C:$C,InpR!$E107)</f>
        <v>1.920357193840716E-2</v>
      </c>
      <c r="P107" s="240">
        <f>SUMIFS(RealRPIBasedWACC!H:H,RealRPIBasedWACC!$A:$A,InpR!$F$88,RealRPIBasedWACC!$C:$C,InpR!$E107)</f>
        <v>1.920357193840716E-2</v>
      </c>
      <c r="Q107" s="240">
        <f>SUMIFS(RealRPIBasedWACC!I:I,RealRPIBasedWACC!$A:$A,InpR!$F$88,RealRPIBasedWACC!$C:$C,InpR!$E107)</f>
        <v>1.920357193840716E-2</v>
      </c>
      <c r="R107" s="240"/>
    </row>
    <row r="108" spans="1:26" ht="12.75" hidden="1" outlineLevel="1" x14ac:dyDescent="0.35">
      <c r="A108" s="233"/>
      <c r="B108" s="61"/>
      <c r="C108" s="281"/>
      <c r="D108" s="55"/>
      <c r="E108" s="7" t="s">
        <v>271</v>
      </c>
      <c r="G108" s="7" t="s">
        <v>422</v>
      </c>
      <c r="I108" s="6"/>
      <c r="M108" s="240">
        <f>SUMIFS(RealRPIBasedWACC!E:E,RealRPIBasedWACC!$A:$A,InpR!$F$88,RealRPIBasedWACC!$C:$C,InpR!$E108)</f>
        <v>1.920357193840716E-2</v>
      </c>
      <c r="N108" s="240">
        <f>SUMIFS(RealRPIBasedWACC!F:F,RealRPIBasedWACC!$A:$A,InpR!$F$88,RealRPIBasedWACC!$C:$C,InpR!$E108)</f>
        <v>1.920357193840716E-2</v>
      </c>
      <c r="O108" s="240">
        <f>SUMIFS(RealRPIBasedWACC!G:G,RealRPIBasedWACC!$A:$A,InpR!$F$88,RealRPIBasedWACC!$C:$C,InpR!$E108)</f>
        <v>1.920357193840716E-2</v>
      </c>
      <c r="P108" s="240">
        <f>SUMIFS(RealRPIBasedWACC!H:H,RealRPIBasedWACC!$A:$A,InpR!$F$88,RealRPIBasedWACC!$C:$C,InpR!$E108)</f>
        <v>1.920357193840716E-2</v>
      </c>
      <c r="Q108" s="240">
        <f>SUMIFS(RealRPIBasedWACC!I:I,RealRPIBasedWACC!$A:$A,InpR!$F$88,RealRPIBasedWACC!$C:$C,InpR!$E108)</f>
        <v>1.920357193840716E-2</v>
      </c>
      <c r="R108" s="240"/>
    </row>
    <row r="109" spans="1:26" ht="12.75" hidden="1" outlineLevel="1" x14ac:dyDescent="0.35">
      <c r="A109" s="233"/>
      <c r="B109" s="61"/>
      <c r="C109" s="281"/>
      <c r="D109" s="55"/>
      <c r="E109" s="7" t="s">
        <v>273</v>
      </c>
      <c r="G109" s="7" t="s">
        <v>422</v>
      </c>
      <c r="I109" s="6"/>
      <c r="M109" s="240">
        <f>SUMIFS(RealRPIBasedWACC!E:E,RealRPIBasedWACC!$A:$A,InpR!$F$88,RealRPIBasedWACC!$C:$C,InpR!$E109)</f>
        <v>1.920357193840716E-2</v>
      </c>
      <c r="N109" s="240">
        <f>SUMIFS(RealRPIBasedWACC!F:F,RealRPIBasedWACC!$A:$A,InpR!$F$88,RealRPIBasedWACC!$C:$C,InpR!$E109)</f>
        <v>1.920357193840716E-2</v>
      </c>
      <c r="O109" s="240">
        <f>SUMIFS(RealRPIBasedWACC!G:G,RealRPIBasedWACC!$A:$A,InpR!$F$88,RealRPIBasedWACC!$C:$C,InpR!$E109)</f>
        <v>1.920357193840716E-2</v>
      </c>
      <c r="P109" s="240">
        <f>SUMIFS(RealRPIBasedWACC!H:H,RealRPIBasedWACC!$A:$A,InpR!$F$88,RealRPIBasedWACC!$C:$C,InpR!$E109)</f>
        <v>1.920357193840716E-2</v>
      </c>
      <c r="Q109" s="240">
        <f>SUMIFS(RealRPIBasedWACC!I:I,RealRPIBasedWACC!$A:$A,InpR!$F$88,RealRPIBasedWACC!$C:$C,InpR!$E109)</f>
        <v>1.920357193840716E-2</v>
      </c>
      <c r="R109" s="240"/>
    </row>
    <row r="110" spans="1:26" ht="12.75" hidden="1" outlineLevel="1" x14ac:dyDescent="0.35">
      <c r="A110" s="233"/>
      <c r="B110" s="61"/>
      <c r="C110" s="116"/>
      <c r="D110" s="55"/>
      <c r="I110" s="6"/>
      <c r="M110" s="207"/>
      <c r="N110" s="207"/>
      <c r="O110" s="207"/>
      <c r="P110" s="207"/>
      <c r="Q110" s="207"/>
      <c r="R110" s="207"/>
    </row>
    <row r="111" spans="1:26" ht="12.75" hidden="1" outlineLevel="1" x14ac:dyDescent="0.35">
      <c r="A111" s="233"/>
      <c r="B111" s="61" t="s">
        <v>424</v>
      </c>
      <c r="C111" s="116"/>
      <c r="D111" s="55"/>
      <c r="I111" s="6"/>
      <c r="M111" s="207"/>
      <c r="N111" s="207"/>
      <c r="O111" s="207"/>
      <c r="P111" s="207"/>
      <c r="Q111" s="207"/>
      <c r="R111" s="207"/>
    </row>
    <row r="112" spans="1:26" ht="12.75" hidden="1" outlineLevel="1" x14ac:dyDescent="0.35">
      <c r="A112" s="233"/>
      <c r="B112" s="61"/>
      <c r="C112" s="116"/>
      <c r="D112" s="55"/>
      <c r="E112" s="7" t="s">
        <v>275</v>
      </c>
      <c r="G112" s="7" t="s">
        <v>422</v>
      </c>
      <c r="I112" s="6"/>
      <c r="M112" s="240">
        <f>SUMIFS(RealCPIHBasedWACC!E:E,RealCPIHBasedWACC!$A:$A,InpR!$F$88,RealCPIHBasedWACC!$C:$C,InpR!$E112)</f>
        <v>2.9195763820156317E-2</v>
      </c>
      <c r="N112" s="240">
        <f>SUMIFS(RealCPIHBasedWACC!F:F,RealCPIHBasedWACC!$A:$A,InpR!$F$88,RealCPIHBasedWACC!$C:$C,InpR!$E112)</f>
        <v>2.9195763820156317E-2</v>
      </c>
      <c r="O112" s="240">
        <f>SUMIFS(RealCPIHBasedWACC!G:G,RealCPIHBasedWACC!$A:$A,InpR!$F$88,RealCPIHBasedWACC!$C:$C,InpR!$E112)</f>
        <v>2.9195763820156317E-2</v>
      </c>
      <c r="P112" s="240">
        <f>SUMIFS(RealCPIHBasedWACC!H:H,RealCPIHBasedWACC!$A:$A,InpR!$F$88,RealCPIHBasedWACC!$C:$C,InpR!$E112)</f>
        <v>2.9195763820156317E-2</v>
      </c>
      <c r="Q112" s="240">
        <f>SUMIFS(RealCPIHBasedWACC!I:I,RealCPIHBasedWACC!$A:$A,InpR!$F$88,RealCPIHBasedWACC!$C:$C,InpR!$E112)</f>
        <v>2.9195763820156317E-2</v>
      </c>
      <c r="R112" s="240"/>
      <c r="T112" s="7">
        <v>2.9195763820156317E-2</v>
      </c>
      <c r="U112" s="7">
        <v>2.9195763820156317E-2</v>
      </c>
      <c r="V112" s="7">
        <v>2.9195763820156317E-2</v>
      </c>
      <c r="W112" s="7">
        <v>2.9195763820156317E-2</v>
      </c>
      <c r="X112" s="7">
        <v>2.9195763820156317E-2</v>
      </c>
      <c r="Y112" s="7">
        <v>2.9195763820156317E-2</v>
      </c>
      <c r="Z112" s="7">
        <v>2.9195763820156317E-2</v>
      </c>
    </row>
    <row r="113" spans="1:18" ht="12.75" hidden="1" outlineLevel="1" x14ac:dyDescent="0.35">
      <c r="A113" s="233"/>
      <c r="B113" s="61"/>
      <c r="C113" s="116"/>
      <c r="D113" s="55"/>
      <c r="E113" s="7" t="s">
        <v>277</v>
      </c>
      <c r="G113" s="7" t="s">
        <v>422</v>
      </c>
      <c r="I113" s="6"/>
      <c r="M113" s="240">
        <f>SUMIFS(RealCPIHBasedWACC!E:E,RealCPIHBasedWACC!$A:$A,InpR!$F$88,RealCPIHBasedWACC!$C:$C,InpR!$E113)</f>
        <v>2.9195763820156317E-2</v>
      </c>
      <c r="N113" s="240">
        <f>SUMIFS(RealCPIHBasedWACC!F:F,RealCPIHBasedWACC!$A:$A,InpR!$F$88,RealCPIHBasedWACC!$C:$C,InpR!$E113)</f>
        <v>2.9195763820156317E-2</v>
      </c>
      <c r="O113" s="240">
        <f>SUMIFS(RealCPIHBasedWACC!G:G,RealCPIHBasedWACC!$A:$A,InpR!$F$88,RealCPIHBasedWACC!$C:$C,InpR!$E113)</f>
        <v>2.9195763820156317E-2</v>
      </c>
      <c r="P113" s="240">
        <f>SUMIFS(RealCPIHBasedWACC!H:H,RealCPIHBasedWACC!$A:$A,InpR!$F$88,RealCPIHBasedWACC!$C:$C,InpR!$E113)</f>
        <v>2.9195763820156317E-2</v>
      </c>
      <c r="Q113" s="240">
        <f>SUMIFS(RealCPIHBasedWACC!I:I,RealCPIHBasedWACC!$A:$A,InpR!$F$88,RealCPIHBasedWACC!$C:$C,InpR!$E113)</f>
        <v>2.9195763820156317E-2</v>
      </c>
      <c r="R113" s="240"/>
    </row>
    <row r="114" spans="1:18" ht="12.75" hidden="1" outlineLevel="1" x14ac:dyDescent="0.35">
      <c r="A114" s="233"/>
      <c r="B114" s="61"/>
      <c r="C114" s="116"/>
      <c r="D114" s="55"/>
      <c r="E114" s="7" t="s">
        <v>279</v>
      </c>
      <c r="G114" s="7" t="s">
        <v>422</v>
      </c>
      <c r="I114" s="6"/>
      <c r="M114" s="240">
        <f>SUMIFS(RealCPIHBasedWACC!E:E,RealCPIHBasedWACC!$A:$A,InpR!$F$88,RealCPIHBasedWACC!$C:$C,InpR!$E114)</f>
        <v>2.9195763820156317E-2</v>
      </c>
      <c r="N114" s="240">
        <f>SUMIFS(RealCPIHBasedWACC!F:F,RealCPIHBasedWACC!$A:$A,InpR!$F$88,RealCPIHBasedWACC!$C:$C,InpR!$E114)</f>
        <v>2.9195763820156317E-2</v>
      </c>
      <c r="O114" s="240">
        <f>SUMIFS(RealCPIHBasedWACC!G:G,RealCPIHBasedWACC!$A:$A,InpR!$F$88,RealCPIHBasedWACC!$C:$C,InpR!$E114)</f>
        <v>2.9195763820156317E-2</v>
      </c>
      <c r="P114" s="240">
        <f>SUMIFS(RealCPIHBasedWACC!H:H,RealCPIHBasedWACC!$A:$A,InpR!$F$88,RealCPIHBasedWACC!$C:$C,InpR!$E114)</f>
        <v>2.9195763820156317E-2</v>
      </c>
      <c r="Q114" s="240">
        <f>SUMIFS(RealCPIHBasedWACC!I:I,RealCPIHBasedWACC!$A:$A,InpR!$F$88,RealCPIHBasedWACC!$C:$C,InpR!$E114)</f>
        <v>2.9195763820156317E-2</v>
      </c>
      <c r="R114" s="240"/>
    </row>
    <row r="115" spans="1:18" ht="12.75" hidden="1" outlineLevel="1" x14ac:dyDescent="0.35">
      <c r="A115" s="233"/>
      <c r="B115" s="61"/>
      <c r="C115" s="116"/>
      <c r="D115" s="55"/>
      <c r="E115" s="7" t="s">
        <v>281</v>
      </c>
      <c r="G115" s="7" t="s">
        <v>422</v>
      </c>
      <c r="I115" s="6"/>
      <c r="M115" s="240">
        <f>SUMIFS(RealCPIHBasedWACC!E:E,RealCPIHBasedWACC!$A:$A,InpR!$F$88,RealCPIHBasedWACC!$C:$C,InpR!$E115)</f>
        <v>2.9195763820156317E-2</v>
      </c>
      <c r="N115" s="240">
        <f>SUMIFS(RealCPIHBasedWACC!F:F,RealCPIHBasedWACC!$A:$A,InpR!$F$88,RealCPIHBasedWACC!$C:$C,InpR!$E115)</f>
        <v>2.9195763820156317E-2</v>
      </c>
      <c r="O115" s="240">
        <f>SUMIFS(RealCPIHBasedWACC!G:G,RealCPIHBasedWACC!$A:$A,InpR!$F$88,RealCPIHBasedWACC!$C:$C,InpR!$E115)</f>
        <v>2.9195763820156317E-2</v>
      </c>
      <c r="P115" s="240">
        <f>SUMIFS(RealCPIHBasedWACC!H:H,RealCPIHBasedWACC!$A:$A,InpR!$F$88,RealCPIHBasedWACC!$C:$C,InpR!$E115)</f>
        <v>2.9195763820156317E-2</v>
      </c>
      <c r="Q115" s="240">
        <f>SUMIFS(RealCPIHBasedWACC!I:I,RealCPIHBasedWACC!$A:$A,InpR!$F$88,RealCPIHBasedWACC!$C:$C,InpR!$E115)</f>
        <v>2.9195763820156317E-2</v>
      </c>
      <c r="R115" s="240"/>
    </row>
    <row r="116" spans="1:18" ht="12.75" hidden="1" outlineLevel="1" x14ac:dyDescent="0.35">
      <c r="A116" s="233"/>
      <c r="B116" s="61"/>
      <c r="C116" s="116"/>
      <c r="D116" s="55"/>
      <c r="E116" s="7" t="s">
        <v>283</v>
      </c>
      <c r="G116" s="7" t="s">
        <v>422</v>
      </c>
      <c r="I116" s="6"/>
      <c r="M116" s="240">
        <f>SUMIFS(RealCPIHBasedWACC!E:E,RealCPIHBasedWACC!$A:$A,InpR!$F$88,RealCPIHBasedWACC!$C:$C,InpR!$E116)</f>
        <v>2.9195763820156317E-2</v>
      </c>
      <c r="N116" s="240">
        <f>SUMIFS(RealCPIHBasedWACC!F:F,RealCPIHBasedWACC!$A:$A,InpR!$F$88,RealCPIHBasedWACC!$C:$C,InpR!$E116)</f>
        <v>2.9195763820156317E-2</v>
      </c>
      <c r="O116" s="240">
        <f>SUMIFS(RealCPIHBasedWACC!G:G,RealCPIHBasedWACC!$A:$A,InpR!$F$88,RealCPIHBasedWACC!$C:$C,InpR!$E116)</f>
        <v>2.9195763820156317E-2</v>
      </c>
      <c r="P116" s="240">
        <f>SUMIFS(RealCPIHBasedWACC!H:H,RealCPIHBasedWACC!$A:$A,InpR!$F$88,RealCPIHBasedWACC!$C:$C,InpR!$E116)</f>
        <v>2.9195763820156317E-2</v>
      </c>
      <c r="Q116" s="240">
        <f>SUMIFS(RealCPIHBasedWACC!I:I,RealCPIHBasedWACC!$A:$A,InpR!$F$88,RealCPIHBasedWACC!$C:$C,InpR!$E116)</f>
        <v>2.9195763820156317E-2</v>
      </c>
      <c r="R116" s="240"/>
    </row>
    <row r="117" spans="1:18" ht="12.75" hidden="1" outlineLevel="1" x14ac:dyDescent="0.35">
      <c r="A117" s="233"/>
      <c r="B117" s="61"/>
      <c r="C117" s="116"/>
      <c r="D117" s="55"/>
      <c r="I117" s="6"/>
      <c r="M117" s="207"/>
      <c r="N117" s="207"/>
      <c r="O117" s="207"/>
      <c r="P117" s="207"/>
      <c r="Q117" s="207"/>
      <c r="R117" s="207"/>
    </row>
    <row r="118" spans="1:18" ht="12.75" hidden="1" outlineLevel="1" x14ac:dyDescent="0.35">
      <c r="A118" s="233"/>
      <c r="B118" s="61" t="s">
        <v>425</v>
      </c>
      <c r="C118" s="281"/>
      <c r="D118" s="55"/>
      <c r="I118" s="6"/>
    </row>
    <row r="119" spans="1:18" ht="12.75" hidden="1" outlineLevel="1" x14ac:dyDescent="0.35">
      <c r="A119" s="233"/>
      <c r="B119" s="61"/>
      <c r="C119" s="281"/>
      <c r="D119" s="55"/>
      <c r="E119" s="7" t="s">
        <v>317</v>
      </c>
      <c r="F119" s="290">
        <f>SUMIFS(BYR!$G:$G, BYR!$A:$A, InpR!$F$88, BYR!$C:$C, InpR!$E119)</f>
        <v>1.50857632274288E-2</v>
      </c>
      <c r="G119" s="7" t="s">
        <v>295</v>
      </c>
      <c r="I119" s="6"/>
    </row>
    <row r="120" spans="1:18" ht="12.75" hidden="1" outlineLevel="1" x14ac:dyDescent="0.35">
      <c r="A120" s="233"/>
      <c r="B120" s="61"/>
      <c r="C120" s="281"/>
      <c r="D120" s="55"/>
      <c r="E120" s="7" t="s">
        <v>319</v>
      </c>
      <c r="F120" s="290">
        <f>SUMIFS(BYR!$G:$G, BYR!$A:$A, InpR!$F$88, BYR!$C:$C, InpR!$E120)</f>
        <v>0.28653704054866902</v>
      </c>
      <c r="G120" s="7" t="s">
        <v>295</v>
      </c>
      <c r="I120" s="6"/>
    </row>
    <row r="121" spans="1:18" ht="12.75" hidden="1" outlineLevel="1" x14ac:dyDescent="0.35">
      <c r="A121" s="233"/>
      <c r="B121" s="61"/>
      <c r="C121" s="281"/>
      <c r="D121" s="55"/>
      <c r="E121" s="7" t="s">
        <v>321</v>
      </c>
      <c r="F121" s="290">
        <f>SUMIFS(BYR!$G:$G, BYR!$A:$A, InpR!$F$88, BYR!$C:$C, InpR!$E121)</f>
        <v>0</v>
      </c>
      <c r="G121" s="7" t="s">
        <v>295</v>
      </c>
      <c r="I121" s="6"/>
    </row>
    <row r="122" spans="1:18" ht="12.75" hidden="1" outlineLevel="1" x14ac:dyDescent="0.35">
      <c r="A122" s="233"/>
      <c r="B122" s="61"/>
      <c r="C122" s="281"/>
      <c r="D122" s="55"/>
      <c r="E122" s="7" t="s">
        <v>323</v>
      </c>
      <c r="F122" s="290">
        <f>SUMIFS(BYR!$G:$G, BYR!$A:$A, InpR!$F$88, BYR!$C:$C, InpR!$E122)</f>
        <v>0</v>
      </c>
      <c r="G122" s="7" t="s">
        <v>295</v>
      </c>
      <c r="I122" s="6"/>
    </row>
    <row r="123" spans="1:18" ht="12.75" hidden="1" outlineLevel="1" x14ac:dyDescent="0.35">
      <c r="A123" s="233"/>
      <c r="B123" s="61"/>
      <c r="C123" s="281"/>
      <c r="D123" s="55"/>
      <c r="E123" s="7" t="s">
        <v>325</v>
      </c>
      <c r="F123" s="290">
        <f>SUMIFS(BYR!$G:$G, BYR!$A:$A, InpR!$F$88, BYR!$C:$C, InpR!$E123)</f>
        <v>0</v>
      </c>
      <c r="G123" s="7" t="s">
        <v>295</v>
      </c>
      <c r="I123" s="6"/>
    </row>
    <row r="124" spans="1:18" ht="12.75" x14ac:dyDescent="0.35">
      <c r="A124" s="233"/>
      <c r="B124" s="61"/>
      <c r="C124" s="116"/>
      <c r="D124" s="55"/>
    </row>
    <row r="125" spans="1:18" collapsed="1" x14ac:dyDescent="0.35">
      <c r="A125" s="283" t="s">
        <v>426</v>
      </c>
      <c r="B125" s="284"/>
      <c r="C125" s="285"/>
      <c r="D125" s="285"/>
      <c r="E125" s="285"/>
      <c r="F125" s="285"/>
      <c r="G125" s="285"/>
      <c r="H125" s="285"/>
      <c r="I125" s="285"/>
      <c r="J125" s="285"/>
      <c r="K125" s="285"/>
      <c r="L125" s="285"/>
      <c r="M125" s="285"/>
      <c r="N125" s="285"/>
      <c r="O125" s="285"/>
      <c r="P125" s="285"/>
      <c r="Q125" s="285"/>
      <c r="R125" s="285"/>
    </row>
    <row r="126" spans="1:18" ht="12.75" hidden="1" outlineLevel="1" x14ac:dyDescent="0.35">
      <c r="A126" s="233"/>
      <c r="B126" s="61"/>
      <c r="C126" s="116"/>
      <c r="D126" s="55"/>
    </row>
    <row r="127" spans="1:18" ht="12.75" hidden="1" outlineLevel="1" x14ac:dyDescent="0.35">
      <c r="A127" s="233"/>
      <c r="B127" s="61" t="s">
        <v>427</v>
      </c>
      <c r="C127" s="116"/>
      <c r="D127" s="55"/>
    </row>
    <row r="128" spans="1:18" ht="12.75" hidden="1" outlineLevel="1" x14ac:dyDescent="0.35">
      <c r="A128" s="233"/>
      <c r="B128" s="61"/>
      <c r="C128" s="116"/>
      <c r="D128" s="55"/>
      <c r="E128" s="7" t="s">
        <v>428</v>
      </c>
      <c r="F128" s="100">
        <v>1E-3</v>
      </c>
      <c r="G128" s="7" t="s">
        <v>429</v>
      </c>
    </row>
    <row r="129" spans="1:27" ht="12.75" hidden="1" outlineLevel="1" x14ac:dyDescent="0.35">
      <c r="A129" s="233"/>
      <c r="B129" s="61"/>
      <c r="C129" s="116"/>
      <c r="D129" s="55"/>
      <c r="E129" s="7" t="s">
        <v>430</v>
      </c>
      <c r="F129" s="100">
        <v>1E-3</v>
      </c>
      <c r="G129" s="7" t="s">
        <v>429</v>
      </c>
    </row>
    <row r="130" spans="1:27" ht="12.75" hidden="1" outlineLevel="1" x14ac:dyDescent="0.35">
      <c r="A130" s="233"/>
      <c r="B130" s="61"/>
      <c r="C130" s="116"/>
      <c r="D130" s="55"/>
    </row>
    <row r="131" spans="1:27" ht="12.75" x14ac:dyDescent="0.35">
      <c r="A131" s="233"/>
      <c r="B131" s="61"/>
      <c r="C131" s="116"/>
      <c r="D131" s="55"/>
    </row>
    <row r="132" spans="1:27" s="161" customFormat="1" ht="12.75" x14ac:dyDescent="0.35">
      <c r="A132" s="294"/>
      <c r="B132" s="158"/>
      <c r="C132" s="159"/>
      <c r="D132" s="160"/>
    </row>
    <row r="133" spans="1:27" ht="12.6" customHeight="1" x14ac:dyDescent="0.35">
      <c r="B133" s="61"/>
      <c r="C133" s="116"/>
      <c r="D133" s="55"/>
    </row>
    <row r="134" spans="1:27" hidden="1" x14ac:dyDescent="0.35">
      <c r="A134" s="50"/>
      <c r="B134" s="188"/>
      <c r="C134" s="189"/>
      <c r="D134" s="190"/>
    </row>
    <row r="135" spans="1:27" hidden="1" x14ac:dyDescent="0.35">
      <c r="B135" s="61"/>
      <c r="C135" s="116"/>
      <c r="D135" s="55"/>
    </row>
    <row r="136" spans="1:27" hidden="1" x14ac:dyDescent="0.35">
      <c r="A136" s="50"/>
      <c r="B136" s="188"/>
      <c r="C136" s="189"/>
      <c r="D136" s="190"/>
    </row>
    <row r="137" spans="1:27" hidden="1" x14ac:dyDescent="0.35">
      <c r="B137" s="61"/>
      <c r="C137" s="116"/>
      <c r="D137" s="55"/>
      <c r="M137" s="206"/>
      <c r="N137" s="206"/>
      <c r="O137" s="206"/>
      <c r="P137" s="206"/>
      <c r="Q137" s="206"/>
    </row>
    <row r="138" spans="1:27" s="172" customFormat="1" hidden="1" x14ac:dyDescent="0.35">
      <c r="A138" s="173"/>
      <c r="B138" s="174"/>
      <c r="C138" s="175"/>
      <c r="D138" s="176"/>
      <c r="T138" s="177"/>
      <c r="U138" s="177"/>
      <c r="V138" s="177"/>
      <c r="W138" s="177"/>
      <c r="X138" s="177"/>
      <c r="Y138" s="177"/>
      <c r="Z138" s="177"/>
      <c r="AA138" s="177"/>
    </row>
    <row r="139" spans="1:27" hidden="1" x14ac:dyDescent="0.35">
      <c r="B139" s="61"/>
      <c r="C139" s="116"/>
      <c r="D139" s="55"/>
    </row>
    <row r="140" spans="1:27" hidden="1" x14ac:dyDescent="0.35">
      <c r="B140" s="61"/>
      <c r="C140" s="116"/>
      <c r="D140" s="55"/>
    </row>
    <row r="141" spans="1:27" hidden="1" x14ac:dyDescent="0.35">
      <c r="B141" s="61"/>
      <c r="C141" s="116"/>
      <c r="D141" s="55"/>
    </row>
    <row r="142" spans="1:27" hidden="1" x14ac:dyDescent="0.35">
      <c r="B142" s="61"/>
      <c r="C142" s="116"/>
      <c r="D142" s="55"/>
    </row>
    <row r="143" spans="1:27" hidden="1" x14ac:dyDescent="0.35">
      <c r="B143" s="61"/>
      <c r="C143" s="116"/>
      <c r="D143" s="55"/>
    </row>
    <row r="144" spans="1:27" hidden="1" x14ac:dyDescent="0.35">
      <c r="B144" s="61"/>
      <c r="C144" s="116"/>
      <c r="D144" s="55"/>
    </row>
    <row r="145" spans="2:4" hidden="1" x14ac:dyDescent="0.35">
      <c r="B145" s="61"/>
      <c r="C145" s="116"/>
      <c r="D145" s="55"/>
    </row>
    <row r="146" spans="2:4" hidden="1" x14ac:dyDescent="0.35">
      <c r="B146" s="61"/>
      <c r="C146" s="116"/>
      <c r="D146" s="55"/>
    </row>
    <row r="147" spans="2:4" hidden="1" x14ac:dyDescent="0.35">
      <c r="B147" s="61"/>
      <c r="C147" s="116"/>
      <c r="D147" s="55"/>
    </row>
    <row r="148" spans="2:4" hidden="1" x14ac:dyDescent="0.35">
      <c r="B148" s="61"/>
      <c r="C148" s="116"/>
      <c r="D148" s="55"/>
    </row>
    <row r="149" spans="2:4" hidden="1" x14ac:dyDescent="0.35">
      <c r="B149" s="61"/>
      <c r="C149" s="116"/>
      <c r="D149" s="55"/>
    </row>
    <row r="150" spans="2:4" hidden="1" x14ac:dyDescent="0.35">
      <c r="B150" s="61"/>
      <c r="C150" s="116"/>
      <c r="D150" s="55"/>
    </row>
    <row r="151" spans="2:4" hidden="1" x14ac:dyDescent="0.35">
      <c r="B151" s="61"/>
      <c r="C151" s="116"/>
      <c r="D151" s="55"/>
    </row>
    <row r="152" spans="2:4" hidden="1" x14ac:dyDescent="0.35">
      <c r="B152" s="61"/>
      <c r="C152" s="116"/>
      <c r="D152" s="55"/>
    </row>
    <row r="153" spans="2:4" hidden="1" x14ac:dyDescent="0.35">
      <c r="B153" s="61"/>
      <c r="C153" s="116"/>
      <c r="D153" s="55"/>
    </row>
    <row r="154" spans="2:4" hidden="1" x14ac:dyDescent="0.35">
      <c r="B154" s="61"/>
      <c r="C154" s="116"/>
      <c r="D154" s="55"/>
    </row>
    <row r="155" spans="2:4" hidden="1" x14ac:dyDescent="0.35">
      <c r="B155" s="61"/>
      <c r="C155" s="116"/>
      <c r="D155" s="55"/>
    </row>
    <row r="156" spans="2:4" hidden="1" x14ac:dyDescent="0.35">
      <c r="B156" s="61"/>
      <c r="C156" s="116"/>
      <c r="D156" s="55"/>
    </row>
    <row r="157" spans="2:4" hidden="1" x14ac:dyDescent="0.35">
      <c r="B157" s="61"/>
      <c r="C157" s="116"/>
      <c r="D157" s="55"/>
    </row>
    <row r="158" spans="2:4" hidden="1" x14ac:dyDescent="0.35">
      <c r="B158" s="61"/>
      <c r="C158" s="116"/>
      <c r="D158" s="55"/>
    </row>
    <row r="159" spans="2:4" hidden="1" x14ac:dyDescent="0.35">
      <c r="B159" s="61"/>
      <c r="C159" s="116"/>
      <c r="D159" s="55"/>
    </row>
    <row r="160" spans="2:4" hidden="1" x14ac:dyDescent="0.35">
      <c r="B160" s="61"/>
      <c r="C160" s="116"/>
      <c r="D160" s="55"/>
    </row>
    <row r="161" spans="2:4" hidden="1" x14ac:dyDescent="0.35">
      <c r="B161" s="61"/>
      <c r="C161" s="116"/>
      <c r="D161" s="55"/>
    </row>
    <row r="162" spans="2:4" hidden="1" x14ac:dyDescent="0.35">
      <c r="B162" s="61"/>
      <c r="C162" s="116"/>
      <c r="D162" s="55"/>
    </row>
    <row r="163" spans="2:4" hidden="1" x14ac:dyDescent="0.35">
      <c r="B163" s="61"/>
      <c r="C163" s="116"/>
      <c r="D163" s="55"/>
    </row>
    <row r="164" spans="2:4" hidden="1" x14ac:dyDescent="0.35">
      <c r="B164" s="61"/>
      <c r="C164" s="116"/>
      <c r="D164" s="55"/>
    </row>
    <row r="165" spans="2:4" hidden="1" x14ac:dyDescent="0.35">
      <c r="B165" s="61"/>
      <c r="C165" s="116"/>
      <c r="D165" s="55"/>
    </row>
    <row r="166" spans="2:4" hidden="1" x14ac:dyDescent="0.35">
      <c r="B166" s="61"/>
      <c r="C166" s="116"/>
      <c r="D166" s="55"/>
    </row>
    <row r="167" spans="2:4" hidden="1" x14ac:dyDescent="0.35">
      <c r="B167" s="61"/>
      <c r="C167" s="116"/>
      <c r="D167" s="55"/>
    </row>
    <row r="168" spans="2:4" hidden="1" x14ac:dyDescent="0.35">
      <c r="B168" s="61"/>
      <c r="C168" s="116"/>
      <c r="D168" s="55"/>
    </row>
    <row r="169" spans="2:4" hidden="1" x14ac:dyDescent="0.35">
      <c r="B169" s="61"/>
      <c r="C169" s="116"/>
      <c r="D169" s="55"/>
    </row>
    <row r="170" spans="2:4" hidden="1" x14ac:dyDescent="0.35">
      <c r="B170" s="61"/>
      <c r="C170" s="116"/>
      <c r="D170" s="55"/>
    </row>
    <row r="171" spans="2:4" hidden="1" x14ac:dyDescent="0.35">
      <c r="B171" s="61"/>
      <c r="C171" s="116"/>
      <c r="D171" s="55"/>
    </row>
    <row r="172" spans="2:4" hidden="1" x14ac:dyDescent="0.35">
      <c r="B172" s="61"/>
      <c r="C172" s="116"/>
      <c r="D172" s="55"/>
    </row>
    <row r="173" spans="2:4" hidden="1" x14ac:dyDescent="0.35">
      <c r="B173" s="61"/>
      <c r="C173" s="116"/>
      <c r="D173" s="55"/>
    </row>
    <row r="174" spans="2:4" hidden="1" x14ac:dyDescent="0.35">
      <c r="B174" s="61"/>
      <c r="C174" s="116"/>
      <c r="D174" s="55"/>
    </row>
    <row r="175" spans="2:4" hidden="1" x14ac:dyDescent="0.35">
      <c r="B175" s="61"/>
      <c r="C175" s="116"/>
      <c r="D175" s="55"/>
    </row>
    <row r="176" spans="2:4" hidden="1" x14ac:dyDescent="0.35">
      <c r="B176" s="61"/>
      <c r="C176" s="116"/>
      <c r="D176" s="55"/>
    </row>
    <row r="177" spans="2:4" hidden="1" x14ac:dyDescent="0.35">
      <c r="B177" s="61"/>
      <c r="C177" s="116"/>
      <c r="D177" s="55"/>
    </row>
    <row r="178" spans="2:4" hidden="1" x14ac:dyDescent="0.35">
      <c r="B178" s="61"/>
      <c r="C178" s="116"/>
      <c r="D178" s="55"/>
    </row>
    <row r="179" spans="2:4" hidden="1" x14ac:dyDescent="0.35">
      <c r="B179" s="61"/>
      <c r="C179" s="116"/>
      <c r="D179" s="55"/>
    </row>
    <row r="180" spans="2:4" hidden="1" x14ac:dyDescent="0.35">
      <c r="B180" s="61"/>
      <c r="C180" s="116"/>
      <c r="D180" s="55"/>
    </row>
    <row r="181" spans="2:4" hidden="1" x14ac:dyDescent="0.35">
      <c r="B181" s="61"/>
      <c r="C181" s="116"/>
      <c r="D181" s="55"/>
    </row>
    <row r="182" spans="2:4" hidden="1" x14ac:dyDescent="0.35">
      <c r="B182" s="61"/>
      <c r="C182" s="116"/>
      <c r="D182" s="55"/>
    </row>
    <row r="183" spans="2:4" hidden="1" x14ac:dyDescent="0.35">
      <c r="B183" s="61"/>
      <c r="C183" s="116"/>
      <c r="D183" s="55"/>
    </row>
    <row r="184" spans="2:4" hidden="1" x14ac:dyDescent="0.35">
      <c r="B184" s="61"/>
      <c r="C184" s="116"/>
      <c r="D184" s="55"/>
    </row>
    <row r="185" spans="2:4" hidden="1" x14ac:dyDescent="0.35">
      <c r="B185" s="61"/>
      <c r="C185" s="116"/>
      <c r="D185" s="55"/>
    </row>
    <row r="186" spans="2:4" hidden="1" x14ac:dyDescent="0.35">
      <c r="B186" s="61"/>
      <c r="C186" s="116"/>
      <c r="D186" s="55"/>
    </row>
    <row r="187" spans="2:4" hidden="1" x14ac:dyDescent="0.35">
      <c r="B187" s="61"/>
      <c r="C187" s="116"/>
      <c r="D187" s="55"/>
    </row>
    <row r="188" spans="2:4" hidden="1" x14ac:dyDescent="0.35">
      <c r="B188" s="61"/>
      <c r="C188" s="116"/>
      <c r="D188" s="55"/>
    </row>
    <row r="189" spans="2:4" hidden="1" x14ac:dyDescent="0.35">
      <c r="B189" s="61"/>
      <c r="C189" s="116"/>
      <c r="D189" s="55"/>
    </row>
    <row r="190" spans="2:4" hidden="1" x14ac:dyDescent="0.35">
      <c r="B190" s="61"/>
      <c r="C190" s="116"/>
      <c r="D190" s="55"/>
    </row>
    <row r="191" spans="2:4" hidden="1" x14ac:dyDescent="0.35">
      <c r="B191" s="61"/>
      <c r="C191" s="116"/>
      <c r="D191" s="55"/>
    </row>
    <row r="192" spans="2:4" hidden="1" x14ac:dyDescent="0.35">
      <c r="B192" s="61"/>
      <c r="C192" s="116"/>
      <c r="D192" s="55"/>
    </row>
    <row r="193" spans="2:4" hidden="1" x14ac:dyDescent="0.35">
      <c r="B193" s="61"/>
      <c r="C193" s="116"/>
      <c r="D193" s="55"/>
    </row>
    <row r="194" spans="2:4" hidden="1" x14ac:dyDescent="0.35">
      <c r="B194" s="61"/>
      <c r="C194" s="116"/>
      <c r="D194" s="55"/>
    </row>
    <row r="195" spans="2:4" hidden="1" x14ac:dyDescent="0.35">
      <c r="B195" s="61"/>
      <c r="C195" s="116"/>
      <c r="D195" s="55"/>
    </row>
    <row r="196" spans="2:4" hidden="1" x14ac:dyDescent="0.35">
      <c r="B196" s="61"/>
      <c r="C196" s="116"/>
      <c r="D196" s="55"/>
    </row>
    <row r="197" spans="2:4" hidden="1" x14ac:dyDescent="0.35">
      <c r="B197" s="61"/>
      <c r="C197" s="116"/>
      <c r="D197" s="55"/>
    </row>
    <row r="198" spans="2:4" hidden="1" x14ac:dyDescent="0.35">
      <c r="B198" s="61"/>
      <c r="C198" s="116"/>
      <c r="D198" s="55"/>
    </row>
    <row r="199" spans="2:4" hidden="1" x14ac:dyDescent="0.35">
      <c r="B199" s="61"/>
      <c r="C199" s="116"/>
      <c r="D199" s="55"/>
    </row>
    <row r="200" spans="2:4" hidden="1" x14ac:dyDescent="0.35">
      <c r="B200" s="61"/>
      <c r="C200" s="116"/>
      <c r="D200" s="55"/>
    </row>
    <row r="201" spans="2:4" hidden="1" x14ac:dyDescent="0.35">
      <c r="B201" s="61"/>
      <c r="C201" s="116"/>
      <c r="D201" s="55"/>
    </row>
    <row r="202" spans="2:4" hidden="1" x14ac:dyDescent="0.35">
      <c r="B202" s="61"/>
      <c r="C202" s="116"/>
      <c r="D202" s="55"/>
    </row>
    <row r="203" spans="2:4" hidden="1" x14ac:dyDescent="0.35">
      <c r="B203" s="61"/>
      <c r="C203" s="116"/>
      <c r="D203" s="55"/>
    </row>
    <row r="204" spans="2:4" hidden="1" x14ac:dyDescent="0.35">
      <c r="B204" s="61"/>
      <c r="C204" s="116"/>
      <c r="D204" s="55"/>
    </row>
    <row r="205" spans="2:4" hidden="1" x14ac:dyDescent="0.35">
      <c r="B205" s="61"/>
      <c r="C205" s="116"/>
      <c r="D205" s="55"/>
    </row>
    <row r="206" spans="2:4" hidden="1" x14ac:dyDescent="0.35">
      <c r="B206" s="61"/>
      <c r="C206" s="116"/>
      <c r="D206" s="55"/>
    </row>
    <row r="207" spans="2:4" hidden="1" x14ac:dyDescent="0.35">
      <c r="B207" s="61"/>
      <c r="C207" s="116"/>
      <c r="D207" s="55"/>
    </row>
    <row r="208" spans="2:4" hidden="1" x14ac:dyDescent="0.35">
      <c r="B208" s="61"/>
      <c r="C208" s="116"/>
      <c r="D208" s="55"/>
    </row>
    <row r="209" spans="2:5" hidden="1" x14ac:dyDescent="0.35">
      <c r="B209" s="61"/>
      <c r="C209" s="116"/>
      <c r="D209" s="55"/>
    </row>
    <row r="210" spans="2:5" hidden="1" x14ac:dyDescent="0.35">
      <c r="B210" s="61"/>
      <c r="C210" s="116"/>
      <c r="D210" s="55"/>
    </row>
    <row r="211" spans="2:5" hidden="1" x14ac:dyDescent="0.35">
      <c r="B211" s="61"/>
      <c r="C211" s="116"/>
      <c r="D211" s="55"/>
    </row>
    <row r="212" spans="2:5" hidden="1" x14ac:dyDescent="0.35">
      <c r="B212" s="61"/>
      <c r="C212" s="116"/>
      <c r="D212" s="55"/>
    </row>
    <row r="213" spans="2:5" hidden="1" x14ac:dyDescent="0.35">
      <c r="B213" s="61"/>
      <c r="C213" s="116"/>
      <c r="D213" s="55"/>
    </row>
    <row r="214" spans="2:5" hidden="1" x14ac:dyDescent="0.35">
      <c r="B214" s="61"/>
      <c r="C214" s="116"/>
      <c r="D214" s="55"/>
    </row>
    <row r="215" spans="2:5" hidden="1" x14ac:dyDescent="0.35">
      <c r="B215" s="61"/>
      <c r="C215" s="116"/>
      <c r="D215" s="55"/>
    </row>
    <row r="216" spans="2:5" hidden="1" x14ac:dyDescent="0.35">
      <c r="B216" s="61"/>
      <c r="C216" s="116"/>
      <c r="D216" s="55"/>
    </row>
    <row r="217" spans="2:5" hidden="1" x14ac:dyDescent="0.35">
      <c r="B217" s="61"/>
      <c r="C217" s="116"/>
      <c r="D217" s="55"/>
    </row>
    <row r="218" spans="2:5" hidden="1" x14ac:dyDescent="0.35">
      <c r="B218" s="61"/>
      <c r="C218" s="116"/>
      <c r="D218" s="55"/>
    </row>
    <row r="219" spans="2:5" hidden="1" x14ac:dyDescent="0.35">
      <c r="B219" s="61"/>
      <c r="C219" s="116"/>
      <c r="D219" s="55"/>
    </row>
    <row r="220" spans="2:5" hidden="1" x14ac:dyDescent="0.35">
      <c r="B220" s="61"/>
      <c r="C220" s="116"/>
      <c r="D220" s="55"/>
    </row>
    <row r="221" spans="2:5" hidden="1" x14ac:dyDescent="0.35">
      <c r="B221" s="61"/>
      <c r="C221" s="116"/>
      <c r="D221" s="55"/>
    </row>
    <row r="222" spans="2:5" hidden="1" x14ac:dyDescent="0.35">
      <c r="B222" s="61"/>
      <c r="C222" s="116"/>
      <c r="D222" s="55"/>
    </row>
    <row r="223" spans="2:5" hidden="1" x14ac:dyDescent="0.35">
      <c r="B223" s="61"/>
      <c r="C223" s="116"/>
      <c r="D223" s="55"/>
    </row>
    <row r="224" spans="2:5" hidden="1" x14ac:dyDescent="0.35">
      <c r="B224" s="61"/>
      <c r="C224" s="116"/>
      <c r="D224" s="55"/>
      <c r="E224" s="102"/>
    </row>
    <row r="225" spans="2:4" hidden="1" x14ac:dyDescent="0.35">
      <c r="B225" s="61"/>
      <c r="C225" s="116"/>
      <c r="D225" s="55"/>
    </row>
    <row r="226" spans="2:4" hidden="1" x14ac:dyDescent="0.35">
      <c r="B226" s="61"/>
      <c r="C226" s="116"/>
      <c r="D226" s="55"/>
    </row>
    <row r="227" spans="2:4" hidden="1" x14ac:dyDescent="0.35">
      <c r="B227" s="61"/>
      <c r="C227" s="116"/>
      <c r="D227" s="55"/>
    </row>
    <row r="228" spans="2:4" hidden="1" x14ac:dyDescent="0.35">
      <c r="B228" s="61"/>
      <c r="C228" s="116"/>
      <c r="D228" s="55"/>
    </row>
    <row r="229" spans="2:4" hidden="1" x14ac:dyDescent="0.35">
      <c r="B229" s="61"/>
      <c r="C229" s="116"/>
      <c r="D229" s="55"/>
    </row>
    <row r="230" spans="2:4" hidden="1" x14ac:dyDescent="0.35">
      <c r="B230" s="61"/>
      <c r="C230" s="116"/>
      <c r="D230" s="55"/>
    </row>
    <row r="231" spans="2:4" hidden="1" x14ac:dyDescent="0.35">
      <c r="B231" s="61"/>
      <c r="C231" s="116"/>
      <c r="D231" s="55"/>
    </row>
    <row r="232" spans="2:4" hidden="1" x14ac:dyDescent="0.35">
      <c r="B232" s="61"/>
      <c r="C232" s="116"/>
      <c r="D232" s="55"/>
    </row>
    <row r="233" spans="2:4" hidden="1" x14ac:dyDescent="0.35">
      <c r="B233" s="61"/>
      <c r="C233" s="116"/>
      <c r="D233" s="55"/>
    </row>
    <row r="234" spans="2:4" hidden="1" x14ac:dyDescent="0.35">
      <c r="B234" s="61"/>
      <c r="C234" s="116"/>
      <c r="D234" s="55"/>
    </row>
    <row r="235" spans="2:4" hidden="1" x14ac:dyDescent="0.35">
      <c r="B235" s="61"/>
      <c r="C235" s="116"/>
      <c r="D235" s="55"/>
    </row>
    <row r="236" spans="2:4" hidden="1" x14ac:dyDescent="0.35">
      <c r="B236" s="61"/>
      <c r="C236" s="116"/>
      <c r="D236" s="55"/>
    </row>
    <row r="237" spans="2:4" hidden="1" x14ac:dyDescent="0.35">
      <c r="B237" s="61"/>
      <c r="C237" s="116"/>
      <c r="D237" s="55"/>
    </row>
    <row r="238" spans="2:4" hidden="1" x14ac:dyDescent="0.35">
      <c r="B238" s="61"/>
      <c r="C238" s="116"/>
      <c r="D238" s="55"/>
    </row>
    <row r="239" spans="2:4" hidden="1" x14ac:dyDescent="0.35">
      <c r="B239" s="61"/>
      <c r="C239" s="116"/>
      <c r="D239" s="55"/>
    </row>
    <row r="240" spans="2:4" hidden="1" x14ac:dyDescent="0.35">
      <c r="B240" s="61"/>
      <c r="C240" s="116"/>
      <c r="D240" s="55"/>
    </row>
    <row r="241" spans="2:4" hidden="1" x14ac:dyDescent="0.35">
      <c r="B241" s="61"/>
      <c r="C241" s="116"/>
      <c r="D241" s="55"/>
    </row>
    <row r="242" spans="2:4" hidden="1" x14ac:dyDescent="0.35">
      <c r="B242" s="61"/>
      <c r="C242" s="116"/>
      <c r="D242" s="55"/>
    </row>
    <row r="243" spans="2:4" hidden="1" x14ac:dyDescent="0.35">
      <c r="B243" s="61"/>
      <c r="C243" s="116"/>
      <c r="D243" s="55"/>
    </row>
    <row r="244" spans="2:4" hidden="1" x14ac:dyDescent="0.35">
      <c r="B244" s="61"/>
      <c r="C244" s="116"/>
      <c r="D244" s="55"/>
    </row>
    <row r="245" spans="2:4" hidden="1" x14ac:dyDescent="0.35">
      <c r="B245" s="61"/>
      <c r="C245" s="116"/>
      <c r="D245" s="55"/>
    </row>
    <row r="246" spans="2:4" hidden="1" x14ac:dyDescent="0.35">
      <c r="B246" s="61"/>
      <c r="C246" s="116"/>
      <c r="D246" s="55"/>
    </row>
    <row r="247" spans="2:4" hidden="1" x14ac:dyDescent="0.35">
      <c r="B247" s="61"/>
      <c r="C247" s="116"/>
      <c r="D247" s="55"/>
    </row>
    <row r="248" spans="2:4" hidden="1" x14ac:dyDescent="0.35">
      <c r="B248" s="61"/>
      <c r="C248" s="116"/>
      <c r="D248" s="55"/>
    </row>
    <row r="249" spans="2:4" hidden="1" x14ac:dyDescent="0.35">
      <c r="B249" s="61"/>
      <c r="C249" s="116"/>
      <c r="D249" s="55"/>
    </row>
    <row r="250" spans="2:4" hidden="1" x14ac:dyDescent="0.35">
      <c r="B250" s="61"/>
      <c r="C250" s="116"/>
      <c r="D250" s="55"/>
    </row>
    <row r="251" spans="2:4" hidden="1" x14ac:dyDescent="0.35">
      <c r="B251" s="61"/>
      <c r="C251" s="116"/>
      <c r="D251" s="55"/>
    </row>
    <row r="252" spans="2:4" hidden="1" x14ac:dyDescent="0.35">
      <c r="B252" s="61"/>
      <c r="C252" s="116"/>
      <c r="D252" s="55"/>
    </row>
    <row r="253" spans="2:4" hidden="1" x14ac:dyDescent="0.35">
      <c r="B253" s="61"/>
      <c r="C253" s="116"/>
      <c r="D253" s="55"/>
    </row>
    <row r="254" spans="2:4" hidden="1" x14ac:dyDescent="0.35">
      <c r="B254" s="61"/>
      <c r="C254" s="116"/>
      <c r="D254" s="55"/>
    </row>
    <row r="255" spans="2:4" hidden="1" x14ac:dyDescent="0.35">
      <c r="B255" s="61"/>
      <c r="C255" s="116"/>
      <c r="D255" s="55"/>
    </row>
    <row r="256" spans="2:4" hidden="1" x14ac:dyDescent="0.35">
      <c r="B256" s="61"/>
      <c r="C256" s="116"/>
      <c r="D256" s="55"/>
    </row>
    <row r="257" spans="2:4" hidden="1" x14ac:dyDescent="0.35">
      <c r="B257" s="61"/>
      <c r="C257" s="116"/>
      <c r="D257" s="55"/>
    </row>
    <row r="258" spans="2:4" hidden="1" x14ac:dyDescent="0.35">
      <c r="B258" s="61"/>
      <c r="C258" s="116"/>
      <c r="D258" s="55"/>
    </row>
    <row r="259" spans="2:4" hidden="1" x14ac:dyDescent="0.35">
      <c r="B259" s="61"/>
      <c r="C259" s="116"/>
      <c r="D259" s="55"/>
    </row>
    <row r="260" spans="2:4" hidden="1" x14ac:dyDescent="0.35">
      <c r="B260" s="61"/>
      <c r="C260" s="116"/>
      <c r="D260" s="55"/>
    </row>
    <row r="261" spans="2:4" hidden="1" x14ac:dyDescent="0.35">
      <c r="B261" s="61"/>
      <c r="C261" s="116"/>
      <c r="D261" s="55"/>
    </row>
    <row r="262" spans="2:4" hidden="1" x14ac:dyDescent="0.35">
      <c r="B262" s="61"/>
      <c r="C262" s="116"/>
      <c r="D262" s="55"/>
    </row>
    <row r="263" spans="2:4" hidden="1" x14ac:dyDescent="0.35">
      <c r="B263" s="61"/>
      <c r="C263" s="116"/>
      <c r="D263" s="55"/>
    </row>
    <row r="264" spans="2:4" hidden="1" x14ac:dyDescent="0.35">
      <c r="B264" s="61"/>
      <c r="C264" s="116"/>
      <c r="D264" s="55"/>
    </row>
    <row r="265" spans="2:4" hidden="1" x14ac:dyDescent="0.35">
      <c r="B265" s="61"/>
      <c r="C265" s="116"/>
      <c r="D265" s="55"/>
    </row>
    <row r="266" spans="2:4" hidden="1" x14ac:dyDescent="0.35">
      <c r="B266" s="61"/>
      <c r="C266" s="116"/>
      <c r="D266" s="55"/>
    </row>
    <row r="267" spans="2:4" hidden="1" x14ac:dyDescent="0.35">
      <c r="B267" s="61"/>
      <c r="C267" s="116"/>
      <c r="D267" s="55"/>
    </row>
    <row r="268" spans="2:4" hidden="1" x14ac:dyDescent="0.35">
      <c r="B268" s="61"/>
      <c r="C268" s="116"/>
      <c r="D268" s="55"/>
    </row>
    <row r="269" spans="2:4" hidden="1" x14ac:dyDescent="0.35">
      <c r="B269" s="61"/>
      <c r="C269" s="116"/>
      <c r="D269" s="55"/>
    </row>
    <row r="270" spans="2:4" hidden="1" x14ac:dyDescent="0.35">
      <c r="B270" s="61"/>
      <c r="C270" s="116"/>
      <c r="D270" s="55"/>
    </row>
    <row r="271" spans="2:4" hidden="1" x14ac:dyDescent="0.35">
      <c r="B271" s="61"/>
      <c r="C271" s="116"/>
      <c r="D271" s="55"/>
    </row>
    <row r="272" spans="2:4" hidden="1" x14ac:dyDescent="0.35">
      <c r="B272" s="61"/>
      <c r="C272" s="116"/>
      <c r="D272" s="55"/>
    </row>
    <row r="273" spans="2:4" hidden="1" x14ac:dyDescent="0.35">
      <c r="B273" s="61"/>
      <c r="C273" s="116"/>
      <c r="D273" s="55"/>
    </row>
    <row r="274" spans="2:4" hidden="1" x14ac:dyDescent="0.35">
      <c r="B274" s="61"/>
      <c r="C274" s="116"/>
      <c r="D274" s="55"/>
    </row>
    <row r="275" spans="2:4" hidden="1" x14ac:dyDescent="0.35">
      <c r="B275" s="61"/>
      <c r="C275" s="116"/>
      <c r="D275" s="55"/>
    </row>
    <row r="276" spans="2:4" hidden="1" x14ac:dyDescent="0.35">
      <c r="B276" s="61"/>
      <c r="C276" s="116"/>
      <c r="D276" s="55"/>
    </row>
    <row r="277" spans="2:4" hidden="1" x14ac:dyDescent="0.35">
      <c r="B277" s="61"/>
      <c r="C277" s="116"/>
      <c r="D277" s="55"/>
    </row>
    <row r="278" spans="2:4" hidden="1" x14ac:dyDescent="0.35">
      <c r="B278" s="61"/>
      <c r="C278" s="116"/>
      <c r="D278" s="55"/>
    </row>
    <row r="279" spans="2:4" hidden="1" x14ac:dyDescent="0.35">
      <c r="B279" s="61"/>
      <c r="C279" s="116"/>
      <c r="D279" s="55"/>
    </row>
    <row r="280" spans="2:4" hidden="1" x14ac:dyDescent="0.35">
      <c r="B280" s="61"/>
      <c r="C280" s="116"/>
      <c r="D280" s="55"/>
    </row>
    <row r="281" spans="2:4" hidden="1" x14ac:dyDescent="0.35">
      <c r="B281" s="61"/>
      <c r="C281" s="116"/>
      <c r="D281" s="55"/>
    </row>
    <row r="282" spans="2:4" hidden="1" x14ac:dyDescent="0.35">
      <c r="B282" s="61"/>
      <c r="C282" s="116"/>
      <c r="D282" s="55"/>
    </row>
    <row r="283" spans="2:4" hidden="1" x14ac:dyDescent="0.35">
      <c r="B283" s="61"/>
      <c r="C283" s="116"/>
      <c r="D283" s="55"/>
    </row>
    <row r="284" spans="2:4" hidden="1" x14ac:dyDescent="0.35">
      <c r="B284" s="61"/>
      <c r="C284" s="116"/>
      <c r="D284" s="55"/>
    </row>
    <row r="285" spans="2:4" hidden="1" x14ac:dyDescent="0.35">
      <c r="B285" s="61"/>
      <c r="C285" s="116"/>
      <c r="D285" s="55"/>
    </row>
    <row r="286" spans="2:4" hidden="1" x14ac:dyDescent="0.35">
      <c r="B286" s="61"/>
      <c r="C286" s="116"/>
      <c r="D286" s="55"/>
    </row>
    <row r="287" spans="2:4" hidden="1" x14ac:dyDescent="0.35">
      <c r="B287" s="61"/>
      <c r="C287" s="116"/>
      <c r="D287" s="55"/>
    </row>
    <row r="288" spans="2:4" hidden="1" x14ac:dyDescent="0.35">
      <c r="B288" s="61"/>
      <c r="C288" s="116"/>
      <c r="D288" s="55"/>
    </row>
    <row r="289" spans="2:4" hidden="1" x14ac:dyDescent="0.35">
      <c r="B289" s="61"/>
      <c r="C289" s="116"/>
      <c r="D289" s="55"/>
    </row>
    <row r="290" spans="2:4" hidden="1" x14ac:dyDescent="0.35">
      <c r="B290" s="61"/>
      <c r="C290" s="116"/>
      <c r="D290" s="55"/>
    </row>
    <row r="291" spans="2:4" hidden="1" x14ac:dyDescent="0.35">
      <c r="B291" s="61"/>
      <c r="C291" s="116"/>
      <c r="D291" s="55"/>
    </row>
    <row r="292" spans="2:4" hidden="1" x14ac:dyDescent="0.35">
      <c r="B292" s="61"/>
      <c r="C292" s="116"/>
      <c r="D292" s="55"/>
    </row>
    <row r="293" spans="2:4" hidden="1" x14ac:dyDescent="0.35">
      <c r="B293" s="61"/>
      <c r="C293" s="116"/>
      <c r="D293" s="55"/>
    </row>
    <row r="294" spans="2:4" hidden="1" x14ac:dyDescent="0.35">
      <c r="B294" s="61"/>
      <c r="C294" s="116"/>
      <c r="D294" s="55"/>
    </row>
    <row r="295" spans="2:4" hidden="1" x14ac:dyDescent="0.35">
      <c r="B295" s="61"/>
      <c r="C295" s="116"/>
      <c r="D295" s="55"/>
    </row>
    <row r="296" spans="2:4" hidden="1" x14ac:dyDescent="0.35">
      <c r="B296" s="61"/>
      <c r="C296" s="116"/>
      <c r="D296" s="55"/>
    </row>
    <row r="297" spans="2:4" hidden="1" x14ac:dyDescent="0.35">
      <c r="B297" s="61"/>
      <c r="C297" s="116"/>
      <c r="D297" s="55"/>
    </row>
    <row r="298" spans="2:4" hidden="1" x14ac:dyDescent="0.35">
      <c r="B298" s="61"/>
      <c r="C298" s="116"/>
      <c r="D298" s="55"/>
    </row>
    <row r="299" spans="2:4" hidden="1" x14ac:dyDescent="0.35">
      <c r="B299" s="61"/>
      <c r="C299" s="116"/>
      <c r="D299" s="55"/>
    </row>
    <row r="300" spans="2:4" hidden="1" x14ac:dyDescent="0.35">
      <c r="B300" s="61"/>
      <c r="C300" s="116"/>
      <c r="D300" s="55"/>
    </row>
    <row r="301" spans="2:4" hidden="1" x14ac:dyDescent="0.35">
      <c r="B301" s="61"/>
      <c r="C301" s="116"/>
      <c r="D301" s="55"/>
    </row>
    <row r="302" spans="2:4" hidden="1" x14ac:dyDescent="0.35">
      <c r="B302" s="61"/>
      <c r="C302" s="116"/>
      <c r="D302" s="55"/>
    </row>
    <row r="303" spans="2:4" hidden="1" x14ac:dyDescent="0.35">
      <c r="B303" s="61"/>
      <c r="C303" s="116"/>
      <c r="D303" s="55"/>
    </row>
    <row r="304" spans="2:4" hidden="1" x14ac:dyDescent="0.35">
      <c r="B304" s="61"/>
      <c r="C304" s="116"/>
      <c r="D304" s="55"/>
    </row>
    <row r="305" spans="2:4" hidden="1" x14ac:dyDescent="0.35">
      <c r="B305" s="61"/>
      <c r="C305" s="116"/>
      <c r="D305" s="55"/>
    </row>
    <row r="306" spans="2:4" hidden="1" x14ac:dyDescent="0.35">
      <c r="B306" s="61"/>
      <c r="C306" s="116"/>
      <c r="D306" s="55"/>
    </row>
    <row r="307" spans="2:4" hidden="1" x14ac:dyDescent="0.35">
      <c r="B307" s="61"/>
      <c r="C307" s="116"/>
      <c r="D307" s="55"/>
    </row>
    <row r="308" spans="2:4" hidden="1" x14ac:dyDescent="0.35">
      <c r="B308" s="61"/>
      <c r="C308" s="116"/>
      <c r="D308" s="55"/>
    </row>
    <row r="309" spans="2:4" hidden="1" x14ac:dyDescent="0.35">
      <c r="B309" s="61"/>
      <c r="C309" s="116"/>
      <c r="D309" s="55"/>
    </row>
    <row r="310" spans="2:4" hidden="1" x14ac:dyDescent="0.35">
      <c r="B310" s="61"/>
      <c r="C310" s="116"/>
      <c r="D310" s="55"/>
    </row>
    <row r="311" spans="2:4" hidden="1" x14ac:dyDescent="0.35">
      <c r="B311" s="61"/>
      <c r="C311" s="116"/>
      <c r="D311" s="55"/>
    </row>
    <row r="312" spans="2:4" hidden="1" x14ac:dyDescent="0.35">
      <c r="B312" s="61"/>
      <c r="C312" s="116"/>
      <c r="D312" s="55"/>
    </row>
    <row r="313" spans="2:4" hidden="1" x14ac:dyDescent="0.35">
      <c r="B313" s="61"/>
      <c r="C313" s="116"/>
      <c r="D313" s="55"/>
    </row>
    <row r="314" spans="2:4" hidden="1" x14ac:dyDescent="0.35">
      <c r="B314" s="61"/>
      <c r="C314" s="116"/>
      <c r="D314" s="55"/>
    </row>
    <row r="315" spans="2:4" hidden="1" x14ac:dyDescent="0.35">
      <c r="B315" s="61"/>
      <c r="C315" s="116"/>
      <c r="D315" s="55"/>
    </row>
    <row r="316" spans="2:4" hidden="1" x14ac:dyDescent="0.35">
      <c r="B316" s="61"/>
      <c r="C316" s="116"/>
      <c r="D316" s="55"/>
    </row>
    <row r="317" spans="2:4" hidden="1" x14ac:dyDescent="0.35">
      <c r="B317" s="61"/>
      <c r="C317" s="116"/>
      <c r="D317" s="55"/>
    </row>
    <row r="318" spans="2:4" hidden="1" x14ac:dyDescent="0.35">
      <c r="B318" s="61"/>
      <c r="C318" s="116"/>
      <c r="D318" s="55"/>
    </row>
    <row r="319" spans="2:4" hidden="1" x14ac:dyDescent="0.35">
      <c r="B319" s="61"/>
      <c r="C319" s="116"/>
      <c r="D319" s="55"/>
    </row>
    <row r="331" x14ac:dyDescent="0.35"/>
    <row r="337" x14ac:dyDescent="0.35"/>
    <row r="338" x14ac:dyDescent="0.35"/>
    <row r="339" x14ac:dyDescent="0.35"/>
    <row r="340" x14ac:dyDescent="0.35"/>
    <row r="341" x14ac:dyDescent="0.35"/>
    <row r="342" x14ac:dyDescent="0.35"/>
    <row r="343" x14ac:dyDescent="0.35"/>
    <row r="344" x14ac:dyDescent="0.35"/>
    <row r="345" x14ac:dyDescent="0.35"/>
    <row r="346" x14ac:dyDescent="0.35"/>
    <row r="347" x14ac:dyDescent="0.35"/>
    <row r="348" x14ac:dyDescent="0.35"/>
    <row r="349" x14ac:dyDescent="0.35"/>
    <row r="350" x14ac:dyDescent="0.35"/>
    <row r="351" x14ac:dyDescent="0.35"/>
    <row r="352" x14ac:dyDescent="0.35"/>
    <row r="353" x14ac:dyDescent="0.35"/>
    <row r="354" x14ac:dyDescent="0.35"/>
    <row r="355" x14ac:dyDescent="0.35"/>
    <row r="356" x14ac:dyDescent="0.35"/>
    <row r="357" x14ac:dyDescent="0.35"/>
    <row r="358" x14ac:dyDescent="0.35"/>
    <row r="359" x14ac:dyDescent="0.35"/>
    <row r="360" x14ac:dyDescent="0.35"/>
    <row r="361" x14ac:dyDescent="0.35"/>
    <row r="362" x14ac:dyDescent="0.35"/>
    <row r="363" x14ac:dyDescent="0.35"/>
    <row r="364" x14ac:dyDescent="0.35"/>
    <row r="365" x14ac:dyDescent="0.35"/>
    <row r="366" x14ac:dyDescent="0.35"/>
    <row r="367" x14ac:dyDescent="0.35"/>
    <row r="368" x14ac:dyDescent="0.35"/>
    <row r="369" x14ac:dyDescent="0.35"/>
    <row r="370" x14ac:dyDescent="0.35"/>
    <row r="371" x14ac:dyDescent="0.35"/>
    <row r="372" x14ac:dyDescent="0.35"/>
    <row r="373" x14ac:dyDescent="0.35"/>
    <row r="374" x14ac:dyDescent="0.35"/>
    <row r="375" x14ac:dyDescent="0.35"/>
    <row r="376" x14ac:dyDescent="0.35"/>
    <row r="377" x14ac:dyDescent="0.35"/>
    <row r="378" x14ac:dyDescent="0.35"/>
    <row r="379" x14ac:dyDescent="0.35"/>
    <row r="380" x14ac:dyDescent="0.35"/>
    <row r="381" x14ac:dyDescent="0.35"/>
    <row r="382" x14ac:dyDescent="0.35"/>
    <row r="383" x14ac:dyDescent="0.35"/>
    <row r="384" x14ac:dyDescent="0.35"/>
    <row r="385" x14ac:dyDescent="0.35"/>
    <row r="386" x14ac:dyDescent="0.35"/>
    <row r="387" x14ac:dyDescent="0.35"/>
    <row r="388" x14ac:dyDescent="0.35"/>
    <row r="389" x14ac:dyDescent="0.35"/>
    <row r="390" x14ac:dyDescent="0.35"/>
    <row r="391" x14ac:dyDescent="0.35"/>
    <row r="392" x14ac:dyDescent="0.35"/>
    <row r="393" x14ac:dyDescent="0.35"/>
    <row r="394" x14ac:dyDescent="0.35"/>
    <row r="395" x14ac:dyDescent="0.35"/>
    <row r="396" x14ac:dyDescent="0.35"/>
    <row r="397" x14ac:dyDescent="0.35"/>
    <row r="398" x14ac:dyDescent="0.35"/>
    <row r="399" x14ac:dyDescent="0.35"/>
    <row r="400" x14ac:dyDescent="0.35"/>
    <row r="401" x14ac:dyDescent="0.35"/>
    <row r="402" x14ac:dyDescent="0.35"/>
    <row r="403" x14ac:dyDescent="0.35"/>
    <row r="404" x14ac:dyDescent="0.35"/>
    <row r="405" x14ac:dyDescent="0.35"/>
    <row r="406" x14ac:dyDescent="0.35"/>
    <row r="407" x14ac:dyDescent="0.35"/>
    <row r="408" x14ac:dyDescent="0.35"/>
    <row r="409" x14ac:dyDescent="0.35"/>
    <row r="410" x14ac:dyDescent="0.35"/>
    <row r="411" x14ac:dyDescent="0.35"/>
    <row r="412" x14ac:dyDescent="0.35"/>
    <row r="413" x14ac:dyDescent="0.35"/>
    <row r="414" x14ac:dyDescent="0.35"/>
    <row r="415" x14ac:dyDescent="0.35"/>
    <row r="416" x14ac:dyDescent="0.35"/>
    <row r="417" x14ac:dyDescent="0.35"/>
    <row r="418" x14ac:dyDescent="0.35"/>
    <row r="419" x14ac:dyDescent="0.35"/>
    <row r="420" x14ac:dyDescent="0.35"/>
    <row r="421" x14ac:dyDescent="0.35"/>
    <row r="422" x14ac:dyDescent="0.35"/>
    <row r="423" x14ac:dyDescent="0.35"/>
    <row r="424" x14ac:dyDescent="0.35"/>
    <row r="425" x14ac:dyDescent="0.35"/>
    <row r="426" x14ac:dyDescent="0.35"/>
    <row r="427" x14ac:dyDescent="0.35"/>
    <row r="428" x14ac:dyDescent="0.35"/>
    <row r="429" x14ac:dyDescent="0.35"/>
    <row r="430" x14ac:dyDescent="0.35"/>
    <row r="431" x14ac:dyDescent="0.35"/>
    <row r="432" x14ac:dyDescent="0.35"/>
    <row r="433" x14ac:dyDescent="0.35"/>
    <row r="434" x14ac:dyDescent="0.35"/>
    <row r="435" x14ac:dyDescent="0.35"/>
    <row r="436" x14ac:dyDescent="0.35"/>
    <row r="437" x14ac:dyDescent="0.35"/>
    <row r="438" x14ac:dyDescent="0.35"/>
    <row r="439" x14ac:dyDescent="0.35"/>
    <row r="440" x14ac:dyDescent="0.35"/>
    <row r="441" x14ac:dyDescent="0.35"/>
    <row r="442" x14ac:dyDescent="0.35"/>
    <row r="443" x14ac:dyDescent="0.35"/>
    <row r="444" x14ac:dyDescent="0.35"/>
    <row r="445" x14ac:dyDescent="0.35"/>
    <row r="446" x14ac:dyDescent="0.35"/>
    <row r="447" x14ac:dyDescent="0.35"/>
    <row r="448" x14ac:dyDescent="0.35"/>
    <row r="449" x14ac:dyDescent="0.35"/>
    <row r="450" x14ac:dyDescent="0.35"/>
    <row r="451" x14ac:dyDescent="0.35"/>
    <row r="452" x14ac:dyDescent="0.35"/>
    <row r="453" x14ac:dyDescent="0.35"/>
    <row r="454" x14ac:dyDescent="0.35"/>
    <row r="455" x14ac:dyDescent="0.35"/>
    <row r="456" x14ac:dyDescent="0.35"/>
    <row r="457" x14ac:dyDescent="0.35"/>
    <row r="458" x14ac:dyDescent="0.35"/>
    <row r="459" x14ac:dyDescent="0.35"/>
    <row r="460" x14ac:dyDescent="0.35"/>
    <row r="461" x14ac:dyDescent="0.35"/>
    <row r="462" x14ac:dyDescent="0.35"/>
    <row r="463" x14ac:dyDescent="0.35"/>
    <row r="464" x14ac:dyDescent="0.35"/>
    <row r="465" x14ac:dyDescent="0.35"/>
    <row r="466" x14ac:dyDescent="0.35"/>
    <row r="467" x14ac:dyDescent="0.35"/>
    <row r="468" x14ac:dyDescent="0.35"/>
    <row r="469" x14ac:dyDescent="0.35"/>
    <row r="470" x14ac:dyDescent="0.35"/>
    <row r="471" x14ac:dyDescent="0.35"/>
    <row r="472" x14ac:dyDescent="0.35"/>
    <row r="473" x14ac:dyDescent="0.35"/>
    <row r="474" x14ac:dyDescent="0.35"/>
    <row r="475" x14ac:dyDescent="0.35"/>
    <row r="476" x14ac:dyDescent="0.35"/>
    <row r="477" x14ac:dyDescent="0.35"/>
    <row r="478" x14ac:dyDescent="0.35"/>
    <row r="479" x14ac:dyDescent="0.35"/>
    <row r="480" x14ac:dyDescent="0.35"/>
    <row r="481" x14ac:dyDescent="0.35"/>
    <row r="482" x14ac:dyDescent="0.35"/>
    <row r="483" x14ac:dyDescent="0.35"/>
    <row r="484" x14ac:dyDescent="0.35"/>
    <row r="485" x14ac:dyDescent="0.35"/>
    <row r="486" x14ac:dyDescent="0.35"/>
    <row r="487" x14ac:dyDescent="0.35"/>
    <row r="488" x14ac:dyDescent="0.35"/>
    <row r="489" x14ac:dyDescent="0.35"/>
    <row r="490" x14ac:dyDescent="0.35"/>
    <row r="491" x14ac:dyDescent="0.35"/>
    <row r="492" x14ac:dyDescent="0.35"/>
    <row r="493" x14ac:dyDescent="0.35"/>
    <row r="494" x14ac:dyDescent="0.35"/>
    <row r="495" x14ac:dyDescent="0.35"/>
    <row r="496" x14ac:dyDescent="0.35"/>
    <row r="497" x14ac:dyDescent="0.35"/>
    <row r="498" x14ac:dyDescent="0.35"/>
    <row r="499" x14ac:dyDescent="0.35"/>
    <row r="500" x14ac:dyDescent="0.35"/>
    <row r="501" x14ac:dyDescent="0.35"/>
    <row r="502" x14ac:dyDescent="0.35"/>
    <row r="503" x14ac:dyDescent="0.35"/>
    <row r="504" x14ac:dyDescent="0.35"/>
    <row r="505" x14ac:dyDescent="0.35"/>
    <row r="506" x14ac:dyDescent="0.35"/>
    <row r="507" x14ac:dyDescent="0.35"/>
    <row r="508" x14ac:dyDescent="0.35"/>
    <row r="509" x14ac:dyDescent="0.35"/>
    <row r="510" x14ac:dyDescent="0.35"/>
    <row r="511" x14ac:dyDescent="0.35"/>
    <row r="512" x14ac:dyDescent="0.35"/>
    <row r="513" x14ac:dyDescent="0.35"/>
    <row r="514" x14ac:dyDescent="0.35"/>
    <row r="515" x14ac:dyDescent="0.35"/>
    <row r="516" x14ac:dyDescent="0.35"/>
    <row r="517" x14ac:dyDescent="0.35"/>
    <row r="518" x14ac:dyDescent="0.35"/>
    <row r="519" x14ac:dyDescent="0.35"/>
    <row r="520" x14ac:dyDescent="0.35"/>
    <row r="521"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50" x14ac:dyDescent="0.35"/>
    <row r="551" x14ac:dyDescent="0.35"/>
    <row r="552" x14ac:dyDescent="0.35"/>
    <row r="553" x14ac:dyDescent="0.35"/>
    <row r="554" x14ac:dyDescent="0.35"/>
    <row r="555" x14ac:dyDescent="0.35"/>
    <row r="556" x14ac:dyDescent="0.35"/>
    <row r="557" x14ac:dyDescent="0.35"/>
    <row r="558" x14ac:dyDescent="0.35"/>
    <row r="559" x14ac:dyDescent="0.35"/>
    <row r="560" x14ac:dyDescent="0.35"/>
    <row r="561" x14ac:dyDescent="0.35"/>
    <row r="562" x14ac:dyDescent="0.35"/>
    <row r="563" x14ac:dyDescent="0.35"/>
    <row r="564" x14ac:dyDescent="0.35"/>
    <row r="565" x14ac:dyDescent="0.35"/>
    <row r="566" x14ac:dyDescent="0.35"/>
    <row r="567" x14ac:dyDescent="0.35"/>
    <row r="568" x14ac:dyDescent="0.35"/>
    <row r="569" x14ac:dyDescent="0.35"/>
    <row r="570" x14ac:dyDescent="0.35"/>
    <row r="571" x14ac:dyDescent="0.35"/>
    <row r="572" x14ac:dyDescent="0.35"/>
    <row r="573" x14ac:dyDescent="0.35"/>
    <row r="574" x14ac:dyDescent="0.35"/>
    <row r="575" x14ac:dyDescent="0.35"/>
    <row r="576" x14ac:dyDescent="0.35"/>
    <row r="577" x14ac:dyDescent="0.35"/>
    <row r="578" x14ac:dyDescent="0.35"/>
    <row r="579" x14ac:dyDescent="0.35"/>
    <row r="580" x14ac:dyDescent="0.35"/>
    <row r="581" x14ac:dyDescent="0.35"/>
    <row r="582" x14ac:dyDescent="0.35"/>
    <row r="583" x14ac:dyDescent="0.35"/>
    <row r="584" x14ac:dyDescent="0.35"/>
    <row r="585" x14ac:dyDescent="0.35"/>
    <row r="586" x14ac:dyDescent="0.35"/>
    <row r="587" x14ac:dyDescent="0.35"/>
    <row r="588" x14ac:dyDescent="0.35"/>
    <row r="589" x14ac:dyDescent="0.35"/>
    <row r="590" x14ac:dyDescent="0.35"/>
    <row r="591" x14ac:dyDescent="0.35"/>
    <row r="592" x14ac:dyDescent="0.35"/>
    <row r="593" x14ac:dyDescent="0.35"/>
    <row r="594" x14ac:dyDescent="0.35"/>
    <row r="595" x14ac:dyDescent="0.35"/>
    <row r="596" x14ac:dyDescent="0.35"/>
    <row r="597" x14ac:dyDescent="0.35"/>
    <row r="598" x14ac:dyDescent="0.35"/>
    <row r="599" x14ac:dyDescent="0.35"/>
  </sheetData>
  <phoneticPr fontId="50" type="noConversion"/>
  <conditionalFormatting sqref="F2">
    <cfRule type="cellIs" dxfId="75" priority="8" stopIfTrue="1" operator="notEqual">
      <formula>0</formula>
    </cfRule>
    <cfRule type="cellIs" dxfId="74" priority="9" stopIfTrue="1" operator="equal">
      <formula>""</formula>
    </cfRule>
  </conditionalFormatting>
  <conditionalFormatting sqref="J4:CA4">
    <cfRule type="cellIs" dxfId="73" priority="10" operator="equal">
      <formula>"Post-Fcst"</formula>
    </cfRule>
    <cfRule type="cellIs" dxfId="72" priority="11" operator="equal">
      <formula>"Forecast"</formula>
    </cfRule>
    <cfRule type="cellIs" dxfId="71" priority="12" operator="equal">
      <formula>"Pre Fcst"</formula>
    </cfRule>
  </conditionalFormatting>
  <pageMargins left="0.70866141732283472" right="0.70866141732283472" top="0.74803149606299213" bottom="0.74803149606299213" header="0.31496062992125984" footer="0.31496062992125984"/>
  <pageSetup paperSize="8" scale="71" fitToHeight="0" orientation="landscape" r:id="rId1"/>
  <headerFooter>
    <oddHeader>&amp;L&amp;F&amp;CSheet: &amp;A&amp;ROFFICIAL</oddHeader>
    <oddFooter>&amp;LPrinted on &amp;D at &amp;T&amp;CPage &amp;P of &amp;N&amp;ROfwat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6C646-E288-4918-911B-58E9B53F9D41}">
  <sheetPr codeName="Sheet6">
    <outlinePr summaryBelow="0" summaryRight="0"/>
    <pageSetUpPr fitToPage="1"/>
  </sheetPr>
  <dimension ref="A1:DB89"/>
  <sheetViews>
    <sheetView zoomScale="80" zoomScaleNormal="80" workbookViewId="0">
      <pane xSplit="9" ySplit="6" topLeftCell="J7" activePane="bottomRight" state="frozen"/>
      <selection activeCell="J250" sqref="J250"/>
      <selection pane="topRight" activeCell="J250" sqref="J250"/>
      <selection pane="bottomLeft" activeCell="J250" sqref="J250"/>
      <selection pane="bottomRight"/>
    </sheetView>
  </sheetViews>
  <sheetFormatPr defaultColWidth="0" defaultRowHeight="13.15" x14ac:dyDescent="0.35"/>
  <cols>
    <col min="1" max="1" width="1.3984375" style="50" customWidth="1"/>
    <col min="2" max="2" width="1.3984375" style="61" customWidth="1"/>
    <col min="3" max="3" width="1.3984375" style="110" customWidth="1"/>
    <col min="4" max="4" width="1.3984375" style="55" customWidth="1"/>
    <col min="5" max="5" width="40.59765625" style="91" customWidth="1"/>
    <col min="6" max="6" width="12.59765625" style="7" customWidth="1"/>
    <col min="7" max="8" width="11.59765625" style="7" customWidth="1"/>
    <col min="9" max="9" width="2.59765625" style="7" customWidth="1"/>
    <col min="10" max="18" width="11.59765625" style="7" customWidth="1"/>
    <col min="19" max="78" width="11.59765625" style="7" hidden="1" customWidth="1"/>
    <col min="79" max="106" width="0" style="7" hidden="1" customWidth="1"/>
    <col min="107" max="16384" width="9.1328125" style="7" hidden="1"/>
  </cols>
  <sheetData>
    <row r="1" spans="1:78" s="122" customFormat="1" ht="25.15" x14ac:dyDescent="0.7">
      <c r="A1" s="118" t="str">
        <f ca="1" xml:space="preserve"> RIGHT(CELL("filename", $A$1), LEN(CELL("filename", $A$1)) - SEARCH("]", CELL("filename", $A$1)))</f>
        <v>Time</v>
      </c>
      <c r="C1" s="132"/>
      <c r="E1" s="131"/>
    </row>
    <row r="2" spans="1:78" s="28" customFormat="1" x14ac:dyDescent="0.35">
      <c r="A2" s="62"/>
      <c r="B2" s="58"/>
      <c r="C2" s="107"/>
      <c r="D2" s="52"/>
      <c r="E2" s="45" t="str">
        <f>Time!E$23</f>
        <v>Model Period END</v>
      </c>
      <c r="F2" s="29">
        <f xml:space="preserve"> Checks!$F$9</f>
        <v>0</v>
      </c>
      <c r="G2" s="26" t="s">
        <v>345</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row>
    <row r="3" spans="1:78" s="5" customFormat="1" x14ac:dyDescent="0.35">
      <c r="A3" s="48"/>
      <c r="B3" s="59"/>
      <c r="C3" s="108"/>
      <c r="D3" s="53"/>
      <c r="E3" s="45" t="str">
        <f>Time!E$59</f>
        <v>Pre Forecast vs Forecast</v>
      </c>
      <c r="F3" s="90"/>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row>
    <row r="4" spans="1:78" s="11" customFormat="1" x14ac:dyDescent="0.35">
      <c r="A4" s="50"/>
      <c r="B4" s="64"/>
      <c r="C4" s="124"/>
      <c r="D4" s="55"/>
      <c r="E4" s="90"/>
      <c r="F4" s="90"/>
      <c r="G4" s="226"/>
      <c r="H4" s="21"/>
      <c r="J4" s="11">
        <f>Time!J$86</f>
        <v>2018</v>
      </c>
      <c r="K4" s="11">
        <f>Time!K$86</f>
        <v>2019</v>
      </c>
      <c r="L4" s="11">
        <f>Time!L$86</f>
        <v>2020</v>
      </c>
      <c r="M4" s="11">
        <f>Time!M$86</f>
        <v>2021</v>
      </c>
      <c r="N4" s="11">
        <f>Time!N$86</f>
        <v>2022</v>
      </c>
      <c r="O4" s="11">
        <f>Time!O$86</f>
        <v>2023</v>
      </c>
      <c r="P4" s="11">
        <f>Time!P$86</f>
        <v>2024</v>
      </c>
      <c r="Q4" s="11">
        <f>Time!Q$86</f>
        <v>2025</v>
      </c>
      <c r="R4" s="11">
        <f>Time!R$86</f>
        <v>2026</v>
      </c>
    </row>
    <row r="5" spans="1:78" s="11" customFormat="1" x14ac:dyDescent="0.35">
      <c r="A5" s="50"/>
      <c r="B5" s="64"/>
      <c r="C5" s="124"/>
      <c r="D5" s="55"/>
      <c r="E5" s="90"/>
      <c r="F5" s="90"/>
      <c r="G5" s="226"/>
      <c r="H5" s="21"/>
    </row>
    <row r="6" spans="1:78" s="24" customFormat="1" x14ac:dyDescent="0.35">
      <c r="A6" s="63"/>
      <c r="B6" s="60"/>
      <c r="C6" s="109"/>
      <c r="D6" s="54"/>
      <c r="E6" s="45" t="str">
        <f>Time!E$11</f>
        <v>Model column counter</v>
      </c>
      <c r="F6" s="5" t="s">
        <v>243</v>
      </c>
      <c r="G6" s="5" t="s">
        <v>178</v>
      </c>
      <c r="H6" s="5" t="s">
        <v>346</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row>
    <row r="8" spans="1:78" x14ac:dyDescent="0.35">
      <c r="A8" s="49" t="s">
        <v>431</v>
      </c>
      <c r="D8" s="57"/>
      <c r="E8" s="92"/>
    </row>
    <row r="9" spans="1:78" x14ac:dyDescent="0.35">
      <c r="A9" s="49"/>
      <c r="D9" s="57"/>
      <c r="E9" s="92"/>
    </row>
    <row r="10" spans="1:78" s="65" customFormat="1" x14ac:dyDescent="0.35">
      <c r="A10" s="48"/>
      <c r="B10" s="59" t="s">
        <v>432</v>
      </c>
      <c r="C10" s="108"/>
      <c r="D10" s="53"/>
      <c r="E10" s="93"/>
      <c r="G10" s="37"/>
    </row>
    <row r="11" spans="1:78" s="42" customFormat="1" x14ac:dyDescent="0.35">
      <c r="A11" s="66"/>
      <c r="B11" s="67"/>
      <c r="C11" s="125"/>
      <c r="D11" s="68"/>
      <c r="E11" s="91" t="s">
        <v>433</v>
      </c>
      <c r="G11" s="42" t="s">
        <v>434</v>
      </c>
      <c r="I11" s="43"/>
      <c r="J11" s="42">
        <f t="shared" ref="J11:R11" si="0" xml:space="preserve"> I11 + 1</f>
        <v>1</v>
      </c>
      <c r="K11" s="42">
        <f t="shared" si="0"/>
        <v>2</v>
      </c>
      <c r="L11" s="42">
        <f t="shared" si="0"/>
        <v>3</v>
      </c>
      <c r="M11" s="42">
        <f t="shared" si="0"/>
        <v>4</v>
      </c>
      <c r="N11" s="42">
        <f t="shared" si="0"/>
        <v>5</v>
      </c>
      <c r="O11" s="42">
        <f t="shared" si="0"/>
        <v>6</v>
      </c>
      <c r="P11" s="42">
        <f t="shared" si="0"/>
        <v>7</v>
      </c>
      <c r="Q11" s="42">
        <f t="shared" si="0"/>
        <v>8</v>
      </c>
      <c r="R11" s="42">
        <f t="shared" si="0"/>
        <v>9</v>
      </c>
    </row>
    <row r="12" spans="1:78" x14ac:dyDescent="0.35">
      <c r="A12" s="49"/>
      <c r="D12" s="57"/>
      <c r="E12" s="92" t="s">
        <v>435</v>
      </c>
      <c r="F12" s="7">
        <f xml:space="preserve"> MAX(J11:BZ11)</f>
        <v>9</v>
      </c>
      <c r="G12" s="7" t="s">
        <v>436</v>
      </c>
    </row>
    <row r="13" spans="1:78" x14ac:dyDescent="0.35">
      <c r="A13" s="49"/>
      <c r="D13" s="57"/>
      <c r="E13" s="92"/>
    </row>
    <row r="14" spans="1:78" s="41" customFormat="1" x14ac:dyDescent="0.35">
      <c r="A14" s="69"/>
      <c r="B14" s="70"/>
      <c r="C14" s="112"/>
      <c r="D14" s="71"/>
      <c r="E14" s="92" t="str">
        <f t="shared" ref="E14:R14" si="1" xml:space="preserve"> E$11</f>
        <v>Model column counter</v>
      </c>
      <c r="F14" s="41">
        <f t="shared" si="1"/>
        <v>0</v>
      </c>
      <c r="G14" s="41" t="str">
        <f t="shared" si="1"/>
        <v>counter</v>
      </c>
      <c r="H14" s="41">
        <f t="shared" si="1"/>
        <v>0</v>
      </c>
      <c r="I14" s="41">
        <f t="shared" si="1"/>
        <v>0</v>
      </c>
      <c r="J14" s="41">
        <f t="shared" si="1"/>
        <v>1</v>
      </c>
      <c r="K14" s="41">
        <f t="shared" si="1"/>
        <v>2</v>
      </c>
      <c r="L14" s="41">
        <f t="shared" si="1"/>
        <v>3</v>
      </c>
      <c r="M14" s="41">
        <f t="shared" si="1"/>
        <v>4</v>
      </c>
      <c r="N14" s="41">
        <f t="shared" si="1"/>
        <v>5</v>
      </c>
      <c r="O14" s="41">
        <f t="shared" si="1"/>
        <v>6</v>
      </c>
      <c r="P14" s="41">
        <f t="shared" si="1"/>
        <v>7</v>
      </c>
      <c r="Q14" s="41">
        <f t="shared" si="1"/>
        <v>8</v>
      </c>
      <c r="R14" s="41">
        <f t="shared" si="1"/>
        <v>9</v>
      </c>
    </row>
    <row r="15" spans="1:78" x14ac:dyDescent="0.35">
      <c r="A15" s="49"/>
      <c r="B15" s="64"/>
      <c r="C15" s="124"/>
      <c r="E15" s="91" t="s">
        <v>437</v>
      </c>
      <c r="G15" s="7" t="s">
        <v>438</v>
      </c>
      <c r="H15" s="7">
        <f xml:space="preserve"> SUM(J15:BZ15)</f>
        <v>1</v>
      </c>
      <c r="J15" s="7">
        <f t="shared" ref="J15:R15" si="2" xml:space="preserve"> IF( J14 = 1, 1, 0)</f>
        <v>1</v>
      </c>
      <c r="K15" s="7">
        <f t="shared" si="2"/>
        <v>0</v>
      </c>
      <c r="L15" s="7">
        <f t="shared" si="2"/>
        <v>0</v>
      </c>
      <c r="M15" s="7">
        <f t="shared" si="2"/>
        <v>0</v>
      </c>
      <c r="N15" s="7">
        <f t="shared" si="2"/>
        <v>0</v>
      </c>
      <c r="O15" s="7">
        <f t="shared" si="2"/>
        <v>0</v>
      </c>
      <c r="P15" s="7">
        <f t="shared" si="2"/>
        <v>0</v>
      </c>
      <c r="Q15" s="7">
        <f t="shared" si="2"/>
        <v>0</v>
      </c>
      <c r="R15" s="7">
        <f t="shared" si="2"/>
        <v>0</v>
      </c>
    </row>
    <row r="16" spans="1:78" x14ac:dyDescent="0.35">
      <c r="A16" s="49"/>
      <c r="B16" s="64"/>
      <c r="C16" s="124"/>
    </row>
    <row r="17" spans="1:78" s="36" customFormat="1" x14ac:dyDescent="0.35">
      <c r="A17" s="72"/>
      <c r="B17" s="73"/>
      <c r="C17" s="126"/>
      <c r="D17" s="74"/>
      <c r="E17" s="94" t="str">
        <f xml:space="preserve"> InpR!E$11</f>
        <v>First date of time ruler</v>
      </c>
      <c r="F17" s="36">
        <f xml:space="preserve"> InpR!F$11</f>
        <v>42826</v>
      </c>
      <c r="G17" s="36" t="str">
        <f xml:space="preserve"> InpR!G$11</f>
        <v>date</v>
      </c>
      <c r="I17" s="32"/>
    </row>
    <row r="18" spans="1:78" s="25" customFormat="1" x14ac:dyDescent="0.35">
      <c r="A18" s="72"/>
      <c r="B18" s="73"/>
      <c r="C18" s="126"/>
      <c r="D18" s="74"/>
      <c r="E18" s="91" t="s">
        <v>439</v>
      </c>
      <c r="F18" s="25">
        <f xml:space="preserve"> DATE(YEAR(F17), MONTH(F17), 1)</f>
        <v>42826</v>
      </c>
      <c r="G18" s="25" t="s">
        <v>440</v>
      </c>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row>
    <row r="19" spans="1:78" s="36" customFormat="1" x14ac:dyDescent="0.35">
      <c r="A19" s="72"/>
      <c r="B19" s="73"/>
      <c r="C19" s="126"/>
      <c r="D19" s="74"/>
      <c r="E19" s="94"/>
      <c r="I19" s="32"/>
    </row>
    <row r="20" spans="1:78" s="25" customFormat="1" x14ac:dyDescent="0.35">
      <c r="A20" s="72"/>
      <c r="B20" s="73"/>
      <c r="C20" s="126"/>
      <c r="D20" s="74"/>
      <c r="E20" s="91" t="str">
        <f xml:space="preserve"> E$18</f>
        <v>First model period BEG</v>
      </c>
      <c r="F20" s="25">
        <f xml:space="preserve"> F$18</f>
        <v>42826</v>
      </c>
      <c r="G20" s="25" t="str">
        <f xml:space="preserve"> G$18</f>
        <v>month</v>
      </c>
      <c r="I20" s="18"/>
    </row>
    <row r="21" spans="1:78" x14ac:dyDescent="0.35">
      <c r="A21" s="49"/>
      <c r="B21" s="64"/>
      <c r="C21" s="124"/>
      <c r="E21" s="91" t="str">
        <f t="shared" ref="E21:R21" si="3" xml:space="preserve"> E$15</f>
        <v>First model column flag</v>
      </c>
      <c r="F21" s="7">
        <f t="shared" si="3"/>
        <v>0</v>
      </c>
      <c r="G21" s="7" t="str">
        <f t="shared" si="3"/>
        <v>flag</v>
      </c>
      <c r="H21" s="7">
        <f t="shared" si="3"/>
        <v>1</v>
      </c>
      <c r="I21" s="7">
        <f t="shared" si="3"/>
        <v>0</v>
      </c>
      <c r="J21" s="7">
        <f t="shared" si="3"/>
        <v>1</v>
      </c>
      <c r="K21" s="7">
        <f t="shared" si="3"/>
        <v>0</v>
      </c>
      <c r="L21" s="7">
        <f t="shared" si="3"/>
        <v>0</v>
      </c>
      <c r="M21" s="7">
        <f t="shared" si="3"/>
        <v>0</v>
      </c>
      <c r="N21" s="7">
        <f t="shared" si="3"/>
        <v>0</v>
      </c>
      <c r="O21" s="7">
        <f t="shared" si="3"/>
        <v>0</v>
      </c>
      <c r="P21" s="7">
        <f t="shared" si="3"/>
        <v>0</v>
      </c>
      <c r="Q21" s="7">
        <f t="shared" si="3"/>
        <v>0</v>
      </c>
      <c r="R21" s="7">
        <f t="shared" si="3"/>
        <v>0</v>
      </c>
    </row>
    <row r="22" spans="1:78" s="17" customFormat="1" x14ac:dyDescent="0.35">
      <c r="A22" s="75"/>
      <c r="B22" s="76"/>
      <c r="C22" s="127"/>
      <c r="D22" s="77"/>
      <c r="E22" s="91" t="s">
        <v>441</v>
      </c>
      <c r="G22" s="17" t="s">
        <v>349</v>
      </c>
      <c r="J22" s="17">
        <f t="shared" ref="J22:R22" si="4" xml:space="preserve"> IF( J21 = 1, $F20, I23 + 1)</f>
        <v>42826</v>
      </c>
      <c r="K22" s="17">
        <f t="shared" si="4"/>
        <v>43191</v>
      </c>
      <c r="L22" s="17">
        <f t="shared" si="4"/>
        <v>43556</v>
      </c>
      <c r="M22" s="17">
        <f t="shared" si="4"/>
        <v>43922</v>
      </c>
      <c r="N22" s="17">
        <f t="shared" si="4"/>
        <v>44287</v>
      </c>
      <c r="O22" s="17">
        <f t="shared" si="4"/>
        <v>44652</v>
      </c>
      <c r="P22" s="17">
        <f t="shared" si="4"/>
        <v>45017</v>
      </c>
      <c r="Q22" s="17">
        <f t="shared" si="4"/>
        <v>45383</v>
      </c>
      <c r="R22" s="17">
        <f t="shared" si="4"/>
        <v>45748</v>
      </c>
    </row>
    <row r="23" spans="1:78" s="39" customFormat="1" x14ac:dyDescent="0.35">
      <c r="A23" s="75"/>
      <c r="B23" s="78"/>
      <c r="C23" s="128"/>
      <c r="D23" s="79"/>
      <c r="E23" s="95" t="s">
        <v>442</v>
      </c>
      <c r="F23" s="34"/>
      <c r="G23" s="39" t="s">
        <v>349</v>
      </c>
      <c r="I23" s="40"/>
      <c r="J23" s="39">
        <f t="shared" ref="J23:R23" si="5" xml:space="preserve"> DATE(YEAR(J22), MONTH(J22) + 12, DAY(1) - 1)</f>
        <v>43190</v>
      </c>
      <c r="K23" s="39">
        <f t="shared" si="5"/>
        <v>43555</v>
      </c>
      <c r="L23" s="39">
        <f t="shared" si="5"/>
        <v>43921</v>
      </c>
      <c r="M23" s="39">
        <f t="shared" si="5"/>
        <v>44286</v>
      </c>
      <c r="N23" s="39">
        <f t="shared" si="5"/>
        <v>44651</v>
      </c>
      <c r="O23" s="39">
        <f t="shared" si="5"/>
        <v>45016</v>
      </c>
      <c r="P23" s="39">
        <f t="shared" si="5"/>
        <v>45382</v>
      </c>
      <c r="Q23" s="39">
        <f t="shared" si="5"/>
        <v>45747</v>
      </c>
      <c r="R23" s="39">
        <f t="shared" si="5"/>
        <v>46112</v>
      </c>
    </row>
    <row r="24" spans="1:78" s="31" customFormat="1" x14ac:dyDescent="0.35">
      <c r="A24" s="75"/>
      <c r="B24" s="78"/>
      <c r="C24" s="128"/>
      <c r="D24" s="79"/>
      <c r="E24" s="92"/>
    </row>
    <row r="25" spans="1:78" s="31" customFormat="1" x14ac:dyDescent="0.35">
      <c r="A25" s="75"/>
      <c r="B25" s="78"/>
      <c r="C25" s="128"/>
      <c r="D25" s="79"/>
      <c r="E25" s="92" t="str">
        <f t="shared" ref="E25:R25" si="6" xml:space="preserve"> E$23</f>
        <v>Model Period END</v>
      </c>
      <c r="F25" s="31">
        <f t="shared" si="6"/>
        <v>0</v>
      </c>
      <c r="G25" s="31" t="str">
        <f t="shared" si="6"/>
        <v>date</v>
      </c>
      <c r="H25" s="31">
        <f t="shared" si="6"/>
        <v>0</v>
      </c>
      <c r="I25" s="31">
        <f t="shared" si="6"/>
        <v>0</v>
      </c>
      <c r="J25" s="31">
        <f t="shared" si="6"/>
        <v>43190</v>
      </c>
      <c r="K25" s="31">
        <f t="shared" si="6"/>
        <v>43555</v>
      </c>
      <c r="L25" s="31">
        <f t="shared" si="6"/>
        <v>43921</v>
      </c>
      <c r="M25" s="31">
        <f t="shared" si="6"/>
        <v>44286</v>
      </c>
      <c r="N25" s="31">
        <f t="shared" si="6"/>
        <v>44651</v>
      </c>
      <c r="O25" s="31">
        <f t="shared" si="6"/>
        <v>45016</v>
      </c>
      <c r="P25" s="31">
        <f t="shared" si="6"/>
        <v>45382</v>
      </c>
      <c r="Q25" s="31">
        <f t="shared" si="6"/>
        <v>45747</v>
      </c>
      <c r="R25" s="31">
        <f t="shared" si="6"/>
        <v>46112</v>
      </c>
    </row>
    <row r="26" spans="1:78" s="31" customFormat="1" x14ac:dyDescent="0.35">
      <c r="A26" s="75"/>
      <c r="B26" s="78"/>
      <c r="C26" s="128"/>
      <c r="D26" s="79" t="s">
        <v>443</v>
      </c>
      <c r="E26" s="92" t="str">
        <f t="shared" ref="E26:R26" si="7" xml:space="preserve"> E$22</f>
        <v>Model Period BEG</v>
      </c>
      <c r="F26" s="31">
        <f t="shared" si="7"/>
        <v>0</v>
      </c>
      <c r="G26" s="31" t="str">
        <f t="shared" si="7"/>
        <v>date</v>
      </c>
      <c r="H26" s="31">
        <f t="shared" si="7"/>
        <v>0</v>
      </c>
      <c r="I26" s="31">
        <f t="shared" si="7"/>
        <v>0</v>
      </c>
      <c r="J26" s="31">
        <f t="shared" si="7"/>
        <v>42826</v>
      </c>
      <c r="K26" s="31">
        <f t="shared" si="7"/>
        <v>43191</v>
      </c>
      <c r="L26" s="31">
        <f t="shared" si="7"/>
        <v>43556</v>
      </c>
      <c r="M26" s="31">
        <f t="shared" si="7"/>
        <v>43922</v>
      </c>
      <c r="N26" s="31">
        <f t="shared" si="7"/>
        <v>44287</v>
      </c>
      <c r="O26" s="31">
        <f t="shared" si="7"/>
        <v>44652</v>
      </c>
      <c r="P26" s="31">
        <f t="shared" si="7"/>
        <v>45017</v>
      </c>
      <c r="Q26" s="31">
        <f t="shared" si="7"/>
        <v>45383</v>
      </c>
      <c r="R26" s="31">
        <f t="shared" si="7"/>
        <v>45748</v>
      </c>
    </row>
    <row r="27" spans="1:78" s="38" customFormat="1" x14ac:dyDescent="0.35">
      <c r="A27" s="80"/>
      <c r="B27" s="81"/>
      <c r="C27" s="129"/>
      <c r="D27" s="82"/>
      <c r="E27" s="92" t="s">
        <v>444</v>
      </c>
      <c r="G27" s="38" t="s">
        <v>445</v>
      </c>
      <c r="H27" s="21">
        <f xml:space="preserve"> SUM(J27:BZ27)</f>
        <v>3287</v>
      </c>
      <c r="J27" s="21">
        <f t="shared" ref="J27:R27" si="8" xml:space="preserve"> J25 - J26 + 1</f>
        <v>365</v>
      </c>
      <c r="K27" s="21">
        <f t="shared" si="8"/>
        <v>365</v>
      </c>
      <c r="L27" s="21">
        <f t="shared" si="8"/>
        <v>366</v>
      </c>
      <c r="M27" s="21">
        <f t="shared" si="8"/>
        <v>365</v>
      </c>
      <c r="N27" s="21">
        <f t="shared" si="8"/>
        <v>365</v>
      </c>
      <c r="O27" s="21">
        <f t="shared" si="8"/>
        <v>365</v>
      </c>
      <c r="P27" s="21">
        <f t="shared" si="8"/>
        <v>366</v>
      </c>
      <c r="Q27" s="21">
        <f t="shared" si="8"/>
        <v>365</v>
      </c>
      <c r="R27" s="21">
        <f t="shared" si="8"/>
        <v>365</v>
      </c>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1"/>
      <c r="BV27" s="21"/>
      <c r="BW27" s="21"/>
      <c r="BX27" s="21"/>
      <c r="BY27" s="21"/>
      <c r="BZ27" s="21"/>
    </row>
    <row r="28" spans="1:78" s="65" customFormat="1" x14ac:dyDescent="0.35">
      <c r="A28" s="47"/>
      <c r="B28" s="59"/>
      <c r="C28" s="108"/>
      <c r="D28" s="53"/>
      <c r="E28" s="93"/>
      <c r="G28" s="37"/>
    </row>
    <row r="29" spans="1:78" s="65" customFormat="1" x14ac:dyDescent="0.35">
      <c r="A29" s="47"/>
      <c r="B29" s="59"/>
      <c r="C29" s="108"/>
      <c r="D29" s="53"/>
      <c r="E29" s="93"/>
      <c r="G29" s="37"/>
    </row>
    <row r="30" spans="1:78" s="31" customFormat="1" x14ac:dyDescent="0.35">
      <c r="A30" s="75" t="s">
        <v>446</v>
      </c>
      <c r="B30" s="78"/>
      <c r="C30" s="128"/>
      <c r="D30" s="79"/>
      <c r="E30" s="92"/>
    </row>
    <row r="31" spans="1:78" s="31" customFormat="1" x14ac:dyDescent="0.35">
      <c r="A31" s="75"/>
      <c r="B31" s="78"/>
      <c r="C31" s="128"/>
      <c r="D31" s="79"/>
      <c r="E31" s="92"/>
    </row>
    <row r="32" spans="1:78" s="32" customFormat="1" x14ac:dyDescent="0.35">
      <c r="A32" s="72"/>
      <c r="B32" s="83"/>
      <c r="C32" s="130"/>
      <c r="D32" s="84"/>
      <c r="E32" s="96" t="str">
        <f xml:space="preserve"> InpR!E$13</f>
        <v>Last Pre Forecast Date</v>
      </c>
      <c r="F32" s="32">
        <f xml:space="preserve"> InpR!F$13</f>
        <v>43921</v>
      </c>
      <c r="G32" s="32" t="str">
        <f xml:space="preserve"> InpR!G$13</f>
        <v>date</v>
      </c>
    </row>
    <row r="33" spans="1:18" s="85" customFormat="1" x14ac:dyDescent="0.35">
      <c r="A33" s="75"/>
      <c r="B33" s="76"/>
      <c r="C33" s="127"/>
      <c r="D33" s="77"/>
      <c r="E33" s="97" t="str">
        <f t="shared" ref="E33:R33" si="9" xml:space="preserve"> E$23</f>
        <v>Model Period END</v>
      </c>
      <c r="F33" s="85">
        <f t="shared" si="9"/>
        <v>0</v>
      </c>
      <c r="G33" s="85" t="str">
        <f t="shared" si="9"/>
        <v>date</v>
      </c>
      <c r="H33" s="85">
        <f t="shared" si="9"/>
        <v>0</v>
      </c>
      <c r="I33" s="85">
        <f t="shared" si="9"/>
        <v>0</v>
      </c>
      <c r="J33" s="85">
        <f t="shared" si="9"/>
        <v>43190</v>
      </c>
      <c r="K33" s="85">
        <f t="shared" si="9"/>
        <v>43555</v>
      </c>
      <c r="L33" s="85">
        <f t="shared" si="9"/>
        <v>43921</v>
      </c>
      <c r="M33" s="85">
        <f t="shared" si="9"/>
        <v>44286</v>
      </c>
      <c r="N33" s="85">
        <f t="shared" si="9"/>
        <v>44651</v>
      </c>
      <c r="O33" s="85">
        <f t="shared" si="9"/>
        <v>45016</v>
      </c>
      <c r="P33" s="85">
        <f t="shared" si="9"/>
        <v>45382</v>
      </c>
      <c r="Q33" s="85">
        <f t="shared" si="9"/>
        <v>45747</v>
      </c>
      <c r="R33" s="85">
        <f t="shared" si="9"/>
        <v>46112</v>
      </c>
    </row>
    <row r="34" spans="1:18" x14ac:dyDescent="0.35">
      <c r="A34" s="49"/>
      <c r="B34" s="64"/>
      <c r="C34" s="124"/>
      <c r="E34" s="91" t="s">
        <v>447</v>
      </c>
      <c r="G34" s="7" t="s">
        <v>438</v>
      </c>
      <c r="H34" s="7">
        <f xml:space="preserve"> SUM(J34:BZ34)</f>
        <v>1</v>
      </c>
      <c r="J34" s="7">
        <f t="shared" ref="J34:R34" si="10" xml:space="preserve"> IF(J33 = $F32, 1, 0)</f>
        <v>0</v>
      </c>
      <c r="K34" s="7">
        <f t="shared" si="10"/>
        <v>0</v>
      </c>
      <c r="L34" s="7">
        <f t="shared" si="10"/>
        <v>1</v>
      </c>
      <c r="M34" s="7">
        <f t="shared" si="10"/>
        <v>0</v>
      </c>
      <c r="N34" s="7">
        <f t="shared" si="10"/>
        <v>0</v>
      </c>
      <c r="O34" s="7">
        <f t="shared" si="10"/>
        <v>0</v>
      </c>
      <c r="P34" s="7">
        <f t="shared" si="10"/>
        <v>0</v>
      </c>
      <c r="Q34" s="7">
        <f t="shared" si="10"/>
        <v>0</v>
      </c>
      <c r="R34" s="7">
        <f t="shared" si="10"/>
        <v>0</v>
      </c>
    </row>
    <row r="35" spans="1:18" x14ac:dyDescent="0.35">
      <c r="A35" s="49"/>
      <c r="B35" s="64"/>
      <c r="C35" s="124"/>
      <c r="E35" s="91" t="s">
        <v>448</v>
      </c>
      <c r="G35" s="7" t="s">
        <v>438</v>
      </c>
      <c r="H35" s="7">
        <f xml:space="preserve"> SUM(J35:BZ35)</f>
        <v>3</v>
      </c>
      <c r="J35" s="7">
        <f t="shared" ref="J35:R35" si="11" xml:space="preserve"> IF($F32 &gt;= J33, 1, 0)</f>
        <v>1</v>
      </c>
      <c r="K35" s="7">
        <f t="shared" si="11"/>
        <v>1</v>
      </c>
      <c r="L35" s="7">
        <f t="shared" si="11"/>
        <v>1</v>
      </c>
      <c r="M35" s="7">
        <f t="shared" si="11"/>
        <v>0</v>
      </c>
      <c r="N35" s="7">
        <f t="shared" si="11"/>
        <v>0</v>
      </c>
      <c r="O35" s="7">
        <f t="shared" si="11"/>
        <v>0</v>
      </c>
      <c r="P35" s="7">
        <f t="shared" si="11"/>
        <v>0</v>
      </c>
      <c r="Q35" s="7">
        <f t="shared" si="11"/>
        <v>0</v>
      </c>
      <c r="R35" s="7">
        <f t="shared" si="11"/>
        <v>0</v>
      </c>
    </row>
    <row r="36" spans="1:18" x14ac:dyDescent="0.35">
      <c r="A36" s="49"/>
      <c r="D36" s="57"/>
      <c r="E36" s="92" t="s">
        <v>449</v>
      </c>
      <c r="F36" s="21">
        <f xml:space="preserve"> SUM(J35:BZ35)</f>
        <v>3</v>
      </c>
      <c r="G36" s="7" t="s">
        <v>450</v>
      </c>
    </row>
    <row r="37" spans="1:18" x14ac:dyDescent="0.35">
      <c r="A37" s="49"/>
      <c r="D37" s="57"/>
      <c r="E37" s="92"/>
    </row>
    <row r="38" spans="1:18" s="36" customFormat="1" x14ac:dyDescent="0.35">
      <c r="A38" s="86"/>
      <c r="B38" s="73"/>
      <c r="C38" s="126"/>
      <c r="D38" s="74"/>
      <c r="E38" s="94" t="str">
        <f xml:space="preserve"> InpR!E$15</f>
        <v>Acquisition date (midnight)</v>
      </c>
      <c r="F38" s="36">
        <f xml:space="preserve"> InpR!F$15</f>
        <v>43921</v>
      </c>
      <c r="G38" s="36" t="str">
        <f xml:space="preserve"> InpR!G$15</f>
        <v>date</v>
      </c>
    </row>
    <row r="39" spans="1:18" s="85" customFormat="1" x14ac:dyDescent="0.35">
      <c r="A39" s="75"/>
      <c r="B39" s="76"/>
      <c r="C39" s="127"/>
      <c r="D39" s="77"/>
      <c r="E39" s="97" t="str">
        <f t="shared" ref="E39:R39" si="12" xml:space="preserve"> E$23</f>
        <v>Model Period END</v>
      </c>
      <c r="F39" s="85">
        <f t="shared" si="12"/>
        <v>0</v>
      </c>
      <c r="G39" s="85" t="str">
        <f t="shared" si="12"/>
        <v>date</v>
      </c>
      <c r="H39" s="85">
        <f t="shared" si="12"/>
        <v>0</v>
      </c>
      <c r="I39" s="85">
        <f t="shared" si="12"/>
        <v>0</v>
      </c>
      <c r="J39" s="85">
        <f t="shared" si="12"/>
        <v>43190</v>
      </c>
      <c r="K39" s="85">
        <f t="shared" si="12"/>
        <v>43555</v>
      </c>
      <c r="L39" s="85">
        <f t="shared" si="12"/>
        <v>43921</v>
      </c>
      <c r="M39" s="85">
        <f t="shared" si="12"/>
        <v>44286</v>
      </c>
      <c r="N39" s="85">
        <f t="shared" si="12"/>
        <v>44651</v>
      </c>
      <c r="O39" s="85">
        <f t="shared" si="12"/>
        <v>45016</v>
      </c>
      <c r="P39" s="85">
        <f t="shared" si="12"/>
        <v>45382</v>
      </c>
      <c r="Q39" s="85">
        <f t="shared" si="12"/>
        <v>45747</v>
      </c>
      <c r="R39" s="85">
        <f t="shared" si="12"/>
        <v>46112</v>
      </c>
    </row>
    <row r="40" spans="1:18" s="2" customFormat="1" x14ac:dyDescent="0.35">
      <c r="A40" s="49"/>
      <c r="B40" s="64"/>
      <c r="C40" s="124"/>
      <c r="D40" s="55"/>
      <c r="E40" s="98" t="s">
        <v>451</v>
      </c>
      <c r="G40" s="2" t="s">
        <v>438</v>
      </c>
      <c r="H40" s="2">
        <f xml:space="preserve"> SUM(J40:BZ40)</f>
        <v>1</v>
      </c>
      <c r="J40" s="2">
        <f t="shared" ref="J40:R40" si="13" xml:space="preserve"> IF(J39 = $F38, 1, 0)</f>
        <v>0</v>
      </c>
      <c r="K40" s="2">
        <f t="shared" si="13"/>
        <v>0</v>
      </c>
      <c r="L40" s="2">
        <f t="shared" si="13"/>
        <v>1</v>
      </c>
      <c r="M40" s="2">
        <f t="shared" si="13"/>
        <v>0</v>
      </c>
      <c r="N40" s="2">
        <f t="shared" si="13"/>
        <v>0</v>
      </c>
      <c r="O40" s="2">
        <f t="shared" si="13"/>
        <v>0</v>
      </c>
      <c r="P40" s="2">
        <f t="shared" si="13"/>
        <v>0</v>
      </c>
      <c r="Q40" s="2">
        <f t="shared" si="13"/>
        <v>0</v>
      </c>
      <c r="R40" s="2">
        <f t="shared" si="13"/>
        <v>0</v>
      </c>
    </row>
    <row r="41" spans="1:18" s="31" customFormat="1" x14ac:dyDescent="0.35">
      <c r="A41" s="75"/>
      <c r="B41" s="78"/>
      <c r="C41" s="128"/>
      <c r="D41" s="79"/>
      <c r="E41" s="92"/>
    </row>
    <row r="42" spans="1:18" s="31" customFormat="1" x14ac:dyDescent="0.35">
      <c r="A42" s="75"/>
      <c r="B42" s="78"/>
      <c r="C42" s="128"/>
      <c r="D42" s="79"/>
      <c r="E42" s="92"/>
    </row>
    <row r="43" spans="1:18" x14ac:dyDescent="0.35">
      <c r="A43" s="49" t="s">
        <v>452</v>
      </c>
      <c r="D43" s="57"/>
      <c r="E43" s="92"/>
    </row>
    <row r="44" spans="1:18" x14ac:dyDescent="0.35">
      <c r="A44" s="49"/>
      <c r="D44" s="57"/>
      <c r="E44" s="92"/>
    </row>
    <row r="45" spans="1:18" x14ac:dyDescent="0.35">
      <c r="E45" s="91" t="str">
        <f t="shared" ref="E45:R45" si="14" xml:space="preserve"> E$34</f>
        <v>Last Pre Forecast Flag</v>
      </c>
      <c r="F45" s="7">
        <f t="shared" si="14"/>
        <v>0</v>
      </c>
      <c r="G45" s="7" t="str">
        <f t="shared" si="14"/>
        <v>flag</v>
      </c>
      <c r="H45" s="7">
        <f t="shared" si="14"/>
        <v>1</v>
      </c>
      <c r="I45" s="7">
        <f t="shared" si="14"/>
        <v>0</v>
      </c>
      <c r="J45" s="7">
        <f t="shared" si="14"/>
        <v>0</v>
      </c>
      <c r="K45" s="7">
        <f t="shared" si="14"/>
        <v>0</v>
      </c>
      <c r="L45" s="7">
        <f t="shared" si="14"/>
        <v>1</v>
      </c>
      <c r="M45" s="7">
        <f t="shared" si="14"/>
        <v>0</v>
      </c>
      <c r="N45" s="7">
        <f t="shared" si="14"/>
        <v>0</v>
      </c>
      <c r="O45" s="7">
        <f t="shared" si="14"/>
        <v>0</v>
      </c>
      <c r="P45" s="7">
        <f t="shared" si="14"/>
        <v>0</v>
      </c>
      <c r="Q45" s="7">
        <f t="shared" si="14"/>
        <v>0</v>
      </c>
      <c r="R45" s="7">
        <f t="shared" si="14"/>
        <v>0</v>
      </c>
    </row>
    <row r="46" spans="1:18" x14ac:dyDescent="0.35">
      <c r="E46" s="91" t="s">
        <v>453</v>
      </c>
      <c r="G46" s="7" t="s">
        <v>438</v>
      </c>
      <c r="H46" s="7">
        <f xml:space="preserve"> SUM(J46:BZ46)</f>
        <v>1</v>
      </c>
      <c r="J46" s="7">
        <f t="shared" ref="J46:R46" si="15" xml:space="preserve"> I45</f>
        <v>0</v>
      </c>
      <c r="K46" s="7">
        <f t="shared" si="15"/>
        <v>0</v>
      </c>
      <c r="L46" s="7">
        <f t="shared" si="15"/>
        <v>0</v>
      </c>
      <c r="M46" s="7">
        <f t="shared" si="15"/>
        <v>1</v>
      </c>
      <c r="N46" s="7">
        <f t="shared" si="15"/>
        <v>0</v>
      </c>
      <c r="O46" s="7">
        <f t="shared" si="15"/>
        <v>0</v>
      </c>
      <c r="P46" s="7">
        <f t="shared" si="15"/>
        <v>0</v>
      </c>
      <c r="Q46" s="7">
        <f t="shared" si="15"/>
        <v>0</v>
      </c>
      <c r="R46" s="7">
        <f t="shared" si="15"/>
        <v>0</v>
      </c>
    </row>
    <row r="48" spans="1:18" s="32" customFormat="1" x14ac:dyDescent="0.35">
      <c r="A48" s="72"/>
      <c r="B48" s="83"/>
      <c r="C48" s="130"/>
      <c r="D48" s="84"/>
      <c r="E48" s="96" t="str">
        <f>InpR!E$17</f>
        <v>Last forecast date</v>
      </c>
      <c r="F48" s="32">
        <f>InpR!F$17</f>
        <v>45747</v>
      </c>
      <c r="G48" s="32" t="str">
        <f>InpR!G$17</f>
        <v>date</v>
      </c>
    </row>
    <row r="49" spans="1:78" x14ac:dyDescent="0.35">
      <c r="E49" s="99" t="str">
        <f t="shared" ref="E49:R49" si="16" xml:space="preserve"> E$23</f>
        <v>Model Period END</v>
      </c>
      <c r="F49" s="87">
        <f t="shared" si="16"/>
        <v>0</v>
      </c>
      <c r="G49" s="87" t="str">
        <f t="shared" si="16"/>
        <v>date</v>
      </c>
      <c r="H49" s="87">
        <f t="shared" si="16"/>
        <v>0</v>
      </c>
      <c r="I49" s="88">
        <f t="shared" si="16"/>
        <v>0</v>
      </c>
      <c r="J49" s="87">
        <f t="shared" si="16"/>
        <v>43190</v>
      </c>
      <c r="K49" s="87">
        <f t="shared" si="16"/>
        <v>43555</v>
      </c>
      <c r="L49" s="87">
        <f t="shared" si="16"/>
        <v>43921</v>
      </c>
      <c r="M49" s="87">
        <f t="shared" si="16"/>
        <v>44286</v>
      </c>
      <c r="N49" s="87">
        <f t="shared" si="16"/>
        <v>44651</v>
      </c>
      <c r="O49" s="87">
        <f t="shared" si="16"/>
        <v>45016</v>
      </c>
      <c r="P49" s="87">
        <f t="shared" si="16"/>
        <v>45382</v>
      </c>
      <c r="Q49" s="87">
        <f t="shared" si="16"/>
        <v>45747</v>
      </c>
      <c r="R49" s="87">
        <f t="shared" si="16"/>
        <v>46112</v>
      </c>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87"/>
      <c r="AX49" s="87"/>
      <c r="AY49" s="87"/>
      <c r="AZ49" s="87"/>
      <c r="BA49" s="87"/>
      <c r="BB49" s="87"/>
      <c r="BC49" s="87"/>
      <c r="BD49" s="87"/>
      <c r="BE49" s="87"/>
      <c r="BF49" s="87"/>
      <c r="BG49" s="87"/>
      <c r="BH49" s="87"/>
      <c r="BI49" s="87"/>
      <c r="BJ49" s="87"/>
      <c r="BK49" s="87"/>
      <c r="BL49" s="87"/>
      <c r="BM49" s="87"/>
      <c r="BN49" s="87"/>
      <c r="BO49" s="87"/>
      <c r="BP49" s="87"/>
      <c r="BQ49" s="87"/>
      <c r="BR49" s="87"/>
      <c r="BS49" s="87"/>
      <c r="BT49" s="87"/>
      <c r="BU49" s="87"/>
      <c r="BV49" s="87"/>
      <c r="BW49" s="87"/>
      <c r="BX49" s="87"/>
      <c r="BY49" s="87"/>
      <c r="BZ49" s="87"/>
    </row>
    <row r="50" spans="1:78" x14ac:dyDescent="0.35">
      <c r="E50" s="92" t="s">
        <v>454</v>
      </c>
      <c r="G50" s="7" t="s">
        <v>438</v>
      </c>
      <c r="H50" s="7">
        <f xml:space="preserve"> SUM(J50:BZ50)</f>
        <v>1</v>
      </c>
      <c r="J50" s="7">
        <f t="shared" ref="J50:R50" si="17" xml:space="preserve"> IF(AND($F48 &gt; I49, $F48 &lt;= J49), 1, 0)</f>
        <v>0</v>
      </c>
      <c r="K50" s="7">
        <f t="shared" si="17"/>
        <v>0</v>
      </c>
      <c r="L50" s="7">
        <f t="shared" si="17"/>
        <v>0</v>
      </c>
      <c r="M50" s="7">
        <f t="shared" si="17"/>
        <v>0</v>
      </c>
      <c r="N50" s="7">
        <f t="shared" si="17"/>
        <v>0</v>
      </c>
      <c r="O50" s="7">
        <f t="shared" si="17"/>
        <v>0</v>
      </c>
      <c r="P50" s="7">
        <f t="shared" si="17"/>
        <v>0</v>
      </c>
      <c r="Q50" s="7">
        <f t="shared" si="17"/>
        <v>1</v>
      </c>
      <c r="R50" s="7">
        <f t="shared" si="17"/>
        <v>0</v>
      </c>
    </row>
    <row r="51" spans="1:78" x14ac:dyDescent="0.35">
      <c r="E51" s="92"/>
    </row>
    <row r="52" spans="1:78" x14ac:dyDescent="0.35">
      <c r="E52" s="92" t="str">
        <f t="shared" ref="E52:R52" si="18" xml:space="preserve"> E$46</f>
        <v>1st Forecast Period Flag</v>
      </c>
      <c r="F52" s="7">
        <f t="shared" si="18"/>
        <v>0</v>
      </c>
      <c r="G52" s="7" t="str">
        <f t="shared" si="18"/>
        <v>flag</v>
      </c>
      <c r="H52" s="7">
        <f t="shared" si="18"/>
        <v>1</v>
      </c>
      <c r="I52" s="7">
        <f t="shared" si="18"/>
        <v>0</v>
      </c>
      <c r="J52" s="7">
        <f t="shared" si="18"/>
        <v>0</v>
      </c>
      <c r="K52" s="7">
        <f t="shared" si="18"/>
        <v>0</v>
      </c>
      <c r="L52" s="7">
        <f t="shared" si="18"/>
        <v>0</v>
      </c>
      <c r="M52" s="7">
        <f t="shared" si="18"/>
        <v>1</v>
      </c>
      <c r="N52" s="7">
        <f t="shared" si="18"/>
        <v>0</v>
      </c>
      <c r="O52" s="7">
        <f t="shared" si="18"/>
        <v>0</v>
      </c>
      <c r="P52" s="7">
        <f t="shared" si="18"/>
        <v>0</v>
      </c>
      <c r="Q52" s="7">
        <f t="shared" si="18"/>
        <v>0</v>
      </c>
      <c r="R52" s="7">
        <f t="shared" si="18"/>
        <v>0</v>
      </c>
    </row>
    <row r="53" spans="1:78" x14ac:dyDescent="0.35">
      <c r="E53" s="92" t="str">
        <f t="shared" ref="E53:R53" si="19" xml:space="preserve"> E$50</f>
        <v>Last Forecast Period Flag</v>
      </c>
      <c r="F53" s="7">
        <f t="shared" si="19"/>
        <v>0</v>
      </c>
      <c r="G53" s="7" t="str">
        <f t="shared" si="19"/>
        <v>flag</v>
      </c>
      <c r="H53" s="7">
        <f t="shared" si="19"/>
        <v>1</v>
      </c>
      <c r="I53" s="12">
        <f t="shared" si="19"/>
        <v>0</v>
      </c>
      <c r="J53" s="7">
        <f t="shared" si="19"/>
        <v>0</v>
      </c>
      <c r="K53" s="7">
        <f t="shared" si="19"/>
        <v>0</v>
      </c>
      <c r="L53" s="7">
        <f t="shared" si="19"/>
        <v>0</v>
      </c>
      <c r="M53" s="7">
        <f t="shared" si="19"/>
        <v>0</v>
      </c>
      <c r="N53" s="7">
        <f t="shared" si="19"/>
        <v>0</v>
      </c>
      <c r="O53" s="7">
        <f t="shared" si="19"/>
        <v>0</v>
      </c>
      <c r="P53" s="7">
        <f t="shared" si="19"/>
        <v>0</v>
      </c>
      <c r="Q53" s="7">
        <f t="shared" si="19"/>
        <v>1</v>
      </c>
      <c r="R53" s="7">
        <f t="shared" si="19"/>
        <v>0</v>
      </c>
    </row>
    <row r="54" spans="1:78" s="34" customFormat="1" x14ac:dyDescent="0.35">
      <c r="A54" s="50"/>
      <c r="B54" s="61"/>
      <c r="C54" s="110"/>
      <c r="D54" s="55"/>
      <c r="E54" s="95" t="s">
        <v>455</v>
      </c>
      <c r="G54" s="34" t="s">
        <v>438</v>
      </c>
      <c r="H54" s="34">
        <f xml:space="preserve"> SUM(J54:BZ54)</f>
        <v>5</v>
      </c>
      <c r="I54" s="35"/>
      <c r="J54" s="34">
        <f t="shared" ref="J54:R54" si="20" xml:space="preserve"> J52 - I53 + I54</f>
        <v>0</v>
      </c>
      <c r="K54" s="34">
        <f t="shared" si="20"/>
        <v>0</v>
      </c>
      <c r="L54" s="34">
        <f t="shared" si="20"/>
        <v>0</v>
      </c>
      <c r="M54" s="34">
        <f t="shared" si="20"/>
        <v>1</v>
      </c>
      <c r="N54" s="34">
        <f t="shared" si="20"/>
        <v>1</v>
      </c>
      <c r="O54" s="34">
        <f t="shared" si="20"/>
        <v>1</v>
      </c>
      <c r="P54" s="34">
        <f t="shared" si="20"/>
        <v>1</v>
      </c>
      <c r="Q54" s="34">
        <f t="shared" si="20"/>
        <v>1</v>
      </c>
      <c r="R54" s="34">
        <f t="shared" si="20"/>
        <v>0</v>
      </c>
    </row>
    <row r="55" spans="1:78" x14ac:dyDescent="0.35">
      <c r="A55" s="49"/>
      <c r="D55" s="57"/>
      <c r="E55" s="92" t="s">
        <v>456</v>
      </c>
      <c r="F55" s="7">
        <f xml:space="preserve"> SUM(J54:BZ54)</f>
        <v>5</v>
      </c>
      <c r="G55" s="7" t="s">
        <v>450</v>
      </c>
    </row>
    <row r="56" spans="1:78" x14ac:dyDescent="0.35">
      <c r="A56" s="49"/>
      <c r="D56" s="57"/>
      <c r="E56" s="92"/>
    </row>
    <row r="57" spans="1:78" x14ac:dyDescent="0.35">
      <c r="A57" s="49"/>
      <c r="D57" s="57"/>
      <c r="E57" s="92" t="str">
        <f t="shared" ref="E57:R57" si="21" xml:space="preserve"> E$35</f>
        <v>Pre Forecast Period Flag</v>
      </c>
      <c r="F57" s="7">
        <f t="shared" si="21"/>
        <v>0</v>
      </c>
      <c r="G57" s="7" t="str">
        <f t="shared" si="21"/>
        <v>flag</v>
      </c>
      <c r="H57" s="7">
        <f t="shared" si="21"/>
        <v>3</v>
      </c>
      <c r="I57" s="7">
        <f t="shared" si="21"/>
        <v>0</v>
      </c>
      <c r="J57" s="7">
        <f t="shared" si="21"/>
        <v>1</v>
      </c>
      <c r="K57" s="7">
        <f t="shared" si="21"/>
        <v>1</v>
      </c>
      <c r="L57" s="7">
        <f t="shared" si="21"/>
        <v>1</v>
      </c>
      <c r="M57" s="7">
        <f t="shared" si="21"/>
        <v>0</v>
      </c>
      <c r="N57" s="7">
        <f t="shared" si="21"/>
        <v>0</v>
      </c>
      <c r="O57" s="7">
        <f t="shared" si="21"/>
        <v>0</v>
      </c>
      <c r="P57" s="7">
        <f t="shared" si="21"/>
        <v>0</v>
      </c>
      <c r="Q57" s="7">
        <f t="shared" si="21"/>
        <v>0</v>
      </c>
      <c r="R57" s="7">
        <f t="shared" si="21"/>
        <v>0</v>
      </c>
    </row>
    <row r="58" spans="1:78" x14ac:dyDescent="0.35">
      <c r="A58" s="49"/>
      <c r="D58" s="57"/>
      <c r="E58" s="92" t="str">
        <f t="shared" ref="E58:R58" si="22" xml:space="preserve"> E$54</f>
        <v>Forecast Period Flag</v>
      </c>
      <c r="F58" s="7">
        <f t="shared" si="22"/>
        <v>0</v>
      </c>
      <c r="G58" s="7" t="str">
        <f t="shared" si="22"/>
        <v>flag</v>
      </c>
      <c r="H58" s="7">
        <f t="shared" si="22"/>
        <v>5</v>
      </c>
      <c r="I58" s="7">
        <f t="shared" si="22"/>
        <v>0</v>
      </c>
      <c r="J58" s="7">
        <f t="shared" si="22"/>
        <v>0</v>
      </c>
      <c r="K58" s="7">
        <f t="shared" si="22"/>
        <v>0</v>
      </c>
      <c r="L58" s="7">
        <f t="shared" si="22"/>
        <v>0</v>
      </c>
      <c r="M58" s="7">
        <f t="shared" si="22"/>
        <v>1</v>
      </c>
      <c r="N58" s="7">
        <f t="shared" si="22"/>
        <v>1</v>
      </c>
      <c r="O58" s="7">
        <f t="shared" si="22"/>
        <v>1</v>
      </c>
      <c r="P58" s="7">
        <f t="shared" si="22"/>
        <v>1</v>
      </c>
      <c r="Q58" s="7">
        <f t="shared" si="22"/>
        <v>1</v>
      </c>
      <c r="R58" s="7">
        <f t="shared" si="22"/>
        <v>0</v>
      </c>
    </row>
    <row r="59" spans="1:78" x14ac:dyDescent="0.35">
      <c r="A59" s="49"/>
      <c r="D59" s="57"/>
      <c r="E59" s="92" t="s">
        <v>457</v>
      </c>
      <c r="G59" s="7" t="s">
        <v>438</v>
      </c>
      <c r="J59" s="7" t="str">
        <f t="shared" ref="J59:R59" si="23" xml:space="preserve"> IF(J57 = 1, "Pre Fcst", IF(J58 = 1, "Forecast", "Post-Fcst"))</f>
        <v>Pre Fcst</v>
      </c>
      <c r="K59" s="7" t="str">
        <f t="shared" si="23"/>
        <v>Pre Fcst</v>
      </c>
      <c r="L59" s="7" t="str">
        <f t="shared" si="23"/>
        <v>Pre Fcst</v>
      </c>
      <c r="M59" s="7" t="str">
        <f t="shared" si="23"/>
        <v>Forecast</v>
      </c>
      <c r="N59" s="7" t="str">
        <f t="shared" si="23"/>
        <v>Forecast</v>
      </c>
      <c r="O59" s="7" t="str">
        <f t="shared" si="23"/>
        <v>Forecast</v>
      </c>
      <c r="P59" s="7" t="str">
        <f t="shared" si="23"/>
        <v>Forecast</v>
      </c>
      <c r="Q59" s="7" t="str">
        <f t="shared" si="23"/>
        <v>Forecast</v>
      </c>
      <c r="R59" s="7" t="str">
        <f t="shared" si="23"/>
        <v>Post-Fcst</v>
      </c>
    </row>
    <row r="60" spans="1:78" x14ac:dyDescent="0.35">
      <c r="A60" s="49"/>
      <c r="D60" s="57"/>
      <c r="E60" s="92"/>
    </row>
    <row r="61" spans="1:78" x14ac:dyDescent="0.35">
      <c r="A61" s="49"/>
      <c r="D61" s="57"/>
      <c r="E61" s="92"/>
    </row>
    <row r="62" spans="1:78" x14ac:dyDescent="0.35">
      <c r="A62" s="49" t="s">
        <v>458</v>
      </c>
      <c r="D62" s="57"/>
      <c r="E62" s="92"/>
    </row>
    <row r="63" spans="1:78" x14ac:dyDescent="0.35">
      <c r="A63" s="49"/>
      <c r="D63" s="57"/>
      <c r="E63" s="92"/>
    </row>
    <row r="64" spans="1:78" x14ac:dyDescent="0.35">
      <c r="E64" s="95" t="str">
        <f t="shared" ref="E64:R64" si="24" xml:space="preserve"> E$50</f>
        <v>Last Forecast Period Flag</v>
      </c>
      <c r="F64" s="34">
        <f t="shared" si="24"/>
        <v>0</v>
      </c>
      <c r="G64" s="34" t="str">
        <f t="shared" si="24"/>
        <v>flag</v>
      </c>
      <c r="H64" s="34">
        <f t="shared" si="24"/>
        <v>1</v>
      </c>
      <c r="I64" s="12">
        <f t="shared" si="24"/>
        <v>0</v>
      </c>
      <c r="J64" s="34">
        <f t="shared" si="24"/>
        <v>0</v>
      </c>
      <c r="K64" s="34">
        <f t="shared" si="24"/>
        <v>0</v>
      </c>
      <c r="L64" s="34">
        <f t="shared" si="24"/>
        <v>0</v>
      </c>
      <c r="M64" s="34">
        <f t="shared" si="24"/>
        <v>0</v>
      </c>
      <c r="N64" s="34">
        <f t="shared" si="24"/>
        <v>0</v>
      </c>
      <c r="O64" s="34">
        <f t="shared" si="24"/>
        <v>0</v>
      </c>
      <c r="P64" s="34">
        <f t="shared" si="24"/>
        <v>0</v>
      </c>
      <c r="Q64" s="34">
        <f t="shared" si="24"/>
        <v>1</v>
      </c>
      <c r="R64" s="34">
        <f t="shared" si="24"/>
        <v>0</v>
      </c>
    </row>
    <row r="65" spans="1:18" x14ac:dyDescent="0.35">
      <c r="A65" s="49"/>
      <c r="D65" s="57"/>
      <c r="E65" s="92" t="s">
        <v>459</v>
      </c>
      <c r="G65" s="7" t="s">
        <v>438</v>
      </c>
      <c r="H65" s="7">
        <f xml:space="preserve"> SUM(J65:BZ65)</f>
        <v>1</v>
      </c>
      <c r="J65" s="7">
        <f t="shared" ref="J65:R65" si="25" xml:space="preserve"> I64</f>
        <v>0</v>
      </c>
      <c r="K65" s="7">
        <f t="shared" si="25"/>
        <v>0</v>
      </c>
      <c r="L65" s="7">
        <f t="shared" si="25"/>
        <v>0</v>
      </c>
      <c r="M65" s="7">
        <f t="shared" si="25"/>
        <v>0</v>
      </c>
      <c r="N65" s="7">
        <f t="shared" si="25"/>
        <v>0</v>
      </c>
      <c r="O65" s="7">
        <f t="shared" si="25"/>
        <v>0</v>
      </c>
      <c r="P65" s="7">
        <f t="shared" si="25"/>
        <v>0</v>
      </c>
      <c r="Q65" s="7">
        <f t="shared" si="25"/>
        <v>0</v>
      </c>
      <c r="R65" s="7">
        <f t="shared" si="25"/>
        <v>1</v>
      </c>
    </row>
    <row r="66" spans="1:18" x14ac:dyDescent="0.35">
      <c r="A66" s="49"/>
      <c r="D66" s="57"/>
      <c r="E66" s="92"/>
    </row>
    <row r="67" spans="1:18" x14ac:dyDescent="0.35">
      <c r="A67" s="49"/>
      <c r="D67" s="57"/>
      <c r="E67" s="92" t="str">
        <f t="shared" ref="E67:R67" si="26" xml:space="preserve"> E$65</f>
        <v>1st Post Last Forecast Period Flag</v>
      </c>
      <c r="F67" s="7">
        <f t="shared" si="26"/>
        <v>0</v>
      </c>
      <c r="G67" s="7" t="str">
        <f t="shared" si="26"/>
        <v>flag</v>
      </c>
      <c r="H67" s="7">
        <f t="shared" si="26"/>
        <v>1</v>
      </c>
      <c r="I67" s="7">
        <f t="shared" si="26"/>
        <v>0</v>
      </c>
      <c r="J67" s="7">
        <f t="shared" si="26"/>
        <v>0</v>
      </c>
      <c r="K67" s="7">
        <f t="shared" si="26"/>
        <v>0</v>
      </c>
      <c r="L67" s="7">
        <f t="shared" si="26"/>
        <v>0</v>
      </c>
      <c r="M67" s="7">
        <f t="shared" si="26"/>
        <v>0</v>
      </c>
      <c r="N67" s="7">
        <f t="shared" si="26"/>
        <v>0</v>
      </c>
      <c r="O67" s="7">
        <f t="shared" si="26"/>
        <v>0</v>
      </c>
      <c r="P67" s="7">
        <f t="shared" si="26"/>
        <v>0</v>
      </c>
      <c r="Q67" s="7">
        <f t="shared" si="26"/>
        <v>0</v>
      </c>
      <c r="R67" s="7">
        <f t="shared" si="26"/>
        <v>1</v>
      </c>
    </row>
    <row r="68" spans="1:18" x14ac:dyDescent="0.35">
      <c r="A68" s="49"/>
      <c r="D68" s="57"/>
      <c r="E68" s="92" t="s">
        <v>460</v>
      </c>
      <c r="G68" s="7" t="s">
        <v>438</v>
      </c>
      <c r="H68" s="7">
        <f xml:space="preserve"> SUM(J68:BZ68)</f>
        <v>1</v>
      </c>
      <c r="I68" s="12"/>
      <c r="J68" s="7">
        <f t="shared" ref="J68:R68" si="27" xml:space="preserve"> I68 + J67</f>
        <v>0</v>
      </c>
      <c r="K68" s="7">
        <f t="shared" si="27"/>
        <v>0</v>
      </c>
      <c r="L68" s="7">
        <f t="shared" si="27"/>
        <v>0</v>
      </c>
      <c r="M68" s="7">
        <f t="shared" si="27"/>
        <v>0</v>
      </c>
      <c r="N68" s="7">
        <f t="shared" si="27"/>
        <v>0</v>
      </c>
      <c r="O68" s="7">
        <f t="shared" si="27"/>
        <v>0</v>
      </c>
      <c r="P68" s="7">
        <f t="shared" si="27"/>
        <v>0</v>
      </c>
      <c r="Q68" s="7">
        <f t="shared" si="27"/>
        <v>0</v>
      </c>
      <c r="R68" s="7">
        <f t="shared" si="27"/>
        <v>1</v>
      </c>
    </row>
    <row r="69" spans="1:18" x14ac:dyDescent="0.35">
      <c r="A69" s="49"/>
      <c r="D69" s="57"/>
      <c r="E69" s="92" t="s">
        <v>461</v>
      </c>
      <c r="F69" s="7">
        <f xml:space="preserve"> SUM(J68:BZ68)</f>
        <v>1</v>
      </c>
      <c r="G69" s="7" t="s">
        <v>450</v>
      </c>
    </row>
    <row r="72" spans="1:18" x14ac:dyDescent="0.35">
      <c r="A72" s="49" t="s">
        <v>462</v>
      </c>
      <c r="D72" s="57"/>
      <c r="E72" s="92"/>
    </row>
    <row r="74" spans="1:18" x14ac:dyDescent="0.35">
      <c r="E74" s="91" t="str">
        <f xml:space="preserve"> E$12</f>
        <v>Model Column Total</v>
      </c>
      <c r="F74" s="7">
        <f xml:space="preserve"> F$12</f>
        <v>9</v>
      </c>
      <c r="G74" s="7" t="str">
        <f xml:space="preserve"> G$12</f>
        <v>column</v>
      </c>
    </row>
    <row r="75" spans="1:18" x14ac:dyDescent="0.35">
      <c r="D75" s="55" t="s">
        <v>443</v>
      </c>
      <c r="E75" s="91" t="str">
        <f xml:space="preserve"> E$36</f>
        <v>Pre Forecast Period Total</v>
      </c>
      <c r="F75" s="7">
        <f xml:space="preserve"> F$36</f>
        <v>3</v>
      </c>
      <c r="G75" s="7" t="str">
        <f xml:space="preserve"> G$36</f>
        <v>columns</v>
      </c>
    </row>
    <row r="76" spans="1:18" x14ac:dyDescent="0.35">
      <c r="D76" s="55" t="s">
        <v>443</v>
      </c>
      <c r="E76" s="91" t="str">
        <f xml:space="preserve"> E$55</f>
        <v xml:space="preserve">Forecast Period Total </v>
      </c>
      <c r="F76" s="7">
        <f xml:space="preserve"> F$55</f>
        <v>5</v>
      </c>
      <c r="G76" s="7" t="str">
        <f xml:space="preserve"> G$55</f>
        <v>columns</v>
      </c>
    </row>
    <row r="77" spans="1:18" x14ac:dyDescent="0.35">
      <c r="D77" s="55" t="s">
        <v>443</v>
      </c>
      <c r="E77" s="91" t="str">
        <f xml:space="preserve"> E$69</f>
        <v>Post Forecast Period Total</v>
      </c>
      <c r="F77" s="7">
        <f xml:space="preserve"> F$69</f>
        <v>1</v>
      </c>
      <c r="G77" s="7" t="str">
        <f xml:space="preserve"> G$69</f>
        <v>columns</v>
      </c>
    </row>
    <row r="78" spans="1:18" x14ac:dyDescent="0.35">
      <c r="A78" s="49"/>
      <c r="D78" s="57"/>
      <c r="E78" s="92" t="s">
        <v>463</v>
      </c>
      <c r="F78" s="33">
        <f xml:space="preserve"> IF(F74 - SUM(F75:F77) &lt;&gt; 0, 1, 0)</f>
        <v>0</v>
      </c>
      <c r="G78" s="7" t="s">
        <v>464</v>
      </c>
    </row>
    <row r="80" spans="1:18" x14ac:dyDescent="0.35">
      <c r="A80" s="133" t="s">
        <v>465</v>
      </c>
      <c r="D80" s="57"/>
      <c r="E80" s="92"/>
    </row>
    <row r="82" spans="1:18" x14ac:dyDescent="0.35">
      <c r="E82" s="96" t="str">
        <f>InpR!E$22</f>
        <v>First Modelling Column Financial Year Number</v>
      </c>
      <c r="F82" s="4">
        <f>InpR!F$22</f>
        <v>2018</v>
      </c>
      <c r="G82" s="101" t="str">
        <f>InpR!G$22</f>
        <v>year</v>
      </c>
    </row>
    <row r="83" spans="1:18" x14ac:dyDescent="0.35">
      <c r="E83" s="96" t="str">
        <f>InpR!E$23</f>
        <v>Financial Year End Month Number</v>
      </c>
      <c r="F83" s="282">
        <f>InpR!F$23</f>
        <v>3</v>
      </c>
      <c r="G83" s="101" t="str">
        <f>InpR!G$23</f>
        <v>month #</v>
      </c>
    </row>
    <row r="84" spans="1:18" s="17" customFormat="1" x14ac:dyDescent="0.35">
      <c r="A84" s="89"/>
      <c r="B84" s="78"/>
      <c r="C84" s="128"/>
      <c r="D84" s="77"/>
      <c r="E84" s="91" t="str">
        <f t="shared" ref="E84:R84" si="28" xml:space="preserve"> E$23</f>
        <v>Model Period END</v>
      </c>
      <c r="F84" s="17">
        <f t="shared" si="28"/>
        <v>0</v>
      </c>
      <c r="G84" s="17" t="str">
        <f t="shared" si="28"/>
        <v>date</v>
      </c>
      <c r="H84" s="17">
        <f t="shared" si="28"/>
        <v>0</v>
      </c>
      <c r="I84" s="17">
        <f t="shared" si="28"/>
        <v>0</v>
      </c>
      <c r="J84" s="17">
        <f t="shared" si="28"/>
        <v>43190</v>
      </c>
      <c r="K84" s="17">
        <f t="shared" si="28"/>
        <v>43555</v>
      </c>
      <c r="L84" s="17">
        <f t="shared" si="28"/>
        <v>43921</v>
      </c>
      <c r="M84" s="17">
        <f t="shared" si="28"/>
        <v>44286</v>
      </c>
      <c r="N84" s="17">
        <f t="shared" si="28"/>
        <v>44651</v>
      </c>
      <c r="O84" s="17">
        <f t="shared" si="28"/>
        <v>45016</v>
      </c>
      <c r="P84" s="17">
        <f t="shared" si="28"/>
        <v>45382</v>
      </c>
      <c r="Q84" s="17">
        <f t="shared" si="28"/>
        <v>45747</v>
      </c>
      <c r="R84" s="17">
        <f t="shared" si="28"/>
        <v>46112</v>
      </c>
    </row>
    <row r="85" spans="1:18" x14ac:dyDescent="0.35">
      <c r="E85" s="91" t="str">
        <f t="shared" ref="E85:R85" si="29" xml:space="preserve"> E$15</f>
        <v>First model column flag</v>
      </c>
      <c r="F85" s="7">
        <f t="shared" si="29"/>
        <v>0</v>
      </c>
      <c r="G85" s="7" t="str">
        <f t="shared" si="29"/>
        <v>flag</v>
      </c>
      <c r="H85" s="7">
        <f t="shared" si="29"/>
        <v>1</v>
      </c>
      <c r="I85" s="7">
        <f t="shared" si="29"/>
        <v>0</v>
      </c>
      <c r="J85" s="7">
        <f t="shared" si="29"/>
        <v>1</v>
      </c>
      <c r="K85" s="7">
        <f t="shared" si="29"/>
        <v>0</v>
      </c>
      <c r="L85" s="7">
        <f t="shared" si="29"/>
        <v>0</v>
      </c>
      <c r="M85" s="7">
        <f t="shared" si="29"/>
        <v>0</v>
      </c>
      <c r="N85" s="7">
        <f t="shared" si="29"/>
        <v>0</v>
      </c>
      <c r="O85" s="7">
        <f t="shared" si="29"/>
        <v>0</v>
      </c>
      <c r="P85" s="7">
        <f t="shared" si="29"/>
        <v>0</v>
      </c>
      <c r="Q85" s="7">
        <f t="shared" si="29"/>
        <v>0</v>
      </c>
      <c r="R85" s="7">
        <f t="shared" si="29"/>
        <v>0</v>
      </c>
    </row>
    <row r="86" spans="1:18" x14ac:dyDescent="0.35">
      <c r="E86" s="91" t="s">
        <v>466</v>
      </c>
      <c r="G86" s="7" t="s">
        <v>467</v>
      </c>
      <c r="I86" s="12"/>
      <c r="J86" s="7">
        <f xml:space="preserve"> IF(J85 = 1, $F82, IF(J84 &gt; (DATE(I86, $F83 + 1, 1) - 1), I86 + 1, I86))</f>
        <v>2018</v>
      </c>
      <c r="K86" s="7">
        <f t="shared" ref="K86:R86" si="30" xml:space="preserve"> IF(K85 = 1, $F82, IF(K84 &gt; (DATE(J86, $F83 + 1, 1) - 1), J86 + 1, J86))</f>
        <v>2019</v>
      </c>
      <c r="L86" s="7">
        <f t="shared" si="30"/>
        <v>2020</v>
      </c>
      <c r="M86" s="7">
        <f t="shared" si="30"/>
        <v>2021</v>
      </c>
      <c r="N86" s="7">
        <f t="shared" si="30"/>
        <v>2022</v>
      </c>
      <c r="O86" s="7">
        <f t="shared" si="30"/>
        <v>2023</v>
      </c>
      <c r="P86" s="7">
        <f t="shared" si="30"/>
        <v>2024</v>
      </c>
      <c r="Q86" s="7">
        <f t="shared" si="30"/>
        <v>2025</v>
      </c>
      <c r="R86" s="7">
        <f t="shared" si="30"/>
        <v>2026</v>
      </c>
    </row>
    <row r="89" spans="1:18" s="1" customFormat="1" x14ac:dyDescent="0.4">
      <c r="A89" s="10" t="s">
        <v>120</v>
      </c>
    </row>
  </sheetData>
  <conditionalFormatting sqref="F2">
    <cfRule type="cellIs" dxfId="70" priority="2" stopIfTrue="1" operator="notEqual">
      <formula>0</formula>
    </cfRule>
    <cfRule type="cellIs" dxfId="69" priority="3" stopIfTrue="1" operator="equal">
      <formula>""</formula>
    </cfRule>
  </conditionalFormatting>
  <conditionalFormatting sqref="F78">
    <cfRule type="cellIs" dxfId="68" priority="13" stopIfTrue="1" operator="notEqual">
      <formula>0</formula>
    </cfRule>
    <cfRule type="cellIs" dxfId="67" priority="14" stopIfTrue="1" operator="equal">
      <formula>""</formula>
    </cfRule>
  </conditionalFormatting>
  <conditionalFormatting sqref="J3:BZ3">
    <cfRule type="cellIs" dxfId="66" priority="10" operator="equal">
      <formula>"Post-Fcst"</formula>
    </cfRule>
    <cfRule type="cellIs" dxfId="65" priority="11" operator="equal">
      <formula>"Forecast"</formula>
    </cfRule>
    <cfRule type="cellIs" dxfId="64" priority="12" operator="equal">
      <formula>"Pre Fcst"</formula>
    </cfRule>
  </conditionalFormatting>
  <pageMargins left="0.70866141732283472" right="0.70866141732283472" top="0.74803149606299213" bottom="0.74803149606299213" header="0.31496062992125984" footer="0.31496062992125984"/>
  <pageSetup paperSize="8" scale="79" fitToHeight="0" orientation="landscape" r:id="rId1"/>
  <headerFooter>
    <oddHeader>&amp;L&amp;F&amp;CSheet: &amp;A&amp;ROFFICIAL</oddHeader>
    <oddFooter>&amp;LPrinted on &amp;D at &amp;T&amp;CPage &amp;P of &amp;N&amp;ROfwat</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8450E-F38A-402E-8C8D-D057E14CCAE9}">
  <sheetPr codeName="Sheet10">
    <outlinePr summaryBelow="0" summaryRight="0"/>
    <pageSetUpPr fitToPage="1"/>
  </sheetPr>
  <dimension ref="A1:DB138"/>
  <sheetViews>
    <sheetView zoomScale="80" zoomScaleNormal="80" workbookViewId="0">
      <pane xSplit="9" ySplit="6" topLeftCell="J7" activePane="bottomRight" state="frozen"/>
      <selection activeCell="J250" sqref="J250"/>
      <selection pane="topRight" activeCell="J250" sqref="J250"/>
      <selection pane="bottomLeft" activeCell="J250" sqref="J250"/>
      <selection pane="bottomRight"/>
    </sheetView>
  </sheetViews>
  <sheetFormatPr defaultColWidth="0" defaultRowHeight="13.15" x14ac:dyDescent="0.35"/>
  <cols>
    <col min="1" max="1" width="1.3984375" style="50" customWidth="1"/>
    <col min="2" max="2" width="1.3984375" style="61" customWidth="1"/>
    <col min="3" max="3" width="1.3984375" style="110" customWidth="1"/>
    <col min="4" max="4" width="1.3984375" style="55" customWidth="1"/>
    <col min="5" max="5" width="40.59765625" style="91" customWidth="1"/>
    <col min="6" max="6" width="12.59765625" style="7" customWidth="1"/>
    <col min="7" max="7" width="11.59765625" style="7" customWidth="1"/>
    <col min="8" max="8" width="51.86328125" style="7" bestFit="1" customWidth="1"/>
    <col min="9" max="9" width="2.59765625" style="7" customWidth="1"/>
    <col min="10" max="18" width="11.59765625" style="7" customWidth="1"/>
    <col min="19" max="78" width="11.59765625" style="7" hidden="1" customWidth="1"/>
    <col min="79" max="106" width="0" style="7" hidden="1" customWidth="1"/>
    <col min="107" max="16384" width="9.1328125" style="7" hidden="1"/>
  </cols>
  <sheetData>
    <row r="1" spans="1:78" s="122" customFormat="1" ht="25.15" x14ac:dyDescent="0.7">
      <c r="A1" s="118" t="str">
        <f ca="1" xml:space="preserve"> RIGHT(CELL("filename", $A$1), LEN(CELL("filename", $A$1)) - SEARCH("]", CELL("filename", $A$1)))</f>
        <v>Index</v>
      </c>
      <c r="C1" s="132"/>
      <c r="E1" s="131"/>
    </row>
    <row r="2" spans="1:78" s="28" customFormat="1" x14ac:dyDescent="0.35">
      <c r="B2" s="58"/>
      <c r="C2" s="107"/>
      <c r="D2" s="52"/>
      <c r="E2" s="26" t="str">
        <f>Time!E$23</f>
        <v>Model Period END</v>
      </c>
      <c r="F2" s="29">
        <f xml:space="preserve"> Checks!$F$9</f>
        <v>0</v>
      </c>
      <c r="G2" s="26" t="s">
        <v>345</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row>
    <row r="3" spans="1:78" s="5" customFormat="1" x14ac:dyDescent="0.3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c r="BG3" s="26"/>
      <c r="BH3" s="26"/>
      <c r="BI3" s="26"/>
      <c r="BJ3" s="26"/>
      <c r="BK3" s="26"/>
      <c r="BL3" s="26"/>
      <c r="BM3" s="26"/>
      <c r="BN3" s="26"/>
      <c r="BO3" s="26"/>
      <c r="BP3" s="26"/>
      <c r="BQ3" s="26"/>
      <c r="BR3" s="26"/>
      <c r="BS3" s="26"/>
      <c r="BT3" s="26"/>
      <c r="BU3" s="26"/>
      <c r="BV3" s="26"/>
      <c r="BW3" s="26"/>
      <c r="BX3" s="26"/>
      <c r="BY3" s="26"/>
      <c r="BZ3" s="26"/>
    </row>
    <row r="4" spans="1:78" s="11" customFormat="1" x14ac:dyDescent="0.35">
      <c r="A4" s="24"/>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row>
    <row r="5" spans="1:78" s="11" customFormat="1" x14ac:dyDescent="0.35">
      <c r="A5" s="24"/>
      <c r="B5" s="60"/>
      <c r="C5" s="109"/>
      <c r="D5" s="54"/>
      <c r="E5" s="21"/>
      <c r="F5" s="21"/>
      <c r="G5" s="226"/>
      <c r="H5" s="21"/>
      <c r="I5" s="21"/>
      <c r="J5" s="7"/>
      <c r="K5" s="7"/>
      <c r="L5" s="7"/>
      <c r="M5" s="7"/>
      <c r="N5" s="7"/>
      <c r="O5" s="7"/>
      <c r="P5" s="7"/>
      <c r="Q5" s="7"/>
      <c r="R5" s="7"/>
    </row>
    <row r="6" spans="1:78" s="24" customFormat="1" x14ac:dyDescent="0.35">
      <c r="B6" s="60"/>
      <c r="C6" s="109"/>
      <c r="D6" s="54"/>
      <c r="E6" s="21" t="str">
        <f>Time!E$11</f>
        <v>Model column counter</v>
      </c>
      <c r="F6" s="5" t="s">
        <v>243</v>
      </c>
      <c r="G6" s="5" t="s">
        <v>178</v>
      </c>
      <c r="H6" s="5" t="s">
        <v>346</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row>
    <row r="9" spans="1:78" x14ac:dyDescent="0.35">
      <c r="A9" s="283" t="s">
        <v>468</v>
      </c>
      <c r="B9" s="284"/>
      <c r="C9" s="285"/>
      <c r="D9" s="285"/>
      <c r="E9" s="285"/>
      <c r="F9" s="285"/>
      <c r="G9" s="285"/>
      <c r="H9" s="285"/>
      <c r="I9" s="285"/>
      <c r="J9" s="285"/>
      <c r="K9" s="285"/>
      <c r="L9" s="285"/>
      <c r="M9" s="285"/>
      <c r="N9" s="285"/>
      <c r="O9" s="285"/>
      <c r="P9" s="285"/>
      <c r="Q9" s="285"/>
      <c r="R9" s="285"/>
    </row>
    <row r="10" spans="1:78" x14ac:dyDescent="0.35">
      <c r="B10" s="61" t="s">
        <v>362</v>
      </c>
      <c r="C10" s="116"/>
      <c r="E10" s="92"/>
    </row>
    <row r="11" spans="1:78" s="65" customFormat="1" x14ac:dyDescent="0.35">
      <c r="A11" s="50"/>
      <c r="B11" s="61"/>
      <c r="C11" s="116"/>
      <c r="D11" s="53"/>
      <c r="E11" s="231" t="str">
        <f xml:space="preserve"> InpR!E$27</f>
        <v>RPI: April - index - final determination</v>
      </c>
      <c r="F11" s="231"/>
      <c r="G11" s="231" t="str">
        <f xml:space="preserve"> InpR!G$27</f>
        <v>index</v>
      </c>
      <c r="H11" s="231"/>
      <c r="I11" s="231"/>
      <c r="J11" s="231">
        <f xml:space="preserve"> InpR!J$27</f>
        <v>0</v>
      </c>
      <c r="K11" s="231">
        <f xml:space="preserve"> InpR!K$27</f>
        <v>279.7</v>
      </c>
      <c r="L11" s="231">
        <f xml:space="preserve"> InpR!L$27</f>
        <v>288.2</v>
      </c>
      <c r="M11" s="231">
        <f xml:space="preserve"> InpR!M$27</f>
        <v>296.81994379694203</v>
      </c>
      <c r="N11" s="231">
        <f xml:space="preserve"> InpR!N$27</f>
        <v>305.32865399748601</v>
      </c>
      <c r="O11" s="231">
        <f xml:space="preserve"> InpR!O$27</f>
        <v>314.691934446201</v>
      </c>
      <c r="P11" s="231">
        <f xml:space="preserve"> InpR!P$27</f>
        <v>324.76207634847901</v>
      </c>
      <c r="Q11" s="231">
        <f xml:space="preserve"> InpR!Q$27</f>
        <v>335.15446279163098</v>
      </c>
      <c r="R11" s="231">
        <f xml:space="preserve"> InpR!R$27</f>
        <v>345.20909667538001</v>
      </c>
    </row>
    <row r="12" spans="1:78" s="65" customFormat="1" x14ac:dyDescent="0.35">
      <c r="A12" s="50"/>
      <c r="B12" s="61"/>
      <c r="C12" s="116"/>
      <c r="D12" s="53"/>
      <c r="E12" s="231" t="str">
        <f xml:space="preserve"> InpR!E$28</f>
        <v>RPI: May - index - final determination</v>
      </c>
      <c r="F12" s="231"/>
      <c r="G12" s="231" t="str">
        <f xml:space="preserve"> InpR!G$28</f>
        <v>index</v>
      </c>
      <c r="H12" s="231"/>
      <c r="I12" s="231"/>
      <c r="J12" s="231">
        <f xml:space="preserve"> InpR!J$28</f>
        <v>0</v>
      </c>
      <c r="K12" s="231">
        <f xml:space="preserve"> InpR!K$28</f>
        <v>280.7</v>
      </c>
      <c r="L12" s="231">
        <f xml:space="preserve"> InpR!L$28</f>
        <v>289.2</v>
      </c>
      <c r="M12" s="231">
        <f xml:space="preserve"> InpR!M$28</f>
        <v>297.50379137925398</v>
      </c>
      <c r="N12" s="231">
        <f xml:space="preserve"> InpR!N$28</f>
        <v>306.08167682745898</v>
      </c>
      <c r="O12" s="231">
        <f xml:space="preserve"> InpR!O$28</f>
        <v>315.51905088813697</v>
      </c>
      <c r="P12" s="231">
        <f xml:space="preserve"> InpR!P$28</f>
        <v>325.61566051655802</v>
      </c>
      <c r="Q12" s="231">
        <f xml:space="preserve"> InpR!Q$28</f>
        <v>336.03536165308702</v>
      </c>
      <c r="R12" s="231">
        <f xml:space="preserve"> InpR!R$28</f>
        <v>346.11642250268</v>
      </c>
    </row>
    <row r="13" spans="1:78" s="65" customFormat="1" x14ac:dyDescent="0.35">
      <c r="A13" s="50"/>
      <c r="B13" s="61"/>
      <c r="C13" s="116"/>
      <c r="D13" s="53"/>
      <c r="E13" s="231" t="str">
        <f xml:space="preserve"> InpR!E$29</f>
        <v>RPI: June - index - final determination</v>
      </c>
      <c r="F13" s="231"/>
      <c r="G13" s="231" t="str">
        <f xml:space="preserve"> InpR!G$29</f>
        <v>index</v>
      </c>
      <c r="H13" s="231"/>
      <c r="I13" s="231"/>
      <c r="J13" s="231">
        <f xml:space="preserve"> InpR!J$29</f>
        <v>0</v>
      </c>
      <c r="K13" s="231">
        <f xml:space="preserve"> InpR!K$29</f>
        <v>281.5</v>
      </c>
      <c r="L13" s="231">
        <f xml:space="preserve"> InpR!L$29</f>
        <v>289.60000000000002</v>
      </c>
      <c r="M13" s="231">
        <f xml:space="preserve"> InpR!M$29</f>
        <v>298.18921448748898</v>
      </c>
      <c r="N13" s="231">
        <f xml:space="preserve"> InpR!N$29</f>
        <v>306.83655681487397</v>
      </c>
      <c r="O13" s="231">
        <f xml:space="preserve"> InpR!O$29</f>
        <v>316.34834127078699</v>
      </c>
      <c r="P13" s="231">
        <f xml:space="preserve"> InpR!P$29</f>
        <v>326.47148819145201</v>
      </c>
      <c r="Q13" s="231">
        <f xml:space="preserve"> InpR!Q$29</f>
        <v>336.91857581357903</v>
      </c>
      <c r="R13" s="231">
        <f xml:space="preserve"> InpR!R$29</f>
        <v>347.02613308798601</v>
      </c>
    </row>
    <row r="14" spans="1:78" s="65" customFormat="1" x14ac:dyDescent="0.35">
      <c r="A14" s="50"/>
      <c r="B14" s="61"/>
      <c r="C14" s="116"/>
      <c r="D14" s="53"/>
      <c r="E14" s="231" t="str">
        <f xml:space="preserve"> InpR!E$30</f>
        <v>RPI: July - index - final determination</v>
      </c>
      <c r="F14" s="231"/>
      <c r="G14" s="231" t="str">
        <f xml:space="preserve"> InpR!G$30</f>
        <v>index</v>
      </c>
      <c r="H14" s="231"/>
      <c r="I14" s="231"/>
      <c r="J14" s="231">
        <f xml:space="preserve"> InpR!J$30</f>
        <v>0</v>
      </c>
      <c r="K14" s="231">
        <f xml:space="preserve"> InpR!K$30</f>
        <v>281.7</v>
      </c>
      <c r="L14" s="231">
        <f xml:space="preserve"> InpR!L$30</f>
        <v>289.5</v>
      </c>
      <c r="M14" s="231">
        <f xml:space="preserve"> InpR!M$30</f>
        <v>298.87621675152297</v>
      </c>
      <c r="N14" s="231">
        <f xml:space="preserve"> InpR!N$30</f>
        <v>307.593298539984</v>
      </c>
      <c r="O14" s="231">
        <f xml:space="preserve"> InpR!O$30</f>
        <v>317.17981130799899</v>
      </c>
      <c r="P14" s="231">
        <f xml:space="preserve"> InpR!P$30</f>
        <v>327.32956526985498</v>
      </c>
      <c r="Q14" s="231">
        <f xml:space="preserve"> InpR!Q$30</f>
        <v>337.80411135849101</v>
      </c>
      <c r="R14" s="231">
        <f xml:space="preserve"> InpR!R$30</f>
        <v>347.93823469924502</v>
      </c>
    </row>
    <row r="15" spans="1:78" s="65" customFormat="1" x14ac:dyDescent="0.35">
      <c r="A15" s="50"/>
      <c r="B15" s="61"/>
      <c r="C15" s="116"/>
      <c r="D15" s="53"/>
      <c r="E15" s="231" t="str">
        <f xml:space="preserve"> InpR!E$31</f>
        <v>RPI: August - index - final determination</v>
      </c>
      <c r="F15" s="231"/>
      <c r="G15" s="231" t="str">
        <f xml:space="preserve"> InpR!G$31</f>
        <v>index</v>
      </c>
      <c r="H15" s="231"/>
      <c r="I15" s="231"/>
      <c r="J15" s="231">
        <f xml:space="preserve"> InpR!J$31</f>
        <v>0</v>
      </c>
      <c r="K15" s="231">
        <f xml:space="preserve"> InpR!K$31</f>
        <v>284.2</v>
      </c>
      <c r="L15" s="231">
        <f xml:space="preserve"> InpR!L$31</f>
        <v>291.5</v>
      </c>
      <c r="M15" s="231">
        <f xml:space="preserve"> InpR!M$31</f>
        <v>299.56480180959397</v>
      </c>
      <c r="N15" s="231">
        <f xml:space="preserve"> InpR!N$31</f>
        <v>308.35190659433698</v>
      </c>
      <c r="O15" s="231">
        <f xml:space="preserve"> InpR!O$31</f>
        <v>318.01346672864003</v>
      </c>
      <c r="P15" s="231">
        <f xml:space="preserve"> InpR!P$31</f>
        <v>328.18989766395703</v>
      </c>
      <c r="Q15" s="231">
        <f xml:space="preserve"> InpR!Q$31</f>
        <v>338.69197438920298</v>
      </c>
      <c r="R15" s="231">
        <f xml:space="preserve"> InpR!R$31</f>
        <v>348.85273362087997</v>
      </c>
    </row>
    <row r="16" spans="1:78" s="65" customFormat="1" x14ac:dyDescent="0.35">
      <c r="A16" s="50"/>
      <c r="B16" s="61"/>
      <c r="C16" s="116"/>
      <c r="D16" s="53"/>
      <c r="E16" s="231" t="str">
        <f xml:space="preserve"> InpR!E$32</f>
        <v>RPI: September - index - final determination</v>
      </c>
      <c r="F16" s="231"/>
      <c r="G16" s="231" t="str">
        <f xml:space="preserve"> InpR!G$32</f>
        <v>index</v>
      </c>
      <c r="H16" s="231"/>
      <c r="I16" s="231"/>
      <c r="J16" s="231">
        <f xml:space="preserve"> InpR!J$32</f>
        <v>0</v>
      </c>
      <c r="K16" s="231">
        <f xml:space="preserve"> InpR!K$32</f>
        <v>284.10000000000002</v>
      </c>
      <c r="L16" s="231">
        <f xml:space="preserve"> InpR!L$32</f>
        <v>292.14789585630501</v>
      </c>
      <c r="M16" s="231">
        <f xml:space="preserve"> InpR!M$32</f>
        <v>300.254973308324</v>
      </c>
      <c r="N16" s="231">
        <f xml:space="preserve"> InpR!N$32</f>
        <v>309.11238558080299</v>
      </c>
      <c r="O16" s="231">
        <f xml:space="preserve"> InpR!O$32</f>
        <v>318.84931327663401</v>
      </c>
      <c r="P16" s="231">
        <f xml:space="preserve"> InpR!P$32</f>
        <v>329.05249130148701</v>
      </c>
      <c r="Q16" s="231">
        <f xml:space="preserve"> InpR!Q$32</f>
        <v>339.58217102313398</v>
      </c>
      <c r="R16" s="231">
        <f xml:space="preserve"> InpR!R$32</f>
        <v>349.769636153828</v>
      </c>
    </row>
    <row r="17" spans="1:18" s="65" customFormat="1" x14ac:dyDescent="0.35">
      <c r="A17" s="50"/>
      <c r="B17" s="61"/>
      <c r="C17" s="116"/>
      <c r="D17" s="53"/>
      <c r="E17" s="231" t="str">
        <f xml:space="preserve"> InpR!E$33</f>
        <v>RPI: October - index - final determination</v>
      </c>
      <c r="F17" s="231"/>
      <c r="G17" s="231" t="str">
        <f xml:space="preserve"> InpR!G$33</f>
        <v>index</v>
      </c>
      <c r="H17" s="231"/>
      <c r="I17" s="231"/>
      <c r="J17" s="231">
        <f xml:space="preserve"> InpR!J$33</f>
        <v>0</v>
      </c>
      <c r="K17" s="231">
        <f xml:space="preserve"> InpR!K$33</f>
        <v>284.5</v>
      </c>
      <c r="L17" s="231">
        <f xml:space="preserve"> InpR!L$33</f>
        <v>292.79723174362402</v>
      </c>
      <c r="M17" s="231">
        <f xml:space="preserve"> InpR!M$33</f>
        <v>300.94673490273601</v>
      </c>
      <c r="N17" s="231">
        <f xml:space="preserve"> InpR!N$33</f>
        <v>309.87474011360501</v>
      </c>
      <c r="O17" s="231">
        <f xml:space="preserve"> InpR!O$33</f>
        <v>319.687356711002</v>
      </c>
      <c r="P17" s="231">
        <f xml:space="preserve"> InpR!P$33</f>
        <v>329.91735212575401</v>
      </c>
      <c r="Q17" s="231">
        <f xml:space="preserve"> InpR!Q$33</f>
        <v>340.474707393779</v>
      </c>
      <c r="R17" s="231">
        <f xml:space="preserve"> InpR!R$33</f>
        <v>350.68894861559198</v>
      </c>
    </row>
    <row r="18" spans="1:18" s="65" customFormat="1" x14ac:dyDescent="0.35">
      <c r="A18" s="50"/>
      <c r="B18" s="61"/>
      <c r="C18" s="116"/>
      <c r="D18" s="53"/>
      <c r="E18" s="231" t="str">
        <f xml:space="preserve"> InpR!E$34</f>
        <v>RPI: November - index - final determination</v>
      </c>
      <c r="F18" s="231"/>
      <c r="G18" s="231" t="str">
        <f xml:space="preserve"> InpR!G$34</f>
        <v>index</v>
      </c>
      <c r="H18" s="231"/>
      <c r="I18" s="231"/>
      <c r="J18" s="231">
        <f xml:space="preserve"> InpR!J$34</f>
        <v>0</v>
      </c>
      <c r="K18" s="231">
        <f xml:space="preserve"> InpR!K$34</f>
        <v>284.60000000000002</v>
      </c>
      <c r="L18" s="231">
        <f xml:space="preserve"> InpR!L$34</f>
        <v>293.44801086260998</v>
      </c>
      <c r="M18" s="231">
        <f xml:space="preserve"> InpR!M$34</f>
        <v>301.640090256272</v>
      </c>
      <c r="N18" s="231">
        <f xml:space="preserve"> InpR!N$34</f>
        <v>310.638974818348</v>
      </c>
      <c r="O18" s="231">
        <f xml:space="preserve"> InpR!O$34</f>
        <v>320.52760280590201</v>
      </c>
      <c r="P18" s="231">
        <f xml:space="preserve"> InpR!P$34</f>
        <v>330.78448609569102</v>
      </c>
      <c r="Q18" s="231">
        <f xml:space="preserve"> InpR!Q$34</f>
        <v>341.36958965075303</v>
      </c>
      <c r="R18" s="231">
        <f xml:space="preserve"> InpR!R$34</f>
        <v>351.61067734027603</v>
      </c>
    </row>
    <row r="19" spans="1:18" s="65" customFormat="1" x14ac:dyDescent="0.35">
      <c r="A19" s="50"/>
      <c r="B19" s="61"/>
      <c r="C19" s="116"/>
      <c r="D19" s="53"/>
      <c r="E19" s="231" t="str">
        <f xml:space="preserve"> InpR!E$35</f>
        <v>RPI: December - index - final determination</v>
      </c>
      <c r="F19" s="231"/>
      <c r="G19" s="231" t="str">
        <f xml:space="preserve"> InpR!G$35</f>
        <v>index</v>
      </c>
      <c r="H19" s="231"/>
      <c r="I19" s="231"/>
      <c r="J19" s="231">
        <f xml:space="preserve"> InpR!J$35</f>
        <v>0</v>
      </c>
      <c r="K19" s="231">
        <f xml:space="preserve"> InpR!K$35</f>
        <v>285.60000000000002</v>
      </c>
      <c r="L19" s="231">
        <f xml:space="preserve"> InpR!L$35</f>
        <v>294.100236421028</v>
      </c>
      <c r="M19" s="231">
        <f xml:space="preserve"> InpR!M$35</f>
        <v>302.33504304081703</v>
      </c>
      <c r="N19" s="231">
        <f xml:space="preserve"> InpR!N$35</f>
        <v>311.40509433204198</v>
      </c>
      <c r="O19" s="231">
        <f xml:space="preserve"> InpR!O$35</f>
        <v>321.37005735066703</v>
      </c>
      <c r="P19" s="231">
        <f xml:space="preserve"> InpR!P$35</f>
        <v>331.65389918588897</v>
      </c>
      <c r="Q19" s="231">
        <f xml:space="preserve"> InpR!Q$35</f>
        <v>342.26682395983698</v>
      </c>
      <c r="R19" s="231">
        <f xml:space="preserve"> InpR!R$35</f>
        <v>352.53482867863198</v>
      </c>
    </row>
    <row r="20" spans="1:18" s="65" customFormat="1" x14ac:dyDescent="0.35">
      <c r="A20" s="50"/>
      <c r="B20" s="61"/>
      <c r="C20" s="116"/>
      <c r="D20" s="53"/>
      <c r="E20" s="231" t="str">
        <f xml:space="preserve"> InpR!E$36</f>
        <v>RPI: January - index - final determination</v>
      </c>
      <c r="F20" s="231"/>
      <c r="G20" s="231" t="str">
        <f xml:space="preserve"> InpR!G$36</f>
        <v>index</v>
      </c>
      <c r="H20" s="231"/>
      <c r="I20" s="231"/>
      <c r="J20" s="231">
        <f xml:space="preserve"> InpR!J$36</f>
        <v>0</v>
      </c>
      <c r="K20" s="231">
        <f xml:space="preserve"> InpR!K$36</f>
        <v>283</v>
      </c>
      <c r="L20" s="231">
        <f xml:space="preserve"> InpR!L$36</f>
        <v>294.77781803182302</v>
      </c>
      <c r="M20" s="231">
        <f xml:space="preserve"> InpR!M$36</f>
        <v>303.08068281857697</v>
      </c>
      <c r="N20" s="231">
        <f xml:space="preserve"> InpR!N$36</f>
        <v>312.22357185062901</v>
      </c>
      <c r="O20" s="231">
        <f xml:space="preserve"> InpR!O$36</f>
        <v>322.21472614984901</v>
      </c>
      <c r="P20" s="231">
        <f xml:space="preserve"> InpR!P$36</f>
        <v>332.52559738664399</v>
      </c>
      <c r="Q20" s="231">
        <f xml:space="preserve"> InpR!Q$36</f>
        <v>343.16641650301699</v>
      </c>
      <c r="R20" s="231">
        <f xml:space="preserve"> InpR!R$36</f>
        <v>353.461408998107</v>
      </c>
    </row>
    <row r="21" spans="1:18" s="65" customFormat="1" x14ac:dyDescent="0.35">
      <c r="A21" s="50"/>
      <c r="B21" s="61"/>
      <c r="C21" s="116"/>
      <c r="D21" s="53"/>
      <c r="E21" s="231" t="str">
        <f xml:space="preserve"> InpR!E$37</f>
        <v>RPI: February - index - final determination</v>
      </c>
      <c r="F21" s="231"/>
      <c r="G21" s="231" t="str">
        <f xml:space="preserve"> InpR!G$37</f>
        <v>index</v>
      </c>
      <c r="H21" s="231"/>
      <c r="I21" s="231"/>
      <c r="J21" s="231">
        <f xml:space="preserve"> InpR!J$37</f>
        <v>0</v>
      </c>
      <c r="K21" s="231">
        <f xml:space="preserve"> InpR!K$37</f>
        <v>285</v>
      </c>
      <c r="L21" s="231">
        <f xml:space="preserve"> InpR!L$37</f>
        <v>295.45696073228203</v>
      </c>
      <c r="M21" s="231">
        <f xml:space="preserve"> InpR!M$37</f>
        <v>303.82816154518099</v>
      </c>
      <c r="N21" s="231">
        <f xml:space="preserve"> InpR!N$37</f>
        <v>313.04420060392698</v>
      </c>
      <c r="O21" s="231">
        <f xml:space="preserve"> InpR!O$37</f>
        <v>323.06161502325301</v>
      </c>
      <c r="P21" s="231">
        <f xml:space="preserve"> InpR!P$37</f>
        <v>333.39958670399699</v>
      </c>
      <c r="Q21" s="231">
        <f xml:space="preserve"> InpR!Q$37</f>
        <v>344.06837347852502</v>
      </c>
      <c r="R21" s="231">
        <f xml:space="preserve"> InpR!R$37</f>
        <v>354.39042468288102</v>
      </c>
    </row>
    <row r="22" spans="1:18" s="65" customFormat="1" x14ac:dyDescent="0.35">
      <c r="A22" s="50"/>
      <c r="B22" s="61"/>
      <c r="C22" s="116"/>
      <c r="D22" s="53"/>
      <c r="E22" s="231" t="str">
        <f xml:space="preserve"> InpR!E$38</f>
        <v>RPI: March - index - final determination</v>
      </c>
      <c r="F22" s="231"/>
      <c r="G22" s="231" t="str">
        <f xml:space="preserve"> InpR!G$38</f>
        <v>index</v>
      </c>
      <c r="H22" s="231"/>
      <c r="I22" s="231"/>
      <c r="J22" s="231">
        <f xml:space="preserve"> InpR!J$38</f>
        <v>0</v>
      </c>
      <c r="K22" s="231">
        <f xml:space="preserve"> InpR!K$38</f>
        <v>285.10000000000002</v>
      </c>
      <c r="L22" s="231">
        <f xml:space="preserve"> InpR!L$38</f>
        <v>296.13766811902099</v>
      </c>
      <c r="M22" s="231">
        <f xml:space="preserve"> InpR!M$38</f>
        <v>304.57748375597498</v>
      </c>
      <c r="N22" s="231">
        <f xml:space="preserve"> InpR!N$38</f>
        <v>313.86698624610801</v>
      </c>
      <c r="O22" s="231">
        <f xml:space="preserve"> InpR!O$38</f>
        <v>323.91072980598301</v>
      </c>
      <c r="P22" s="231">
        <f xml:space="preserve"> InpR!P$38</f>
        <v>334.27587315977502</v>
      </c>
      <c r="Q22" s="231">
        <f xml:space="preserve"> InpR!Q$38</f>
        <v>344.972701100888</v>
      </c>
      <c r="R22" s="231">
        <f xml:space="preserve"> InpR!R$38</f>
        <v>355.32188213391402</v>
      </c>
    </row>
    <row r="23" spans="1:18" s="65" customFormat="1" x14ac:dyDescent="0.35">
      <c r="A23" s="49"/>
      <c r="B23" s="61"/>
      <c r="C23" s="116"/>
      <c r="D23" s="53"/>
      <c r="E23" s="93"/>
      <c r="F23" s="93"/>
      <c r="G23" s="93"/>
      <c r="H23" s="93"/>
      <c r="I23" s="93"/>
      <c r="J23" s="93"/>
      <c r="K23" s="93"/>
      <c r="L23" s="93"/>
      <c r="M23" s="93"/>
      <c r="N23" s="93"/>
      <c r="O23" s="93"/>
      <c r="P23" s="93"/>
      <c r="Q23" s="93"/>
      <c r="R23" s="93"/>
    </row>
    <row r="24" spans="1:18" s="65" customFormat="1" x14ac:dyDescent="0.35">
      <c r="A24" s="50"/>
      <c r="B24" s="61"/>
      <c r="C24" s="116"/>
      <c r="D24" s="55"/>
      <c r="E24" s="91" t="s">
        <v>469</v>
      </c>
      <c r="F24" s="91"/>
      <c r="G24" s="91" t="s">
        <v>364</v>
      </c>
      <c r="H24" s="7"/>
      <c r="I24" s="7"/>
      <c r="J24" s="91">
        <f xml:space="preserve"> SUM(J11:J22) / 12</f>
        <v>0</v>
      </c>
      <c r="K24" s="91">
        <f t="shared" ref="K24:R24" si="0" xml:space="preserve"> SUM(K11:K22) / 12</f>
        <v>283.30833333333334</v>
      </c>
      <c r="L24" s="91">
        <f t="shared" si="0"/>
        <v>292.23881848055777</v>
      </c>
      <c r="M24" s="91">
        <f t="shared" si="0"/>
        <v>300.63476148772367</v>
      </c>
      <c r="N24" s="91">
        <f t="shared" si="0"/>
        <v>309.52983719330018</v>
      </c>
      <c r="O24" s="91">
        <f t="shared" si="0"/>
        <v>319.28116714708784</v>
      </c>
      <c r="P24" s="91">
        <f t="shared" si="0"/>
        <v>329.49816449579487</v>
      </c>
      <c r="Q24" s="91">
        <f t="shared" si="0"/>
        <v>340.04210575966027</v>
      </c>
      <c r="R24" s="91">
        <f t="shared" si="0"/>
        <v>350.24336893245004</v>
      </c>
    </row>
    <row r="25" spans="1:18" s="65" customFormat="1" x14ac:dyDescent="0.35">
      <c r="A25" s="50"/>
      <c r="B25" s="61"/>
      <c r="C25" s="116"/>
      <c r="D25" s="55"/>
      <c r="E25" s="91" t="s">
        <v>470</v>
      </c>
      <c r="F25" s="7"/>
      <c r="G25" s="91" t="s">
        <v>422</v>
      </c>
      <c r="H25" s="7"/>
      <c r="I25" s="7"/>
      <c r="J25" s="232">
        <f xml:space="preserve"> IF(I$24 = 0, 0, J$24 / I$24 - 1)</f>
        <v>0</v>
      </c>
      <c r="K25" s="232">
        <f t="shared" ref="K25:R25" si="1" xml:space="preserve"> IF(J$24 = 0, 0, K$24 / J$24 - 1)</f>
        <v>0</v>
      </c>
      <c r="L25" s="232">
        <f t="shared" si="1"/>
        <v>3.1522140708501789E-2</v>
      </c>
      <c r="M25" s="232">
        <f t="shared" si="1"/>
        <v>2.8729732247136264E-2</v>
      </c>
      <c r="N25" s="232">
        <f t="shared" si="1"/>
        <v>2.9587648685595269E-2</v>
      </c>
      <c r="O25" s="232">
        <f t="shared" si="1"/>
        <v>3.150368327076003E-2</v>
      </c>
      <c r="P25" s="232">
        <f t="shared" si="1"/>
        <v>3.2000000000000695E-2</v>
      </c>
      <c r="Q25" s="232">
        <f t="shared" si="1"/>
        <v>3.1999999999999806E-2</v>
      </c>
      <c r="R25" s="232">
        <f t="shared" si="1"/>
        <v>2.9999999999999805E-2</v>
      </c>
    </row>
    <row r="26" spans="1:18" s="65" customFormat="1" x14ac:dyDescent="0.35">
      <c r="A26" s="50"/>
      <c r="B26" s="61"/>
      <c r="C26" s="116"/>
      <c r="D26" s="55"/>
      <c r="E26" s="91"/>
      <c r="F26" s="91"/>
      <c r="G26" s="91"/>
      <c r="H26" s="91"/>
      <c r="I26" s="91"/>
      <c r="J26" s="7"/>
      <c r="K26" s="7"/>
      <c r="L26" s="7"/>
      <c r="M26" s="7"/>
      <c r="N26" s="7"/>
      <c r="O26" s="7"/>
      <c r="P26" s="7"/>
      <c r="Q26" s="7"/>
      <c r="R26" s="7"/>
    </row>
    <row r="27" spans="1:18" s="65" customFormat="1" x14ac:dyDescent="0.35">
      <c r="A27" s="50"/>
      <c r="B27" s="61"/>
      <c r="C27" s="116"/>
      <c r="D27" s="55"/>
      <c r="E27" s="91" t="str">
        <f t="shared" ref="E27:R27" si="2">E$22</f>
        <v>RPI: March - index - final determination</v>
      </c>
      <c r="F27" s="91"/>
      <c r="G27" s="91" t="str">
        <f t="shared" si="2"/>
        <v>index</v>
      </c>
      <c r="H27" s="91"/>
      <c r="I27" s="91"/>
      <c r="J27" s="91">
        <f t="shared" si="2"/>
        <v>0</v>
      </c>
      <c r="K27" s="91">
        <f t="shared" si="2"/>
        <v>285.10000000000002</v>
      </c>
      <c r="L27" s="91">
        <f t="shared" si="2"/>
        <v>296.13766811902099</v>
      </c>
      <c r="M27" s="91">
        <f t="shared" si="2"/>
        <v>304.57748375597498</v>
      </c>
      <c r="N27" s="91">
        <f t="shared" si="2"/>
        <v>313.86698624610801</v>
      </c>
      <c r="O27" s="91">
        <f t="shared" si="2"/>
        <v>323.91072980598301</v>
      </c>
      <c r="P27" s="91">
        <f t="shared" si="2"/>
        <v>334.27587315977502</v>
      </c>
      <c r="Q27" s="91">
        <f t="shared" si="2"/>
        <v>344.972701100888</v>
      </c>
      <c r="R27" s="91">
        <f t="shared" si="2"/>
        <v>355.32188213391402</v>
      </c>
    </row>
    <row r="28" spans="1:18" s="65" customFormat="1" x14ac:dyDescent="0.35">
      <c r="A28" s="5"/>
      <c r="B28" s="9"/>
      <c r="C28" s="117"/>
      <c r="D28" s="6"/>
      <c r="E28" s="168" t="str">
        <f>E$24</f>
        <v>RPI: Financial year average - index - final determination</v>
      </c>
      <c r="F28" s="7"/>
      <c r="G28" s="91" t="str">
        <f t="shared" ref="G28:R28" si="3">G$24</f>
        <v>index</v>
      </c>
      <c r="H28" s="91"/>
      <c r="I28" s="91"/>
      <c r="J28" s="91">
        <f t="shared" si="3"/>
        <v>0</v>
      </c>
      <c r="K28" s="91">
        <f t="shared" si="3"/>
        <v>283.30833333333334</v>
      </c>
      <c r="L28" s="91">
        <f t="shared" si="3"/>
        <v>292.23881848055777</v>
      </c>
      <c r="M28" s="91">
        <f t="shared" si="3"/>
        <v>300.63476148772367</v>
      </c>
      <c r="N28" s="91">
        <f t="shared" si="3"/>
        <v>309.52983719330018</v>
      </c>
      <c r="O28" s="91">
        <f t="shared" si="3"/>
        <v>319.28116714708784</v>
      </c>
      <c r="P28" s="91">
        <f t="shared" si="3"/>
        <v>329.49816449579487</v>
      </c>
      <c r="Q28" s="91">
        <f t="shared" si="3"/>
        <v>340.04210575966027</v>
      </c>
      <c r="R28" s="91">
        <f t="shared" si="3"/>
        <v>350.24336893245004</v>
      </c>
    </row>
    <row r="29" spans="1:18" s="65" customFormat="1" x14ac:dyDescent="0.35">
      <c r="A29" s="50"/>
      <c r="B29" s="233"/>
      <c r="C29" s="233"/>
      <c r="D29" s="233"/>
      <c r="E29" s="101" t="str">
        <f>Time!E$46</f>
        <v>1st Forecast Period Flag</v>
      </c>
      <c r="F29" s="101"/>
      <c r="G29" s="101" t="str">
        <f>Time!G$46</f>
        <v>flag</v>
      </c>
      <c r="H29" s="101">
        <f>Time!H$46</f>
        <v>1</v>
      </c>
      <c r="I29" s="101">
        <f>Time!I$46</f>
        <v>0</v>
      </c>
      <c r="J29" s="101">
        <f>Time!J$46</f>
        <v>0</v>
      </c>
      <c r="K29" s="101">
        <f>Time!K$46</f>
        <v>0</v>
      </c>
      <c r="L29" s="101">
        <f>Time!L$46</f>
        <v>0</v>
      </c>
      <c r="M29" s="101">
        <f>Time!M$46</f>
        <v>1</v>
      </c>
      <c r="N29" s="101">
        <f>Time!N$46</f>
        <v>0</v>
      </c>
      <c r="O29" s="101">
        <f>Time!O$46</f>
        <v>0</v>
      </c>
      <c r="P29" s="101">
        <f>Time!P$46</f>
        <v>0</v>
      </c>
      <c r="Q29" s="101">
        <f>Time!Q$46</f>
        <v>0</v>
      </c>
      <c r="R29" s="101">
        <f>Time!R$46</f>
        <v>0</v>
      </c>
    </row>
    <row r="30" spans="1:18" s="65" customFormat="1" x14ac:dyDescent="0.35">
      <c r="A30" s="50"/>
      <c r="B30" s="61"/>
      <c r="C30" s="116"/>
      <c r="D30" s="55"/>
      <c r="E30" s="168" t="s">
        <v>471</v>
      </c>
      <c r="F30" s="7"/>
      <c r="G30" s="91" t="s">
        <v>422</v>
      </c>
      <c r="H30" s="7"/>
      <c r="I30" s="7"/>
      <c r="J30" s="232">
        <f xml:space="preserve"> IFERROR((J28 / I27 - 1) * J29, 0)</f>
        <v>0</v>
      </c>
      <c r="K30" s="232">
        <f t="shared" ref="K30:R30" si="4" xml:space="preserve"> IFERROR((K28 / J27 - 1) * K29, 0)</f>
        <v>0</v>
      </c>
      <c r="L30" s="232">
        <f t="shared" si="4"/>
        <v>0</v>
      </c>
      <c r="M30" s="232">
        <f xml:space="preserve"> IFERROR((M28 / L27 - 1) * M29, 0)</f>
        <v>1.5185820153399865E-2</v>
      </c>
      <c r="N30" s="232">
        <f t="shared" si="4"/>
        <v>0</v>
      </c>
      <c r="O30" s="232">
        <f t="shared" si="4"/>
        <v>0</v>
      </c>
      <c r="P30" s="232">
        <f t="shared" si="4"/>
        <v>0</v>
      </c>
      <c r="Q30" s="232">
        <f t="shared" si="4"/>
        <v>0</v>
      </c>
      <c r="R30" s="232">
        <f t="shared" si="4"/>
        <v>0</v>
      </c>
    </row>
    <row r="31" spans="1:18" s="65" customFormat="1" x14ac:dyDescent="0.35">
      <c r="A31" s="49"/>
      <c r="B31" s="61"/>
      <c r="C31" s="116"/>
      <c r="D31" s="53"/>
      <c r="E31" s="93"/>
      <c r="F31" s="93"/>
      <c r="G31" s="93"/>
      <c r="H31" s="93"/>
      <c r="I31" s="93"/>
      <c r="J31" s="93"/>
      <c r="K31" s="93"/>
      <c r="L31" s="93"/>
      <c r="M31" s="93"/>
      <c r="N31" s="93"/>
      <c r="O31" s="93"/>
      <c r="P31" s="93"/>
      <c r="Q31" s="93"/>
      <c r="R31" s="93"/>
    </row>
    <row r="32" spans="1:18" s="65" customFormat="1" x14ac:dyDescent="0.35">
      <c r="A32" s="50"/>
      <c r="B32" s="61" t="s">
        <v>376</v>
      </c>
      <c r="C32" s="116"/>
      <c r="D32" s="53"/>
      <c r="E32" s="93"/>
      <c r="F32" s="93"/>
      <c r="G32" s="93"/>
      <c r="H32" s="93"/>
      <c r="I32" s="93"/>
      <c r="J32" s="93"/>
      <c r="K32" s="93"/>
      <c r="L32" s="93"/>
      <c r="M32" s="93"/>
      <c r="N32" s="93"/>
      <c r="O32" s="93"/>
      <c r="P32" s="93"/>
      <c r="Q32" s="93"/>
      <c r="R32" s="93"/>
    </row>
    <row r="33" spans="1:18" s="65" customFormat="1" x14ac:dyDescent="0.35">
      <c r="A33" s="50"/>
      <c r="B33" s="61"/>
      <c r="C33" s="116"/>
      <c r="D33" s="53"/>
      <c r="E33" s="231" t="str">
        <f>InpR!E$41</f>
        <v>CPI(H): April - index - final determination</v>
      </c>
      <c r="F33" s="231"/>
      <c r="G33" s="231" t="str">
        <f>InpR!G$41</f>
        <v>index</v>
      </c>
      <c r="H33" s="231"/>
      <c r="I33" s="231"/>
      <c r="J33" s="231">
        <f>InpR!J$41</f>
        <v>103.2</v>
      </c>
      <c r="K33" s="231">
        <f>InpR!K$41</f>
        <v>105.5</v>
      </c>
      <c r="L33" s="231">
        <f>InpR!L$41</f>
        <v>107.6</v>
      </c>
      <c r="M33" s="231">
        <f>InpR!M$41</f>
        <v>109.703354739972</v>
      </c>
      <c r="N33" s="231">
        <f>InpR!N$41</f>
        <v>111.897421834771</v>
      </c>
      <c r="O33" s="231">
        <f>InpR!O$41</f>
        <v>114.172657229451</v>
      </c>
      <c r="P33" s="231">
        <f>InpR!P$41</f>
        <v>116.57028303126999</v>
      </c>
      <c r="Q33" s="231">
        <f>InpR!Q$41</f>
        <v>119.01825897492699</v>
      </c>
      <c r="R33" s="231">
        <f>InpR!R$41</f>
        <v>121.39862415442499</v>
      </c>
    </row>
    <row r="34" spans="1:18" s="65" customFormat="1" x14ac:dyDescent="0.35">
      <c r="A34" s="50"/>
      <c r="B34" s="61"/>
      <c r="C34" s="116"/>
      <c r="D34" s="53"/>
      <c r="E34" s="231" t="str">
        <f>InpR!E$42</f>
        <v>CPI(H): May - index - final determination</v>
      </c>
      <c r="F34" s="231"/>
      <c r="G34" s="231" t="str">
        <f>InpR!G$42</f>
        <v>index</v>
      </c>
      <c r="H34" s="231"/>
      <c r="I34" s="231"/>
      <c r="J34" s="231">
        <f>InpR!J$42</f>
        <v>103.5</v>
      </c>
      <c r="K34" s="231">
        <f>InpR!K$42</f>
        <v>105.9</v>
      </c>
      <c r="L34" s="231">
        <f>InpR!L$42</f>
        <v>107.9</v>
      </c>
      <c r="M34" s="231">
        <f>InpR!M$42</f>
        <v>109.884538749418</v>
      </c>
      <c r="N34" s="231">
        <f>InpR!N$42</f>
        <v>112.082229524407</v>
      </c>
      <c r="O34" s="231">
        <f>InpR!O$42</f>
        <v>114.370561696745</v>
      </c>
      <c r="P34" s="231">
        <f>InpR!P$42</f>
        <v>116.772343492377</v>
      </c>
      <c r="Q34" s="231">
        <f>InpR!Q$42</f>
        <v>119.22456270571701</v>
      </c>
      <c r="R34" s="231">
        <f>InpR!R$42</f>
        <v>121.609053959831</v>
      </c>
    </row>
    <row r="35" spans="1:18" s="65" customFormat="1" x14ac:dyDescent="0.35">
      <c r="A35" s="50"/>
      <c r="B35" s="61"/>
      <c r="C35" s="116"/>
      <c r="D35" s="53"/>
      <c r="E35" s="231" t="str">
        <f>InpR!E$43</f>
        <v>CPI(H): June - index - final determination</v>
      </c>
      <c r="F35" s="231"/>
      <c r="G35" s="231" t="str">
        <f>InpR!G$43</f>
        <v>index</v>
      </c>
      <c r="H35" s="231"/>
      <c r="I35" s="231"/>
      <c r="J35" s="231">
        <f>InpR!J$43</f>
        <v>103.5</v>
      </c>
      <c r="K35" s="231">
        <f>InpR!K$43</f>
        <v>105.9</v>
      </c>
      <c r="L35" s="231">
        <f>InpR!L$43</f>
        <v>107.9</v>
      </c>
      <c r="M35" s="231">
        <f>InpR!M$43</f>
        <v>110.066021998987</v>
      </c>
      <c r="N35" s="231">
        <f>InpR!N$43</f>
        <v>112.26734243896701</v>
      </c>
      <c r="O35" s="231">
        <f>InpR!O$43</f>
        <v>114.568809207453</v>
      </c>
      <c r="P35" s="231">
        <f>InpR!P$43</f>
        <v>116.97475420081</v>
      </c>
      <c r="Q35" s="231">
        <f>InpR!Q$43</f>
        <v>119.431224039027</v>
      </c>
      <c r="R35" s="231">
        <f>InpR!R$43</f>
        <v>121.819848519807</v>
      </c>
    </row>
    <row r="36" spans="1:18" s="65" customFormat="1" x14ac:dyDescent="0.35">
      <c r="A36" s="50"/>
      <c r="B36" s="61"/>
      <c r="C36" s="116"/>
      <c r="D36" s="53"/>
      <c r="E36" s="231" t="str">
        <f>InpR!E$44</f>
        <v>CPI(H): July - index - final determination</v>
      </c>
      <c r="F36" s="231"/>
      <c r="G36" s="231" t="str">
        <f>InpR!G$44</f>
        <v>index</v>
      </c>
      <c r="H36" s="231"/>
      <c r="I36" s="231"/>
      <c r="J36" s="231">
        <f>InpR!J$44</f>
        <v>103.5</v>
      </c>
      <c r="K36" s="231">
        <f>InpR!K$44</f>
        <v>105.9</v>
      </c>
      <c r="L36" s="231">
        <f>InpR!L$44</f>
        <v>108</v>
      </c>
      <c r="M36" s="231">
        <f>InpR!M$44</f>
        <v>110.24780498289699</v>
      </c>
      <c r="N36" s="231">
        <f>InpR!N$44</f>
        <v>112.452761082555</v>
      </c>
      <c r="O36" s="231">
        <f>InpR!O$44</f>
        <v>114.7674003562</v>
      </c>
      <c r="P36" s="231">
        <f>InpR!P$44</f>
        <v>117.17751576368001</v>
      </c>
      <c r="Q36" s="231">
        <f>InpR!Q$44</f>
        <v>119.638243594717</v>
      </c>
      <c r="R36" s="231">
        <f>InpR!R$44</f>
        <v>122.03100846661199</v>
      </c>
    </row>
    <row r="37" spans="1:18" s="65" customFormat="1" x14ac:dyDescent="0.35">
      <c r="A37" s="50"/>
      <c r="B37" s="61"/>
      <c r="C37" s="116"/>
      <c r="D37" s="53"/>
      <c r="E37" s="231" t="str">
        <f>InpR!E$45</f>
        <v>CPI(H): August - index - final determination</v>
      </c>
      <c r="F37" s="231"/>
      <c r="G37" s="231" t="str">
        <f>InpR!G$45</f>
        <v>index</v>
      </c>
      <c r="H37" s="231"/>
      <c r="I37" s="231"/>
      <c r="J37" s="231">
        <f>InpR!J$45</f>
        <v>104</v>
      </c>
      <c r="K37" s="231">
        <f>InpR!K$45</f>
        <v>106.5</v>
      </c>
      <c r="L37" s="231">
        <f>InpR!L$45</f>
        <v>108.3</v>
      </c>
      <c r="M37" s="231">
        <f>InpR!M$45</f>
        <v>110.429888196185</v>
      </c>
      <c r="N37" s="231">
        <f>InpR!N$45</f>
        <v>112.638485960108</v>
      </c>
      <c r="O37" s="231">
        <f>InpR!O$45</f>
        <v>114.96633573864</v>
      </c>
      <c r="P37" s="231">
        <f>InpR!P$45</f>
        <v>117.380628789151</v>
      </c>
      <c r="Q37" s="231">
        <f>InpR!Q$45</f>
        <v>119.845621993724</v>
      </c>
      <c r="R37" s="231">
        <f>InpR!R$45</f>
        <v>122.242534433598</v>
      </c>
    </row>
    <row r="38" spans="1:18" s="65" customFormat="1" x14ac:dyDescent="0.35">
      <c r="A38" s="50"/>
      <c r="B38" s="61"/>
      <c r="C38" s="116"/>
      <c r="D38" s="53"/>
      <c r="E38" s="231" t="str">
        <f>InpR!E$46</f>
        <v>CPI(H): September - index - final determination</v>
      </c>
      <c r="F38" s="231"/>
      <c r="G38" s="231" t="str">
        <f>InpR!G$46</f>
        <v>index</v>
      </c>
      <c r="H38" s="231"/>
      <c r="I38" s="231"/>
      <c r="J38" s="231">
        <f>InpR!J$46</f>
        <v>104.3</v>
      </c>
      <c r="K38" s="231">
        <f>InpR!K$46</f>
        <v>106.6</v>
      </c>
      <c r="L38" s="231">
        <f>InpR!L$46</f>
        <v>108.469999617629</v>
      </c>
      <c r="M38" s="231">
        <f>InpR!M$46</f>
        <v>110.61227213470301</v>
      </c>
      <c r="N38" s="231">
        <f>InpR!N$46</f>
        <v>112.824517577397</v>
      </c>
      <c r="O38" s="231">
        <f>InpR!O$46</f>
        <v>115.16561595146101</v>
      </c>
      <c r="P38" s="231">
        <f>InpR!P$46</f>
        <v>117.58409388644201</v>
      </c>
      <c r="Q38" s="231">
        <f>InpR!Q$46</f>
        <v>120.05335985805699</v>
      </c>
      <c r="R38" s="231">
        <f>InpR!R$46</f>
        <v>122.45442705521801</v>
      </c>
    </row>
    <row r="39" spans="1:18" s="65" customFormat="1" x14ac:dyDescent="0.35">
      <c r="A39" s="50"/>
      <c r="B39" s="61"/>
      <c r="C39" s="116"/>
      <c r="D39" s="53"/>
      <c r="E39" s="231" t="str">
        <f>InpR!E$47</f>
        <v>CPI(H): October - index - final determination</v>
      </c>
      <c r="F39" s="231"/>
      <c r="G39" s="231" t="str">
        <f>InpR!G$47</f>
        <v>index</v>
      </c>
      <c r="H39" s="231"/>
      <c r="I39" s="231"/>
      <c r="J39" s="231">
        <f>InpR!J$47</f>
        <v>104.4</v>
      </c>
      <c r="K39" s="231">
        <f>InpR!K$47</f>
        <v>106.7</v>
      </c>
      <c r="L39" s="231">
        <f>InpR!L$47</f>
        <v>108.64026608539599</v>
      </c>
      <c r="M39" s="231">
        <f>InpR!M$47</f>
        <v>110.794957295123</v>
      </c>
      <c r="N39" s="231">
        <f>InpR!N$47</f>
        <v>113.01085644102599</v>
      </c>
      <c r="O39" s="231">
        <f>InpR!O$47</f>
        <v>115.365241592385</v>
      </c>
      <c r="P39" s="231">
        <f>InpR!P$47</f>
        <v>117.78791166582501</v>
      </c>
      <c r="Q39" s="231">
        <f>InpR!Q$47</f>
        <v>120.261457810807</v>
      </c>
      <c r="R39" s="231">
        <f>InpR!R$47</f>
        <v>122.66668696702401</v>
      </c>
    </row>
    <row r="40" spans="1:18" s="65" customFormat="1" x14ac:dyDescent="0.35">
      <c r="A40" s="50"/>
      <c r="B40" s="61"/>
      <c r="C40" s="116"/>
      <c r="D40" s="53"/>
      <c r="E40" s="231" t="str">
        <f>InpR!E$48</f>
        <v>CPI(H): November - index - final determination</v>
      </c>
      <c r="F40" s="231"/>
      <c r="G40" s="231" t="str">
        <f>InpR!G$48</f>
        <v>index</v>
      </c>
      <c r="H40" s="231"/>
      <c r="I40" s="231"/>
      <c r="J40" s="231">
        <f>InpR!J$48</f>
        <v>104.7</v>
      </c>
      <c r="K40" s="231">
        <f>InpR!K$48</f>
        <v>106.9</v>
      </c>
      <c r="L40" s="231">
        <f>InpR!L$48</f>
        <v>108.81079982217901</v>
      </c>
      <c r="M40" s="231">
        <f>InpR!M$48</f>
        <v>110.977944174939</v>
      </c>
      <c r="N40" s="231">
        <f>InpR!N$48</f>
        <v>113.197503058438</v>
      </c>
      <c r="O40" s="231">
        <f>InpR!O$48</f>
        <v>115.565213260169</v>
      </c>
      <c r="P40" s="231">
        <f>InpR!P$48</f>
        <v>117.992082738633</v>
      </c>
      <c r="Q40" s="231">
        <f>InpR!Q$48</f>
        <v>120.46991647614399</v>
      </c>
      <c r="R40" s="231">
        <f>InpR!R$48</f>
        <v>122.87931480566699</v>
      </c>
    </row>
    <row r="41" spans="1:18" s="65" customFormat="1" x14ac:dyDescent="0.35">
      <c r="A41" s="50"/>
      <c r="B41" s="61"/>
      <c r="C41" s="116"/>
      <c r="D41" s="53"/>
      <c r="E41" s="231" t="str">
        <f>InpR!E$49</f>
        <v>CPI(H): December - index - final determination</v>
      </c>
      <c r="F41" s="231"/>
      <c r="G41" s="231" t="str">
        <f>InpR!G$49</f>
        <v>index</v>
      </c>
      <c r="H41" s="231"/>
      <c r="I41" s="231"/>
      <c r="J41" s="231">
        <f>InpR!J$49</f>
        <v>105</v>
      </c>
      <c r="K41" s="231">
        <f>InpR!K$49</f>
        <v>107.1</v>
      </c>
      <c r="L41" s="231">
        <f>InpR!L$49</f>
        <v>108.981601247513</v>
      </c>
      <c r="M41" s="231">
        <f>InpR!M$49</f>
        <v>111.161233272464</v>
      </c>
      <c r="N41" s="231">
        <f>InpR!N$49</f>
        <v>113.384457937913</v>
      </c>
      <c r="O41" s="231">
        <f>InpR!O$49</f>
        <v>115.765531554609</v>
      </c>
      <c r="P41" s="231">
        <f>InpR!P$49</f>
        <v>118.196607717256</v>
      </c>
      <c r="Q41" s="231">
        <f>InpR!Q$49</f>
        <v>120.678736479319</v>
      </c>
      <c r="R41" s="231">
        <f>InpR!R$49</f>
        <v>123.092311208905</v>
      </c>
    </row>
    <row r="42" spans="1:18" s="65" customFormat="1" x14ac:dyDescent="0.35">
      <c r="A42" s="50"/>
      <c r="B42" s="61"/>
      <c r="C42" s="116"/>
      <c r="D42" s="53"/>
      <c r="E42" s="231" t="str">
        <f>InpR!E$50</f>
        <v>CPI(H): January - index - final determination</v>
      </c>
      <c r="F42" s="231"/>
      <c r="G42" s="231" t="str">
        <f>InpR!G$50</f>
        <v>index</v>
      </c>
      <c r="H42" s="231"/>
      <c r="I42" s="231"/>
      <c r="J42" s="231">
        <f>InpR!J$50</f>
        <v>104.5</v>
      </c>
      <c r="K42" s="231">
        <f>InpR!K$50</f>
        <v>106.4</v>
      </c>
      <c r="L42" s="231">
        <f>InpR!L$50</f>
        <v>109.161593222387</v>
      </c>
      <c r="M42" s="231">
        <f>InpR!M$50</f>
        <v>111.344825086835</v>
      </c>
      <c r="N42" s="231">
        <f>InpR!N$50</f>
        <v>113.580996157239</v>
      </c>
      <c r="O42" s="231">
        <f>InpR!O$50</f>
        <v>115.96619707654099</v>
      </c>
      <c r="P42" s="231">
        <f>InpR!P$50</f>
        <v>118.40148721514799</v>
      </c>
      <c r="Q42" s="231">
        <f>InpR!Q$50</f>
        <v>120.887918446667</v>
      </c>
      <c r="R42" s="231">
        <f>InpR!R$50</f>
        <v>123.30567681559999</v>
      </c>
    </row>
    <row r="43" spans="1:18" s="65" customFormat="1" x14ac:dyDescent="0.35">
      <c r="A43" s="50"/>
      <c r="B43" s="61"/>
      <c r="C43" s="116"/>
      <c r="D43" s="53"/>
      <c r="E43" s="231" t="str">
        <f>InpR!E$51</f>
        <v>CPI(H): February - index - final determination</v>
      </c>
      <c r="F43" s="231"/>
      <c r="G43" s="231" t="str">
        <f>InpR!G$51</f>
        <v>index</v>
      </c>
      <c r="H43" s="231"/>
      <c r="I43" s="231"/>
      <c r="J43" s="231">
        <f>InpR!J$51</f>
        <v>104.9</v>
      </c>
      <c r="K43" s="231">
        <f>InpR!K$51</f>
        <v>106.8</v>
      </c>
      <c r="L43" s="231">
        <f>InpR!L$51</f>
        <v>109.341882468641</v>
      </c>
      <c r="M43" s="231">
        <f>InpR!M$51</f>
        <v>111.52872011801399</v>
      </c>
      <c r="N43" s="231">
        <f>InpR!N$51</f>
        <v>113.77787505175399</v>
      </c>
      <c r="O43" s="231">
        <f>InpR!O$51</f>
        <v>116.167210427841</v>
      </c>
      <c r="P43" s="231">
        <f>InpR!P$51</f>
        <v>118.606721846825</v>
      </c>
      <c r="Q43" s="231">
        <f>InpR!Q$51</f>
        <v>121.097463005609</v>
      </c>
      <c r="R43" s="231">
        <f>InpR!R$51</f>
        <v>123.519412265721</v>
      </c>
    </row>
    <row r="44" spans="1:18" s="65" customFormat="1" x14ac:dyDescent="0.35">
      <c r="A44" s="50"/>
      <c r="B44" s="61"/>
      <c r="C44" s="116"/>
      <c r="D44" s="53"/>
      <c r="E44" s="231" t="str">
        <f>InpR!E$52</f>
        <v>CPI(H): March - index - final determination</v>
      </c>
      <c r="F44" s="231"/>
      <c r="G44" s="231" t="str">
        <f>InpR!G$52</f>
        <v>index</v>
      </c>
      <c r="H44" s="231"/>
      <c r="I44" s="231"/>
      <c r="J44" s="231">
        <f>InpR!J$52</f>
        <v>105.1</v>
      </c>
      <c r="K44" s="231">
        <f>InpR!K$52</f>
        <v>107</v>
      </c>
      <c r="L44" s="231">
        <f>InpR!L$52</f>
        <v>109.52246947724301</v>
      </c>
      <c r="M44" s="231">
        <f>InpR!M$52</f>
        <v>111.712918866788</v>
      </c>
      <c r="N44" s="231">
        <f>InpR!N$52</f>
        <v>113.97509521197701</v>
      </c>
      <c r="O44" s="231">
        <f>InpR!O$52</f>
        <v>116.368572211429</v>
      </c>
      <c r="P44" s="231">
        <f>InpR!P$52</f>
        <v>118.812312227869</v>
      </c>
      <c r="Q44" s="231">
        <f>InpR!Q$52</f>
        <v>121.307370784654</v>
      </c>
      <c r="R44" s="231">
        <f>InpR!R$52</f>
        <v>123.73351820034701</v>
      </c>
    </row>
    <row r="45" spans="1:18" s="65" customFormat="1" x14ac:dyDescent="0.35">
      <c r="A45" s="50"/>
      <c r="B45" s="61"/>
      <c r="C45" s="116"/>
      <c r="D45" s="53"/>
      <c r="E45" s="231"/>
      <c r="F45" s="231"/>
      <c r="G45" s="231"/>
      <c r="H45" s="231"/>
      <c r="I45" s="231"/>
      <c r="J45" s="231"/>
      <c r="K45" s="231"/>
      <c r="L45" s="231"/>
      <c r="M45" s="231"/>
      <c r="N45" s="231"/>
      <c r="O45" s="231"/>
      <c r="P45" s="231"/>
      <c r="Q45" s="231"/>
      <c r="R45" s="231"/>
    </row>
    <row r="46" spans="1:18" s="65" customFormat="1" x14ac:dyDescent="0.35">
      <c r="A46" s="50"/>
      <c r="B46" s="61"/>
      <c r="C46" s="116"/>
      <c r="D46" s="55"/>
      <c r="E46" s="91" t="s">
        <v>472</v>
      </c>
      <c r="F46" s="91"/>
      <c r="G46" s="91" t="s">
        <v>364</v>
      </c>
      <c r="H46" s="7"/>
      <c r="I46" s="7"/>
      <c r="J46" s="230">
        <f xml:space="preserve"> SUM(J33:J44) / 12</f>
        <v>104.21666666666665</v>
      </c>
      <c r="K46" s="230">
        <f t="shared" ref="K46:R46" si="5" xml:space="preserve"> SUM(K33:K44) / 12</f>
        <v>106.43333333333334</v>
      </c>
      <c r="L46" s="230">
        <f t="shared" si="5"/>
        <v>108.55238432841566</v>
      </c>
      <c r="M46" s="230">
        <f t="shared" si="5"/>
        <v>110.70537330136041</v>
      </c>
      <c r="N46" s="230">
        <f t="shared" si="5"/>
        <v>112.92412852304601</v>
      </c>
      <c r="O46" s="230">
        <f t="shared" si="5"/>
        <v>115.26744552524366</v>
      </c>
      <c r="P46" s="230">
        <f t="shared" si="5"/>
        <v>117.68806188127384</v>
      </c>
      <c r="Q46" s="230">
        <f t="shared" si="5"/>
        <v>120.15951118078074</v>
      </c>
      <c r="R46" s="230">
        <f t="shared" si="5"/>
        <v>122.56270140439625</v>
      </c>
    </row>
    <row r="47" spans="1:18" s="65" customFormat="1" x14ac:dyDescent="0.35">
      <c r="A47" s="50"/>
      <c r="B47" s="61"/>
      <c r="C47" s="116"/>
      <c r="D47" s="55"/>
      <c r="E47" s="237" t="s">
        <v>473</v>
      </c>
      <c r="F47" s="237"/>
      <c r="G47" s="237" t="s">
        <v>422</v>
      </c>
      <c r="H47" s="237"/>
      <c r="I47" s="237"/>
      <c r="J47" s="238">
        <f xml:space="preserve"> IF(I$46 = 0, 0, J$46 / $J$46)</f>
        <v>0</v>
      </c>
      <c r="K47" s="238">
        <f xml:space="preserve"> IF(J$46 = 0, 0, K$46 / $J$46)</f>
        <v>1.0212697905005599</v>
      </c>
      <c r="L47" s="238">
        <f t="shared" ref="L47:R47" si="6" xml:space="preserve"> IF(K$46 = 0, 0, L$46 / $J$46)</f>
        <v>1.0416029201511179</v>
      </c>
      <c r="M47" s="238">
        <f t="shared" si="6"/>
        <v>1.0622616980779827</v>
      </c>
      <c r="N47" s="238">
        <f t="shared" si="6"/>
        <v>1.0835515290872799</v>
      </c>
      <c r="O47" s="238">
        <f t="shared" si="6"/>
        <v>1.1060365794841869</v>
      </c>
      <c r="P47" s="238">
        <f t="shared" si="6"/>
        <v>1.1292633476533553</v>
      </c>
      <c r="Q47" s="238">
        <f t="shared" si="6"/>
        <v>1.1529778779540774</v>
      </c>
      <c r="R47" s="238">
        <f t="shared" si="6"/>
        <v>1.1760374355131578</v>
      </c>
    </row>
    <row r="48" spans="1:18" s="65" customFormat="1" x14ac:dyDescent="0.35">
      <c r="A48" s="50"/>
      <c r="B48" s="61"/>
      <c r="C48" s="116"/>
      <c r="D48" s="55"/>
      <c r="E48" s="91" t="s">
        <v>474</v>
      </c>
      <c r="F48" s="7"/>
      <c r="G48" s="91" t="s">
        <v>422</v>
      </c>
      <c r="H48" s="7"/>
      <c r="I48" s="7"/>
      <c r="J48" s="232">
        <f xml:space="preserve"> IF(I$46 = 0, 0, J$46 / I$46 - 1)</f>
        <v>0</v>
      </c>
      <c r="K48" s="232">
        <f t="shared" ref="K48:R48" si="7" xml:space="preserve"> IF(J$46 = 0, 0, K$46 / J$46 - 1)</f>
        <v>2.1269790500559882E-2</v>
      </c>
      <c r="L48" s="232">
        <f t="shared" si="7"/>
        <v>1.9909655450194075E-2</v>
      </c>
      <c r="M48" s="232">
        <f t="shared" si="7"/>
        <v>1.9833640562247679E-2</v>
      </c>
      <c r="N48" s="232">
        <f t="shared" si="7"/>
        <v>2.0041983108134653E-2</v>
      </c>
      <c r="O48" s="232">
        <f t="shared" si="7"/>
        <v>2.0751251595618081E-2</v>
      </c>
      <c r="P48" s="232">
        <f t="shared" si="7"/>
        <v>2.1000000000000574E-2</v>
      </c>
      <c r="Q48" s="232">
        <f t="shared" si="7"/>
        <v>2.100000000000124E-2</v>
      </c>
      <c r="R48" s="232">
        <f t="shared" si="7"/>
        <v>1.999999999999913E-2</v>
      </c>
    </row>
    <row r="49" spans="1:18" s="65" customFormat="1" x14ac:dyDescent="0.35">
      <c r="A49" s="50"/>
      <c r="B49" s="61"/>
      <c r="C49" s="116"/>
      <c r="D49" s="55"/>
      <c r="E49" s="7"/>
      <c r="F49" s="7"/>
      <c r="G49" s="7"/>
      <c r="H49" s="7"/>
      <c r="I49" s="7"/>
      <c r="J49" s="7"/>
      <c r="K49" s="7"/>
      <c r="L49" s="7"/>
      <c r="M49" s="7"/>
      <c r="N49" s="7"/>
      <c r="O49" s="7"/>
      <c r="P49" s="7"/>
      <c r="Q49" s="7"/>
      <c r="R49" s="7"/>
    </row>
    <row r="50" spans="1:18" s="65" customFormat="1" x14ac:dyDescent="0.35">
      <c r="A50" s="50"/>
      <c r="B50" s="61"/>
      <c r="C50" s="116"/>
      <c r="D50" s="55"/>
      <c r="E50" s="91" t="str">
        <f>E$44</f>
        <v>CPI(H): March - index - final determination</v>
      </c>
      <c r="F50" s="91"/>
      <c r="G50" s="91" t="str">
        <f t="shared" ref="G50:R50" si="8">G$44</f>
        <v>index</v>
      </c>
      <c r="H50" s="91"/>
      <c r="I50" s="91"/>
      <c r="J50" s="91">
        <f t="shared" si="8"/>
        <v>105.1</v>
      </c>
      <c r="K50" s="91">
        <f t="shared" si="8"/>
        <v>107</v>
      </c>
      <c r="L50" s="91">
        <f t="shared" si="8"/>
        <v>109.52246947724301</v>
      </c>
      <c r="M50" s="91">
        <f t="shared" si="8"/>
        <v>111.712918866788</v>
      </c>
      <c r="N50" s="91">
        <f t="shared" si="8"/>
        <v>113.97509521197701</v>
      </c>
      <c r="O50" s="91">
        <f t="shared" si="8"/>
        <v>116.368572211429</v>
      </c>
      <c r="P50" s="91">
        <f t="shared" si="8"/>
        <v>118.812312227869</v>
      </c>
      <c r="Q50" s="91">
        <f t="shared" si="8"/>
        <v>121.307370784654</v>
      </c>
      <c r="R50" s="91">
        <f t="shared" si="8"/>
        <v>123.73351820034701</v>
      </c>
    </row>
    <row r="51" spans="1:18" s="65" customFormat="1" x14ac:dyDescent="0.35">
      <c r="A51" s="50"/>
      <c r="B51" s="61"/>
      <c r="C51" s="116"/>
      <c r="D51" s="55"/>
      <c r="E51" s="91" t="str">
        <f>E$46</f>
        <v>CPI(H): Financial year average - index - final determination</v>
      </c>
      <c r="F51" s="91"/>
      <c r="G51" s="91" t="str">
        <f t="shared" ref="G51:R51" si="9">G$46</f>
        <v>index</v>
      </c>
      <c r="H51" s="91"/>
      <c r="I51" s="91"/>
      <c r="J51" s="91">
        <f t="shared" si="9"/>
        <v>104.21666666666665</v>
      </c>
      <c r="K51" s="91">
        <f t="shared" si="9"/>
        <v>106.43333333333334</v>
      </c>
      <c r="L51" s="91">
        <f t="shared" si="9"/>
        <v>108.55238432841566</v>
      </c>
      <c r="M51" s="91">
        <f t="shared" si="9"/>
        <v>110.70537330136041</v>
      </c>
      <c r="N51" s="91">
        <f t="shared" si="9"/>
        <v>112.92412852304601</v>
      </c>
      <c r="O51" s="91">
        <f t="shared" si="9"/>
        <v>115.26744552524366</v>
      </c>
      <c r="P51" s="91">
        <f t="shared" si="9"/>
        <v>117.68806188127384</v>
      </c>
      <c r="Q51" s="91">
        <f t="shared" si="9"/>
        <v>120.15951118078074</v>
      </c>
      <c r="R51" s="91">
        <f t="shared" si="9"/>
        <v>122.56270140439625</v>
      </c>
    </row>
    <row r="52" spans="1:18" s="65" customFormat="1" x14ac:dyDescent="0.35">
      <c r="A52" s="50"/>
      <c r="B52" s="233"/>
      <c r="C52" s="233"/>
      <c r="D52" s="233"/>
      <c r="E52" s="101" t="str">
        <f>Time!E$46</f>
        <v>1st Forecast Period Flag</v>
      </c>
      <c r="F52" s="101"/>
      <c r="G52" s="101" t="str">
        <f>Time!G$46</f>
        <v>flag</v>
      </c>
      <c r="H52" s="101">
        <f>Time!H$46</f>
        <v>1</v>
      </c>
      <c r="I52" s="101">
        <f>Time!I$46</f>
        <v>0</v>
      </c>
      <c r="J52" s="101">
        <f>Time!J$46</f>
        <v>0</v>
      </c>
      <c r="K52" s="101">
        <f>Time!K$46</f>
        <v>0</v>
      </c>
      <c r="L52" s="101">
        <f>Time!L$46</f>
        <v>0</v>
      </c>
      <c r="M52" s="101">
        <f>Time!M$46</f>
        <v>1</v>
      </c>
      <c r="N52" s="101">
        <f>Time!N$46</f>
        <v>0</v>
      </c>
      <c r="O52" s="101">
        <f>Time!O$46</f>
        <v>0</v>
      </c>
      <c r="P52" s="101">
        <f>Time!P$46</f>
        <v>0</v>
      </c>
      <c r="Q52" s="101">
        <f>Time!Q$46</f>
        <v>0</v>
      </c>
      <c r="R52" s="101">
        <f>Time!R$46</f>
        <v>0</v>
      </c>
    </row>
    <row r="53" spans="1:18" s="65" customFormat="1" x14ac:dyDescent="0.35">
      <c r="A53" s="50"/>
      <c r="B53" s="61"/>
      <c r="C53" s="116"/>
      <c r="D53" s="55"/>
      <c r="E53" s="91" t="s">
        <v>475</v>
      </c>
      <c r="F53" s="7"/>
      <c r="G53" s="91" t="s">
        <v>422</v>
      </c>
      <c r="H53" s="7"/>
      <c r="I53" s="7"/>
      <c r="J53" s="232">
        <f t="shared" ref="J53:R53" si="10" xml:space="preserve"> IFERROR((J51 / I50 - 1) * J52, 0)</f>
        <v>0</v>
      </c>
      <c r="K53" s="232">
        <f t="shared" si="10"/>
        <v>0</v>
      </c>
      <c r="L53" s="232">
        <f t="shared" si="10"/>
        <v>0</v>
      </c>
      <c r="M53" s="232">
        <f xml:space="preserve"> IFERROR((M51 / L50 - 1) * M52, 0)</f>
        <v>1.0800558367278112E-2</v>
      </c>
      <c r="N53" s="232">
        <f t="shared" si="10"/>
        <v>0</v>
      </c>
      <c r="O53" s="232">
        <f t="shared" si="10"/>
        <v>0</v>
      </c>
      <c r="P53" s="232">
        <f t="shared" si="10"/>
        <v>0</v>
      </c>
      <c r="Q53" s="232">
        <f t="shared" si="10"/>
        <v>0</v>
      </c>
      <c r="R53" s="232">
        <f t="shared" si="10"/>
        <v>0</v>
      </c>
    </row>
    <row r="54" spans="1:18" s="65" customFormat="1" x14ac:dyDescent="0.35">
      <c r="A54" s="50"/>
      <c r="B54" s="61"/>
      <c r="C54" s="116"/>
      <c r="D54" s="55"/>
      <c r="E54" s="7"/>
      <c r="F54" s="7"/>
      <c r="G54" s="7"/>
      <c r="H54" s="7"/>
      <c r="I54" s="7"/>
      <c r="J54" s="7"/>
      <c r="K54" s="7"/>
      <c r="L54" s="7"/>
      <c r="M54" s="7"/>
      <c r="N54" s="7"/>
      <c r="O54" s="7"/>
      <c r="P54" s="7"/>
      <c r="Q54" s="7"/>
      <c r="R54" s="7"/>
    </row>
    <row r="55" spans="1:18" s="65" customFormat="1" x14ac:dyDescent="0.35">
      <c r="A55" s="50"/>
      <c r="B55" s="61"/>
      <c r="C55" s="116"/>
      <c r="D55" s="55"/>
      <c r="E55" s="168" t="str">
        <f>E$30 &amp; " - final determination"</f>
        <v>RPI Growth from 2019-20 FYE to 2020-21 FYA - final determination - final determination</v>
      </c>
      <c r="F55" s="7"/>
      <c r="G55" s="91" t="str">
        <f>G$30</f>
        <v>%</v>
      </c>
      <c r="H55" s="7"/>
      <c r="I55" s="7"/>
      <c r="J55" s="232">
        <f t="shared" ref="J55:R55" si="11">J$30</f>
        <v>0</v>
      </c>
      <c r="K55" s="232">
        <f t="shared" si="11"/>
        <v>0</v>
      </c>
      <c r="L55" s="232">
        <f t="shared" si="11"/>
        <v>0</v>
      </c>
      <c r="M55" s="232">
        <f t="shared" si="11"/>
        <v>1.5185820153399865E-2</v>
      </c>
      <c r="N55" s="232">
        <f t="shared" si="11"/>
        <v>0</v>
      </c>
      <c r="O55" s="232">
        <f t="shared" si="11"/>
        <v>0</v>
      </c>
      <c r="P55" s="232">
        <f t="shared" si="11"/>
        <v>0</v>
      </c>
      <c r="Q55" s="232">
        <f t="shared" si="11"/>
        <v>0</v>
      </c>
      <c r="R55" s="232">
        <f t="shared" si="11"/>
        <v>0</v>
      </c>
    </row>
    <row r="56" spans="1:18" s="65" customFormat="1" x14ac:dyDescent="0.35">
      <c r="A56" s="50"/>
      <c r="B56" s="61"/>
      <c r="C56" s="116"/>
      <c r="D56" s="55"/>
      <c r="E56" s="168" t="str">
        <f>E$53 &amp; " - final determination"</f>
        <v>CPIH Growth from 2019-20 FYE to 2020-21 FYA - final determination - final determination</v>
      </c>
      <c r="F56" s="7"/>
      <c r="G56" s="91" t="str">
        <f>G$53</f>
        <v>%</v>
      </c>
      <c r="H56" s="7"/>
      <c r="I56" s="7"/>
      <c r="J56" s="232">
        <f t="shared" ref="J56:R56" si="12">J$53</f>
        <v>0</v>
      </c>
      <c r="K56" s="232">
        <f t="shared" si="12"/>
        <v>0</v>
      </c>
      <c r="L56" s="232">
        <f t="shared" si="12"/>
        <v>0</v>
      </c>
      <c r="M56" s="232">
        <f t="shared" si="12"/>
        <v>1.0800558367278112E-2</v>
      </c>
      <c r="N56" s="232">
        <f t="shared" si="12"/>
        <v>0</v>
      </c>
      <c r="O56" s="232">
        <f t="shared" si="12"/>
        <v>0</v>
      </c>
      <c r="P56" s="232">
        <f t="shared" si="12"/>
        <v>0</v>
      </c>
      <c r="Q56" s="232">
        <f t="shared" si="12"/>
        <v>0</v>
      </c>
      <c r="R56" s="232">
        <f t="shared" si="12"/>
        <v>0</v>
      </c>
    </row>
    <row r="57" spans="1:18" s="65" customFormat="1" x14ac:dyDescent="0.35">
      <c r="A57" s="50"/>
      <c r="B57" s="61"/>
      <c r="C57" s="116"/>
      <c r="D57" s="55"/>
      <c r="E57" s="168" t="s">
        <v>476</v>
      </c>
      <c r="F57" s="7"/>
      <c r="G57" s="91" t="s">
        <v>422</v>
      </c>
      <c r="H57" s="7"/>
      <c r="I57" s="7"/>
      <c r="J57" s="232">
        <f xml:space="preserve"> (1 + J$55) / (1 + J$56) - 1</f>
        <v>0</v>
      </c>
      <c r="K57" s="232">
        <f t="shared" ref="K57:R57" si="13" xml:space="preserve"> (1 + K$55) / (1 + K$56) - 1</f>
        <v>0</v>
      </c>
      <c r="L57" s="232">
        <f t="shared" si="13"/>
        <v>0</v>
      </c>
      <c r="M57" s="232">
        <f t="shared" si="13"/>
        <v>4.3384045940824123E-3</v>
      </c>
      <c r="N57" s="232">
        <f t="shared" si="13"/>
        <v>0</v>
      </c>
      <c r="O57" s="232">
        <f t="shared" si="13"/>
        <v>0</v>
      </c>
      <c r="P57" s="232">
        <f t="shared" si="13"/>
        <v>0</v>
      </c>
      <c r="Q57" s="232">
        <f t="shared" si="13"/>
        <v>0</v>
      </c>
      <c r="R57" s="232">
        <f t="shared" si="13"/>
        <v>0</v>
      </c>
    </row>
    <row r="58" spans="1:18" s="65" customFormat="1" x14ac:dyDescent="0.35">
      <c r="A58" s="50"/>
      <c r="B58" s="61"/>
      <c r="C58" s="116"/>
      <c r="D58" s="55"/>
      <c r="E58" s="7"/>
      <c r="F58" s="7"/>
      <c r="G58" s="7"/>
      <c r="H58" s="7"/>
      <c r="I58" s="7"/>
      <c r="J58" s="234"/>
      <c r="K58" s="234"/>
      <c r="L58" s="234"/>
      <c r="M58" s="234"/>
      <c r="N58" s="234"/>
      <c r="O58" s="234"/>
      <c r="P58" s="234"/>
      <c r="Q58" s="234"/>
      <c r="R58" s="234"/>
    </row>
    <row r="59" spans="1:18" s="65" customFormat="1" x14ac:dyDescent="0.35">
      <c r="A59" s="50"/>
      <c r="B59" s="61" t="s">
        <v>477</v>
      </c>
      <c r="C59" s="116"/>
      <c r="D59" s="55"/>
      <c r="E59" s="7"/>
      <c r="F59" s="7"/>
      <c r="G59" s="7"/>
      <c r="H59" s="7"/>
      <c r="I59" s="7"/>
      <c r="J59" s="234"/>
      <c r="K59" s="234"/>
      <c r="L59" s="234"/>
      <c r="M59" s="234"/>
      <c r="N59" s="234"/>
      <c r="O59" s="234"/>
      <c r="P59" s="234"/>
      <c r="Q59" s="234"/>
      <c r="R59" s="234"/>
    </row>
    <row r="60" spans="1:18" s="65" customFormat="1" x14ac:dyDescent="0.35">
      <c r="A60" s="50"/>
      <c r="B60" s="61"/>
      <c r="C60" s="116"/>
      <c r="D60" s="55"/>
      <c r="E60" s="168" t="str">
        <f>E$57</f>
        <v>Wedge between RPI and CPIH 2020-21 - final determination</v>
      </c>
      <c r="F60" s="168"/>
      <c r="G60" s="168" t="str">
        <f t="shared" ref="G60:R60" si="14">G$57</f>
        <v>%</v>
      </c>
      <c r="H60" s="168"/>
      <c r="I60" s="168"/>
      <c r="J60" s="232">
        <f t="shared" si="14"/>
        <v>0</v>
      </c>
      <c r="K60" s="232">
        <f t="shared" si="14"/>
        <v>0</v>
      </c>
      <c r="L60" s="232">
        <f t="shared" si="14"/>
        <v>0</v>
      </c>
      <c r="M60" s="232">
        <f t="shared" si="14"/>
        <v>4.3384045940824123E-3</v>
      </c>
      <c r="N60" s="232">
        <f t="shared" si="14"/>
        <v>0</v>
      </c>
      <c r="O60" s="232">
        <f t="shared" si="14"/>
        <v>0</v>
      </c>
      <c r="P60" s="232">
        <f t="shared" si="14"/>
        <v>0</v>
      </c>
      <c r="Q60" s="232">
        <f t="shared" si="14"/>
        <v>0</v>
      </c>
      <c r="R60" s="232">
        <f t="shared" si="14"/>
        <v>0</v>
      </c>
    </row>
    <row r="61" spans="1:18" s="65" customFormat="1" x14ac:dyDescent="0.35">
      <c r="A61" s="50"/>
      <c r="B61" s="61"/>
      <c r="C61" s="116"/>
      <c r="D61" s="55"/>
      <c r="E61" s="168" t="str">
        <f>E$48</f>
        <v>CPI(H): Fin year average - percentage increase - final determination</v>
      </c>
      <c r="F61" s="168"/>
      <c r="G61" s="168" t="str">
        <f t="shared" ref="G61:R61" si="15">G$48</f>
        <v>%</v>
      </c>
      <c r="H61" s="168"/>
      <c r="I61" s="168"/>
      <c r="J61" s="232">
        <f t="shared" si="15"/>
        <v>0</v>
      </c>
      <c r="K61" s="232">
        <f t="shared" si="15"/>
        <v>2.1269790500559882E-2</v>
      </c>
      <c r="L61" s="232">
        <f t="shared" si="15"/>
        <v>1.9909655450194075E-2</v>
      </c>
      <c r="M61" s="232">
        <f t="shared" si="15"/>
        <v>1.9833640562247679E-2</v>
      </c>
      <c r="N61" s="232">
        <f t="shared" si="15"/>
        <v>2.0041983108134653E-2</v>
      </c>
      <c r="O61" s="232">
        <f t="shared" si="15"/>
        <v>2.0751251595618081E-2</v>
      </c>
      <c r="P61" s="232">
        <f t="shared" si="15"/>
        <v>2.1000000000000574E-2</v>
      </c>
      <c r="Q61" s="232">
        <f t="shared" si="15"/>
        <v>2.100000000000124E-2</v>
      </c>
      <c r="R61" s="232">
        <f t="shared" si="15"/>
        <v>1.999999999999913E-2</v>
      </c>
    </row>
    <row r="62" spans="1:18" s="65" customFormat="1" x14ac:dyDescent="0.35">
      <c r="A62" s="50"/>
      <c r="B62" s="233"/>
      <c r="C62" s="233"/>
      <c r="D62" s="233"/>
      <c r="E62" s="101" t="str">
        <f>Time!E$46</f>
        <v>1st Forecast Period Flag</v>
      </c>
      <c r="F62" s="101"/>
      <c r="G62" s="101" t="str">
        <f>Time!G$46</f>
        <v>flag</v>
      </c>
      <c r="H62" s="101">
        <f>Time!H$46</f>
        <v>1</v>
      </c>
      <c r="I62" s="101">
        <f>Time!I$46</f>
        <v>0</v>
      </c>
      <c r="J62" s="101">
        <f>Time!J$46</f>
        <v>0</v>
      </c>
      <c r="K62" s="101">
        <f>Time!K$46</f>
        <v>0</v>
      </c>
      <c r="L62" s="101">
        <f>Time!L$46</f>
        <v>0</v>
      </c>
      <c r="M62" s="101">
        <f>Time!M$46</f>
        <v>1</v>
      </c>
      <c r="N62" s="101">
        <f>Time!N$46</f>
        <v>0</v>
      </c>
      <c r="O62" s="101">
        <f>Time!O$46</f>
        <v>0</v>
      </c>
      <c r="P62" s="101">
        <f>Time!P$46</f>
        <v>0</v>
      </c>
      <c r="Q62" s="101">
        <f>Time!Q$46</f>
        <v>0</v>
      </c>
      <c r="R62" s="101">
        <f>Time!R$46</f>
        <v>0</v>
      </c>
    </row>
    <row r="63" spans="1:18" s="65" customFormat="1" x14ac:dyDescent="0.35">
      <c r="A63" s="50"/>
      <c r="B63" s="61"/>
      <c r="C63" s="116"/>
      <c r="D63" s="55"/>
      <c r="E63" s="168" t="s">
        <v>478</v>
      </c>
      <c r="F63" s="168"/>
      <c r="G63" s="168" t="s">
        <v>422</v>
      </c>
      <c r="H63" s="168"/>
      <c r="I63" s="168"/>
      <c r="J63" s="232">
        <f t="shared" ref="J63:L63" si="16" xml:space="preserve"> ((1 + J$60)  * (1 + J$61) - 1) * J$62</f>
        <v>0</v>
      </c>
      <c r="K63" s="232">
        <f t="shared" si="16"/>
        <v>0</v>
      </c>
      <c r="L63" s="232">
        <f t="shared" si="16"/>
        <v>0</v>
      </c>
      <c r="M63" s="232">
        <f xml:space="preserve"> ((1 + M$60)  * (1 + M$61) - 1) * M$62</f>
        <v>2.4258091513662761E-2</v>
      </c>
      <c r="N63" s="232">
        <f t="shared" ref="N63:R63" si="17" xml:space="preserve"> ((1 + N$60)  * (1 + N$61) - 1) * N$62</f>
        <v>0</v>
      </c>
      <c r="O63" s="232">
        <f t="shared" si="17"/>
        <v>0</v>
      </c>
      <c r="P63" s="232">
        <f t="shared" si="17"/>
        <v>0</v>
      </c>
      <c r="Q63" s="232">
        <f t="shared" si="17"/>
        <v>0</v>
      </c>
      <c r="R63" s="232">
        <f t="shared" si="17"/>
        <v>0</v>
      </c>
    </row>
    <row r="64" spans="1:18" s="65" customFormat="1" x14ac:dyDescent="0.35">
      <c r="A64" s="50"/>
      <c r="B64" s="61"/>
      <c r="C64" s="116"/>
      <c r="D64" s="55"/>
      <c r="E64" s="7"/>
      <c r="F64" s="7"/>
      <c r="G64" s="7"/>
      <c r="H64" s="7"/>
      <c r="I64" s="7"/>
      <c r="J64" s="234"/>
      <c r="K64" s="234"/>
      <c r="L64" s="234"/>
      <c r="M64" s="234"/>
      <c r="N64" s="234"/>
      <c r="O64" s="234"/>
      <c r="P64" s="234"/>
      <c r="Q64" s="234"/>
      <c r="R64" s="234"/>
    </row>
    <row r="65" spans="1:18" s="65" customFormat="1" x14ac:dyDescent="0.35">
      <c r="A65" s="50"/>
      <c r="B65" s="61"/>
      <c r="C65" s="116"/>
      <c r="D65" s="55"/>
      <c r="E65" s="168" t="str">
        <f xml:space="preserve"> E$63</f>
        <v>CPI(H) + RPI wedge 2020-21 percentage movement - final determination</v>
      </c>
      <c r="F65" s="168"/>
      <c r="G65" s="168" t="str">
        <f t="shared" ref="G65:R65" si="18" xml:space="preserve"> G$63</f>
        <v>%</v>
      </c>
      <c r="H65" s="168"/>
      <c r="I65" s="168"/>
      <c r="J65" s="232">
        <f t="shared" si="18"/>
        <v>0</v>
      </c>
      <c r="K65" s="232">
        <f t="shared" si="18"/>
        <v>0</v>
      </c>
      <c r="L65" s="232">
        <f t="shared" si="18"/>
        <v>0</v>
      </c>
      <c r="M65" s="232">
        <f t="shared" si="18"/>
        <v>2.4258091513662761E-2</v>
      </c>
      <c r="N65" s="232">
        <f t="shared" si="18"/>
        <v>0</v>
      </c>
      <c r="O65" s="232">
        <f t="shared" si="18"/>
        <v>0</v>
      </c>
      <c r="P65" s="232">
        <f t="shared" si="18"/>
        <v>0</v>
      </c>
      <c r="Q65" s="232">
        <f t="shared" si="18"/>
        <v>0</v>
      </c>
      <c r="R65" s="232">
        <f t="shared" si="18"/>
        <v>0</v>
      </c>
    </row>
    <row r="66" spans="1:18" s="65" customFormat="1" x14ac:dyDescent="0.35">
      <c r="A66" s="50"/>
      <c r="B66" s="61"/>
      <c r="C66" s="116"/>
      <c r="D66" s="55"/>
      <c r="E66" s="168" t="str">
        <f t="shared" ref="E66:R66" si="19" xml:space="preserve"> E$25</f>
        <v>RPI: Fin year average - percentage increase - final determination</v>
      </c>
      <c r="F66" s="168"/>
      <c r="G66" s="168" t="str">
        <f t="shared" si="19"/>
        <v>%</v>
      </c>
      <c r="H66" s="7"/>
      <c r="I66" s="7"/>
      <c r="J66" s="235">
        <f t="shared" si="19"/>
        <v>0</v>
      </c>
      <c r="K66" s="235">
        <f t="shared" si="19"/>
        <v>0</v>
      </c>
      <c r="L66" s="235">
        <f t="shared" si="19"/>
        <v>3.1522140708501789E-2</v>
      </c>
      <c r="M66" s="235">
        <f t="shared" si="19"/>
        <v>2.8729732247136264E-2</v>
      </c>
      <c r="N66" s="235">
        <f t="shared" si="19"/>
        <v>2.9587648685595269E-2</v>
      </c>
      <c r="O66" s="235">
        <f t="shared" si="19"/>
        <v>3.150368327076003E-2</v>
      </c>
      <c r="P66" s="235">
        <f t="shared" si="19"/>
        <v>3.2000000000000695E-2</v>
      </c>
      <c r="Q66" s="235">
        <f t="shared" si="19"/>
        <v>3.1999999999999806E-2</v>
      </c>
      <c r="R66" s="235">
        <f t="shared" si="19"/>
        <v>2.9999999999999805E-2</v>
      </c>
    </row>
    <row r="67" spans="1:18" s="65" customFormat="1" x14ac:dyDescent="0.35">
      <c r="A67" s="50"/>
      <c r="B67" s="61"/>
      <c r="C67" s="116"/>
      <c r="D67" s="55"/>
      <c r="E67" s="168" t="s">
        <v>479</v>
      </c>
      <c r="F67" s="168"/>
      <c r="G67" s="168" t="s">
        <v>422</v>
      </c>
      <c r="H67" s="7"/>
      <c r="I67" s="7"/>
      <c r="J67" s="236">
        <f xml:space="preserve"> IF(J65 = 0, J66, J65)</f>
        <v>0</v>
      </c>
      <c r="K67" s="236">
        <f xml:space="preserve"> IF(K65 = 0, K66, K65)</f>
        <v>0</v>
      </c>
      <c r="L67" s="236">
        <f t="shared" ref="L67:R67" si="20" xml:space="preserve"> IF(L65 = 0, L66, L65)</f>
        <v>3.1522140708501789E-2</v>
      </c>
      <c r="M67" s="236">
        <f t="shared" si="20"/>
        <v>2.4258091513662761E-2</v>
      </c>
      <c r="N67" s="236">
        <f t="shared" si="20"/>
        <v>2.9587648685595269E-2</v>
      </c>
      <c r="O67" s="236">
        <f t="shared" si="20"/>
        <v>3.150368327076003E-2</v>
      </c>
      <c r="P67" s="236">
        <f t="shared" si="20"/>
        <v>3.2000000000000695E-2</v>
      </c>
      <c r="Q67" s="236">
        <f t="shared" si="20"/>
        <v>3.1999999999999806E-2</v>
      </c>
      <c r="R67" s="236">
        <f t="shared" si="20"/>
        <v>2.9999999999999805E-2</v>
      </c>
    </row>
    <row r="68" spans="1:18" s="65" customFormat="1" x14ac:dyDescent="0.35">
      <c r="A68" s="50"/>
      <c r="B68" s="61"/>
      <c r="C68" s="116"/>
      <c r="D68" s="55"/>
      <c r="E68" s="7"/>
      <c r="F68" s="7"/>
      <c r="G68" s="7"/>
      <c r="H68" s="7"/>
      <c r="I68" s="7"/>
      <c r="J68" s="234"/>
      <c r="K68" s="234"/>
      <c r="L68" s="234"/>
      <c r="M68" s="234"/>
      <c r="N68" s="234"/>
      <c r="O68" s="234"/>
      <c r="P68" s="234"/>
      <c r="Q68" s="234"/>
      <c r="R68" s="234"/>
    </row>
    <row r="69" spans="1:18" s="65" customFormat="1" x14ac:dyDescent="0.35">
      <c r="A69" s="50"/>
      <c r="B69" s="61"/>
      <c r="C69" s="116"/>
      <c r="D69" s="55"/>
      <c r="E69" s="168" t="str">
        <f xml:space="preserve"> E$67</f>
        <v>RPI: Fin year average - percentage increase - final determination active</v>
      </c>
      <c r="F69" s="168"/>
      <c r="G69" s="168" t="str">
        <f t="shared" ref="G69:R69" si="21" xml:space="preserve"> G$67</f>
        <v>%</v>
      </c>
      <c r="H69" s="7"/>
      <c r="I69" s="7"/>
      <c r="J69" s="235">
        <f t="shared" si="21"/>
        <v>0</v>
      </c>
      <c r="K69" s="235">
        <f t="shared" si="21"/>
        <v>0</v>
      </c>
      <c r="L69" s="235">
        <f t="shared" si="21"/>
        <v>3.1522140708501789E-2</v>
      </c>
      <c r="M69" s="235">
        <f t="shared" si="21"/>
        <v>2.4258091513662761E-2</v>
      </c>
      <c r="N69" s="235">
        <f t="shared" si="21"/>
        <v>2.9587648685595269E-2</v>
      </c>
      <c r="O69" s="235">
        <f t="shared" si="21"/>
        <v>3.150368327076003E-2</v>
      </c>
      <c r="P69" s="235">
        <f t="shared" si="21"/>
        <v>3.2000000000000695E-2</v>
      </c>
      <c r="Q69" s="235">
        <f t="shared" si="21"/>
        <v>3.1999999999999806E-2</v>
      </c>
      <c r="R69" s="235">
        <f t="shared" si="21"/>
        <v>2.9999999999999805E-2</v>
      </c>
    </row>
    <row r="70" spans="1:18" s="65" customFormat="1" x14ac:dyDescent="0.35">
      <c r="A70" s="50"/>
      <c r="B70" s="61"/>
      <c r="C70" s="116"/>
      <c r="D70" s="55"/>
      <c r="E70" s="168" t="str">
        <f>E$48</f>
        <v>CPI(H): Fin year average - percentage increase - final determination</v>
      </c>
      <c r="F70" s="168"/>
      <c r="G70" s="168" t="str">
        <f t="shared" ref="G70:R70" si="22">G$48</f>
        <v>%</v>
      </c>
      <c r="H70" s="168"/>
      <c r="I70" s="168"/>
      <c r="J70" s="235">
        <f t="shared" si="22"/>
        <v>0</v>
      </c>
      <c r="K70" s="235">
        <f t="shared" si="22"/>
        <v>2.1269790500559882E-2</v>
      </c>
      <c r="L70" s="235">
        <f t="shared" si="22"/>
        <v>1.9909655450194075E-2</v>
      </c>
      <c r="M70" s="235">
        <f t="shared" si="22"/>
        <v>1.9833640562247679E-2</v>
      </c>
      <c r="N70" s="235">
        <f t="shared" si="22"/>
        <v>2.0041983108134653E-2</v>
      </c>
      <c r="O70" s="235">
        <f t="shared" si="22"/>
        <v>2.0751251595618081E-2</v>
      </c>
      <c r="P70" s="235">
        <f t="shared" si="22"/>
        <v>2.1000000000000574E-2</v>
      </c>
      <c r="Q70" s="235">
        <f t="shared" si="22"/>
        <v>2.100000000000124E-2</v>
      </c>
      <c r="R70" s="235">
        <f t="shared" si="22"/>
        <v>1.999999999999913E-2</v>
      </c>
    </row>
    <row r="71" spans="1:18" s="65" customFormat="1" x14ac:dyDescent="0.35">
      <c r="A71" s="50"/>
      <c r="B71" s="61"/>
      <c r="C71" s="116"/>
      <c r="D71" s="55"/>
      <c r="E71" s="237" t="s">
        <v>480</v>
      </c>
      <c r="F71" s="237"/>
      <c r="G71" s="237" t="s">
        <v>422</v>
      </c>
      <c r="H71" s="237"/>
      <c r="I71" s="237"/>
      <c r="J71" s="238"/>
      <c r="K71" s="238">
        <f>K69-K70</f>
        <v>-2.1269790500559882E-2</v>
      </c>
      <c r="L71" s="238">
        <f t="shared" ref="L71:R71" si="23">L69-L70</f>
        <v>1.1612485258307714E-2</v>
      </c>
      <c r="M71" s="238">
        <f t="shared" si="23"/>
        <v>4.424450951415082E-3</v>
      </c>
      <c r="N71" s="238">
        <f t="shared" si="23"/>
        <v>9.5456655774606158E-3</v>
      </c>
      <c r="O71" s="238">
        <f t="shared" si="23"/>
        <v>1.0752431675141949E-2</v>
      </c>
      <c r="P71" s="238">
        <f t="shared" si="23"/>
        <v>1.1000000000000121E-2</v>
      </c>
      <c r="Q71" s="238">
        <f t="shared" si="23"/>
        <v>1.0999999999998566E-2</v>
      </c>
      <c r="R71" s="238">
        <f t="shared" si="23"/>
        <v>1.0000000000000675E-2</v>
      </c>
    </row>
    <row r="72" spans="1:18" s="65" customFormat="1" x14ac:dyDescent="0.35">
      <c r="A72" s="50"/>
      <c r="B72" s="61"/>
      <c r="C72" s="116"/>
      <c r="D72" s="55"/>
      <c r="E72" s="231"/>
      <c r="F72" s="231"/>
      <c r="G72" s="231"/>
      <c r="H72" s="231"/>
      <c r="I72" s="231"/>
      <c r="J72" s="231"/>
      <c r="K72" s="231"/>
      <c r="L72" s="231"/>
      <c r="M72" s="231"/>
      <c r="N72" s="231"/>
      <c r="O72" s="231"/>
      <c r="P72" s="231"/>
      <c r="Q72" s="231"/>
      <c r="R72" s="231"/>
    </row>
    <row r="73" spans="1:18" x14ac:dyDescent="0.35">
      <c r="A73" s="283" t="s">
        <v>481</v>
      </c>
      <c r="B73" s="284"/>
      <c r="C73" s="285"/>
      <c r="D73" s="285"/>
      <c r="E73" s="285"/>
      <c r="F73" s="285"/>
      <c r="G73" s="285"/>
      <c r="H73" s="285"/>
      <c r="I73" s="285"/>
      <c r="J73" s="285"/>
      <c r="K73" s="285"/>
      <c r="L73" s="285"/>
      <c r="M73" s="285"/>
      <c r="N73" s="285"/>
      <c r="O73" s="285"/>
      <c r="P73" s="285"/>
      <c r="Q73" s="285"/>
      <c r="R73" s="285"/>
    </row>
    <row r="74" spans="1:18" s="65" customFormat="1" x14ac:dyDescent="0.35">
      <c r="A74" s="50"/>
      <c r="B74" s="61" t="s">
        <v>390</v>
      </c>
      <c r="C74" s="116"/>
      <c r="D74" s="53"/>
      <c r="E74" s="93"/>
      <c r="F74" s="93"/>
      <c r="G74" s="93"/>
      <c r="H74" s="93"/>
      <c r="I74" s="93"/>
      <c r="J74" s="93"/>
      <c r="K74" s="93"/>
      <c r="L74" s="93"/>
      <c r="M74" s="93"/>
      <c r="N74" s="93"/>
      <c r="O74" s="93"/>
      <c r="P74" s="93"/>
      <c r="Q74" s="93"/>
      <c r="R74" s="93"/>
    </row>
    <row r="75" spans="1:18" s="65" customFormat="1" x14ac:dyDescent="0.35">
      <c r="A75" s="50"/>
      <c r="B75" s="61"/>
      <c r="C75" s="116"/>
      <c r="D75" s="53"/>
      <c r="E75" s="231" t="str">
        <f>InpR!E$56</f>
        <v>RPI: April - index - actual (including forecast)</v>
      </c>
      <c r="F75" s="231"/>
      <c r="G75" s="231" t="str">
        <f>InpR!G$56</f>
        <v>index</v>
      </c>
      <c r="H75" s="231"/>
      <c r="I75" s="231"/>
      <c r="J75" s="231">
        <f>InpR!J$56</f>
        <v>0</v>
      </c>
      <c r="K75" s="231">
        <f>InpR!K$56</f>
        <v>279.7</v>
      </c>
      <c r="L75" s="231">
        <f>InpR!L$56</f>
        <v>288.2</v>
      </c>
      <c r="M75" s="231">
        <f>InpR!M$56</f>
        <v>292.60000000000002</v>
      </c>
      <c r="N75" s="231">
        <f>InpR!N$56</f>
        <v>301.10000000000002</v>
      </c>
      <c r="O75" s="231">
        <f>InpR!O$56</f>
        <v>334.6</v>
      </c>
      <c r="P75" s="231">
        <f>InpR!P$56</f>
        <v>372.8</v>
      </c>
      <c r="Q75" s="231">
        <f>InpR!Q$56</f>
        <v>385</v>
      </c>
      <c r="R75" s="231">
        <f>InpR!R$56</f>
        <v>0</v>
      </c>
    </row>
    <row r="76" spans="1:18" s="65" customFormat="1" x14ac:dyDescent="0.35">
      <c r="A76" s="50"/>
      <c r="B76" s="61"/>
      <c r="C76" s="116"/>
      <c r="D76" s="53"/>
      <c r="E76" s="231" t="str">
        <f>InpR!E$57</f>
        <v>RPI: May - index - actual (including forecast)</v>
      </c>
      <c r="F76" s="231"/>
      <c r="G76" s="231" t="str">
        <f>InpR!G$57</f>
        <v>index</v>
      </c>
      <c r="H76" s="231"/>
      <c r="I76" s="231"/>
      <c r="J76" s="231">
        <f>InpR!J$57</f>
        <v>0</v>
      </c>
      <c r="K76" s="231">
        <f>InpR!K$57</f>
        <v>280.7</v>
      </c>
      <c r="L76" s="231">
        <f>InpR!L$57</f>
        <v>289.2</v>
      </c>
      <c r="M76" s="231">
        <f>InpR!M$57</f>
        <v>292.2</v>
      </c>
      <c r="N76" s="231">
        <f>InpR!N$57</f>
        <v>301.89999999999998</v>
      </c>
      <c r="O76" s="231">
        <f>InpR!O$57</f>
        <v>337.1</v>
      </c>
      <c r="P76" s="231">
        <f>InpR!P$57</f>
        <v>375.3</v>
      </c>
      <c r="Q76" s="231">
        <f>InpR!Q$57</f>
        <v>386.4</v>
      </c>
      <c r="R76" s="231">
        <f>InpR!R$57</f>
        <v>0</v>
      </c>
    </row>
    <row r="77" spans="1:18" s="65" customFormat="1" x14ac:dyDescent="0.35">
      <c r="A77" s="50"/>
      <c r="B77" s="61"/>
      <c r="C77" s="116"/>
      <c r="D77" s="53"/>
      <c r="E77" s="231" t="str">
        <f>InpR!E$58</f>
        <v>RPI: June - index - actual (including forecast)</v>
      </c>
      <c r="F77" s="231"/>
      <c r="G77" s="231" t="str">
        <f>InpR!G$58</f>
        <v>index</v>
      </c>
      <c r="H77" s="231"/>
      <c r="I77" s="231"/>
      <c r="J77" s="231">
        <f>InpR!J$58</f>
        <v>0</v>
      </c>
      <c r="K77" s="231">
        <f>InpR!K$58</f>
        <v>281.5</v>
      </c>
      <c r="L77" s="231">
        <f>InpR!L$58</f>
        <v>289.60000000000002</v>
      </c>
      <c r="M77" s="231">
        <f>InpR!M$58</f>
        <v>292.7</v>
      </c>
      <c r="N77" s="231">
        <f>InpR!N$58</f>
        <v>304</v>
      </c>
      <c r="O77" s="231">
        <f>InpR!O$58</f>
        <v>340</v>
      </c>
      <c r="P77" s="231">
        <f>InpR!P$58</f>
        <v>376.4</v>
      </c>
      <c r="Q77" s="231">
        <f>InpR!Q$58</f>
        <v>387.3</v>
      </c>
      <c r="R77" s="231">
        <f>InpR!R$58</f>
        <v>0</v>
      </c>
    </row>
    <row r="78" spans="1:18" s="65" customFormat="1" x14ac:dyDescent="0.35">
      <c r="A78" s="50"/>
      <c r="B78" s="61"/>
      <c r="C78" s="116"/>
      <c r="D78" s="53"/>
      <c r="E78" s="231" t="str">
        <f>InpR!E$59</f>
        <v>RPI: July - index - actual (including forecast)</v>
      </c>
      <c r="F78" s="231"/>
      <c r="G78" s="231" t="str">
        <f>InpR!G$59</f>
        <v>index</v>
      </c>
      <c r="H78" s="231"/>
      <c r="I78" s="231"/>
      <c r="J78" s="231">
        <f>InpR!J$59</f>
        <v>0</v>
      </c>
      <c r="K78" s="231">
        <f>InpR!K$59</f>
        <v>281.7</v>
      </c>
      <c r="L78" s="231">
        <f>InpR!L$59</f>
        <v>289.5</v>
      </c>
      <c r="M78" s="231">
        <f>InpR!M$59</f>
        <v>294.2</v>
      </c>
      <c r="N78" s="231">
        <f>InpR!N$59</f>
        <v>305.5</v>
      </c>
      <c r="O78" s="231">
        <f>InpR!O$59</f>
        <v>343.2</v>
      </c>
      <c r="P78" s="231">
        <f>InpR!P$59</f>
        <v>374.2</v>
      </c>
      <c r="Q78" s="231">
        <f>InpR!Q$59</f>
        <v>387.5</v>
      </c>
      <c r="R78" s="231">
        <f>InpR!R$59</f>
        <v>0</v>
      </c>
    </row>
    <row r="79" spans="1:18" s="65" customFormat="1" x14ac:dyDescent="0.35">
      <c r="A79" s="50"/>
      <c r="B79" s="61"/>
      <c r="C79" s="116"/>
      <c r="D79" s="53"/>
      <c r="E79" s="231" t="str">
        <f>InpR!E$60</f>
        <v>RPI: August - index - actual (including forecast)</v>
      </c>
      <c r="F79" s="231"/>
      <c r="G79" s="231" t="str">
        <f>InpR!G$60</f>
        <v>index</v>
      </c>
      <c r="H79" s="231"/>
      <c r="I79" s="231"/>
      <c r="J79" s="231">
        <f>InpR!J$60</f>
        <v>0</v>
      </c>
      <c r="K79" s="231">
        <f>InpR!K$60</f>
        <v>284.2</v>
      </c>
      <c r="L79" s="231">
        <f>InpR!L$60</f>
        <v>291.7</v>
      </c>
      <c r="M79" s="231">
        <f>InpR!M$60</f>
        <v>293.3</v>
      </c>
      <c r="N79" s="231">
        <f>InpR!N$60</f>
        <v>307.39999999999998</v>
      </c>
      <c r="O79" s="231">
        <f>InpR!O$60</f>
        <v>345.2</v>
      </c>
      <c r="P79" s="231">
        <f>InpR!P$60</f>
        <v>376.6</v>
      </c>
      <c r="Q79" s="231">
        <f>InpR!Q$60</f>
        <v>389.9</v>
      </c>
      <c r="R79" s="231">
        <f>InpR!R$60</f>
        <v>0</v>
      </c>
    </row>
    <row r="80" spans="1:18" s="65" customFormat="1" x14ac:dyDescent="0.35">
      <c r="A80" s="50"/>
      <c r="B80" s="61"/>
      <c r="C80" s="116"/>
      <c r="D80" s="53"/>
      <c r="E80" s="231" t="str">
        <f>InpR!E$61</f>
        <v>RPI: September - index - actual (including forecast)</v>
      </c>
      <c r="F80" s="231"/>
      <c r="G80" s="231" t="str">
        <f>InpR!G$61</f>
        <v>index</v>
      </c>
      <c r="H80" s="231"/>
      <c r="I80" s="231"/>
      <c r="J80" s="231">
        <f>InpR!J$61</f>
        <v>0</v>
      </c>
      <c r="K80" s="231">
        <f>InpR!K$61</f>
        <v>284.10000000000002</v>
      </c>
      <c r="L80" s="231">
        <f>InpR!L$61</f>
        <v>291</v>
      </c>
      <c r="M80" s="231">
        <f>InpR!M$61</f>
        <v>294.3</v>
      </c>
      <c r="N80" s="231">
        <f>InpR!N$61</f>
        <v>308.60000000000002</v>
      </c>
      <c r="O80" s="231">
        <f>InpR!O$61</f>
        <v>347.6</v>
      </c>
      <c r="P80" s="231">
        <f>InpR!P$61</f>
        <v>378.4</v>
      </c>
      <c r="Q80" s="231">
        <f>InpR!Q$61</f>
        <v>391.05083251793508</v>
      </c>
      <c r="R80" s="231">
        <f>InpR!R$61</f>
        <v>0</v>
      </c>
    </row>
    <row r="81" spans="1:18" s="65" customFormat="1" x14ac:dyDescent="0.35">
      <c r="A81" s="50"/>
      <c r="B81" s="61"/>
      <c r="C81" s="116"/>
      <c r="D81" s="53"/>
      <c r="E81" s="231" t="str">
        <f>InpR!E$62</f>
        <v>RPI: October - index - actual (including forecast)</v>
      </c>
      <c r="F81" s="231"/>
      <c r="G81" s="231" t="str">
        <f>InpR!G$62</f>
        <v>index</v>
      </c>
      <c r="H81" s="231"/>
      <c r="I81" s="231"/>
      <c r="J81" s="231">
        <f>InpR!J$62</f>
        <v>0</v>
      </c>
      <c r="K81" s="231">
        <f>InpR!K$62</f>
        <v>284.5</v>
      </c>
      <c r="L81" s="231">
        <f>InpR!L$62</f>
        <v>290.39999999999998</v>
      </c>
      <c r="M81" s="231">
        <f>InpR!M$62</f>
        <v>294.3</v>
      </c>
      <c r="N81" s="231">
        <f>InpR!N$62</f>
        <v>312</v>
      </c>
      <c r="O81" s="231">
        <f>InpR!O$62</f>
        <v>356.2</v>
      </c>
      <c r="P81" s="231">
        <f>InpR!P$62</f>
        <v>377.8</v>
      </c>
      <c r="Q81" s="231">
        <f>InpR!Q$62</f>
        <v>392.20506184398596</v>
      </c>
      <c r="R81" s="231">
        <f>InpR!R$62</f>
        <v>0</v>
      </c>
    </row>
    <row r="82" spans="1:18" s="65" customFormat="1" x14ac:dyDescent="0.35">
      <c r="A82" s="50"/>
      <c r="B82" s="61"/>
      <c r="C82" s="116"/>
      <c r="D82" s="53"/>
      <c r="E82" s="231" t="str">
        <f>InpR!E$63</f>
        <v>RPI: November - index - actual (including forecast)</v>
      </c>
      <c r="F82" s="231"/>
      <c r="G82" s="231" t="str">
        <f>InpR!G$63</f>
        <v>index</v>
      </c>
      <c r="H82" s="231"/>
      <c r="I82" s="231"/>
      <c r="J82" s="231">
        <f>InpR!J$63</f>
        <v>0</v>
      </c>
      <c r="K82" s="231">
        <f>InpR!K$63</f>
        <v>284.60000000000002</v>
      </c>
      <c r="L82" s="231">
        <f>InpR!L$63</f>
        <v>291</v>
      </c>
      <c r="M82" s="231">
        <f>InpR!M$63</f>
        <v>293.5</v>
      </c>
      <c r="N82" s="231">
        <f>InpR!N$63</f>
        <v>314.3</v>
      </c>
      <c r="O82" s="231">
        <f>InpR!O$63</f>
        <v>358.3</v>
      </c>
      <c r="P82" s="231">
        <f>InpR!P$63</f>
        <v>377.3</v>
      </c>
      <c r="Q82" s="231">
        <f>InpR!Q$63</f>
        <v>393.36269800420348</v>
      </c>
      <c r="R82" s="231">
        <f>InpR!R$63</f>
        <v>0</v>
      </c>
    </row>
    <row r="83" spans="1:18" s="65" customFormat="1" x14ac:dyDescent="0.35">
      <c r="A83" s="50"/>
      <c r="B83" s="61"/>
      <c r="C83" s="116"/>
      <c r="D83" s="53"/>
      <c r="E83" s="231" t="str">
        <f>InpR!E$64</f>
        <v>RPI: December - index - actual (including forecast)</v>
      </c>
      <c r="F83" s="231"/>
      <c r="G83" s="231" t="str">
        <f>InpR!G$64</f>
        <v>index</v>
      </c>
      <c r="H83" s="231"/>
      <c r="I83" s="231"/>
      <c r="J83" s="231">
        <f>InpR!J$64</f>
        <v>0</v>
      </c>
      <c r="K83" s="231">
        <f>InpR!K$64</f>
        <v>285.60000000000002</v>
      </c>
      <c r="L83" s="231">
        <f>InpR!L$64</f>
        <v>291.89999999999998</v>
      </c>
      <c r="M83" s="231">
        <f>InpR!M$64</f>
        <v>295.39999999999998</v>
      </c>
      <c r="N83" s="231">
        <f>InpR!N$64</f>
        <v>317.7</v>
      </c>
      <c r="O83" s="231">
        <f>InpR!O$64</f>
        <v>360.4</v>
      </c>
      <c r="P83" s="231">
        <f>InpR!P$64</f>
        <v>379</v>
      </c>
      <c r="Q83" s="231">
        <f>InpR!Q$64</f>
        <v>394.52375105423147</v>
      </c>
      <c r="R83" s="231">
        <f>InpR!R$64</f>
        <v>0</v>
      </c>
    </row>
    <row r="84" spans="1:18" s="65" customFormat="1" x14ac:dyDescent="0.35">
      <c r="A84" s="50"/>
      <c r="B84" s="61"/>
      <c r="C84" s="116"/>
      <c r="D84" s="53"/>
      <c r="E84" s="231" t="str">
        <f>InpR!E$65</f>
        <v>RPI: January - index - actual (including forecast)</v>
      </c>
      <c r="F84" s="231"/>
      <c r="G84" s="231" t="str">
        <f>InpR!G$65</f>
        <v>index</v>
      </c>
      <c r="H84" s="231"/>
      <c r="I84" s="231"/>
      <c r="J84" s="231">
        <f>InpR!J$65</f>
        <v>0</v>
      </c>
      <c r="K84" s="231">
        <f>InpR!K$65</f>
        <v>283</v>
      </c>
      <c r="L84" s="231">
        <f>InpR!L$65</f>
        <v>290.60000000000002</v>
      </c>
      <c r="M84" s="231">
        <f>InpR!M$65</f>
        <v>294.60000000000002</v>
      </c>
      <c r="N84" s="231">
        <f>InpR!N$65</f>
        <v>317.7</v>
      </c>
      <c r="O84" s="231">
        <f>InpR!O$65</f>
        <v>360.3</v>
      </c>
      <c r="P84" s="231">
        <f>InpR!P$65</f>
        <v>378</v>
      </c>
      <c r="Q84" s="231">
        <f>InpR!Q$65</f>
        <v>395.46474068924954</v>
      </c>
      <c r="R84" s="231">
        <f>InpR!R$65</f>
        <v>0</v>
      </c>
    </row>
    <row r="85" spans="1:18" s="65" customFormat="1" x14ac:dyDescent="0.35">
      <c r="A85" s="50"/>
      <c r="B85" s="61"/>
      <c r="C85" s="116"/>
      <c r="D85" s="53"/>
      <c r="E85" s="231" t="str">
        <f>InpR!E$66</f>
        <v>RPI: February - index - actual (including forecast)</v>
      </c>
      <c r="F85" s="231"/>
      <c r="G85" s="231" t="str">
        <f>InpR!G$66</f>
        <v>index</v>
      </c>
      <c r="H85" s="231"/>
      <c r="I85" s="231"/>
      <c r="J85" s="231">
        <f>InpR!J$66</f>
        <v>0</v>
      </c>
      <c r="K85" s="231">
        <f>InpR!K$66</f>
        <v>285</v>
      </c>
      <c r="L85" s="231">
        <f>InpR!L$66</f>
        <v>292</v>
      </c>
      <c r="M85" s="231">
        <f>InpR!M$66</f>
        <v>296</v>
      </c>
      <c r="N85" s="231">
        <f>InpR!N$66</f>
        <v>320.2</v>
      </c>
      <c r="O85" s="231">
        <f>InpR!O$66</f>
        <v>364.5</v>
      </c>
      <c r="P85" s="231">
        <f>InpR!P$66</f>
        <v>381</v>
      </c>
      <c r="Q85" s="231">
        <f>InpR!Q$66</f>
        <v>396.40797470496926</v>
      </c>
      <c r="R85" s="231">
        <f>InpR!R$66</f>
        <v>0</v>
      </c>
    </row>
    <row r="86" spans="1:18" s="65" customFormat="1" x14ac:dyDescent="0.35">
      <c r="A86" s="50"/>
      <c r="B86" s="61"/>
      <c r="C86" s="116"/>
      <c r="D86" s="53"/>
      <c r="E86" s="231" t="str">
        <f>InpR!E$67</f>
        <v>RPI: March - index - actual (including forecast)</v>
      </c>
      <c r="F86" s="231"/>
      <c r="G86" s="231" t="str">
        <f>InpR!G$67</f>
        <v>index</v>
      </c>
      <c r="H86" s="231"/>
      <c r="I86" s="231"/>
      <c r="J86" s="231">
        <f>InpR!J$67</f>
        <v>0</v>
      </c>
      <c r="K86" s="231">
        <f>InpR!K$67</f>
        <v>285.10000000000002</v>
      </c>
      <c r="L86" s="231">
        <f>InpR!L$67</f>
        <v>292.60000000000002</v>
      </c>
      <c r="M86" s="231">
        <f>InpR!M$67</f>
        <v>296.89999999999998</v>
      </c>
      <c r="N86" s="231">
        <f>InpR!N$67</f>
        <v>323.5</v>
      </c>
      <c r="O86" s="231">
        <f>InpR!O$67</f>
        <v>367.2</v>
      </c>
      <c r="P86" s="231">
        <f>InpR!P$67</f>
        <v>383</v>
      </c>
      <c r="Q86" s="231">
        <f>InpR!Q$67</f>
        <v>397.35345845452588</v>
      </c>
      <c r="R86" s="231">
        <f>InpR!R$67</f>
        <v>0</v>
      </c>
    </row>
    <row r="87" spans="1:18" s="65" customFormat="1" x14ac:dyDescent="0.35">
      <c r="A87" s="49"/>
      <c r="B87" s="61"/>
      <c r="C87" s="116"/>
      <c r="D87" s="53"/>
      <c r="E87" s="93"/>
      <c r="F87" s="93"/>
      <c r="G87" s="93"/>
      <c r="H87" s="93"/>
      <c r="I87" s="93"/>
      <c r="J87" s="93"/>
      <c r="K87" s="93"/>
      <c r="L87" s="93"/>
      <c r="M87" s="93"/>
      <c r="N87" s="93"/>
      <c r="O87" s="93"/>
      <c r="P87" s="93"/>
      <c r="Q87" s="93"/>
      <c r="R87" s="93"/>
    </row>
    <row r="88" spans="1:18" s="65" customFormat="1" x14ac:dyDescent="0.35">
      <c r="A88" s="50"/>
      <c r="B88" s="61"/>
      <c r="C88" s="116"/>
      <c r="D88" s="55"/>
      <c r="E88" s="91" t="s">
        <v>482</v>
      </c>
      <c r="F88" s="91"/>
      <c r="G88" s="91" t="s">
        <v>364</v>
      </c>
      <c r="H88" s="7"/>
      <c r="I88" s="7"/>
      <c r="J88" s="91">
        <f xml:space="preserve"> SUM(J75:J86) / 12</f>
        <v>0</v>
      </c>
      <c r="K88" s="91">
        <f t="shared" ref="K88:R88" si="24" xml:space="preserve"> SUM(K75:K86) / 12</f>
        <v>283.30833333333334</v>
      </c>
      <c r="L88" s="91">
        <f t="shared" si="24"/>
        <v>290.64166666666665</v>
      </c>
      <c r="M88" s="91">
        <f t="shared" si="24"/>
        <v>294.16666666666669</v>
      </c>
      <c r="N88" s="91">
        <f t="shared" si="24"/>
        <v>311.1583333333333</v>
      </c>
      <c r="O88" s="91">
        <f t="shared" si="24"/>
        <v>351.2166666666667</v>
      </c>
      <c r="P88" s="91">
        <f t="shared" si="24"/>
        <v>377.48333333333341</v>
      </c>
      <c r="Q88" s="91">
        <f t="shared" si="24"/>
        <v>391.37237643909174</v>
      </c>
      <c r="R88" s="91">
        <f t="shared" si="24"/>
        <v>0</v>
      </c>
    </row>
    <row r="89" spans="1:18" s="65" customFormat="1" x14ac:dyDescent="0.35">
      <c r="A89" s="50"/>
      <c r="B89" s="61"/>
      <c r="C89" s="116"/>
      <c r="D89" s="55"/>
      <c r="E89" s="91" t="s">
        <v>483</v>
      </c>
      <c r="F89" s="7"/>
      <c r="G89" s="91" t="s">
        <v>422</v>
      </c>
      <c r="H89" s="7"/>
      <c r="I89" s="7"/>
      <c r="J89" s="232">
        <f xml:space="preserve"> IF(I$88 = 0, 0, J$88 / I$88 - 1)</f>
        <v>0</v>
      </c>
      <c r="K89" s="232">
        <f t="shared" ref="K89:R89" si="25" xml:space="preserve"> IF(J$88 = 0, 0, K$88 / J$88 - 1)</f>
        <v>0</v>
      </c>
      <c r="L89" s="232">
        <f t="shared" si="25"/>
        <v>2.5884636879724532E-2</v>
      </c>
      <c r="M89" s="232">
        <f t="shared" si="25"/>
        <v>1.2128336726209277E-2</v>
      </c>
      <c r="N89" s="232">
        <f t="shared" si="25"/>
        <v>5.7762039660056441E-2</v>
      </c>
      <c r="O89" s="232">
        <f t="shared" si="25"/>
        <v>0.12873938777149907</v>
      </c>
      <c r="P89" s="232">
        <f t="shared" si="25"/>
        <v>7.4787642955440825E-2</v>
      </c>
      <c r="Q89" s="232">
        <f t="shared" si="25"/>
        <v>3.6793791617532712E-2</v>
      </c>
      <c r="R89" s="232">
        <f t="shared" si="25"/>
        <v>-1</v>
      </c>
    </row>
    <row r="90" spans="1:18" s="65" customFormat="1" x14ac:dyDescent="0.35">
      <c r="A90" s="50"/>
      <c r="B90" s="61"/>
      <c r="C90" s="116"/>
      <c r="D90" s="55"/>
      <c r="E90" s="91"/>
      <c r="F90" s="91"/>
      <c r="G90" s="91"/>
      <c r="H90" s="91"/>
      <c r="I90" s="91"/>
      <c r="J90" s="7"/>
      <c r="K90" s="7"/>
      <c r="L90" s="7"/>
      <c r="M90" s="7"/>
      <c r="N90" s="7"/>
      <c r="O90" s="7"/>
      <c r="P90" s="7"/>
      <c r="Q90" s="7"/>
      <c r="R90" s="7"/>
    </row>
    <row r="91" spans="1:18" s="65" customFormat="1" x14ac:dyDescent="0.35">
      <c r="A91" s="50"/>
      <c r="B91" s="61"/>
      <c r="C91" s="116"/>
      <c r="D91" s="55"/>
      <c r="E91" s="91" t="str">
        <f>E$86</f>
        <v>RPI: March - index - actual (including forecast)</v>
      </c>
      <c r="F91" s="91"/>
      <c r="G91" s="91" t="str">
        <f t="shared" ref="G91:R91" si="26">G$86</f>
        <v>index</v>
      </c>
      <c r="H91" s="91"/>
      <c r="I91" s="91"/>
      <c r="J91" s="91">
        <f t="shared" si="26"/>
        <v>0</v>
      </c>
      <c r="K91" s="91">
        <f t="shared" si="26"/>
        <v>285.10000000000002</v>
      </c>
      <c r="L91" s="91">
        <f t="shared" si="26"/>
        <v>292.60000000000002</v>
      </c>
      <c r="M91" s="91">
        <f t="shared" si="26"/>
        <v>296.89999999999998</v>
      </c>
      <c r="N91" s="91">
        <f t="shared" si="26"/>
        <v>323.5</v>
      </c>
      <c r="O91" s="91">
        <f t="shared" si="26"/>
        <v>367.2</v>
      </c>
      <c r="P91" s="91">
        <f t="shared" si="26"/>
        <v>383</v>
      </c>
      <c r="Q91" s="91">
        <f t="shared" si="26"/>
        <v>397.35345845452588</v>
      </c>
      <c r="R91" s="91">
        <f t="shared" si="26"/>
        <v>0</v>
      </c>
    </row>
    <row r="92" spans="1:18" s="65" customFormat="1" x14ac:dyDescent="0.35">
      <c r="A92" s="5"/>
      <c r="B92" s="9"/>
      <c r="C92" s="117"/>
      <c r="D92" s="6"/>
      <c r="E92" s="168" t="str">
        <f>E$88</f>
        <v>RPI: Financial year average - index - actual (including forecast)</v>
      </c>
      <c r="F92" s="7"/>
      <c r="G92" s="91" t="str">
        <f>G$88</f>
        <v>index</v>
      </c>
      <c r="H92" s="91"/>
      <c r="I92" s="91"/>
      <c r="J92" s="91">
        <f t="shared" ref="J92:R92" si="27">J$88</f>
        <v>0</v>
      </c>
      <c r="K92" s="91">
        <f t="shared" si="27"/>
        <v>283.30833333333334</v>
      </c>
      <c r="L92" s="91">
        <f t="shared" si="27"/>
        <v>290.64166666666665</v>
      </c>
      <c r="M92" s="91">
        <f t="shared" si="27"/>
        <v>294.16666666666669</v>
      </c>
      <c r="N92" s="91">
        <f t="shared" si="27"/>
        <v>311.1583333333333</v>
      </c>
      <c r="O92" s="91">
        <f t="shared" si="27"/>
        <v>351.2166666666667</v>
      </c>
      <c r="P92" s="91">
        <f t="shared" si="27"/>
        <v>377.48333333333341</v>
      </c>
      <c r="Q92" s="91">
        <f t="shared" si="27"/>
        <v>391.37237643909174</v>
      </c>
      <c r="R92" s="91">
        <f t="shared" si="27"/>
        <v>0</v>
      </c>
    </row>
    <row r="93" spans="1:18" s="65" customFormat="1" x14ac:dyDescent="0.35">
      <c r="A93" s="50"/>
      <c r="B93" s="233"/>
      <c r="C93" s="233"/>
      <c r="D93" s="233"/>
      <c r="E93" s="101" t="str">
        <f>Time!E$46</f>
        <v>1st Forecast Period Flag</v>
      </c>
      <c r="F93" s="101"/>
      <c r="G93" s="101" t="str">
        <f>Time!G$46</f>
        <v>flag</v>
      </c>
      <c r="H93" s="101">
        <f>Time!H$46</f>
        <v>1</v>
      </c>
      <c r="I93" s="101">
        <f>Time!I$46</f>
        <v>0</v>
      </c>
      <c r="J93" s="101">
        <f>Time!J$46</f>
        <v>0</v>
      </c>
      <c r="K93" s="101">
        <f>Time!K$46</f>
        <v>0</v>
      </c>
      <c r="L93" s="101">
        <f>Time!L$46</f>
        <v>0</v>
      </c>
      <c r="M93" s="101">
        <f>Time!M$46</f>
        <v>1</v>
      </c>
      <c r="N93" s="101">
        <f>Time!N$46</f>
        <v>0</v>
      </c>
      <c r="O93" s="101">
        <f>Time!O$46</f>
        <v>0</v>
      </c>
      <c r="P93" s="101">
        <f>Time!P$46</f>
        <v>0</v>
      </c>
      <c r="Q93" s="101">
        <f>Time!Q$46</f>
        <v>0</v>
      </c>
      <c r="R93" s="101">
        <f>Time!R$46</f>
        <v>0</v>
      </c>
    </row>
    <row r="94" spans="1:18" s="65" customFormat="1" x14ac:dyDescent="0.35">
      <c r="A94" s="50"/>
      <c r="B94" s="61"/>
      <c r="C94" s="116"/>
      <c r="D94" s="55"/>
      <c r="E94" s="168" t="s">
        <v>484</v>
      </c>
      <c r="F94" s="7"/>
      <c r="G94" s="91" t="s">
        <v>422</v>
      </c>
      <c r="H94" s="7"/>
      <c r="I94" s="7"/>
      <c r="J94" s="232">
        <f xml:space="preserve"> IFERROR((J92 / I91 - 1) * J93, 0)</f>
        <v>0</v>
      </c>
      <c r="K94" s="232">
        <f t="shared" ref="K94" si="28" xml:space="preserve"> IFERROR((K92 / J91 - 1) * K93, 0)</f>
        <v>0</v>
      </c>
      <c r="L94" s="232">
        <f t="shared" ref="L94" si="29" xml:space="preserve"> IFERROR((L92 / K91 - 1) * L93, 0)</f>
        <v>0</v>
      </c>
      <c r="M94" s="232">
        <f xml:space="preserve"> IFERROR((M92 / L91 - 1) * M93, 0)</f>
        <v>5.3542948279790004E-3</v>
      </c>
      <c r="N94" s="232">
        <f t="shared" ref="N94" si="30" xml:space="preserve"> IFERROR((N92 / M91 - 1) * N93, 0)</f>
        <v>0</v>
      </c>
      <c r="O94" s="232">
        <f t="shared" ref="O94" si="31" xml:space="preserve"> IFERROR((O92 / N91 - 1) * O93, 0)</f>
        <v>0</v>
      </c>
      <c r="P94" s="232">
        <f t="shared" ref="P94" si="32" xml:space="preserve"> IFERROR((P92 / O91 - 1) * P93, 0)</f>
        <v>0</v>
      </c>
      <c r="Q94" s="232">
        <f t="shared" ref="Q94" si="33" xml:space="preserve"> IFERROR((Q92 / P91 - 1) * Q93, 0)</f>
        <v>0</v>
      </c>
      <c r="R94" s="232">
        <f t="shared" ref="R94" si="34" xml:space="preserve"> IFERROR((R92 / Q91 - 1) * R93, 0)</f>
        <v>0</v>
      </c>
    </row>
    <row r="95" spans="1:18" s="65" customFormat="1" x14ac:dyDescent="0.35">
      <c r="A95" s="50"/>
      <c r="B95" s="61"/>
      <c r="C95" s="116"/>
      <c r="D95" s="53"/>
      <c r="E95" s="93"/>
      <c r="F95" s="93"/>
      <c r="G95" s="93"/>
      <c r="H95" s="93"/>
      <c r="I95" s="93"/>
      <c r="J95" s="93"/>
      <c r="K95" s="93"/>
      <c r="L95" s="93"/>
      <c r="M95" s="93"/>
      <c r="N95" s="93"/>
      <c r="O95" s="93"/>
      <c r="P95" s="93"/>
      <c r="Q95" s="93"/>
      <c r="R95" s="93"/>
    </row>
    <row r="96" spans="1:18" s="65" customFormat="1" x14ac:dyDescent="0.35">
      <c r="A96" s="50"/>
      <c r="B96" s="61" t="s">
        <v>403</v>
      </c>
      <c r="C96" s="116"/>
      <c r="D96" s="53"/>
      <c r="E96" s="93"/>
      <c r="F96" s="93"/>
      <c r="G96" s="93"/>
      <c r="H96" s="93"/>
      <c r="I96" s="93"/>
      <c r="J96" s="93"/>
      <c r="K96" s="93"/>
      <c r="L96" s="93"/>
      <c r="M96" s="93"/>
      <c r="N96" s="93"/>
      <c r="O96" s="93"/>
      <c r="P96" s="93"/>
      <c r="Q96" s="93"/>
      <c r="R96" s="93"/>
    </row>
    <row r="97" spans="1:18" s="65" customFormat="1" x14ac:dyDescent="0.35">
      <c r="A97" s="50"/>
      <c r="B97" s="61"/>
      <c r="C97" s="116"/>
      <c r="D97" s="53"/>
      <c r="E97" s="231" t="str">
        <f>InpR!E$70</f>
        <v>CPI(H): April - index - actual (including forecast)</v>
      </c>
      <c r="F97" s="231"/>
      <c r="G97" s="231" t="str">
        <f>InpR!G$70</f>
        <v>index</v>
      </c>
      <c r="H97" s="231"/>
      <c r="I97" s="231"/>
      <c r="J97" s="231">
        <f>InpR!J$70</f>
        <v>103.2</v>
      </c>
      <c r="K97" s="231">
        <f>InpR!K$70</f>
        <v>105.5</v>
      </c>
      <c r="L97" s="231">
        <f>InpR!L$70</f>
        <v>107.6</v>
      </c>
      <c r="M97" s="231">
        <f>InpR!M$70</f>
        <v>108.6</v>
      </c>
      <c r="N97" s="231">
        <f>InpR!N$70</f>
        <v>110.4</v>
      </c>
      <c r="O97" s="231">
        <f>InpR!O$70</f>
        <v>119</v>
      </c>
      <c r="P97" s="231">
        <f>InpR!P$70</f>
        <v>128.30000000000001</v>
      </c>
      <c r="Q97" s="231">
        <f>InpR!Q$70</f>
        <v>132.19999999999999</v>
      </c>
      <c r="R97" s="231">
        <f>InpR!R$70</f>
        <v>0</v>
      </c>
    </row>
    <row r="98" spans="1:18" s="65" customFormat="1" x14ac:dyDescent="0.35">
      <c r="A98" s="50"/>
      <c r="B98" s="61"/>
      <c r="C98" s="116"/>
      <c r="D98" s="53"/>
      <c r="E98" s="231" t="str">
        <f>InpR!E$71</f>
        <v>CPI(H): May - index - actual (including forecast)</v>
      </c>
      <c r="F98" s="231"/>
      <c r="G98" s="231" t="str">
        <f>InpR!G$71</f>
        <v>index</v>
      </c>
      <c r="H98" s="231"/>
      <c r="I98" s="231"/>
      <c r="J98" s="231">
        <f>InpR!J$71</f>
        <v>103.5</v>
      </c>
      <c r="K98" s="231">
        <f>InpR!K$71</f>
        <v>105.9</v>
      </c>
      <c r="L98" s="231">
        <f>InpR!L$71</f>
        <v>107.9</v>
      </c>
      <c r="M98" s="231">
        <f>InpR!M$71</f>
        <v>108.6</v>
      </c>
      <c r="N98" s="231">
        <f>InpR!N$71</f>
        <v>111</v>
      </c>
      <c r="O98" s="231">
        <f>InpR!O$71</f>
        <v>119.7</v>
      </c>
      <c r="P98" s="231">
        <f>InpR!P$71</f>
        <v>129.1</v>
      </c>
      <c r="Q98" s="231">
        <f>InpR!Q$71</f>
        <v>132.69999999999999</v>
      </c>
      <c r="R98" s="231">
        <f>InpR!R$71</f>
        <v>0</v>
      </c>
    </row>
    <row r="99" spans="1:18" s="65" customFormat="1" x14ac:dyDescent="0.35">
      <c r="A99" s="50"/>
      <c r="B99" s="61"/>
      <c r="C99" s="116"/>
      <c r="D99" s="53"/>
      <c r="E99" s="231" t="str">
        <f>InpR!E$72</f>
        <v>CPI(H): June - index - actual (including forecast)</v>
      </c>
      <c r="F99" s="231"/>
      <c r="G99" s="231" t="str">
        <f>InpR!G$72</f>
        <v>index</v>
      </c>
      <c r="H99" s="231"/>
      <c r="I99" s="231"/>
      <c r="J99" s="231">
        <f>InpR!J$72</f>
        <v>103.5</v>
      </c>
      <c r="K99" s="231">
        <f>InpR!K$72</f>
        <v>105.9</v>
      </c>
      <c r="L99" s="231">
        <f>InpR!L$72</f>
        <v>107.9</v>
      </c>
      <c r="M99" s="231">
        <f>InpR!M$72</f>
        <v>108.8</v>
      </c>
      <c r="N99" s="231">
        <f>InpR!N$72</f>
        <v>111.4</v>
      </c>
      <c r="O99" s="231">
        <f>InpR!O$72</f>
        <v>120.5</v>
      </c>
      <c r="P99" s="231">
        <f>InpR!P$72</f>
        <v>129.4</v>
      </c>
      <c r="Q99" s="231">
        <f>InpR!Q$72</f>
        <v>133</v>
      </c>
      <c r="R99" s="231">
        <f>InpR!R$72</f>
        <v>0</v>
      </c>
    </row>
    <row r="100" spans="1:18" s="65" customFormat="1" x14ac:dyDescent="0.35">
      <c r="A100" s="50"/>
      <c r="B100" s="61"/>
      <c r="C100" s="116"/>
      <c r="D100" s="53"/>
      <c r="E100" s="231" t="str">
        <f>InpR!E$73</f>
        <v>CPI(H): July - index - actual (including forecast)</v>
      </c>
      <c r="F100" s="231"/>
      <c r="G100" s="231" t="str">
        <f>InpR!G$73</f>
        <v>index</v>
      </c>
      <c r="H100" s="231"/>
      <c r="I100" s="231"/>
      <c r="J100" s="231">
        <f>InpR!J$73</f>
        <v>103.5</v>
      </c>
      <c r="K100" s="231">
        <f>InpR!K$73</f>
        <v>105.9</v>
      </c>
      <c r="L100" s="231">
        <f>InpR!L$73</f>
        <v>108</v>
      </c>
      <c r="M100" s="231">
        <f>InpR!M$73</f>
        <v>109.2</v>
      </c>
      <c r="N100" s="231">
        <f>InpR!N$73</f>
        <v>111.4</v>
      </c>
      <c r="O100" s="231">
        <f>InpR!O$73</f>
        <v>121.2</v>
      </c>
      <c r="P100" s="231">
        <f>InpR!P$73</f>
        <v>129</v>
      </c>
      <c r="Q100" s="231">
        <f>InpR!Q$73</f>
        <v>132.9</v>
      </c>
      <c r="R100" s="231">
        <f>InpR!R$73</f>
        <v>0</v>
      </c>
    </row>
    <row r="101" spans="1:18" s="65" customFormat="1" x14ac:dyDescent="0.35">
      <c r="A101" s="50"/>
      <c r="B101" s="61"/>
      <c r="C101" s="116"/>
      <c r="D101" s="53"/>
      <c r="E101" s="231" t="str">
        <f>InpR!E$74</f>
        <v>CPI(H): August - index - actual (including forecast)</v>
      </c>
      <c r="F101" s="231"/>
      <c r="G101" s="231" t="str">
        <f>InpR!G$74</f>
        <v>index</v>
      </c>
      <c r="H101" s="231"/>
      <c r="I101" s="231"/>
      <c r="J101" s="231">
        <f>InpR!J$74</f>
        <v>104</v>
      </c>
      <c r="K101" s="231">
        <f>InpR!K$74</f>
        <v>106.5</v>
      </c>
      <c r="L101" s="231">
        <f>InpR!L$74</f>
        <v>108.3</v>
      </c>
      <c r="M101" s="231">
        <f>InpR!M$74</f>
        <v>108.8</v>
      </c>
      <c r="N101" s="231">
        <f>InpR!N$74</f>
        <v>112.1</v>
      </c>
      <c r="O101" s="231">
        <f>InpR!O$74</f>
        <v>121.8</v>
      </c>
      <c r="P101" s="231">
        <f>InpR!P$74</f>
        <v>129.4</v>
      </c>
      <c r="Q101" s="231">
        <f>InpR!Q$74</f>
        <v>133.4</v>
      </c>
      <c r="R101" s="231">
        <f>InpR!R$74</f>
        <v>0</v>
      </c>
    </row>
    <row r="102" spans="1:18" s="65" customFormat="1" x14ac:dyDescent="0.35">
      <c r="A102" s="50"/>
      <c r="B102" s="61"/>
      <c r="C102" s="116"/>
      <c r="D102" s="53"/>
      <c r="E102" s="231" t="str">
        <f>InpR!E$75</f>
        <v>CPI(H): September - index - actual (including forecast)</v>
      </c>
      <c r="F102" s="231"/>
      <c r="G102" s="231" t="str">
        <f>InpR!G$75</f>
        <v>index</v>
      </c>
      <c r="H102" s="231"/>
      <c r="I102" s="231"/>
      <c r="J102" s="231">
        <f>InpR!J$75</f>
        <v>104.3</v>
      </c>
      <c r="K102" s="231">
        <f>InpR!K$75</f>
        <v>106.6</v>
      </c>
      <c r="L102" s="231">
        <f>InpR!L$75</f>
        <v>108.4</v>
      </c>
      <c r="M102" s="231">
        <f>InpR!M$75</f>
        <v>109.2</v>
      </c>
      <c r="N102" s="231">
        <f>InpR!N$75</f>
        <v>112.4</v>
      </c>
      <c r="O102" s="231">
        <f>InpR!O$75</f>
        <v>122.3</v>
      </c>
      <c r="P102" s="231">
        <f>InpR!P$75</f>
        <v>130.1</v>
      </c>
      <c r="Q102" s="231">
        <f>InpR!Q$75</f>
        <v>133.6856451702761</v>
      </c>
      <c r="R102" s="231">
        <f>InpR!R$75</f>
        <v>0</v>
      </c>
    </row>
    <row r="103" spans="1:18" s="65" customFormat="1" x14ac:dyDescent="0.35">
      <c r="A103" s="50"/>
      <c r="B103" s="61"/>
      <c r="C103" s="116"/>
      <c r="D103" s="53"/>
      <c r="E103" s="231" t="str">
        <f>InpR!E$76</f>
        <v>CPI(H): October - index - actual (including forecast)</v>
      </c>
      <c r="F103" s="231"/>
      <c r="G103" s="231" t="str">
        <f>InpR!G$76</f>
        <v>index</v>
      </c>
      <c r="H103" s="231"/>
      <c r="I103" s="231"/>
      <c r="J103" s="231">
        <f>InpR!J$76</f>
        <v>104.4</v>
      </c>
      <c r="K103" s="231">
        <f>InpR!K$76</f>
        <v>106.7</v>
      </c>
      <c r="L103" s="231">
        <f>InpR!L$76</f>
        <v>108.3</v>
      </c>
      <c r="M103" s="231">
        <f>InpR!M$76</f>
        <v>109.2</v>
      </c>
      <c r="N103" s="231">
        <f>InpR!N$76</f>
        <v>113.4</v>
      </c>
      <c r="O103" s="231">
        <f>InpR!O$76</f>
        <v>124.3</v>
      </c>
      <c r="P103" s="231">
        <f>InpR!P$76</f>
        <v>130.19999999999999</v>
      </c>
      <c r="Q103" s="231">
        <f>InpR!Q$76</f>
        <v>133.97190198345552</v>
      </c>
      <c r="R103" s="231">
        <f>InpR!R$76</f>
        <v>0</v>
      </c>
    </row>
    <row r="104" spans="1:18" s="65" customFormat="1" x14ac:dyDescent="0.35">
      <c r="A104" s="50"/>
      <c r="B104" s="61"/>
      <c r="C104" s="116"/>
      <c r="D104" s="53"/>
      <c r="E104" s="231" t="str">
        <f>InpR!E$77</f>
        <v>CPI(H): November - index - actual (including forecast)</v>
      </c>
      <c r="F104" s="231"/>
      <c r="G104" s="231" t="str">
        <f>InpR!G$77</f>
        <v>index</v>
      </c>
      <c r="H104" s="231"/>
      <c r="I104" s="231"/>
      <c r="J104" s="231">
        <f>InpR!J$77</f>
        <v>104.7</v>
      </c>
      <c r="K104" s="231">
        <f>InpR!K$77</f>
        <v>106.9</v>
      </c>
      <c r="L104" s="231">
        <f>InpR!L$77</f>
        <v>108.5</v>
      </c>
      <c r="M104" s="231">
        <f>InpR!M$77</f>
        <v>109.1</v>
      </c>
      <c r="N104" s="231">
        <f>InpR!N$77</f>
        <v>114.1</v>
      </c>
      <c r="O104" s="231">
        <f>InpR!O$77</f>
        <v>124.8</v>
      </c>
      <c r="P104" s="231">
        <f>InpR!P$77</f>
        <v>130</v>
      </c>
      <c r="Q104" s="231">
        <f>InpR!Q$77</f>
        <v>134.25877174922974</v>
      </c>
      <c r="R104" s="231">
        <f>InpR!R$77</f>
        <v>0</v>
      </c>
    </row>
    <row r="105" spans="1:18" s="65" customFormat="1" x14ac:dyDescent="0.35">
      <c r="A105" s="50"/>
      <c r="B105" s="61"/>
      <c r="C105" s="116"/>
      <c r="D105" s="53"/>
      <c r="E105" s="231" t="str">
        <f>InpR!E$78</f>
        <v>CPI(H): December - index - actual (including forecast)</v>
      </c>
      <c r="F105" s="231"/>
      <c r="G105" s="231" t="str">
        <f>InpR!G$78</f>
        <v>index</v>
      </c>
      <c r="H105" s="231"/>
      <c r="I105" s="231"/>
      <c r="J105" s="231">
        <f>InpR!J$78</f>
        <v>105</v>
      </c>
      <c r="K105" s="231">
        <f>InpR!K$78</f>
        <v>107.1</v>
      </c>
      <c r="L105" s="231">
        <f>InpR!L$78</f>
        <v>108.5</v>
      </c>
      <c r="M105" s="231">
        <f>InpR!M$78</f>
        <v>109.4</v>
      </c>
      <c r="N105" s="231">
        <f>InpR!N$78</f>
        <v>114.7</v>
      </c>
      <c r="O105" s="231">
        <f>InpR!O$78</f>
        <v>125.3</v>
      </c>
      <c r="P105" s="231">
        <f>InpR!P$78</f>
        <v>130.5</v>
      </c>
      <c r="Q105" s="231">
        <f>InpR!Q$78</f>
        <v>134.54625578009458</v>
      </c>
      <c r="R105" s="231">
        <f>InpR!R$78</f>
        <v>0</v>
      </c>
    </row>
    <row r="106" spans="1:18" s="65" customFormat="1" x14ac:dyDescent="0.35">
      <c r="A106" s="50"/>
      <c r="B106" s="61"/>
      <c r="C106" s="116"/>
      <c r="D106" s="53"/>
      <c r="E106" s="231" t="str">
        <f>InpR!E$79</f>
        <v>CPI(H): January - index - actual (including forecast)</v>
      </c>
      <c r="F106" s="231"/>
      <c r="G106" s="231" t="str">
        <f>InpR!G$79</f>
        <v>index</v>
      </c>
      <c r="H106" s="231"/>
      <c r="I106" s="231"/>
      <c r="J106" s="231">
        <f>InpR!J$79</f>
        <v>104.5</v>
      </c>
      <c r="K106" s="231">
        <f>InpR!K$79</f>
        <v>106.4</v>
      </c>
      <c r="L106" s="231">
        <f>InpR!L$79</f>
        <v>108.3</v>
      </c>
      <c r="M106" s="231">
        <f>InpR!M$79</f>
        <v>109.3</v>
      </c>
      <c r="N106" s="231">
        <f>InpR!N$79</f>
        <v>114.6</v>
      </c>
      <c r="O106" s="231">
        <f>InpR!O$79</f>
        <v>124.8</v>
      </c>
      <c r="P106" s="231">
        <f>InpR!P$79</f>
        <v>130</v>
      </c>
      <c r="Q106" s="231">
        <f>InpR!Q$79</f>
        <v>134.79047113195841</v>
      </c>
      <c r="R106" s="231">
        <f>InpR!R$79</f>
        <v>0</v>
      </c>
    </row>
    <row r="107" spans="1:18" s="65" customFormat="1" x14ac:dyDescent="0.35">
      <c r="A107" s="50"/>
      <c r="B107" s="61"/>
      <c r="C107" s="116"/>
      <c r="D107" s="53"/>
      <c r="E107" s="231" t="str">
        <f>InpR!E$80</f>
        <v>CPI(H): February - index - actual (including forecast)</v>
      </c>
      <c r="F107" s="231"/>
      <c r="G107" s="231" t="str">
        <f>InpR!G$80</f>
        <v>index</v>
      </c>
      <c r="H107" s="231"/>
      <c r="I107" s="231"/>
      <c r="J107" s="231">
        <f>InpR!J$80</f>
        <v>104.9</v>
      </c>
      <c r="K107" s="231">
        <f>InpR!K$80</f>
        <v>106.8</v>
      </c>
      <c r="L107" s="231">
        <f>InpR!L$80</f>
        <v>108.6</v>
      </c>
      <c r="M107" s="231">
        <f>InpR!M$80</f>
        <v>109.4</v>
      </c>
      <c r="N107" s="231">
        <f>InpR!N$80</f>
        <v>115.4</v>
      </c>
      <c r="O107" s="231">
        <f>InpR!O$80</f>
        <v>126</v>
      </c>
      <c r="P107" s="231">
        <f>InpR!P$80</f>
        <v>130.80000000000001</v>
      </c>
      <c r="Q107" s="231">
        <f>InpR!Q$80</f>
        <v>135.03512975991148</v>
      </c>
      <c r="R107" s="231">
        <f>InpR!R$80</f>
        <v>0</v>
      </c>
    </row>
    <row r="108" spans="1:18" s="65" customFormat="1" x14ac:dyDescent="0.35">
      <c r="A108" s="50"/>
      <c r="B108" s="61"/>
      <c r="C108" s="116"/>
      <c r="D108" s="53"/>
      <c r="E108" s="231" t="str">
        <f>InpR!E$81</f>
        <v>CPI(H): March - index - actual (including forecast)</v>
      </c>
      <c r="F108" s="231"/>
      <c r="G108" s="231" t="str">
        <f>InpR!G$81</f>
        <v>index</v>
      </c>
      <c r="H108" s="231"/>
      <c r="I108" s="231"/>
      <c r="J108" s="231">
        <f>InpR!J$81</f>
        <v>105.1</v>
      </c>
      <c r="K108" s="231">
        <f>InpR!K$81</f>
        <v>107</v>
      </c>
      <c r="L108" s="231">
        <f>InpR!L$81</f>
        <v>108.6</v>
      </c>
      <c r="M108" s="231">
        <f>InpR!M$81</f>
        <v>109.7</v>
      </c>
      <c r="N108" s="231">
        <f>InpR!N$81</f>
        <v>116.5</v>
      </c>
      <c r="O108" s="231">
        <f>InpR!O$81</f>
        <v>126.8</v>
      </c>
      <c r="P108" s="231">
        <f>InpR!P$81</f>
        <v>131.6</v>
      </c>
      <c r="Q108" s="231">
        <f>InpR!Q$81</f>
        <v>135.28023246854571</v>
      </c>
      <c r="R108" s="231">
        <f>InpR!R$81</f>
        <v>0</v>
      </c>
    </row>
    <row r="109" spans="1:18" s="65" customFormat="1" x14ac:dyDescent="0.35">
      <c r="A109" s="48"/>
      <c r="B109" s="59"/>
      <c r="C109" s="108"/>
      <c r="D109" s="53"/>
      <c r="E109" s="93"/>
      <c r="G109" s="37"/>
    </row>
    <row r="110" spans="1:18" s="65" customFormat="1" x14ac:dyDescent="0.35">
      <c r="A110" s="50"/>
      <c r="B110" s="61"/>
      <c r="C110" s="116"/>
      <c r="D110" s="55"/>
      <c r="E110" s="91" t="s">
        <v>485</v>
      </c>
      <c r="F110" s="91"/>
      <c r="G110" s="91" t="s">
        <v>364</v>
      </c>
      <c r="H110" s="7"/>
      <c r="I110" s="7"/>
      <c r="J110" s="230">
        <f xml:space="preserve"> SUM(J97:J108) / 12</f>
        <v>104.21666666666665</v>
      </c>
      <c r="K110" s="230">
        <f t="shared" ref="K110:R110" si="35" xml:space="preserve"> SUM(K97:K108) / 12</f>
        <v>106.43333333333334</v>
      </c>
      <c r="L110" s="230">
        <f t="shared" si="35"/>
        <v>108.24166666666663</v>
      </c>
      <c r="M110" s="230">
        <f t="shared" si="35"/>
        <v>109.10833333333335</v>
      </c>
      <c r="N110" s="230">
        <f t="shared" si="35"/>
        <v>113.11666666666667</v>
      </c>
      <c r="O110" s="230">
        <f t="shared" si="35"/>
        <v>123.04166666666664</v>
      </c>
      <c r="P110" s="230">
        <f t="shared" si="35"/>
        <v>129.86666666666665</v>
      </c>
      <c r="Q110" s="230">
        <f t="shared" si="35"/>
        <v>133.81403400362262</v>
      </c>
      <c r="R110" s="230">
        <f t="shared" si="35"/>
        <v>0</v>
      </c>
    </row>
    <row r="111" spans="1:18" s="65" customFormat="1" x14ac:dyDescent="0.35">
      <c r="A111" s="50"/>
      <c r="B111" s="61"/>
      <c r="C111" s="116"/>
      <c r="D111" s="55"/>
      <c r="E111" s="91" t="s">
        <v>486</v>
      </c>
      <c r="F111" s="91"/>
      <c r="G111" s="91" t="s">
        <v>422</v>
      </c>
      <c r="H111" s="7"/>
      <c r="I111" s="7"/>
      <c r="J111" s="232">
        <f xml:space="preserve"> IF(I$110 = 0, 0, J$110 / $J$110)</f>
        <v>0</v>
      </c>
      <c r="K111" s="232">
        <f t="shared" ref="K111:R111" si="36" xml:space="preserve"> IF(J$110 = 0, 0, K$110 / $J$110)</f>
        <v>1.0212697905005599</v>
      </c>
      <c r="L111" s="232">
        <f t="shared" si="36"/>
        <v>1.0386214616983847</v>
      </c>
      <c r="M111" s="232">
        <f t="shared" si="36"/>
        <v>1.0469374700143934</v>
      </c>
      <c r="N111" s="232">
        <f t="shared" si="36"/>
        <v>1.0853990084759317</v>
      </c>
      <c r="O111" s="232">
        <f t="shared" si="36"/>
        <v>1.1806332960179113</v>
      </c>
      <c r="P111" s="232">
        <f t="shared" si="36"/>
        <v>1.2461218615064769</v>
      </c>
      <c r="Q111" s="232">
        <f t="shared" si="36"/>
        <v>1.2839984071993216</v>
      </c>
      <c r="R111" s="232">
        <f t="shared" si="36"/>
        <v>0</v>
      </c>
    </row>
    <row r="112" spans="1:18" s="65" customFormat="1" x14ac:dyDescent="0.35">
      <c r="A112" s="50"/>
      <c r="B112" s="61"/>
      <c r="C112" s="116"/>
      <c r="D112" s="55"/>
      <c r="E112" s="91" t="s">
        <v>487</v>
      </c>
      <c r="F112" s="7"/>
      <c r="G112" s="91" t="s">
        <v>422</v>
      </c>
      <c r="H112" s="7"/>
      <c r="I112" s="7"/>
      <c r="J112" s="232">
        <f xml:space="preserve"> IF(I$110 = 0, 0, J$110 / I$110 - 1)</f>
        <v>0</v>
      </c>
      <c r="K112" s="232">
        <f t="shared" ref="K112:R112" si="37" xml:space="preserve"> IF(J$110 = 0, 0, K$110 / J$110 - 1)</f>
        <v>2.1269790500559882E-2</v>
      </c>
      <c r="L112" s="232">
        <f t="shared" si="37"/>
        <v>1.6990291262135582E-2</v>
      </c>
      <c r="M112" s="232">
        <f t="shared" si="37"/>
        <v>8.0067749634311625E-3</v>
      </c>
      <c r="N112" s="232">
        <f t="shared" si="37"/>
        <v>3.6737187810280236E-2</v>
      </c>
      <c r="O112" s="232">
        <f t="shared" si="37"/>
        <v>8.7741270075143429E-2</v>
      </c>
      <c r="P112" s="232">
        <f t="shared" si="37"/>
        <v>5.5469014561462915E-2</v>
      </c>
      <c r="Q112" s="232">
        <f t="shared" si="37"/>
        <v>3.0395539042268771E-2</v>
      </c>
      <c r="R112" s="232">
        <f t="shared" si="37"/>
        <v>-1</v>
      </c>
    </row>
    <row r="113" spans="1:18" s="65" customFormat="1" x14ac:dyDescent="0.35">
      <c r="A113" s="50"/>
      <c r="B113" s="61"/>
      <c r="C113" s="116"/>
      <c r="D113" s="55"/>
      <c r="E113" s="7"/>
      <c r="F113" s="7"/>
      <c r="G113" s="7"/>
      <c r="H113" s="7"/>
      <c r="I113" s="7"/>
      <c r="J113" s="7"/>
      <c r="K113" s="7"/>
      <c r="L113" s="7"/>
      <c r="M113" s="7"/>
      <c r="N113" s="7"/>
      <c r="O113" s="7"/>
      <c r="P113" s="7"/>
      <c r="Q113" s="7"/>
      <c r="R113" s="7"/>
    </row>
    <row r="114" spans="1:18" s="65" customFormat="1" x14ac:dyDescent="0.35">
      <c r="A114" s="50"/>
      <c r="B114" s="61"/>
      <c r="C114" s="116"/>
      <c r="D114" s="55"/>
      <c r="E114" s="91" t="str">
        <f>E$108</f>
        <v>CPI(H): March - index - actual (including forecast)</v>
      </c>
      <c r="F114" s="91"/>
      <c r="G114" s="91" t="str">
        <f t="shared" ref="G114" si="38">G$108</f>
        <v>index</v>
      </c>
      <c r="H114" s="91"/>
      <c r="I114" s="91"/>
      <c r="J114" s="91">
        <f t="shared" ref="J114:R114" si="39">J$108</f>
        <v>105.1</v>
      </c>
      <c r="K114" s="91">
        <f t="shared" si="39"/>
        <v>107</v>
      </c>
      <c r="L114" s="91">
        <f t="shared" si="39"/>
        <v>108.6</v>
      </c>
      <c r="M114" s="91">
        <f t="shared" si="39"/>
        <v>109.7</v>
      </c>
      <c r="N114" s="91">
        <f t="shared" si="39"/>
        <v>116.5</v>
      </c>
      <c r="O114" s="91">
        <f t="shared" si="39"/>
        <v>126.8</v>
      </c>
      <c r="P114" s="91">
        <f t="shared" si="39"/>
        <v>131.6</v>
      </c>
      <c r="Q114" s="91">
        <f t="shared" si="39"/>
        <v>135.28023246854571</v>
      </c>
      <c r="R114" s="91">
        <f t="shared" si="39"/>
        <v>0</v>
      </c>
    </row>
    <row r="115" spans="1:18" s="65" customFormat="1" x14ac:dyDescent="0.35">
      <c r="A115" s="50"/>
      <c r="B115" s="61"/>
      <c r="C115" s="116"/>
      <c r="D115" s="55"/>
      <c r="E115" s="91" t="str">
        <f>E$110</f>
        <v>CPI(H): Financial year average - index - actual (including forecast)</v>
      </c>
      <c r="F115" s="91"/>
      <c r="G115" s="91" t="str">
        <f t="shared" ref="G115" si="40">G$110</f>
        <v>index</v>
      </c>
      <c r="H115" s="91"/>
      <c r="I115" s="91"/>
      <c r="J115" s="91">
        <f t="shared" ref="J115:R115" si="41">J$110</f>
        <v>104.21666666666665</v>
      </c>
      <c r="K115" s="91">
        <f t="shared" si="41"/>
        <v>106.43333333333334</v>
      </c>
      <c r="L115" s="91">
        <f t="shared" si="41"/>
        <v>108.24166666666663</v>
      </c>
      <c r="M115" s="91">
        <f t="shared" si="41"/>
        <v>109.10833333333335</v>
      </c>
      <c r="N115" s="91">
        <f t="shared" si="41"/>
        <v>113.11666666666667</v>
      </c>
      <c r="O115" s="91">
        <f t="shared" si="41"/>
        <v>123.04166666666664</v>
      </c>
      <c r="P115" s="91">
        <f t="shared" si="41"/>
        <v>129.86666666666665</v>
      </c>
      <c r="Q115" s="91">
        <f t="shared" si="41"/>
        <v>133.81403400362262</v>
      </c>
      <c r="R115" s="91">
        <f t="shared" si="41"/>
        <v>0</v>
      </c>
    </row>
    <row r="116" spans="1:18" s="65" customFormat="1" x14ac:dyDescent="0.35">
      <c r="A116" s="50"/>
      <c r="B116" s="233"/>
      <c r="C116" s="233"/>
      <c r="D116" s="233"/>
      <c r="E116" s="101" t="str">
        <f>Time!E$46</f>
        <v>1st Forecast Period Flag</v>
      </c>
      <c r="F116" s="101"/>
      <c r="G116" s="101" t="str">
        <f>Time!G$46</f>
        <v>flag</v>
      </c>
      <c r="H116" s="101">
        <f>Time!H$46</f>
        <v>1</v>
      </c>
      <c r="I116" s="101">
        <f>Time!I$46</f>
        <v>0</v>
      </c>
      <c r="J116" s="101">
        <f>Time!J$46</f>
        <v>0</v>
      </c>
      <c r="K116" s="101">
        <f>Time!K$46</f>
        <v>0</v>
      </c>
      <c r="L116" s="101">
        <f>Time!L$46</f>
        <v>0</v>
      </c>
      <c r="M116" s="101">
        <f>Time!M$46</f>
        <v>1</v>
      </c>
      <c r="N116" s="101">
        <f>Time!N$46</f>
        <v>0</v>
      </c>
      <c r="O116" s="101">
        <f>Time!O$46</f>
        <v>0</v>
      </c>
      <c r="P116" s="101">
        <f>Time!P$46</f>
        <v>0</v>
      </c>
      <c r="Q116" s="101">
        <f>Time!Q$46</f>
        <v>0</v>
      </c>
      <c r="R116" s="101">
        <f>Time!R$46</f>
        <v>0</v>
      </c>
    </row>
    <row r="117" spans="1:18" s="65" customFormat="1" x14ac:dyDescent="0.35">
      <c r="A117" s="50"/>
      <c r="B117" s="61"/>
      <c r="C117" s="116"/>
      <c r="D117" s="55"/>
      <c r="E117" s="91" t="s">
        <v>488</v>
      </c>
      <c r="F117" s="7"/>
      <c r="G117" s="91" t="s">
        <v>422</v>
      </c>
      <c r="H117" s="7"/>
      <c r="I117" s="7"/>
      <c r="J117" s="232">
        <f xml:space="preserve"> IFERROR((J115 / I114 - 1) * J116, 0)</f>
        <v>0</v>
      </c>
      <c r="K117" s="232">
        <f t="shared" ref="K117" si="42" xml:space="preserve"> IFERROR((K115 / J114 - 1) * K116, 0)</f>
        <v>0</v>
      </c>
      <c r="L117" s="232">
        <f t="shared" ref="L117" si="43" xml:space="preserve"> IFERROR((L115 / K114 - 1) * L116, 0)</f>
        <v>0</v>
      </c>
      <c r="M117" s="232">
        <f xml:space="preserve"> IFERROR((M115 / L114 - 1) * M116, 0)</f>
        <v>4.6807857581339096E-3</v>
      </c>
      <c r="N117" s="232">
        <f t="shared" ref="N117" si="44" xml:space="preserve"> IFERROR((N115 / M114 - 1) * N116, 0)</f>
        <v>0</v>
      </c>
      <c r="O117" s="232">
        <f t="shared" ref="O117" si="45" xml:space="preserve"> IFERROR((O115 / N114 - 1) * O116, 0)</f>
        <v>0</v>
      </c>
      <c r="P117" s="232">
        <f t="shared" ref="P117" si="46" xml:space="preserve"> IFERROR((P115 / O114 - 1) * P116, 0)</f>
        <v>0</v>
      </c>
      <c r="Q117" s="232">
        <f t="shared" ref="Q117" si="47" xml:space="preserve"> IFERROR((Q115 / P114 - 1) * Q116, 0)</f>
        <v>0</v>
      </c>
      <c r="R117" s="232">
        <f t="shared" ref="R117" si="48" xml:space="preserve"> IFERROR((R115 / Q114 - 1) * R116, 0)</f>
        <v>0</v>
      </c>
    </row>
    <row r="118" spans="1:18" s="65" customFormat="1" x14ac:dyDescent="0.35">
      <c r="A118" s="50"/>
      <c r="B118" s="61"/>
      <c r="C118" s="116"/>
      <c r="D118" s="55"/>
      <c r="E118" s="7"/>
      <c r="F118" s="7"/>
      <c r="G118" s="7"/>
      <c r="H118" s="7"/>
      <c r="I118" s="7"/>
      <c r="J118" s="7"/>
      <c r="K118" s="7"/>
      <c r="L118" s="7"/>
      <c r="M118" s="7"/>
      <c r="N118" s="7"/>
      <c r="O118" s="7"/>
      <c r="P118" s="7"/>
      <c r="Q118" s="7"/>
      <c r="R118" s="7"/>
    </row>
    <row r="119" spans="1:18" s="65" customFormat="1" x14ac:dyDescent="0.35">
      <c r="A119" s="50"/>
      <c r="B119" s="61"/>
      <c r="C119" s="116"/>
      <c r="D119" s="55"/>
      <c r="E119" s="168" t="str">
        <f>E$94 &amp; " - actual (including forecast)"</f>
        <v>RPI Growth from 2019-20 FYE to 2020-21 FYA - actual (including forecast) - actual (including forecast)</v>
      </c>
      <c r="F119" s="7"/>
      <c r="G119" s="91" t="str">
        <f>G$94</f>
        <v>%</v>
      </c>
      <c r="H119" s="7"/>
      <c r="I119" s="7"/>
      <c r="J119" s="232">
        <f t="shared" ref="J119:R119" si="49">J$94</f>
        <v>0</v>
      </c>
      <c r="K119" s="232">
        <f t="shared" si="49"/>
        <v>0</v>
      </c>
      <c r="L119" s="232">
        <f t="shared" si="49"/>
        <v>0</v>
      </c>
      <c r="M119" s="232">
        <f t="shared" si="49"/>
        <v>5.3542948279790004E-3</v>
      </c>
      <c r="N119" s="232">
        <f t="shared" si="49"/>
        <v>0</v>
      </c>
      <c r="O119" s="232">
        <f t="shared" si="49"/>
        <v>0</v>
      </c>
      <c r="P119" s="232">
        <f t="shared" si="49"/>
        <v>0</v>
      </c>
      <c r="Q119" s="232">
        <f t="shared" si="49"/>
        <v>0</v>
      </c>
      <c r="R119" s="232">
        <f t="shared" si="49"/>
        <v>0</v>
      </c>
    </row>
    <row r="120" spans="1:18" s="65" customFormat="1" x14ac:dyDescent="0.35">
      <c r="A120" s="50"/>
      <c r="B120" s="61"/>
      <c r="C120" s="116"/>
      <c r="D120" s="55"/>
      <c r="E120" s="168" t="str">
        <f>E$117 &amp; " - actual (including forecast)"</f>
        <v>CPIH Growth from 2019-20 FYE to 2020-21 FYA - actual (including forecast) - actual (including forecast)</v>
      </c>
      <c r="F120" s="7"/>
      <c r="G120" s="91" t="str">
        <f>G$117</f>
        <v>%</v>
      </c>
      <c r="H120" s="7"/>
      <c r="I120" s="7"/>
      <c r="J120" s="232">
        <f t="shared" ref="J120:R120" si="50">J$117</f>
        <v>0</v>
      </c>
      <c r="K120" s="232">
        <f t="shared" si="50"/>
        <v>0</v>
      </c>
      <c r="L120" s="232">
        <f t="shared" si="50"/>
        <v>0</v>
      </c>
      <c r="M120" s="232">
        <f t="shared" si="50"/>
        <v>4.6807857581339096E-3</v>
      </c>
      <c r="N120" s="232">
        <f t="shared" si="50"/>
        <v>0</v>
      </c>
      <c r="O120" s="232">
        <f t="shared" si="50"/>
        <v>0</v>
      </c>
      <c r="P120" s="232">
        <f t="shared" si="50"/>
        <v>0</v>
      </c>
      <c r="Q120" s="232">
        <f t="shared" si="50"/>
        <v>0</v>
      </c>
      <c r="R120" s="232">
        <f t="shared" si="50"/>
        <v>0</v>
      </c>
    </row>
    <row r="121" spans="1:18" s="65" customFormat="1" x14ac:dyDescent="0.35">
      <c r="A121" s="50"/>
      <c r="B121" s="61"/>
      <c r="C121" s="116"/>
      <c r="D121" s="55"/>
      <c r="E121" s="168" t="s">
        <v>489</v>
      </c>
      <c r="F121" s="7"/>
      <c r="G121" s="91" t="s">
        <v>422</v>
      </c>
      <c r="H121" s="7"/>
      <c r="I121" s="7"/>
      <c r="J121" s="232">
        <f xml:space="preserve"> (1 + J$119) / (1 + J$120) - 1</f>
        <v>0</v>
      </c>
      <c r="K121" s="232">
        <f t="shared" ref="K121:R121" si="51" xml:space="preserve"> (1 + K$119) / (1 + K$120) - 1</f>
        <v>0</v>
      </c>
      <c r="L121" s="232">
        <f t="shared" si="51"/>
        <v>0</v>
      </c>
      <c r="M121" s="232">
        <f xml:space="preserve"> (1 + M$119) / (1 + M$120) - 1</f>
        <v>6.7037120585200505E-4</v>
      </c>
      <c r="N121" s="232">
        <f t="shared" si="51"/>
        <v>0</v>
      </c>
      <c r="O121" s="232">
        <f t="shared" si="51"/>
        <v>0</v>
      </c>
      <c r="P121" s="232">
        <f t="shared" si="51"/>
        <v>0</v>
      </c>
      <c r="Q121" s="232">
        <f t="shared" si="51"/>
        <v>0</v>
      </c>
      <c r="R121" s="232">
        <f t="shared" si="51"/>
        <v>0</v>
      </c>
    </row>
    <row r="122" spans="1:18" s="65" customFormat="1" x14ac:dyDescent="0.35">
      <c r="A122" s="50"/>
      <c r="B122" s="61"/>
      <c r="C122" s="116"/>
      <c r="D122" s="55"/>
      <c r="E122" s="7"/>
      <c r="F122" s="7"/>
      <c r="G122" s="7"/>
      <c r="H122" s="7"/>
      <c r="I122" s="7"/>
      <c r="J122" s="234"/>
      <c r="K122" s="234"/>
      <c r="L122" s="234"/>
      <c r="M122" s="234"/>
      <c r="N122" s="234"/>
      <c r="O122" s="234"/>
      <c r="P122" s="234"/>
      <c r="Q122" s="234"/>
      <c r="R122" s="234"/>
    </row>
    <row r="123" spans="1:18" s="65" customFormat="1" x14ac:dyDescent="0.35">
      <c r="A123" s="50"/>
      <c r="B123" s="61" t="s">
        <v>477</v>
      </c>
      <c r="C123" s="116"/>
      <c r="D123" s="55"/>
      <c r="E123" s="7"/>
      <c r="F123" s="7"/>
      <c r="G123" s="7"/>
      <c r="H123" s="7"/>
      <c r="I123" s="7"/>
      <c r="J123" s="234"/>
      <c r="K123" s="234"/>
      <c r="L123" s="234"/>
      <c r="M123" s="234"/>
      <c r="N123" s="234"/>
      <c r="O123" s="234"/>
      <c r="P123" s="234"/>
      <c r="Q123" s="234"/>
      <c r="R123" s="234"/>
    </row>
    <row r="124" spans="1:18" s="65" customFormat="1" x14ac:dyDescent="0.35">
      <c r="A124" s="50"/>
      <c r="B124" s="61"/>
      <c r="C124" s="116"/>
      <c r="D124" s="55"/>
      <c r="E124" s="168" t="str">
        <f>E$121</f>
        <v>Wedge between RPI and CPIH 2020-21 - actual (including forecast)</v>
      </c>
      <c r="F124" s="168"/>
      <c r="G124" s="168" t="str">
        <f t="shared" ref="G124:R124" si="52">G$121</f>
        <v>%</v>
      </c>
      <c r="H124" s="168"/>
      <c r="I124" s="168"/>
      <c r="J124" s="232">
        <f t="shared" si="52"/>
        <v>0</v>
      </c>
      <c r="K124" s="232">
        <f t="shared" si="52"/>
        <v>0</v>
      </c>
      <c r="L124" s="232">
        <f t="shared" si="52"/>
        <v>0</v>
      </c>
      <c r="M124" s="232">
        <f t="shared" si="52"/>
        <v>6.7037120585200505E-4</v>
      </c>
      <c r="N124" s="232">
        <f t="shared" si="52"/>
        <v>0</v>
      </c>
      <c r="O124" s="232">
        <f t="shared" si="52"/>
        <v>0</v>
      </c>
      <c r="P124" s="232">
        <f t="shared" si="52"/>
        <v>0</v>
      </c>
      <c r="Q124" s="232">
        <f t="shared" si="52"/>
        <v>0</v>
      </c>
      <c r="R124" s="232">
        <f t="shared" si="52"/>
        <v>0</v>
      </c>
    </row>
    <row r="125" spans="1:18" s="65" customFormat="1" x14ac:dyDescent="0.35">
      <c r="A125" s="50"/>
      <c r="B125" s="61"/>
      <c r="C125" s="116"/>
      <c r="D125" s="55"/>
      <c r="E125" s="168" t="str">
        <f>E$112</f>
        <v>CPI(H): Fin year average - percentage increase - actual (including forecast)</v>
      </c>
      <c r="F125" s="168"/>
      <c r="G125" s="168" t="str">
        <f t="shared" ref="G125:R125" si="53">G$112</f>
        <v>%</v>
      </c>
      <c r="H125" s="168"/>
      <c r="I125" s="168"/>
      <c r="J125" s="232">
        <f t="shared" si="53"/>
        <v>0</v>
      </c>
      <c r="K125" s="232">
        <f t="shared" si="53"/>
        <v>2.1269790500559882E-2</v>
      </c>
      <c r="L125" s="232">
        <f t="shared" si="53"/>
        <v>1.6990291262135582E-2</v>
      </c>
      <c r="M125" s="232">
        <f t="shared" si="53"/>
        <v>8.0067749634311625E-3</v>
      </c>
      <c r="N125" s="232">
        <f t="shared" si="53"/>
        <v>3.6737187810280236E-2</v>
      </c>
      <c r="O125" s="232">
        <f t="shared" si="53"/>
        <v>8.7741270075143429E-2</v>
      </c>
      <c r="P125" s="232">
        <f t="shared" si="53"/>
        <v>5.5469014561462915E-2</v>
      </c>
      <c r="Q125" s="232">
        <f t="shared" si="53"/>
        <v>3.0395539042268771E-2</v>
      </c>
      <c r="R125" s="232">
        <f t="shared" si="53"/>
        <v>-1</v>
      </c>
    </row>
    <row r="126" spans="1:18" s="65" customFormat="1" x14ac:dyDescent="0.35">
      <c r="A126" s="50"/>
      <c r="B126" s="233"/>
      <c r="C126" s="233"/>
      <c r="D126" s="233"/>
      <c r="E126" s="101" t="str">
        <f>Time!E$46</f>
        <v>1st Forecast Period Flag</v>
      </c>
      <c r="F126" s="101"/>
      <c r="G126" s="101" t="str">
        <f>Time!G$46</f>
        <v>flag</v>
      </c>
      <c r="H126" s="101">
        <f>Time!H$46</f>
        <v>1</v>
      </c>
      <c r="I126" s="101">
        <f>Time!I$46</f>
        <v>0</v>
      </c>
      <c r="J126" s="101">
        <f>Time!J$46</f>
        <v>0</v>
      </c>
      <c r="K126" s="101">
        <f>Time!K$46</f>
        <v>0</v>
      </c>
      <c r="L126" s="101">
        <f>Time!L$46</f>
        <v>0</v>
      </c>
      <c r="M126" s="101">
        <f>Time!M$46</f>
        <v>1</v>
      </c>
      <c r="N126" s="101">
        <f>Time!N$46</f>
        <v>0</v>
      </c>
      <c r="O126" s="101">
        <f>Time!O$46</f>
        <v>0</v>
      </c>
      <c r="P126" s="101">
        <f>Time!P$46</f>
        <v>0</v>
      </c>
      <c r="Q126" s="101">
        <f>Time!Q$46</f>
        <v>0</v>
      </c>
      <c r="R126" s="101">
        <f>Time!R$46</f>
        <v>0</v>
      </c>
    </row>
    <row r="127" spans="1:18" s="65" customFormat="1" x14ac:dyDescent="0.35">
      <c r="A127" s="50"/>
      <c r="B127" s="61"/>
      <c r="C127" s="116"/>
      <c r="D127" s="55"/>
      <c r="E127" s="168" t="s">
        <v>490</v>
      </c>
      <c r="F127" s="168"/>
      <c r="G127" s="168" t="s">
        <v>422</v>
      </c>
      <c r="H127" s="168"/>
      <c r="I127" s="168"/>
      <c r="J127" s="232">
        <f xml:space="preserve"> ((1 + J$124)  * (1 + J$125) - 1) * J$126</f>
        <v>0</v>
      </c>
      <c r="K127" s="232">
        <f t="shared" ref="K127:R127" si="54" xml:space="preserve"> ((1 + K$124)  * (1 + K$125) - 1) * K$126</f>
        <v>0</v>
      </c>
      <c r="L127" s="232">
        <f t="shared" si="54"/>
        <v>0</v>
      </c>
      <c r="M127" s="232">
        <f xml:space="preserve"> ((1 + M$124)  * (1 + M$125) - 1) * M$126</f>
        <v>8.6825136806703007E-3</v>
      </c>
      <c r="N127" s="232">
        <f t="shared" si="54"/>
        <v>0</v>
      </c>
      <c r="O127" s="232">
        <f t="shared" si="54"/>
        <v>0</v>
      </c>
      <c r="P127" s="232">
        <f t="shared" si="54"/>
        <v>0</v>
      </c>
      <c r="Q127" s="232">
        <f t="shared" si="54"/>
        <v>0</v>
      </c>
      <c r="R127" s="232">
        <f t="shared" si="54"/>
        <v>0</v>
      </c>
    </row>
    <row r="128" spans="1:18" s="65" customFormat="1" x14ac:dyDescent="0.35">
      <c r="A128" s="50"/>
      <c r="B128" s="61"/>
      <c r="C128" s="116"/>
      <c r="D128" s="55"/>
      <c r="E128" s="7"/>
      <c r="F128" s="7"/>
      <c r="G128" s="7"/>
      <c r="H128" s="7"/>
      <c r="I128" s="7"/>
      <c r="J128" s="234"/>
      <c r="K128" s="234"/>
      <c r="L128" s="234"/>
      <c r="M128" s="234"/>
      <c r="N128" s="234"/>
      <c r="O128" s="234"/>
      <c r="P128" s="234"/>
      <c r="Q128" s="234"/>
      <c r="R128" s="234"/>
    </row>
    <row r="129" spans="1:18" s="65" customFormat="1" x14ac:dyDescent="0.35">
      <c r="A129" s="50"/>
      <c r="B129" s="61"/>
      <c r="C129" s="116"/>
      <c r="D129" s="55"/>
      <c r="E129" s="168" t="str">
        <f>E127</f>
        <v>CPI(H) + RPI wedge 2020-21 percentage movement - actual (including forecast)</v>
      </c>
      <c r="F129" s="168"/>
      <c r="G129" s="168" t="str">
        <f t="shared" ref="G129:R129" si="55">G127</f>
        <v>%</v>
      </c>
      <c r="H129" s="168"/>
      <c r="I129" s="168"/>
      <c r="J129" s="232">
        <f t="shared" si="55"/>
        <v>0</v>
      </c>
      <c r="K129" s="232">
        <f t="shared" si="55"/>
        <v>0</v>
      </c>
      <c r="L129" s="232">
        <f t="shared" si="55"/>
        <v>0</v>
      </c>
      <c r="M129" s="232">
        <f t="shared" si="55"/>
        <v>8.6825136806703007E-3</v>
      </c>
      <c r="N129" s="232">
        <f t="shared" si="55"/>
        <v>0</v>
      </c>
      <c r="O129" s="232">
        <f t="shared" si="55"/>
        <v>0</v>
      </c>
      <c r="P129" s="232">
        <f t="shared" si="55"/>
        <v>0</v>
      </c>
      <c r="Q129" s="232">
        <f t="shared" si="55"/>
        <v>0</v>
      </c>
      <c r="R129" s="232">
        <f t="shared" si="55"/>
        <v>0</v>
      </c>
    </row>
    <row r="130" spans="1:18" s="65" customFormat="1" x14ac:dyDescent="0.35">
      <c r="A130" s="50"/>
      <c r="B130" s="61"/>
      <c r="C130" s="116"/>
      <c r="D130" s="55"/>
      <c r="E130" s="168" t="str">
        <f xml:space="preserve"> E$89</f>
        <v>RPI: Fin year average - percentage increase - actual (including forecast)</v>
      </c>
      <c r="F130" s="168"/>
      <c r="G130" s="168" t="str">
        <f xml:space="preserve"> G$89</f>
        <v>%</v>
      </c>
      <c r="H130" s="7"/>
      <c r="I130" s="7"/>
      <c r="J130" s="235">
        <f t="shared" ref="J130:R130" si="56" xml:space="preserve"> J$89</f>
        <v>0</v>
      </c>
      <c r="K130" s="235">
        <f t="shared" si="56"/>
        <v>0</v>
      </c>
      <c r="L130" s="235">
        <f t="shared" si="56"/>
        <v>2.5884636879724532E-2</v>
      </c>
      <c r="M130" s="235">
        <f t="shared" si="56"/>
        <v>1.2128336726209277E-2</v>
      </c>
      <c r="N130" s="235">
        <f t="shared" si="56"/>
        <v>5.7762039660056441E-2</v>
      </c>
      <c r="O130" s="235">
        <f t="shared" si="56"/>
        <v>0.12873938777149907</v>
      </c>
      <c r="P130" s="235">
        <f t="shared" si="56"/>
        <v>7.4787642955440825E-2</v>
      </c>
      <c r="Q130" s="235">
        <f t="shared" si="56"/>
        <v>3.6793791617532712E-2</v>
      </c>
      <c r="R130" s="235">
        <f t="shared" si="56"/>
        <v>-1</v>
      </c>
    </row>
    <row r="131" spans="1:18" s="65" customFormat="1" x14ac:dyDescent="0.35">
      <c r="A131" s="50"/>
      <c r="B131" s="61"/>
      <c r="C131" s="116"/>
      <c r="D131" s="55"/>
      <c r="E131" s="168" t="s">
        <v>491</v>
      </c>
      <c r="F131" s="168"/>
      <c r="G131" s="168" t="s">
        <v>422</v>
      </c>
      <c r="H131" s="7"/>
      <c r="I131" s="7"/>
      <c r="J131" s="236">
        <f xml:space="preserve"> IF(J129 = 0, J130, J129)</f>
        <v>0</v>
      </c>
      <c r="K131" s="236">
        <f xml:space="preserve"> IF(K129 = 0, K130, K129)</f>
        <v>0</v>
      </c>
      <c r="L131" s="236">
        <f t="shared" ref="L131:R131" si="57" xml:space="preserve"> IF(L129 = 0, L130, L129)</f>
        <v>2.5884636879724532E-2</v>
      </c>
      <c r="M131" s="236">
        <f t="shared" si="57"/>
        <v>8.6825136806703007E-3</v>
      </c>
      <c r="N131" s="236">
        <f t="shared" si="57"/>
        <v>5.7762039660056441E-2</v>
      </c>
      <c r="O131" s="236">
        <f t="shared" si="57"/>
        <v>0.12873938777149907</v>
      </c>
      <c r="P131" s="236">
        <f t="shared" si="57"/>
        <v>7.4787642955440825E-2</v>
      </c>
      <c r="Q131" s="236">
        <f t="shared" si="57"/>
        <v>3.6793791617532712E-2</v>
      </c>
      <c r="R131" s="236">
        <f t="shared" si="57"/>
        <v>-1</v>
      </c>
    </row>
    <row r="132" spans="1:18" s="65" customFormat="1" x14ac:dyDescent="0.35">
      <c r="A132" s="50"/>
      <c r="B132" s="61"/>
      <c r="C132" s="116"/>
      <c r="D132" s="55"/>
      <c r="E132" s="7"/>
      <c r="F132" s="7"/>
      <c r="G132" s="7"/>
      <c r="H132" s="7"/>
      <c r="I132" s="7"/>
      <c r="J132" s="234"/>
      <c r="K132" s="234"/>
      <c r="L132" s="234"/>
      <c r="M132" s="234"/>
      <c r="N132" s="234"/>
      <c r="O132" s="234"/>
      <c r="P132" s="234"/>
      <c r="Q132" s="234"/>
      <c r="R132" s="234"/>
    </row>
    <row r="133" spans="1:18" s="65" customFormat="1" x14ac:dyDescent="0.35">
      <c r="A133" s="50"/>
      <c r="B133" s="61"/>
      <c r="C133" s="116"/>
      <c r="D133" s="55"/>
      <c r="E133" s="168" t="str">
        <f>E131</f>
        <v>RPI: Fin year average - percentage increase - actual (including forecast) active</v>
      </c>
      <c r="F133" s="168"/>
      <c r="G133" s="168" t="str">
        <f t="shared" ref="G133:R133" si="58">G131</f>
        <v>%</v>
      </c>
      <c r="H133" s="168"/>
      <c r="I133" s="168"/>
      <c r="J133" s="235">
        <f t="shared" si="58"/>
        <v>0</v>
      </c>
      <c r="K133" s="235">
        <f t="shared" si="58"/>
        <v>0</v>
      </c>
      <c r="L133" s="235">
        <f t="shared" si="58"/>
        <v>2.5884636879724532E-2</v>
      </c>
      <c r="M133" s="235">
        <f t="shared" si="58"/>
        <v>8.6825136806703007E-3</v>
      </c>
      <c r="N133" s="235">
        <f t="shared" si="58"/>
        <v>5.7762039660056441E-2</v>
      </c>
      <c r="O133" s="235">
        <f t="shared" si="58"/>
        <v>0.12873938777149907</v>
      </c>
      <c r="P133" s="235">
        <f t="shared" si="58"/>
        <v>7.4787642955440825E-2</v>
      </c>
      <c r="Q133" s="235">
        <f t="shared" si="58"/>
        <v>3.6793791617532712E-2</v>
      </c>
      <c r="R133" s="235">
        <f t="shared" si="58"/>
        <v>-1</v>
      </c>
    </row>
    <row r="134" spans="1:18" s="65" customFormat="1" x14ac:dyDescent="0.35">
      <c r="A134" s="50"/>
      <c r="B134" s="61"/>
      <c r="C134" s="116"/>
      <c r="D134" s="55"/>
      <c r="E134" s="168" t="str">
        <f>E112</f>
        <v>CPI(H): Fin year average - percentage increase - actual (including forecast)</v>
      </c>
      <c r="F134" s="168"/>
      <c r="G134" s="168" t="str">
        <f t="shared" ref="G134:R134" si="59">G112</f>
        <v>%</v>
      </c>
      <c r="H134" s="168"/>
      <c r="I134" s="168"/>
      <c r="J134" s="235">
        <f t="shared" si="59"/>
        <v>0</v>
      </c>
      <c r="K134" s="235">
        <f t="shared" si="59"/>
        <v>2.1269790500559882E-2</v>
      </c>
      <c r="L134" s="235">
        <f t="shared" si="59"/>
        <v>1.6990291262135582E-2</v>
      </c>
      <c r="M134" s="235">
        <f t="shared" si="59"/>
        <v>8.0067749634311625E-3</v>
      </c>
      <c r="N134" s="235">
        <f t="shared" si="59"/>
        <v>3.6737187810280236E-2</v>
      </c>
      <c r="O134" s="235">
        <f t="shared" si="59"/>
        <v>8.7741270075143429E-2</v>
      </c>
      <c r="P134" s="235">
        <f t="shared" si="59"/>
        <v>5.5469014561462915E-2</v>
      </c>
      <c r="Q134" s="235">
        <f t="shared" si="59"/>
        <v>3.0395539042268771E-2</v>
      </c>
      <c r="R134" s="235">
        <f t="shared" si="59"/>
        <v>-1</v>
      </c>
    </row>
    <row r="135" spans="1:18" s="65" customFormat="1" x14ac:dyDescent="0.35">
      <c r="A135" s="50"/>
      <c r="B135" s="61"/>
      <c r="C135" s="116"/>
      <c r="D135" s="55"/>
      <c r="E135" s="237" t="s">
        <v>492</v>
      </c>
      <c r="F135" s="237"/>
      <c r="G135" s="237" t="s">
        <v>422</v>
      </c>
      <c r="H135" s="237"/>
      <c r="I135" s="237"/>
      <c r="J135" s="238"/>
      <c r="K135" s="238">
        <f>(K133-K134)*2</f>
        <v>-4.2539581001119764E-2</v>
      </c>
      <c r="L135" s="238">
        <f t="shared" ref="L135:R135" si="60">L133-L134</f>
        <v>8.8943456175889501E-3</v>
      </c>
      <c r="M135" s="238">
        <f t="shared" si="60"/>
        <v>6.7573871723913825E-4</v>
      </c>
      <c r="N135" s="238">
        <f t="shared" si="60"/>
        <v>2.1024851849776205E-2</v>
      </c>
      <c r="O135" s="238">
        <f t="shared" si="60"/>
        <v>4.099811769635564E-2</v>
      </c>
      <c r="P135" s="238">
        <f t="shared" si="60"/>
        <v>1.931862839397791E-2</v>
      </c>
      <c r="Q135" s="238">
        <f t="shared" si="60"/>
        <v>6.3982525752639408E-3</v>
      </c>
      <c r="R135" s="238">
        <f t="shared" si="60"/>
        <v>0</v>
      </c>
    </row>
    <row r="136" spans="1:18" s="65" customFormat="1" x14ac:dyDescent="0.35">
      <c r="A136" s="48"/>
      <c r="B136" s="59"/>
      <c r="C136" s="108"/>
      <c r="D136" s="53"/>
      <c r="E136" s="93"/>
      <c r="G136" s="37"/>
      <c r="K136" s="239"/>
      <c r="L136" s="239"/>
      <c r="M136" s="239"/>
      <c r="N136" s="239"/>
      <c r="O136" s="239"/>
      <c r="P136" s="239"/>
      <c r="Q136" s="239"/>
      <c r="R136" s="239"/>
    </row>
    <row r="137" spans="1:18" x14ac:dyDescent="0.35">
      <c r="A137" s="49"/>
      <c r="D137" s="57"/>
      <c r="E137" s="92"/>
    </row>
    <row r="138" spans="1:18" x14ac:dyDescent="0.4">
      <c r="A138" s="10" t="s">
        <v>120</v>
      </c>
      <c r="B138" s="1"/>
      <c r="C138" s="1"/>
      <c r="D138" s="1"/>
      <c r="E138" s="1"/>
      <c r="F138" s="1"/>
      <c r="G138" s="1"/>
      <c r="H138" s="1"/>
      <c r="I138" s="1"/>
      <c r="J138" s="1"/>
      <c r="K138" s="1"/>
      <c r="L138" s="1"/>
      <c r="M138" s="1"/>
      <c r="N138" s="1"/>
      <c r="O138" s="1"/>
      <c r="P138" s="1"/>
      <c r="Q138" s="1"/>
      <c r="R138" s="1"/>
    </row>
  </sheetData>
  <conditionalFormatting sqref="F2">
    <cfRule type="cellIs" dxfId="63" priority="2" stopIfTrue="1" operator="notEqual">
      <formula>0</formula>
    </cfRule>
    <cfRule type="cellIs" dxfId="62" priority="3" stopIfTrue="1" operator="equal">
      <formula>""</formula>
    </cfRule>
  </conditionalFormatting>
  <conditionalFormatting sqref="J3:BZ3">
    <cfRule type="cellIs" dxfId="61" priority="6" operator="equal">
      <formula>"Post-Fcst"</formula>
    </cfRule>
    <cfRule type="cellIs" dxfId="60" priority="7" operator="equal">
      <formula>"Forecast"</formula>
    </cfRule>
    <cfRule type="cellIs" dxfId="59" priority="8" operator="equal">
      <formula>"Pre Fcst"</formula>
    </cfRule>
  </conditionalFormatting>
  <pageMargins left="0.70866141732283472" right="0.70866141732283472" top="0.74803149606299213" bottom="0.74803149606299213" header="0.31496062992125984" footer="0.31496062992125984"/>
  <pageSetup paperSize="8" scale="68" fitToHeight="0" orientation="landscape" r:id="rId1"/>
  <headerFooter>
    <oddHeader>&amp;L&amp;F&amp;CSheet: &amp;A&amp;ROFFICIAL</oddHeader>
    <oddFooter>&amp;LPrinted on &amp;D at &amp;T&amp;CPage &amp;P of &amp;N&amp;ROfwat</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EA26E-5262-4E60-AC9D-6D4FACE4D4FD}">
  <sheetPr codeName="Sheet11">
    <outlinePr summaryBelow="0" summaryRight="0"/>
    <pageSetUpPr fitToPage="1"/>
  </sheetPr>
  <dimension ref="A1:XFC325"/>
  <sheetViews>
    <sheetView zoomScale="80" zoomScaleNormal="80" workbookViewId="0">
      <pane xSplit="9" ySplit="6" topLeftCell="J7" activePane="bottomRight" state="frozen"/>
      <selection activeCell="J250" sqref="J250"/>
      <selection pane="topRight" activeCell="J250" sqref="J250"/>
      <selection pane="bottomLeft" activeCell="J250" sqref="J250"/>
      <selection pane="bottomRight"/>
    </sheetView>
  </sheetViews>
  <sheetFormatPr defaultColWidth="0" defaultRowHeight="13.15" x14ac:dyDescent="0.35"/>
  <cols>
    <col min="1" max="1" width="1.86328125" style="50" customWidth="1"/>
    <col min="2" max="2" width="1.86328125" style="61" customWidth="1"/>
    <col min="3" max="3" width="1.86328125" style="110" customWidth="1"/>
    <col min="4" max="4" width="1.86328125" style="55" customWidth="1"/>
    <col min="5" max="5" width="73.3984375" style="7" bestFit="1" customWidth="1"/>
    <col min="6" max="6" width="12.59765625" style="7" customWidth="1"/>
    <col min="7" max="7" width="10.86328125" style="7" bestFit="1" customWidth="1"/>
    <col min="8" max="8" width="11.59765625" style="7" customWidth="1"/>
    <col min="9" max="9" width="2.59765625" style="7" customWidth="1"/>
    <col min="10" max="18" width="11.59765625" style="7" customWidth="1"/>
    <col min="19" max="26" width="11.59765625" style="7" hidden="1" customWidth="1"/>
    <col min="27" max="16384" width="0" style="7" hidden="1"/>
  </cols>
  <sheetData>
    <row r="1" spans="1:26" s="122" customFormat="1" ht="25.15" x14ac:dyDescent="0.65">
      <c r="A1" s="118" t="str">
        <f ca="1" xml:space="preserve"> RIGHT(CELL("filename", $A$1), LEN(CELL("filename", $A$1)) - SEARCH("]", CELL("filename", $A$1)))</f>
        <v>Calcs-WR</v>
      </c>
      <c r="B1" s="119"/>
      <c r="C1" s="120"/>
      <c r="D1" s="121"/>
      <c r="S1" s="123"/>
      <c r="T1" s="123"/>
      <c r="U1" s="123"/>
      <c r="V1" s="123"/>
      <c r="W1" s="123"/>
      <c r="X1" s="123"/>
      <c r="Y1" s="123"/>
      <c r="Z1" s="123"/>
    </row>
    <row r="2" spans="1:26" s="28" customFormat="1" x14ac:dyDescent="0.35">
      <c r="B2" s="58"/>
      <c r="C2" s="107"/>
      <c r="D2" s="52"/>
      <c r="E2" s="26" t="str">
        <f>Time!E$23</f>
        <v>Model Period END</v>
      </c>
      <c r="F2" s="29">
        <f xml:space="preserve"> Checks!$F$9</f>
        <v>0</v>
      </c>
      <c r="G2" s="26" t="s">
        <v>345</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3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3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35">
      <c r="B5" s="60"/>
      <c r="C5" s="109"/>
      <c r="D5" s="54"/>
      <c r="E5" s="21"/>
      <c r="F5" s="21"/>
      <c r="G5" s="226"/>
      <c r="H5" s="21"/>
      <c r="I5" s="21"/>
      <c r="J5" s="7"/>
      <c r="K5" s="7"/>
      <c r="L5" s="7"/>
      <c r="M5" s="7"/>
      <c r="N5" s="7"/>
      <c r="O5" s="7"/>
      <c r="P5" s="7"/>
      <c r="Q5" s="7"/>
      <c r="R5" s="7"/>
      <c r="S5" s="21"/>
      <c r="T5" s="21"/>
      <c r="U5" s="21"/>
      <c r="V5" s="21"/>
      <c r="W5" s="21"/>
      <c r="X5" s="21"/>
      <c r="Y5" s="21"/>
      <c r="Z5" s="21"/>
    </row>
    <row r="6" spans="1:26" s="24" customFormat="1" x14ac:dyDescent="0.35">
      <c r="B6" s="60"/>
      <c r="C6" s="109"/>
      <c r="D6" s="54"/>
      <c r="E6" s="21" t="str">
        <f>Time!E$11</f>
        <v>Model column counter</v>
      </c>
      <c r="F6" s="5" t="s">
        <v>243</v>
      </c>
      <c r="G6" s="5" t="s">
        <v>178</v>
      </c>
      <c r="H6" s="5" t="s">
        <v>346</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8" spans="1:26" x14ac:dyDescent="0.35">
      <c r="A8" s="283" t="s">
        <v>493</v>
      </c>
      <c r="B8" s="284"/>
      <c r="C8" s="285"/>
      <c r="D8" s="285"/>
      <c r="E8" s="285"/>
      <c r="F8" s="285"/>
      <c r="G8" s="285"/>
      <c r="H8" s="285"/>
      <c r="I8" s="285"/>
      <c r="J8" s="285"/>
      <c r="K8" s="285"/>
      <c r="L8" s="285"/>
      <c r="M8" s="285"/>
      <c r="N8" s="285"/>
      <c r="O8" s="285"/>
      <c r="P8" s="285"/>
      <c r="Q8" s="285"/>
      <c r="R8" s="285"/>
    </row>
    <row r="10" spans="1:26" x14ac:dyDescent="0.35">
      <c r="C10" s="110" t="s">
        <v>494</v>
      </c>
    </row>
    <row r="12" spans="1:26" x14ac:dyDescent="0.35">
      <c r="B12" s="61" t="s">
        <v>495</v>
      </c>
    </row>
    <row r="13" spans="1:26" s="30" customFormat="1" x14ac:dyDescent="0.35">
      <c r="A13" s="191"/>
      <c r="B13" s="192"/>
      <c r="C13" s="193"/>
      <c r="D13" s="194"/>
      <c r="E13" s="30" t="str">
        <f>Index!E$48</f>
        <v>CPI(H): Fin year average - percentage increase - final determination</v>
      </c>
      <c r="F13" s="30">
        <f>Index!F$48</f>
        <v>0</v>
      </c>
      <c r="G13" s="223" t="str">
        <f>Index!G$48</f>
        <v>%</v>
      </c>
      <c r="H13" s="30">
        <f>Index!H$48</f>
        <v>0</v>
      </c>
      <c r="I13" s="30">
        <f>Index!I$48</f>
        <v>0</v>
      </c>
      <c r="J13" s="205">
        <f>Index!J$48</f>
        <v>0</v>
      </c>
      <c r="K13" s="205">
        <f>Index!K$48</f>
        <v>2.1269790500559882E-2</v>
      </c>
      <c r="L13" s="205">
        <f>Index!L$48</f>
        <v>1.9909655450194075E-2</v>
      </c>
      <c r="M13" s="205">
        <f>Index!M$48</f>
        <v>1.9833640562247679E-2</v>
      </c>
      <c r="N13" s="195">
        <f>Index!N$48</f>
        <v>2.0041983108134653E-2</v>
      </c>
      <c r="O13" s="195">
        <f>Index!O$48</f>
        <v>2.0751251595618081E-2</v>
      </c>
      <c r="P13" s="195">
        <f>Index!P$48</f>
        <v>2.1000000000000574E-2</v>
      </c>
      <c r="Q13" s="195">
        <f>Index!Q$48</f>
        <v>2.100000000000124E-2</v>
      </c>
      <c r="R13" s="195">
        <f>Index!R$48</f>
        <v>1.999999999999913E-2</v>
      </c>
    </row>
    <row r="14" spans="1:26" s="205" customFormat="1" x14ac:dyDescent="0.35">
      <c r="A14" s="201"/>
      <c r="B14" s="202"/>
      <c r="C14" s="203"/>
      <c r="D14" s="204"/>
      <c r="E14" s="30" t="str">
        <f>Index!E$71</f>
        <v>Forecast RPI/CPIH wedge - final determination</v>
      </c>
      <c r="F14" s="205">
        <f>Index!F$71</f>
        <v>0</v>
      </c>
      <c r="G14" s="223" t="str">
        <f>Index!G$71</f>
        <v>%</v>
      </c>
      <c r="H14" s="205">
        <f>Index!H$71</f>
        <v>0</v>
      </c>
      <c r="I14" s="205">
        <f>Index!I$71</f>
        <v>0</v>
      </c>
      <c r="J14" s="205">
        <f>Index!J$71</f>
        <v>0</v>
      </c>
      <c r="K14" s="205">
        <f>Index!K$71</f>
        <v>-2.1269790500559882E-2</v>
      </c>
      <c r="L14" s="205">
        <f>Index!L$71</f>
        <v>1.1612485258307714E-2</v>
      </c>
      <c r="M14" s="205">
        <f>Index!M$71</f>
        <v>4.424450951415082E-3</v>
      </c>
      <c r="N14" s="205">
        <f>Index!N$71</f>
        <v>9.5456655774606158E-3</v>
      </c>
      <c r="O14" s="205">
        <f>Index!O$71</f>
        <v>1.0752431675141949E-2</v>
      </c>
      <c r="P14" s="205">
        <f>Index!P$71</f>
        <v>1.1000000000000121E-2</v>
      </c>
      <c r="Q14" s="205">
        <f>Index!Q$71</f>
        <v>1.0999999999998566E-2</v>
      </c>
      <c r="R14" s="205">
        <f>Index!R$71</f>
        <v>1.0000000000000675E-2</v>
      </c>
    </row>
    <row r="15" spans="1:26" s="172" customFormat="1" x14ac:dyDescent="0.35">
      <c r="A15" s="173"/>
      <c r="B15" s="174"/>
      <c r="C15" s="175"/>
      <c r="D15" s="176"/>
      <c r="E15" s="172" t="s">
        <v>496</v>
      </c>
      <c r="G15" s="92" t="s">
        <v>422</v>
      </c>
      <c r="J15" s="172">
        <f t="shared" ref="J15:L15" si="0">SUM(J13:J14)</f>
        <v>0</v>
      </c>
      <c r="K15" s="172">
        <f t="shared" si="0"/>
        <v>0</v>
      </c>
      <c r="L15" s="172">
        <f t="shared" si="0"/>
        <v>3.1522140708501789E-2</v>
      </c>
      <c r="M15" s="172">
        <f>SUM(M13:M14)</f>
        <v>2.4258091513662761E-2</v>
      </c>
      <c r="N15" s="172">
        <f t="shared" ref="N15:R15" si="1">SUM(N13:N14)</f>
        <v>2.9587648685595269E-2</v>
      </c>
      <c r="O15" s="172">
        <f t="shared" si="1"/>
        <v>3.150368327076003E-2</v>
      </c>
      <c r="P15" s="172">
        <f t="shared" si="1"/>
        <v>3.2000000000000695E-2</v>
      </c>
      <c r="Q15" s="172">
        <f t="shared" si="1"/>
        <v>3.1999999999999806E-2</v>
      </c>
      <c r="R15" s="172">
        <f t="shared" si="1"/>
        <v>2.9999999999999805E-2</v>
      </c>
      <c r="S15" s="177"/>
      <c r="T15" s="177"/>
      <c r="U15" s="177"/>
      <c r="V15" s="177"/>
      <c r="W15" s="177"/>
      <c r="X15" s="177"/>
      <c r="Y15" s="177"/>
      <c r="Z15" s="177"/>
    </row>
    <row r="17" spans="1:16383" s="37" customFormat="1" x14ac:dyDescent="0.35">
      <c r="A17" s="47"/>
      <c r="B17" s="59"/>
      <c r="C17" s="108"/>
      <c r="D17" s="53"/>
      <c r="E17" s="37" t="str">
        <f>Time!E$40</f>
        <v>Acquisition / initial balance date flag</v>
      </c>
      <c r="F17" s="37">
        <f>Time!F$40</f>
        <v>0</v>
      </c>
      <c r="G17" s="223" t="str">
        <f>Time!G$40</f>
        <v>flag</v>
      </c>
      <c r="H17" s="37">
        <f>Time!H$40</f>
        <v>1</v>
      </c>
      <c r="I17" s="37">
        <f>Time!I$40</f>
        <v>0</v>
      </c>
      <c r="J17" s="37">
        <f>Time!J$40</f>
        <v>0</v>
      </c>
      <c r="K17" s="37">
        <f>Time!K$40</f>
        <v>0</v>
      </c>
      <c r="L17" s="37">
        <f>Time!L$40</f>
        <v>1</v>
      </c>
      <c r="M17" s="37">
        <f>Time!M$40</f>
        <v>0</v>
      </c>
      <c r="N17" s="37">
        <f>Time!N$40</f>
        <v>0</v>
      </c>
      <c r="O17" s="37">
        <f>Time!O$40</f>
        <v>0</v>
      </c>
      <c r="P17" s="37">
        <f>Time!P$40</f>
        <v>0</v>
      </c>
      <c r="Q17" s="37">
        <f>Time!Q$40</f>
        <v>0</v>
      </c>
      <c r="R17" s="37">
        <f>Time!R$40</f>
        <v>0</v>
      </c>
    </row>
    <row r="18" spans="1:16383" s="205" customFormat="1" x14ac:dyDescent="0.35">
      <c r="A18" s="201"/>
      <c r="B18" s="202"/>
      <c r="C18" s="203"/>
      <c r="D18" s="204"/>
      <c r="E18" s="30" t="str">
        <f>Index!E$48</f>
        <v>CPI(H): Fin year average - percentage increase - final determination</v>
      </c>
      <c r="F18" s="205">
        <f>Index!F$48</f>
        <v>0</v>
      </c>
      <c r="G18" s="223" t="str">
        <f>Index!G$48</f>
        <v>%</v>
      </c>
      <c r="H18" s="205">
        <f>Index!H$48</f>
        <v>0</v>
      </c>
      <c r="I18" s="205">
        <f>Index!I$48</f>
        <v>0</v>
      </c>
      <c r="J18" s="205">
        <f>Index!J$48</f>
        <v>0</v>
      </c>
      <c r="K18" s="205">
        <f>Index!K$48</f>
        <v>2.1269790500559882E-2</v>
      </c>
      <c r="L18" s="205">
        <f>Index!L$48</f>
        <v>1.9909655450194075E-2</v>
      </c>
      <c r="M18" s="205">
        <f>Index!M$48</f>
        <v>1.9833640562247679E-2</v>
      </c>
      <c r="N18" s="205">
        <f>Index!N$48</f>
        <v>2.0041983108134653E-2</v>
      </c>
      <c r="O18" s="205">
        <f>Index!O$48</f>
        <v>2.0751251595618081E-2</v>
      </c>
      <c r="P18" s="205">
        <f>Index!P$48</f>
        <v>2.1000000000000574E-2</v>
      </c>
      <c r="Q18" s="205">
        <f>Index!Q$48</f>
        <v>2.100000000000124E-2</v>
      </c>
      <c r="R18" s="205">
        <f>Index!R$48</f>
        <v>1.999999999999913E-2</v>
      </c>
    </row>
    <row r="19" spans="1:16383" s="216" customFormat="1" x14ac:dyDescent="0.35">
      <c r="A19" s="212"/>
      <c r="B19" s="213"/>
      <c r="C19" s="214"/>
      <c r="D19" s="215"/>
      <c r="E19" s="172" t="s">
        <v>497</v>
      </c>
      <c r="I19" s="217"/>
      <c r="J19" s="216">
        <f>IF(J17=1,1,I19*(1+J18))</f>
        <v>0</v>
      </c>
      <c r="K19" s="216">
        <f t="shared" ref="K19:R19" si="2">IF(K17=1,1,J19*(1+K18))</f>
        <v>0</v>
      </c>
      <c r="L19" s="216">
        <f t="shared" si="2"/>
        <v>1</v>
      </c>
      <c r="M19" s="216">
        <f t="shared" si="2"/>
        <v>1.0198336405622477</v>
      </c>
      <c r="N19" s="216">
        <f t="shared" si="2"/>
        <v>1.0402731291595038</v>
      </c>
      <c r="O19" s="216">
        <f t="shared" si="2"/>
        <v>1.0618600985908535</v>
      </c>
      <c r="P19" s="216">
        <f t="shared" si="2"/>
        <v>1.0841591606612619</v>
      </c>
      <c r="Q19" s="216">
        <f t="shared" si="2"/>
        <v>1.1069265030351498</v>
      </c>
      <c r="R19" s="216">
        <f t="shared" si="2"/>
        <v>1.1290650330958518</v>
      </c>
      <c r="S19" s="218"/>
      <c r="T19" s="218"/>
      <c r="U19" s="218"/>
      <c r="V19" s="218"/>
      <c r="W19" s="218"/>
      <c r="X19" s="218"/>
      <c r="Y19" s="218"/>
      <c r="Z19" s="218"/>
    </row>
    <row r="20" spans="1:16383" s="216" customFormat="1" x14ac:dyDescent="0.35">
      <c r="A20" s="212"/>
      <c r="B20" s="213"/>
      <c r="C20" s="214"/>
      <c r="D20" s="215"/>
      <c r="I20" s="218"/>
      <c r="S20" s="218"/>
      <c r="T20" s="218"/>
      <c r="U20" s="218"/>
      <c r="V20" s="218"/>
      <c r="W20" s="218"/>
      <c r="X20" s="218"/>
      <c r="Y20" s="218"/>
      <c r="Z20" s="218"/>
    </row>
    <row r="21" spans="1:16383" x14ac:dyDescent="0.35">
      <c r="B21" s="61" t="s">
        <v>498</v>
      </c>
    </row>
    <row r="22" spans="1:16383" s="169" customFormat="1" x14ac:dyDescent="0.35">
      <c r="A22" s="219"/>
      <c r="B22" s="220"/>
      <c r="C22" s="221"/>
      <c r="D22" s="222"/>
      <c r="E22" s="149" t="str">
        <f t="shared" ref="E22:R22" si="3" xml:space="preserve"> E$34</f>
        <v>Forecast Nominal RCV balance BEG</v>
      </c>
      <c r="F22" s="169">
        <f t="shared" si="3"/>
        <v>0</v>
      </c>
      <c r="G22" s="169" t="str">
        <f t="shared" si="3"/>
        <v>£m</v>
      </c>
      <c r="H22" s="241">
        <f t="shared" si="3"/>
        <v>0</v>
      </c>
      <c r="I22" s="241">
        <f t="shared" si="3"/>
        <v>0</v>
      </c>
      <c r="J22" s="241">
        <f t="shared" si="3"/>
        <v>0</v>
      </c>
      <c r="K22" s="241">
        <f t="shared" si="3"/>
        <v>0</v>
      </c>
      <c r="L22" s="241">
        <f t="shared" si="3"/>
        <v>0</v>
      </c>
      <c r="M22" s="241">
        <f t="shared" si="3"/>
        <v>34.479747463860264</v>
      </c>
      <c r="N22" s="241">
        <f t="shared" si="3"/>
        <v>33.921970270564117</v>
      </c>
      <c r="O22" s="241">
        <f t="shared" si="3"/>
        <v>33.546868209482049</v>
      </c>
      <c r="P22" s="241">
        <f t="shared" si="3"/>
        <v>33.237653421326037</v>
      </c>
      <c r="Q22" s="241">
        <f t="shared" si="3"/>
        <v>32.947133956874815</v>
      </c>
      <c r="R22" s="241">
        <f t="shared" si="3"/>
        <v>32.659153828102745</v>
      </c>
    </row>
    <row r="23" spans="1:16383" s="172" customFormat="1" x14ac:dyDescent="0.35">
      <c r="A23" s="173"/>
      <c r="B23" s="174"/>
      <c r="C23" s="175"/>
      <c r="D23" s="176"/>
      <c r="E23" s="172" t="str">
        <f t="shared" ref="E23:R23" si="4" xml:space="preserve"> E$15</f>
        <v>Forecast Indexation percentage</v>
      </c>
      <c r="F23" s="172">
        <f t="shared" si="4"/>
        <v>0</v>
      </c>
      <c r="G23" s="92" t="str">
        <f t="shared" si="4"/>
        <v>%</v>
      </c>
      <c r="H23" s="172">
        <f t="shared" si="4"/>
        <v>0</v>
      </c>
      <c r="I23" s="172">
        <f t="shared" si="4"/>
        <v>0</v>
      </c>
      <c r="J23" s="172">
        <f t="shared" si="4"/>
        <v>0</v>
      </c>
      <c r="K23" s="172">
        <f t="shared" si="4"/>
        <v>0</v>
      </c>
      <c r="L23" s="172">
        <f t="shared" si="4"/>
        <v>3.1522140708501789E-2</v>
      </c>
      <c r="M23" s="172">
        <f t="shared" si="4"/>
        <v>2.4258091513662761E-2</v>
      </c>
      <c r="N23" s="172">
        <f t="shared" si="4"/>
        <v>2.9587648685595269E-2</v>
      </c>
      <c r="O23" s="172">
        <f t="shared" si="4"/>
        <v>3.150368327076003E-2</v>
      </c>
      <c r="P23" s="172">
        <f t="shared" si="4"/>
        <v>3.2000000000000695E-2</v>
      </c>
      <c r="Q23" s="172">
        <f t="shared" si="4"/>
        <v>3.1999999999999806E-2</v>
      </c>
      <c r="R23" s="172">
        <f t="shared" si="4"/>
        <v>2.9999999999999805E-2</v>
      </c>
      <c r="S23" s="177"/>
      <c r="T23" s="177"/>
      <c r="U23" s="177"/>
      <c r="V23" s="177"/>
      <c r="W23" s="177"/>
      <c r="X23" s="177"/>
      <c r="Y23" s="177"/>
      <c r="Z23" s="177"/>
    </row>
    <row r="24" spans="1:16383" s="91" customFormat="1" x14ac:dyDescent="0.35">
      <c r="A24" s="170"/>
      <c r="B24" s="165"/>
      <c r="C24" s="166"/>
      <c r="D24" s="171"/>
      <c r="E24" s="172" t="s">
        <v>499</v>
      </c>
      <c r="G24" s="91" t="s">
        <v>295</v>
      </c>
      <c r="J24" s="184">
        <f>J22*J23</f>
        <v>0</v>
      </c>
      <c r="K24" s="184">
        <f t="shared" ref="K24:R24" si="5">K22*K23</f>
        <v>0</v>
      </c>
      <c r="L24" s="184">
        <f t="shared" si="5"/>
        <v>0</v>
      </c>
      <c r="M24" s="184">
        <f>M22*M23</f>
        <v>0.83641286934630377</v>
      </c>
      <c r="N24" s="184">
        <f t="shared" si="5"/>
        <v>1.0036713390886582</v>
      </c>
      <c r="O24" s="184">
        <f t="shared" si="5"/>
        <v>1.0568499107974512</v>
      </c>
      <c r="P24" s="184">
        <f t="shared" si="5"/>
        <v>1.0636049094824562</v>
      </c>
      <c r="Q24" s="184">
        <f t="shared" si="5"/>
        <v>1.0543082866199878</v>
      </c>
      <c r="R24" s="184">
        <f t="shared" si="5"/>
        <v>0.97977461484307593</v>
      </c>
      <c r="S24" s="92"/>
      <c r="T24" s="92"/>
      <c r="U24" s="92"/>
      <c r="V24" s="92"/>
      <c r="W24" s="92"/>
      <c r="X24" s="92"/>
      <c r="Y24" s="92"/>
      <c r="Z24" s="92"/>
    </row>
    <row r="26" spans="1:16383" s="205" customFormat="1" x14ac:dyDescent="0.35">
      <c r="A26" s="201"/>
      <c r="B26" s="202"/>
      <c r="C26" s="203"/>
      <c r="D26" s="204"/>
      <c r="E26" s="37" t="str">
        <f xml:space="preserve"> InpR!E$98</f>
        <v>Run-off rate - CPI(H) + RPI wedge - active - WR</v>
      </c>
      <c r="F26" s="205">
        <f xml:space="preserve"> InpR!F$98</f>
        <v>0</v>
      </c>
      <c r="G26" s="223" t="str">
        <f xml:space="preserve"> InpR!G$98</f>
        <v>%</v>
      </c>
      <c r="H26" s="205">
        <f xml:space="preserve"> InpR!H$98</f>
        <v>0</v>
      </c>
      <c r="I26" s="205">
        <f xml:space="preserve"> InpR!I$98</f>
        <v>0</v>
      </c>
      <c r="J26" s="205">
        <f xml:space="preserve"> InpR!J$98</f>
        <v>0</v>
      </c>
      <c r="K26" s="205">
        <f xml:space="preserve"> InpR!K$98</f>
        <v>0</v>
      </c>
      <c r="L26" s="205">
        <f xml:space="preserve"> InpR!L$98</f>
        <v>0</v>
      </c>
      <c r="M26" s="205">
        <f xml:space="preserve"> InpR!M$98</f>
        <v>3.94773964521715E-2</v>
      </c>
      <c r="N26" s="205">
        <f xml:space="preserve"> InpR!N$98</f>
        <v>3.94773964521715E-2</v>
      </c>
      <c r="O26" s="205">
        <f xml:space="preserve"> InpR!O$98</f>
        <v>3.94773964521715E-2</v>
      </c>
      <c r="P26" s="205">
        <f xml:space="preserve"> InpR!P$98</f>
        <v>3.94773964521715E-2</v>
      </c>
      <c r="Q26" s="205">
        <f xml:space="preserve"> InpR!Q$98</f>
        <v>3.94773964521715E-2</v>
      </c>
      <c r="R26" s="205">
        <f xml:space="preserve"> InpR!R$98</f>
        <v>0</v>
      </c>
    </row>
    <row r="27" spans="1:16383" s="161" customFormat="1" x14ac:dyDescent="0.35">
      <c r="A27" s="219"/>
      <c r="B27" s="220"/>
      <c r="C27" s="221"/>
      <c r="D27" s="222"/>
      <c r="E27" s="169" t="str">
        <f t="shared" ref="E27:R27" si="6" xml:space="preserve"> E$34</f>
        <v>Forecast Nominal RCV balance BEG</v>
      </c>
      <c r="F27" s="169">
        <f t="shared" si="6"/>
        <v>0</v>
      </c>
      <c r="G27" s="169" t="str">
        <f t="shared" si="6"/>
        <v>£m</v>
      </c>
      <c r="H27" s="241">
        <f t="shared" si="6"/>
        <v>0</v>
      </c>
      <c r="I27" s="241">
        <f t="shared" si="6"/>
        <v>0</v>
      </c>
      <c r="J27" s="241">
        <f t="shared" si="6"/>
        <v>0</v>
      </c>
      <c r="K27" s="241">
        <f t="shared" si="6"/>
        <v>0</v>
      </c>
      <c r="L27" s="241">
        <f t="shared" si="6"/>
        <v>0</v>
      </c>
      <c r="M27" s="241">
        <f t="shared" si="6"/>
        <v>34.479747463860264</v>
      </c>
      <c r="N27" s="241">
        <f t="shared" si="6"/>
        <v>33.921970270564117</v>
      </c>
      <c r="O27" s="241">
        <f t="shared" si="6"/>
        <v>33.546868209482049</v>
      </c>
      <c r="P27" s="241">
        <f t="shared" si="6"/>
        <v>33.237653421326037</v>
      </c>
      <c r="Q27" s="241">
        <f t="shared" si="6"/>
        <v>32.947133956874815</v>
      </c>
      <c r="R27" s="241">
        <f t="shared" si="6"/>
        <v>32.659153828102745</v>
      </c>
    </row>
    <row r="28" spans="1:16383" x14ac:dyDescent="0.35">
      <c r="A28" s="170"/>
      <c r="B28" s="165"/>
      <c r="C28" s="166"/>
      <c r="D28" s="171"/>
      <c r="E28" s="91" t="str">
        <f t="shared" ref="E28:R28" si="7" xml:space="preserve"> E$24</f>
        <v>Forecast RCV indexation</v>
      </c>
      <c r="F28" s="91">
        <f t="shared" si="7"/>
        <v>0</v>
      </c>
      <c r="G28" s="91" t="str">
        <f t="shared" si="7"/>
        <v>£m</v>
      </c>
      <c r="H28" s="184">
        <f t="shared" si="7"/>
        <v>0</v>
      </c>
      <c r="I28" s="184">
        <f t="shared" si="7"/>
        <v>0</v>
      </c>
      <c r="J28" s="184">
        <f t="shared" si="7"/>
        <v>0</v>
      </c>
      <c r="K28" s="184">
        <f t="shared" si="7"/>
        <v>0</v>
      </c>
      <c r="L28" s="184">
        <f t="shared" si="7"/>
        <v>0</v>
      </c>
      <c r="M28" s="184">
        <f t="shared" si="7"/>
        <v>0.83641286934630377</v>
      </c>
      <c r="N28" s="184">
        <f t="shared" si="7"/>
        <v>1.0036713390886582</v>
      </c>
      <c r="O28" s="184">
        <f t="shared" si="7"/>
        <v>1.0568499107974512</v>
      </c>
      <c r="P28" s="184">
        <f t="shared" si="7"/>
        <v>1.0636049094824562</v>
      </c>
      <c r="Q28" s="184">
        <f t="shared" si="7"/>
        <v>1.0543082866199878</v>
      </c>
      <c r="R28" s="184">
        <f t="shared" si="7"/>
        <v>0.97977461484307593</v>
      </c>
    </row>
    <row r="29" spans="1:16383" x14ac:dyDescent="0.35">
      <c r="A29" s="170"/>
      <c r="B29" s="165"/>
      <c r="C29" s="166"/>
      <c r="D29" s="171"/>
      <c r="E29" s="91" t="s">
        <v>500</v>
      </c>
      <c r="F29" s="91"/>
      <c r="G29" s="91" t="s">
        <v>295</v>
      </c>
      <c r="H29" s="184"/>
      <c r="I29" s="184"/>
      <c r="J29" s="184">
        <f t="shared" ref="J29:R29" si="8" xml:space="preserve"> (J27+J28) * J26</f>
        <v>0</v>
      </c>
      <c r="K29" s="184">
        <f t="shared" si="8"/>
        <v>0</v>
      </c>
      <c r="L29" s="184">
        <f xml:space="preserve"> (L27+L28) * L26</f>
        <v>0</v>
      </c>
      <c r="M29" s="184">
        <f t="shared" si="8"/>
        <v>1.3941900626424488</v>
      </c>
      <c r="N29" s="184">
        <f t="shared" si="8"/>
        <v>1.3787734001707197</v>
      </c>
      <c r="O29" s="184">
        <f t="shared" si="8"/>
        <v>1.3660646989534646</v>
      </c>
      <c r="P29" s="184">
        <f t="shared" si="8"/>
        <v>1.3541243739336772</v>
      </c>
      <c r="Q29" s="184">
        <f t="shared" si="8"/>
        <v>1.3422884153920558</v>
      </c>
      <c r="R29" s="184">
        <f t="shared" si="8"/>
        <v>0</v>
      </c>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c r="HL29" s="91"/>
      <c r="HM29" s="91"/>
      <c r="HN29" s="91"/>
      <c r="HO29" s="91"/>
      <c r="HP29" s="91"/>
      <c r="HQ29" s="91"/>
      <c r="HR29" s="91"/>
      <c r="HS29" s="91"/>
      <c r="HT29" s="91"/>
      <c r="HU29" s="91"/>
      <c r="HV29" s="91"/>
      <c r="HW29" s="91"/>
      <c r="HX29" s="91"/>
      <c r="HY29" s="91"/>
      <c r="HZ29" s="91"/>
      <c r="IA29" s="91"/>
      <c r="IB29" s="91"/>
      <c r="IC29" s="91"/>
      <c r="ID29" s="91"/>
      <c r="IE29" s="91"/>
      <c r="IF29" s="91"/>
      <c r="IG29" s="91"/>
      <c r="IH29" s="91"/>
      <c r="II29" s="91"/>
      <c r="IJ29" s="91"/>
      <c r="IK29" s="91"/>
      <c r="IL29" s="91"/>
      <c r="IM29" s="91"/>
      <c r="IN29" s="91"/>
      <c r="IO29" s="91"/>
      <c r="IP29" s="91"/>
      <c r="IQ29" s="91"/>
      <c r="IR29" s="91"/>
      <c r="IS29" s="91"/>
      <c r="IT29" s="91"/>
      <c r="IU29" s="91"/>
      <c r="IV29" s="91"/>
      <c r="IW29" s="91"/>
      <c r="IX29" s="91"/>
      <c r="IY29" s="91"/>
      <c r="IZ29" s="91"/>
      <c r="JA29" s="91"/>
      <c r="JB29" s="91"/>
      <c r="JC29" s="91"/>
      <c r="JD29" s="91"/>
      <c r="JE29" s="91"/>
      <c r="JF29" s="91"/>
      <c r="JG29" s="91"/>
      <c r="JH29" s="91"/>
      <c r="JI29" s="91"/>
      <c r="JJ29" s="91"/>
      <c r="JK29" s="91"/>
      <c r="JL29" s="91"/>
      <c r="JM29" s="91"/>
      <c r="JN29" s="91"/>
      <c r="JO29" s="91"/>
      <c r="JP29" s="91"/>
      <c r="JQ29" s="91"/>
      <c r="JR29" s="91"/>
      <c r="JS29" s="91"/>
      <c r="JT29" s="91"/>
      <c r="JU29" s="91"/>
      <c r="JV29" s="91"/>
      <c r="JW29" s="91"/>
      <c r="JX29" s="91"/>
      <c r="JY29" s="91"/>
      <c r="JZ29" s="91"/>
      <c r="KA29" s="91"/>
      <c r="KB29" s="91"/>
      <c r="KC29" s="91"/>
      <c r="KD29" s="91"/>
      <c r="KE29" s="91"/>
      <c r="KF29" s="91"/>
      <c r="KG29" s="91"/>
      <c r="KH29" s="91"/>
      <c r="KI29" s="91"/>
      <c r="KJ29" s="91"/>
      <c r="KK29" s="91"/>
      <c r="KL29" s="91"/>
      <c r="KM29" s="91"/>
      <c r="KN29" s="91"/>
      <c r="KO29" s="91"/>
      <c r="KP29" s="91"/>
      <c r="KQ29" s="91"/>
      <c r="KR29" s="91"/>
      <c r="KS29" s="91"/>
      <c r="KT29" s="91"/>
      <c r="KU29" s="91"/>
      <c r="KV29" s="91"/>
      <c r="KW29" s="91"/>
      <c r="KX29" s="91"/>
      <c r="KY29" s="91"/>
      <c r="KZ29" s="91"/>
      <c r="LA29" s="91"/>
      <c r="LB29" s="91"/>
      <c r="LC29" s="91"/>
      <c r="LD29" s="91"/>
      <c r="LE29" s="91"/>
      <c r="LF29" s="91"/>
      <c r="LG29" s="91"/>
      <c r="LH29" s="91"/>
      <c r="LI29" s="91"/>
      <c r="LJ29" s="91"/>
      <c r="LK29" s="91"/>
      <c r="LL29" s="91"/>
      <c r="LM29" s="91"/>
      <c r="LN29" s="91"/>
      <c r="LO29" s="91"/>
      <c r="LP29" s="91"/>
      <c r="LQ29" s="91"/>
      <c r="LR29" s="91"/>
      <c r="LS29" s="91"/>
      <c r="LT29" s="91"/>
      <c r="LU29" s="91"/>
      <c r="LV29" s="91"/>
      <c r="LW29" s="91"/>
      <c r="LX29" s="91"/>
      <c r="LY29" s="91"/>
      <c r="LZ29" s="91"/>
      <c r="MA29" s="91"/>
      <c r="MB29" s="91"/>
      <c r="MC29" s="91"/>
      <c r="MD29" s="91"/>
      <c r="ME29" s="91"/>
      <c r="MF29" s="91"/>
      <c r="MG29" s="91"/>
      <c r="MH29" s="91"/>
      <c r="MI29" s="91"/>
      <c r="MJ29" s="91"/>
      <c r="MK29" s="91"/>
      <c r="ML29" s="91"/>
      <c r="MM29" s="91"/>
      <c r="MN29" s="91"/>
      <c r="MO29" s="91"/>
      <c r="MP29" s="91"/>
      <c r="MQ29" s="91"/>
      <c r="MR29" s="91"/>
      <c r="MS29" s="91"/>
      <c r="MT29" s="91"/>
      <c r="MU29" s="91"/>
      <c r="MV29" s="91"/>
      <c r="MW29" s="91"/>
      <c r="MX29" s="91"/>
      <c r="MY29" s="91"/>
      <c r="MZ29" s="91"/>
      <c r="NA29" s="91"/>
      <c r="NB29" s="91"/>
      <c r="NC29" s="91"/>
      <c r="ND29" s="91"/>
      <c r="NE29" s="91"/>
      <c r="NF29" s="91"/>
      <c r="NG29" s="91"/>
      <c r="NH29" s="91"/>
      <c r="NI29" s="91"/>
      <c r="NJ29" s="91"/>
      <c r="NK29" s="91"/>
      <c r="NL29" s="91"/>
      <c r="NM29" s="91"/>
      <c r="NN29" s="91"/>
      <c r="NO29" s="91"/>
      <c r="NP29" s="91"/>
      <c r="NQ29" s="91"/>
      <c r="NR29" s="91"/>
      <c r="NS29" s="91"/>
      <c r="NT29" s="91"/>
      <c r="NU29" s="91"/>
      <c r="NV29" s="91"/>
      <c r="NW29" s="91"/>
      <c r="NX29" s="91"/>
      <c r="NY29" s="91"/>
      <c r="NZ29" s="91"/>
      <c r="OA29" s="91"/>
      <c r="OB29" s="91"/>
      <c r="OC29" s="91"/>
      <c r="OD29" s="91"/>
      <c r="OE29" s="91"/>
      <c r="OF29" s="91"/>
      <c r="OG29" s="91"/>
      <c r="OH29" s="91"/>
      <c r="OI29" s="91"/>
      <c r="OJ29" s="91"/>
      <c r="OK29" s="91"/>
      <c r="OL29" s="91"/>
      <c r="OM29" s="91"/>
      <c r="ON29" s="91"/>
      <c r="OO29" s="91"/>
      <c r="OP29" s="91"/>
      <c r="OQ29" s="91"/>
      <c r="OR29" s="91"/>
      <c r="OS29" s="91"/>
      <c r="OT29" s="91"/>
      <c r="OU29" s="91"/>
      <c r="OV29" s="91"/>
      <c r="OW29" s="91"/>
      <c r="OX29" s="91"/>
      <c r="OY29" s="91"/>
      <c r="OZ29" s="91"/>
      <c r="PA29" s="91"/>
      <c r="PB29" s="91"/>
      <c r="PC29" s="91"/>
      <c r="PD29" s="91"/>
      <c r="PE29" s="91"/>
      <c r="PF29" s="91"/>
      <c r="PG29" s="91"/>
      <c r="PH29" s="91"/>
      <c r="PI29" s="91"/>
      <c r="PJ29" s="91"/>
      <c r="PK29" s="91"/>
      <c r="PL29" s="91"/>
      <c r="PM29" s="91"/>
      <c r="PN29" s="91"/>
      <c r="PO29" s="91"/>
      <c r="PP29" s="91"/>
      <c r="PQ29" s="91"/>
      <c r="PR29" s="91"/>
      <c r="PS29" s="91"/>
      <c r="PT29" s="91"/>
      <c r="PU29" s="91"/>
      <c r="PV29" s="91"/>
      <c r="PW29" s="91"/>
      <c r="PX29" s="91"/>
      <c r="PY29" s="91"/>
      <c r="PZ29" s="91"/>
      <c r="QA29" s="91"/>
      <c r="QB29" s="91"/>
      <c r="QC29" s="91"/>
      <c r="QD29" s="91"/>
      <c r="QE29" s="91"/>
      <c r="QF29" s="91"/>
      <c r="QG29" s="91"/>
      <c r="QH29" s="91"/>
      <c r="QI29" s="91"/>
      <c r="QJ29" s="91"/>
      <c r="QK29" s="91"/>
      <c r="QL29" s="91"/>
      <c r="QM29" s="91"/>
      <c r="QN29" s="91"/>
      <c r="QO29" s="91"/>
      <c r="QP29" s="91"/>
      <c r="QQ29" s="91"/>
      <c r="QR29" s="91"/>
      <c r="QS29" s="91"/>
      <c r="QT29" s="91"/>
      <c r="QU29" s="91"/>
      <c r="QV29" s="91"/>
      <c r="QW29" s="91"/>
      <c r="QX29" s="91"/>
      <c r="QY29" s="91"/>
      <c r="QZ29" s="91"/>
      <c r="RA29" s="91"/>
      <c r="RB29" s="91"/>
      <c r="RC29" s="91"/>
      <c r="RD29" s="91"/>
      <c r="RE29" s="91"/>
      <c r="RF29" s="91"/>
      <c r="RG29" s="91"/>
      <c r="RH29" s="91"/>
      <c r="RI29" s="91"/>
      <c r="RJ29" s="91"/>
      <c r="RK29" s="91"/>
      <c r="RL29" s="91"/>
      <c r="RM29" s="91"/>
      <c r="RN29" s="91"/>
      <c r="RO29" s="91"/>
      <c r="RP29" s="91"/>
      <c r="RQ29" s="91"/>
      <c r="RR29" s="91"/>
      <c r="RS29" s="91"/>
      <c r="RT29" s="91"/>
      <c r="RU29" s="91"/>
      <c r="RV29" s="91"/>
      <c r="RW29" s="91"/>
      <c r="RX29" s="91"/>
      <c r="RY29" s="91"/>
      <c r="RZ29" s="91"/>
      <c r="SA29" s="91"/>
      <c r="SB29" s="91"/>
      <c r="SC29" s="91"/>
      <c r="SD29" s="91"/>
      <c r="SE29" s="91"/>
      <c r="SF29" s="91"/>
      <c r="SG29" s="91"/>
      <c r="SH29" s="91"/>
      <c r="SI29" s="91"/>
      <c r="SJ29" s="91"/>
      <c r="SK29" s="91"/>
      <c r="SL29" s="91"/>
      <c r="SM29" s="91"/>
      <c r="SN29" s="91"/>
      <c r="SO29" s="91"/>
      <c r="SP29" s="91"/>
      <c r="SQ29" s="91"/>
      <c r="SR29" s="91"/>
      <c r="SS29" s="91"/>
      <c r="ST29" s="91"/>
      <c r="SU29" s="91"/>
      <c r="SV29" s="91"/>
      <c r="SW29" s="91"/>
      <c r="SX29" s="91"/>
      <c r="SY29" s="91"/>
      <c r="SZ29" s="91"/>
      <c r="TA29" s="91"/>
      <c r="TB29" s="91"/>
      <c r="TC29" s="91"/>
      <c r="TD29" s="91"/>
      <c r="TE29" s="91"/>
      <c r="TF29" s="91"/>
      <c r="TG29" s="91"/>
      <c r="TH29" s="91"/>
      <c r="TI29" s="91"/>
      <c r="TJ29" s="91"/>
      <c r="TK29" s="91"/>
      <c r="TL29" s="91"/>
      <c r="TM29" s="91"/>
      <c r="TN29" s="91"/>
      <c r="TO29" s="91"/>
      <c r="TP29" s="91"/>
      <c r="TQ29" s="91"/>
      <c r="TR29" s="91"/>
      <c r="TS29" s="91"/>
      <c r="TT29" s="91"/>
      <c r="TU29" s="91"/>
      <c r="TV29" s="91"/>
      <c r="TW29" s="91"/>
      <c r="TX29" s="91"/>
      <c r="TY29" s="91"/>
      <c r="TZ29" s="91"/>
      <c r="UA29" s="91"/>
      <c r="UB29" s="91"/>
      <c r="UC29" s="91"/>
      <c r="UD29" s="91"/>
      <c r="UE29" s="91"/>
      <c r="UF29" s="91"/>
      <c r="UG29" s="91"/>
      <c r="UH29" s="91"/>
      <c r="UI29" s="91"/>
      <c r="UJ29" s="91"/>
      <c r="UK29" s="91"/>
      <c r="UL29" s="91"/>
      <c r="UM29" s="91"/>
      <c r="UN29" s="91"/>
      <c r="UO29" s="91"/>
      <c r="UP29" s="91"/>
      <c r="UQ29" s="91"/>
      <c r="UR29" s="91"/>
      <c r="US29" s="91"/>
      <c r="UT29" s="91"/>
      <c r="UU29" s="91"/>
      <c r="UV29" s="91"/>
      <c r="UW29" s="91"/>
      <c r="UX29" s="91"/>
      <c r="UY29" s="91"/>
      <c r="UZ29" s="91"/>
      <c r="VA29" s="91"/>
      <c r="VB29" s="91"/>
      <c r="VC29" s="91"/>
      <c r="VD29" s="91"/>
      <c r="VE29" s="91"/>
      <c r="VF29" s="91"/>
      <c r="VG29" s="91"/>
      <c r="VH29" s="91"/>
      <c r="VI29" s="91"/>
      <c r="VJ29" s="91"/>
      <c r="VK29" s="91"/>
      <c r="VL29" s="91"/>
      <c r="VM29" s="91"/>
      <c r="VN29" s="91"/>
      <c r="VO29" s="91"/>
      <c r="VP29" s="91"/>
      <c r="VQ29" s="91"/>
      <c r="VR29" s="91"/>
      <c r="VS29" s="91"/>
      <c r="VT29" s="91"/>
      <c r="VU29" s="91"/>
      <c r="VV29" s="91"/>
      <c r="VW29" s="91"/>
      <c r="VX29" s="91"/>
      <c r="VY29" s="91"/>
      <c r="VZ29" s="91"/>
      <c r="WA29" s="91"/>
      <c r="WB29" s="91"/>
      <c r="WC29" s="91"/>
      <c r="WD29" s="91"/>
      <c r="WE29" s="91"/>
      <c r="WF29" s="91"/>
      <c r="WG29" s="91"/>
      <c r="WH29" s="91"/>
      <c r="WI29" s="91"/>
      <c r="WJ29" s="91"/>
      <c r="WK29" s="91"/>
      <c r="WL29" s="91"/>
      <c r="WM29" s="91"/>
      <c r="WN29" s="91"/>
      <c r="WO29" s="91"/>
      <c r="WP29" s="91"/>
      <c r="WQ29" s="91"/>
      <c r="WR29" s="91"/>
      <c r="WS29" s="91"/>
      <c r="WT29" s="91"/>
      <c r="WU29" s="91"/>
      <c r="WV29" s="91"/>
      <c r="WW29" s="91"/>
      <c r="WX29" s="91"/>
      <c r="WY29" s="91"/>
      <c r="WZ29" s="91"/>
      <c r="XA29" s="91"/>
      <c r="XB29" s="91"/>
      <c r="XC29" s="91"/>
      <c r="XD29" s="91"/>
      <c r="XE29" s="91"/>
      <c r="XF29" s="91"/>
      <c r="XG29" s="91"/>
      <c r="XH29" s="91"/>
      <c r="XI29" s="91"/>
      <c r="XJ29" s="91"/>
      <c r="XK29" s="91"/>
      <c r="XL29" s="91"/>
      <c r="XM29" s="91"/>
      <c r="XN29" s="91"/>
      <c r="XO29" s="91"/>
      <c r="XP29" s="91"/>
      <c r="XQ29" s="91"/>
      <c r="XR29" s="91"/>
      <c r="XS29" s="91"/>
      <c r="XT29" s="91"/>
      <c r="XU29" s="91"/>
      <c r="XV29" s="91"/>
      <c r="XW29" s="91"/>
      <c r="XX29" s="91"/>
      <c r="XY29" s="91"/>
      <c r="XZ29" s="91"/>
      <c r="YA29" s="91"/>
      <c r="YB29" s="91"/>
      <c r="YC29" s="91"/>
      <c r="YD29" s="91"/>
      <c r="YE29" s="91"/>
      <c r="YF29" s="91"/>
      <c r="YG29" s="91"/>
      <c r="YH29" s="91"/>
      <c r="YI29" s="91"/>
      <c r="YJ29" s="91"/>
      <c r="YK29" s="91"/>
      <c r="YL29" s="91"/>
      <c r="YM29" s="91"/>
      <c r="YN29" s="91"/>
      <c r="YO29" s="91"/>
      <c r="YP29" s="91"/>
      <c r="YQ29" s="91"/>
      <c r="YR29" s="91"/>
      <c r="YS29" s="91"/>
      <c r="YT29" s="91"/>
      <c r="YU29" s="91"/>
      <c r="YV29" s="91"/>
      <c r="YW29" s="91"/>
      <c r="YX29" s="91"/>
      <c r="YY29" s="91"/>
      <c r="YZ29" s="91"/>
      <c r="ZA29" s="91"/>
      <c r="ZB29" s="91"/>
      <c r="ZC29" s="91"/>
      <c r="ZD29" s="91"/>
      <c r="ZE29" s="91"/>
      <c r="ZF29" s="91"/>
      <c r="ZG29" s="91"/>
      <c r="ZH29" s="91"/>
      <c r="ZI29" s="91"/>
      <c r="ZJ29" s="91"/>
      <c r="ZK29" s="91"/>
      <c r="ZL29" s="91"/>
      <c r="ZM29" s="91"/>
      <c r="ZN29" s="91"/>
      <c r="ZO29" s="91"/>
      <c r="ZP29" s="91"/>
      <c r="ZQ29" s="91"/>
      <c r="ZR29" s="91"/>
      <c r="ZS29" s="91"/>
      <c r="ZT29" s="91"/>
      <c r="ZU29" s="91"/>
      <c r="ZV29" s="91"/>
      <c r="ZW29" s="91"/>
      <c r="ZX29" s="91"/>
      <c r="ZY29" s="91"/>
      <c r="ZZ29" s="91"/>
      <c r="AAA29" s="91"/>
      <c r="AAB29" s="91"/>
      <c r="AAC29" s="91"/>
      <c r="AAD29" s="91"/>
      <c r="AAE29" s="91"/>
      <c r="AAF29" s="91"/>
      <c r="AAG29" s="91"/>
      <c r="AAH29" s="91"/>
      <c r="AAI29" s="91"/>
      <c r="AAJ29" s="91"/>
      <c r="AAK29" s="91"/>
      <c r="AAL29" s="91"/>
      <c r="AAM29" s="91"/>
      <c r="AAN29" s="91"/>
      <c r="AAO29" s="91"/>
      <c r="AAP29" s="91"/>
      <c r="AAQ29" s="91"/>
      <c r="AAR29" s="91"/>
      <c r="AAS29" s="91"/>
      <c r="AAT29" s="91"/>
      <c r="AAU29" s="91"/>
      <c r="AAV29" s="91"/>
      <c r="AAW29" s="91"/>
      <c r="AAX29" s="91"/>
      <c r="AAY29" s="91"/>
      <c r="AAZ29" s="91"/>
      <c r="ABA29" s="91"/>
      <c r="ABB29" s="91"/>
      <c r="ABC29" s="91"/>
      <c r="ABD29" s="91"/>
      <c r="ABE29" s="91"/>
      <c r="ABF29" s="91"/>
      <c r="ABG29" s="91"/>
      <c r="ABH29" s="91"/>
      <c r="ABI29" s="91"/>
      <c r="ABJ29" s="91"/>
      <c r="ABK29" s="91"/>
      <c r="ABL29" s="91"/>
      <c r="ABM29" s="91"/>
      <c r="ABN29" s="91"/>
      <c r="ABO29" s="91"/>
      <c r="ABP29" s="91"/>
      <c r="ABQ29" s="91"/>
      <c r="ABR29" s="91"/>
      <c r="ABS29" s="91"/>
      <c r="ABT29" s="91"/>
      <c r="ABU29" s="91"/>
      <c r="ABV29" s="91"/>
      <c r="ABW29" s="91"/>
      <c r="ABX29" s="91"/>
      <c r="ABY29" s="91"/>
      <c r="ABZ29" s="91"/>
      <c r="ACA29" s="91"/>
      <c r="ACB29" s="91"/>
      <c r="ACC29" s="91"/>
      <c r="ACD29" s="91"/>
      <c r="ACE29" s="91"/>
      <c r="ACF29" s="91"/>
      <c r="ACG29" s="91"/>
      <c r="ACH29" s="91"/>
      <c r="ACI29" s="91"/>
      <c r="ACJ29" s="91"/>
      <c r="ACK29" s="91"/>
      <c r="ACL29" s="91"/>
      <c r="ACM29" s="91"/>
      <c r="ACN29" s="91"/>
      <c r="ACO29" s="91"/>
      <c r="ACP29" s="91"/>
      <c r="ACQ29" s="91"/>
      <c r="ACR29" s="91"/>
      <c r="ACS29" s="91"/>
      <c r="ACT29" s="91"/>
      <c r="ACU29" s="91"/>
      <c r="ACV29" s="91"/>
      <c r="ACW29" s="91"/>
      <c r="ACX29" s="91"/>
      <c r="ACY29" s="91"/>
      <c r="ACZ29" s="91"/>
      <c r="ADA29" s="91"/>
      <c r="ADB29" s="91"/>
      <c r="ADC29" s="91"/>
      <c r="ADD29" s="91"/>
      <c r="ADE29" s="91"/>
      <c r="ADF29" s="91"/>
      <c r="ADG29" s="91"/>
      <c r="ADH29" s="91"/>
      <c r="ADI29" s="91"/>
      <c r="ADJ29" s="91"/>
      <c r="ADK29" s="91"/>
      <c r="ADL29" s="91"/>
      <c r="ADM29" s="91"/>
      <c r="ADN29" s="91"/>
      <c r="ADO29" s="91"/>
      <c r="ADP29" s="91"/>
      <c r="ADQ29" s="91"/>
      <c r="ADR29" s="91"/>
      <c r="ADS29" s="91"/>
      <c r="ADT29" s="91"/>
      <c r="ADU29" s="91"/>
      <c r="ADV29" s="91"/>
      <c r="ADW29" s="91"/>
      <c r="ADX29" s="91"/>
      <c r="ADY29" s="91"/>
      <c r="ADZ29" s="91"/>
      <c r="AEA29" s="91"/>
      <c r="AEB29" s="91"/>
      <c r="AEC29" s="91"/>
      <c r="AED29" s="91"/>
      <c r="AEE29" s="91"/>
      <c r="AEF29" s="91"/>
      <c r="AEG29" s="91"/>
      <c r="AEH29" s="91"/>
      <c r="AEI29" s="91"/>
      <c r="AEJ29" s="91"/>
      <c r="AEK29" s="91"/>
      <c r="AEL29" s="91"/>
      <c r="AEM29" s="91"/>
      <c r="AEN29" s="91"/>
      <c r="AEO29" s="91"/>
      <c r="AEP29" s="91"/>
      <c r="AEQ29" s="91"/>
      <c r="AER29" s="91"/>
      <c r="AES29" s="91"/>
      <c r="AET29" s="91"/>
      <c r="AEU29" s="91"/>
      <c r="AEV29" s="91"/>
      <c r="AEW29" s="91"/>
      <c r="AEX29" s="91"/>
      <c r="AEY29" s="91"/>
      <c r="AEZ29" s="91"/>
      <c r="AFA29" s="91"/>
      <c r="AFB29" s="91"/>
      <c r="AFC29" s="91"/>
      <c r="AFD29" s="91"/>
      <c r="AFE29" s="91"/>
      <c r="AFF29" s="91"/>
      <c r="AFG29" s="91"/>
      <c r="AFH29" s="91"/>
      <c r="AFI29" s="91"/>
      <c r="AFJ29" s="91"/>
      <c r="AFK29" s="91"/>
      <c r="AFL29" s="91"/>
      <c r="AFM29" s="91"/>
      <c r="AFN29" s="91"/>
      <c r="AFO29" s="91"/>
      <c r="AFP29" s="91"/>
      <c r="AFQ29" s="91"/>
      <c r="AFR29" s="91"/>
      <c r="AFS29" s="91"/>
      <c r="AFT29" s="91"/>
      <c r="AFU29" s="91"/>
      <c r="AFV29" s="91"/>
      <c r="AFW29" s="91"/>
      <c r="AFX29" s="91"/>
      <c r="AFY29" s="91"/>
      <c r="AFZ29" s="91"/>
      <c r="AGA29" s="91"/>
      <c r="AGB29" s="91"/>
      <c r="AGC29" s="91"/>
      <c r="AGD29" s="91"/>
      <c r="AGE29" s="91"/>
      <c r="AGF29" s="91"/>
      <c r="AGG29" s="91"/>
      <c r="AGH29" s="91"/>
      <c r="AGI29" s="91"/>
      <c r="AGJ29" s="91"/>
      <c r="AGK29" s="91"/>
      <c r="AGL29" s="91"/>
      <c r="AGM29" s="91"/>
      <c r="AGN29" s="91"/>
      <c r="AGO29" s="91"/>
      <c r="AGP29" s="91"/>
      <c r="AGQ29" s="91"/>
      <c r="AGR29" s="91"/>
      <c r="AGS29" s="91"/>
      <c r="AGT29" s="91"/>
      <c r="AGU29" s="91"/>
      <c r="AGV29" s="91"/>
      <c r="AGW29" s="91"/>
      <c r="AGX29" s="91"/>
      <c r="AGY29" s="91"/>
      <c r="AGZ29" s="91"/>
      <c r="AHA29" s="91"/>
      <c r="AHB29" s="91"/>
      <c r="AHC29" s="91"/>
      <c r="AHD29" s="91"/>
      <c r="AHE29" s="91"/>
      <c r="AHF29" s="91"/>
      <c r="AHG29" s="91"/>
      <c r="AHH29" s="91"/>
      <c r="AHI29" s="91"/>
      <c r="AHJ29" s="91"/>
      <c r="AHK29" s="91"/>
      <c r="AHL29" s="91"/>
      <c r="AHM29" s="91"/>
      <c r="AHN29" s="91"/>
      <c r="AHO29" s="91"/>
      <c r="AHP29" s="91"/>
      <c r="AHQ29" s="91"/>
      <c r="AHR29" s="91"/>
      <c r="AHS29" s="91"/>
      <c r="AHT29" s="91"/>
      <c r="AHU29" s="91"/>
      <c r="AHV29" s="91"/>
      <c r="AHW29" s="91"/>
      <c r="AHX29" s="91"/>
      <c r="AHY29" s="91"/>
      <c r="AHZ29" s="91"/>
      <c r="AIA29" s="91"/>
      <c r="AIB29" s="91"/>
      <c r="AIC29" s="91"/>
      <c r="AID29" s="91"/>
      <c r="AIE29" s="91"/>
      <c r="AIF29" s="91"/>
      <c r="AIG29" s="91"/>
      <c r="AIH29" s="91"/>
      <c r="AII29" s="91"/>
      <c r="AIJ29" s="91"/>
      <c r="AIK29" s="91"/>
      <c r="AIL29" s="91"/>
      <c r="AIM29" s="91"/>
      <c r="AIN29" s="91"/>
      <c r="AIO29" s="91"/>
      <c r="AIP29" s="91"/>
      <c r="AIQ29" s="91"/>
      <c r="AIR29" s="91"/>
      <c r="AIS29" s="91"/>
      <c r="AIT29" s="91"/>
      <c r="AIU29" s="91"/>
      <c r="AIV29" s="91"/>
      <c r="AIW29" s="91"/>
      <c r="AIX29" s="91"/>
      <c r="AIY29" s="91"/>
      <c r="AIZ29" s="91"/>
      <c r="AJA29" s="91"/>
      <c r="AJB29" s="91"/>
      <c r="AJC29" s="91"/>
      <c r="AJD29" s="91"/>
      <c r="AJE29" s="91"/>
      <c r="AJF29" s="91"/>
      <c r="AJG29" s="91"/>
      <c r="AJH29" s="91"/>
      <c r="AJI29" s="91"/>
      <c r="AJJ29" s="91"/>
      <c r="AJK29" s="91"/>
      <c r="AJL29" s="91"/>
      <c r="AJM29" s="91"/>
      <c r="AJN29" s="91"/>
      <c r="AJO29" s="91"/>
      <c r="AJP29" s="91"/>
      <c r="AJQ29" s="91"/>
      <c r="AJR29" s="91"/>
      <c r="AJS29" s="91"/>
      <c r="AJT29" s="91"/>
      <c r="AJU29" s="91"/>
      <c r="AJV29" s="91"/>
      <c r="AJW29" s="91"/>
      <c r="AJX29" s="91"/>
      <c r="AJY29" s="91"/>
      <c r="AJZ29" s="91"/>
      <c r="AKA29" s="91"/>
      <c r="AKB29" s="91"/>
      <c r="AKC29" s="91"/>
      <c r="AKD29" s="91"/>
      <c r="AKE29" s="91"/>
      <c r="AKF29" s="91"/>
      <c r="AKG29" s="91"/>
      <c r="AKH29" s="91"/>
      <c r="AKI29" s="91"/>
      <c r="AKJ29" s="91"/>
      <c r="AKK29" s="91"/>
      <c r="AKL29" s="91"/>
      <c r="AKM29" s="91"/>
      <c r="AKN29" s="91"/>
      <c r="AKO29" s="91"/>
      <c r="AKP29" s="91"/>
      <c r="AKQ29" s="91"/>
      <c r="AKR29" s="91"/>
      <c r="AKS29" s="91"/>
      <c r="AKT29" s="91"/>
      <c r="AKU29" s="91"/>
      <c r="AKV29" s="91"/>
      <c r="AKW29" s="91"/>
      <c r="AKX29" s="91"/>
      <c r="AKY29" s="91"/>
      <c r="AKZ29" s="91"/>
      <c r="ALA29" s="91"/>
      <c r="ALB29" s="91"/>
      <c r="ALC29" s="91"/>
      <c r="ALD29" s="91"/>
      <c r="ALE29" s="91"/>
      <c r="ALF29" s="91"/>
      <c r="ALG29" s="91"/>
      <c r="ALH29" s="91"/>
      <c r="ALI29" s="91"/>
      <c r="ALJ29" s="91"/>
      <c r="ALK29" s="91"/>
      <c r="ALL29" s="91"/>
      <c r="ALM29" s="91"/>
      <c r="ALN29" s="91"/>
      <c r="ALO29" s="91"/>
      <c r="ALP29" s="91"/>
      <c r="ALQ29" s="91"/>
      <c r="ALR29" s="91"/>
      <c r="ALS29" s="91"/>
      <c r="ALT29" s="91"/>
      <c r="ALU29" s="91"/>
      <c r="ALV29" s="91"/>
      <c r="ALW29" s="91"/>
      <c r="ALX29" s="91"/>
      <c r="ALY29" s="91"/>
      <c r="ALZ29" s="91"/>
      <c r="AMA29" s="91"/>
      <c r="AMB29" s="91"/>
      <c r="AMC29" s="91"/>
      <c r="AMD29" s="91"/>
      <c r="AME29" s="91"/>
      <c r="AMF29" s="91"/>
      <c r="AMG29" s="91"/>
      <c r="AMH29" s="91"/>
      <c r="AMI29" s="91"/>
      <c r="AMJ29" s="91"/>
      <c r="AMK29" s="91"/>
      <c r="AML29" s="91"/>
      <c r="AMM29" s="91"/>
      <c r="AMN29" s="91"/>
      <c r="AMO29" s="91"/>
      <c r="AMP29" s="91"/>
      <c r="AMQ29" s="91"/>
      <c r="AMR29" s="91"/>
      <c r="AMS29" s="91"/>
      <c r="AMT29" s="91"/>
      <c r="AMU29" s="91"/>
      <c r="AMV29" s="91"/>
      <c r="AMW29" s="91"/>
      <c r="AMX29" s="91"/>
      <c r="AMY29" s="91"/>
      <c r="AMZ29" s="91"/>
      <c r="ANA29" s="91"/>
      <c r="ANB29" s="91"/>
      <c r="ANC29" s="91"/>
      <c r="AND29" s="91"/>
      <c r="ANE29" s="91"/>
      <c r="ANF29" s="91"/>
      <c r="ANG29" s="91"/>
      <c r="ANH29" s="91"/>
      <c r="ANI29" s="91"/>
      <c r="ANJ29" s="91"/>
      <c r="ANK29" s="91"/>
      <c r="ANL29" s="91"/>
      <c r="ANM29" s="91"/>
      <c r="ANN29" s="91"/>
      <c r="ANO29" s="91"/>
      <c r="ANP29" s="91"/>
      <c r="ANQ29" s="91"/>
      <c r="ANR29" s="91"/>
      <c r="ANS29" s="91"/>
      <c r="ANT29" s="91"/>
      <c r="ANU29" s="91"/>
      <c r="ANV29" s="91"/>
      <c r="ANW29" s="91"/>
      <c r="ANX29" s="91"/>
      <c r="ANY29" s="91"/>
      <c r="ANZ29" s="91"/>
      <c r="AOA29" s="91"/>
      <c r="AOB29" s="91"/>
      <c r="AOC29" s="91"/>
      <c r="AOD29" s="91"/>
      <c r="AOE29" s="91"/>
      <c r="AOF29" s="91"/>
      <c r="AOG29" s="91"/>
      <c r="AOH29" s="91"/>
      <c r="AOI29" s="91"/>
      <c r="AOJ29" s="91"/>
      <c r="AOK29" s="91"/>
      <c r="AOL29" s="91"/>
      <c r="AOM29" s="91"/>
      <c r="AON29" s="91"/>
      <c r="AOO29" s="91"/>
      <c r="AOP29" s="91"/>
      <c r="AOQ29" s="91"/>
      <c r="AOR29" s="91"/>
      <c r="AOS29" s="91"/>
      <c r="AOT29" s="91"/>
      <c r="AOU29" s="91"/>
      <c r="AOV29" s="91"/>
      <c r="AOW29" s="91"/>
      <c r="AOX29" s="91"/>
      <c r="AOY29" s="91"/>
      <c r="AOZ29" s="91"/>
      <c r="APA29" s="91"/>
      <c r="APB29" s="91"/>
      <c r="APC29" s="91"/>
      <c r="APD29" s="91"/>
      <c r="APE29" s="91"/>
      <c r="APF29" s="91"/>
      <c r="APG29" s="91"/>
      <c r="APH29" s="91"/>
      <c r="API29" s="91"/>
      <c r="APJ29" s="91"/>
      <c r="APK29" s="91"/>
      <c r="APL29" s="91"/>
      <c r="APM29" s="91"/>
      <c r="APN29" s="91"/>
      <c r="APO29" s="91"/>
      <c r="APP29" s="91"/>
      <c r="APQ29" s="91"/>
      <c r="APR29" s="91"/>
      <c r="APS29" s="91"/>
      <c r="APT29" s="91"/>
      <c r="APU29" s="91"/>
      <c r="APV29" s="91"/>
      <c r="APW29" s="91"/>
      <c r="APX29" s="91"/>
      <c r="APY29" s="91"/>
      <c r="APZ29" s="91"/>
      <c r="AQA29" s="91"/>
      <c r="AQB29" s="91"/>
      <c r="AQC29" s="91"/>
      <c r="AQD29" s="91"/>
      <c r="AQE29" s="91"/>
      <c r="AQF29" s="91"/>
      <c r="AQG29" s="91"/>
      <c r="AQH29" s="91"/>
      <c r="AQI29" s="91"/>
      <c r="AQJ29" s="91"/>
      <c r="AQK29" s="91"/>
      <c r="AQL29" s="91"/>
      <c r="AQM29" s="91"/>
      <c r="AQN29" s="91"/>
      <c r="AQO29" s="91"/>
      <c r="AQP29" s="91"/>
      <c r="AQQ29" s="91"/>
      <c r="AQR29" s="91"/>
      <c r="AQS29" s="91"/>
      <c r="AQT29" s="91"/>
      <c r="AQU29" s="91"/>
      <c r="AQV29" s="91"/>
      <c r="AQW29" s="91"/>
      <c r="AQX29" s="91"/>
      <c r="AQY29" s="91"/>
      <c r="AQZ29" s="91"/>
      <c r="ARA29" s="91"/>
      <c r="ARB29" s="91"/>
      <c r="ARC29" s="91"/>
      <c r="ARD29" s="91"/>
      <c r="ARE29" s="91"/>
      <c r="ARF29" s="91"/>
      <c r="ARG29" s="91"/>
      <c r="ARH29" s="91"/>
      <c r="ARI29" s="91"/>
      <c r="ARJ29" s="91"/>
      <c r="ARK29" s="91"/>
      <c r="ARL29" s="91"/>
      <c r="ARM29" s="91"/>
      <c r="ARN29" s="91"/>
      <c r="ARO29" s="91"/>
      <c r="ARP29" s="91"/>
      <c r="ARQ29" s="91"/>
      <c r="ARR29" s="91"/>
      <c r="ARS29" s="91"/>
      <c r="ART29" s="91"/>
      <c r="ARU29" s="91"/>
      <c r="ARV29" s="91"/>
      <c r="ARW29" s="91"/>
      <c r="ARX29" s="91"/>
      <c r="ARY29" s="91"/>
      <c r="ARZ29" s="91"/>
      <c r="ASA29" s="91"/>
      <c r="ASB29" s="91"/>
      <c r="ASC29" s="91"/>
      <c r="ASD29" s="91"/>
      <c r="ASE29" s="91"/>
      <c r="ASF29" s="91"/>
      <c r="ASG29" s="91"/>
      <c r="ASH29" s="91"/>
      <c r="ASI29" s="91"/>
      <c r="ASJ29" s="91"/>
      <c r="ASK29" s="91"/>
      <c r="ASL29" s="91"/>
      <c r="ASM29" s="91"/>
      <c r="ASN29" s="91"/>
      <c r="ASO29" s="91"/>
      <c r="ASP29" s="91"/>
      <c r="ASQ29" s="91"/>
      <c r="ASR29" s="91"/>
      <c r="ASS29" s="91"/>
      <c r="AST29" s="91"/>
      <c r="ASU29" s="91"/>
      <c r="ASV29" s="91"/>
      <c r="ASW29" s="91"/>
      <c r="ASX29" s="91"/>
      <c r="ASY29" s="91"/>
      <c r="ASZ29" s="91"/>
      <c r="ATA29" s="91"/>
      <c r="ATB29" s="91"/>
      <c r="ATC29" s="91"/>
      <c r="ATD29" s="91"/>
      <c r="ATE29" s="91"/>
      <c r="ATF29" s="91"/>
      <c r="ATG29" s="91"/>
      <c r="ATH29" s="91"/>
      <c r="ATI29" s="91"/>
      <c r="ATJ29" s="91"/>
      <c r="ATK29" s="91"/>
      <c r="ATL29" s="91"/>
      <c r="ATM29" s="91"/>
      <c r="ATN29" s="91"/>
      <c r="ATO29" s="91"/>
      <c r="ATP29" s="91"/>
      <c r="ATQ29" s="91"/>
      <c r="ATR29" s="91"/>
      <c r="ATS29" s="91"/>
      <c r="ATT29" s="91"/>
      <c r="ATU29" s="91"/>
      <c r="ATV29" s="91"/>
      <c r="ATW29" s="91"/>
      <c r="ATX29" s="91"/>
      <c r="ATY29" s="91"/>
      <c r="ATZ29" s="91"/>
      <c r="AUA29" s="91"/>
      <c r="AUB29" s="91"/>
      <c r="AUC29" s="91"/>
      <c r="AUD29" s="91"/>
      <c r="AUE29" s="91"/>
      <c r="AUF29" s="91"/>
      <c r="AUG29" s="91"/>
      <c r="AUH29" s="91"/>
      <c r="AUI29" s="91"/>
      <c r="AUJ29" s="91"/>
      <c r="AUK29" s="91"/>
      <c r="AUL29" s="91"/>
      <c r="AUM29" s="91"/>
      <c r="AUN29" s="91"/>
      <c r="AUO29" s="91"/>
      <c r="AUP29" s="91"/>
      <c r="AUQ29" s="91"/>
      <c r="AUR29" s="91"/>
      <c r="AUS29" s="91"/>
      <c r="AUT29" s="91"/>
      <c r="AUU29" s="91"/>
      <c r="AUV29" s="91"/>
      <c r="AUW29" s="91"/>
      <c r="AUX29" s="91"/>
      <c r="AUY29" s="91"/>
      <c r="AUZ29" s="91"/>
      <c r="AVA29" s="91"/>
      <c r="AVB29" s="91"/>
      <c r="AVC29" s="91"/>
      <c r="AVD29" s="91"/>
      <c r="AVE29" s="91"/>
      <c r="AVF29" s="91"/>
      <c r="AVG29" s="91"/>
      <c r="AVH29" s="91"/>
      <c r="AVI29" s="91"/>
      <c r="AVJ29" s="91"/>
      <c r="AVK29" s="91"/>
      <c r="AVL29" s="91"/>
      <c r="AVM29" s="91"/>
      <c r="AVN29" s="91"/>
      <c r="AVO29" s="91"/>
      <c r="AVP29" s="91"/>
      <c r="AVQ29" s="91"/>
      <c r="AVR29" s="91"/>
      <c r="AVS29" s="91"/>
      <c r="AVT29" s="91"/>
      <c r="AVU29" s="91"/>
      <c r="AVV29" s="91"/>
      <c r="AVW29" s="91"/>
      <c r="AVX29" s="91"/>
      <c r="AVY29" s="91"/>
      <c r="AVZ29" s="91"/>
      <c r="AWA29" s="91"/>
      <c r="AWB29" s="91"/>
      <c r="AWC29" s="91"/>
      <c r="AWD29" s="91"/>
      <c r="AWE29" s="91"/>
      <c r="AWF29" s="91"/>
      <c r="AWG29" s="91"/>
      <c r="AWH29" s="91"/>
      <c r="AWI29" s="91"/>
      <c r="AWJ29" s="91"/>
      <c r="AWK29" s="91"/>
      <c r="AWL29" s="91"/>
      <c r="AWM29" s="91"/>
      <c r="AWN29" s="91"/>
      <c r="AWO29" s="91"/>
      <c r="AWP29" s="91"/>
      <c r="AWQ29" s="91"/>
      <c r="AWR29" s="91"/>
      <c r="AWS29" s="91"/>
      <c r="AWT29" s="91"/>
      <c r="AWU29" s="91"/>
      <c r="AWV29" s="91"/>
      <c r="AWW29" s="91"/>
      <c r="AWX29" s="91"/>
      <c r="AWY29" s="91"/>
      <c r="AWZ29" s="91"/>
      <c r="AXA29" s="91"/>
      <c r="AXB29" s="91"/>
      <c r="AXC29" s="91"/>
      <c r="AXD29" s="91"/>
      <c r="AXE29" s="91"/>
      <c r="AXF29" s="91"/>
      <c r="AXG29" s="91"/>
      <c r="AXH29" s="91"/>
      <c r="AXI29" s="91"/>
      <c r="AXJ29" s="91"/>
      <c r="AXK29" s="91"/>
      <c r="AXL29" s="91"/>
      <c r="AXM29" s="91"/>
      <c r="AXN29" s="91"/>
      <c r="AXO29" s="91"/>
      <c r="AXP29" s="91"/>
      <c r="AXQ29" s="91"/>
      <c r="AXR29" s="91"/>
      <c r="AXS29" s="91"/>
      <c r="AXT29" s="91"/>
      <c r="AXU29" s="91"/>
      <c r="AXV29" s="91"/>
      <c r="AXW29" s="91"/>
      <c r="AXX29" s="91"/>
      <c r="AXY29" s="91"/>
      <c r="AXZ29" s="91"/>
      <c r="AYA29" s="91"/>
      <c r="AYB29" s="91"/>
      <c r="AYC29" s="91"/>
      <c r="AYD29" s="91"/>
      <c r="AYE29" s="91"/>
      <c r="AYF29" s="91"/>
      <c r="AYG29" s="91"/>
      <c r="AYH29" s="91"/>
      <c r="AYI29" s="91"/>
      <c r="AYJ29" s="91"/>
      <c r="AYK29" s="91"/>
      <c r="AYL29" s="91"/>
      <c r="AYM29" s="91"/>
      <c r="AYN29" s="91"/>
      <c r="AYO29" s="91"/>
      <c r="AYP29" s="91"/>
      <c r="AYQ29" s="91"/>
      <c r="AYR29" s="91"/>
      <c r="AYS29" s="91"/>
      <c r="AYT29" s="91"/>
      <c r="AYU29" s="91"/>
      <c r="AYV29" s="91"/>
      <c r="AYW29" s="91"/>
      <c r="AYX29" s="91"/>
      <c r="AYY29" s="91"/>
      <c r="AYZ29" s="91"/>
      <c r="AZA29" s="91"/>
      <c r="AZB29" s="91"/>
      <c r="AZC29" s="91"/>
      <c r="AZD29" s="91"/>
      <c r="AZE29" s="91"/>
      <c r="AZF29" s="91"/>
      <c r="AZG29" s="91"/>
      <c r="AZH29" s="91"/>
      <c r="AZI29" s="91"/>
      <c r="AZJ29" s="91"/>
      <c r="AZK29" s="91"/>
      <c r="AZL29" s="91"/>
      <c r="AZM29" s="91"/>
      <c r="AZN29" s="91"/>
      <c r="AZO29" s="91"/>
      <c r="AZP29" s="91"/>
      <c r="AZQ29" s="91"/>
      <c r="AZR29" s="91"/>
      <c r="AZS29" s="91"/>
      <c r="AZT29" s="91"/>
      <c r="AZU29" s="91"/>
      <c r="AZV29" s="91"/>
      <c r="AZW29" s="91"/>
      <c r="AZX29" s="91"/>
      <c r="AZY29" s="91"/>
      <c r="AZZ29" s="91"/>
      <c r="BAA29" s="91"/>
      <c r="BAB29" s="91"/>
      <c r="BAC29" s="91"/>
      <c r="BAD29" s="91"/>
      <c r="BAE29" s="91"/>
      <c r="BAF29" s="91"/>
      <c r="BAG29" s="91"/>
      <c r="BAH29" s="91"/>
      <c r="BAI29" s="91"/>
      <c r="BAJ29" s="91"/>
      <c r="BAK29" s="91"/>
      <c r="BAL29" s="91"/>
      <c r="BAM29" s="91"/>
      <c r="BAN29" s="91"/>
      <c r="BAO29" s="91"/>
      <c r="BAP29" s="91"/>
      <c r="BAQ29" s="91"/>
      <c r="BAR29" s="91"/>
      <c r="BAS29" s="91"/>
      <c r="BAT29" s="91"/>
      <c r="BAU29" s="91"/>
      <c r="BAV29" s="91"/>
      <c r="BAW29" s="91"/>
      <c r="BAX29" s="91"/>
      <c r="BAY29" s="91"/>
      <c r="BAZ29" s="91"/>
      <c r="BBA29" s="91"/>
      <c r="BBB29" s="91"/>
      <c r="BBC29" s="91"/>
      <c r="BBD29" s="91"/>
      <c r="BBE29" s="91"/>
      <c r="BBF29" s="91"/>
      <c r="BBG29" s="91"/>
      <c r="BBH29" s="91"/>
      <c r="BBI29" s="91"/>
      <c r="BBJ29" s="91"/>
      <c r="BBK29" s="91"/>
      <c r="BBL29" s="91"/>
      <c r="BBM29" s="91"/>
      <c r="BBN29" s="91"/>
      <c r="BBO29" s="91"/>
      <c r="BBP29" s="91"/>
      <c r="BBQ29" s="91"/>
      <c r="BBR29" s="91"/>
      <c r="BBS29" s="91"/>
      <c r="BBT29" s="91"/>
      <c r="BBU29" s="91"/>
      <c r="BBV29" s="91"/>
      <c r="BBW29" s="91"/>
      <c r="BBX29" s="91"/>
      <c r="BBY29" s="91"/>
      <c r="BBZ29" s="91"/>
      <c r="BCA29" s="91"/>
      <c r="BCB29" s="91"/>
      <c r="BCC29" s="91"/>
      <c r="BCD29" s="91"/>
      <c r="BCE29" s="91"/>
      <c r="BCF29" s="91"/>
      <c r="BCG29" s="91"/>
      <c r="BCH29" s="91"/>
      <c r="BCI29" s="91"/>
      <c r="BCJ29" s="91"/>
      <c r="BCK29" s="91"/>
      <c r="BCL29" s="91"/>
      <c r="BCM29" s="91"/>
      <c r="BCN29" s="91"/>
      <c r="BCO29" s="91"/>
      <c r="BCP29" s="91"/>
      <c r="BCQ29" s="91"/>
      <c r="BCR29" s="91"/>
      <c r="BCS29" s="91"/>
      <c r="BCT29" s="91"/>
      <c r="BCU29" s="91"/>
      <c r="BCV29" s="91"/>
      <c r="BCW29" s="91"/>
      <c r="BCX29" s="91"/>
      <c r="BCY29" s="91"/>
      <c r="BCZ29" s="91"/>
      <c r="BDA29" s="91"/>
      <c r="BDB29" s="91"/>
      <c r="BDC29" s="91"/>
      <c r="BDD29" s="91"/>
      <c r="BDE29" s="91"/>
      <c r="BDF29" s="91"/>
      <c r="BDG29" s="91"/>
      <c r="BDH29" s="91"/>
      <c r="BDI29" s="91"/>
      <c r="BDJ29" s="91"/>
      <c r="BDK29" s="91"/>
      <c r="BDL29" s="91"/>
      <c r="BDM29" s="91"/>
      <c r="BDN29" s="91"/>
      <c r="BDO29" s="91"/>
      <c r="BDP29" s="91"/>
      <c r="BDQ29" s="91"/>
      <c r="BDR29" s="91"/>
      <c r="BDS29" s="91"/>
      <c r="BDT29" s="91"/>
      <c r="BDU29" s="91"/>
      <c r="BDV29" s="91"/>
      <c r="BDW29" s="91"/>
      <c r="BDX29" s="91"/>
      <c r="BDY29" s="91"/>
      <c r="BDZ29" s="91"/>
      <c r="BEA29" s="91"/>
      <c r="BEB29" s="91"/>
      <c r="BEC29" s="91"/>
      <c r="BED29" s="91"/>
      <c r="BEE29" s="91"/>
      <c r="BEF29" s="91"/>
      <c r="BEG29" s="91"/>
      <c r="BEH29" s="91"/>
      <c r="BEI29" s="91"/>
      <c r="BEJ29" s="91"/>
      <c r="BEK29" s="91"/>
      <c r="BEL29" s="91"/>
      <c r="BEM29" s="91"/>
      <c r="BEN29" s="91"/>
      <c r="BEO29" s="91"/>
      <c r="BEP29" s="91"/>
      <c r="BEQ29" s="91"/>
      <c r="BER29" s="91"/>
      <c r="BES29" s="91"/>
      <c r="BET29" s="91"/>
      <c r="BEU29" s="91"/>
      <c r="BEV29" s="91"/>
      <c r="BEW29" s="91"/>
      <c r="BEX29" s="91"/>
      <c r="BEY29" s="91"/>
      <c r="BEZ29" s="91"/>
      <c r="BFA29" s="91"/>
      <c r="BFB29" s="91"/>
      <c r="BFC29" s="91"/>
      <c r="BFD29" s="91"/>
      <c r="BFE29" s="91"/>
      <c r="BFF29" s="91"/>
      <c r="BFG29" s="91"/>
      <c r="BFH29" s="91"/>
      <c r="BFI29" s="91"/>
      <c r="BFJ29" s="91"/>
      <c r="BFK29" s="91"/>
      <c r="BFL29" s="91"/>
      <c r="BFM29" s="91"/>
      <c r="BFN29" s="91"/>
      <c r="BFO29" s="91"/>
      <c r="BFP29" s="91"/>
      <c r="BFQ29" s="91"/>
      <c r="BFR29" s="91"/>
      <c r="BFS29" s="91"/>
      <c r="BFT29" s="91"/>
      <c r="BFU29" s="91"/>
      <c r="BFV29" s="91"/>
      <c r="BFW29" s="91"/>
      <c r="BFX29" s="91"/>
      <c r="BFY29" s="91"/>
      <c r="BFZ29" s="91"/>
      <c r="BGA29" s="91"/>
      <c r="BGB29" s="91"/>
      <c r="BGC29" s="91"/>
      <c r="BGD29" s="91"/>
      <c r="BGE29" s="91"/>
      <c r="BGF29" s="91"/>
      <c r="BGG29" s="91"/>
      <c r="BGH29" s="91"/>
      <c r="BGI29" s="91"/>
      <c r="BGJ29" s="91"/>
      <c r="BGK29" s="91"/>
      <c r="BGL29" s="91"/>
      <c r="BGM29" s="91"/>
      <c r="BGN29" s="91"/>
      <c r="BGO29" s="91"/>
      <c r="BGP29" s="91"/>
      <c r="BGQ29" s="91"/>
      <c r="BGR29" s="91"/>
      <c r="BGS29" s="91"/>
      <c r="BGT29" s="91"/>
      <c r="BGU29" s="91"/>
      <c r="BGV29" s="91"/>
      <c r="BGW29" s="91"/>
      <c r="BGX29" s="91"/>
      <c r="BGY29" s="91"/>
      <c r="BGZ29" s="91"/>
      <c r="BHA29" s="91"/>
      <c r="BHB29" s="91"/>
      <c r="BHC29" s="91"/>
      <c r="BHD29" s="91"/>
      <c r="BHE29" s="91"/>
      <c r="BHF29" s="91"/>
      <c r="BHG29" s="91"/>
      <c r="BHH29" s="91"/>
      <c r="BHI29" s="91"/>
      <c r="BHJ29" s="91"/>
      <c r="BHK29" s="91"/>
      <c r="BHL29" s="91"/>
      <c r="BHM29" s="91"/>
      <c r="BHN29" s="91"/>
      <c r="BHO29" s="91"/>
      <c r="BHP29" s="91"/>
      <c r="BHQ29" s="91"/>
      <c r="BHR29" s="91"/>
      <c r="BHS29" s="91"/>
      <c r="BHT29" s="91"/>
      <c r="BHU29" s="91"/>
      <c r="BHV29" s="91"/>
      <c r="BHW29" s="91"/>
      <c r="BHX29" s="91"/>
      <c r="BHY29" s="91"/>
      <c r="BHZ29" s="91"/>
      <c r="BIA29" s="91"/>
      <c r="BIB29" s="91"/>
      <c r="BIC29" s="91"/>
      <c r="BID29" s="91"/>
      <c r="BIE29" s="91"/>
      <c r="BIF29" s="91"/>
      <c r="BIG29" s="91"/>
      <c r="BIH29" s="91"/>
      <c r="BII29" s="91"/>
      <c r="BIJ29" s="91"/>
      <c r="BIK29" s="91"/>
      <c r="BIL29" s="91"/>
      <c r="BIM29" s="91"/>
      <c r="BIN29" s="91"/>
      <c r="BIO29" s="91"/>
      <c r="BIP29" s="91"/>
      <c r="BIQ29" s="91"/>
      <c r="BIR29" s="91"/>
      <c r="BIS29" s="91"/>
      <c r="BIT29" s="91"/>
      <c r="BIU29" s="91"/>
      <c r="BIV29" s="91"/>
      <c r="BIW29" s="91"/>
      <c r="BIX29" s="91"/>
      <c r="BIY29" s="91"/>
      <c r="BIZ29" s="91"/>
      <c r="BJA29" s="91"/>
      <c r="BJB29" s="91"/>
      <c r="BJC29" s="91"/>
      <c r="BJD29" s="91"/>
      <c r="BJE29" s="91"/>
      <c r="BJF29" s="91"/>
      <c r="BJG29" s="91"/>
      <c r="BJH29" s="91"/>
      <c r="BJI29" s="91"/>
      <c r="BJJ29" s="91"/>
      <c r="BJK29" s="91"/>
      <c r="BJL29" s="91"/>
      <c r="BJM29" s="91"/>
      <c r="BJN29" s="91"/>
      <c r="BJO29" s="91"/>
      <c r="BJP29" s="91"/>
      <c r="BJQ29" s="91"/>
      <c r="BJR29" s="91"/>
      <c r="BJS29" s="91"/>
      <c r="BJT29" s="91"/>
      <c r="BJU29" s="91"/>
      <c r="BJV29" s="91"/>
      <c r="BJW29" s="91"/>
      <c r="BJX29" s="91"/>
      <c r="BJY29" s="91"/>
      <c r="BJZ29" s="91"/>
      <c r="BKA29" s="91"/>
      <c r="BKB29" s="91"/>
      <c r="BKC29" s="91"/>
      <c r="BKD29" s="91"/>
      <c r="BKE29" s="91"/>
      <c r="BKF29" s="91"/>
      <c r="BKG29" s="91"/>
      <c r="BKH29" s="91"/>
      <c r="BKI29" s="91"/>
      <c r="BKJ29" s="91"/>
      <c r="BKK29" s="91"/>
      <c r="BKL29" s="91"/>
      <c r="BKM29" s="91"/>
      <c r="BKN29" s="91"/>
      <c r="BKO29" s="91"/>
      <c r="BKP29" s="91"/>
      <c r="BKQ29" s="91"/>
      <c r="BKR29" s="91"/>
      <c r="BKS29" s="91"/>
      <c r="BKT29" s="91"/>
      <c r="BKU29" s="91"/>
      <c r="BKV29" s="91"/>
      <c r="BKW29" s="91"/>
      <c r="BKX29" s="91"/>
      <c r="BKY29" s="91"/>
      <c r="BKZ29" s="91"/>
      <c r="BLA29" s="91"/>
      <c r="BLB29" s="91"/>
      <c r="BLC29" s="91"/>
      <c r="BLD29" s="91"/>
      <c r="BLE29" s="91"/>
      <c r="BLF29" s="91"/>
      <c r="BLG29" s="91"/>
      <c r="BLH29" s="91"/>
      <c r="BLI29" s="91"/>
      <c r="BLJ29" s="91"/>
      <c r="BLK29" s="91"/>
      <c r="BLL29" s="91"/>
      <c r="BLM29" s="91"/>
      <c r="BLN29" s="91"/>
      <c r="BLO29" s="91"/>
      <c r="BLP29" s="91"/>
      <c r="BLQ29" s="91"/>
      <c r="BLR29" s="91"/>
      <c r="BLS29" s="91"/>
      <c r="BLT29" s="91"/>
      <c r="BLU29" s="91"/>
      <c r="BLV29" s="91"/>
      <c r="BLW29" s="91"/>
      <c r="BLX29" s="91"/>
      <c r="BLY29" s="91"/>
      <c r="BLZ29" s="91"/>
      <c r="BMA29" s="91"/>
      <c r="BMB29" s="91"/>
      <c r="BMC29" s="91"/>
      <c r="BMD29" s="91"/>
      <c r="BME29" s="91"/>
      <c r="BMF29" s="91"/>
      <c r="BMG29" s="91"/>
      <c r="BMH29" s="91"/>
      <c r="BMI29" s="91"/>
      <c r="BMJ29" s="91"/>
      <c r="BMK29" s="91"/>
      <c r="BML29" s="91"/>
      <c r="BMM29" s="91"/>
      <c r="BMN29" s="91"/>
      <c r="BMO29" s="91"/>
      <c r="BMP29" s="91"/>
      <c r="BMQ29" s="91"/>
      <c r="BMR29" s="91"/>
      <c r="BMS29" s="91"/>
      <c r="BMT29" s="91"/>
      <c r="BMU29" s="91"/>
      <c r="BMV29" s="91"/>
      <c r="BMW29" s="91"/>
      <c r="BMX29" s="91"/>
      <c r="BMY29" s="91"/>
      <c r="BMZ29" s="91"/>
      <c r="BNA29" s="91"/>
      <c r="BNB29" s="91"/>
      <c r="BNC29" s="91"/>
      <c r="BND29" s="91"/>
      <c r="BNE29" s="91"/>
      <c r="BNF29" s="91"/>
      <c r="BNG29" s="91"/>
      <c r="BNH29" s="91"/>
      <c r="BNI29" s="91"/>
      <c r="BNJ29" s="91"/>
      <c r="BNK29" s="91"/>
      <c r="BNL29" s="91"/>
      <c r="BNM29" s="91"/>
      <c r="BNN29" s="91"/>
      <c r="BNO29" s="91"/>
      <c r="BNP29" s="91"/>
      <c r="BNQ29" s="91"/>
      <c r="BNR29" s="91"/>
      <c r="BNS29" s="91"/>
      <c r="BNT29" s="91"/>
      <c r="BNU29" s="91"/>
      <c r="BNV29" s="91"/>
      <c r="BNW29" s="91"/>
      <c r="BNX29" s="91"/>
      <c r="BNY29" s="91"/>
      <c r="BNZ29" s="91"/>
      <c r="BOA29" s="91"/>
      <c r="BOB29" s="91"/>
      <c r="BOC29" s="91"/>
      <c r="BOD29" s="91"/>
      <c r="BOE29" s="91"/>
      <c r="BOF29" s="91"/>
      <c r="BOG29" s="91"/>
      <c r="BOH29" s="91"/>
      <c r="BOI29" s="91"/>
      <c r="BOJ29" s="91"/>
      <c r="BOK29" s="91"/>
      <c r="BOL29" s="91"/>
      <c r="BOM29" s="91"/>
      <c r="BON29" s="91"/>
      <c r="BOO29" s="91"/>
      <c r="BOP29" s="91"/>
      <c r="BOQ29" s="91"/>
      <c r="BOR29" s="91"/>
      <c r="BOS29" s="91"/>
      <c r="BOT29" s="91"/>
      <c r="BOU29" s="91"/>
      <c r="BOV29" s="91"/>
      <c r="BOW29" s="91"/>
      <c r="BOX29" s="91"/>
      <c r="BOY29" s="91"/>
      <c r="BOZ29" s="91"/>
      <c r="BPA29" s="91"/>
      <c r="BPB29" s="91"/>
      <c r="BPC29" s="91"/>
      <c r="BPD29" s="91"/>
      <c r="BPE29" s="91"/>
      <c r="BPF29" s="91"/>
      <c r="BPG29" s="91"/>
      <c r="BPH29" s="91"/>
      <c r="BPI29" s="91"/>
      <c r="BPJ29" s="91"/>
      <c r="BPK29" s="91"/>
      <c r="BPL29" s="91"/>
      <c r="BPM29" s="91"/>
      <c r="BPN29" s="91"/>
      <c r="BPO29" s="91"/>
      <c r="BPP29" s="91"/>
      <c r="BPQ29" s="91"/>
      <c r="BPR29" s="91"/>
      <c r="BPS29" s="91"/>
      <c r="BPT29" s="91"/>
      <c r="BPU29" s="91"/>
      <c r="BPV29" s="91"/>
      <c r="BPW29" s="91"/>
      <c r="BPX29" s="91"/>
      <c r="BPY29" s="91"/>
      <c r="BPZ29" s="91"/>
      <c r="BQA29" s="91"/>
      <c r="BQB29" s="91"/>
      <c r="BQC29" s="91"/>
      <c r="BQD29" s="91"/>
      <c r="BQE29" s="91"/>
      <c r="BQF29" s="91"/>
      <c r="BQG29" s="91"/>
      <c r="BQH29" s="91"/>
      <c r="BQI29" s="91"/>
      <c r="BQJ29" s="91"/>
      <c r="BQK29" s="91"/>
      <c r="BQL29" s="91"/>
      <c r="BQM29" s="91"/>
      <c r="BQN29" s="91"/>
      <c r="BQO29" s="91"/>
      <c r="BQP29" s="91"/>
      <c r="BQQ29" s="91"/>
      <c r="BQR29" s="91"/>
      <c r="BQS29" s="91"/>
      <c r="BQT29" s="91"/>
      <c r="BQU29" s="91"/>
      <c r="BQV29" s="91"/>
      <c r="BQW29" s="91"/>
      <c r="BQX29" s="91"/>
      <c r="BQY29" s="91"/>
      <c r="BQZ29" s="91"/>
      <c r="BRA29" s="91"/>
      <c r="BRB29" s="91"/>
      <c r="BRC29" s="91"/>
      <c r="BRD29" s="91"/>
      <c r="BRE29" s="91"/>
      <c r="BRF29" s="91"/>
      <c r="BRG29" s="91"/>
      <c r="BRH29" s="91"/>
      <c r="BRI29" s="91"/>
      <c r="BRJ29" s="91"/>
      <c r="BRK29" s="91"/>
      <c r="BRL29" s="91"/>
      <c r="BRM29" s="91"/>
      <c r="BRN29" s="91"/>
      <c r="BRO29" s="91"/>
      <c r="BRP29" s="91"/>
      <c r="BRQ29" s="91"/>
      <c r="BRR29" s="91"/>
      <c r="BRS29" s="91"/>
      <c r="BRT29" s="91"/>
      <c r="BRU29" s="91"/>
      <c r="BRV29" s="91"/>
      <c r="BRW29" s="91"/>
      <c r="BRX29" s="91"/>
      <c r="BRY29" s="91"/>
      <c r="BRZ29" s="91"/>
      <c r="BSA29" s="91"/>
      <c r="BSB29" s="91"/>
      <c r="BSC29" s="91"/>
      <c r="BSD29" s="91"/>
      <c r="BSE29" s="91"/>
      <c r="BSF29" s="91"/>
      <c r="BSG29" s="91"/>
      <c r="BSH29" s="91"/>
      <c r="BSI29" s="91"/>
      <c r="BSJ29" s="91"/>
      <c r="BSK29" s="91"/>
      <c r="BSL29" s="91"/>
      <c r="BSM29" s="91"/>
      <c r="BSN29" s="91"/>
      <c r="BSO29" s="91"/>
      <c r="BSP29" s="91"/>
      <c r="BSQ29" s="91"/>
      <c r="BSR29" s="91"/>
      <c r="BSS29" s="91"/>
      <c r="BST29" s="91"/>
      <c r="BSU29" s="91"/>
      <c r="BSV29" s="91"/>
      <c r="BSW29" s="91"/>
      <c r="BSX29" s="91"/>
      <c r="BSY29" s="91"/>
      <c r="BSZ29" s="91"/>
      <c r="BTA29" s="91"/>
      <c r="BTB29" s="91"/>
      <c r="BTC29" s="91"/>
      <c r="BTD29" s="91"/>
      <c r="BTE29" s="91"/>
      <c r="BTF29" s="91"/>
      <c r="BTG29" s="91"/>
      <c r="BTH29" s="91"/>
      <c r="BTI29" s="91"/>
      <c r="BTJ29" s="91"/>
      <c r="BTK29" s="91"/>
      <c r="BTL29" s="91"/>
      <c r="BTM29" s="91"/>
      <c r="BTN29" s="91"/>
      <c r="BTO29" s="91"/>
      <c r="BTP29" s="91"/>
      <c r="BTQ29" s="91"/>
      <c r="BTR29" s="91"/>
      <c r="BTS29" s="91"/>
      <c r="BTT29" s="91"/>
      <c r="BTU29" s="91"/>
      <c r="BTV29" s="91"/>
      <c r="BTW29" s="91"/>
      <c r="BTX29" s="91"/>
      <c r="BTY29" s="91"/>
      <c r="BTZ29" s="91"/>
      <c r="BUA29" s="91"/>
      <c r="BUB29" s="91"/>
      <c r="BUC29" s="91"/>
      <c r="BUD29" s="91"/>
      <c r="BUE29" s="91"/>
      <c r="BUF29" s="91"/>
      <c r="BUG29" s="91"/>
      <c r="BUH29" s="91"/>
      <c r="BUI29" s="91"/>
      <c r="BUJ29" s="91"/>
      <c r="BUK29" s="91"/>
      <c r="BUL29" s="91"/>
      <c r="BUM29" s="91"/>
      <c r="BUN29" s="91"/>
      <c r="BUO29" s="91"/>
      <c r="BUP29" s="91"/>
      <c r="BUQ29" s="91"/>
      <c r="BUR29" s="91"/>
      <c r="BUS29" s="91"/>
      <c r="BUT29" s="91"/>
      <c r="BUU29" s="91"/>
      <c r="BUV29" s="91"/>
      <c r="BUW29" s="91"/>
      <c r="BUX29" s="91"/>
      <c r="BUY29" s="91"/>
      <c r="BUZ29" s="91"/>
      <c r="BVA29" s="91"/>
      <c r="BVB29" s="91"/>
      <c r="BVC29" s="91"/>
      <c r="BVD29" s="91"/>
      <c r="BVE29" s="91"/>
      <c r="BVF29" s="91"/>
      <c r="BVG29" s="91"/>
      <c r="BVH29" s="91"/>
      <c r="BVI29" s="91"/>
      <c r="BVJ29" s="91"/>
      <c r="BVK29" s="91"/>
      <c r="BVL29" s="91"/>
      <c r="BVM29" s="91"/>
      <c r="BVN29" s="91"/>
      <c r="BVO29" s="91"/>
      <c r="BVP29" s="91"/>
      <c r="BVQ29" s="91"/>
      <c r="BVR29" s="91"/>
      <c r="BVS29" s="91"/>
      <c r="BVT29" s="91"/>
      <c r="BVU29" s="91"/>
      <c r="BVV29" s="91"/>
      <c r="BVW29" s="91"/>
      <c r="BVX29" s="91"/>
      <c r="BVY29" s="91"/>
      <c r="BVZ29" s="91"/>
      <c r="BWA29" s="91"/>
      <c r="BWB29" s="91"/>
      <c r="BWC29" s="91"/>
      <c r="BWD29" s="91"/>
      <c r="BWE29" s="91"/>
      <c r="BWF29" s="91"/>
      <c r="BWG29" s="91"/>
      <c r="BWH29" s="91"/>
      <c r="BWI29" s="91"/>
      <c r="BWJ29" s="91"/>
      <c r="BWK29" s="91"/>
      <c r="BWL29" s="91"/>
      <c r="BWM29" s="91"/>
      <c r="BWN29" s="91"/>
      <c r="BWO29" s="91"/>
      <c r="BWP29" s="91"/>
      <c r="BWQ29" s="91"/>
      <c r="BWR29" s="91"/>
      <c r="BWS29" s="91"/>
      <c r="BWT29" s="91"/>
      <c r="BWU29" s="91"/>
      <c r="BWV29" s="91"/>
      <c r="BWW29" s="91"/>
      <c r="BWX29" s="91"/>
      <c r="BWY29" s="91"/>
      <c r="BWZ29" s="91"/>
      <c r="BXA29" s="91"/>
      <c r="BXB29" s="91"/>
      <c r="BXC29" s="91"/>
      <c r="BXD29" s="91"/>
      <c r="BXE29" s="91"/>
      <c r="BXF29" s="91"/>
      <c r="BXG29" s="91"/>
      <c r="BXH29" s="91"/>
      <c r="BXI29" s="91"/>
      <c r="BXJ29" s="91"/>
      <c r="BXK29" s="91"/>
      <c r="BXL29" s="91"/>
      <c r="BXM29" s="91"/>
      <c r="BXN29" s="91"/>
      <c r="BXO29" s="91"/>
      <c r="BXP29" s="91"/>
      <c r="BXQ29" s="91"/>
      <c r="BXR29" s="91"/>
      <c r="BXS29" s="91"/>
      <c r="BXT29" s="91"/>
      <c r="BXU29" s="91"/>
      <c r="BXV29" s="91"/>
      <c r="BXW29" s="91"/>
      <c r="BXX29" s="91"/>
      <c r="BXY29" s="91"/>
      <c r="BXZ29" s="91"/>
      <c r="BYA29" s="91"/>
      <c r="BYB29" s="91"/>
      <c r="BYC29" s="91"/>
      <c r="BYD29" s="91"/>
      <c r="BYE29" s="91"/>
      <c r="BYF29" s="91"/>
      <c r="BYG29" s="91"/>
      <c r="BYH29" s="91"/>
      <c r="BYI29" s="91"/>
      <c r="BYJ29" s="91"/>
      <c r="BYK29" s="91"/>
      <c r="BYL29" s="91"/>
      <c r="BYM29" s="91"/>
      <c r="BYN29" s="91"/>
      <c r="BYO29" s="91"/>
      <c r="BYP29" s="91"/>
      <c r="BYQ29" s="91"/>
      <c r="BYR29" s="91"/>
      <c r="BYS29" s="91"/>
      <c r="BYT29" s="91"/>
      <c r="BYU29" s="91"/>
      <c r="BYV29" s="91"/>
      <c r="BYW29" s="91"/>
      <c r="BYX29" s="91"/>
      <c r="BYY29" s="91"/>
      <c r="BYZ29" s="91"/>
      <c r="BZA29" s="91"/>
      <c r="BZB29" s="91"/>
      <c r="BZC29" s="91"/>
      <c r="BZD29" s="91"/>
      <c r="BZE29" s="91"/>
      <c r="BZF29" s="91"/>
      <c r="BZG29" s="91"/>
      <c r="BZH29" s="91"/>
      <c r="BZI29" s="91"/>
      <c r="BZJ29" s="91"/>
      <c r="BZK29" s="91"/>
      <c r="BZL29" s="91"/>
      <c r="BZM29" s="91"/>
      <c r="BZN29" s="91"/>
      <c r="BZO29" s="91"/>
      <c r="BZP29" s="91"/>
      <c r="BZQ29" s="91"/>
      <c r="BZR29" s="91"/>
      <c r="BZS29" s="91"/>
      <c r="BZT29" s="91"/>
      <c r="BZU29" s="91"/>
      <c r="BZV29" s="91"/>
      <c r="BZW29" s="91"/>
      <c r="BZX29" s="91"/>
      <c r="BZY29" s="91"/>
      <c r="BZZ29" s="91"/>
      <c r="CAA29" s="91"/>
      <c r="CAB29" s="91"/>
      <c r="CAC29" s="91"/>
      <c r="CAD29" s="91"/>
      <c r="CAE29" s="91"/>
      <c r="CAF29" s="91"/>
      <c r="CAG29" s="91"/>
      <c r="CAH29" s="91"/>
      <c r="CAI29" s="91"/>
      <c r="CAJ29" s="91"/>
      <c r="CAK29" s="91"/>
      <c r="CAL29" s="91"/>
      <c r="CAM29" s="91"/>
      <c r="CAN29" s="91"/>
      <c r="CAO29" s="91"/>
      <c r="CAP29" s="91"/>
      <c r="CAQ29" s="91"/>
      <c r="CAR29" s="91"/>
      <c r="CAS29" s="91"/>
      <c r="CAT29" s="91"/>
      <c r="CAU29" s="91"/>
      <c r="CAV29" s="91"/>
      <c r="CAW29" s="91"/>
      <c r="CAX29" s="91"/>
      <c r="CAY29" s="91"/>
      <c r="CAZ29" s="91"/>
      <c r="CBA29" s="91"/>
      <c r="CBB29" s="91"/>
      <c r="CBC29" s="91"/>
      <c r="CBD29" s="91"/>
      <c r="CBE29" s="91"/>
      <c r="CBF29" s="91"/>
      <c r="CBG29" s="91"/>
      <c r="CBH29" s="91"/>
      <c r="CBI29" s="91"/>
      <c r="CBJ29" s="91"/>
      <c r="CBK29" s="91"/>
      <c r="CBL29" s="91"/>
      <c r="CBM29" s="91"/>
      <c r="CBN29" s="91"/>
      <c r="CBO29" s="91"/>
      <c r="CBP29" s="91"/>
      <c r="CBQ29" s="91"/>
      <c r="CBR29" s="91"/>
      <c r="CBS29" s="91"/>
      <c r="CBT29" s="91"/>
      <c r="CBU29" s="91"/>
      <c r="CBV29" s="91"/>
      <c r="CBW29" s="91"/>
      <c r="CBX29" s="91"/>
      <c r="CBY29" s="91"/>
      <c r="CBZ29" s="91"/>
      <c r="CCA29" s="91"/>
      <c r="CCB29" s="91"/>
      <c r="CCC29" s="91"/>
      <c r="CCD29" s="91"/>
      <c r="CCE29" s="91"/>
      <c r="CCF29" s="91"/>
      <c r="CCG29" s="91"/>
      <c r="CCH29" s="91"/>
      <c r="CCI29" s="91"/>
      <c r="CCJ29" s="91"/>
      <c r="CCK29" s="91"/>
      <c r="CCL29" s="91"/>
      <c r="CCM29" s="91"/>
      <c r="CCN29" s="91"/>
      <c r="CCO29" s="91"/>
      <c r="CCP29" s="91"/>
      <c r="CCQ29" s="91"/>
      <c r="CCR29" s="91"/>
      <c r="CCS29" s="91"/>
      <c r="CCT29" s="91"/>
      <c r="CCU29" s="91"/>
      <c r="CCV29" s="91"/>
      <c r="CCW29" s="91"/>
      <c r="CCX29" s="91"/>
      <c r="CCY29" s="91"/>
      <c r="CCZ29" s="91"/>
      <c r="CDA29" s="91"/>
      <c r="CDB29" s="91"/>
      <c r="CDC29" s="91"/>
      <c r="CDD29" s="91"/>
      <c r="CDE29" s="91"/>
      <c r="CDF29" s="91"/>
      <c r="CDG29" s="91"/>
      <c r="CDH29" s="91"/>
      <c r="CDI29" s="91"/>
      <c r="CDJ29" s="91"/>
      <c r="CDK29" s="91"/>
      <c r="CDL29" s="91"/>
      <c r="CDM29" s="91"/>
      <c r="CDN29" s="91"/>
      <c r="CDO29" s="91"/>
      <c r="CDP29" s="91"/>
      <c r="CDQ29" s="91"/>
      <c r="CDR29" s="91"/>
      <c r="CDS29" s="91"/>
      <c r="CDT29" s="91"/>
      <c r="CDU29" s="91"/>
      <c r="CDV29" s="91"/>
      <c r="CDW29" s="91"/>
      <c r="CDX29" s="91"/>
      <c r="CDY29" s="91"/>
      <c r="CDZ29" s="91"/>
      <c r="CEA29" s="91"/>
      <c r="CEB29" s="91"/>
      <c r="CEC29" s="91"/>
      <c r="CED29" s="91"/>
      <c r="CEE29" s="91"/>
      <c r="CEF29" s="91"/>
      <c r="CEG29" s="91"/>
      <c r="CEH29" s="91"/>
      <c r="CEI29" s="91"/>
      <c r="CEJ29" s="91"/>
      <c r="CEK29" s="91"/>
      <c r="CEL29" s="91"/>
      <c r="CEM29" s="91"/>
      <c r="CEN29" s="91"/>
      <c r="CEO29" s="91"/>
      <c r="CEP29" s="91"/>
      <c r="CEQ29" s="91"/>
      <c r="CER29" s="91"/>
      <c r="CES29" s="91"/>
      <c r="CET29" s="91"/>
      <c r="CEU29" s="91"/>
      <c r="CEV29" s="91"/>
      <c r="CEW29" s="91"/>
      <c r="CEX29" s="91"/>
      <c r="CEY29" s="91"/>
      <c r="CEZ29" s="91"/>
      <c r="CFA29" s="91"/>
      <c r="CFB29" s="91"/>
      <c r="CFC29" s="91"/>
      <c r="CFD29" s="91"/>
      <c r="CFE29" s="91"/>
      <c r="CFF29" s="91"/>
      <c r="CFG29" s="91"/>
      <c r="CFH29" s="91"/>
      <c r="CFI29" s="91"/>
      <c r="CFJ29" s="91"/>
      <c r="CFK29" s="91"/>
      <c r="CFL29" s="91"/>
      <c r="CFM29" s="91"/>
      <c r="CFN29" s="91"/>
      <c r="CFO29" s="91"/>
      <c r="CFP29" s="91"/>
      <c r="CFQ29" s="91"/>
      <c r="CFR29" s="91"/>
      <c r="CFS29" s="91"/>
      <c r="CFT29" s="91"/>
      <c r="CFU29" s="91"/>
      <c r="CFV29" s="91"/>
      <c r="CFW29" s="91"/>
      <c r="CFX29" s="91"/>
      <c r="CFY29" s="91"/>
      <c r="CFZ29" s="91"/>
      <c r="CGA29" s="91"/>
      <c r="CGB29" s="91"/>
      <c r="CGC29" s="91"/>
      <c r="CGD29" s="91"/>
      <c r="CGE29" s="91"/>
      <c r="CGF29" s="91"/>
      <c r="CGG29" s="91"/>
      <c r="CGH29" s="91"/>
      <c r="CGI29" s="91"/>
      <c r="CGJ29" s="91"/>
      <c r="CGK29" s="91"/>
      <c r="CGL29" s="91"/>
      <c r="CGM29" s="91"/>
      <c r="CGN29" s="91"/>
      <c r="CGO29" s="91"/>
      <c r="CGP29" s="91"/>
      <c r="CGQ29" s="91"/>
      <c r="CGR29" s="91"/>
      <c r="CGS29" s="91"/>
      <c r="CGT29" s="91"/>
      <c r="CGU29" s="91"/>
      <c r="CGV29" s="91"/>
      <c r="CGW29" s="91"/>
      <c r="CGX29" s="91"/>
      <c r="CGY29" s="91"/>
      <c r="CGZ29" s="91"/>
      <c r="CHA29" s="91"/>
      <c r="CHB29" s="91"/>
      <c r="CHC29" s="91"/>
      <c r="CHD29" s="91"/>
      <c r="CHE29" s="91"/>
      <c r="CHF29" s="91"/>
      <c r="CHG29" s="91"/>
      <c r="CHH29" s="91"/>
      <c r="CHI29" s="91"/>
      <c r="CHJ29" s="91"/>
      <c r="CHK29" s="91"/>
      <c r="CHL29" s="91"/>
      <c r="CHM29" s="91"/>
      <c r="CHN29" s="91"/>
      <c r="CHO29" s="91"/>
      <c r="CHP29" s="91"/>
      <c r="CHQ29" s="91"/>
      <c r="CHR29" s="91"/>
      <c r="CHS29" s="91"/>
      <c r="CHT29" s="91"/>
      <c r="CHU29" s="91"/>
      <c r="CHV29" s="91"/>
      <c r="CHW29" s="91"/>
      <c r="CHX29" s="91"/>
      <c r="CHY29" s="91"/>
      <c r="CHZ29" s="91"/>
      <c r="CIA29" s="91"/>
      <c r="CIB29" s="91"/>
      <c r="CIC29" s="91"/>
      <c r="CID29" s="91"/>
      <c r="CIE29" s="91"/>
      <c r="CIF29" s="91"/>
      <c r="CIG29" s="91"/>
      <c r="CIH29" s="91"/>
      <c r="CII29" s="91"/>
      <c r="CIJ29" s="91"/>
      <c r="CIK29" s="91"/>
      <c r="CIL29" s="91"/>
      <c r="CIM29" s="91"/>
      <c r="CIN29" s="91"/>
      <c r="CIO29" s="91"/>
      <c r="CIP29" s="91"/>
      <c r="CIQ29" s="91"/>
      <c r="CIR29" s="91"/>
      <c r="CIS29" s="91"/>
      <c r="CIT29" s="91"/>
      <c r="CIU29" s="91"/>
      <c r="CIV29" s="91"/>
      <c r="CIW29" s="91"/>
      <c r="CIX29" s="91"/>
      <c r="CIY29" s="91"/>
      <c r="CIZ29" s="91"/>
      <c r="CJA29" s="91"/>
      <c r="CJB29" s="91"/>
      <c r="CJC29" s="91"/>
      <c r="CJD29" s="91"/>
      <c r="CJE29" s="91"/>
      <c r="CJF29" s="91"/>
      <c r="CJG29" s="91"/>
      <c r="CJH29" s="91"/>
      <c r="CJI29" s="91"/>
      <c r="CJJ29" s="91"/>
      <c r="CJK29" s="91"/>
      <c r="CJL29" s="91"/>
      <c r="CJM29" s="91"/>
      <c r="CJN29" s="91"/>
      <c r="CJO29" s="91"/>
      <c r="CJP29" s="91"/>
      <c r="CJQ29" s="91"/>
      <c r="CJR29" s="91"/>
      <c r="CJS29" s="91"/>
      <c r="CJT29" s="91"/>
      <c r="CJU29" s="91"/>
      <c r="CJV29" s="91"/>
      <c r="CJW29" s="91"/>
      <c r="CJX29" s="91"/>
      <c r="CJY29" s="91"/>
      <c r="CJZ29" s="91"/>
      <c r="CKA29" s="91"/>
      <c r="CKB29" s="91"/>
      <c r="CKC29" s="91"/>
      <c r="CKD29" s="91"/>
      <c r="CKE29" s="91"/>
      <c r="CKF29" s="91"/>
      <c r="CKG29" s="91"/>
      <c r="CKH29" s="91"/>
      <c r="CKI29" s="91"/>
      <c r="CKJ29" s="91"/>
      <c r="CKK29" s="91"/>
      <c r="CKL29" s="91"/>
      <c r="CKM29" s="91"/>
      <c r="CKN29" s="91"/>
      <c r="CKO29" s="91"/>
      <c r="CKP29" s="91"/>
      <c r="CKQ29" s="91"/>
      <c r="CKR29" s="91"/>
      <c r="CKS29" s="91"/>
      <c r="CKT29" s="91"/>
      <c r="CKU29" s="91"/>
      <c r="CKV29" s="91"/>
      <c r="CKW29" s="91"/>
      <c r="CKX29" s="91"/>
      <c r="CKY29" s="91"/>
      <c r="CKZ29" s="91"/>
      <c r="CLA29" s="91"/>
      <c r="CLB29" s="91"/>
      <c r="CLC29" s="91"/>
      <c r="CLD29" s="91"/>
      <c r="CLE29" s="91"/>
      <c r="CLF29" s="91"/>
      <c r="CLG29" s="91"/>
      <c r="CLH29" s="91"/>
      <c r="CLI29" s="91"/>
      <c r="CLJ29" s="91"/>
      <c r="CLK29" s="91"/>
      <c r="CLL29" s="91"/>
      <c r="CLM29" s="91"/>
      <c r="CLN29" s="91"/>
      <c r="CLO29" s="91"/>
      <c r="CLP29" s="91"/>
      <c r="CLQ29" s="91"/>
      <c r="CLR29" s="91"/>
      <c r="CLS29" s="91"/>
      <c r="CLT29" s="91"/>
      <c r="CLU29" s="91"/>
      <c r="CLV29" s="91"/>
      <c r="CLW29" s="91"/>
      <c r="CLX29" s="91"/>
      <c r="CLY29" s="91"/>
      <c r="CLZ29" s="91"/>
      <c r="CMA29" s="91"/>
      <c r="CMB29" s="91"/>
      <c r="CMC29" s="91"/>
      <c r="CMD29" s="91"/>
      <c r="CME29" s="91"/>
      <c r="CMF29" s="91"/>
      <c r="CMG29" s="91"/>
      <c r="CMH29" s="91"/>
      <c r="CMI29" s="91"/>
      <c r="CMJ29" s="91"/>
      <c r="CMK29" s="91"/>
      <c r="CML29" s="91"/>
      <c r="CMM29" s="91"/>
      <c r="CMN29" s="91"/>
      <c r="CMO29" s="91"/>
      <c r="CMP29" s="91"/>
      <c r="CMQ29" s="91"/>
      <c r="CMR29" s="91"/>
      <c r="CMS29" s="91"/>
      <c r="CMT29" s="91"/>
      <c r="CMU29" s="91"/>
      <c r="CMV29" s="91"/>
      <c r="CMW29" s="91"/>
      <c r="CMX29" s="91"/>
      <c r="CMY29" s="91"/>
      <c r="CMZ29" s="91"/>
      <c r="CNA29" s="91"/>
      <c r="CNB29" s="91"/>
      <c r="CNC29" s="91"/>
      <c r="CND29" s="91"/>
      <c r="CNE29" s="91"/>
      <c r="CNF29" s="91"/>
      <c r="CNG29" s="91"/>
      <c r="CNH29" s="91"/>
      <c r="CNI29" s="91"/>
      <c r="CNJ29" s="91"/>
      <c r="CNK29" s="91"/>
      <c r="CNL29" s="91"/>
      <c r="CNM29" s="91"/>
      <c r="CNN29" s="91"/>
      <c r="CNO29" s="91"/>
      <c r="CNP29" s="91"/>
      <c r="CNQ29" s="91"/>
      <c r="CNR29" s="91"/>
      <c r="CNS29" s="91"/>
      <c r="CNT29" s="91"/>
      <c r="CNU29" s="91"/>
      <c r="CNV29" s="91"/>
      <c r="CNW29" s="91"/>
      <c r="CNX29" s="91"/>
      <c r="CNY29" s="91"/>
      <c r="CNZ29" s="91"/>
      <c r="COA29" s="91"/>
      <c r="COB29" s="91"/>
      <c r="COC29" s="91"/>
      <c r="COD29" s="91"/>
      <c r="COE29" s="91"/>
      <c r="COF29" s="91"/>
      <c r="COG29" s="91"/>
      <c r="COH29" s="91"/>
      <c r="COI29" s="91"/>
      <c r="COJ29" s="91"/>
      <c r="COK29" s="91"/>
      <c r="COL29" s="91"/>
      <c r="COM29" s="91"/>
      <c r="CON29" s="91"/>
      <c r="COO29" s="91"/>
      <c r="COP29" s="91"/>
      <c r="COQ29" s="91"/>
      <c r="COR29" s="91"/>
      <c r="COS29" s="91"/>
      <c r="COT29" s="91"/>
      <c r="COU29" s="91"/>
      <c r="COV29" s="91"/>
      <c r="COW29" s="91"/>
      <c r="COX29" s="91"/>
      <c r="COY29" s="91"/>
      <c r="COZ29" s="91"/>
      <c r="CPA29" s="91"/>
      <c r="CPB29" s="91"/>
      <c r="CPC29" s="91"/>
      <c r="CPD29" s="91"/>
      <c r="CPE29" s="91"/>
      <c r="CPF29" s="91"/>
      <c r="CPG29" s="91"/>
      <c r="CPH29" s="91"/>
      <c r="CPI29" s="91"/>
      <c r="CPJ29" s="91"/>
      <c r="CPK29" s="91"/>
      <c r="CPL29" s="91"/>
      <c r="CPM29" s="91"/>
      <c r="CPN29" s="91"/>
      <c r="CPO29" s="91"/>
      <c r="CPP29" s="91"/>
      <c r="CPQ29" s="91"/>
      <c r="CPR29" s="91"/>
      <c r="CPS29" s="91"/>
      <c r="CPT29" s="91"/>
      <c r="CPU29" s="91"/>
      <c r="CPV29" s="91"/>
      <c r="CPW29" s="91"/>
      <c r="CPX29" s="91"/>
      <c r="CPY29" s="91"/>
      <c r="CPZ29" s="91"/>
      <c r="CQA29" s="91"/>
      <c r="CQB29" s="91"/>
      <c r="CQC29" s="91"/>
      <c r="CQD29" s="91"/>
      <c r="CQE29" s="91"/>
      <c r="CQF29" s="91"/>
      <c r="CQG29" s="91"/>
      <c r="CQH29" s="91"/>
      <c r="CQI29" s="91"/>
      <c r="CQJ29" s="91"/>
      <c r="CQK29" s="91"/>
      <c r="CQL29" s="91"/>
      <c r="CQM29" s="91"/>
      <c r="CQN29" s="91"/>
      <c r="CQO29" s="91"/>
      <c r="CQP29" s="91"/>
      <c r="CQQ29" s="91"/>
      <c r="CQR29" s="91"/>
      <c r="CQS29" s="91"/>
      <c r="CQT29" s="91"/>
      <c r="CQU29" s="91"/>
      <c r="CQV29" s="91"/>
      <c r="CQW29" s="91"/>
      <c r="CQX29" s="91"/>
      <c r="CQY29" s="91"/>
      <c r="CQZ29" s="91"/>
      <c r="CRA29" s="91"/>
      <c r="CRB29" s="91"/>
      <c r="CRC29" s="91"/>
      <c r="CRD29" s="91"/>
      <c r="CRE29" s="91"/>
      <c r="CRF29" s="91"/>
      <c r="CRG29" s="91"/>
      <c r="CRH29" s="91"/>
      <c r="CRI29" s="91"/>
      <c r="CRJ29" s="91"/>
      <c r="CRK29" s="91"/>
      <c r="CRL29" s="91"/>
      <c r="CRM29" s="91"/>
      <c r="CRN29" s="91"/>
      <c r="CRO29" s="91"/>
      <c r="CRP29" s="91"/>
      <c r="CRQ29" s="91"/>
      <c r="CRR29" s="91"/>
      <c r="CRS29" s="91"/>
      <c r="CRT29" s="91"/>
      <c r="CRU29" s="91"/>
      <c r="CRV29" s="91"/>
      <c r="CRW29" s="91"/>
      <c r="CRX29" s="91"/>
      <c r="CRY29" s="91"/>
      <c r="CRZ29" s="91"/>
      <c r="CSA29" s="91"/>
      <c r="CSB29" s="91"/>
      <c r="CSC29" s="91"/>
      <c r="CSD29" s="91"/>
      <c r="CSE29" s="91"/>
      <c r="CSF29" s="91"/>
      <c r="CSG29" s="91"/>
      <c r="CSH29" s="91"/>
      <c r="CSI29" s="91"/>
      <c r="CSJ29" s="91"/>
      <c r="CSK29" s="91"/>
      <c r="CSL29" s="91"/>
      <c r="CSM29" s="91"/>
      <c r="CSN29" s="91"/>
      <c r="CSO29" s="91"/>
      <c r="CSP29" s="91"/>
      <c r="CSQ29" s="91"/>
      <c r="CSR29" s="91"/>
      <c r="CSS29" s="91"/>
      <c r="CST29" s="91"/>
      <c r="CSU29" s="91"/>
      <c r="CSV29" s="91"/>
      <c r="CSW29" s="91"/>
      <c r="CSX29" s="91"/>
      <c r="CSY29" s="91"/>
      <c r="CSZ29" s="91"/>
      <c r="CTA29" s="91"/>
      <c r="CTB29" s="91"/>
      <c r="CTC29" s="91"/>
      <c r="CTD29" s="91"/>
      <c r="CTE29" s="91"/>
      <c r="CTF29" s="91"/>
      <c r="CTG29" s="91"/>
      <c r="CTH29" s="91"/>
      <c r="CTI29" s="91"/>
      <c r="CTJ29" s="91"/>
      <c r="CTK29" s="91"/>
      <c r="CTL29" s="91"/>
      <c r="CTM29" s="91"/>
      <c r="CTN29" s="91"/>
      <c r="CTO29" s="91"/>
      <c r="CTP29" s="91"/>
      <c r="CTQ29" s="91"/>
      <c r="CTR29" s="91"/>
      <c r="CTS29" s="91"/>
      <c r="CTT29" s="91"/>
      <c r="CTU29" s="91"/>
      <c r="CTV29" s="91"/>
      <c r="CTW29" s="91"/>
      <c r="CTX29" s="91"/>
      <c r="CTY29" s="91"/>
      <c r="CTZ29" s="91"/>
      <c r="CUA29" s="91"/>
      <c r="CUB29" s="91"/>
      <c r="CUC29" s="91"/>
      <c r="CUD29" s="91"/>
      <c r="CUE29" s="91"/>
      <c r="CUF29" s="91"/>
      <c r="CUG29" s="91"/>
      <c r="CUH29" s="91"/>
      <c r="CUI29" s="91"/>
      <c r="CUJ29" s="91"/>
      <c r="CUK29" s="91"/>
      <c r="CUL29" s="91"/>
      <c r="CUM29" s="91"/>
      <c r="CUN29" s="91"/>
      <c r="CUO29" s="91"/>
      <c r="CUP29" s="91"/>
      <c r="CUQ29" s="91"/>
      <c r="CUR29" s="91"/>
      <c r="CUS29" s="91"/>
      <c r="CUT29" s="91"/>
      <c r="CUU29" s="91"/>
      <c r="CUV29" s="91"/>
      <c r="CUW29" s="91"/>
      <c r="CUX29" s="91"/>
      <c r="CUY29" s="91"/>
      <c r="CUZ29" s="91"/>
      <c r="CVA29" s="91"/>
      <c r="CVB29" s="91"/>
      <c r="CVC29" s="91"/>
      <c r="CVD29" s="91"/>
      <c r="CVE29" s="91"/>
      <c r="CVF29" s="91"/>
      <c r="CVG29" s="91"/>
      <c r="CVH29" s="91"/>
      <c r="CVI29" s="91"/>
      <c r="CVJ29" s="91"/>
      <c r="CVK29" s="91"/>
      <c r="CVL29" s="91"/>
      <c r="CVM29" s="91"/>
      <c r="CVN29" s="91"/>
      <c r="CVO29" s="91"/>
      <c r="CVP29" s="91"/>
      <c r="CVQ29" s="91"/>
      <c r="CVR29" s="91"/>
      <c r="CVS29" s="91"/>
      <c r="CVT29" s="91"/>
      <c r="CVU29" s="91"/>
      <c r="CVV29" s="91"/>
      <c r="CVW29" s="91"/>
      <c r="CVX29" s="91"/>
      <c r="CVY29" s="91"/>
      <c r="CVZ29" s="91"/>
      <c r="CWA29" s="91"/>
      <c r="CWB29" s="91"/>
      <c r="CWC29" s="91"/>
      <c r="CWD29" s="91"/>
      <c r="CWE29" s="91"/>
      <c r="CWF29" s="91"/>
      <c r="CWG29" s="91"/>
      <c r="CWH29" s="91"/>
      <c r="CWI29" s="91"/>
      <c r="CWJ29" s="91"/>
      <c r="CWK29" s="91"/>
      <c r="CWL29" s="91"/>
      <c r="CWM29" s="91"/>
      <c r="CWN29" s="91"/>
      <c r="CWO29" s="91"/>
      <c r="CWP29" s="91"/>
      <c r="CWQ29" s="91"/>
      <c r="CWR29" s="91"/>
      <c r="CWS29" s="91"/>
      <c r="CWT29" s="91"/>
      <c r="CWU29" s="91"/>
      <c r="CWV29" s="91"/>
      <c r="CWW29" s="91"/>
      <c r="CWX29" s="91"/>
      <c r="CWY29" s="91"/>
      <c r="CWZ29" s="91"/>
      <c r="CXA29" s="91"/>
      <c r="CXB29" s="91"/>
      <c r="CXC29" s="91"/>
      <c r="CXD29" s="91"/>
      <c r="CXE29" s="91"/>
      <c r="CXF29" s="91"/>
      <c r="CXG29" s="91"/>
      <c r="CXH29" s="91"/>
      <c r="CXI29" s="91"/>
      <c r="CXJ29" s="91"/>
      <c r="CXK29" s="91"/>
      <c r="CXL29" s="91"/>
      <c r="CXM29" s="91"/>
      <c r="CXN29" s="91"/>
      <c r="CXO29" s="91"/>
      <c r="CXP29" s="91"/>
      <c r="CXQ29" s="91"/>
      <c r="CXR29" s="91"/>
      <c r="CXS29" s="91"/>
      <c r="CXT29" s="91"/>
      <c r="CXU29" s="91"/>
      <c r="CXV29" s="91"/>
      <c r="CXW29" s="91"/>
      <c r="CXX29" s="91"/>
      <c r="CXY29" s="91"/>
      <c r="CXZ29" s="91"/>
      <c r="CYA29" s="91"/>
      <c r="CYB29" s="91"/>
      <c r="CYC29" s="91"/>
      <c r="CYD29" s="91"/>
      <c r="CYE29" s="91"/>
      <c r="CYF29" s="91"/>
      <c r="CYG29" s="91"/>
      <c r="CYH29" s="91"/>
      <c r="CYI29" s="91"/>
      <c r="CYJ29" s="91"/>
      <c r="CYK29" s="91"/>
      <c r="CYL29" s="91"/>
      <c r="CYM29" s="91"/>
      <c r="CYN29" s="91"/>
      <c r="CYO29" s="91"/>
      <c r="CYP29" s="91"/>
      <c r="CYQ29" s="91"/>
      <c r="CYR29" s="91"/>
      <c r="CYS29" s="91"/>
      <c r="CYT29" s="91"/>
      <c r="CYU29" s="91"/>
      <c r="CYV29" s="91"/>
      <c r="CYW29" s="91"/>
      <c r="CYX29" s="91"/>
      <c r="CYY29" s="91"/>
      <c r="CYZ29" s="91"/>
      <c r="CZA29" s="91"/>
      <c r="CZB29" s="91"/>
      <c r="CZC29" s="91"/>
      <c r="CZD29" s="91"/>
      <c r="CZE29" s="91"/>
      <c r="CZF29" s="91"/>
      <c r="CZG29" s="91"/>
      <c r="CZH29" s="91"/>
      <c r="CZI29" s="91"/>
      <c r="CZJ29" s="91"/>
      <c r="CZK29" s="91"/>
      <c r="CZL29" s="91"/>
      <c r="CZM29" s="91"/>
      <c r="CZN29" s="91"/>
      <c r="CZO29" s="91"/>
      <c r="CZP29" s="91"/>
      <c r="CZQ29" s="91"/>
      <c r="CZR29" s="91"/>
      <c r="CZS29" s="91"/>
      <c r="CZT29" s="91"/>
      <c r="CZU29" s="91"/>
      <c r="CZV29" s="91"/>
      <c r="CZW29" s="91"/>
      <c r="CZX29" s="91"/>
      <c r="CZY29" s="91"/>
      <c r="CZZ29" s="91"/>
      <c r="DAA29" s="91"/>
      <c r="DAB29" s="91"/>
      <c r="DAC29" s="91"/>
      <c r="DAD29" s="91"/>
      <c r="DAE29" s="91"/>
      <c r="DAF29" s="91"/>
      <c r="DAG29" s="91"/>
      <c r="DAH29" s="91"/>
      <c r="DAI29" s="91"/>
      <c r="DAJ29" s="91"/>
      <c r="DAK29" s="91"/>
      <c r="DAL29" s="91"/>
      <c r="DAM29" s="91"/>
      <c r="DAN29" s="91"/>
      <c r="DAO29" s="91"/>
      <c r="DAP29" s="91"/>
      <c r="DAQ29" s="91"/>
      <c r="DAR29" s="91"/>
      <c r="DAS29" s="91"/>
      <c r="DAT29" s="91"/>
      <c r="DAU29" s="91"/>
      <c r="DAV29" s="91"/>
      <c r="DAW29" s="91"/>
      <c r="DAX29" s="91"/>
      <c r="DAY29" s="91"/>
      <c r="DAZ29" s="91"/>
      <c r="DBA29" s="91"/>
      <c r="DBB29" s="91"/>
      <c r="DBC29" s="91"/>
      <c r="DBD29" s="91"/>
      <c r="DBE29" s="91"/>
      <c r="DBF29" s="91"/>
      <c r="DBG29" s="91"/>
      <c r="DBH29" s="91"/>
      <c r="DBI29" s="91"/>
      <c r="DBJ29" s="91"/>
      <c r="DBK29" s="91"/>
      <c r="DBL29" s="91"/>
      <c r="DBM29" s="91"/>
      <c r="DBN29" s="91"/>
      <c r="DBO29" s="91"/>
      <c r="DBP29" s="91"/>
      <c r="DBQ29" s="91"/>
      <c r="DBR29" s="91"/>
      <c r="DBS29" s="91"/>
      <c r="DBT29" s="91"/>
      <c r="DBU29" s="91"/>
      <c r="DBV29" s="91"/>
      <c r="DBW29" s="91"/>
      <c r="DBX29" s="91"/>
      <c r="DBY29" s="91"/>
      <c r="DBZ29" s="91"/>
      <c r="DCA29" s="91"/>
      <c r="DCB29" s="91"/>
      <c r="DCC29" s="91"/>
      <c r="DCD29" s="91"/>
      <c r="DCE29" s="91"/>
      <c r="DCF29" s="91"/>
      <c r="DCG29" s="91"/>
      <c r="DCH29" s="91"/>
      <c r="DCI29" s="91"/>
      <c r="DCJ29" s="91"/>
      <c r="DCK29" s="91"/>
      <c r="DCL29" s="91"/>
      <c r="DCM29" s="91"/>
      <c r="DCN29" s="91"/>
      <c r="DCO29" s="91"/>
      <c r="DCP29" s="91"/>
      <c r="DCQ29" s="91"/>
      <c r="DCR29" s="91"/>
      <c r="DCS29" s="91"/>
      <c r="DCT29" s="91"/>
      <c r="DCU29" s="91"/>
      <c r="DCV29" s="91"/>
      <c r="DCW29" s="91"/>
      <c r="DCX29" s="91"/>
      <c r="DCY29" s="91"/>
      <c r="DCZ29" s="91"/>
      <c r="DDA29" s="91"/>
      <c r="DDB29" s="91"/>
      <c r="DDC29" s="91"/>
      <c r="DDD29" s="91"/>
      <c r="DDE29" s="91"/>
      <c r="DDF29" s="91"/>
      <c r="DDG29" s="91"/>
      <c r="DDH29" s="91"/>
      <c r="DDI29" s="91"/>
      <c r="DDJ29" s="91"/>
      <c r="DDK29" s="91"/>
      <c r="DDL29" s="91"/>
      <c r="DDM29" s="91"/>
      <c r="DDN29" s="91"/>
      <c r="DDO29" s="91"/>
      <c r="DDP29" s="91"/>
      <c r="DDQ29" s="91"/>
      <c r="DDR29" s="91"/>
      <c r="DDS29" s="91"/>
      <c r="DDT29" s="91"/>
      <c r="DDU29" s="91"/>
      <c r="DDV29" s="91"/>
      <c r="DDW29" s="91"/>
      <c r="DDX29" s="91"/>
      <c r="DDY29" s="91"/>
      <c r="DDZ29" s="91"/>
      <c r="DEA29" s="91"/>
      <c r="DEB29" s="91"/>
      <c r="DEC29" s="91"/>
      <c r="DED29" s="91"/>
      <c r="DEE29" s="91"/>
      <c r="DEF29" s="91"/>
      <c r="DEG29" s="91"/>
      <c r="DEH29" s="91"/>
      <c r="DEI29" s="91"/>
      <c r="DEJ29" s="91"/>
      <c r="DEK29" s="91"/>
      <c r="DEL29" s="91"/>
      <c r="DEM29" s="91"/>
      <c r="DEN29" s="91"/>
      <c r="DEO29" s="91"/>
      <c r="DEP29" s="91"/>
      <c r="DEQ29" s="91"/>
      <c r="DER29" s="91"/>
      <c r="DES29" s="91"/>
      <c r="DET29" s="91"/>
      <c r="DEU29" s="91"/>
      <c r="DEV29" s="91"/>
      <c r="DEW29" s="91"/>
      <c r="DEX29" s="91"/>
      <c r="DEY29" s="91"/>
      <c r="DEZ29" s="91"/>
      <c r="DFA29" s="91"/>
      <c r="DFB29" s="91"/>
      <c r="DFC29" s="91"/>
      <c r="DFD29" s="91"/>
      <c r="DFE29" s="91"/>
      <c r="DFF29" s="91"/>
      <c r="DFG29" s="91"/>
      <c r="DFH29" s="91"/>
      <c r="DFI29" s="91"/>
      <c r="DFJ29" s="91"/>
      <c r="DFK29" s="91"/>
      <c r="DFL29" s="91"/>
      <c r="DFM29" s="91"/>
      <c r="DFN29" s="91"/>
      <c r="DFO29" s="91"/>
      <c r="DFP29" s="91"/>
      <c r="DFQ29" s="91"/>
      <c r="DFR29" s="91"/>
      <c r="DFS29" s="91"/>
      <c r="DFT29" s="91"/>
      <c r="DFU29" s="91"/>
      <c r="DFV29" s="91"/>
      <c r="DFW29" s="91"/>
      <c r="DFX29" s="91"/>
      <c r="DFY29" s="91"/>
      <c r="DFZ29" s="91"/>
      <c r="DGA29" s="91"/>
      <c r="DGB29" s="91"/>
      <c r="DGC29" s="91"/>
      <c r="DGD29" s="91"/>
      <c r="DGE29" s="91"/>
      <c r="DGF29" s="91"/>
      <c r="DGG29" s="91"/>
      <c r="DGH29" s="91"/>
      <c r="DGI29" s="91"/>
      <c r="DGJ29" s="91"/>
      <c r="DGK29" s="91"/>
      <c r="DGL29" s="91"/>
      <c r="DGM29" s="91"/>
      <c r="DGN29" s="91"/>
      <c r="DGO29" s="91"/>
      <c r="DGP29" s="91"/>
      <c r="DGQ29" s="91"/>
      <c r="DGR29" s="91"/>
      <c r="DGS29" s="91"/>
      <c r="DGT29" s="91"/>
      <c r="DGU29" s="91"/>
      <c r="DGV29" s="91"/>
      <c r="DGW29" s="91"/>
      <c r="DGX29" s="91"/>
      <c r="DGY29" s="91"/>
      <c r="DGZ29" s="91"/>
      <c r="DHA29" s="91"/>
      <c r="DHB29" s="91"/>
      <c r="DHC29" s="91"/>
      <c r="DHD29" s="91"/>
      <c r="DHE29" s="91"/>
      <c r="DHF29" s="91"/>
      <c r="DHG29" s="91"/>
      <c r="DHH29" s="91"/>
      <c r="DHI29" s="91"/>
      <c r="DHJ29" s="91"/>
      <c r="DHK29" s="91"/>
      <c r="DHL29" s="91"/>
      <c r="DHM29" s="91"/>
      <c r="DHN29" s="91"/>
      <c r="DHO29" s="91"/>
      <c r="DHP29" s="91"/>
      <c r="DHQ29" s="91"/>
      <c r="DHR29" s="91"/>
      <c r="DHS29" s="91"/>
      <c r="DHT29" s="91"/>
      <c r="DHU29" s="91"/>
      <c r="DHV29" s="91"/>
      <c r="DHW29" s="91"/>
      <c r="DHX29" s="91"/>
      <c r="DHY29" s="91"/>
      <c r="DHZ29" s="91"/>
      <c r="DIA29" s="91"/>
      <c r="DIB29" s="91"/>
      <c r="DIC29" s="91"/>
      <c r="DID29" s="91"/>
      <c r="DIE29" s="91"/>
      <c r="DIF29" s="91"/>
      <c r="DIG29" s="91"/>
      <c r="DIH29" s="91"/>
      <c r="DII29" s="91"/>
      <c r="DIJ29" s="91"/>
      <c r="DIK29" s="91"/>
      <c r="DIL29" s="91"/>
      <c r="DIM29" s="91"/>
      <c r="DIN29" s="91"/>
      <c r="DIO29" s="91"/>
      <c r="DIP29" s="91"/>
      <c r="DIQ29" s="91"/>
      <c r="DIR29" s="91"/>
      <c r="DIS29" s="91"/>
      <c r="DIT29" s="91"/>
      <c r="DIU29" s="91"/>
      <c r="DIV29" s="91"/>
      <c r="DIW29" s="91"/>
      <c r="DIX29" s="91"/>
      <c r="DIY29" s="91"/>
      <c r="DIZ29" s="91"/>
      <c r="DJA29" s="91"/>
      <c r="DJB29" s="91"/>
      <c r="DJC29" s="91"/>
      <c r="DJD29" s="91"/>
      <c r="DJE29" s="91"/>
      <c r="DJF29" s="91"/>
      <c r="DJG29" s="91"/>
      <c r="DJH29" s="91"/>
      <c r="DJI29" s="91"/>
      <c r="DJJ29" s="91"/>
      <c r="DJK29" s="91"/>
      <c r="DJL29" s="91"/>
      <c r="DJM29" s="91"/>
      <c r="DJN29" s="91"/>
      <c r="DJO29" s="91"/>
      <c r="DJP29" s="91"/>
      <c r="DJQ29" s="91"/>
      <c r="DJR29" s="91"/>
      <c r="DJS29" s="91"/>
      <c r="DJT29" s="91"/>
      <c r="DJU29" s="91"/>
      <c r="DJV29" s="91"/>
      <c r="DJW29" s="91"/>
      <c r="DJX29" s="91"/>
      <c r="DJY29" s="91"/>
      <c r="DJZ29" s="91"/>
      <c r="DKA29" s="91"/>
      <c r="DKB29" s="91"/>
      <c r="DKC29" s="91"/>
      <c r="DKD29" s="91"/>
      <c r="DKE29" s="91"/>
      <c r="DKF29" s="91"/>
      <c r="DKG29" s="91"/>
      <c r="DKH29" s="91"/>
      <c r="DKI29" s="91"/>
      <c r="DKJ29" s="91"/>
      <c r="DKK29" s="91"/>
      <c r="DKL29" s="91"/>
      <c r="DKM29" s="91"/>
      <c r="DKN29" s="91"/>
      <c r="DKO29" s="91"/>
      <c r="DKP29" s="91"/>
      <c r="DKQ29" s="91"/>
      <c r="DKR29" s="91"/>
      <c r="DKS29" s="91"/>
      <c r="DKT29" s="91"/>
      <c r="DKU29" s="91"/>
      <c r="DKV29" s="91"/>
      <c r="DKW29" s="91"/>
      <c r="DKX29" s="91"/>
      <c r="DKY29" s="91"/>
      <c r="DKZ29" s="91"/>
      <c r="DLA29" s="91"/>
      <c r="DLB29" s="91"/>
      <c r="DLC29" s="91"/>
      <c r="DLD29" s="91"/>
      <c r="DLE29" s="91"/>
      <c r="DLF29" s="91"/>
      <c r="DLG29" s="91"/>
      <c r="DLH29" s="91"/>
      <c r="DLI29" s="91"/>
      <c r="DLJ29" s="91"/>
      <c r="DLK29" s="91"/>
      <c r="DLL29" s="91"/>
      <c r="DLM29" s="91"/>
      <c r="DLN29" s="91"/>
      <c r="DLO29" s="91"/>
      <c r="DLP29" s="91"/>
      <c r="DLQ29" s="91"/>
      <c r="DLR29" s="91"/>
      <c r="DLS29" s="91"/>
      <c r="DLT29" s="91"/>
      <c r="DLU29" s="91"/>
      <c r="DLV29" s="91"/>
      <c r="DLW29" s="91"/>
      <c r="DLX29" s="91"/>
      <c r="DLY29" s="91"/>
      <c r="DLZ29" s="91"/>
      <c r="DMA29" s="91"/>
      <c r="DMB29" s="91"/>
      <c r="DMC29" s="91"/>
      <c r="DMD29" s="91"/>
      <c r="DME29" s="91"/>
      <c r="DMF29" s="91"/>
      <c r="DMG29" s="91"/>
      <c r="DMH29" s="91"/>
      <c r="DMI29" s="91"/>
      <c r="DMJ29" s="91"/>
      <c r="DMK29" s="91"/>
      <c r="DML29" s="91"/>
      <c r="DMM29" s="91"/>
      <c r="DMN29" s="91"/>
      <c r="DMO29" s="91"/>
      <c r="DMP29" s="91"/>
      <c r="DMQ29" s="91"/>
      <c r="DMR29" s="91"/>
      <c r="DMS29" s="91"/>
      <c r="DMT29" s="91"/>
      <c r="DMU29" s="91"/>
      <c r="DMV29" s="91"/>
      <c r="DMW29" s="91"/>
      <c r="DMX29" s="91"/>
      <c r="DMY29" s="91"/>
      <c r="DMZ29" s="91"/>
      <c r="DNA29" s="91"/>
      <c r="DNB29" s="91"/>
      <c r="DNC29" s="91"/>
      <c r="DND29" s="91"/>
      <c r="DNE29" s="91"/>
      <c r="DNF29" s="91"/>
      <c r="DNG29" s="91"/>
      <c r="DNH29" s="91"/>
      <c r="DNI29" s="91"/>
      <c r="DNJ29" s="91"/>
      <c r="DNK29" s="91"/>
      <c r="DNL29" s="91"/>
      <c r="DNM29" s="91"/>
      <c r="DNN29" s="91"/>
      <c r="DNO29" s="91"/>
      <c r="DNP29" s="91"/>
      <c r="DNQ29" s="91"/>
      <c r="DNR29" s="91"/>
      <c r="DNS29" s="91"/>
      <c r="DNT29" s="91"/>
      <c r="DNU29" s="91"/>
      <c r="DNV29" s="91"/>
      <c r="DNW29" s="91"/>
      <c r="DNX29" s="91"/>
      <c r="DNY29" s="91"/>
      <c r="DNZ29" s="91"/>
      <c r="DOA29" s="91"/>
      <c r="DOB29" s="91"/>
      <c r="DOC29" s="91"/>
      <c r="DOD29" s="91"/>
      <c r="DOE29" s="91"/>
      <c r="DOF29" s="91"/>
      <c r="DOG29" s="91"/>
      <c r="DOH29" s="91"/>
      <c r="DOI29" s="91"/>
      <c r="DOJ29" s="91"/>
      <c r="DOK29" s="91"/>
      <c r="DOL29" s="91"/>
      <c r="DOM29" s="91"/>
      <c r="DON29" s="91"/>
      <c r="DOO29" s="91"/>
      <c r="DOP29" s="91"/>
      <c r="DOQ29" s="91"/>
      <c r="DOR29" s="91"/>
      <c r="DOS29" s="91"/>
      <c r="DOT29" s="91"/>
      <c r="DOU29" s="91"/>
      <c r="DOV29" s="91"/>
      <c r="DOW29" s="91"/>
      <c r="DOX29" s="91"/>
      <c r="DOY29" s="91"/>
      <c r="DOZ29" s="91"/>
      <c r="DPA29" s="91"/>
      <c r="DPB29" s="91"/>
      <c r="DPC29" s="91"/>
      <c r="DPD29" s="91"/>
      <c r="DPE29" s="91"/>
      <c r="DPF29" s="91"/>
      <c r="DPG29" s="91"/>
      <c r="DPH29" s="91"/>
      <c r="DPI29" s="91"/>
      <c r="DPJ29" s="91"/>
      <c r="DPK29" s="91"/>
      <c r="DPL29" s="91"/>
      <c r="DPM29" s="91"/>
      <c r="DPN29" s="91"/>
      <c r="DPO29" s="91"/>
      <c r="DPP29" s="91"/>
      <c r="DPQ29" s="91"/>
      <c r="DPR29" s="91"/>
      <c r="DPS29" s="91"/>
      <c r="DPT29" s="91"/>
      <c r="DPU29" s="91"/>
      <c r="DPV29" s="91"/>
      <c r="DPW29" s="91"/>
      <c r="DPX29" s="91"/>
      <c r="DPY29" s="91"/>
      <c r="DPZ29" s="91"/>
      <c r="DQA29" s="91"/>
      <c r="DQB29" s="91"/>
      <c r="DQC29" s="91"/>
      <c r="DQD29" s="91"/>
      <c r="DQE29" s="91"/>
      <c r="DQF29" s="91"/>
      <c r="DQG29" s="91"/>
      <c r="DQH29" s="91"/>
      <c r="DQI29" s="91"/>
      <c r="DQJ29" s="91"/>
      <c r="DQK29" s="91"/>
      <c r="DQL29" s="91"/>
      <c r="DQM29" s="91"/>
      <c r="DQN29" s="91"/>
      <c r="DQO29" s="91"/>
      <c r="DQP29" s="91"/>
      <c r="DQQ29" s="91"/>
      <c r="DQR29" s="91"/>
      <c r="DQS29" s="91"/>
      <c r="DQT29" s="91"/>
      <c r="DQU29" s="91"/>
      <c r="DQV29" s="91"/>
      <c r="DQW29" s="91"/>
      <c r="DQX29" s="91"/>
      <c r="DQY29" s="91"/>
      <c r="DQZ29" s="91"/>
      <c r="DRA29" s="91"/>
      <c r="DRB29" s="91"/>
      <c r="DRC29" s="91"/>
      <c r="DRD29" s="91"/>
      <c r="DRE29" s="91"/>
      <c r="DRF29" s="91"/>
      <c r="DRG29" s="91"/>
      <c r="DRH29" s="91"/>
      <c r="DRI29" s="91"/>
      <c r="DRJ29" s="91"/>
      <c r="DRK29" s="91"/>
      <c r="DRL29" s="91"/>
      <c r="DRM29" s="91"/>
      <c r="DRN29" s="91"/>
      <c r="DRO29" s="91"/>
      <c r="DRP29" s="91"/>
      <c r="DRQ29" s="91"/>
      <c r="DRR29" s="91"/>
      <c r="DRS29" s="91"/>
      <c r="DRT29" s="91"/>
      <c r="DRU29" s="91"/>
      <c r="DRV29" s="91"/>
      <c r="DRW29" s="91"/>
      <c r="DRX29" s="91"/>
      <c r="DRY29" s="91"/>
      <c r="DRZ29" s="91"/>
      <c r="DSA29" s="91"/>
      <c r="DSB29" s="91"/>
      <c r="DSC29" s="91"/>
      <c r="DSD29" s="91"/>
      <c r="DSE29" s="91"/>
      <c r="DSF29" s="91"/>
      <c r="DSG29" s="91"/>
      <c r="DSH29" s="91"/>
      <c r="DSI29" s="91"/>
      <c r="DSJ29" s="91"/>
      <c r="DSK29" s="91"/>
      <c r="DSL29" s="91"/>
      <c r="DSM29" s="91"/>
      <c r="DSN29" s="91"/>
      <c r="DSO29" s="91"/>
      <c r="DSP29" s="91"/>
      <c r="DSQ29" s="91"/>
      <c r="DSR29" s="91"/>
      <c r="DSS29" s="91"/>
      <c r="DST29" s="91"/>
      <c r="DSU29" s="91"/>
      <c r="DSV29" s="91"/>
      <c r="DSW29" s="91"/>
      <c r="DSX29" s="91"/>
      <c r="DSY29" s="91"/>
      <c r="DSZ29" s="91"/>
      <c r="DTA29" s="91"/>
      <c r="DTB29" s="91"/>
      <c r="DTC29" s="91"/>
      <c r="DTD29" s="91"/>
      <c r="DTE29" s="91"/>
      <c r="DTF29" s="91"/>
      <c r="DTG29" s="91"/>
      <c r="DTH29" s="91"/>
      <c r="DTI29" s="91"/>
      <c r="DTJ29" s="91"/>
      <c r="DTK29" s="91"/>
      <c r="DTL29" s="91"/>
      <c r="DTM29" s="91"/>
      <c r="DTN29" s="91"/>
      <c r="DTO29" s="91"/>
      <c r="DTP29" s="91"/>
      <c r="DTQ29" s="91"/>
      <c r="DTR29" s="91"/>
      <c r="DTS29" s="91"/>
      <c r="DTT29" s="91"/>
      <c r="DTU29" s="91"/>
      <c r="DTV29" s="91"/>
      <c r="DTW29" s="91"/>
      <c r="DTX29" s="91"/>
      <c r="DTY29" s="91"/>
      <c r="DTZ29" s="91"/>
      <c r="DUA29" s="91"/>
      <c r="DUB29" s="91"/>
      <c r="DUC29" s="91"/>
      <c r="DUD29" s="91"/>
      <c r="DUE29" s="91"/>
      <c r="DUF29" s="91"/>
      <c r="DUG29" s="91"/>
      <c r="DUH29" s="91"/>
      <c r="DUI29" s="91"/>
      <c r="DUJ29" s="91"/>
      <c r="DUK29" s="91"/>
      <c r="DUL29" s="91"/>
      <c r="DUM29" s="91"/>
      <c r="DUN29" s="91"/>
      <c r="DUO29" s="91"/>
      <c r="DUP29" s="91"/>
      <c r="DUQ29" s="91"/>
      <c r="DUR29" s="91"/>
      <c r="DUS29" s="91"/>
      <c r="DUT29" s="91"/>
      <c r="DUU29" s="91"/>
      <c r="DUV29" s="91"/>
      <c r="DUW29" s="91"/>
      <c r="DUX29" s="91"/>
      <c r="DUY29" s="91"/>
      <c r="DUZ29" s="91"/>
      <c r="DVA29" s="91"/>
      <c r="DVB29" s="91"/>
      <c r="DVC29" s="91"/>
      <c r="DVD29" s="91"/>
      <c r="DVE29" s="91"/>
      <c r="DVF29" s="91"/>
      <c r="DVG29" s="91"/>
      <c r="DVH29" s="91"/>
      <c r="DVI29" s="91"/>
      <c r="DVJ29" s="91"/>
      <c r="DVK29" s="91"/>
      <c r="DVL29" s="91"/>
      <c r="DVM29" s="91"/>
      <c r="DVN29" s="91"/>
      <c r="DVO29" s="91"/>
      <c r="DVP29" s="91"/>
      <c r="DVQ29" s="91"/>
      <c r="DVR29" s="91"/>
      <c r="DVS29" s="91"/>
      <c r="DVT29" s="91"/>
      <c r="DVU29" s="91"/>
      <c r="DVV29" s="91"/>
      <c r="DVW29" s="91"/>
      <c r="DVX29" s="91"/>
      <c r="DVY29" s="91"/>
      <c r="DVZ29" s="91"/>
      <c r="DWA29" s="91"/>
      <c r="DWB29" s="91"/>
      <c r="DWC29" s="91"/>
      <c r="DWD29" s="91"/>
      <c r="DWE29" s="91"/>
      <c r="DWF29" s="91"/>
      <c r="DWG29" s="91"/>
      <c r="DWH29" s="91"/>
      <c r="DWI29" s="91"/>
      <c r="DWJ29" s="91"/>
      <c r="DWK29" s="91"/>
      <c r="DWL29" s="91"/>
      <c r="DWM29" s="91"/>
      <c r="DWN29" s="91"/>
      <c r="DWO29" s="91"/>
      <c r="DWP29" s="91"/>
      <c r="DWQ29" s="91"/>
      <c r="DWR29" s="91"/>
      <c r="DWS29" s="91"/>
      <c r="DWT29" s="91"/>
      <c r="DWU29" s="91"/>
      <c r="DWV29" s="91"/>
      <c r="DWW29" s="91"/>
      <c r="DWX29" s="91"/>
      <c r="DWY29" s="91"/>
      <c r="DWZ29" s="91"/>
      <c r="DXA29" s="91"/>
      <c r="DXB29" s="91"/>
      <c r="DXC29" s="91"/>
      <c r="DXD29" s="91"/>
      <c r="DXE29" s="91"/>
      <c r="DXF29" s="91"/>
      <c r="DXG29" s="91"/>
      <c r="DXH29" s="91"/>
      <c r="DXI29" s="91"/>
      <c r="DXJ29" s="91"/>
      <c r="DXK29" s="91"/>
      <c r="DXL29" s="91"/>
      <c r="DXM29" s="91"/>
      <c r="DXN29" s="91"/>
      <c r="DXO29" s="91"/>
      <c r="DXP29" s="91"/>
      <c r="DXQ29" s="91"/>
      <c r="DXR29" s="91"/>
      <c r="DXS29" s="91"/>
      <c r="DXT29" s="91"/>
      <c r="DXU29" s="91"/>
      <c r="DXV29" s="91"/>
      <c r="DXW29" s="91"/>
      <c r="DXX29" s="91"/>
      <c r="DXY29" s="91"/>
      <c r="DXZ29" s="91"/>
      <c r="DYA29" s="91"/>
      <c r="DYB29" s="91"/>
      <c r="DYC29" s="91"/>
      <c r="DYD29" s="91"/>
      <c r="DYE29" s="91"/>
      <c r="DYF29" s="91"/>
      <c r="DYG29" s="91"/>
      <c r="DYH29" s="91"/>
      <c r="DYI29" s="91"/>
      <c r="DYJ29" s="91"/>
      <c r="DYK29" s="91"/>
      <c r="DYL29" s="91"/>
      <c r="DYM29" s="91"/>
      <c r="DYN29" s="91"/>
      <c r="DYO29" s="91"/>
      <c r="DYP29" s="91"/>
      <c r="DYQ29" s="91"/>
      <c r="DYR29" s="91"/>
      <c r="DYS29" s="91"/>
      <c r="DYT29" s="91"/>
      <c r="DYU29" s="91"/>
      <c r="DYV29" s="91"/>
      <c r="DYW29" s="91"/>
      <c r="DYX29" s="91"/>
      <c r="DYY29" s="91"/>
      <c r="DYZ29" s="91"/>
      <c r="DZA29" s="91"/>
      <c r="DZB29" s="91"/>
      <c r="DZC29" s="91"/>
      <c r="DZD29" s="91"/>
      <c r="DZE29" s="91"/>
      <c r="DZF29" s="91"/>
      <c r="DZG29" s="91"/>
      <c r="DZH29" s="91"/>
      <c r="DZI29" s="91"/>
      <c r="DZJ29" s="91"/>
      <c r="DZK29" s="91"/>
      <c r="DZL29" s="91"/>
      <c r="DZM29" s="91"/>
      <c r="DZN29" s="91"/>
      <c r="DZO29" s="91"/>
      <c r="DZP29" s="91"/>
      <c r="DZQ29" s="91"/>
      <c r="DZR29" s="91"/>
      <c r="DZS29" s="91"/>
      <c r="DZT29" s="91"/>
      <c r="DZU29" s="91"/>
      <c r="DZV29" s="91"/>
      <c r="DZW29" s="91"/>
      <c r="DZX29" s="91"/>
      <c r="DZY29" s="91"/>
      <c r="DZZ29" s="91"/>
      <c r="EAA29" s="91"/>
      <c r="EAB29" s="91"/>
      <c r="EAC29" s="91"/>
      <c r="EAD29" s="91"/>
      <c r="EAE29" s="91"/>
      <c r="EAF29" s="91"/>
      <c r="EAG29" s="91"/>
      <c r="EAH29" s="91"/>
      <c r="EAI29" s="91"/>
      <c r="EAJ29" s="91"/>
      <c r="EAK29" s="91"/>
      <c r="EAL29" s="91"/>
      <c r="EAM29" s="91"/>
      <c r="EAN29" s="91"/>
      <c r="EAO29" s="91"/>
      <c r="EAP29" s="91"/>
      <c r="EAQ29" s="91"/>
      <c r="EAR29" s="91"/>
      <c r="EAS29" s="91"/>
      <c r="EAT29" s="91"/>
      <c r="EAU29" s="91"/>
      <c r="EAV29" s="91"/>
      <c r="EAW29" s="91"/>
      <c r="EAX29" s="91"/>
      <c r="EAY29" s="91"/>
      <c r="EAZ29" s="91"/>
      <c r="EBA29" s="91"/>
      <c r="EBB29" s="91"/>
      <c r="EBC29" s="91"/>
      <c r="EBD29" s="91"/>
      <c r="EBE29" s="91"/>
      <c r="EBF29" s="91"/>
      <c r="EBG29" s="91"/>
      <c r="EBH29" s="91"/>
      <c r="EBI29" s="91"/>
      <c r="EBJ29" s="91"/>
      <c r="EBK29" s="91"/>
      <c r="EBL29" s="91"/>
      <c r="EBM29" s="91"/>
      <c r="EBN29" s="91"/>
      <c r="EBO29" s="91"/>
      <c r="EBP29" s="91"/>
      <c r="EBQ29" s="91"/>
      <c r="EBR29" s="91"/>
      <c r="EBS29" s="91"/>
      <c r="EBT29" s="91"/>
      <c r="EBU29" s="91"/>
      <c r="EBV29" s="91"/>
      <c r="EBW29" s="91"/>
      <c r="EBX29" s="91"/>
      <c r="EBY29" s="91"/>
      <c r="EBZ29" s="91"/>
      <c r="ECA29" s="91"/>
      <c r="ECB29" s="91"/>
      <c r="ECC29" s="91"/>
      <c r="ECD29" s="91"/>
      <c r="ECE29" s="91"/>
      <c r="ECF29" s="91"/>
      <c r="ECG29" s="91"/>
      <c r="ECH29" s="91"/>
      <c r="ECI29" s="91"/>
      <c r="ECJ29" s="91"/>
      <c r="ECK29" s="91"/>
      <c r="ECL29" s="91"/>
      <c r="ECM29" s="91"/>
      <c r="ECN29" s="91"/>
      <c r="ECO29" s="91"/>
      <c r="ECP29" s="91"/>
      <c r="ECQ29" s="91"/>
      <c r="ECR29" s="91"/>
      <c r="ECS29" s="91"/>
      <c r="ECT29" s="91"/>
      <c r="ECU29" s="91"/>
      <c r="ECV29" s="91"/>
      <c r="ECW29" s="91"/>
      <c r="ECX29" s="91"/>
      <c r="ECY29" s="91"/>
      <c r="ECZ29" s="91"/>
      <c r="EDA29" s="91"/>
      <c r="EDB29" s="91"/>
      <c r="EDC29" s="91"/>
      <c r="EDD29" s="91"/>
      <c r="EDE29" s="91"/>
      <c r="EDF29" s="91"/>
      <c r="EDG29" s="91"/>
      <c r="EDH29" s="91"/>
      <c r="EDI29" s="91"/>
      <c r="EDJ29" s="91"/>
      <c r="EDK29" s="91"/>
      <c r="EDL29" s="91"/>
      <c r="EDM29" s="91"/>
      <c r="EDN29" s="91"/>
      <c r="EDO29" s="91"/>
      <c r="EDP29" s="91"/>
      <c r="EDQ29" s="91"/>
      <c r="EDR29" s="91"/>
      <c r="EDS29" s="91"/>
      <c r="EDT29" s="91"/>
      <c r="EDU29" s="91"/>
      <c r="EDV29" s="91"/>
      <c r="EDW29" s="91"/>
      <c r="EDX29" s="91"/>
      <c r="EDY29" s="91"/>
      <c r="EDZ29" s="91"/>
      <c r="EEA29" s="91"/>
      <c r="EEB29" s="91"/>
      <c r="EEC29" s="91"/>
      <c r="EED29" s="91"/>
      <c r="EEE29" s="91"/>
      <c r="EEF29" s="91"/>
      <c r="EEG29" s="91"/>
      <c r="EEH29" s="91"/>
      <c r="EEI29" s="91"/>
      <c r="EEJ29" s="91"/>
      <c r="EEK29" s="91"/>
      <c r="EEL29" s="91"/>
      <c r="EEM29" s="91"/>
      <c r="EEN29" s="91"/>
      <c r="EEO29" s="91"/>
      <c r="EEP29" s="91"/>
      <c r="EEQ29" s="91"/>
      <c r="EER29" s="91"/>
      <c r="EES29" s="91"/>
      <c r="EET29" s="91"/>
      <c r="EEU29" s="91"/>
      <c r="EEV29" s="91"/>
      <c r="EEW29" s="91"/>
      <c r="EEX29" s="91"/>
      <c r="EEY29" s="91"/>
      <c r="EEZ29" s="91"/>
      <c r="EFA29" s="91"/>
      <c r="EFB29" s="91"/>
      <c r="EFC29" s="91"/>
      <c r="EFD29" s="91"/>
      <c r="EFE29" s="91"/>
      <c r="EFF29" s="91"/>
      <c r="EFG29" s="91"/>
      <c r="EFH29" s="91"/>
      <c r="EFI29" s="91"/>
      <c r="EFJ29" s="91"/>
      <c r="EFK29" s="91"/>
      <c r="EFL29" s="91"/>
      <c r="EFM29" s="91"/>
      <c r="EFN29" s="91"/>
      <c r="EFO29" s="91"/>
      <c r="EFP29" s="91"/>
      <c r="EFQ29" s="91"/>
      <c r="EFR29" s="91"/>
      <c r="EFS29" s="91"/>
      <c r="EFT29" s="91"/>
      <c r="EFU29" s="91"/>
      <c r="EFV29" s="91"/>
      <c r="EFW29" s="91"/>
      <c r="EFX29" s="91"/>
      <c r="EFY29" s="91"/>
      <c r="EFZ29" s="91"/>
      <c r="EGA29" s="91"/>
      <c r="EGB29" s="91"/>
      <c r="EGC29" s="91"/>
      <c r="EGD29" s="91"/>
      <c r="EGE29" s="91"/>
      <c r="EGF29" s="91"/>
      <c r="EGG29" s="91"/>
      <c r="EGH29" s="91"/>
      <c r="EGI29" s="91"/>
      <c r="EGJ29" s="91"/>
      <c r="EGK29" s="91"/>
      <c r="EGL29" s="91"/>
      <c r="EGM29" s="91"/>
      <c r="EGN29" s="91"/>
      <c r="EGO29" s="91"/>
      <c r="EGP29" s="91"/>
      <c r="EGQ29" s="91"/>
      <c r="EGR29" s="91"/>
      <c r="EGS29" s="91"/>
      <c r="EGT29" s="91"/>
      <c r="EGU29" s="91"/>
      <c r="EGV29" s="91"/>
      <c r="EGW29" s="91"/>
      <c r="EGX29" s="91"/>
      <c r="EGY29" s="91"/>
      <c r="EGZ29" s="91"/>
      <c r="EHA29" s="91"/>
      <c r="EHB29" s="91"/>
      <c r="EHC29" s="91"/>
      <c r="EHD29" s="91"/>
      <c r="EHE29" s="91"/>
      <c r="EHF29" s="91"/>
      <c r="EHG29" s="91"/>
      <c r="EHH29" s="91"/>
      <c r="EHI29" s="91"/>
      <c r="EHJ29" s="91"/>
      <c r="EHK29" s="91"/>
      <c r="EHL29" s="91"/>
      <c r="EHM29" s="91"/>
      <c r="EHN29" s="91"/>
      <c r="EHO29" s="91"/>
      <c r="EHP29" s="91"/>
      <c r="EHQ29" s="91"/>
      <c r="EHR29" s="91"/>
      <c r="EHS29" s="91"/>
      <c r="EHT29" s="91"/>
      <c r="EHU29" s="91"/>
      <c r="EHV29" s="91"/>
      <c r="EHW29" s="91"/>
      <c r="EHX29" s="91"/>
      <c r="EHY29" s="91"/>
      <c r="EHZ29" s="91"/>
      <c r="EIA29" s="91"/>
      <c r="EIB29" s="91"/>
      <c r="EIC29" s="91"/>
      <c r="EID29" s="91"/>
      <c r="EIE29" s="91"/>
      <c r="EIF29" s="91"/>
      <c r="EIG29" s="91"/>
      <c r="EIH29" s="91"/>
      <c r="EII29" s="91"/>
      <c r="EIJ29" s="91"/>
      <c r="EIK29" s="91"/>
      <c r="EIL29" s="91"/>
      <c r="EIM29" s="91"/>
      <c r="EIN29" s="91"/>
      <c r="EIO29" s="91"/>
      <c r="EIP29" s="91"/>
      <c r="EIQ29" s="91"/>
      <c r="EIR29" s="91"/>
      <c r="EIS29" s="91"/>
      <c r="EIT29" s="91"/>
      <c r="EIU29" s="91"/>
      <c r="EIV29" s="91"/>
      <c r="EIW29" s="91"/>
      <c r="EIX29" s="91"/>
      <c r="EIY29" s="91"/>
      <c r="EIZ29" s="91"/>
      <c r="EJA29" s="91"/>
      <c r="EJB29" s="91"/>
      <c r="EJC29" s="91"/>
      <c r="EJD29" s="91"/>
      <c r="EJE29" s="91"/>
      <c r="EJF29" s="91"/>
      <c r="EJG29" s="91"/>
      <c r="EJH29" s="91"/>
      <c r="EJI29" s="91"/>
      <c r="EJJ29" s="91"/>
      <c r="EJK29" s="91"/>
      <c r="EJL29" s="91"/>
      <c r="EJM29" s="91"/>
      <c r="EJN29" s="91"/>
      <c r="EJO29" s="91"/>
      <c r="EJP29" s="91"/>
      <c r="EJQ29" s="91"/>
      <c r="EJR29" s="91"/>
      <c r="EJS29" s="91"/>
      <c r="EJT29" s="91"/>
      <c r="EJU29" s="91"/>
      <c r="EJV29" s="91"/>
      <c r="EJW29" s="91"/>
      <c r="EJX29" s="91"/>
      <c r="EJY29" s="91"/>
      <c r="EJZ29" s="91"/>
      <c r="EKA29" s="91"/>
      <c r="EKB29" s="91"/>
      <c r="EKC29" s="91"/>
      <c r="EKD29" s="91"/>
      <c r="EKE29" s="91"/>
      <c r="EKF29" s="91"/>
      <c r="EKG29" s="91"/>
      <c r="EKH29" s="91"/>
      <c r="EKI29" s="91"/>
      <c r="EKJ29" s="91"/>
      <c r="EKK29" s="91"/>
      <c r="EKL29" s="91"/>
      <c r="EKM29" s="91"/>
      <c r="EKN29" s="91"/>
      <c r="EKO29" s="91"/>
      <c r="EKP29" s="91"/>
      <c r="EKQ29" s="91"/>
      <c r="EKR29" s="91"/>
      <c r="EKS29" s="91"/>
      <c r="EKT29" s="91"/>
      <c r="EKU29" s="91"/>
      <c r="EKV29" s="91"/>
      <c r="EKW29" s="91"/>
      <c r="EKX29" s="91"/>
      <c r="EKY29" s="91"/>
      <c r="EKZ29" s="91"/>
      <c r="ELA29" s="91"/>
      <c r="ELB29" s="91"/>
      <c r="ELC29" s="91"/>
      <c r="ELD29" s="91"/>
      <c r="ELE29" s="91"/>
      <c r="ELF29" s="91"/>
      <c r="ELG29" s="91"/>
      <c r="ELH29" s="91"/>
      <c r="ELI29" s="91"/>
      <c r="ELJ29" s="91"/>
      <c r="ELK29" s="91"/>
      <c r="ELL29" s="91"/>
      <c r="ELM29" s="91"/>
      <c r="ELN29" s="91"/>
      <c r="ELO29" s="91"/>
      <c r="ELP29" s="91"/>
      <c r="ELQ29" s="91"/>
      <c r="ELR29" s="91"/>
      <c r="ELS29" s="91"/>
      <c r="ELT29" s="91"/>
      <c r="ELU29" s="91"/>
      <c r="ELV29" s="91"/>
      <c r="ELW29" s="91"/>
      <c r="ELX29" s="91"/>
      <c r="ELY29" s="91"/>
      <c r="ELZ29" s="91"/>
      <c r="EMA29" s="91"/>
      <c r="EMB29" s="91"/>
      <c r="EMC29" s="91"/>
      <c r="EMD29" s="91"/>
      <c r="EME29" s="91"/>
      <c r="EMF29" s="91"/>
      <c r="EMG29" s="91"/>
      <c r="EMH29" s="91"/>
      <c r="EMI29" s="91"/>
      <c r="EMJ29" s="91"/>
      <c r="EMK29" s="91"/>
      <c r="EML29" s="91"/>
      <c r="EMM29" s="91"/>
      <c r="EMN29" s="91"/>
      <c r="EMO29" s="91"/>
      <c r="EMP29" s="91"/>
      <c r="EMQ29" s="91"/>
      <c r="EMR29" s="91"/>
      <c r="EMS29" s="91"/>
      <c r="EMT29" s="91"/>
      <c r="EMU29" s="91"/>
      <c r="EMV29" s="91"/>
      <c r="EMW29" s="91"/>
      <c r="EMX29" s="91"/>
      <c r="EMY29" s="91"/>
      <c r="EMZ29" s="91"/>
      <c r="ENA29" s="91"/>
      <c r="ENB29" s="91"/>
      <c r="ENC29" s="91"/>
      <c r="END29" s="91"/>
      <c r="ENE29" s="91"/>
      <c r="ENF29" s="91"/>
      <c r="ENG29" s="91"/>
      <c r="ENH29" s="91"/>
      <c r="ENI29" s="91"/>
      <c r="ENJ29" s="91"/>
      <c r="ENK29" s="91"/>
      <c r="ENL29" s="91"/>
      <c r="ENM29" s="91"/>
      <c r="ENN29" s="91"/>
      <c r="ENO29" s="91"/>
      <c r="ENP29" s="91"/>
      <c r="ENQ29" s="91"/>
      <c r="ENR29" s="91"/>
      <c r="ENS29" s="91"/>
      <c r="ENT29" s="91"/>
      <c r="ENU29" s="91"/>
      <c r="ENV29" s="91"/>
      <c r="ENW29" s="91"/>
      <c r="ENX29" s="91"/>
      <c r="ENY29" s="91"/>
      <c r="ENZ29" s="91"/>
      <c r="EOA29" s="91"/>
      <c r="EOB29" s="91"/>
      <c r="EOC29" s="91"/>
      <c r="EOD29" s="91"/>
      <c r="EOE29" s="91"/>
      <c r="EOF29" s="91"/>
      <c r="EOG29" s="91"/>
      <c r="EOH29" s="91"/>
      <c r="EOI29" s="91"/>
      <c r="EOJ29" s="91"/>
      <c r="EOK29" s="91"/>
      <c r="EOL29" s="91"/>
      <c r="EOM29" s="91"/>
      <c r="EON29" s="91"/>
      <c r="EOO29" s="91"/>
      <c r="EOP29" s="91"/>
      <c r="EOQ29" s="91"/>
      <c r="EOR29" s="91"/>
      <c r="EOS29" s="91"/>
      <c r="EOT29" s="91"/>
      <c r="EOU29" s="91"/>
      <c r="EOV29" s="91"/>
      <c r="EOW29" s="91"/>
      <c r="EOX29" s="91"/>
      <c r="EOY29" s="91"/>
      <c r="EOZ29" s="91"/>
      <c r="EPA29" s="91"/>
      <c r="EPB29" s="91"/>
      <c r="EPC29" s="91"/>
      <c r="EPD29" s="91"/>
      <c r="EPE29" s="91"/>
      <c r="EPF29" s="91"/>
      <c r="EPG29" s="91"/>
      <c r="EPH29" s="91"/>
      <c r="EPI29" s="91"/>
      <c r="EPJ29" s="91"/>
      <c r="EPK29" s="91"/>
      <c r="EPL29" s="91"/>
      <c r="EPM29" s="91"/>
      <c r="EPN29" s="91"/>
      <c r="EPO29" s="91"/>
      <c r="EPP29" s="91"/>
      <c r="EPQ29" s="91"/>
      <c r="EPR29" s="91"/>
      <c r="EPS29" s="91"/>
      <c r="EPT29" s="91"/>
      <c r="EPU29" s="91"/>
      <c r="EPV29" s="91"/>
      <c r="EPW29" s="91"/>
      <c r="EPX29" s="91"/>
      <c r="EPY29" s="91"/>
      <c r="EPZ29" s="91"/>
      <c r="EQA29" s="91"/>
      <c r="EQB29" s="91"/>
      <c r="EQC29" s="91"/>
      <c r="EQD29" s="91"/>
      <c r="EQE29" s="91"/>
      <c r="EQF29" s="91"/>
      <c r="EQG29" s="91"/>
      <c r="EQH29" s="91"/>
      <c r="EQI29" s="91"/>
      <c r="EQJ29" s="91"/>
      <c r="EQK29" s="91"/>
      <c r="EQL29" s="91"/>
      <c r="EQM29" s="91"/>
      <c r="EQN29" s="91"/>
      <c r="EQO29" s="91"/>
      <c r="EQP29" s="91"/>
      <c r="EQQ29" s="91"/>
      <c r="EQR29" s="91"/>
      <c r="EQS29" s="91"/>
      <c r="EQT29" s="91"/>
      <c r="EQU29" s="91"/>
      <c r="EQV29" s="91"/>
      <c r="EQW29" s="91"/>
      <c r="EQX29" s="91"/>
      <c r="EQY29" s="91"/>
      <c r="EQZ29" s="91"/>
      <c r="ERA29" s="91"/>
      <c r="ERB29" s="91"/>
      <c r="ERC29" s="91"/>
      <c r="ERD29" s="91"/>
      <c r="ERE29" s="91"/>
      <c r="ERF29" s="91"/>
      <c r="ERG29" s="91"/>
      <c r="ERH29" s="91"/>
      <c r="ERI29" s="91"/>
      <c r="ERJ29" s="91"/>
      <c r="ERK29" s="91"/>
      <c r="ERL29" s="91"/>
      <c r="ERM29" s="91"/>
      <c r="ERN29" s="91"/>
      <c r="ERO29" s="91"/>
      <c r="ERP29" s="91"/>
      <c r="ERQ29" s="91"/>
      <c r="ERR29" s="91"/>
      <c r="ERS29" s="91"/>
      <c r="ERT29" s="91"/>
      <c r="ERU29" s="91"/>
      <c r="ERV29" s="91"/>
      <c r="ERW29" s="91"/>
      <c r="ERX29" s="91"/>
      <c r="ERY29" s="91"/>
      <c r="ERZ29" s="91"/>
      <c r="ESA29" s="91"/>
      <c r="ESB29" s="91"/>
      <c r="ESC29" s="91"/>
      <c r="ESD29" s="91"/>
      <c r="ESE29" s="91"/>
      <c r="ESF29" s="91"/>
      <c r="ESG29" s="91"/>
      <c r="ESH29" s="91"/>
      <c r="ESI29" s="91"/>
      <c r="ESJ29" s="91"/>
      <c r="ESK29" s="91"/>
      <c r="ESL29" s="91"/>
      <c r="ESM29" s="91"/>
      <c r="ESN29" s="91"/>
      <c r="ESO29" s="91"/>
      <c r="ESP29" s="91"/>
      <c r="ESQ29" s="91"/>
      <c r="ESR29" s="91"/>
      <c r="ESS29" s="91"/>
      <c r="EST29" s="91"/>
      <c r="ESU29" s="91"/>
      <c r="ESV29" s="91"/>
      <c r="ESW29" s="91"/>
      <c r="ESX29" s="91"/>
      <c r="ESY29" s="91"/>
      <c r="ESZ29" s="91"/>
      <c r="ETA29" s="91"/>
      <c r="ETB29" s="91"/>
      <c r="ETC29" s="91"/>
      <c r="ETD29" s="91"/>
      <c r="ETE29" s="91"/>
      <c r="ETF29" s="91"/>
      <c r="ETG29" s="91"/>
      <c r="ETH29" s="91"/>
      <c r="ETI29" s="91"/>
      <c r="ETJ29" s="91"/>
      <c r="ETK29" s="91"/>
      <c r="ETL29" s="91"/>
      <c r="ETM29" s="91"/>
      <c r="ETN29" s="91"/>
      <c r="ETO29" s="91"/>
      <c r="ETP29" s="91"/>
      <c r="ETQ29" s="91"/>
      <c r="ETR29" s="91"/>
      <c r="ETS29" s="91"/>
      <c r="ETT29" s="91"/>
      <c r="ETU29" s="91"/>
      <c r="ETV29" s="91"/>
      <c r="ETW29" s="91"/>
      <c r="ETX29" s="91"/>
      <c r="ETY29" s="91"/>
      <c r="ETZ29" s="91"/>
      <c r="EUA29" s="91"/>
      <c r="EUB29" s="91"/>
      <c r="EUC29" s="91"/>
      <c r="EUD29" s="91"/>
      <c r="EUE29" s="91"/>
      <c r="EUF29" s="91"/>
      <c r="EUG29" s="91"/>
      <c r="EUH29" s="91"/>
      <c r="EUI29" s="91"/>
      <c r="EUJ29" s="91"/>
      <c r="EUK29" s="91"/>
      <c r="EUL29" s="91"/>
      <c r="EUM29" s="91"/>
      <c r="EUN29" s="91"/>
      <c r="EUO29" s="91"/>
      <c r="EUP29" s="91"/>
      <c r="EUQ29" s="91"/>
      <c r="EUR29" s="91"/>
      <c r="EUS29" s="91"/>
      <c r="EUT29" s="91"/>
      <c r="EUU29" s="91"/>
      <c r="EUV29" s="91"/>
      <c r="EUW29" s="91"/>
      <c r="EUX29" s="91"/>
      <c r="EUY29" s="91"/>
      <c r="EUZ29" s="91"/>
      <c r="EVA29" s="91"/>
      <c r="EVB29" s="91"/>
      <c r="EVC29" s="91"/>
      <c r="EVD29" s="91"/>
      <c r="EVE29" s="91"/>
      <c r="EVF29" s="91"/>
      <c r="EVG29" s="91"/>
      <c r="EVH29" s="91"/>
      <c r="EVI29" s="91"/>
      <c r="EVJ29" s="91"/>
      <c r="EVK29" s="91"/>
      <c r="EVL29" s="91"/>
      <c r="EVM29" s="91"/>
      <c r="EVN29" s="91"/>
      <c r="EVO29" s="91"/>
      <c r="EVP29" s="91"/>
      <c r="EVQ29" s="91"/>
      <c r="EVR29" s="91"/>
      <c r="EVS29" s="91"/>
      <c r="EVT29" s="91"/>
      <c r="EVU29" s="91"/>
      <c r="EVV29" s="91"/>
      <c r="EVW29" s="91"/>
      <c r="EVX29" s="91"/>
      <c r="EVY29" s="91"/>
      <c r="EVZ29" s="91"/>
      <c r="EWA29" s="91"/>
      <c r="EWB29" s="91"/>
      <c r="EWC29" s="91"/>
      <c r="EWD29" s="91"/>
      <c r="EWE29" s="91"/>
      <c r="EWF29" s="91"/>
      <c r="EWG29" s="91"/>
      <c r="EWH29" s="91"/>
      <c r="EWI29" s="91"/>
      <c r="EWJ29" s="91"/>
      <c r="EWK29" s="91"/>
      <c r="EWL29" s="91"/>
      <c r="EWM29" s="91"/>
      <c r="EWN29" s="91"/>
      <c r="EWO29" s="91"/>
      <c r="EWP29" s="91"/>
      <c r="EWQ29" s="91"/>
      <c r="EWR29" s="91"/>
      <c r="EWS29" s="91"/>
      <c r="EWT29" s="91"/>
      <c r="EWU29" s="91"/>
      <c r="EWV29" s="91"/>
      <c r="EWW29" s="91"/>
      <c r="EWX29" s="91"/>
      <c r="EWY29" s="91"/>
      <c r="EWZ29" s="91"/>
      <c r="EXA29" s="91"/>
      <c r="EXB29" s="91"/>
      <c r="EXC29" s="91"/>
      <c r="EXD29" s="91"/>
      <c r="EXE29" s="91"/>
      <c r="EXF29" s="91"/>
      <c r="EXG29" s="91"/>
      <c r="EXH29" s="91"/>
      <c r="EXI29" s="91"/>
      <c r="EXJ29" s="91"/>
      <c r="EXK29" s="91"/>
      <c r="EXL29" s="91"/>
      <c r="EXM29" s="91"/>
      <c r="EXN29" s="91"/>
      <c r="EXO29" s="91"/>
      <c r="EXP29" s="91"/>
      <c r="EXQ29" s="91"/>
      <c r="EXR29" s="91"/>
      <c r="EXS29" s="91"/>
      <c r="EXT29" s="91"/>
      <c r="EXU29" s="91"/>
      <c r="EXV29" s="91"/>
      <c r="EXW29" s="91"/>
      <c r="EXX29" s="91"/>
      <c r="EXY29" s="91"/>
      <c r="EXZ29" s="91"/>
      <c r="EYA29" s="91"/>
      <c r="EYB29" s="91"/>
      <c r="EYC29" s="91"/>
      <c r="EYD29" s="91"/>
      <c r="EYE29" s="91"/>
      <c r="EYF29" s="91"/>
      <c r="EYG29" s="91"/>
      <c r="EYH29" s="91"/>
      <c r="EYI29" s="91"/>
      <c r="EYJ29" s="91"/>
      <c r="EYK29" s="91"/>
      <c r="EYL29" s="91"/>
      <c r="EYM29" s="91"/>
      <c r="EYN29" s="91"/>
      <c r="EYO29" s="91"/>
      <c r="EYP29" s="91"/>
      <c r="EYQ29" s="91"/>
      <c r="EYR29" s="91"/>
      <c r="EYS29" s="91"/>
      <c r="EYT29" s="91"/>
      <c r="EYU29" s="91"/>
      <c r="EYV29" s="91"/>
      <c r="EYW29" s="91"/>
      <c r="EYX29" s="91"/>
      <c r="EYY29" s="91"/>
      <c r="EYZ29" s="91"/>
      <c r="EZA29" s="91"/>
      <c r="EZB29" s="91"/>
      <c r="EZC29" s="91"/>
      <c r="EZD29" s="91"/>
      <c r="EZE29" s="91"/>
      <c r="EZF29" s="91"/>
      <c r="EZG29" s="91"/>
      <c r="EZH29" s="91"/>
      <c r="EZI29" s="91"/>
      <c r="EZJ29" s="91"/>
      <c r="EZK29" s="91"/>
      <c r="EZL29" s="91"/>
      <c r="EZM29" s="91"/>
      <c r="EZN29" s="91"/>
      <c r="EZO29" s="91"/>
      <c r="EZP29" s="91"/>
      <c r="EZQ29" s="91"/>
      <c r="EZR29" s="91"/>
      <c r="EZS29" s="91"/>
      <c r="EZT29" s="91"/>
      <c r="EZU29" s="91"/>
      <c r="EZV29" s="91"/>
      <c r="EZW29" s="91"/>
      <c r="EZX29" s="91"/>
      <c r="EZY29" s="91"/>
      <c r="EZZ29" s="91"/>
      <c r="FAA29" s="91"/>
      <c r="FAB29" s="91"/>
      <c r="FAC29" s="91"/>
      <c r="FAD29" s="91"/>
      <c r="FAE29" s="91"/>
      <c r="FAF29" s="91"/>
      <c r="FAG29" s="91"/>
      <c r="FAH29" s="91"/>
      <c r="FAI29" s="91"/>
      <c r="FAJ29" s="91"/>
      <c r="FAK29" s="91"/>
      <c r="FAL29" s="91"/>
      <c r="FAM29" s="91"/>
      <c r="FAN29" s="91"/>
      <c r="FAO29" s="91"/>
      <c r="FAP29" s="91"/>
      <c r="FAQ29" s="91"/>
      <c r="FAR29" s="91"/>
      <c r="FAS29" s="91"/>
      <c r="FAT29" s="91"/>
      <c r="FAU29" s="91"/>
      <c r="FAV29" s="91"/>
      <c r="FAW29" s="91"/>
      <c r="FAX29" s="91"/>
      <c r="FAY29" s="91"/>
      <c r="FAZ29" s="91"/>
      <c r="FBA29" s="91"/>
      <c r="FBB29" s="91"/>
      <c r="FBC29" s="91"/>
      <c r="FBD29" s="91"/>
      <c r="FBE29" s="91"/>
      <c r="FBF29" s="91"/>
      <c r="FBG29" s="91"/>
      <c r="FBH29" s="91"/>
      <c r="FBI29" s="91"/>
      <c r="FBJ29" s="91"/>
      <c r="FBK29" s="91"/>
      <c r="FBL29" s="91"/>
      <c r="FBM29" s="91"/>
      <c r="FBN29" s="91"/>
      <c r="FBO29" s="91"/>
      <c r="FBP29" s="91"/>
      <c r="FBQ29" s="91"/>
      <c r="FBR29" s="91"/>
      <c r="FBS29" s="91"/>
      <c r="FBT29" s="91"/>
      <c r="FBU29" s="91"/>
      <c r="FBV29" s="91"/>
      <c r="FBW29" s="91"/>
      <c r="FBX29" s="91"/>
      <c r="FBY29" s="91"/>
      <c r="FBZ29" s="91"/>
      <c r="FCA29" s="91"/>
      <c r="FCB29" s="91"/>
      <c r="FCC29" s="91"/>
      <c r="FCD29" s="91"/>
      <c r="FCE29" s="91"/>
      <c r="FCF29" s="91"/>
      <c r="FCG29" s="91"/>
      <c r="FCH29" s="91"/>
      <c r="FCI29" s="91"/>
      <c r="FCJ29" s="91"/>
      <c r="FCK29" s="91"/>
      <c r="FCL29" s="91"/>
      <c r="FCM29" s="91"/>
      <c r="FCN29" s="91"/>
      <c r="FCO29" s="91"/>
      <c r="FCP29" s="91"/>
      <c r="FCQ29" s="91"/>
      <c r="FCR29" s="91"/>
      <c r="FCS29" s="91"/>
      <c r="FCT29" s="91"/>
      <c r="FCU29" s="91"/>
      <c r="FCV29" s="91"/>
      <c r="FCW29" s="91"/>
      <c r="FCX29" s="91"/>
      <c r="FCY29" s="91"/>
      <c r="FCZ29" s="91"/>
      <c r="FDA29" s="91"/>
      <c r="FDB29" s="91"/>
      <c r="FDC29" s="91"/>
      <c r="FDD29" s="91"/>
      <c r="FDE29" s="91"/>
      <c r="FDF29" s="91"/>
      <c r="FDG29" s="91"/>
      <c r="FDH29" s="91"/>
      <c r="FDI29" s="91"/>
      <c r="FDJ29" s="91"/>
      <c r="FDK29" s="91"/>
      <c r="FDL29" s="91"/>
      <c r="FDM29" s="91"/>
      <c r="FDN29" s="91"/>
      <c r="FDO29" s="91"/>
      <c r="FDP29" s="91"/>
      <c r="FDQ29" s="91"/>
      <c r="FDR29" s="91"/>
      <c r="FDS29" s="91"/>
      <c r="FDT29" s="91"/>
      <c r="FDU29" s="91"/>
      <c r="FDV29" s="91"/>
      <c r="FDW29" s="91"/>
      <c r="FDX29" s="91"/>
      <c r="FDY29" s="91"/>
      <c r="FDZ29" s="91"/>
      <c r="FEA29" s="91"/>
      <c r="FEB29" s="91"/>
      <c r="FEC29" s="91"/>
      <c r="FED29" s="91"/>
      <c r="FEE29" s="91"/>
      <c r="FEF29" s="91"/>
      <c r="FEG29" s="91"/>
      <c r="FEH29" s="91"/>
      <c r="FEI29" s="91"/>
      <c r="FEJ29" s="91"/>
      <c r="FEK29" s="91"/>
      <c r="FEL29" s="91"/>
      <c r="FEM29" s="91"/>
      <c r="FEN29" s="91"/>
      <c r="FEO29" s="91"/>
      <c r="FEP29" s="91"/>
      <c r="FEQ29" s="91"/>
      <c r="FER29" s="91"/>
      <c r="FES29" s="91"/>
      <c r="FET29" s="91"/>
      <c r="FEU29" s="91"/>
      <c r="FEV29" s="91"/>
      <c r="FEW29" s="91"/>
      <c r="FEX29" s="91"/>
      <c r="FEY29" s="91"/>
      <c r="FEZ29" s="91"/>
      <c r="FFA29" s="91"/>
      <c r="FFB29" s="91"/>
      <c r="FFC29" s="91"/>
      <c r="FFD29" s="91"/>
      <c r="FFE29" s="91"/>
      <c r="FFF29" s="91"/>
      <c r="FFG29" s="91"/>
      <c r="FFH29" s="91"/>
      <c r="FFI29" s="91"/>
      <c r="FFJ29" s="91"/>
      <c r="FFK29" s="91"/>
      <c r="FFL29" s="91"/>
      <c r="FFM29" s="91"/>
      <c r="FFN29" s="91"/>
      <c r="FFO29" s="91"/>
      <c r="FFP29" s="91"/>
      <c r="FFQ29" s="91"/>
      <c r="FFR29" s="91"/>
      <c r="FFS29" s="91"/>
      <c r="FFT29" s="91"/>
      <c r="FFU29" s="91"/>
      <c r="FFV29" s="91"/>
      <c r="FFW29" s="91"/>
      <c r="FFX29" s="91"/>
      <c r="FFY29" s="91"/>
      <c r="FFZ29" s="91"/>
      <c r="FGA29" s="91"/>
      <c r="FGB29" s="91"/>
      <c r="FGC29" s="91"/>
      <c r="FGD29" s="91"/>
      <c r="FGE29" s="91"/>
      <c r="FGF29" s="91"/>
      <c r="FGG29" s="91"/>
      <c r="FGH29" s="91"/>
      <c r="FGI29" s="91"/>
      <c r="FGJ29" s="91"/>
      <c r="FGK29" s="91"/>
      <c r="FGL29" s="91"/>
      <c r="FGM29" s="91"/>
      <c r="FGN29" s="91"/>
      <c r="FGO29" s="91"/>
      <c r="FGP29" s="91"/>
      <c r="FGQ29" s="91"/>
      <c r="FGR29" s="91"/>
      <c r="FGS29" s="91"/>
      <c r="FGT29" s="91"/>
      <c r="FGU29" s="91"/>
      <c r="FGV29" s="91"/>
      <c r="FGW29" s="91"/>
      <c r="FGX29" s="91"/>
      <c r="FGY29" s="91"/>
      <c r="FGZ29" s="91"/>
      <c r="FHA29" s="91"/>
      <c r="FHB29" s="91"/>
      <c r="FHC29" s="91"/>
      <c r="FHD29" s="91"/>
      <c r="FHE29" s="91"/>
      <c r="FHF29" s="91"/>
      <c r="FHG29" s="91"/>
      <c r="FHH29" s="91"/>
      <c r="FHI29" s="91"/>
      <c r="FHJ29" s="91"/>
      <c r="FHK29" s="91"/>
      <c r="FHL29" s="91"/>
      <c r="FHM29" s="91"/>
      <c r="FHN29" s="91"/>
      <c r="FHO29" s="91"/>
      <c r="FHP29" s="91"/>
      <c r="FHQ29" s="91"/>
      <c r="FHR29" s="91"/>
      <c r="FHS29" s="91"/>
      <c r="FHT29" s="91"/>
      <c r="FHU29" s="91"/>
      <c r="FHV29" s="91"/>
      <c r="FHW29" s="91"/>
      <c r="FHX29" s="91"/>
      <c r="FHY29" s="91"/>
      <c r="FHZ29" s="91"/>
      <c r="FIA29" s="91"/>
      <c r="FIB29" s="91"/>
      <c r="FIC29" s="91"/>
      <c r="FID29" s="91"/>
      <c r="FIE29" s="91"/>
      <c r="FIF29" s="91"/>
      <c r="FIG29" s="91"/>
      <c r="FIH29" s="91"/>
      <c r="FII29" s="91"/>
      <c r="FIJ29" s="91"/>
      <c r="FIK29" s="91"/>
      <c r="FIL29" s="91"/>
      <c r="FIM29" s="91"/>
      <c r="FIN29" s="91"/>
      <c r="FIO29" s="91"/>
      <c r="FIP29" s="91"/>
      <c r="FIQ29" s="91"/>
      <c r="FIR29" s="91"/>
      <c r="FIS29" s="91"/>
      <c r="FIT29" s="91"/>
      <c r="FIU29" s="91"/>
      <c r="FIV29" s="91"/>
      <c r="FIW29" s="91"/>
      <c r="FIX29" s="91"/>
      <c r="FIY29" s="91"/>
      <c r="FIZ29" s="91"/>
      <c r="FJA29" s="91"/>
      <c r="FJB29" s="91"/>
      <c r="FJC29" s="91"/>
      <c r="FJD29" s="91"/>
      <c r="FJE29" s="91"/>
      <c r="FJF29" s="91"/>
      <c r="FJG29" s="91"/>
      <c r="FJH29" s="91"/>
      <c r="FJI29" s="91"/>
      <c r="FJJ29" s="91"/>
      <c r="FJK29" s="91"/>
      <c r="FJL29" s="91"/>
      <c r="FJM29" s="91"/>
      <c r="FJN29" s="91"/>
      <c r="FJO29" s="91"/>
      <c r="FJP29" s="91"/>
      <c r="FJQ29" s="91"/>
      <c r="FJR29" s="91"/>
      <c r="FJS29" s="91"/>
      <c r="FJT29" s="91"/>
      <c r="FJU29" s="91"/>
      <c r="FJV29" s="91"/>
      <c r="FJW29" s="91"/>
      <c r="FJX29" s="91"/>
      <c r="FJY29" s="91"/>
      <c r="FJZ29" s="91"/>
      <c r="FKA29" s="91"/>
      <c r="FKB29" s="91"/>
      <c r="FKC29" s="91"/>
      <c r="FKD29" s="91"/>
      <c r="FKE29" s="91"/>
      <c r="FKF29" s="91"/>
      <c r="FKG29" s="91"/>
      <c r="FKH29" s="91"/>
      <c r="FKI29" s="91"/>
      <c r="FKJ29" s="91"/>
      <c r="FKK29" s="91"/>
      <c r="FKL29" s="91"/>
      <c r="FKM29" s="91"/>
      <c r="FKN29" s="91"/>
      <c r="FKO29" s="91"/>
      <c r="FKP29" s="91"/>
      <c r="FKQ29" s="91"/>
      <c r="FKR29" s="91"/>
      <c r="FKS29" s="91"/>
      <c r="FKT29" s="91"/>
      <c r="FKU29" s="91"/>
      <c r="FKV29" s="91"/>
      <c r="FKW29" s="91"/>
      <c r="FKX29" s="91"/>
      <c r="FKY29" s="91"/>
      <c r="FKZ29" s="91"/>
      <c r="FLA29" s="91"/>
      <c r="FLB29" s="91"/>
      <c r="FLC29" s="91"/>
      <c r="FLD29" s="91"/>
      <c r="FLE29" s="91"/>
      <c r="FLF29" s="91"/>
      <c r="FLG29" s="91"/>
      <c r="FLH29" s="91"/>
      <c r="FLI29" s="91"/>
      <c r="FLJ29" s="91"/>
      <c r="FLK29" s="91"/>
      <c r="FLL29" s="91"/>
      <c r="FLM29" s="91"/>
      <c r="FLN29" s="91"/>
      <c r="FLO29" s="91"/>
      <c r="FLP29" s="91"/>
      <c r="FLQ29" s="91"/>
      <c r="FLR29" s="91"/>
      <c r="FLS29" s="91"/>
      <c r="FLT29" s="91"/>
      <c r="FLU29" s="91"/>
      <c r="FLV29" s="91"/>
      <c r="FLW29" s="91"/>
      <c r="FLX29" s="91"/>
      <c r="FLY29" s="91"/>
      <c r="FLZ29" s="91"/>
      <c r="FMA29" s="91"/>
      <c r="FMB29" s="91"/>
      <c r="FMC29" s="91"/>
      <c r="FMD29" s="91"/>
      <c r="FME29" s="91"/>
      <c r="FMF29" s="91"/>
      <c r="FMG29" s="91"/>
      <c r="FMH29" s="91"/>
      <c r="FMI29" s="91"/>
      <c r="FMJ29" s="91"/>
      <c r="FMK29" s="91"/>
      <c r="FML29" s="91"/>
      <c r="FMM29" s="91"/>
      <c r="FMN29" s="91"/>
      <c r="FMO29" s="91"/>
      <c r="FMP29" s="91"/>
      <c r="FMQ29" s="91"/>
      <c r="FMR29" s="91"/>
      <c r="FMS29" s="91"/>
      <c r="FMT29" s="91"/>
      <c r="FMU29" s="91"/>
      <c r="FMV29" s="91"/>
      <c r="FMW29" s="91"/>
      <c r="FMX29" s="91"/>
      <c r="FMY29" s="91"/>
      <c r="FMZ29" s="91"/>
      <c r="FNA29" s="91"/>
      <c r="FNB29" s="91"/>
      <c r="FNC29" s="91"/>
      <c r="FND29" s="91"/>
      <c r="FNE29" s="91"/>
      <c r="FNF29" s="91"/>
      <c r="FNG29" s="91"/>
      <c r="FNH29" s="91"/>
      <c r="FNI29" s="91"/>
      <c r="FNJ29" s="91"/>
      <c r="FNK29" s="91"/>
      <c r="FNL29" s="91"/>
      <c r="FNM29" s="91"/>
      <c r="FNN29" s="91"/>
      <c r="FNO29" s="91"/>
      <c r="FNP29" s="91"/>
      <c r="FNQ29" s="91"/>
      <c r="FNR29" s="91"/>
      <c r="FNS29" s="91"/>
      <c r="FNT29" s="91"/>
      <c r="FNU29" s="91"/>
      <c r="FNV29" s="91"/>
      <c r="FNW29" s="91"/>
      <c r="FNX29" s="91"/>
      <c r="FNY29" s="91"/>
      <c r="FNZ29" s="91"/>
      <c r="FOA29" s="91"/>
      <c r="FOB29" s="91"/>
      <c r="FOC29" s="91"/>
      <c r="FOD29" s="91"/>
      <c r="FOE29" s="91"/>
      <c r="FOF29" s="91"/>
      <c r="FOG29" s="91"/>
      <c r="FOH29" s="91"/>
      <c r="FOI29" s="91"/>
      <c r="FOJ29" s="91"/>
      <c r="FOK29" s="91"/>
      <c r="FOL29" s="91"/>
      <c r="FOM29" s="91"/>
      <c r="FON29" s="91"/>
      <c r="FOO29" s="91"/>
      <c r="FOP29" s="91"/>
      <c r="FOQ29" s="91"/>
      <c r="FOR29" s="91"/>
      <c r="FOS29" s="91"/>
      <c r="FOT29" s="91"/>
      <c r="FOU29" s="91"/>
      <c r="FOV29" s="91"/>
      <c r="FOW29" s="91"/>
      <c r="FOX29" s="91"/>
      <c r="FOY29" s="91"/>
      <c r="FOZ29" s="91"/>
      <c r="FPA29" s="91"/>
      <c r="FPB29" s="91"/>
      <c r="FPC29" s="91"/>
      <c r="FPD29" s="91"/>
      <c r="FPE29" s="91"/>
      <c r="FPF29" s="91"/>
      <c r="FPG29" s="91"/>
      <c r="FPH29" s="91"/>
      <c r="FPI29" s="91"/>
      <c r="FPJ29" s="91"/>
      <c r="FPK29" s="91"/>
      <c r="FPL29" s="91"/>
      <c r="FPM29" s="91"/>
      <c r="FPN29" s="91"/>
      <c r="FPO29" s="91"/>
      <c r="FPP29" s="91"/>
      <c r="FPQ29" s="91"/>
      <c r="FPR29" s="91"/>
      <c r="FPS29" s="91"/>
      <c r="FPT29" s="91"/>
      <c r="FPU29" s="91"/>
      <c r="FPV29" s="91"/>
      <c r="FPW29" s="91"/>
      <c r="FPX29" s="91"/>
      <c r="FPY29" s="91"/>
      <c r="FPZ29" s="91"/>
      <c r="FQA29" s="91"/>
      <c r="FQB29" s="91"/>
      <c r="FQC29" s="91"/>
      <c r="FQD29" s="91"/>
      <c r="FQE29" s="91"/>
      <c r="FQF29" s="91"/>
      <c r="FQG29" s="91"/>
      <c r="FQH29" s="91"/>
      <c r="FQI29" s="91"/>
      <c r="FQJ29" s="91"/>
      <c r="FQK29" s="91"/>
      <c r="FQL29" s="91"/>
      <c r="FQM29" s="91"/>
      <c r="FQN29" s="91"/>
      <c r="FQO29" s="91"/>
      <c r="FQP29" s="91"/>
      <c r="FQQ29" s="91"/>
      <c r="FQR29" s="91"/>
      <c r="FQS29" s="91"/>
      <c r="FQT29" s="91"/>
      <c r="FQU29" s="91"/>
      <c r="FQV29" s="91"/>
      <c r="FQW29" s="91"/>
      <c r="FQX29" s="91"/>
      <c r="FQY29" s="91"/>
      <c r="FQZ29" s="91"/>
      <c r="FRA29" s="91"/>
      <c r="FRB29" s="91"/>
      <c r="FRC29" s="91"/>
      <c r="FRD29" s="91"/>
      <c r="FRE29" s="91"/>
      <c r="FRF29" s="91"/>
      <c r="FRG29" s="91"/>
      <c r="FRH29" s="91"/>
      <c r="FRI29" s="91"/>
      <c r="FRJ29" s="91"/>
      <c r="FRK29" s="91"/>
      <c r="FRL29" s="91"/>
      <c r="FRM29" s="91"/>
      <c r="FRN29" s="91"/>
      <c r="FRO29" s="91"/>
      <c r="FRP29" s="91"/>
      <c r="FRQ29" s="91"/>
      <c r="FRR29" s="91"/>
      <c r="FRS29" s="91"/>
      <c r="FRT29" s="91"/>
      <c r="FRU29" s="91"/>
      <c r="FRV29" s="91"/>
      <c r="FRW29" s="91"/>
      <c r="FRX29" s="91"/>
      <c r="FRY29" s="91"/>
      <c r="FRZ29" s="91"/>
      <c r="FSA29" s="91"/>
      <c r="FSB29" s="91"/>
      <c r="FSC29" s="91"/>
      <c r="FSD29" s="91"/>
      <c r="FSE29" s="91"/>
      <c r="FSF29" s="91"/>
      <c r="FSG29" s="91"/>
      <c r="FSH29" s="91"/>
      <c r="FSI29" s="91"/>
      <c r="FSJ29" s="91"/>
      <c r="FSK29" s="91"/>
      <c r="FSL29" s="91"/>
      <c r="FSM29" s="91"/>
      <c r="FSN29" s="91"/>
      <c r="FSO29" s="91"/>
      <c r="FSP29" s="91"/>
      <c r="FSQ29" s="91"/>
      <c r="FSR29" s="91"/>
      <c r="FSS29" s="91"/>
      <c r="FST29" s="91"/>
      <c r="FSU29" s="91"/>
      <c r="FSV29" s="91"/>
      <c r="FSW29" s="91"/>
      <c r="FSX29" s="91"/>
      <c r="FSY29" s="91"/>
      <c r="FSZ29" s="91"/>
      <c r="FTA29" s="91"/>
      <c r="FTB29" s="91"/>
      <c r="FTC29" s="91"/>
      <c r="FTD29" s="91"/>
      <c r="FTE29" s="91"/>
      <c r="FTF29" s="91"/>
      <c r="FTG29" s="91"/>
      <c r="FTH29" s="91"/>
      <c r="FTI29" s="91"/>
      <c r="FTJ29" s="91"/>
      <c r="FTK29" s="91"/>
      <c r="FTL29" s="91"/>
      <c r="FTM29" s="91"/>
      <c r="FTN29" s="91"/>
      <c r="FTO29" s="91"/>
      <c r="FTP29" s="91"/>
      <c r="FTQ29" s="91"/>
      <c r="FTR29" s="91"/>
      <c r="FTS29" s="91"/>
      <c r="FTT29" s="91"/>
      <c r="FTU29" s="91"/>
      <c r="FTV29" s="91"/>
      <c r="FTW29" s="91"/>
      <c r="FTX29" s="91"/>
      <c r="FTY29" s="91"/>
      <c r="FTZ29" s="91"/>
      <c r="FUA29" s="91"/>
      <c r="FUB29" s="91"/>
      <c r="FUC29" s="91"/>
      <c r="FUD29" s="91"/>
      <c r="FUE29" s="91"/>
      <c r="FUF29" s="91"/>
      <c r="FUG29" s="91"/>
      <c r="FUH29" s="91"/>
      <c r="FUI29" s="91"/>
      <c r="FUJ29" s="91"/>
      <c r="FUK29" s="91"/>
      <c r="FUL29" s="91"/>
      <c r="FUM29" s="91"/>
      <c r="FUN29" s="91"/>
      <c r="FUO29" s="91"/>
      <c r="FUP29" s="91"/>
      <c r="FUQ29" s="91"/>
      <c r="FUR29" s="91"/>
      <c r="FUS29" s="91"/>
      <c r="FUT29" s="91"/>
      <c r="FUU29" s="91"/>
      <c r="FUV29" s="91"/>
      <c r="FUW29" s="91"/>
      <c r="FUX29" s="91"/>
      <c r="FUY29" s="91"/>
      <c r="FUZ29" s="91"/>
      <c r="FVA29" s="91"/>
      <c r="FVB29" s="91"/>
      <c r="FVC29" s="91"/>
      <c r="FVD29" s="91"/>
      <c r="FVE29" s="91"/>
      <c r="FVF29" s="91"/>
      <c r="FVG29" s="91"/>
      <c r="FVH29" s="91"/>
      <c r="FVI29" s="91"/>
      <c r="FVJ29" s="91"/>
      <c r="FVK29" s="91"/>
      <c r="FVL29" s="91"/>
      <c r="FVM29" s="91"/>
      <c r="FVN29" s="91"/>
      <c r="FVO29" s="91"/>
      <c r="FVP29" s="91"/>
      <c r="FVQ29" s="91"/>
      <c r="FVR29" s="91"/>
      <c r="FVS29" s="91"/>
      <c r="FVT29" s="91"/>
      <c r="FVU29" s="91"/>
      <c r="FVV29" s="91"/>
      <c r="FVW29" s="91"/>
      <c r="FVX29" s="91"/>
      <c r="FVY29" s="91"/>
      <c r="FVZ29" s="91"/>
      <c r="FWA29" s="91"/>
      <c r="FWB29" s="91"/>
      <c r="FWC29" s="91"/>
      <c r="FWD29" s="91"/>
      <c r="FWE29" s="91"/>
      <c r="FWF29" s="91"/>
      <c r="FWG29" s="91"/>
      <c r="FWH29" s="91"/>
      <c r="FWI29" s="91"/>
      <c r="FWJ29" s="91"/>
      <c r="FWK29" s="91"/>
      <c r="FWL29" s="91"/>
      <c r="FWM29" s="91"/>
      <c r="FWN29" s="91"/>
      <c r="FWO29" s="91"/>
      <c r="FWP29" s="91"/>
      <c r="FWQ29" s="91"/>
      <c r="FWR29" s="91"/>
      <c r="FWS29" s="91"/>
      <c r="FWT29" s="91"/>
      <c r="FWU29" s="91"/>
      <c r="FWV29" s="91"/>
      <c r="FWW29" s="91"/>
      <c r="FWX29" s="91"/>
      <c r="FWY29" s="91"/>
      <c r="FWZ29" s="91"/>
      <c r="FXA29" s="91"/>
      <c r="FXB29" s="91"/>
      <c r="FXC29" s="91"/>
      <c r="FXD29" s="91"/>
      <c r="FXE29" s="91"/>
      <c r="FXF29" s="91"/>
      <c r="FXG29" s="91"/>
      <c r="FXH29" s="91"/>
      <c r="FXI29" s="91"/>
      <c r="FXJ29" s="91"/>
      <c r="FXK29" s="91"/>
      <c r="FXL29" s="91"/>
      <c r="FXM29" s="91"/>
      <c r="FXN29" s="91"/>
      <c r="FXO29" s="91"/>
      <c r="FXP29" s="91"/>
      <c r="FXQ29" s="91"/>
      <c r="FXR29" s="91"/>
      <c r="FXS29" s="91"/>
      <c r="FXT29" s="91"/>
      <c r="FXU29" s="91"/>
      <c r="FXV29" s="91"/>
      <c r="FXW29" s="91"/>
      <c r="FXX29" s="91"/>
      <c r="FXY29" s="91"/>
      <c r="FXZ29" s="91"/>
      <c r="FYA29" s="91"/>
      <c r="FYB29" s="91"/>
      <c r="FYC29" s="91"/>
      <c r="FYD29" s="91"/>
      <c r="FYE29" s="91"/>
      <c r="FYF29" s="91"/>
      <c r="FYG29" s="91"/>
      <c r="FYH29" s="91"/>
      <c r="FYI29" s="91"/>
      <c r="FYJ29" s="91"/>
      <c r="FYK29" s="91"/>
      <c r="FYL29" s="91"/>
      <c r="FYM29" s="91"/>
      <c r="FYN29" s="91"/>
      <c r="FYO29" s="91"/>
      <c r="FYP29" s="91"/>
      <c r="FYQ29" s="91"/>
      <c r="FYR29" s="91"/>
      <c r="FYS29" s="91"/>
      <c r="FYT29" s="91"/>
      <c r="FYU29" s="91"/>
      <c r="FYV29" s="91"/>
      <c r="FYW29" s="91"/>
      <c r="FYX29" s="91"/>
      <c r="FYY29" s="91"/>
      <c r="FYZ29" s="91"/>
      <c r="FZA29" s="91"/>
      <c r="FZB29" s="91"/>
      <c r="FZC29" s="91"/>
      <c r="FZD29" s="91"/>
      <c r="FZE29" s="91"/>
      <c r="FZF29" s="91"/>
      <c r="FZG29" s="91"/>
      <c r="FZH29" s="91"/>
      <c r="FZI29" s="91"/>
      <c r="FZJ29" s="91"/>
      <c r="FZK29" s="91"/>
      <c r="FZL29" s="91"/>
      <c r="FZM29" s="91"/>
      <c r="FZN29" s="91"/>
      <c r="FZO29" s="91"/>
      <c r="FZP29" s="91"/>
      <c r="FZQ29" s="91"/>
      <c r="FZR29" s="91"/>
      <c r="FZS29" s="91"/>
      <c r="FZT29" s="91"/>
      <c r="FZU29" s="91"/>
      <c r="FZV29" s="91"/>
      <c r="FZW29" s="91"/>
      <c r="FZX29" s="91"/>
      <c r="FZY29" s="91"/>
      <c r="FZZ29" s="91"/>
      <c r="GAA29" s="91"/>
      <c r="GAB29" s="91"/>
      <c r="GAC29" s="91"/>
      <c r="GAD29" s="91"/>
      <c r="GAE29" s="91"/>
      <c r="GAF29" s="91"/>
      <c r="GAG29" s="91"/>
      <c r="GAH29" s="91"/>
      <c r="GAI29" s="91"/>
      <c r="GAJ29" s="91"/>
      <c r="GAK29" s="91"/>
      <c r="GAL29" s="91"/>
      <c r="GAM29" s="91"/>
      <c r="GAN29" s="91"/>
      <c r="GAO29" s="91"/>
      <c r="GAP29" s="91"/>
      <c r="GAQ29" s="91"/>
      <c r="GAR29" s="91"/>
      <c r="GAS29" s="91"/>
      <c r="GAT29" s="91"/>
      <c r="GAU29" s="91"/>
      <c r="GAV29" s="91"/>
      <c r="GAW29" s="91"/>
      <c r="GAX29" s="91"/>
      <c r="GAY29" s="91"/>
      <c r="GAZ29" s="91"/>
      <c r="GBA29" s="91"/>
      <c r="GBB29" s="91"/>
      <c r="GBC29" s="91"/>
      <c r="GBD29" s="91"/>
      <c r="GBE29" s="91"/>
      <c r="GBF29" s="91"/>
      <c r="GBG29" s="91"/>
      <c r="GBH29" s="91"/>
      <c r="GBI29" s="91"/>
      <c r="GBJ29" s="91"/>
      <c r="GBK29" s="91"/>
      <c r="GBL29" s="91"/>
      <c r="GBM29" s="91"/>
      <c r="GBN29" s="91"/>
      <c r="GBO29" s="91"/>
      <c r="GBP29" s="91"/>
      <c r="GBQ29" s="91"/>
      <c r="GBR29" s="91"/>
      <c r="GBS29" s="91"/>
      <c r="GBT29" s="91"/>
      <c r="GBU29" s="91"/>
      <c r="GBV29" s="91"/>
      <c r="GBW29" s="91"/>
      <c r="GBX29" s="91"/>
      <c r="GBY29" s="91"/>
      <c r="GBZ29" s="91"/>
      <c r="GCA29" s="91"/>
      <c r="GCB29" s="91"/>
      <c r="GCC29" s="91"/>
      <c r="GCD29" s="91"/>
      <c r="GCE29" s="91"/>
      <c r="GCF29" s="91"/>
      <c r="GCG29" s="91"/>
      <c r="GCH29" s="91"/>
      <c r="GCI29" s="91"/>
      <c r="GCJ29" s="91"/>
      <c r="GCK29" s="91"/>
      <c r="GCL29" s="91"/>
      <c r="GCM29" s="91"/>
      <c r="GCN29" s="91"/>
      <c r="GCO29" s="91"/>
      <c r="GCP29" s="91"/>
      <c r="GCQ29" s="91"/>
      <c r="GCR29" s="91"/>
      <c r="GCS29" s="91"/>
      <c r="GCT29" s="91"/>
      <c r="GCU29" s="91"/>
      <c r="GCV29" s="91"/>
      <c r="GCW29" s="91"/>
      <c r="GCX29" s="91"/>
      <c r="GCY29" s="91"/>
      <c r="GCZ29" s="91"/>
      <c r="GDA29" s="91"/>
      <c r="GDB29" s="91"/>
      <c r="GDC29" s="91"/>
      <c r="GDD29" s="91"/>
      <c r="GDE29" s="91"/>
      <c r="GDF29" s="91"/>
      <c r="GDG29" s="91"/>
      <c r="GDH29" s="91"/>
      <c r="GDI29" s="91"/>
      <c r="GDJ29" s="91"/>
      <c r="GDK29" s="91"/>
      <c r="GDL29" s="91"/>
      <c r="GDM29" s="91"/>
      <c r="GDN29" s="91"/>
      <c r="GDO29" s="91"/>
      <c r="GDP29" s="91"/>
      <c r="GDQ29" s="91"/>
      <c r="GDR29" s="91"/>
      <c r="GDS29" s="91"/>
      <c r="GDT29" s="91"/>
      <c r="GDU29" s="91"/>
      <c r="GDV29" s="91"/>
      <c r="GDW29" s="91"/>
      <c r="GDX29" s="91"/>
      <c r="GDY29" s="91"/>
      <c r="GDZ29" s="91"/>
      <c r="GEA29" s="91"/>
      <c r="GEB29" s="91"/>
      <c r="GEC29" s="91"/>
      <c r="GED29" s="91"/>
      <c r="GEE29" s="91"/>
      <c r="GEF29" s="91"/>
      <c r="GEG29" s="91"/>
      <c r="GEH29" s="91"/>
      <c r="GEI29" s="91"/>
      <c r="GEJ29" s="91"/>
      <c r="GEK29" s="91"/>
      <c r="GEL29" s="91"/>
      <c r="GEM29" s="91"/>
      <c r="GEN29" s="91"/>
      <c r="GEO29" s="91"/>
      <c r="GEP29" s="91"/>
      <c r="GEQ29" s="91"/>
      <c r="GER29" s="91"/>
      <c r="GES29" s="91"/>
      <c r="GET29" s="91"/>
      <c r="GEU29" s="91"/>
      <c r="GEV29" s="91"/>
      <c r="GEW29" s="91"/>
      <c r="GEX29" s="91"/>
      <c r="GEY29" s="91"/>
      <c r="GEZ29" s="91"/>
      <c r="GFA29" s="91"/>
      <c r="GFB29" s="91"/>
      <c r="GFC29" s="91"/>
      <c r="GFD29" s="91"/>
      <c r="GFE29" s="91"/>
      <c r="GFF29" s="91"/>
      <c r="GFG29" s="91"/>
      <c r="GFH29" s="91"/>
      <c r="GFI29" s="91"/>
      <c r="GFJ29" s="91"/>
      <c r="GFK29" s="91"/>
      <c r="GFL29" s="91"/>
      <c r="GFM29" s="91"/>
      <c r="GFN29" s="91"/>
      <c r="GFO29" s="91"/>
      <c r="GFP29" s="91"/>
      <c r="GFQ29" s="91"/>
      <c r="GFR29" s="91"/>
      <c r="GFS29" s="91"/>
      <c r="GFT29" s="91"/>
      <c r="GFU29" s="91"/>
      <c r="GFV29" s="91"/>
      <c r="GFW29" s="91"/>
      <c r="GFX29" s="91"/>
      <c r="GFY29" s="91"/>
      <c r="GFZ29" s="91"/>
      <c r="GGA29" s="91"/>
      <c r="GGB29" s="91"/>
      <c r="GGC29" s="91"/>
      <c r="GGD29" s="91"/>
      <c r="GGE29" s="91"/>
      <c r="GGF29" s="91"/>
      <c r="GGG29" s="91"/>
      <c r="GGH29" s="91"/>
      <c r="GGI29" s="91"/>
      <c r="GGJ29" s="91"/>
      <c r="GGK29" s="91"/>
      <c r="GGL29" s="91"/>
      <c r="GGM29" s="91"/>
      <c r="GGN29" s="91"/>
      <c r="GGO29" s="91"/>
      <c r="GGP29" s="91"/>
      <c r="GGQ29" s="91"/>
      <c r="GGR29" s="91"/>
      <c r="GGS29" s="91"/>
      <c r="GGT29" s="91"/>
      <c r="GGU29" s="91"/>
      <c r="GGV29" s="91"/>
      <c r="GGW29" s="91"/>
      <c r="GGX29" s="91"/>
      <c r="GGY29" s="91"/>
      <c r="GGZ29" s="91"/>
      <c r="GHA29" s="91"/>
      <c r="GHB29" s="91"/>
      <c r="GHC29" s="91"/>
      <c r="GHD29" s="91"/>
      <c r="GHE29" s="91"/>
      <c r="GHF29" s="91"/>
      <c r="GHG29" s="91"/>
      <c r="GHH29" s="91"/>
      <c r="GHI29" s="91"/>
      <c r="GHJ29" s="91"/>
      <c r="GHK29" s="91"/>
      <c r="GHL29" s="91"/>
      <c r="GHM29" s="91"/>
      <c r="GHN29" s="91"/>
      <c r="GHO29" s="91"/>
      <c r="GHP29" s="91"/>
      <c r="GHQ29" s="91"/>
      <c r="GHR29" s="91"/>
      <c r="GHS29" s="91"/>
      <c r="GHT29" s="91"/>
      <c r="GHU29" s="91"/>
      <c r="GHV29" s="91"/>
      <c r="GHW29" s="91"/>
      <c r="GHX29" s="91"/>
      <c r="GHY29" s="91"/>
      <c r="GHZ29" s="91"/>
      <c r="GIA29" s="91"/>
      <c r="GIB29" s="91"/>
      <c r="GIC29" s="91"/>
      <c r="GID29" s="91"/>
      <c r="GIE29" s="91"/>
      <c r="GIF29" s="91"/>
      <c r="GIG29" s="91"/>
      <c r="GIH29" s="91"/>
      <c r="GII29" s="91"/>
      <c r="GIJ29" s="91"/>
      <c r="GIK29" s="91"/>
      <c r="GIL29" s="91"/>
      <c r="GIM29" s="91"/>
      <c r="GIN29" s="91"/>
      <c r="GIO29" s="91"/>
      <c r="GIP29" s="91"/>
      <c r="GIQ29" s="91"/>
      <c r="GIR29" s="91"/>
      <c r="GIS29" s="91"/>
      <c r="GIT29" s="91"/>
      <c r="GIU29" s="91"/>
      <c r="GIV29" s="91"/>
      <c r="GIW29" s="91"/>
      <c r="GIX29" s="91"/>
      <c r="GIY29" s="91"/>
      <c r="GIZ29" s="91"/>
      <c r="GJA29" s="91"/>
      <c r="GJB29" s="91"/>
      <c r="GJC29" s="91"/>
      <c r="GJD29" s="91"/>
      <c r="GJE29" s="91"/>
      <c r="GJF29" s="91"/>
      <c r="GJG29" s="91"/>
      <c r="GJH29" s="91"/>
      <c r="GJI29" s="91"/>
      <c r="GJJ29" s="91"/>
      <c r="GJK29" s="91"/>
      <c r="GJL29" s="91"/>
      <c r="GJM29" s="91"/>
      <c r="GJN29" s="91"/>
      <c r="GJO29" s="91"/>
      <c r="GJP29" s="91"/>
      <c r="GJQ29" s="91"/>
      <c r="GJR29" s="91"/>
      <c r="GJS29" s="91"/>
      <c r="GJT29" s="91"/>
      <c r="GJU29" s="91"/>
      <c r="GJV29" s="91"/>
      <c r="GJW29" s="91"/>
      <c r="GJX29" s="91"/>
      <c r="GJY29" s="91"/>
      <c r="GJZ29" s="91"/>
      <c r="GKA29" s="91"/>
      <c r="GKB29" s="91"/>
      <c r="GKC29" s="91"/>
      <c r="GKD29" s="91"/>
      <c r="GKE29" s="91"/>
      <c r="GKF29" s="91"/>
      <c r="GKG29" s="91"/>
      <c r="GKH29" s="91"/>
      <c r="GKI29" s="91"/>
      <c r="GKJ29" s="91"/>
      <c r="GKK29" s="91"/>
      <c r="GKL29" s="91"/>
      <c r="GKM29" s="91"/>
      <c r="GKN29" s="91"/>
      <c r="GKO29" s="91"/>
      <c r="GKP29" s="91"/>
      <c r="GKQ29" s="91"/>
      <c r="GKR29" s="91"/>
      <c r="GKS29" s="91"/>
      <c r="GKT29" s="91"/>
      <c r="GKU29" s="91"/>
      <c r="GKV29" s="91"/>
      <c r="GKW29" s="91"/>
      <c r="GKX29" s="91"/>
      <c r="GKY29" s="91"/>
      <c r="GKZ29" s="91"/>
      <c r="GLA29" s="91"/>
      <c r="GLB29" s="91"/>
      <c r="GLC29" s="91"/>
      <c r="GLD29" s="91"/>
      <c r="GLE29" s="91"/>
      <c r="GLF29" s="91"/>
      <c r="GLG29" s="91"/>
      <c r="GLH29" s="91"/>
      <c r="GLI29" s="91"/>
      <c r="GLJ29" s="91"/>
      <c r="GLK29" s="91"/>
      <c r="GLL29" s="91"/>
      <c r="GLM29" s="91"/>
      <c r="GLN29" s="91"/>
      <c r="GLO29" s="91"/>
      <c r="GLP29" s="91"/>
      <c r="GLQ29" s="91"/>
      <c r="GLR29" s="91"/>
      <c r="GLS29" s="91"/>
      <c r="GLT29" s="91"/>
      <c r="GLU29" s="91"/>
      <c r="GLV29" s="91"/>
      <c r="GLW29" s="91"/>
      <c r="GLX29" s="91"/>
      <c r="GLY29" s="91"/>
      <c r="GLZ29" s="91"/>
      <c r="GMA29" s="91"/>
      <c r="GMB29" s="91"/>
      <c r="GMC29" s="91"/>
      <c r="GMD29" s="91"/>
      <c r="GME29" s="91"/>
      <c r="GMF29" s="91"/>
      <c r="GMG29" s="91"/>
      <c r="GMH29" s="91"/>
      <c r="GMI29" s="91"/>
      <c r="GMJ29" s="91"/>
      <c r="GMK29" s="91"/>
      <c r="GML29" s="91"/>
      <c r="GMM29" s="91"/>
      <c r="GMN29" s="91"/>
      <c r="GMO29" s="91"/>
      <c r="GMP29" s="91"/>
      <c r="GMQ29" s="91"/>
      <c r="GMR29" s="91"/>
      <c r="GMS29" s="91"/>
      <c r="GMT29" s="91"/>
      <c r="GMU29" s="91"/>
      <c r="GMV29" s="91"/>
      <c r="GMW29" s="91"/>
      <c r="GMX29" s="91"/>
      <c r="GMY29" s="91"/>
      <c r="GMZ29" s="91"/>
      <c r="GNA29" s="91"/>
      <c r="GNB29" s="91"/>
      <c r="GNC29" s="91"/>
      <c r="GND29" s="91"/>
      <c r="GNE29" s="91"/>
      <c r="GNF29" s="91"/>
      <c r="GNG29" s="91"/>
      <c r="GNH29" s="91"/>
      <c r="GNI29" s="91"/>
      <c r="GNJ29" s="91"/>
      <c r="GNK29" s="91"/>
      <c r="GNL29" s="91"/>
      <c r="GNM29" s="91"/>
      <c r="GNN29" s="91"/>
      <c r="GNO29" s="91"/>
      <c r="GNP29" s="91"/>
      <c r="GNQ29" s="91"/>
      <c r="GNR29" s="91"/>
      <c r="GNS29" s="91"/>
      <c r="GNT29" s="91"/>
      <c r="GNU29" s="91"/>
      <c r="GNV29" s="91"/>
      <c r="GNW29" s="91"/>
      <c r="GNX29" s="91"/>
      <c r="GNY29" s="91"/>
      <c r="GNZ29" s="91"/>
      <c r="GOA29" s="91"/>
      <c r="GOB29" s="91"/>
      <c r="GOC29" s="91"/>
      <c r="GOD29" s="91"/>
      <c r="GOE29" s="91"/>
      <c r="GOF29" s="91"/>
      <c r="GOG29" s="91"/>
      <c r="GOH29" s="91"/>
      <c r="GOI29" s="91"/>
      <c r="GOJ29" s="91"/>
      <c r="GOK29" s="91"/>
      <c r="GOL29" s="91"/>
      <c r="GOM29" s="91"/>
      <c r="GON29" s="91"/>
      <c r="GOO29" s="91"/>
      <c r="GOP29" s="91"/>
      <c r="GOQ29" s="91"/>
      <c r="GOR29" s="91"/>
      <c r="GOS29" s="91"/>
      <c r="GOT29" s="91"/>
      <c r="GOU29" s="91"/>
      <c r="GOV29" s="91"/>
      <c r="GOW29" s="91"/>
      <c r="GOX29" s="91"/>
      <c r="GOY29" s="91"/>
      <c r="GOZ29" s="91"/>
      <c r="GPA29" s="91"/>
      <c r="GPB29" s="91"/>
      <c r="GPC29" s="91"/>
      <c r="GPD29" s="91"/>
      <c r="GPE29" s="91"/>
      <c r="GPF29" s="91"/>
      <c r="GPG29" s="91"/>
      <c r="GPH29" s="91"/>
      <c r="GPI29" s="91"/>
      <c r="GPJ29" s="91"/>
      <c r="GPK29" s="91"/>
      <c r="GPL29" s="91"/>
      <c r="GPM29" s="91"/>
      <c r="GPN29" s="91"/>
      <c r="GPO29" s="91"/>
      <c r="GPP29" s="91"/>
      <c r="GPQ29" s="91"/>
      <c r="GPR29" s="91"/>
      <c r="GPS29" s="91"/>
      <c r="GPT29" s="91"/>
      <c r="GPU29" s="91"/>
      <c r="GPV29" s="91"/>
      <c r="GPW29" s="91"/>
      <c r="GPX29" s="91"/>
      <c r="GPY29" s="91"/>
      <c r="GPZ29" s="91"/>
      <c r="GQA29" s="91"/>
      <c r="GQB29" s="91"/>
      <c r="GQC29" s="91"/>
      <c r="GQD29" s="91"/>
      <c r="GQE29" s="91"/>
      <c r="GQF29" s="91"/>
      <c r="GQG29" s="91"/>
      <c r="GQH29" s="91"/>
      <c r="GQI29" s="91"/>
      <c r="GQJ29" s="91"/>
      <c r="GQK29" s="91"/>
      <c r="GQL29" s="91"/>
      <c r="GQM29" s="91"/>
      <c r="GQN29" s="91"/>
      <c r="GQO29" s="91"/>
      <c r="GQP29" s="91"/>
      <c r="GQQ29" s="91"/>
      <c r="GQR29" s="91"/>
      <c r="GQS29" s="91"/>
      <c r="GQT29" s="91"/>
      <c r="GQU29" s="91"/>
      <c r="GQV29" s="91"/>
      <c r="GQW29" s="91"/>
      <c r="GQX29" s="91"/>
      <c r="GQY29" s="91"/>
      <c r="GQZ29" s="91"/>
      <c r="GRA29" s="91"/>
      <c r="GRB29" s="91"/>
      <c r="GRC29" s="91"/>
      <c r="GRD29" s="91"/>
      <c r="GRE29" s="91"/>
      <c r="GRF29" s="91"/>
      <c r="GRG29" s="91"/>
      <c r="GRH29" s="91"/>
      <c r="GRI29" s="91"/>
      <c r="GRJ29" s="91"/>
      <c r="GRK29" s="91"/>
      <c r="GRL29" s="91"/>
      <c r="GRM29" s="91"/>
      <c r="GRN29" s="91"/>
      <c r="GRO29" s="91"/>
      <c r="GRP29" s="91"/>
      <c r="GRQ29" s="91"/>
      <c r="GRR29" s="91"/>
      <c r="GRS29" s="91"/>
      <c r="GRT29" s="91"/>
      <c r="GRU29" s="91"/>
      <c r="GRV29" s="91"/>
      <c r="GRW29" s="91"/>
      <c r="GRX29" s="91"/>
      <c r="GRY29" s="91"/>
      <c r="GRZ29" s="91"/>
      <c r="GSA29" s="91"/>
      <c r="GSB29" s="91"/>
      <c r="GSC29" s="91"/>
      <c r="GSD29" s="91"/>
      <c r="GSE29" s="91"/>
      <c r="GSF29" s="91"/>
      <c r="GSG29" s="91"/>
      <c r="GSH29" s="91"/>
      <c r="GSI29" s="91"/>
      <c r="GSJ29" s="91"/>
      <c r="GSK29" s="91"/>
      <c r="GSL29" s="91"/>
      <c r="GSM29" s="91"/>
      <c r="GSN29" s="91"/>
      <c r="GSO29" s="91"/>
      <c r="GSP29" s="91"/>
      <c r="GSQ29" s="91"/>
      <c r="GSR29" s="91"/>
      <c r="GSS29" s="91"/>
      <c r="GST29" s="91"/>
      <c r="GSU29" s="91"/>
      <c r="GSV29" s="91"/>
      <c r="GSW29" s="91"/>
      <c r="GSX29" s="91"/>
      <c r="GSY29" s="91"/>
      <c r="GSZ29" s="91"/>
      <c r="GTA29" s="91"/>
      <c r="GTB29" s="91"/>
      <c r="GTC29" s="91"/>
      <c r="GTD29" s="91"/>
      <c r="GTE29" s="91"/>
      <c r="GTF29" s="91"/>
      <c r="GTG29" s="91"/>
      <c r="GTH29" s="91"/>
      <c r="GTI29" s="91"/>
      <c r="GTJ29" s="91"/>
      <c r="GTK29" s="91"/>
      <c r="GTL29" s="91"/>
      <c r="GTM29" s="91"/>
      <c r="GTN29" s="91"/>
      <c r="GTO29" s="91"/>
      <c r="GTP29" s="91"/>
      <c r="GTQ29" s="91"/>
      <c r="GTR29" s="91"/>
      <c r="GTS29" s="91"/>
      <c r="GTT29" s="91"/>
      <c r="GTU29" s="91"/>
      <c r="GTV29" s="91"/>
      <c r="GTW29" s="91"/>
      <c r="GTX29" s="91"/>
      <c r="GTY29" s="91"/>
      <c r="GTZ29" s="91"/>
      <c r="GUA29" s="91"/>
      <c r="GUB29" s="91"/>
      <c r="GUC29" s="91"/>
      <c r="GUD29" s="91"/>
      <c r="GUE29" s="91"/>
      <c r="GUF29" s="91"/>
      <c r="GUG29" s="91"/>
      <c r="GUH29" s="91"/>
      <c r="GUI29" s="91"/>
      <c r="GUJ29" s="91"/>
      <c r="GUK29" s="91"/>
      <c r="GUL29" s="91"/>
      <c r="GUM29" s="91"/>
      <c r="GUN29" s="91"/>
      <c r="GUO29" s="91"/>
      <c r="GUP29" s="91"/>
      <c r="GUQ29" s="91"/>
      <c r="GUR29" s="91"/>
      <c r="GUS29" s="91"/>
      <c r="GUT29" s="91"/>
      <c r="GUU29" s="91"/>
      <c r="GUV29" s="91"/>
      <c r="GUW29" s="91"/>
      <c r="GUX29" s="91"/>
      <c r="GUY29" s="91"/>
      <c r="GUZ29" s="91"/>
      <c r="GVA29" s="91"/>
      <c r="GVB29" s="91"/>
      <c r="GVC29" s="91"/>
      <c r="GVD29" s="91"/>
      <c r="GVE29" s="91"/>
      <c r="GVF29" s="91"/>
      <c r="GVG29" s="91"/>
      <c r="GVH29" s="91"/>
      <c r="GVI29" s="91"/>
      <c r="GVJ29" s="91"/>
      <c r="GVK29" s="91"/>
      <c r="GVL29" s="91"/>
      <c r="GVM29" s="91"/>
      <c r="GVN29" s="91"/>
      <c r="GVO29" s="91"/>
      <c r="GVP29" s="91"/>
      <c r="GVQ29" s="91"/>
      <c r="GVR29" s="91"/>
      <c r="GVS29" s="91"/>
      <c r="GVT29" s="91"/>
      <c r="GVU29" s="91"/>
      <c r="GVV29" s="91"/>
      <c r="GVW29" s="91"/>
      <c r="GVX29" s="91"/>
      <c r="GVY29" s="91"/>
      <c r="GVZ29" s="91"/>
      <c r="GWA29" s="91"/>
      <c r="GWB29" s="91"/>
      <c r="GWC29" s="91"/>
      <c r="GWD29" s="91"/>
      <c r="GWE29" s="91"/>
      <c r="GWF29" s="91"/>
      <c r="GWG29" s="91"/>
      <c r="GWH29" s="91"/>
      <c r="GWI29" s="91"/>
      <c r="GWJ29" s="91"/>
      <c r="GWK29" s="91"/>
      <c r="GWL29" s="91"/>
      <c r="GWM29" s="91"/>
      <c r="GWN29" s="91"/>
      <c r="GWO29" s="91"/>
      <c r="GWP29" s="91"/>
      <c r="GWQ29" s="91"/>
      <c r="GWR29" s="91"/>
      <c r="GWS29" s="91"/>
      <c r="GWT29" s="91"/>
      <c r="GWU29" s="91"/>
      <c r="GWV29" s="91"/>
      <c r="GWW29" s="91"/>
      <c r="GWX29" s="91"/>
      <c r="GWY29" s="91"/>
      <c r="GWZ29" s="91"/>
      <c r="GXA29" s="91"/>
      <c r="GXB29" s="91"/>
      <c r="GXC29" s="91"/>
      <c r="GXD29" s="91"/>
      <c r="GXE29" s="91"/>
      <c r="GXF29" s="91"/>
      <c r="GXG29" s="91"/>
      <c r="GXH29" s="91"/>
      <c r="GXI29" s="91"/>
      <c r="GXJ29" s="91"/>
      <c r="GXK29" s="91"/>
      <c r="GXL29" s="91"/>
      <c r="GXM29" s="91"/>
      <c r="GXN29" s="91"/>
      <c r="GXO29" s="91"/>
      <c r="GXP29" s="91"/>
      <c r="GXQ29" s="91"/>
      <c r="GXR29" s="91"/>
      <c r="GXS29" s="91"/>
      <c r="GXT29" s="91"/>
      <c r="GXU29" s="91"/>
      <c r="GXV29" s="91"/>
      <c r="GXW29" s="91"/>
      <c r="GXX29" s="91"/>
      <c r="GXY29" s="91"/>
      <c r="GXZ29" s="91"/>
      <c r="GYA29" s="91"/>
      <c r="GYB29" s="91"/>
      <c r="GYC29" s="91"/>
      <c r="GYD29" s="91"/>
      <c r="GYE29" s="91"/>
      <c r="GYF29" s="91"/>
      <c r="GYG29" s="91"/>
      <c r="GYH29" s="91"/>
      <c r="GYI29" s="91"/>
      <c r="GYJ29" s="91"/>
      <c r="GYK29" s="91"/>
      <c r="GYL29" s="91"/>
      <c r="GYM29" s="91"/>
      <c r="GYN29" s="91"/>
      <c r="GYO29" s="91"/>
      <c r="GYP29" s="91"/>
      <c r="GYQ29" s="91"/>
      <c r="GYR29" s="91"/>
      <c r="GYS29" s="91"/>
      <c r="GYT29" s="91"/>
      <c r="GYU29" s="91"/>
      <c r="GYV29" s="91"/>
      <c r="GYW29" s="91"/>
      <c r="GYX29" s="91"/>
      <c r="GYY29" s="91"/>
      <c r="GYZ29" s="91"/>
      <c r="GZA29" s="91"/>
      <c r="GZB29" s="91"/>
      <c r="GZC29" s="91"/>
      <c r="GZD29" s="91"/>
      <c r="GZE29" s="91"/>
      <c r="GZF29" s="91"/>
      <c r="GZG29" s="91"/>
      <c r="GZH29" s="91"/>
      <c r="GZI29" s="91"/>
      <c r="GZJ29" s="91"/>
      <c r="GZK29" s="91"/>
      <c r="GZL29" s="91"/>
      <c r="GZM29" s="91"/>
      <c r="GZN29" s="91"/>
      <c r="GZO29" s="91"/>
      <c r="GZP29" s="91"/>
      <c r="GZQ29" s="91"/>
      <c r="GZR29" s="91"/>
      <c r="GZS29" s="91"/>
      <c r="GZT29" s="91"/>
      <c r="GZU29" s="91"/>
      <c r="GZV29" s="91"/>
      <c r="GZW29" s="91"/>
      <c r="GZX29" s="91"/>
      <c r="GZY29" s="91"/>
      <c r="GZZ29" s="91"/>
      <c r="HAA29" s="91"/>
      <c r="HAB29" s="91"/>
      <c r="HAC29" s="91"/>
      <c r="HAD29" s="91"/>
      <c r="HAE29" s="91"/>
      <c r="HAF29" s="91"/>
      <c r="HAG29" s="91"/>
      <c r="HAH29" s="91"/>
      <c r="HAI29" s="91"/>
      <c r="HAJ29" s="91"/>
      <c r="HAK29" s="91"/>
      <c r="HAL29" s="91"/>
      <c r="HAM29" s="91"/>
      <c r="HAN29" s="91"/>
      <c r="HAO29" s="91"/>
      <c r="HAP29" s="91"/>
      <c r="HAQ29" s="91"/>
      <c r="HAR29" s="91"/>
      <c r="HAS29" s="91"/>
      <c r="HAT29" s="91"/>
      <c r="HAU29" s="91"/>
      <c r="HAV29" s="91"/>
      <c r="HAW29" s="91"/>
      <c r="HAX29" s="91"/>
      <c r="HAY29" s="91"/>
      <c r="HAZ29" s="91"/>
      <c r="HBA29" s="91"/>
      <c r="HBB29" s="91"/>
      <c r="HBC29" s="91"/>
      <c r="HBD29" s="91"/>
      <c r="HBE29" s="91"/>
      <c r="HBF29" s="91"/>
      <c r="HBG29" s="91"/>
      <c r="HBH29" s="91"/>
      <c r="HBI29" s="91"/>
      <c r="HBJ29" s="91"/>
      <c r="HBK29" s="91"/>
      <c r="HBL29" s="91"/>
      <c r="HBM29" s="91"/>
      <c r="HBN29" s="91"/>
      <c r="HBO29" s="91"/>
      <c r="HBP29" s="91"/>
      <c r="HBQ29" s="91"/>
      <c r="HBR29" s="91"/>
      <c r="HBS29" s="91"/>
      <c r="HBT29" s="91"/>
      <c r="HBU29" s="91"/>
      <c r="HBV29" s="91"/>
      <c r="HBW29" s="91"/>
      <c r="HBX29" s="91"/>
      <c r="HBY29" s="91"/>
      <c r="HBZ29" s="91"/>
      <c r="HCA29" s="91"/>
      <c r="HCB29" s="91"/>
      <c r="HCC29" s="91"/>
      <c r="HCD29" s="91"/>
      <c r="HCE29" s="91"/>
      <c r="HCF29" s="91"/>
      <c r="HCG29" s="91"/>
      <c r="HCH29" s="91"/>
      <c r="HCI29" s="91"/>
      <c r="HCJ29" s="91"/>
      <c r="HCK29" s="91"/>
      <c r="HCL29" s="91"/>
      <c r="HCM29" s="91"/>
      <c r="HCN29" s="91"/>
      <c r="HCO29" s="91"/>
      <c r="HCP29" s="91"/>
      <c r="HCQ29" s="91"/>
      <c r="HCR29" s="91"/>
      <c r="HCS29" s="91"/>
      <c r="HCT29" s="91"/>
      <c r="HCU29" s="91"/>
      <c r="HCV29" s="91"/>
      <c r="HCW29" s="91"/>
      <c r="HCX29" s="91"/>
      <c r="HCY29" s="91"/>
      <c r="HCZ29" s="91"/>
      <c r="HDA29" s="91"/>
      <c r="HDB29" s="91"/>
      <c r="HDC29" s="91"/>
      <c r="HDD29" s="91"/>
      <c r="HDE29" s="91"/>
      <c r="HDF29" s="91"/>
      <c r="HDG29" s="91"/>
      <c r="HDH29" s="91"/>
      <c r="HDI29" s="91"/>
      <c r="HDJ29" s="91"/>
      <c r="HDK29" s="91"/>
      <c r="HDL29" s="91"/>
      <c r="HDM29" s="91"/>
      <c r="HDN29" s="91"/>
      <c r="HDO29" s="91"/>
      <c r="HDP29" s="91"/>
      <c r="HDQ29" s="91"/>
      <c r="HDR29" s="91"/>
      <c r="HDS29" s="91"/>
      <c r="HDT29" s="91"/>
      <c r="HDU29" s="91"/>
      <c r="HDV29" s="91"/>
      <c r="HDW29" s="91"/>
      <c r="HDX29" s="91"/>
      <c r="HDY29" s="91"/>
      <c r="HDZ29" s="91"/>
      <c r="HEA29" s="91"/>
      <c r="HEB29" s="91"/>
      <c r="HEC29" s="91"/>
      <c r="HED29" s="91"/>
      <c r="HEE29" s="91"/>
      <c r="HEF29" s="91"/>
      <c r="HEG29" s="91"/>
      <c r="HEH29" s="91"/>
      <c r="HEI29" s="91"/>
      <c r="HEJ29" s="91"/>
      <c r="HEK29" s="91"/>
      <c r="HEL29" s="91"/>
      <c r="HEM29" s="91"/>
      <c r="HEN29" s="91"/>
      <c r="HEO29" s="91"/>
      <c r="HEP29" s="91"/>
      <c r="HEQ29" s="91"/>
      <c r="HER29" s="91"/>
      <c r="HES29" s="91"/>
      <c r="HET29" s="91"/>
      <c r="HEU29" s="91"/>
      <c r="HEV29" s="91"/>
      <c r="HEW29" s="91"/>
      <c r="HEX29" s="91"/>
      <c r="HEY29" s="91"/>
      <c r="HEZ29" s="91"/>
      <c r="HFA29" s="91"/>
      <c r="HFB29" s="91"/>
      <c r="HFC29" s="91"/>
      <c r="HFD29" s="91"/>
      <c r="HFE29" s="91"/>
      <c r="HFF29" s="91"/>
      <c r="HFG29" s="91"/>
      <c r="HFH29" s="91"/>
      <c r="HFI29" s="91"/>
      <c r="HFJ29" s="91"/>
      <c r="HFK29" s="91"/>
      <c r="HFL29" s="91"/>
      <c r="HFM29" s="91"/>
      <c r="HFN29" s="91"/>
      <c r="HFO29" s="91"/>
      <c r="HFP29" s="91"/>
      <c r="HFQ29" s="91"/>
      <c r="HFR29" s="91"/>
      <c r="HFS29" s="91"/>
      <c r="HFT29" s="91"/>
      <c r="HFU29" s="91"/>
      <c r="HFV29" s="91"/>
      <c r="HFW29" s="91"/>
      <c r="HFX29" s="91"/>
      <c r="HFY29" s="91"/>
      <c r="HFZ29" s="91"/>
      <c r="HGA29" s="91"/>
      <c r="HGB29" s="91"/>
      <c r="HGC29" s="91"/>
      <c r="HGD29" s="91"/>
      <c r="HGE29" s="91"/>
      <c r="HGF29" s="91"/>
      <c r="HGG29" s="91"/>
      <c r="HGH29" s="91"/>
      <c r="HGI29" s="91"/>
      <c r="HGJ29" s="91"/>
      <c r="HGK29" s="91"/>
      <c r="HGL29" s="91"/>
      <c r="HGM29" s="91"/>
      <c r="HGN29" s="91"/>
      <c r="HGO29" s="91"/>
      <c r="HGP29" s="91"/>
      <c r="HGQ29" s="91"/>
      <c r="HGR29" s="91"/>
      <c r="HGS29" s="91"/>
      <c r="HGT29" s="91"/>
      <c r="HGU29" s="91"/>
      <c r="HGV29" s="91"/>
      <c r="HGW29" s="91"/>
      <c r="HGX29" s="91"/>
      <c r="HGY29" s="91"/>
      <c r="HGZ29" s="91"/>
      <c r="HHA29" s="91"/>
      <c r="HHB29" s="91"/>
      <c r="HHC29" s="91"/>
      <c r="HHD29" s="91"/>
      <c r="HHE29" s="91"/>
      <c r="HHF29" s="91"/>
      <c r="HHG29" s="91"/>
      <c r="HHH29" s="91"/>
      <c r="HHI29" s="91"/>
      <c r="HHJ29" s="91"/>
      <c r="HHK29" s="91"/>
      <c r="HHL29" s="91"/>
      <c r="HHM29" s="91"/>
      <c r="HHN29" s="91"/>
      <c r="HHO29" s="91"/>
      <c r="HHP29" s="91"/>
      <c r="HHQ29" s="91"/>
      <c r="HHR29" s="91"/>
      <c r="HHS29" s="91"/>
      <c r="HHT29" s="91"/>
      <c r="HHU29" s="91"/>
      <c r="HHV29" s="91"/>
      <c r="HHW29" s="91"/>
      <c r="HHX29" s="91"/>
      <c r="HHY29" s="91"/>
      <c r="HHZ29" s="91"/>
      <c r="HIA29" s="91"/>
      <c r="HIB29" s="91"/>
      <c r="HIC29" s="91"/>
      <c r="HID29" s="91"/>
      <c r="HIE29" s="91"/>
      <c r="HIF29" s="91"/>
      <c r="HIG29" s="91"/>
      <c r="HIH29" s="91"/>
      <c r="HII29" s="91"/>
      <c r="HIJ29" s="91"/>
      <c r="HIK29" s="91"/>
      <c r="HIL29" s="91"/>
      <c r="HIM29" s="91"/>
      <c r="HIN29" s="91"/>
      <c r="HIO29" s="91"/>
      <c r="HIP29" s="91"/>
      <c r="HIQ29" s="91"/>
      <c r="HIR29" s="91"/>
      <c r="HIS29" s="91"/>
      <c r="HIT29" s="91"/>
      <c r="HIU29" s="91"/>
      <c r="HIV29" s="91"/>
      <c r="HIW29" s="91"/>
      <c r="HIX29" s="91"/>
      <c r="HIY29" s="91"/>
      <c r="HIZ29" s="91"/>
      <c r="HJA29" s="91"/>
      <c r="HJB29" s="91"/>
      <c r="HJC29" s="91"/>
      <c r="HJD29" s="91"/>
      <c r="HJE29" s="91"/>
      <c r="HJF29" s="91"/>
      <c r="HJG29" s="91"/>
      <c r="HJH29" s="91"/>
      <c r="HJI29" s="91"/>
      <c r="HJJ29" s="91"/>
      <c r="HJK29" s="91"/>
      <c r="HJL29" s="91"/>
      <c r="HJM29" s="91"/>
      <c r="HJN29" s="91"/>
      <c r="HJO29" s="91"/>
      <c r="HJP29" s="91"/>
      <c r="HJQ29" s="91"/>
      <c r="HJR29" s="91"/>
      <c r="HJS29" s="91"/>
      <c r="HJT29" s="91"/>
      <c r="HJU29" s="91"/>
      <c r="HJV29" s="91"/>
      <c r="HJW29" s="91"/>
      <c r="HJX29" s="91"/>
      <c r="HJY29" s="91"/>
      <c r="HJZ29" s="91"/>
      <c r="HKA29" s="91"/>
      <c r="HKB29" s="91"/>
      <c r="HKC29" s="91"/>
      <c r="HKD29" s="91"/>
      <c r="HKE29" s="91"/>
      <c r="HKF29" s="91"/>
      <c r="HKG29" s="91"/>
      <c r="HKH29" s="91"/>
      <c r="HKI29" s="91"/>
      <c r="HKJ29" s="91"/>
      <c r="HKK29" s="91"/>
      <c r="HKL29" s="91"/>
      <c r="HKM29" s="91"/>
      <c r="HKN29" s="91"/>
      <c r="HKO29" s="91"/>
      <c r="HKP29" s="91"/>
      <c r="HKQ29" s="91"/>
      <c r="HKR29" s="91"/>
      <c r="HKS29" s="91"/>
      <c r="HKT29" s="91"/>
      <c r="HKU29" s="91"/>
      <c r="HKV29" s="91"/>
      <c r="HKW29" s="91"/>
      <c r="HKX29" s="91"/>
      <c r="HKY29" s="91"/>
      <c r="HKZ29" s="91"/>
      <c r="HLA29" s="91"/>
      <c r="HLB29" s="91"/>
      <c r="HLC29" s="91"/>
      <c r="HLD29" s="91"/>
      <c r="HLE29" s="91"/>
      <c r="HLF29" s="91"/>
      <c r="HLG29" s="91"/>
      <c r="HLH29" s="91"/>
      <c r="HLI29" s="91"/>
      <c r="HLJ29" s="91"/>
      <c r="HLK29" s="91"/>
      <c r="HLL29" s="91"/>
      <c r="HLM29" s="91"/>
      <c r="HLN29" s="91"/>
      <c r="HLO29" s="91"/>
      <c r="HLP29" s="91"/>
      <c r="HLQ29" s="91"/>
      <c r="HLR29" s="91"/>
      <c r="HLS29" s="91"/>
      <c r="HLT29" s="91"/>
      <c r="HLU29" s="91"/>
      <c r="HLV29" s="91"/>
      <c r="HLW29" s="91"/>
      <c r="HLX29" s="91"/>
      <c r="HLY29" s="91"/>
      <c r="HLZ29" s="91"/>
      <c r="HMA29" s="91"/>
      <c r="HMB29" s="91"/>
      <c r="HMC29" s="91"/>
      <c r="HMD29" s="91"/>
      <c r="HME29" s="91"/>
      <c r="HMF29" s="91"/>
      <c r="HMG29" s="91"/>
      <c r="HMH29" s="91"/>
      <c r="HMI29" s="91"/>
      <c r="HMJ29" s="91"/>
      <c r="HMK29" s="91"/>
      <c r="HML29" s="91"/>
      <c r="HMM29" s="91"/>
      <c r="HMN29" s="91"/>
      <c r="HMO29" s="91"/>
      <c r="HMP29" s="91"/>
      <c r="HMQ29" s="91"/>
      <c r="HMR29" s="91"/>
      <c r="HMS29" s="91"/>
      <c r="HMT29" s="91"/>
      <c r="HMU29" s="91"/>
      <c r="HMV29" s="91"/>
      <c r="HMW29" s="91"/>
      <c r="HMX29" s="91"/>
      <c r="HMY29" s="91"/>
      <c r="HMZ29" s="91"/>
      <c r="HNA29" s="91"/>
      <c r="HNB29" s="91"/>
      <c r="HNC29" s="91"/>
      <c r="HND29" s="91"/>
      <c r="HNE29" s="91"/>
      <c r="HNF29" s="91"/>
      <c r="HNG29" s="91"/>
      <c r="HNH29" s="91"/>
      <c r="HNI29" s="91"/>
      <c r="HNJ29" s="91"/>
      <c r="HNK29" s="91"/>
      <c r="HNL29" s="91"/>
      <c r="HNM29" s="91"/>
      <c r="HNN29" s="91"/>
      <c r="HNO29" s="91"/>
      <c r="HNP29" s="91"/>
      <c r="HNQ29" s="91"/>
      <c r="HNR29" s="91"/>
      <c r="HNS29" s="91"/>
      <c r="HNT29" s="91"/>
      <c r="HNU29" s="91"/>
      <c r="HNV29" s="91"/>
      <c r="HNW29" s="91"/>
      <c r="HNX29" s="91"/>
      <c r="HNY29" s="91"/>
      <c r="HNZ29" s="91"/>
      <c r="HOA29" s="91"/>
      <c r="HOB29" s="91"/>
      <c r="HOC29" s="91"/>
      <c r="HOD29" s="91"/>
      <c r="HOE29" s="91"/>
      <c r="HOF29" s="91"/>
      <c r="HOG29" s="91"/>
      <c r="HOH29" s="91"/>
      <c r="HOI29" s="91"/>
      <c r="HOJ29" s="91"/>
      <c r="HOK29" s="91"/>
      <c r="HOL29" s="91"/>
      <c r="HOM29" s="91"/>
      <c r="HON29" s="91"/>
      <c r="HOO29" s="91"/>
      <c r="HOP29" s="91"/>
      <c r="HOQ29" s="91"/>
      <c r="HOR29" s="91"/>
      <c r="HOS29" s="91"/>
      <c r="HOT29" s="91"/>
      <c r="HOU29" s="91"/>
      <c r="HOV29" s="91"/>
      <c r="HOW29" s="91"/>
      <c r="HOX29" s="91"/>
      <c r="HOY29" s="91"/>
      <c r="HOZ29" s="91"/>
      <c r="HPA29" s="91"/>
      <c r="HPB29" s="91"/>
      <c r="HPC29" s="91"/>
      <c r="HPD29" s="91"/>
      <c r="HPE29" s="91"/>
      <c r="HPF29" s="91"/>
      <c r="HPG29" s="91"/>
      <c r="HPH29" s="91"/>
      <c r="HPI29" s="91"/>
      <c r="HPJ29" s="91"/>
      <c r="HPK29" s="91"/>
      <c r="HPL29" s="91"/>
      <c r="HPM29" s="91"/>
      <c r="HPN29" s="91"/>
      <c r="HPO29" s="91"/>
      <c r="HPP29" s="91"/>
      <c r="HPQ29" s="91"/>
      <c r="HPR29" s="91"/>
      <c r="HPS29" s="91"/>
      <c r="HPT29" s="91"/>
      <c r="HPU29" s="91"/>
      <c r="HPV29" s="91"/>
      <c r="HPW29" s="91"/>
      <c r="HPX29" s="91"/>
      <c r="HPY29" s="91"/>
      <c r="HPZ29" s="91"/>
      <c r="HQA29" s="91"/>
      <c r="HQB29" s="91"/>
      <c r="HQC29" s="91"/>
      <c r="HQD29" s="91"/>
      <c r="HQE29" s="91"/>
      <c r="HQF29" s="91"/>
      <c r="HQG29" s="91"/>
      <c r="HQH29" s="91"/>
      <c r="HQI29" s="91"/>
      <c r="HQJ29" s="91"/>
      <c r="HQK29" s="91"/>
      <c r="HQL29" s="91"/>
      <c r="HQM29" s="91"/>
      <c r="HQN29" s="91"/>
      <c r="HQO29" s="91"/>
      <c r="HQP29" s="91"/>
      <c r="HQQ29" s="91"/>
      <c r="HQR29" s="91"/>
      <c r="HQS29" s="91"/>
      <c r="HQT29" s="91"/>
      <c r="HQU29" s="91"/>
      <c r="HQV29" s="91"/>
      <c r="HQW29" s="91"/>
      <c r="HQX29" s="91"/>
      <c r="HQY29" s="91"/>
      <c r="HQZ29" s="91"/>
      <c r="HRA29" s="91"/>
      <c r="HRB29" s="91"/>
      <c r="HRC29" s="91"/>
      <c r="HRD29" s="91"/>
      <c r="HRE29" s="91"/>
      <c r="HRF29" s="91"/>
      <c r="HRG29" s="91"/>
      <c r="HRH29" s="91"/>
      <c r="HRI29" s="91"/>
      <c r="HRJ29" s="91"/>
      <c r="HRK29" s="91"/>
      <c r="HRL29" s="91"/>
      <c r="HRM29" s="91"/>
      <c r="HRN29" s="91"/>
      <c r="HRO29" s="91"/>
      <c r="HRP29" s="91"/>
      <c r="HRQ29" s="91"/>
      <c r="HRR29" s="91"/>
      <c r="HRS29" s="91"/>
      <c r="HRT29" s="91"/>
      <c r="HRU29" s="91"/>
      <c r="HRV29" s="91"/>
      <c r="HRW29" s="91"/>
      <c r="HRX29" s="91"/>
      <c r="HRY29" s="91"/>
      <c r="HRZ29" s="91"/>
      <c r="HSA29" s="91"/>
      <c r="HSB29" s="91"/>
      <c r="HSC29" s="91"/>
      <c r="HSD29" s="91"/>
      <c r="HSE29" s="91"/>
      <c r="HSF29" s="91"/>
      <c r="HSG29" s="91"/>
      <c r="HSH29" s="91"/>
      <c r="HSI29" s="91"/>
      <c r="HSJ29" s="91"/>
      <c r="HSK29" s="91"/>
      <c r="HSL29" s="91"/>
      <c r="HSM29" s="91"/>
      <c r="HSN29" s="91"/>
      <c r="HSO29" s="91"/>
      <c r="HSP29" s="91"/>
      <c r="HSQ29" s="91"/>
      <c r="HSR29" s="91"/>
      <c r="HSS29" s="91"/>
      <c r="HST29" s="91"/>
      <c r="HSU29" s="91"/>
      <c r="HSV29" s="91"/>
      <c r="HSW29" s="91"/>
      <c r="HSX29" s="91"/>
      <c r="HSY29" s="91"/>
      <c r="HSZ29" s="91"/>
      <c r="HTA29" s="91"/>
      <c r="HTB29" s="91"/>
      <c r="HTC29" s="91"/>
      <c r="HTD29" s="91"/>
      <c r="HTE29" s="91"/>
      <c r="HTF29" s="91"/>
      <c r="HTG29" s="91"/>
      <c r="HTH29" s="91"/>
      <c r="HTI29" s="91"/>
      <c r="HTJ29" s="91"/>
      <c r="HTK29" s="91"/>
      <c r="HTL29" s="91"/>
      <c r="HTM29" s="91"/>
      <c r="HTN29" s="91"/>
      <c r="HTO29" s="91"/>
      <c r="HTP29" s="91"/>
      <c r="HTQ29" s="91"/>
      <c r="HTR29" s="91"/>
      <c r="HTS29" s="91"/>
      <c r="HTT29" s="91"/>
      <c r="HTU29" s="91"/>
      <c r="HTV29" s="91"/>
      <c r="HTW29" s="91"/>
      <c r="HTX29" s="91"/>
      <c r="HTY29" s="91"/>
      <c r="HTZ29" s="91"/>
      <c r="HUA29" s="91"/>
      <c r="HUB29" s="91"/>
      <c r="HUC29" s="91"/>
      <c r="HUD29" s="91"/>
      <c r="HUE29" s="91"/>
      <c r="HUF29" s="91"/>
      <c r="HUG29" s="91"/>
      <c r="HUH29" s="91"/>
      <c r="HUI29" s="91"/>
      <c r="HUJ29" s="91"/>
      <c r="HUK29" s="91"/>
      <c r="HUL29" s="91"/>
      <c r="HUM29" s="91"/>
      <c r="HUN29" s="91"/>
      <c r="HUO29" s="91"/>
      <c r="HUP29" s="91"/>
      <c r="HUQ29" s="91"/>
      <c r="HUR29" s="91"/>
      <c r="HUS29" s="91"/>
      <c r="HUT29" s="91"/>
      <c r="HUU29" s="91"/>
      <c r="HUV29" s="91"/>
      <c r="HUW29" s="91"/>
      <c r="HUX29" s="91"/>
      <c r="HUY29" s="91"/>
      <c r="HUZ29" s="91"/>
      <c r="HVA29" s="91"/>
      <c r="HVB29" s="91"/>
      <c r="HVC29" s="91"/>
      <c r="HVD29" s="91"/>
      <c r="HVE29" s="91"/>
      <c r="HVF29" s="91"/>
      <c r="HVG29" s="91"/>
      <c r="HVH29" s="91"/>
      <c r="HVI29" s="91"/>
      <c r="HVJ29" s="91"/>
      <c r="HVK29" s="91"/>
      <c r="HVL29" s="91"/>
      <c r="HVM29" s="91"/>
      <c r="HVN29" s="91"/>
      <c r="HVO29" s="91"/>
      <c r="HVP29" s="91"/>
      <c r="HVQ29" s="91"/>
      <c r="HVR29" s="91"/>
      <c r="HVS29" s="91"/>
      <c r="HVT29" s="91"/>
      <c r="HVU29" s="91"/>
      <c r="HVV29" s="91"/>
      <c r="HVW29" s="91"/>
      <c r="HVX29" s="91"/>
      <c r="HVY29" s="91"/>
      <c r="HVZ29" s="91"/>
      <c r="HWA29" s="91"/>
      <c r="HWB29" s="91"/>
      <c r="HWC29" s="91"/>
      <c r="HWD29" s="91"/>
      <c r="HWE29" s="91"/>
      <c r="HWF29" s="91"/>
      <c r="HWG29" s="91"/>
      <c r="HWH29" s="91"/>
      <c r="HWI29" s="91"/>
      <c r="HWJ29" s="91"/>
      <c r="HWK29" s="91"/>
      <c r="HWL29" s="91"/>
      <c r="HWM29" s="91"/>
      <c r="HWN29" s="91"/>
      <c r="HWO29" s="91"/>
      <c r="HWP29" s="91"/>
      <c r="HWQ29" s="91"/>
      <c r="HWR29" s="91"/>
      <c r="HWS29" s="91"/>
      <c r="HWT29" s="91"/>
      <c r="HWU29" s="91"/>
      <c r="HWV29" s="91"/>
      <c r="HWW29" s="91"/>
      <c r="HWX29" s="91"/>
      <c r="HWY29" s="91"/>
      <c r="HWZ29" s="91"/>
      <c r="HXA29" s="91"/>
      <c r="HXB29" s="91"/>
      <c r="HXC29" s="91"/>
      <c r="HXD29" s="91"/>
      <c r="HXE29" s="91"/>
      <c r="HXF29" s="91"/>
      <c r="HXG29" s="91"/>
      <c r="HXH29" s="91"/>
      <c r="HXI29" s="91"/>
      <c r="HXJ29" s="91"/>
      <c r="HXK29" s="91"/>
      <c r="HXL29" s="91"/>
      <c r="HXM29" s="91"/>
      <c r="HXN29" s="91"/>
      <c r="HXO29" s="91"/>
      <c r="HXP29" s="91"/>
      <c r="HXQ29" s="91"/>
      <c r="HXR29" s="91"/>
      <c r="HXS29" s="91"/>
      <c r="HXT29" s="91"/>
      <c r="HXU29" s="91"/>
      <c r="HXV29" s="91"/>
      <c r="HXW29" s="91"/>
      <c r="HXX29" s="91"/>
      <c r="HXY29" s="91"/>
      <c r="HXZ29" s="91"/>
      <c r="HYA29" s="91"/>
      <c r="HYB29" s="91"/>
      <c r="HYC29" s="91"/>
      <c r="HYD29" s="91"/>
      <c r="HYE29" s="91"/>
      <c r="HYF29" s="91"/>
      <c r="HYG29" s="91"/>
      <c r="HYH29" s="91"/>
      <c r="HYI29" s="91"/>
      <c r="HYJ29" s="91"/>
      <c r="HYK29" s="91"/>
      <c r="HYL29" s="91"/>
      <c r="HYM29" s="91"/>
      <c r="HYN29" s="91"/>
      <c r="HYO29" s="91"/>
      <c r="HYP29" s="91"/>
      <c r="HYQ29" s="91"/>
      <c r="HYR29" s="91"/>
      <c r="HYS29" s="91"/>
      <c r="HYT29" s="91"/>
      <c r="HYU29" s="91"/>
      <c r="HYV29" s="91"/>
      <c r="HYW29" s="91"/>
      <c r="HYX29" s="91"/>
      <c r="HYY29" s="91"/>
      <c r="HYZ29" s="91"/>
      <c r="HZA29" s="91"/>
      <c r="HZB29" s="91"/>
      <c r="HZC29" s="91"/>
      <c r="HZD29" s="91"/>
      <c r="HZE29" s="91"/>
      <c r="HZF29" s="91"/>
      <c r="HZG29" s="91"/>
      <c r="HZH29" s="91"/>
      <c r="HZI29" s="91"/>
      <c r="HZJ29" s="91"/>
      <c r="HZK29" s="91"/>
      <c r="HZL29" s="91"/>
      <c r="HZM29" s="91"/>
      <c r="HZN29" s="91"/>
      <c r="HZO29" s="91"/>
      <c r="HZP29" s="91"/>
      <c r="HZQ29" s="91"/>
      <c r="HZR29" s="91"/>
      <c r="HZS29" s="91"/>
      <c r="HZT29" s="91"/>
      <c r="HZU29" s="91"/>
      <c r="HZV29" s="91"/>
      <c r="HZW29" s="91"/>
      <c r="HZX29" s="91"/>
      <c r="HZY29" s="91"/>
      <c r="HZZ29" s="91"/>
      <c r="IAA29" s="91"/>
      <c r="IAB29" s="91"/>
      <c r="IAC29" s="91"/>
      <c r="IAD29" s="91"/>
      <c r="IAE29" s="91"/>
      <c r="IAF29" s="91"/>
      <c r="IAG29" s="91"/>
      <c r="IAH29" s="91"/>
      <c r="IAI29" s="91"/>
      <c r="IAJ29" s="91"/>
      <c r="IAK29" s="91"/>
      <c r="IAL29" s="91"/>
      <c r="IAM29" s="91"/>
      <c r="IAN29" s="91"/>
      <c r="IAO29" s="91"/>
      <c r="IAP29" s="91"/>
      <c r="IAQ29" s="91"/>
      <c r="IAR29" s="91"/>
      <c r="IAS29" s="91"/>
      <c r="IAT29" s="91"/>
      <c r="IAU29" s="91"/>
      <c r="IAV29" s="91"/>
      <c r="IAW29" s="91"/>
      <c r="IAX29" s="91"/>
      <c r="IAY29" s="91"/>
      <c r="IAZ29" s="91"/>
      <c r="IBA29" s="91"/>
      <c r="IBB29" s="91"/>
      <c r="IBC29" s="91"/>
      <c r="IBD29" s="91"/>
      <c r="IBE29" s="91"/>
      <c r="IBF29" s="91"/>
      <c r="IBG29" s="91"/>
      <c r="IBH29" s="91"/>
      <c r="IBI29" s="91"/>
      <c r="IBJ29" s="91"/>
      <c r="IBK29" s="91"/>
      <c r="IBL29" s="91"/>
      <c r="IBM29" s="91"/>
      <c r="IBN29" s="91"/>
      <c r="IBO29" s="91"/>
      <c r="IBP29" s="91"/>
      <c r="IBQ29" s="91"/>
      <c r="IBR29" s="91"/>
      <c r="IBS29" s="91"/>
      <c r="IBT29" s="91"/>
      <c r="IBU29" s="91"/>
      <c r="IBV29" s="91"/>
      <c r="IBW29" s="91"/>
      <c r="IBX29" s="91"/>
      <c r="IBY29" s="91"/>
      <c r="IBZ29" s="91"/>
      <c r="ICA29" s="91"/>
      <c r="ICB29" s="91"/>
      <c r="ICC29" s="91"/>
      <c r="ICD29" s="91"/>
      <c r="ICE29" s="91"/>
      <c r="ICF29" s="91"/>
      <c r="ICG29" s="91"/>
      <c r="ICH29" s="91"/>
      <c r="ICI29" s="91"/>
      <c r="ICJ29" s="91"/>
      <c r="ICK29" s="91"/>
      <c r="ICL29" s="91"/>
      <c r="ICM29" s="91"/>
      <c r="ICN29" s="91"/>
      <c r="ICO29" s="91"/>
      <c r="ICP29" s="91"/>
      <c r="ICQ29" s="91"/>
      <c r="ICR29" s="91"/>
      <c r="ICS29" s="91"/>
      <c r="ICT29" s="91"/>
      <c r="ICU29" s="91"/>
      <c r="ICV29" s="91"/>
      <c r="ICW29" s="91"/>
      <c r="ICX29" s="91"/>
      <c r="ICY29" s="91"/>
      <c r="ICZ29" s="91"/>
      <c r="IDA29" s="91"/>
      <c r="IDB29" s="91"/>
      <c r="IDC29" s="91"/>
      <c r="IDD29" s="91"/>
      <c r="IDE29" s="91"/>
      <c r="IDF29" s="91"/>
      <c r="IDG29" s="91"/>
      <c r="IDH29" s="91"/>
      <c r="IDI29" s="91"/>
      <c r="IDJ29" s="91"/>
      <c r="IDK29" s="91"/>
      <c r="IDL29" s="91"/>
      <c r="IDM29" s="91"/>
      <c r="IDN29" s="91"/>
      <c r="IDO29" s="91"/>
      <c r="IDP29" s="91"/>
      <c r="IDQ29" s="91"/>
      <c r="IDR29" s="91"/>
      <c r="IDS29" s="91"/>
      <c r="IDT29" s="91"/>
      <c r="IDU29" s="91"/>
      <c r="IDV29" s="91"/>
      <c r="IDW29" s="91"/>
      <c r="IDX29" s="91"/>
      <c r="IDY29" s="91"/>
      <c r="IDZ29" s="91"/>
      <c r="IEA29" s="91"/>
      <c r="IEB29" s="91"/>
      <c r="IEC29" s="91"/>
      <c r="IED29" s="91"/>
      <c r="IEE29" s="91"/>
      <c r="IEF29" s="91"/>
      <c r="IEG29" s="91"/>
      <c r="IEH29" s="91"/>
      <c r="IEI29" s="91"/>
      <c r="IEJ29" s="91"/>
      <c r="IEK29" s="91"/>
      <c r="IEL29" s="91"/>
      <c r="IEM29" s="91"/>
      <c r="IEN29" s="91"/>
      <c r="IEO29" s="91"/>
      <c r="IEP29" s="91"/>
      <c r="IEQ29" s="91"/>
      <c r="IER29" s="91"/>
      <c r="IES29" s="91"/>
      <c r="IET29" s="91"/>
      <c r="IEU29" s="91"/>
      <c r="IEV29" s="91"/>
      <c r="IEW29" s="91"/>
      <c r="IEX29" s="91"/>
      <c r="IEY29" s="91"/>
      <c r="IEZ29" s="91"/>
      <c r="IFA29" s="91"/>
      <c r="IFB29" s="91"/>
      <c r="IFC29" s="91"/>
      <c r="IFD29" s="91"/>
      <c r="IFE29" s="91"/>
      <c r="IFF29" s="91"/>
      <c r="IFG29" s="91"/>
      <c r="IFH29" s="91"/>
      <c r="IFI29" s="91"/>
      <c r="IFJ29" s="91"/>
      <c r="IFK29" s="91"/>
      <c r="IFL29" s="91"/>
      <c r="IFM29" s="91"/>
      <c r="IFN29" s="91"/>
      <c r="IFO29" s="91"/>
      <c r="IFP29" s="91"/>
      <c r="IFQ29" s="91"/>
      <c r="IFR29" s="91"/>
      <c r="IFS29" s="91"/>
      <c r="IFT29" s="91"/>
      <c r="IFU29" s="91"/>
      <c r="IFV29" s="91"/>
      <c r="IFW29" s="91"/>
      <c r="IFX29" s="91"/>
      <c r="IFY29" s="91"/>
      <c r="IFZ29" s="91"/>
      <c r="IGA29" s="91"/>
      <c r="IGB29" s="91"/>
      <c r="IGC29" s="91"/>
      <c r="IGD29" s="91"/>
      <c r="IGE29" s="91"/>
      <c r="IGF29" s="91"/>
      <c r="IGG29" s="91"/>
      <c r="IGH29" s="91"/>
      <c r="IGI29" s="91"/>
      <c r="IGJ29" s="91"/>
      <c r="IGK29" s="91"/>
      <c r="IGL29" s="91"/>
      <c r="IGM29" s="91"/>
      <c r="IGN29" s="91"/>
      <c r="IGO29" s="91"/>
      <c r="IGP29" s="91"/>
      <c r="IGQ29" s="91"/>
      <c r="IGR29" s="91"/>
      <c r="IGS29" s="91"/>
      <c r="IGT29" s="91"/>
      <c r="IGU29" s="91"/>
      <c r="IGV29" s="91"/>
      <c r="IGW29" s="91"/>
      <c r="IGX29" s="91"/>
      <c r="IGY29" s="91"/>
      <c r="IGZ29" s="91"/>
      <c r="IHA29" s="91"/>
      <c r="IHB29" s="91"/>
      <c r="IHC29" s="91"/>
      <c r="IHD29" s="91"/>
      <c r="IHE29" s="91"/>
      <c r="IHF29" s="91"/>
      <c r="IHG29" s="91"/>
      <c r="IHH29" s="91"/>
      <c r="IHI29" s="91"/>
      <c r="IHJ29" s="91"/>
      <c r="IHK29" s="91"/>
      <c r="IHL29" s="91"/>
      <c r="IHM29" s="91"/>
      <c r="IHN29" s="91"/>
      <c r="IHO29" s="91"/>
      <c r="IHP29" s="91"/>
      <c r="IHQ29" s="91"/>
      <c r="IHR29" s="91"/>
      <c r="IHS29" s="91"/>
      <c r="IHT29" s="91"/>
      <c r="IHU29" s="91"/>
      <c r="IHV29" s="91"/>
      <c r="IHW29" s="91"/>
      <c r="IHX29" s="91"/>
      <c r="IHY29" s="91"/>
      <c r="IHZ29" s="91"/>
      <c r="IIA29" s="91"/>
      <c r="IIB29" s="91"/>
      <c r="IIC29" s="91"/>
      <c r="IID29" s="91"/>
      <c r="IIE29" s="91"/>
      <c r="IIF29" s="91"/>
      <c r="IIG29" s="91"/>
      <c r="IIH29" s="91"/>
      <c r="III29" s="91"/>
      <c r="IIJ29" s="91"/>
      <c r="IIK29" s="91"/>
      <c r="IIL29" s="91"/>
      <c r="IIM29" s="91"/>
      <c r="IIN29" s="91"/>
      <c r="IIO29" s="91"/>
      <c r="IIP29" s="91"/>
      <c r="IIQ29" s="91"/>
      <c r="IIR29" s="91"/>
      <c r="IIS29" s="91"/>
      <c r="IIT29" s="91"/>
      <c r="IIU29" s="91"/>
      <c r="IIV29" s="91"/>
      <c r="IIW29" s="91"/>
      <c r="IIX29" s="91"/>
      <c r="IIY29" s="91"/>
      <c r="IIZ29" s="91"/>
      <c r="IJA29" s="91"/>
      <c r="IJB29" s="91"/>
      <c r="IJC29" s="91"/>
      <c r="IJD29" s="91"/>
      <c r="IJE29" s="91"/>
      <c r="IJF29" s="91"/>
      <c r="IJG29" s="91"/>
      <c r="IJH29" s="91"/>
      <c r="IJI29" s="91"/>
      <c r="IJJ29" s="91"/>
      <c r="IJK29" s="91"/>
      <c r="IJL29" s="91"/>
      <c r="IJM29" s="91"/>
      <c r="IJN29" s="91"/>
      <c r="IJO29" s="91"/>
      <c r="IJP29" s="91"/>
      <c r="IJQ29" s="91"/>
      <c r="IJR29" s="91"/>
      <c r="IJS29" s="91"/>
      <c r="IJT29" s="91"/>
      <c r="IJU29" s="91"/>
      <c r="IJV29" s="91"/>
      <c r="IJW29" s="91"/>
      <c r="IJX29" s="91"/>
      <c r="IJY29" s="91"/>
      <c r="IJZ29" s="91"/>
      <c r="IKA29" s="91"/>
      <c r="IKB29" s="91"/>
      <c r="IKC29" s="91"/>
      <c r="IKD29" s="91"/>
      <c r="IKE29" s="91"/>
      <c r="IKF29" s="91"/>
      <c r="IKG29" s="91"/>
      <c r="IKH29" s="91"/>
      <c r="IKI29" s="91"/>
      <c r="IKJ29" s="91"/>
      <c r="IKK29" s="91"/>
      <c r="IKL29" s="91"/>
      <c r="IKM29" s="91"/>
      <c r="IKN29" s="91"/>
      <c r="IKO29" s="91"/>
      <c r="IKP29" s="91"/>
      <c r="IKQ29" s="91"/>
      <c r="IKR29" s="91"/>
      <c r="IKS29" s="91"/>
      <c r="IKT29" s="91"/>
      <c r="IKU29" s="91"/>
      <c r="IKV29" s="91"/>
      <c r="IKW29" s="91"/>
      <c r="IKX29" s="91"/>
      <c r="IKY29" s="91"/>
      <c r="IKZ29" s="91"/>
      <c r="ILA29" s="91"/>
      <c r="ILB29" s="91"/>
      <c r="ILC29" s="91"/>
      <c r="ILD29" s="91"/>
      <c r="ILE29" s="91"/>
      <c r="ILF29" s="91"/>
      <c r="ILG29" s="91"/>
      <c r="ILH29" s="91"/>
      <c r="ILI29" s="91"/>
      <c r="ILJ29" s="91"/>
      <c r="ILK29" s="91"/>
      <c r="ILL29" s="91"/>
      <c r="ILM29" s="91"/>
      <c r="ILN29" s="91"/>
      <c r="ILO29" s="91"/>
      <c r="ILP29" s="91"/>
      <c r="ILQ29" s="91"/>
      <c r="ILR29" s="91"/>
      <c r="ILS29" s="91"/>
      <c r="ILT29" s="91"/>
      <c r="ILU29" s="91"/>
      <c r="ILV29" s="91"/>
      <c r="ILW29" s="91"/>
      <c r="ILX29" s="91"/>
      <c r="ILY29" s="91"/>
      <c r="ILZ29" s="91"/>
      <c r="IMA29" s="91"/>
      <c r="IMB29" s="91"/>
      <c r="IMC29" s="91"/>
      <c r="IMD29" s="91"/>
      <c r="IME29" s="91"/>
      <c r="IMF29" s="91"/>
      <c r="IMG29" s="91"/>
      <c r="IMH29" s="91"/>
      <c r="IMI29" s="91"/>
      <c r="IMJ29" s="91"/>
      <c r="IMK29" s="91"/>
      <c r="IML29" s="91"/>
      <c r="IMM29" s="91"/>
      <c r="IMN29" s="91"/>
      <c r="IMO29" s="91"/>
      <c r="IMP29" s="91"/>
      <c r="IMQ29" s="91"/>
      <c r="IMR29" s="91"/>
      <c r="IMS29" s="91"/>
      <c r="IMT29" s="91"/>
      <c r="IMU29" s="91"/>
      <c r="IMV29" s="91"/>
      <c r="IMW29" s="91"/>
      <c r="IMX29" s="91"/>
      <c r="IMY29" s="91"/>
      <c r="IMZ29" s="91"/>
      <c r="INA29" s="91"/>
      <c r="INB29" s="91"/>
      <c r="INC29" s="91"/>
      <c r="IND29" s="91"/>
      <c r="INE29" s="91"/>
      <c r="INF29" s="91"/>
      <c r="ING29" s="91"/>
      <c r="INH29" s="91"/>
      <c r="INI29" s="91"/>
      <c r="INJ29" s="91"/>
      <c r="INK29" s="91"/>
      <c r="INL29" s="91"/>
      <c r="INM29" s="91"/>
      <c r="INN29" s="91"/>
      <c r="INO29" s="91"/>
      <c r="INP29" s="91"/>
      <c r="INQ29" s="91"/>
      <c r="INR29" s="91"/>
      <c r="INS29" s="91"/>
      <c r="INT29" s="91"/>
      <c r="INU29" s="91"/>
      <c r="INV29" s="91"/>
      <c r="INW29" s="91"/>
      <c r="INX29" s="91"/>
      <c r="INY29" s="91"/>
      <c r="INZ29" s="91"/>
      <c r="IOA29" s="91"/>
      <c r="IOB29" s="91"/>
      <c r="IOC29" s="91"/>
      <c r="IOD29" s="91"/>
      <c r="IOE29" s="91"/>
      <c r="IOF29" s="91"/>
      <c r="IOG29" s="91"/>
      <c r="IOH29" s="91"/>
      <c r="IOI29" s="91"/>
      <c r="IOJ29" s="91"/>
      <c r="IOK29" s="91"/>
      <c r="IOL29" s="91"/>
      <c r="IOM29" s="91"/>
      <c r="ION29" s="91"/>
      <c r="IOO29" s="91"/>
      <c r="IOP29" s="91"/>
      <c r="IOQ29" s="91"/>
      <c r="IOR29" s="91"/>
      <c r="IOS29" s="91"/>
      <c r="IOT29" s="91"/>
      <c r="IOU29" s="91"/>
      <c r="IOV29" s="91"/>
      <c r="IOW29" s="91"/>
      <c r="IOX29" s="91"/>
      <c r="IOY29" s="91"/>
      <c r="IOZ29" s="91"/>
      <c r="IPA29" s="91"/>
      <c r="IPB29" s="91"/>
      <c r="IPC29" s="91"/>
      <c r="IPD29" s="91"/>
      <c r="IPE29" s="91"/>
      <c r="IPF29" s="91"/>
      <c r="IPG29" s="91"/>
      <c r="IPH29" s="91"/>
      <c r="IPI29" s="91"/>
      <c r="IPJ29" s="91"/>
      <c r="IPK29" s="91"/>
      <c r="IPL29" s="91"/>
      <c r="IPM29" s="91"/>
      <c r="IPN29" s="91"/>
      <c r="IPO29" s="91"/>
      <c r="IPP29" s="91"/>
      <c r="IPQ29" s="91"/>
      <c r="IPR29" s="91"/>
      <c r="IPS29" s="91"/>
      <c r="IPT29" s="91"/>
      <c r="IPU29" s="91"/>
      <c r="IPV29" s="91"/>
      <c r="IPW29" s="91"/>
      <c r="IPX29" s="91"/>
      <c r="IPY29" s="91"/>
      <c r="IPZ29" s="91"/>
      <c r="IQA29" s="91"/>
      <c r="IQB29" s="91"/>
      <c r="IQC29" s="91"/>
      <c r="IQD29" s="91"/>
      <c r="IQE29" s="91"/>
      <c r="IQF29" s="91"/>
      <c r="IQG29" s="91"/>
      <c r="IQH29" s="91"/>
      <c r="IQI29" s="91"/>
      <c r="IQJ29" s="91"/>
      <c r="IQK29" s="91"/>
      <c r="IQL29" s="91"/>
      <c r="IQM29" s="91"/>
      <c r="IQN29" s="91"/>
      <c r="IQO29" s="91"/>
      <c r="IQP29" s="91"/>
      <c r="IQQ29" s="91"/>
      <c r="IQR29" s="91"/>
      <c r="IQS29" s="91"/>
      <c r="IQT29" s="91"/>
      <c r="IQU29" s="91"/>
      <c r="IQV29" s="91"/>
      <c r="IQW29" s="91"/>
      <c r="IQX29" s="91"/>
      <c r="IQY29" s="91"/>
      <c r="IQZ29" s="91"/>
      <c r="IRA29" s="91"/>
      <c r="IRB29" s="91"/>
      <c r="IRC29" s="91"/>
      <c r="IRD29" s="91"/>
      <c r="IRE29" s="91"/>
      <c r="IRF29" s="91"/>
      <c r="IRG29" s="91"/>
      <c r="IRH29" s="91"/>
      <c r="IRI29" s="91"/>
      <c r="IRJ29" s="91"/>
      <c r="IRK29" s="91"/>
      <c r="IRL29" s="91"/>
      <c r="IRM29" s="91"/>
      <c r="IRN29" s="91"/>
      <c r="IRO29" s="91"/>
      <c r="IRP29" s="91"/>
      <c r="IRQ29" s="91"/>
      <c r="IRR29" s="91"/>
      <c r="IRS29" s="91"/>
      <c r="IRT29" s="91"/>
      <c r="IRU29" s="91"/>
      <c r="IRV29" s="91"/>
      <c r="IRW29" s="91"/>
      <c r="IRX29" s="91"/>
      <c r="IRY29" s="91"/>
      <c r="IRZ29" s="91"/>
      <c r="ISA29" s="91"/>
      <c r="ISB29" s="91"/>
      <c r="ISC29" s="91"/>
      <c r="ISD29" s="91"/>
      <c r="ISE29" s="91"/>
      <c r="ISF29" s="91"/>
      <c r="ISG29" s="91"/>
      <c r="ISH29" s="91"/>
      <c r="ISI29" s="91"/>
      <c r="ISJ29" s="91"/>
      <c r="ISK29" s="91"/>
      <c r="ISL29" s="91"/>
      <c r="ISM29" s="91"/>
      <c r="ISN29" s="91"/>
      <c r="ISO29" s="91"/>
      <c r="ISP29" s="91"/>
      <c r="ISQ29" s="91"/>
      <c r="ISR29" s="91"/>
      <c r="ISS29" s="91"/>
      <c r="IST29" s="91"/>
      <c r="ISU29" s="91"/>
      <c r="ISV29" s="91"/>
      <c r="ISW29" s="91"/>
      <c r="ISX29" s="91"/>
      <c r="ISY29" s="91"/>
      <c r="ISZ29" s="91"/>
      <c r="ITA29" s="91"/>
      <c r="ITB29" s="91"/>
      <c r="ITC29" s="91"/>
      <c r="ITD29" s="91"/>
      <c r="ITE29" s="91"/>
      <c r="ITF29" s="91"/>
      <c r="ITG29" s="91"/>
      <c r="ITH29" s="91"/>
      <c r="ITI29" s="91"/>
      <c r="ITJ29" s="91"/>
      <c r="ITK29" s="91"/>
      <c r="ITL29" s="91"/>
      <c r="ITM29" s="91"/>
      <c r="ITN29" s="91"/>
      <c r="ITO29" s="91"/>
      <c r="ITP29" s="91"/>
      <c r="ITQ29" s="91"/>
      <c r="ITR29" s="91"/>
      <c r="ITS29" s="91"/>
      <c r="ITT29" s="91"/>
      <c r="ITU29" s="91"/>
      <c r="ITV29" s="91"/>
      <c r="ITW29" s="91"/>
      <c r="ITX29" s="91"/>
      <c r="ITY29" s="91"/>
      <c r="ITZ29" s="91"/>
      <c r="IUA29" s="91"/>
      <c r="IUB29" s="91"/>
      <c r="IUC29" s="91"/>
      <c r="IUD29" s="91"/>
      <c r="IUE29" s="91"/>
      <c r="IUF29" s="91"/>
      <c r="IUG29" s="91"/>
      <c r="IUH29" s="91"/>
      <c r="IUI29" s="91"/>
      <c r="IUJ29" s="91"/>
      <c r="IUK29" s="91"/>
      <c r="IUL29" s="91"/>
      <c r="IUM29" s="91"/>
      <c r="IUN29" s="91"/>
      <c r="IUO29" s="91"/>
      <c r="IUP29" s="91"/>
      <c r="IUQ29" s="91"/>
      <c r="IUR29" s="91"/>
      <c r="IUS29" s="91"/>
      <c r="IUT29" s="91"/>
      <c r="IUU29" s="91"/>
      <c r="IUV29" s="91"/>
      <c r="IUW29" s="91"/>
      <c r="IUX29" s="91"/>
      <c r="IUY29" s="91"/>
      <c r="IUZ29" s="91"/>
      <c r="IVA29" s="91"/>
      <c r="IVB29" s="91"/>
      <c r="IVC29" s="91"/>
      <c r="IVD29" s="91"/>
      <c r="IVE29" s="91"/>
      <c r="IVF29" s="91"/>
      <c r="IVG29" s="91"/>
      <c r="IVH29" s="91"/>
      <c r="IVI29" s="91"/>
      <c r="IVJ29" s="91"/>
      <c r="IVK29" s="91"/>
      <c r="IVL29" s="91"/>
      <c r="IVM29" s="91"/>
      <c r="IVN29" s="91"/>
      <c r="IVO29" s="91"/>
      <c r="IVP29" s="91"/>
      <c r="IVQ29" s="91"/>
      <c r="IVR29" s="91"/>
      <c r="IVS29" s="91"/>
      <c r="IVT29" s="91"/>
      <c r="IVU29" s="91"/>
      <c r="IVV29" s="91"/>
      <c r="IVW29" s="91"/>
      <c r="IVX29" s="91"/>
      <c r="IVY29" s="91"/>
      <c r="IVZ29" s="91"/>
      <c r="IWA29" s="91"/>
      <c r="IWB29" s="91"/>
      <c r="IWC29" s="91"/>
      <c r="IWD29" s="91"/>
      <c r="IWE29" s="91"/>
      <c r="IWF29" s="91"/>
      <c r="IWG29" s="91"/>
      <c r="IWH29" s="91"/>
      <c r="IWI29" s="91"/>
      <c r="IWJ29" s="91"/>
      <c r="IWK29" s="91"/>
      <c r="IWL29" s="91"/>
      <c r="IWM29" s="91"/>
      <c r="IWN29" s="91"/>
      <c r="IWO29" s="91"/>
      <c r="IWP29" s="91"/>
      <c r="IWQ29" s="91"/>
      <c r="IWR29" s="91"/>
      <c r="IWS29" s="91"/>
      <c r="IWT29" s="91"/>
      <c r="IWU29" s="91"/>
      <c r="IWV29" s="91"/>
      <c r="IWW29" s="91"/>
      <c r="IWX29" s="91"/>
      <c r="IWY29" s="91"/>
      <c r="IWZ29" s="91"/>
      <c r="IXA29" s="91"/>
      <c r="IXB29" s="91"/>
      <c r="IXC29" s="91"/>
      <c r="IXD29" s="91"/>
      <c r="IXE29" s="91"/>
      <c r="IXF29" s="91"/>
      <c r="IXG29" s="91"/>
      <c r="IXH29" s="91"/>
      <c r="IXI29" s="91"/>
      <c r="IXJ29" s="91"/>
      <c r="IXK29" s="91"/>
      <c r="IXL29" s="91"/>
      <c r="IXM29" s="91"/>
      <c r="IXN29" s="91"/>
      <c r="IXO29" s="91"/>
      <c r="IXP29" s="91"/>
      <c r="IXQ29" s="91"/>
      <c r="IXR29" s="91"/>
      <c r="IXS29" s="91"/>
      <c r="IXT29" s="91"/>
      <c r="IXU29" s="91"/>
      <c r="IXV29" s="91"/>
      <c r="IXW29" s="91"/>
      <c r="IXX29" s="91"/>
      <c r="IXY29" s="91"/>
      <c r="IXZ29" s="91"/>
      <c r="IYA29" s="91"/>
      <c r="IYB29" s="91"/>
      <c r="IYC29" s="91"/>
      <c r="IYD29" s="91"/>
      <c r="IYE29" s="91"/>
      <c r="IYF29" s="91"/>
      <c r="IYG29" s="91"/>
      <c r="IYH29" s="91"/>
      <c r="IYI29" s="91"/>
      <c r="IYJ29" s="91"/>
      <c r="IYK29" s="91"/>
      <c r="IYL29" s="91"/>
      <c r="IYM29" s="91"/>
      <c r="IYN29" s="91"/>
      <c r="IYO29" s="91"/>
      <c r="IYP29" s="91"/>
      <c r="IYQ29" s="91"/>
      <c r="IYR29" s="91"/>
      <c r="IYS29" s="91"/>
      <c r="IYT29" s="91"/>
      <c r="IYU29" s="91"/>
      <c r="IYV29" s="91"/>
      <c r="IYW29" s="91"/>
      <c r="IYX29" s="91"/>
      <c r="IYY29" s="91"/>
      <c r="IYZ29" s="91"/>
      <c r="IZA29" s="91"/>
      <c r="IZB29" s="91"/>
      <c r="IZC29" s="91"/>
      <c r="IZD29" s="91"/>
      <c r="IZE29" s="91"/>
      <c r="IZF29" s="91"/>
      <c r="IZG29" s="91"/>
      <c r="IZH29" s="91"/>
      <c r="IZI29" s="91"/>
      <c r="IZJ29" s="91"/>
      <c r="IZK29" s="91"/>
      <c r="IZL29" s="91"/>
      <c r="IZM29" s="91"/>
      <c r="IZN29" s="91"/>
      <c r="IZO29" s="91"/>
      <c r="IZP29" s="91"/>
      <c r="IZQ29" s="91"/>
      <c r="IZR29" s="91"/>
      <c r="IZS29" s="91"/>
      <c r="IZT29" s="91"/>
      <c r="IZU29" s="91"/>
      <c r="IZV29" s="91"/>
      <c r="IZW29" s="91"/>
      <c r="IZX29" s="91"/>
      <c r="IZY29" s="91"/>
      <c r="IZZ29" s="91"/>
      <c r="JAA29" s="91"/>
      <c r="JAB29" s="91"/>
      <c r="JAC29" s="91"/>
      <c r="JAD29" s="91"/>
      <c r="JAE29" s="91"/>
      <c r="JAF29" s="91"/>
      <c r="JAG29" s="91"/>
      <c r="JAH29" s="91"/>
      <c r="JAI29" s="91"/>
      <c r="JAJ29" s="91"/>
      <c r="JAK29" s="91"/>
      <c r="JAL29" s="91"/>
      <c r="JAM29" s="91"/>
      <c r="JAN29" s="91"/>
      <c r="JAO29" s="91"/>
      <c r="JAP29" s="91"/>
      <c r="JAQ29" s="91"/>
      <c r="JAR29" s="91"/>
      <c r="JAS29" s="91"/>
      <c r="JAT29" s="91"/>
      <c r="JAU29" s="91"/>
      <c r="JAV29" s="91"/>
      <c r="JAW29" s="91"/>
      <c r="JAX29" s="91"/>
      <c r="JAY29" s="91"/>
      <c r="JAZ29" s="91"/>
      <c r="JBA29" s="91"/>
      <c r="JBB29" s="91"/>
      <c r="JBC29" s="91"/>
      <c r="JBD29" s="91"/>
      <c r="JBE29" s="91"/>
      <c r="JBF29" s="91"/>
      <c r="JBG29" s="91"/>
      <c r="JBH29" s="91"/>
      <c r="JBI29" s="91"/>
      <c r="JBJ29" s="91"/>
      <c r="JBK29" s="91"/>
      <c r="JBL29" s="91"/>
      <c r="JBM29" s="91"/>
      <c r="JBN29" s="91"/>
      <c r="JBO29" s="91"/>
      <c r="JBP29" s="91"/>
      <c r="JBQ29" s="91"/>
      <c r="JBR29" s="91"/>
      <c r="JBS29" s="91"/>
      <c r="JBT29" s="91"/>
      <c r="JBU29" s="91"/>
      <c r="JBV29" s="91"/>
      <c r="JBW29" s="91"/>
      <c r="JBX29" s="91"/>
      <c r="JBY29" s="91"/>
      <c r="JBZ29" s="91"/>
      <c r="JCA29" s="91"/>
      <c r="JCB29" s="91"/>
      <c r="JCC29" s="91"/>
      <c r="JCD29" s="91"/>
      <c r="JCE29" s="91"/>
      <c r="JCF29" s="91"/>
      <c r="JCG29" s="91"/>
      <c r="JCH29" s="91"/>
      <c r="JCI29" s="91"/>
      <c r="JCJ29" s="91"/>
      <c r="JCK29" s="91"/>
      <c r="JCL29" s="91"/>
      <c r="JCM29" s="91"/>
      <c r="JCN29" s="91"/>
      <c r="JCO29" s="91"/>
      <c r="JCP29" s="91"/>
      <c r="JCQ29" s="91"/>
      <c r="JCR29" s="91"/>
      <c r="JCS29" s="91"/>
      <c r="JCT29" s="91"/>
      <c r="JCU29" s="91"/>
      <c r="JCV29" s="91"/>
      <c r="JCW29" s="91"/>
      <c r="JCX29" s="91"/>
      <c r="JCY29" s="91"/>
      <c r="JCZ29" s="91"/>
      <c r="JDA29" s="91"/>
      <c r="JDB29" s="91"/>
      <c r="JDC29" s="91"/>
      <c r="JDD29" s="91"/>
      <c r="JDE29" s="91"/>
      <c r="JDF29" s="91"/>
      <c r="JDG29" s="91"/>
      <c r="JDH29" s="91"/>
      <c r="JDI29" s="91"/>
      <c r="JDJ29" s="91"/>
      <c r="JDK29" s="91"/>
      <c r="JDL29" s="91"/>
      <c r="JDM29" s="91"/>
      <c r="JDN29" s="91"/>
      <c r="JDO29" s="91"/>
      <c r="JDP29" s="91"/>
      <c r="JDQ29" s="91"/>
      <c r="JDR29" s="91"/>
      <c r="JDS29" s="91"/>
      <c r="JDT29" s="91"/>
      <c r="JDU29" s="91"/>
      <c r="JDV29" s="91"/>
      <c r="JDW29" s="91"/>
      <c r="JDX29" s="91"/>
      <c r="JDY29" s="91"/>
      <c r="JDZ29" s="91"/>
      <c r="JEA29" s="91"/>
      <c r="JEB29" s="91"/>
      <c r="JEC29" s="91"/>
      <c r="JED29" s="91"/>
      <c r="JEE29" s="91"/>
      <c r="JEF29" s="91"/>
      <c r="JEG29" s="91"/>
      <c r="JEH29" s="91"/>
      <c r="JEI29" s="91"/>
      <c r="JEJ29" s="91"/>
      <c r="JEK29" s="91"/>
      <c r="JEL29" s="91"/>
      <c r="JEM29" s="91"/>
      <c r="JEN29" s="91"/>
      <c r="JEO29" s="91"/>
      <c r="JEP29" s="91"/>
      <c r="JEQ29" s="91"/>
      <c r="JER29" s="91"/>
      <c r="JES29" s="91"/>
      <c r="JET29" s="91"/>
      <c r="JEU29" s="91"/>
      <c r="JEV29" s="91"/>
      <c r="JEW29" s="91"/>
      <c r="JEX29" s="91"/>
      <c r="JEY29" s="91"/>
      <c r="JEZ29" s="91"/>
      <c r="JFA29" s="91"/>
      <c r="JFB29" s="91"/>
      <c r="JFC29" s="91"/>
      <c r="JFD29" s="91"/>
      <c r="JFE29" s="91"/>
      <c r="JFF29" s="91"/>
      <c r="JFG29" s="91"/>
      <c r="JFH29" s="91"/>
      <c r="JFI29" s="91"/>
      <c r="JFJ29" s="91"/>
      <c r="JFK29" s="91"/>
      <c r="JFL29" s="91"/>
      <c r="JFM29" s="91"/>
      <c r="JFN29" s="91"/>
      <c r="JFO29" s="91"/>
      <c r="JFP29" s="91"/>
      <c r="JFQ29" s="91"/>
      <c r="JFR29" s="91"/>
      <c r="JFS29" s="91"/>
      <c r="JFT29" s="91"/>
      <c r="JFU29" s="91"/>
      <c r="JFV29" s="91"/>
      <c r="JFW29" s="91"/>
      <c r="JFX29" s="91"/>
      <c r="JFY29" s="91"/>
      <c r="JFZ29" s="91"/>
      <c r="JGA29" s="91"/>
      <c r="JGB29" s="91"/>
      <c r="JGC29" s="91"/>
      <c r="JGD29" s="91"/>
      <c r="JGE29" s="91"/>
      <c r="JGF29" s="91"/>
      <c r="JGG29" s="91"/>
      <c r="JGH29" s="91"/>
      <c r="JGI29" s="91"/>
      <c r="JGJ29" s="91"/>
      <c r="JGK29" s="91"/>
      <c r="JGL29" s="91"/>
      <c r="JGM29" s="91"/>
      <c r="JGN29" s="91"/>
      <c r="JGO29" s="91"/>
      <c r="JGP29" s="91"/>
      <c r="JGQ29" s="91"/>
      <c r="JGR29" s="91"/>
      <c r="JGS29" s="91"/>
      <c r="JGT29" s="91"/>
      <c r="JGU29" s="91"/>
      <c r="JGV29" s="91"/>
      <c r="JGW29" s="91"/>
      <c r="JGX29" s="91"/>
      <c r="JGY29" s="91"/>
      <c r="JGZ29" s="91"/>
      <c r="JHA29" s="91"/>
      <c r="JHB29" s="91"/>
      <c r="JHC29" s="91"/>
      <c r="JHD29" s="91"/>
      <c r="JHE29" s="91"/>
      <c r="JHF29" s="91"/>
      <c r="JHG29" s="91"/>
      <c r="JHH29" s="91"/>
      <c r="JHI29" s="91"/>
      <c r="JHJ29" s="91"/>
      <c r="JHK29" s="91"/>
      <c r="JHL29" s="91"/>
      <c r="JHM29" s="91"/>
      <c r="JHN29" s="91"/>
      <c r="JHO29" s="91"/>
      <c r="JHP29" s="91"/>
      <c r="JHQ29" s="91"/>
      <c r="JHR29" s="91"/>
      <c r="JHS29" s="91"/>
      <c r="JHT29" s="91"/>
      <c r="JHU29" s="91"/>
      <c r="JHV29" s="91"/>
      <c r="JHW29" s="91"/>
      <c r="JHX29" s="91"/>
      <c r="JHY29" s="91"/>
      <c r="JHZ29" s="91"/>
      <c r="JIA29" s="91"/>
      <c r="JIB29" s="91"/>
      <c r="JIC29" s="91"/>
      <c r="JID29" s="91"/>
      <c r="JIE29" s="91"/>
      <c r="JIF29" s="91"/>
      <c r="JIG29" s="91"/>
      <c r="JIH29" s="91"/>
      <c r="JII29" s="91"/>
      <c r="JIJ29" s="91"/>
      <c r="JIK29" s="91"/>
      <c r="JIL29" s="91"/>
      <c r="JIM29" s="91"/>
      <c r="JIN29" s="91"/>
      <c r="JIO29" s="91"/>
      <c r="JIP29" s="91"/>
      <c r="JIQ29" s="91"/>
      <c r="JIR29" s="91"/>
      <c r="JIS29" s="91"/>
      <c r="JIT29" s="91"/>
      <c r="JIU29" s="91"/>
      <c r="JIV29" s="91"/>
      <c r="JIW29" s="91"/>
      <c r="JIX29" s="91"/>
      <c r="JIY29" s="91"/>
      <c r="JIZ29" s="91"/>
      <c r="JJA29" s="91"/>
      <c r="JJB29" s="91"/>
      <c r="JJC29" s="91"/>
      <c r="JJD29" s="91"/>
      <c r="JJE29" s="91"/>
      <c r="JJF29" s="91"/>
      <c r="JJG29" s="91"/>
      <c r="JJH29" s="91"/>
      <c r="JJI29" s="91"/>
      <c r="JJJ29" s="91"/>
      <c r="JJK29" s="91"/>
      <c r="JJL29" s="91"/>
      <c r="JJM29" s="91"/>
      <c r="JJN29" s="91"/>
      <c r="JJO29" s="91"/>
      <c r="JJP29" s="91"/>
      <c r="JJQ29" s="91"/>
      <c r="JJR29" s="91"/>
      <c r="JJS29" s="91"/>
      <c r="JJT29" s="91"/>
      <c r="JJU29" s="91"/>
      <c r="JJV29" s="91"/>
      <c r="JJW29" s="91"/>
      <c r="JJX29" s="91"/>
      <c r="JJY29" s="91"/>
      <c r="JJZ29" s="91"/>
      <c r="JKA29" s="91"/>
      <c r="JKB29" s="91"/>
      <c r="JKC29" s="91"/>
      <c r="JKD29" s="91"/>
      <c r="JKE29" s="91"/>
      <c r="JKF29" s="91"/>
      <c r="JKG29" s="91"/>
      <c r="JKH29" s="91"/>
      <c r="JKI29" s="91"/>
      <c r="JKJ29" s="91"/>
      <c r="JKK29" s="91"/>
      <c r="JKL29" s="91"/>
      <c r="JKM29" s="91"/>
      <c r="JKN29" s="91"/>
      <c r="JKO29" s="91"/>
      <c r="JKP29" s="91"/>
      <c r="JKQ29" s="91"/>
      <c r="JKR29" s="91"/>
      <c r="JKS29" s="91"/>
      <c r="JKT29" s="91"/>
      <c r="JKU29" s="91"/>
      <c r="JKV29" s="91"/>
      <c r="JKW29" s="91"/>
      <c r="JKX29" s="91"/>
      <c r="JKY29" s="91"/>
      <c r="JKZ29" s="91"/>
      <c r="JLA29" s="91"/>
      <c r="JLB29" s="91"/>
      <c r="JLC29" s="91"/>
      <c r="JLD29" s="91"/>
      <c r="JLE29" s="91"/>
      <c r="JLF29" s="91"/>
      <c r="JLG29" s="91"/>
      <c r="JLH29" s="91"/>
      <c r="JLI29" s="91"/>
      <c r="JLJ29" s="91"/>
      <c r="JLK29" s="91"/>
      <c r="JLL29" s="91"/>
      <c r="JLM29" s="91"/>
      <c r="JLN29" s="91"/>
      <c r="JLO29" s="91"/>
      <c r="JLP29" s="91"/>
      <c r="JLQ29" s="91"/>
      <c r="JLR29" s="91"/>
      <c r="JLS29" s="91"/>
      <c r="JLT29" s="91"/>
      <c r="JLU29" s="91"/>
      <c r="JLV29" s="91"/>
      <c r="JLW29" s="91"/>
      <c r="JLX29" s="91"/>
      <c r="JLY29" s="91"/>
      <c r="JLZ29" s="91"/>
      <c r="JMA29" s="91"/>
      <c r="JMB29" s="91"/>
      <c r="JMC29" s="91"/>
      <c r="JMD29" s="91"/>
      <c r="JME29" s="91"/>
      <c r="JMF29" s="91"/>
      <c r="JMG29" s="91"/>
      <c r="JMH29" s="91"/>
      <c r="JMI29" s="91"/>
      <c r="JMJ29" s="91"/>
      <c r="JMK29" s="91"/>
      <c r="JML29" s="91"/>
      <c r="JMM29" s="91"/>
      <c r="JMN29" s="91"/>
      <c r="JMO29" s="91"/>
      <c r="JMP29" s="91"/>
      <c r="JMQ29" s="91"/>
      <c r="JMR29" s="91"/>
      <c r="JMS29" s="91"/>
      <c r="JMT29" s="91"/>
      <c r="JMU29" s="91"/>
      <c r="JMV29" s="91"/>
      <c r="JMW29" s="91"/>
      <c r="JMX29" s="91"/>
      <c r="JMY29" s="91"/>
      <c r="JMZ29" s="91"/>
      <c r="JNA29" s="91"/>
      <c r="JNB29" s="91"/>
      <c r="JNC29" s="91"/>
      <c r="JND29" s="91"/>
      <c r="JNE29" s="91"/>
      <c r="JNF29" s="91"/>
      <c r="JNG29" s="91"/>
      <c r="JNH29" s="91"/>
      <c r="JNI29" s="91"/>
      <c r="JNJ29" s="91"/>
      <c r="JNK29" s="91"/>
      <c r="JNL29" s="91"/>
      <c r="JNM29" s="91"/>
      <c r="JNN29" s="91"/>
      <c r="JNO29" s="91"/>
      <c r="JNP29" s="91"/>
      <c r="JNQ29" s="91"/>
      <c r="JNR29" s="91"/>
      <c r="JNS29" s="91"/>
      <c r="JNT29" s="91"/>
      <c r="JNU29" s="91"/>
      <c r="JNV29" s="91"/>
      <c r="JNW29" s="91"/>
      <c r="JNX29" s="91"/>
      <c r="JNY29" s="91"/>
      <c r="JNZ29" s="91"/>
      <c r="JOA29" s="91"/>
      <c r="JOB29" s="91"/>
      <c r="JOC29" s="91"/>
      <c r="JOD29" s="91"/>
      <c r="JOE29" s="91"/>
      <c r="JOF29" s="91"/>
      <c r="JOG29" s="91"/>
      <c r="JOH29" s="91"/>
      <c r="JOI29" s="91"/>
      <c r="JOJ29" s="91"/>
      <c r="JOK29" s="91"/>
      <c r="JOL29" s="91"/>
      <c r="JOM29" s="91"/>
      <c r="JON29" s="91"/>
      <c r="JOO29" s="91"/>
      <c r="JOP29" s="91"/>
      <c r="JOQ29" s="91"/>
      <c r="JOR29" s="91"/>
      <c r="JOS29" s="91"/>
      <c r="JOT29" s="91"/>
      <c r="JOU29" s="91"/>
      <c r="JOV29" s="91"/>
      <c r="JOW29" s="91"/>
      <c r="JOX29" s="91"/>
      <c r="JOY29" s="91"/>
      <c r="JOZ29" s="91"/>
      <c r="JPA29" s="91"/>
      <c r="JPB29" s="91"/>
      <c r="JPC29" s="91"/>
      <c r="JPD29" s="91"/>
      <c r="JPE29" s="91"/>
      <c r="JPF29" s="91"/>
      <c r="JPG29" s="91"/>
      <c r="JPH29" s="91"/>
      <c r="JPI29" s="91"/>
      <c r="JPJ29" s="91"/>
      <c r="JPK29" s="91"/>
      <c r="JPL29" s="91"/>
      <c r="JPM29" s="91"/>
      <c r="JPN29" s="91"/>
      <c r="JPO29" s="91"/>
      <c r="JPP29" s="91"/>
      <c r="JPQ29" s="91"/>
      <c r="JPR29" s="91"/>
      <c r="JPS29" s="91"/>
      <c r="JPT29" s="91"/>
      <c r="JPU29" s="91"/>
      <c r="JPV29" s="91"/>
      <c r="JPW29" s="91"/>
      <c r="JPX29" s="91"/>
      <c r="JPY29" s="91"/>
      <c r="JPZ29" s="91"/>
      <c r="JQA29" s="91"/>
      <c r="JQB29" s="91"/>
      <c r="JQC29" s="91"/>
      <c r="JQD29" s="91"/>
      <c r="JQE29" s="91"/>
      <c r="JQF29" s="91"/>
      <c r="JQG29" s="91"/>
      <c r="JQH29" s="91"/>
      <c r="JQI29" s="91"/>
      <c r="JQJ29" s="91"/>
      <c r="JQK29" s="91"/>
      <c r="JQL29" s="91"/>
      <c r="JQM29" s="91"/>
      <c r="JQN29" s="91"/>
      <c r="JQO29" s="91"/>
      <c r="JQP29" s="91"/>
      <c r="JQQ29" s="91"/>
      <c r="JQR29" s="91"/>
      <c r="JQS29" s="91"/>
      <c r="JQT29" s="91"/>
      <c r="JQU29" s="91"/>
      <c r="JQV29" s="91"/>
      <c r="JQW29" s="91"/>
      <c r="JQX29" s="91"/>
      <c r="JQY29" s="91"/>
      <c r="JQZ29" s="91"/>
      <c r="JRA29" s="91"/>
      <c r="JRB29" s="91"/>
      <c r="JRC29" s="91"/>
      <c r="JRD29" s="91"/>
      <c r="JRE29" s="91"/>
      <c r="JRF29" s="91"/>
      <c r="JRG29" s="91"/>
      <c r="JRH29" s="91"/>
      <c r="JRI29" s="91"/>
      <c r="JRJ29" s="91"/>
      <c r="JRK29" s="91"/>
      <c r="JRL29" s="91"/>
      <c r="JRM29" s="91"/>
      <c r="JRN29" s="91"/>
      <c r="JRO29" s="91"/>
      <c r="JRP29" s="91"/>
      <c r="JRQ29" s="91"/>
      <c r="JRR29" s="91"/>
      <c r="JRS29" s="91"/>
      <c r="JRT29" s="91"/>
      <c r="JRU29" s="91"/>
      <c r="JRV29" s="91"/>
      <c r="JRW29" s="91"/>
      <c r="JRX29" s="91"/>
      <c r="JRY29" s="91"/>
      <c r="JRZ29" s="91"/>
      <c r="JSA29" s="91"/>
      <c r="JSB29" s="91"/>
      <c r="JSC29" s="91"/>
      <c r="JSD29" s="91"/>
      <c r="JSE29" s="91"/>
      <c r="JSF29" s="91"/>
      <c r="JSG29" s="91"/>
      <c r="JSH29" s="91"/>
      <c r="JSI29" s="91"/>
      <c r="JSJ29" s="91"/>
      <c r="JSK29" s="91"/>
      <c r="JSL29" s="91"/>
      <c r="JSM29" s="91"/>
      <c r="JSN29" s="91"/>
      <c r="JSO29" s="91"/>
      <c r="JSP29" s="91"/>
      <c r="JSQ29" s="91"/>
      <c r="JSR29" s="91"/>
      <c r="JSS29" s="91"/>
      <c r="JST29" s="91"/>
      <c r="JSU29" s="91"/>
      <c r="JSV29" s="91"/>
      <c r="JSW29" s="91"/>
      <c r="JSX29" s="91"/>
      <c r="JSY29" s="91"/>
      <c r="JSZ29" s="91"/>
      <c r="JTA29" s="91"/>
      <c r="JTB29" s="91"/>
      <c r="JTC29" s="91"/>
      <c r="JTD29" s="91"/>
      <c r="JTE29" s="91"/>
      <c r="JTF29" s="91"/>
      <c r="JTG29" s="91"/>
      <c r="JTH29" s="91"/>
      <c r="JTI29" s="91"/>
      <c r="JTJ29" s="91"/>
      <c r="JTK29" s="91"/>
      <c r="JTL29" s="91"/>
      <c r="JTM29" s="91"/>
      <c r="JTN29" s="91"/>
      <c r="JTO29" s="91"/>
      <c r="JTP29" s="91"/>
      <c r="JTQ29" s="91"/>
      <c r="JTR29" s="91"/>
      <c r="JTS29" s="91"/>
      <c r="JTT29" s="91"/>
      <c r="JTU29" s="91"/>
      <c r="JTV29" s="91"/>
      <c r="JTW29" s="91"/>
      <c r="JTX29" s="91"/>
      <c r="JTY29" s="91"/>
      <c r="JTZ29" s="91"/>
      <c r="JUA29" s="91"/>
      <c r="JUB29" s="91"/>
      <c r="JUC29" s="91"/>
      <c r="JUD29" s="91"/>
      <c r="JUE29" s="91"/>
      <c r="JUF29" s="91"/>
      <c r="JUG29" s="91"/>
      <c r="JUH29" s="91"/>
      <c r="JUI29" s="91"/>
      <c r="JUJ29" s="91"/>
      <c r="JUK29" s="91"/>
      <c r="JUL29" s="91"/>
      <c r="JUM29" s="91"/>
      <c r="JUN29" s="91"/>
      <c r="JUO29" s="91"/>
      <c r="JUP29" s="91"/>
      <c r="JUQ29" s="91"/>
      <c r="JUR29" s="91"/>
      <c r="JUS29" s="91"/>
      <c r="JUT29" s="91"/>
      <c r="JUU29" s="91"/>
      <c r="JUV29" s="91"/>
      <c r="JUW29" s="91"/>
      <c r="JUX29" s="91"/>
      <c r="JUY29" s="91"/>
      <c r="JUZ29" s="91"/>
      <c r="JVA29" s="91"/>
      <c r="JVB29" s="91"/>
      <c r="JVC29" s="91"/>
      <c r="JVD29" s="91"/>
      <c r="JVE29" s="91"/>
      <c r="JVF29" s="91"/>
      <c r="JVG29" s="91"/>
      <c r="JVH29" s="91"/>
      <c r="JVI29" s="91"/>
      <c r="JVJ29" s="91"/>
      <c r="JVK29" s="91"/>
      <c r="JVL29" s="91"/>
      <c r="JVM29" s="91"/>
      <c r="JVN29" s="91"/>
      <c r="JVO29" s="91"/>
      <c r="JVP29" s="91"/>
      <c r="JVQ29" s="91"/>
      <c r="JVR29" s="91"/>
      <c r="JVS29" s="91"/>
      <c r="JVT29" s="91"/>
      <c r="JVU29" s="91"/>
      <c r="JVV29" s="91"/>
      <c r="JVW29" s="91"/>
      <c r="JVX29" s="91"/>
      <c r="JVY29" s="91"/>
      <c r="JVZ29" s="91"/>
      <c r="JWA29" s="91"/>
      <c r="JWB29" s="91"/>
      <c r="JWC29" s="91"/>
      <c r="JWD29" s="91"/>
      <c r="JWE29" s="91"/>
      <c r="JWF29" s="91"/>
      <c r="JWG29" s="91"/>
      <c r="JWH29" s="91"/>
      <c r="JWI29" s="91"/>
      <c r="JWJ29" s="91"/>
      <c r="JWK29" s="91"/>
      <c r="JWL29" s="91"/>
      <c r="JWM29" s="91"/>
      <c r="JWN29" s="91"/>
      <c r="JWO29" s="91"/>
      <c r="JWP29" s="91"/>
      <c r="JWQ29" s="91"/>
      <c r="JWR29" s="91"/>
      <c r="JWS29" s="91"/>
      <c r="JWT29" s="91"/>
      <c r="JWU29" s="91"/>
      <c r="JWV29" s="91"/>
      <c r="JWW29" s="91"/>
      <c r="JWX29" s="91"/>
      <c r="JWY29" s="91"/>
      <c r="JWZ29" s="91"/>
      <c r="JXA29" s="91"/>
      <c r="JXB29" s="91"/>
      <c r="JXC29" s="91"/>
      <c r="JXD29" s="91"/>
      <c r="JXE29" s="91"/>
      <c r="JXF29" s="91"/>
      <c r="JXG29" s="91"/>
      <c r="JXH29" s="91"/>
      <c r="JXI29" s="91"/>
      <c r="JXJ29" s="91"/>
      <c r="JXK29" s="91"/>
      <c r="JXL29" s="91"/>
      <c r="JXM29" s="91"/>
      <c r="JXN29" s="91"/>
      <c r="JXO29" s="91"/>
      <c r="JXP29" s="91"/>
      <c r="JXQ29" s="91"/>
      <c r="JXR29" s="91"/>
      <c r="JXS29" s="91"/>
      <c r="JXT29" s="91"/>
      <c r="JXU29" s="91"/>
      <c r="JXV29" s="91"/>
      <c r="JXW29" s="91"/>
      <c r="JXX29" s="91"/>
      <c r="JXY29" s="91"/>
      <c r="JXZ29" s="91"/>
      <c r="JYA29" s="91"/>
      <c r="JYB29" s="91"/>
      <c r="JYC29" s="91"/>
      <c r="JYD29" s="91"/>
      <c r="JYE29" s="91"/>
      <c r="JYF29" s="91"/>
      <c r="JYG29" s="91"/>
      <c r="JYH29" s="91"/>
      <c r="JYI29" s="91"/>
      <c r="JYJ29" s="91"/>
      <c r="JYK29" s="91"/>
      <c r="JYL29" s="91"/>
      <c r="JYM29" s="91"/>
      <c r="JYN29" s="91"/>
      <c r="JYO29" s="91"/>
      <c r="JYP29" s="91"/>
      <c r="JYQ29" s="91"/>
      <c r="JYR29" s="91"/>
      <c r="JYS29" s="91"/>
      <c r="JYT29" s="91"/>
      <c r="JYU29" s="91"/>
      <c r="JYV29" s="91"/>
      <c r="JYW29" s="91"/>
      <c r="JYX29" s="91"/>
      <c r="JYY29" s="91"/>
      <c r="JYZ29" s="91"/>
      <c r="JZA29" s="91"/>
      <c r="JZB29" s="91"/>
      <c r="JZC29" s="91"/>
      <c r="JZD29" s="91"/>
      <c r="JZE29" s="91"/>
      <c r="JZF29" s="91"/>
      <c r="JZG29" s="91"/>
      <c r="JZH29" s="91"/>
      <c r="JZI29" s="91"/>
      <c r="JZJ29" s="91"/>
      <c r="JZK29" s="91"/>
      <c r="JZL29" s="91"/>
      <c r="JZM29" s="91"/>
      <c r="JZN29" s="91"/>
      <c r="JZO29" s="91"/>
      <c r="JZP29" s="91"/>
      <c r="JZQ29" s="91"/>
      <c r="JZR29" s="91"/>
      <c r="JZS29" s="91"/>
      <c r="JZT29" s="91"/>
      <c r="JZU29" s="91"/>
      <c r="JZV29" s="91"/>
      <c r="JZW29" s="91"/>
      <c r="JZX29" s="91"/>
      <c r="JZY29" s="91"/>
      <c r="JZZ29" s="91"/>
      <c r="KAA29" s="91"/>
      <c r="KAB29" s="91"/>
      <c r="KAC29" s="91"/>
      <c r="KAD29" s="91"/>
      <c r="KAE29" s="91"/>
      <c r="KAF29" s="91"/>
      <c r="KAG29" s="91"/>
      <c r="KAH29" s="91"/>
      <c r="KAI29" s="91"/>
      <c r="KAJ29" s="91"/>
      <c r="KAK29" s="91"/>
      <c r="KAL29" s="91"/>
      <c r="KAM29" s="91"/>
      <c r="KAN29" s="91"/>
      <c r="KAO29" s="91"/>
      <c r="KAP29" s="91"/>
      <c r="KAQ29" s="91"/>
      <c r="KAR29" s="91"/>
      <c r="KAS29" s="91"/>
      <c r="KAT29" s="91"/>
      <c r="KAU29" s="91"/>
      <c r="KAV29" s="91"/>
      <c r="KAW29" s="91"/>
      <c r="KAX29" s="91"/>
      <c r="KAY29" s="91"/>
      <c r="KAZ29" s="91"/>
      <c r="KBA29" s="91"/>
      <c r="KBB29" s="91"/>
      <c r="KBC29" s="91"/>
      <c r="KBD29" s="91"/>
      <c r="KBE29" s="91"/>
      <c r="KBF29" s="91"/>
      <c r="KBG29" s="91"/>
      <c r="KBH29" s="91"/>
      <c r="KBI29" s="91"/>
      <c r="KBJ29" s="91"/>
      <c r="KBK29" s="91"/>
      <c r="KBL29" s="91"/>
      <c r="KBM29" s="91"/>
      <c r="KBN29" s="91"/>
      <c r="KBO29" s="91"/>
      <c r="KBP29" s="91"/>
      <c r="KBQ29" s="91"/>
      <c r="KBR29" s="91"/>
      <c r="KBS29" s="91"/>
      <c r="KBT29" s="91"/>
      <c r="KBU29" s="91"/>
      <c r="KBV29" s="91"/>
      <c r="KBW29" s="91"/>
      <c r="KBX29" s="91"/>
      <c r="KBY29" s="91"/>
      <c r="KBZ29" s="91"/>
      <c r="KCA29" s="91"/>
      <c r="KCB29" s="91"/>
      <c r="KCC29" s="91"/>
      <c r="KCD29" s="91"/>
      <c r="KCE29" s="91"/>
      <c r="KCF29" s="91"/>
      <c r="KCG29" s="91"/>
      <c r="KCH29" s="91"/>
      <c r="KCI29" s="91"/>
      <c r="KCJ29" s="91"/>
      <c r="KCK29" s="91"/>
      <c r="KCL29" s="91"/>
      <c r="KCM29" s="91"/>
      <c r="KCN29" s="91"/>
      <c r="KCO29" s="91"/>
      <c r="KCP29" s="91"/>
      <c r="KCQ29" s="91"/>
      <c r="KCR29" s="91"/>
      <c r="KCS29" s="91"/>
      <c r="KCT29" s="91"/>
      <c r="KCU29" s="91"/>
      <c r="KCV29" s="91"/>
      <c r="KCW29" s="91"/>
      <c r="KCX29" s="91"/>
      <c r="KCY29" s="91"/>
      <c r="KCZ29" s="91"/>
      <c r="KDA29" s="91"/>
      <c r="KDB29" s="91"/>
      <c r="KDC29" s="91"/>
      <c r="KDD29" s="91"/>
      <c r="KDE29" s="91"/>
      <c r="KDF29" s="91"/>
      <c r="KDG29" s="91"/>
      <c r="KDH29" s="91"/>
      <c r="KDI29" s="91"/>
      <c r="KDJ29" s="91"/>
      <c r="KDK29" s="91"/>
      <c r="KDL29" s="91"/>
      <c r="KDM29" s="91"/>
      <c r="KDN29" s="91"/>
      <c r="KDO29" s="91"/>
      <c r="KDP29" s="91"/>
      <c r="KDQ29" s="91"/>
      <c r="KDR29" s="91"/>
      <c r="KDS29" s="91"/>
      <c r="KDT29" s="91"/>
      <c r="KDU29" s="91"/>
      <c r="KDV29" s="91"/>
      <c r="KDW29" s="91"/>
      <c r="KDX29" s="91"/>
      <c r="KDY29" s="91"/>
      <c r="KDZ29" s="91"/>
      <c r="KEA29" s="91"/>
      <c r="KEB29" s="91"/>
      <c r="KEC29" s="91"/>
      <c r="KED29" s="91"/>
      <c r="KEE29" s="91"/>
      <c r="KEF29" s="91"/>
      <c r="KEG29" s="91"/>
      <c r="KEH29" s="91"/>
      <c r="KEI29" s="91"/>
      <c r="KEJ29" s="91"/>
      <c r="KEK29" s="91"/>
      <c r="KEL29" s="91"/>
      <c r="KEM29" s="91"/>
      <c r="KEN29" s="91"/>
      <c r="KEO29" s="91"/>
      <c r="KEP29" s="91"/>
      <c r="KEQ29" s="91"/>
      <c r="KER29" s="91"/>
      <c r="KES29" s="91"/>
      <c r="KET29" s="91"/>
      <c r="KEU29" s="91"/>
      <c r="KEV29" s="91"/>
      <c r="KEW29" s="91"/>
      <c r="KEX29" s="91"/>
      <c r="KEY29" s="91"/>
      <c r="KEZ29" s="91"/>
      <c r="KFA29" s="91"/>
      <c r="KFB29" s="91"/>
      <c r="KFC29" s="91"/>
      <c r="KFD29" s="91"/>
      <c r="KFE29" s="91"/>
      <c r="KFF29" s="91"/>
      <c r="KFG29" s="91"/>
      <c r="KFH29" s="91"/>
      <c r="KFI29" s="91"/>
      <c r="KFJ29" s="91"/>
      <c r="KFK29" s="91"/>
      <c r="KFL29" s="91"/>
      <c r="KFM29" s="91"/>
      <c r="KFN29" s="91"/>
      <c r="KFO29" s="91"/>
      <c r="KFP29" s="91"/>
      <c r="KFQ29" s="91"/>
      <c r="KFR29" s="91"/>
      <c r="KFS29" s="91"/>
      <c r="KFT29" s="91"/>
      <c r="KFU29" s="91"/>
      <c r="KFV29" s="91"/>
      <c r="KFW29" s="91"/>
      <c r="KFX29" s="91"/>
      <c r="KFY29" s="91"/>
      <c r="KFZ29" s="91"/>
      <c r="KGA29" s="91"/>
      <c r="KGB29" s="91"/>
      <c r="KGC29" s="91"/>
      <c r="KGD29" s="91"/>
      <c r="KGE29" s="91"/>
      <c r="KGF29" s="91"/>
      <c r="KGG29" s="91"/>
      <c r="KGH29" s="91"/>
      <c r="KGI29" s="91"/>
      <c r="KGJ29" s="91"/>
      <c r="KGK29" s="91"/>
      <c r="KGL29" s="91"/>
      <c r="KGM29" s="91"/>
      <c r="KGN29" s="91"/>
      <c r="KGO29" s="91"/>
      <c r="KGP29" s="91"/>
      <c r="KGQ29" s="91"/>
      <c r="KGR29" s="91"/>
      <c r="KGS29" s="91"/>
      <c r="KGT29" s="91"/>
      <c r="KGU29" s="91"/>
      <c r="KGV29" s="91"/>
      <c r="KGW29" s="91"/>
      <c r="KGX29" s="91"/>
      <c r="KGY29" s="91"/>
      <c r="KGZ29" s="91"/>
      <c r="KHA29" s="91"/>
      <c r="KHB29" s="91"/>
      <c r="KHC29" s="91"/>
      <c r="KHD29" s="91"/>
      <c r="KHE29" s="91"/>
      <c r="KHF29" s="91"/>
      <c r="KHG29" s="91"/>
      <c r="KHH29" s="91"/>
      <c r="KHI29" s="91"/>
      <c r="KHJ29" s="91"/>
      <c r="KHK29" s="91"/>
      <c r="KHL29" s="91"/>
      <c r="KHM29" s="91"/>
      <c r="KHN29" s="91"/>
      <c r="KHO29" s="91"/>
      <c r="KHP29" s="91"/>
      <c r="KHQ29" s="91"/>
      <c r="KHR29" s="91"/>
      <c r="KHS29" s="91"/>
      <c r="KHT29" s="91"/>
      <c r="KHU29" s="91"/>
      <c r="KHV29" s="91"/>
      <c r="KHW29" s="91"/>
      <c r="KHX29" s="91"/>
      <c r="KHY29" s="91"/>
      <c r="KHZ29" s="91"/>
      <c r="KIA29" s="91"/>
      <c r="KIB29" s="91"/>
      <c r="KIC29" s="91"/>
      <c r="KID29" s="91"/>
      <c r="KIE29" s="91"/>
      <c r="KIF29" s="91"/>
      <c r="KIG29" s="91"/>
      <c r="KIH29" s="91"/>
      <c r="KII29" s="91"/>
      <c r="KIJ29" s="91"/>
      <c r="KIK29" s="91"/>
      <c r="KIL29" s="91"/>
      <c r="KIM29" s="91"/>
      <c r="KIN29" s="91"/>
      <c r="KIO29" s="91"/>
      <c r="KIP29" s="91"/>
      <c r="KIQ29" s="91"/>
      <c r="KIR29" s="91"/>
      <c r="KIS29" s="91"/>
      <c r="KIT29" s="91"/>
      <c r="KIU29" s="91"/>
      <c r="KIV29" s="91"/>
      <c r="KIW29" s="91"/>
      <c r="KIX29" s="91"/>
      <c r="KIY29" s="91"/>
      <c r="KIZ29" s="91"/>
      <c r="KJA29" s="91"/>
      <c r="KJB29" s="91"/>
      <c r="KJC29" s="91"/>
      <c r="KJD29" s="91"/>
      <c r="KJE29" s="91"/>
      <c r="KJF29" s="91"/>
      <c r="KJG29" s="91"/>
      <c r="KJH29" s="91"/>
      <c r="KJI29" s="91"/>
      <c r="KJJ29" s="91"/>
      <c r="KJK29" s="91"/>
      <c r="KJL29" s="91"/>
      <c r="KJM29" s="91"/>
      <c r="KJN29" s="91"/>
      <c r="KJO29" s="91"/>
      <c r="KJP29" s="91"/>
      <c r="KJQ29" s="91"/>
      <c r="KJR29" s="91"/>
      <c r="KJS29" s="91"/>
      <c r="KJT29" s="91"/>
      <c r="KJU29" s="91"/>
      <c r="KJV29" s="91"/>
      <c r="KJW29" s="91"/>
      <c r="KJX29" s="91"/>
      <c r="KJY29" s="91"/>
      <c r="KJZ29" s="91"/>
      <c r="KKA29" s="91"/>
      <c r="KKB29" s="91"/>
      <c r="KKC29" s="91"/>
      <c r="KKD29" s="91"/>
      <c r="KKE29" s="91"/>
      <c r="KKF29" s="91"/>
      <c r="KKG29" s="91"/>
      <c r="KKH29" s="91"/>
      <c r="KKI29" s="91"/>
      <c r="KKJ29" s="91"/>
      <c r="KKK29" s="91"/>
      <c r="KKL29" s="91"/>
      <c r="KKM29" s="91"/>
      <c r="KKN29" s="91"/>
      <c r="KKO29" s="91"/>
      <c r="KKP29" s="91"/>
      <c r="KKQ29" s="91"/>
      <c r="KKR29" s="91"/>
      <c r="KKS29" s="91"/>
      <c r="KKT29" s="91"/>
      <c r="KKU29" s="91"/>
      <c r="KKV29" s="91"/>
      <c r="KKW29" s="91"/>
      <c r="KKX29" s="91"/>
      <c r="KKY29" s="91"/>
      <c r="KKZ29" s="91"/>
      <c r="KLA29" s="91"/>
      <c r="KLB29" s="91"/>
      <c r="KLC29" s="91"/>
      <c r="KLD29" s="91"/>
      <c r="KLE29" s="91"/>
      <c r="KLF29" s="91"/>
      <c r="KLG29" s="91"/>
      <c r="KLH29" s="91"/>
      <c r="KLI29" s="91"/>
      <c r="KLJ29" s="91"/>
      <c r="KLK29" s="91"/>
      <c r="KLL29" s="91"/>
      <c r="KLM29" s="91"/>
      <c r="KLN29" s="91"/>
      <c r="KLO29" s="91"/>
      <c r="KLP29" s="91"/>
      <c r="KLQ29" s="91"/>
      <c r="KLR29" s="91"/>
      <c r="KLS29" s="91"/>
      <c r="KLT29" s="91"/>
      <c r="KLU29" s="91"/>
      <c r="KLV29" s="91"/>
      <c r="KLW29" s="91"/>
      <c r="KLX29" s="91"/>
      <c r="KLY29" s="91"/>
      <c r="KLZ29" s="91"/>
      <c r="KMA29" s="91"/>
      <c r="KMB29" s="91"/>
      <c r="KMC29" s="91"/>
      <c r="KMD29" s="91"/>
      <c r="KME29" s="91"/>
      <c r="KMF29" s="91"/>
      <c r="KMG29" s="91"/>
      <c r="KMH29" s="91"/>
      <c r="KMI29" s="91"/>
      <c r="KMJ29" s="91"/>
      <c r="KMK29" s="91"/>
      <c r="KML29" s="91"/>
      <c r="KMM29" s="91"/>
      <c r="KMN29" s="91"/>
      <c r="KMO29" s="91"/>
      <c r="KMP29" s="91"/>
      <c r="KMQ29" s="91"/>
      <c r="KMR29" s="91"/>
      <c r="KMS29" s="91"/>
      <c r="KMT29" s="91"/>
      <c r="KMU29" s="91"/>
      <c r="KMV29" s="91"/>
      <c r="KMW29" s="91"/>
      <c r="KMX29" s="91"/>
      <c r="KMY29" s="91"/>
      <c r="KMZ29" s="91"/>
      <c r="KNA29" s="91"/>
      <c r="KNB29" s="91"/>
      <c r="KNC29" s="91"/>
      <c r="KND29" s="91"/>
      <c r="KNE29" s="91"/>
      <c r="KNF29" s="91"/>
      <c r="KNG29" s="91"/>
      <c r="KNH29" s="91"/>
      <c r="KNI29" s="91"/>
      <c r="KNJ29" s="91"/>
      <c r="KNK29" s="91"/>
      <c r="KNL29" s="91"/>
      <c r="KNM29" s="91"/>
      <c r="KNN29" s="91"/>
      <c r="KNO29" s="91"/>
      <c r="KNP29" s="91"/>
      <c r="KNQ29" s="91"/>
      <c r="KNR29" s="91"/>
      <c r="KNS29" s="91"/>
      <c r="KNT29" s="91"/>
      <c r="KNU29" s="91"/>
      <c r="KNV29" s="91"/>
      <c r="KNW29" s="91"/>
      <c r="KNX29" s="91"/>
      <c r="KNY29" s="91"/>
      <c r="KNZ29" s="91"/>
      <c r="KOA29" s="91"/>
      <c r="KOB29" s="91"/>
      <c r="KOC29" s="91"/>
      <c r="KOD29" s="91"/>
      <c r="KOE29" s="91"/>
      <c r="KOF29" s="91"/>
      <c r="KOG29" s="91"/>
      <c r="KOH29" s="91"/>
      <c r="KOI29" s="91"/>
      <c r="KOJ29" s="91"/>
      <c r="KOK29" s="91"/>
      <c r="KOL29" s="91"/>
      <c r="KOM29" s="91"/>
      <c r="KON29" s="91"/>
      <c r="KOO29" s="91"/>
      <c r="KOP29" s="91"/>
      <c r="KOQ29" s="91"/>
      <c r="KOR29" s="91"/>
      <c r="KOS29" s="91"/>
      <c r="KOT29" s="91"/>
      <c r="KOU29" s="91"/>
      <c r="KOV29" s="91"/>
      <c r="KOW29" s="91"/>
      <c r="KOX29" s="91"/>
      <c r="KOY29" s="91"/>
      <c r="KOZ29" s="91"/>
      <c r="KPA29" s="91"/>
      <c r="KPB29" s="91"/>
      <c r="KPC29" s="91"/>
      <c r="KPD29" s="91"/>
      <c r="KPE29" s="91"/>
      <c r="KPF29" s="91"/>
      <c r="KPG29" s="91"/>
      <c r="KPH29" s="91"/>
      <c r="KPI29" s="91"/>
      <c r="KPJ29" s="91"/>
      <c r="KPK29" s="91"/>
      <c r="KPL29" s="91"/>
      <c r="KPM29" s="91"/>
      <c r="KPN29" s="91"/>
      <c r="KPO29" s="91"/>
      <c r="KPP29" s="91"/>
      <c r="KPQ29" s="91"/>
      <c r="KPR29" s="91"/>
      <c r="KPS29" s="91"/>
      <c r="KPT29" s="91"/>
      <c r="KPU29" s="91"/>
      <c r="KPV29" s="91"/>
      <c r="KPW29" s="91"/>
      <c r="KPX29" s="91"/>
      <c r="KPY29" s="91"/>
      <c r="KPZ29" s="91"/>
      <c r="KQA29" s="91"/>
      <c r="KQB29" s="91"/>
      <c r="KQC29" s="91"/>
      <c r="KQD29" s="91"/>
      <c r="KQE29" s="91"/>
      <c r="KQF29" s="91"/>
      <c r="KQG29" s="91"/>
      <c r="KQH29" s="91"/>
      <c r="KQI29" s="91"/>
      <c r="KQJ29" s="91"/>
      <c r="KQK29" s="91"/>
      <c r="KQL29" s="91"/>
      <c r="KQM29" s="91"/>
      <c r="KQN29" s="91"/>
      <c r="KQO29" s="91"/>
      <c r="KQP29" s="91"/>
      <c r="KQQ29" s="91"/>
      <c r="KQR29" s="91"/>
      <c r="KQS29" s="91"/>
      <c r="KQT29" s="91"/>
      <c r="KQU29" s="91"/>
      <c r="KQV29" s="91"/>
      <c r="KQW29" s="91"/>
      <c r="KQX29" s="91"/>
      <c r="KQY29" s="91"/>
      <c r="KQZ29" s="91"/>
      <c r="KRA29" s="91"/>
      <c r="KRB29" s="91"/>
      <c r="KRC29" s="91"/>
      <c r="KRD29" s="91"/>
      <c r="KRE29" s="91"/>
      <c r="KRF29" s="91"/>
      <c r="KRG29" s="91"/>
      <c r="KRH29" s="91"/>
      <c r="KRI29" s="91"/>
      <c r="KRJ29" s="91"/>
      <c r="KRK29" s="91"/>
      <c r="KRL29" s="91"/>
      <c r="KRM29" s="91"/>
      <c r="KRN29" s="91"/>
      <c r="KRO29" s="91"/>
      <c r="KRP29" s="91"/>
      <c r="KRQ29" s="91"/>
      <c r="KRR29" s="91"/>
      <c r="KRS29" s="91"/>
      <c r="KRT29" s="91"/>
      <c r="KRU29" s="91"/>
      <c r="KRV29" s="91"/>
      <c r="KRW29" s="91"/>
      <c r="KRX29" s="91"/>
      <c r="KRY29" s="91"/>
      <c r="KRZ29" s="91"/>
      <c r="KSA29" s="91"/>
      <c r="KSB29" s="91"/>
      <c r="KSC29" s="91"/>
      <c r="KSD29" s="91"/>
      <c r="KSE29" s="91"/>
      <c r="KSF29" s="91"/>
      <c r="KSG29" s="91"/>
      <c r="KSH29" s="91"/>
      <c r="KSI29" s="91"/>
      <c r="KSJ29" s="91"/>
      <c r="KSK29" s="91"/>
      <c r="KSL29" s="91"/>
      <c r="KSM29" s="91"/>
      <c r="KSN29" s="91"/>
      <c r="KSO29" s="91"/>
      <c r="KSP29" s="91"/>
      <c r="KSQ29" s="91"/>
      <c r="KSR29" s="91"/>
      <c r="KSS29" s="91"/>
      <c r="KST29" s="91"/>
      <c r="KSU29" s="91"/>
      <c r="KSV29" s="91"/>
      <c r="KSW29" s="91"/>
      <c r="KSX29" s="91"/>
      <c r="KSY29" s="91"/>
      <c r="KSZ29" s="91"/>
      <c r="KTA29" s="91"/>
      <c r="KTB29" s="91"/>
      <c r="KTC29" s="91"/>
      <c r="KTD29" s="91"/>
      <c r="KTE29" s="91"/>
      <c r="KTF29" s="91"/>
      <c r="KTG29" s="91"/>
      <c r="KTH29" s="91"/>
      <c r="KTI29" s="91"/>
      <c r="KTJ29" s="91"/>
      <c r="KTK29" s="91"/>
      <c r="KTL29" s="91"/>
      <c r="KTM29" s="91"/>
      <c r="KTN29" s="91"/>
      <c r="KTO29" s="91"/>
      <c r="KTP29" s="91"/>
      <c r="KTQ29" s="91"/>
      <c r="KTR29" s="91"/>
      <c r="KTS29" s="91"/>
      <c r="KTT29" s="91"/>
      <c r="KTU29" s="91"/>
      <c r="KTV29" s="91"/>
      <c r="KTW29" s="91"/>
      <c r="KTX29" s="91"/>
      <c r="KTY29" s="91"/>
      <c r="KTZ29" s="91"/>
      <c r="KUA29" s="91"/>
      <c r="KUB29" s="91"/>
      <c r="KUC29" s="91"/>
      <c r="KUD29" s="91"/>
      <c r="KUE29" s="91"/>
      <c r="KUF29" s="91"/>
      <c r="KUG29" s="91"/>
      <c r="KUH29" s="91"/>
      <c r="KUI29" s="91"/>
      <c r="KUJ29" s="91"/>
      <c r="KUK29" s="91"/>
      <c r="KUL29" s="91"/>
      <c r="KUM29" s="91"/>
      <c r="KUN29" s="91"/>
      <c r="KUO29" s="91"/>
      <c r="KUP29" s="91"/>
      <c r="KUQ29" s="91"/>
      <c r="KUR29" s="91"/>
      <c r="KUS29" s="91"/>
      <c r="KUT29" s="91"/>
      <c r="KUU29" s="91"/>
      <c r="KUV29" s="91"/>
      <c r="KUW29" s="91"/>
      <c r="KUX29" s="91"/>
      <c r="KUY29" s="91"/>
      <c r="KUZ29" s="91"/>
      <c r="KVA29" s="91"/>
      <c r="KVB29" s="91"/>
      <c r="KVC29" s="91"/>
      <c r="KVD29" s="91"/>
      <c r="KVE29" s="91"/>
      <c r="KVF29" s="91"/>
      <c r="KVG29" s="91"/>
      <c r="KVH29" s="91"/>
      <c r="KVI29" s="91"/>
      <c r="KVJ29" s="91"/>
      <c r="KVK29" s="91"/>
      <c r="KVL29" s="91"/>
      <c r="KVM29" s="91"/>
      <c r="KVN29" s="91"/>
      <c r="KVO29" s="91"/>
      <c r="KVP29" s="91"/>
      <c r="KVQ29" s="91"/>
      <c r="KVR29" s="91"/>
      <c r="KVS29" s="91"/>
      <c r="KVT29" s="91"/>
      <c r="KVU29" s="91"/>
      <c r="KVV29" s="91"/>
      <c r="KVW29" s="91"/>
      <c r="KVX29" s="91"/>
      <c r="KVY29" s="91"/>
      <c r="KVZ29" s="91"/>
      <c r="KWA29" s="91"/>
      <c r="KWB29" s="91"/>
      <c r="KWC29" s="91"/>
      <c r="KWD29" s="91"/>
      <c r="KWE29" s="91"/>
      <c r="KWF29" s="91"/>
      <c r="KWG29" s="91"/>
      <c r="KWH29" s="91"/>
      <c r="KWI29" s="91"/>
      <c r="KWJ29" s="91"/>
      <c r="KWK29" s="91"/>
      <c r="KWL29" s="91"/>
      <c r="KWM29" s="91"/>
      <c r="KWN29" s="91"/>
      <c r="KWO29" s="91"/>
      <c r="KWP29" s="91"/>
      <c r="KWQ29" s="91"/>
      <c r="KWR29" s="91"/>
      <c r="KWS29" s="91"/>
      <c r="KWT29" s="91"/>
      <c r="KWU29" s="91"/>
      <c r="KWV29" s="91"/>
      <c r="KWW29" s="91"/>
      <c r="KWX29" s="91"/>
      <c r="KWY29" s="91"/>
      <c r="KWZ29" s="91"/>
      <c r="KXA29" s="91"/>
      <c r="KXB29" s="91"/>
      <c r="KXC29" s="91"/>
      <c r="KXD29" s="91"/>
      <c r="KXE29" s="91"/>
      <c r="KXF29" s="91"/>
      <c r="KXG29" s="91"/>
      <c r="KXH29" s="91"/>
      <c r="KXI29" s="91"/>
      <c r="KXJ29" s="91"/>
      <c r="KXK29" s="91"/>
      <c r="KXL29" s="91"/>
      <c r="KXM29" s="91"/>
      <c r="KXN29" s="91"/>
      <c r="KXO29" s="91"/>
      <c r="KXP29" s="91"/>
      <c r="KXQ29" s="91"/>
      <c r="KXR29" s="91"/>
      <c r="KXS29" s="91"/>
      <c r="KXT29" s="91"/>
      <c r="KXU29" s="91"/>
      <c r="KXV29" s="91"/>
      <c r="KXW29" s="91"/>
      <c r="KXX29" s="91"/>
      <c r="KXY29" s="91"/>
      <c r="KXZ29" s="91"/>
      <c r="KYA29" s="91"/>
      <c r="KYB29" s="91"/>
      <c r="KYC29" s="91"/>
      <c r="KYD29" s="91"/>
      <c r="KYE29" s="91"/>
      <c r="KYF29" s="91"/>
      <c r="KYG29" s="91"/>
      <c r="KYH29" s="91"/>
      <c r="KYI29" s="91"/>
      <c r="KYJ29" s="91"/>
      <c r="KYK29" s="91"/>
      <c r="KYL29" s="91"/>
      <c r="KYM29" s="91"/>
      <c r="KYN29" s="91"/>
      <c r="KYO29" s="91"/>
      <c r="KYP29" s="91"/>
      <c r="KYQ29" s="91"/>
      <c r="KYR29" s="91"/>
      <c r="KYS29" s="91"/>
      <c r="KYT29" s="91"/>
      <c r="KYU29" s="91"/>
      <c r="KYV29" s="91"/>
      <c r="KYW29" s="91"/>
      <c r="KYX29" s="91"/>
      <c r="KYY29" s="91"/>
      <c r="KYZ29" s="91"/>
      <c r="KZA29" s="91"/>
      <c r="KZB29" s="91"/>
      <c r="KZC29" s="91"/>
      <c r="KZD29" s="91"/>
      <c r="KZE29" s="91"/>
      <c r="KZF29" s="91"/>
      <c r="KZG29" s="91"/>
      <c r="KZH29" s="91"/>
      <c r="KZI29" s="91"/>
      <c r="KZJ29" s="91"/>
      <c r="KZK29" s="91"/>
      <c r="KZL29" s="91"/>
      <c r="KZM29" s="91"/>
      <c r="KZN29" s="91"/>
      <c r="KZO29" s="91"/>
      <c r="KZP29" s="91"/>
      <c r="KZQ29" s="91"/>
      <c r="KZR29" s="91"/>
      <c r="KZS29" s="91"/>
      <c r="KZT29" s="91"/>
      <c r="KZU29" s="91"/>
      <c r="KZV29" s="91"/>
      <c r="KZW29" s="91"/>
      <c r="KZX29" s="91"/>
      <c r="KZY29" s="91"/>
      <c r="KZZ29" s="91"/>
      <c r="LAA29" s="91"/>
      <c r="LAB29" s="91"/>
      <c r="LAC29" s="91"/>
      <c r="LAD29" s="91"/>
      <c r="LAE29" s="91"/>
      <c r="LAF29" s="91"/>
      <c r="LAG29" s="91"/>
      <c r="LAH29" s="91"/>
      <c r="LAI29" s="91"/>
      <c r="LAJ29" s="91"/>
      <c r="LAK29" s="91"/>
      <c r="LAL29" s="91"/>
      <c r="LAM29" s="91"/>
      <c r="LAN29" s="91"/>
      <c r="LAO29" s="91"/>
      <c r="LAP29" s="91"/>
      <c r="LAQ29" s="91"/>
      <c r="LAR29" s="91"/>
      <c r="LAS29" s="91"/>
      <c r="LAT29" s="91"/>
      <c r="LAU29" s="91"/>
      <c r="LAV29" s="91"/>
      <c r="LAW29" s="91"/>
      <c r="LAX29" s="91"/>
      <c r="LAY29" s="91"/>
      <c r="LAZ29" s="91"/>
      <c r="LBA29" s="91"/>
      <c r="LBB29" s="91"/>
      <c r="LBC29" s="91"/>
      <c r="LBD29" s="91"/>
      <c r="LBE29" s="91"/>
      <c r="LBF29" s="91"/>
      <c r="LBG29" s="91"/>
      <c r="LBH29" s="91"/>
      <c r="LBI29" s="91"/>
      <c r="LBJ29" s="91"/>
      <c r="LBK29" s="91"/>
      <c r="LBL29" s="91"/>
      <c r="LBM29" s="91"/>
      <c r="LBN29" s="91"/>
      <c r="LBO29" s="91"/>
      <c r="LBP29" s="91"/>
      <c r="LBQ29" s="91"/>
      <c r="LBR29" s="91"/>
      <c r="LBS29" s="91"/>
      <c r="LBT29" s="91"/>
      <c r="LBU29" s="91"/>
      <c r="LBV29" s="91"/>
      <c r="LBW29" s="91"/>
      <c r="LBX29" s="91"/>
      <c r="LBY29" s="91"/>
      <c r="LBZ29" s="91"/>
      <c r="LCA29" s="91"/>
      <c r="LCB29" s="91"/>
      <c r="LCC29" s="91"/>
      <c r="LCD29" s="91"/>
      <c r="LCE29" s="91"/>
      <c r="LCF29" s="91"/>
      <c r="LCG29" s="91"/>
      <c r="LCH29" s="91"/>
      <c r="LCI29" s="91"/>
      <c r="LCJ29" s="91"/>
      <c r="LCK29" s="91"/>
      <c r="LCL29" s="91"/>
      <c r="LCM29" s="91"/>
      <c r="LCN29" s="91"/>
      <c r="LCO29" s="91"/>
      <c r="LCP29" s="91"/>
      <c r="LCQ29" s="91"/>
      <c r="LCR29" s="91"/>
      <c r="LCS29" s="91"/>
      <c r="LCT29" s="91"/>
      <c r="LCU29" s="91"/>
      <c r="LCV29" s="91"/>
      <c r="LCW29" s="91"/>
      <c r="LCX29" s="91"/>
      <c r="LCY29" s="91"/>
      <c r="LCZ29" s="91"/>
      <c r="LDA29" s="91"/>
      <c r="LDB29" s="91"/>
      <c r="LDC29" s="91"/>
      <c r="LDD29" s="91"/>
      <c r="LDE29" s="91"/>
      <c r="LDF29" s="91"/>
      <c r="LDG29" s="91"/>
      <c r="LDH29" s="91"/>
      <c r="LDI29" s="91"/>
      <c r="LDJ29" s="91"/>
      <c r="LDK29" s="91"/>
      <c r="LDL29" s="91"/>
      <c r="LDM29" s="91"/>
      <c r="LDN29" s="91"/>
      <c r="LDO29" s="91"/>
      <c r="LDP29" s="91"/>
      <c r="LDQ29" s="91"/>
      <c r="LDR29" s="91"/>
      <c r="LDS29" s="91"/>
      <c r="LDT29" s="91"/>
      <c r="LDU29" s="91"/>
      <c r="LDV29" s="91"/>
      <c r="LDW29" s="91"/>
      <c r="LDX29" s="91"/>
      <c r="LDY29" s="91"/>
      <c r="LDZ29" s="91"/>
      <c r="LEA29" s="91"/>
      <c r="LEB29" s="91"/>
      <c r="LEC29" s="91"/>
      <c r="LED29" s="91"/>
      <c r="LEE29" s="91"/>
      <c r="LEF29" s="91"/>
      <c r="LEG29" s="91"/>
      <c r="LEH29" s="91"/>
      <c r="LEI29" s="91"/>
      <c r="LEJ29" s="91"/>
      <c r="LEK29" s="91"/>
      <c r="LEL29" s="91"/>
      <c r="LEM29" s="91"/>
      <c r="LEN29" s="91"/>
      <c r="LEO29" s="91"/>
      <c r="LEP29" s="91"/>
      <c r="LEQ29" s="91"/>
      <c r="LER29" s="91"/>
      <c r="LES29" s="91"/>
      <c r="LET29" s="91"/>
      <c r="LEU29" s="91"/>
      <c r="LEV29" s="91"/>
      <c r="LEW29" s="91"/>
      <c r="LEX29" s="91"/>
      <c r="LEY29" s="91"/>
      <c r="LEZ29" s="91"/>
      <c r="LFA29" s="91"/>
      <c r="LFB29" s="91"/>
      <c r="LFC29" s="91"/>
      <c r="LFD29" s="91"/>
      <c r="LFE29" s="91"/>
      <c r="LFF29" s="91"/>
      <c r="LFG29" s="91"/>
      <c r="LFH29" s="91"/>
      <c r="LFI29" s="91"/>
      <c r="LFJ29" s="91"/>
      <c r="LFK29" s="91"/>
      <c r="LFL29" s="91"/>
      <c r="LFM29" s="91"/>
      <c r="LFN29" s="91"/>
      <c r="LFO29" s="91"/>
      <c r="LFP29" s="91"/>
      <c r="LFQ29" s="91"/>
      <c r="LFR29" s="91"/>
      <c r="LFS29" s="91"/>
      <c r="LFT29" s="91"/>
      <c r="LFU29" s="91"/>
      <c r="LFV29" s="91"/>
      <c r="LFW29" s="91"/>
      <c r="LFX29" s="91"/>
      <c r="LFY29" s="91"/>
      <c r="LFZ29" s="91"/>
      <c r="LGA29" s="91"/>
      <c r="LGB29" s="91"/>
      <c r="LGC29" s="91"/>
      <c r="LGD29" s="91"/>
      <c r="LGE29" s="91"/>
      <c r="LGF29" s="91"/>
      <c r="LGG29" s="91"/>
      <c r="LGH29" s="91"/>
      <c r="LGI29" s="91"/>
      <c r="LGJ29" s="91"/>
      <c r="LGK29" s="91"/>
      <c r="LGL29" s="91"/>
      <c r="LGM29" s="91"/>
      <c r="LGN29" s="91"/>
      <c r="LGO29" s="91"/>
      <c r="LGP29" s="91"/>
      <c r="LGQ29" s="91"/>
      <c r="LGR29" s="91"/>
      <c r="LGS29" s="91"/>
      <c r="LGT29" s="91"/>
      <c r="LGU29" s="91"/>
      <c r="LGV29" s="91"/>
      <c r="LGW29" s="91"/>
      <c r="LGX29" s="91"/>
      <c r="LGY29" s="91"/>
      <c r="LGZ29" s="91"/>
      <c r="LHA29" s="91"/>
      <c r="LHB29" s="91"/>
      <c r="LHC29" s="91"/>
      <c r="LHD29" s="91"/>
      <c r="LHE29" s="91"/>
      <c r="LHF29" s="91"/>
      <c r="LHG29" s="91"/>
      <c r="LHH29" s="91"/>
      <c r="LHI29" s="91"/>
      <c r="LHJ29" s="91"/>
      <c r="LHK29" s="91"/>
      <c r="LHL29" s="91"/>
      <c r="LHM29" s="91"/>
      <c r="LHN29" s="91"/>
      <c r="LHO29" s="91"/>
      <c r="LHP29" s="91"/>
      <c r="LHQ29" s="91"/>
      <c r="LHR29" s="91"/>
      <c r="LHS29" s="91"/>
      <c r="LHT29" s="91"/>
      <c r="LHU29" s="91"/>
      <c r="LHV29" s="91"/>
      <c r="LHW29" s="91"/>
      <c r="LHX29" s="91"/>
      <c r="LHY29" s="91"/>
      <c r="LHZ29" s="91"/>
      <c r="LIA29" s="91"/>
      <c r="LIB29" s="91"/>
      <c r="LIC29" s="91"/>
      <c r="LID29" s="91"/>
      <c r="LIE29" s="91"/>
      <c r="LIF29" s="91"/>
      <c r="LIG29" s="91"/>
      <c r="LIH29" s="91"/>
      <c r="LII29" s="91"/>
      <c r="LIJ29" s="91"/>
      <c r="LIK29" s="91"/>
      <c r="LIL29" s="91"/>
      <c r="LIM29" s="91"/>
      <c r="LIN29" s="91"/>
      <c r="LIO29" s="91"/>
      <c r="LIP29" s="91"/>
      <c r="LIQ29" s="91"/>
      <c r="LIR29" s="91"/>
      <c r="LIS29" s="91"/>
      <c r="LIT29" s="91"/>
      <c r="LIU29" s="91"/>
      <c r="LIV29" s="91"/>
      <c r="LIW29" s="91"/>
      <c r="LIX29" s="91"/>
      <c r="LIY29" s="91"/>
      <c r="LIZ29" s="91"/>
      <c r="LJA29" s="91"/>
      <c r="LJB29" s="91"/>
      <c r="LJC29" s="91"/>
      <c r="LJD29" s="91"/>
      <c r="LJE29" s="91"/>
      <c r="LJF29" s="91"/>
      <c r="LJG29" s="91"/>
      <c r="LJH29" s="91"/>
      <c r="LJI29" s="91"/>
      <c r="LJJ29" s="91"/>
      <c r="LJK29" s="91"/>
      <c r="LJL29" s="91"/>
      <c r="LJM29" s="91"/>
      <c r="LJN29" s="91"/>
      <c r="LJO29" s="91"/>
      <c r="LJP29" s="91"/>
      <c r="LJQ29" s="91"/>
      <c r="LJR29" s="91"/>
      <c r="LJS29" s="91"/>
      <c r="LJT29" s="91"/>
      <c r="LJU29" s="91"/>
      <c r="LJV29" s="91"/>
      <c r="LJW29" s="91"/>
      <c r="LJX29" s="91"/>
      <c r="LJY29" s="91"/>
      <c r="LJZ29" s="91"/>
      <c r="LKA29" s="91"/>
      <c r="LKB29" s="91"/>
      <c r="LKC29" s="91"/>
      <c r="LKD29" s="91"/>
      <c r="LKE29" s="91"/>
      <c r="LKF29" s="91"/>
      <c r="LKG29" s="91"/>
      <c r="LKH29" s="91"/>
      <c r="LKI29" s="91"/>
      <c r="LKJ29" s="91"/>
      <c r="LKK29" s="91"/>
      <c r="LKL29" s="91"/>
      <c r="LKM29" s="91"/>
      <c r="LKN29" s="91"/>
      <c r="LKO29" s="91"/>
      <c r="LKP29" s="91"/>
      <c r="LKQ29" s="91"/>
      <c r="LKR29" s="91"/>
      <c r="LKS29" s="91"/>
      <c r="LKT29" s="91"/>
      <c r="LKU29" s="91"/>
      <c r="LKV29" s="91"/>
      <c r="LKW29" s="91"/>
      <c r="LKX29" s="91"/>
      <c r="LKY29" s="91"/>
      <c r="LKZ29" s="91"/>
      <c r="LLA29" s="91"/>
      <c r="LLB29" s="91"/>
      <c r="LLC29" s="91"/>
      <c r="LLD29" s="91"/>
      <c r="LLE29" s="91"/>
      <c r="LLF29" s="91"/>
      <c r="LLG29" s="91"/>
      <c r="LLH29" s="91"/>
      <c r="LLI29" s="91"/>
      <c r="LLJ29" s="91"/>
      <c r="LLK29" s="91"/>
      <c r="LLL29" s="91"/>
      <c r="LLM29" s="91"/>
      <c r="LLN29" s="91"/>
      <c r="LLO29" s="91"/>
      <c r="LLP29" s="91"/>
      <c r="LLQ29" s="91"/>
      <c r="LLR29" s="91"/>
      <c r="LLS29" s="91"/>
      <c r="LLT29" s="91"/>
      <c r="LLU29" s="91"/>
      <c r="LLV29" s="91"/>
      <c r="LLW29" s="91"/>
      <c r="LLX29" s="91"/>
      <c r="LLY29" s="91"/>
      <c r="LLZ29" s="91"/>
      <c r="LMA29" s="91"/>
      <c r="LMB29" s="91"/>
      <c r="LMC29" s="91"/>
      <c r="LMD29" s="91"/>
      <c r="LME29" s="91"/>
      <c r="LMF29" s="91"/>
      <c r="LMG29" s="91"/>
      <c r="LMH29" s="91"/>
      <c r="LMI29" s="91"/>
      <c r="LMJ29" s="91"/>
      <c r="LMK29" s="91"/>
      <c r="LML29" s="91"/>
      <c r="LMM29" s="91"/>
      <c r="LMN29" s="91"/>
      <c r="LMO29" s="91"/>
      <c r="LMP29" s="91"/>
      <c r="LMQ29" s="91"/>
      <c r="LMR29" s="91"/>
      <c r="LMS29" s="91"/>
      <c r="LMT29" s="91"/>
      <c r="LMU29" s="91"/>
      <c r="LMV29" s="91"/>
      <c r="LMW29" s="91"/>
      <c r="LMX29" s="91"/>
      <c r="LMY29" s="91"/>
      <c r="LMZ29" s="91"/>
      <c r="LNA29" s="91"/>
      <c r="LNB29" s="91"/>
      <c r="LNC29" s="91"/>
      <c r="LND29" s="91"/>
      <c r="LNE29" s="91"/>
      <c r="LNF29" s="91"/>
      <c r="LNG29" s="91"/>
      <c r="LNH29" s="91"/>
      <c r="LNI29" s="91"/>
      <c r="LNJ29" s="91"/>
      <c r="LNK29" s="91"/>
      <c r="LNL29" s="91"/>
      <c r="LNM29" s="91"/>
      <c r="LNN29" s="91"/>
      <c r="LNO29" s="91"/>
      <c r="LNP29" s="91"/>
      <c r="LNQ29" s="91"/>
      <c r="LNR29" s="91"/>
      <c r="LNS29" s="91"/>
      <c r="LNT29" s="91"/>
      <c r="LNU29" s="91"/>
      <c r="LNV29" s="91"/>
      <c r="LNW29" s="91"/>
      <c r="LNX29" s="91"/>
      <c r="LNY29" s="91"/>
      <c r="LNZ29" s="91"/>
      <c r="LOA29" s="91"/>
      <c r="LOB29" s="91"/>
      <c r="LOC29" s="91"/>
      <c r="LOD29" s="91"/>
      <c r="LOE29" s="91"/>
      <c r="LOF29" s="91"/>
      <c r="LOG29" s="91"/>
      <c r="LOH29" s="91"/>
      <c r="LOI29" s="91"/>
      <c r="LOJ29" s="91"/>
      <c r="LOK29" s="91"/>
      <c r="LOL29" s="91"/>
      <c r="LOM29" s="91"/>
      <c r="LON29" s="91"/>
      <c r="LOO29" s="91"/>
      <c r="LOP29" s="91"/>
      <c r="LOQ29" s="91"/>
      <c r="LOR29" s="91"/>
      <c r="LOS29" s="91"/>
      <c r="LOT29" s="91"/>
      <c r="LOU29" s="91"/>
      <c r="LOV29" s="91"/>
      <c r="LOW29" s="91"/>
      <c r="LOX29" s="91"/>
      <c r="LOY29" s="91"/>
      <c r="LOZ29" s="91"/>
      <c r="LPA29" s="91"/>
      <c r="LPB29" s="91"/>
      <c r="LPC29" s="91"/>
      <c r="LPD29" s="91"/>
      <c r="LPE29" s="91"/>
      <c r="LPF29" s="91"/>
      <c r="LPG29" s="91"/>
      <c r="LPH29" s="91"/>
      <c r="LPI29" s="91"/>
      <c r="LPJ29" s="91"/>
      <c r="LPK29" s="91"/>
      <c r="LPL29" s="91"/>
      <c r="LPM29" s="91"/>
      <c r="LPN29" s="91"/>
      <c r="LPO29" s="91"/>
      <c r="LPP29" s="91"/>
      <c r="LPQ29" s="91"/>
      <c r="LPR29" s="91"/>
      <c r="LPS29" s="91"/>
      <c r="LPT29" s="91"/>
      <c r="LPU29" s="91"/>
      <c r="LPV29" s="91"/>
      <c r="LPW29" s="91"/>
      <c r="LPX29" s="91"/>
      <c r="LPY29" s="91"/>
      <c r="LPZ29" s="91"/>
      <c r="LQA29" s="91"/>
      <c r="LQB29" s="91"/>
      <c r="LQC29" s="91"/>
      <c r="LQD29" s="91"/>
      <c r="LQE29" s="91"/>
      <c r="LQF29" s="91"/>
      <c r="LQG29" s="91"/>
      <c r="LQH29" s="91"/>
      <c r="LQI29" s="91"/>
      <c r="LQJ29" s="91"/>
      <c r="LQK29" s="91"/>
      <c r="LQL29" s="91"/>
      <c r="LQM29" s="91"/>
      <c r="LQN29" s="91"/>
      <c r="LQO29" s="91"/>
      <c r="LQP29" s="91"/>
      <c r="LQQ29" s="91"/>
      <c r="LQR29" s="91"/>
      <c r="LQS29" s="91"/>
      <c r="LQT29" s="91"/>
      <c r="LQU29" s="91"/>
      <c r="LQV29" s="91"/>
      <c r="LQW29" s="91"/>
      <c r="LQX29" s="91"/>
      <c r="LQY29" s="91"/>
      <c r="LQZ29" s="91"/>
      <c r="LRA29" s="91"/>
      <c r="LRB29" s="91"/>
      <c r="LRC29" s="91"/>
      <c r="LRD29" s="91"/>
      <c r="LRE29" s="91"/>
      <c r="LRF29" s="91"/>
      <c r="LRG29" s="91"/>
      <c r="LRH29" s="91"/>
      <c r="LRI29" s="91"/>
      <c r="LRJ29" s="91"/>
      <c r="LRK29" s="91"/>
      <c r="LRL29" s="91"/>
      <c r="LRM29" s="91"/>
      <c r="LRN29" s="91"/>
      <c r="LRO29" s="91"/>
      <c r="LRP29" s="91"/>
      <c r="LRQ29" s="91"/>
      <c r="LRR29" s="91"/>
      <c r="LRS29" s="91"/>
      <c r="LRT29" s="91"/>
      <c r="LRU29" s="91"/>
      <c r="LRV29" s="91"/>
      <c r="LRW29" s="91"/>
      <c r="LRX29" s="91"/>
      <c r="LRY29" s="91"/>
      <c r="LRZ29" s="91"/>
      <c r="LSA29" s="91"/>
      <c r="LSB29" s="91"/>
      <c r="LSC29" s="91"/>
      <c r="LSD29" s="91"/>
      <c r="LSE29" s="91"/>
      <c r="LSF29" s="91"/>
      <c r="LSG29" s="91"/>
      <c r="LSH29" s="91"/>
      <c r="LSI29" s="91"/>
      <c r="LSJ29" s="91"/>
      <c r="LSK29" s="91"/>
      <c r="LSL29" s="91"/>
      <c r="LSM29" s="91"/>
      <c r="LSN29" s="91"/>
      <c r="LSO29" s="91"/>
      <c r="LSP29" s="91"/>
      <c r="LSQ29" s="91"/>
      <c r="LSR29" s="91"/>
      <c r="LSS29" s="91"/>
      <c r="LST29" s="91"/>
      <c r="LSU29" s="91"/>
      <c r="LSV29" s="91"/>
      <c r="LSW29" s="91"/>
      <c r="LSX29" s="91"/>
      <c r="LSY29" s="91"/>
      <c r="LSZ29" s="91"/>
      <c r="LTA29" s="91"/>
      <c r="LTB29" s="91"/>
      <c r="LTC29" s="91"/>
      <c r="LTD29" s="91"/>
      <c r="LTE29" s="91"/>
      <c r="LTF29" s="91"/>
      <c r="LTG29" s="91"/>
      <c r="LTH29" s="91"/>
      <c r="LTI29" s="91"/>
      <c r="LTJ29" s="91"/>
      <c r="LTK29" s="91"/>
      <c r="LTL29" s="91"/>
      <c r="LTM29" s="91"/>
      <c r="LTN29" s="91"/>
      <c r="LTO29" s="91"/>
      <c r="LTP29" s="91"/>
      <c r="LTQ29" s="91"/>
      <c r="LTR29" s="91"/>
      <c r="LTS29" s="91"/>
      <c r="LTT29" s="91"/>
      <c r="LTU29" s="91"/>
      <c r="LTV29" s="91"/>
      <c r="LTW29" s="91"/>
      <c r="LTX29" s="91"/>
      <c r="LTY29" s="91"/>
      <c r="LTZ29" s="91"/>
      <c r="LUA29" s="91"/>
      <c r="LUB29" s="91"/>
      <c r="LUC29" s="91"/>
      <c r="LUD29" s="91"/>
      <c r="LUE29" s="91"/>
      <c r="LUF29" s="91"/>
      <c r="LUG29" s="91"/>
      <c r="LUH29" s="91"/>
      <c r="LUI29" s="91"/>
      <c r="LUJ29" s="91"/>
      <c r="LUK29" s="91"/>
      <c r="LUL29" s="91"/>
      <c r="LUM29" s="91"/>
      <c r="LUN29" s="91"/>
      <c r="LUO29" s="91"/>
      <c r="LUP29" s="91"/>
      <c r="LUQ29" s="91"/>
      <c r="LUR29" s="91"/>
      <c r="LUS29" s="91"/>
      <c r="LUT29" s="91"/>
      <c r="LUU29" s="91"/>
      <c r="LUV29" s="91"/>
      <c r="LUW29" s="91"/>
      <c r="LUX29" s="91"/>
      <c r="LUY29" s="91"/>
      <c r="LUZ29" s="91"/>
      <c r="LVA29" s="91"/>
      <c r="LVB29" s="91"/>
      <c r="LVC29" s="91"/>
      <c r="LVD29" s="91"/>
      <c r="LVE29" s="91"/>
      <c r="LVF29" s="91"/>
      <c r="LVG29" s="91"/>
      <c r="LVH29" s="91"/>
      <c r="LVI29" s="91"/>
      <c r="LVJ29" s="91"/>
      <c r="LVK29" s="91"/>
      <c r="LVL29" s="91"/>
      <c r="LVM29" s="91"/>
      <c r="LVN29" s="91"/>
      <c r="LVO29" s="91"/>
      <c r="LVP29" s="91"/>
      <c r="LVQ29" s="91"/>
      <c r="LVR29" s="91"/>
      <c r="LVS29" s="91"/>
      <c r="LVT29" s="91"/>
      <c r="LVU29" s="91"/>
      <c r="LVV29" s="91"/>
      <c r="LVW29" s="91"/>
      <c r="LVX29" s="91"/>
      <c r="LVY29" s="91"/>
      <c r="LVZ29" s="91"/>
      <c r="LWA29" s="91"/>
      <c r="LWB29" s="91"/>
      <c r="LWC29" s="91"/>
      <c r="LWD29" s="91"/>
      <c r="LWE29" s="91"/>
      <c r="LWF29" s="91"/>
      <c r="LWG29" s="91"/>
      <c r="LWH29" s="91"/>
      <c r="LWI29" s="91"/>
      <c r="LWJ29" s="91"/>
      <c r="LWK29" s="91"/>
      <c r="LWL29" s="91"/>
      <c r="LWM29" s="91"/>
      <c r="LWN29" s="91"/>
      <c r="LWO29" s="91"/>
      <c r="LWP29" s="91"/>
      <c r="LWQ29" s="91"/>
      <c r="LWR29" s="91"/>
      <c r="LWS29" s="91"/>
      <c r="LWT29" s="91"/>
      <c r="LWU29" s="91"/>
      <c r="LWV29" s="91"/>
      <c r="LWW29" s="91"/>
      <c r="LWX29" s="91"/>
      <c r="LWY29" s="91"/>
      <c r="LWZ29" s="91"/>
      <c r="LXA29" s="91"/>
      <c r="LXB29" s="91"/>
      <c r="LXC29" s="91"/>
      <c r="LXD29" s="91"/>
      <c r="LXE29" s="91"/>
      <c r="LXF29" s="91"/>
      <c r="LXG29" s="91"/>
      <c r="LXH29" s="91"/>
      <c r="LXI29" s="91"/>
      <c r="LXJ29" s="91"/>
      <c r="LXK29" s="91"/>
      <c r="LXL29" s="91"/>
      <c r="LXM29" s="91"/>
      <c r="LXN29" s="91"/>
      <c r="LXO29" s="91"/>
      <c r="LXP29" s="91"/>
      <c r="LXQ29" s="91"/>
      <c r="LXR29" s="91"/>
      <c r="LXS29" s="91"/>
      <c r="LXT29" s="91"/>
      <c r="LXU29" s="91"/>
      <c r="LXV29" s="91"/>
      <c r="LXW29" s="91"/>
      <c r="LXX29" s="91"/>
      <c r="LXY29" s="91"/>
      <c r="LXZ29" s="91"/>
      <c r="LYA29" s="91"/>
      <c r="LYB29" s="91"/>
      <c r="LYC29" s="91"/>
      <c r="LYD29" s="91"/>
      <c r="LYE29" s="91"/>
      <c r="LYF29" s="91"/>
      <c r="LYG29" s="91"/>
      <c r="LYH29" s="91"/>
      <c r="LYI29" s="91"/>
      <c r="LYJ29" s="91"/>
      <c r="LYK29" s="91"/>
      <c r="LYL29" s="91"/>
      <c r="LYM29" s="91"/>
      <c r="LYN29" s="91"/>
      <c r="LYO29" s="91"/>
      <c r="LYP29" s="91"/>
      <c r="LYQ29" s="91"/>
      <c r="LYR29" s="91"/>
      <c r="LYS29" s="91"/>
      <c r="LYT29" s="91"/>
      <c r="LYU29" s="91"/>
      <c r="LYV29" s="91"/>
      <c r="LYW29" s="91"/>
      <c r="LYX29" s="91"/>
      <c r="LYY29" s="91"/>
      <c r="LYZ29" s="91"/>
      <c r="LZA29" s="91"/>
      <c r="LZB29" s="91"/>
      <c r="LZC29" s="91"/>
      <c r="LZD29" s="91"/>
      <c r="LZE29" s="91"/>
      <c r="LZF29" s="91"/>
      <c r="LZG29" s="91"/>
      <c r="LZH29" s="91"/>
      <c r="LZI29" s="91"/>
      <c r="LZJ29" s="91"/>
      <c r="LZK29" s="91"/>
      <c r="LZL29" s="91"/>
      <c r="LZM29" s="91"/>
      <c r="LZN29" s="91"/>
      <c r="LZO29" s="91"/>
      <c r="LZP29" s="91"/>
      <c r="LZQ29" s="91"/>
      <c r="LZR29" s="91"/>
      <c r="LZS29" s="91"/>
      <c r="LZT29" s="91"/>
      <c r="LZU29" s="91"/>
      <c r="LZV29" s="91"/>
      <c r="LZW29" s="91"/>
      <c r="LZX29" s="91"/>
      <c r="LZY29" s="91"/>
      <c r="LZZ29" s="91"/>
      <c r="MAA29" s="91"/>
      <c r="MAB29" s="91"/>
      <c r="MAC29" s="91"/>
      <c r="MAD29" s="91"/>
      <c r="MAE29" s="91"/>
      <c r="MAF29" s="91"/>
      <c r="MAG29" s="91"/>
      <c r="MAH29" s="91"/>
      <c r="MAI29" s="91"/>
      <c r="MAJ29" s="91"/>
      <c r="MAK29" s="91"/>
      <c r="MAL29" s="91"/>
      <c r="MAM29" s="91"/>
      <c r="MAN29" s="91"/>
      <c r="MAO29" s="91"/>
      <c r="MAP29" s="91"/>
      <c r="MAQ29" s="91"/>
      <c r="MAR29" s="91"/>
      <c r="MAS29" s="91"/>
      <c r="MAT29" s="91"/>
      <c r="MAU29" s="91"/>
      <c r="MAV29" s="91"/>
      <c r="MAW29" s="91"/>
      <c r="MAX29" s="91"/>
      <c r="MAY29" s="91"/>
      <c r="MAZ29" s="91"/>
      <c r="MBA29" s="91"/>
      <c r="MBB29" s="91"/>
      <c r="MBC29" s="91"/>
      <c r="MBD29" s="91"/>
      <c r="MBE29" s="91"/>
      <c r="MBF29" s="91"/>
      <c r="MBG29" s="91"/>
      <c r="MBH29" s="91"/>
      <c r="MBI29" s="91"/>
      <c r="MBJ29" s="91"/>
      <c r="MBK29" s="91"/>
      <c r="MBL29" s="91"/>
      <c r="MBM29" s="91"/>
      <c r="MBN29" s="91"/>
      <c r="MBO29" s="91"/>
      <c r="MBP29" s="91"/>
      <c r="MBQ29" s="91"/>
      <c r="MBR29" s="91"/>
      <c r="MBS29" s="91"/>
      <c r="MBT29" s="91"/>
      <c r="MBU29" s="91"/>
      <c r="MBV29" s="91"/>
      <c r="MBW29" s="91"/>
      <c r="MBX29" s="91"/>
      <c r="MBY29" s="91"/>
      <c r="MBZ29" s="91"/>
      <c r="MCA29" s="91"/>
      <c r="MCB29" s="91"/>
      <c r="MCC29" s="91"/>
      <c r="MCD29" s="91"/>
      <c r="MCE29" s="91"/>
      <c r="MCF29" s="91"/>
      <c r="MCG29" s="91"/>
      <c r="MCH29" s="91"/>
      <c r="MCI29" s="91"/>
      <c r="MCJ29" s="91"/>
      <c r="MCK29" s="91"/>
      <c r="MCL29" s="91"/>
      <c r="MCM29" s="91"/>
      <c r="MCN29" s="91"/>
      <c r="MCO29" s="91"/>
      <c r="MCP29" s="91"/>
      <c r="MCQ29" s="91"/>
      <c r="MCR29" s="91"/>
      <c r="MCS29" s="91"/>
      <c r="MCT29" s="91"/>
      <c r="MCU29" s="91"/>
      <c r="MCV29" s="91"/>
      <c r="MCW29" s="91"/>
      <c r="MCX29" s="91"/>
      <c r="MCY29" s="91"/>
      <c r="MCZ29" s="91"/>
      <c r="MDA29" s="91"/>
      <c r="MDB29" s="91"/>
      <c r="MDC29" s="91"/>
      <c r="MDD29" s="91"/>
      <c r="MDE29" s="91"/>
      <c r="MDF29" s="91"/>
      <c r="MDG29" s="91"/>
      <c r="MDH29" s="91"/>
      <c r="MDI29" s="91"/>
      <c r="MDJ29" s="91"/>
      <c r="MDK29" s="91"/>
      <c r="MDL29" s="91"/>
      <c r="MDM29" s="91"/>
      <c r="MDN29" s="91"/>
      <c r="MDO29" s="91"/>
      <c r="MDP29" s="91"/>
      <c r="MDQ29" s="91"/>
      <c r="MDR29" s="91"/>
      <c r="MDS29" s="91"/>
      <c r="MDT29" s="91"/>
      <c r="MDU29" s="91"/>
      <c r="MDV29" s="91"/>
      <c r="MDW29" s="91"/>
      <c r="MDX29" s="91"/>
      <c r="MDY29" s="91"/>
      <c r="MDZ29" s="91"/>
      <c r="MEA29" s="91"/>
      <c r="MEB29" s="91"/>
      <c r="MEC29" s="91"/>
      <c r="MED29" s="91"/>
      <c r="MEE29" s="91"/>
      <c r="MEF29" s="91"/>
      <c r="MEG29" s="91"/>
      <c r="MEH29" s="91"/>
      <c r="MEI29" s="91"/>
      <c r="MEJ29" s="91"/>
      <c r="MEK29" s="91"/>
      <c r="MEL29" s="91"/>
      <c r="MEM29" s="91"/>
      <c r="MEN29" s="91"/>
      <c r="MEO29" s="91"/>
      <c r="MEP29" s="91"/>
      <c r="MEQ29" s="91"/>
      <c r="MER29" s="91"/>
      <c r="MES29" s="91"/>
      <c r="MET29" s="91"/>
      <c r="MEU29" s="91"/>
      <c r="MEV29" s="91"/>
      <c r="MEW29" s="91"/>
      <c r="MEX29" s="91"/>
      <c r="MEY29" s="91"/>
      <c r="MEZ29" s="91"/>
      <c r="MFA29" s="91"/>
      <c r="MFB29" s="91"/>
      <c r="MFC29" s="91"/>
      <c r="MFD29" s="91"/>
      <c r="MFE29" s="91"/>
      <c r="MFF29" s="91"/>
      <c r="MFG29" s="91"/>
      <c r="MFH29" s="91"/>
      <c r="MFI29" s="91"/>
      <c r="MFJ29" s="91"/>
      <c r="MFK29" s="91"/>
      <c r="MFL29" s="91"/>
      <c r="MFM29" s="91"/>
      <c r="MFN29" s="91"/>
      <c r="MFO29" s="91"/>
      <c r="MFP29" s="91"/>
      <c r="MFQ29" s="91"/>
      <c r="MFR29" s="91"/>
      <c r="MFS29" s="91"/>
      <c r="MFT29" s="91"/>
      <c r="MFU29" s="91"/>
      <c r="MFV29" s="91"/>
      <c r="MFW29" s="91"/>
      <c r="MFX29" s="91"/>
      <c r="MFY29" s="91"/>
      <c r="MFZ29" s="91"/>
      <c r="MGA29" s="91"/>
      <c r="MGB29" s="91"/>
      <c r="MGC29" s="91"/>
      <c r="MGD29" s="91"/>
      <c r="MGE29" s="91"/>
      <c r="MGF29" s="91"/>
      <c r="MGG29" s="91"/>
      <c r="MGH29" s="91"/>
      <c r="MGI29" s="91"/>
      <c r="MGJ29" s="91"/>
      <c r="MGK29" s="91"/>
      <c r="MGL29" s="91"/>
      <c r="MGM29" s="91"/>
      <c r="MGN29" s="91"/>
      <c r="MGO29" s="91"/>
      <c r="MGP29" s="91"/>
      <c r="MGQ29" s="91"/>
      <c r="MGR29" s="91"/>
      <c r="MGS29" s="91"/>
      <c r="MGT29" s="91"/>
      <c r="MGU29" s="91"/>
      <c r="MGV29" s="91"/>
      <c r="MGW29" s="91"/>
      <c r="MGX29" s="91"/>
      <c r="MGY29" s="91"/>
      <c r="MGZ29" s="91"/>
      <c r="MHA29" s="91"/>
      <c r="MHB29" s="91"/>
      <c r="MHC29" s="91"/>
      <c r="MHD29" s="91"/>
      <c r="MHE29" s="91"/>
      <c r="MHF29" s="91"/>
      <c r="MHG29" s="91"/>
      <c r="MHH29" s="91"/>
      <c r="MHI29" s="91"/>
      <c r="MHJ29" s="91"/>
      <c r="MHK29" s="91"/>
      <c r="MHL29" s="91"/>
      <c r="MHM29" s="91"/>
      <c r="MHN29" s="91"/>
      <c r="MHO29" s="91"/>
      <c r="MHP29" s="91"/>
      <c r="MHQ29" s="91"/>
      <c r="MHR29" s="91"/>
      <c r="MHS29" s="91"/>
      <c r="MHT29" s="91"/>
      <c r="MHU29" s="91"/>
      <c r="MHV29" s="91"/>
      <c r="MHW29" s="91"/>
      <c r="MHX29" s="91"/>
      <c r="MHY29" s="91"/>
      <c r="MHZ29" s="91"/>
      <c r="MIA29" s="91"/>
      <c r="MIB29" s="91"/>
      <c r="MIC29" s="91"/>
      <c r="MID29" s="91"/>
      <c r="MIE29" s="91"/>
      <c r="MIF29" s="91"/>
      <c r="MIG29" s="91"/>
      <c r="MIH29" s="91"/>
      <c r="MII29" s="91"/>
      <c r="MIJ29" s="91"/>
      <c r="MIK29" s="91"/>
      <c r="MIL29" s="91"/>
      <c r="MIM29" s="91"/>
      <c r="MIN29" s="91"/>
      <c r="MIO29" s="91"/>
      <c r="MIP29" s="91"/>
      <c r="MIQ29" s="91"/>
      <c r="MIR29" s="91"/>
      <c r="MIS29" s="91"/>
      <c r="MIT29" s="91"/>
      <c r="MIU29" s="91"/>
      <c r="MIV29" s="91"/>
      <c r="MIW29" s="91"/>
      <c r="MIX29" s="91"/>
      <c r="MIY29" s="91"/>
      <c r="MIZ29" s="91"/>
      <c r="MJA29" s="91"/>
      <c r="MJB29" s="91"/>
      <c r="MJC29" s="91"/>
      <c r="MJD29" s="91"/>
      <c r="MJE29" s="91"/>
      <c r="MJF29" s="91"/>
      <c r="MJG29" s="91"/>
      <c r="MJH29" s="91"/>
      <c r="MJI29" s="91"/>
      <c r="MJJ29" s="91"/>
      <c r="MJK29" s="91"/>
      <c r="MJL29" s="91"/>
      <c r="MJM29" s="91"/>
      <c r="MJN29" s="91"/>
      <c r="MJO29" s="91"/>
      <c r="MJP29" s="91"/>
      <c r="MJQ29" s="91"/>
      <c r="MJR29" s="91"/>
      <c r="MJS29" s="91"/>
      <c r="MJT29" s="91"/>
      <c r="MJU29" s="91"/>
      <c r="MJV29" s="91"/>
      <c r="MJW29" s="91"/>
      <c r="MJX29" s="91"/>
      <c r="MJY29" s="91"/>
      <c r="MJZ29" s="91"/>
      <c r="MKA29" s="91"/>
      <c r="MKB29" s="91"/>
      <c r="MKC29" s="91"/>
      <c r="MKD29" s="91"/>
      <c r="MKE29" s="91"/>
      <c r="MKF29" s="91"/>
      <c r="MKG29" s="91"/>
      <c r="MKH29" s="91"/>
      <c r="MKI29" s="91"/>
      <c r="MKJ29" s="91"/>
      <c r="MKK29" s="91"/>
      <c r="MKL29" s="91"/>
      <c r="MKM29" s="91"/>
      <c r="MKN29" s="91"/>
      <c r="MKO29" s="91"/>
      <c r="MKP29" s="91"/>
      <c r="MKQ29" s="91"/>
      <c r="MKR29" s="91"/>
      <c r="MKS29" s="91"/>
      <c r="MKT29" s="91"/>
      <c r="MKU29" s="91"/>
      <c r="MKV29" s="91"/>
      <c r="MKW29" s="91"/>
      <c r="MKX29" s="91"/>
      <c r="MKY29" s="91"/>
      <c r="MKZ29" s="91"/>
      <c r="MLA29" s="91"/>
      <c r="MLB29" s="91"/>
      <c r="MLC29" s="91"/>
      <c r="MLD29" s="91"/>
      <c r="MLE29" s="91"/>
      <c r="MLF29" s="91"/>
      <c r="MLG29" s="91"/>
      <c r="MLH29" s="91"/>
      <c r="MLI29" s="91"/>
      <c r="MLJ29" s="91"/>
      <c r="MLK29" s="91"/>
      <c r="MLL29" s="91"/>
      <c r="MLM29" s="91"/>
      <c r="MLN29" s="91"/>
      <c r="MLO29" s="91"/>
      <c r="MLP29" s="91"/>
      <c r="MLQ29" s="91"/>
      <c r="MLR29" s="91"/>
      <c r="MLS29" s="91"/>
      <c r="MLT29" s="91"/>
      <c r="MLU29" s="91"/>
      <c r="MLV29" s="91"/>
      <c r="MLW29" s="91"/>
      <c r="MLX29" s="91"/>
      <c r="MLY29" s="91"/>
      <c r="MLZ29" s="91"/>
      <c r="MMA29" s="91"/>
      <c r="MMB29" s="91"/>
      <c r="MMC29" s="91"/>
      <c r="MMD29" s="91"/>
      <c r="MME29" s="91"/>
      <c r="MMF29" s="91"/>
      <c r="MMG29" s="91"/>
      <c r="MMH29" s="91"/>
      <c r="MMI29" s="91"/>
      <c r="MMJ29" s="91"/>
      <c r="MMK29" s="91"/>
      <c r="MML29" s="91"/>
      <c r="MMM29" s="91"/>
      <c r="MMN29" s="91"/>
      <c r="MMO29" s="91"/>
      <c r="MMP29" s="91"/>
      <c r="MMQ29" s="91"/>
      <c r="MMR29" s="91"/>
      <c r="MMS29" s="91"/>
      <c r="MMT29" s="91"/>
      <c r="MMU29" s="91"/>
      <c r="MMV29" s="91"/>
      <c r="MMW29" s="91"/>
      <c r="MMX29" s="91"/>
      <c r="MMY29" s="91"/>
      <c r="MMZ29" s="91"/>
      <c r="MNA29" s="91"/>
      <c r="MNB29" s="91"/>
      <c r="MNC29" s="91"/>
      <c r="MND29" s="91"/>
      <c r="MNE29" s="91"/>
      <c r="MNF29" s="91"/>
      <c r="MNG29" s="91"/>
      <c r="MNH29" s="91"/>
      <c r="MNI29" s="91"/>
      <c r="MNJ29" s="91"/>
      <c r="MNK29" s="91"/>
      <c r="MNL29" s="91"/>
      <c r="MNM29" s="91"/>
      <c r="MNN29" s="91"/>
      <c r="MNO29" s="91"/>
      <c r="MNP29" s="91"/>
      <c r="MNQ29" s="91"/>
      <c r="MNR29" s="91"/>
      <c r="MNS29" s="91"/>
      <c r="MNT29" s="91"/>
      <c r="MNU29" s="91"/>
      <c r="MNV29" s="91"/>
      <c r="MNW29" s="91"/>
      <c r="MNX29" s="91"/>
      <c r="MNY29" s="91"/>
      <c r="MNZ29" s="91"/>
      <c r="MOA29" s="91"/>
      <c r="MOB29" s="91"/>
      <c r="MOC29" s="91"/>
      <c r="MOD29" s="91"/>
      <c r="MOE29" s="91"/>
      <c r="MOF29" s="91"/>
      <c r="MOG29" s="91"/>
      <c r="MOH29" s="91"/>
      <c r="MOI29" s="91"/>
      <c r="MOJ29" s="91"/>
      <c r="MOK29" s="91"/>
      <c r="MOL29" s="91"/>
      <c r="MOM29" s="91"/>
      <c r="MON29" s="91"/>
      <c r="MOO29" s="91"/>
      <c r="MOP29" s="91"/>
      <c r="MOQ29" s="91"/>
      <c r="MOR29" s="91"/>
      <c r="MOS29" s="91"/>
      <c r="MOT29" s="91"/>
      <c r="MOU29" s="91"/>
      <c r="MOV29" s="91"/>
      <c r="MOW29" s="91"/>
      <c r="MOX29" s="91"/>
      <c r="MOY29" s="91"/>
      <c r="MOZ29" s="91"/>
      <c r="MPA29" s="91"/>
      <c r="MPB29" s="91"/>
      <c r="MPC29" s="91"/>
      <c r="MPD29" s="91"/>
      <c r="MPE29" s="91"/>
      <c r="MPF29" s="91"/>
      <c r="MPG29" s="91"/>
      <c r="MPH29" s="91"/>
      <c r="MPI29" s="91"/>
      <c r="MPJ29" s="91"/>
      <c r="MPK29" s="91"/>
      <c r="MPL29" s="91"/>
      <c r="MPM29" s="91"/>
      <c r="MPN29" s="91"/>
      <c r="MPO29" s="91"/>
      <c r="MPP29" s="91"/>
      <c r="MPQ29" s="91"/>
      <c r="MPR29" s="91"/>
      <c r="MPS29" s="91"/>
      <c r="MPT29" s="91"/>
      <c r="MPU29" s="91"/>
      <c r="MPV29" s="91"/>
      <c r="MPW29" s="91"/>
      <c r="MPX29" s="91"/>
      <c r="MPY29" s="91"/>
      <c r="MPZ29" s="91"/>
      <c r="MQA29" s="91"/>
      <c r="MQB29" s="91"/>
      <c r="MQC29" s="91"/>
      <c r="MQD29" s="91"/>
      <c r="MQE29" s="91"/>
      <c r="MQF29" s="91"/>
      <c r="MQG29" s="91"/>
      <c r="MQH29" s="91"/>
      <c r="MQI29" s="91"/>
      <c r="MQJ29" s="91"/>
      <c r="MQK29" s="91"/>
      <c r="MQL29" s="91"/>
      <c r="MQM29" s="91"/>
      <c r="MQN29" s="91"/>
      <c r="MQO29" s="91"/>
      <c r="MQP29" s="91"/>
      <c r="MQQ29" s="91"/>
      <c r="MQR29" s="91"/>
      <c r="MQS29" s="91"/>
      <c r="MQT29" s="91"/>
      <c r="MQU29" s="91"/>
      <c r="MQV29" s="91"/>
      <c r="MQW29" s="91"/>
      <c r="MQX29" s="91"/>
      <c r="MQY29" s="91"/>
      <c r="MQZ29" s="91"/>
      <c r="MRA29" s="91"/>
      <c r="MRB29" s="91"/>
      <c r="MRC29" s="91"/>
      <c r="MRD29" s="91"/>
      <c r="MRE29" s="91"/>
      <c r="MRF29" s="91"/>
      <c r="MRG29" s="91"/>
      <c r="MRH29" s="91"/>
      <c r="MRI29" s="91"/>
      <c r="MRJ29" s="91"/>
      <c r="MRK29" s="91"/>
      <c r="MRL29" s="91"/>
      <c r="MRM29" s="91"/>
      <c r="MRN29" s="91"/>
      <c r="MRO29" s="91"/>
      <c r="MRP29" s="91"/>
      <c r="MRQ29" s="91"/>
      <c r="MRR29" s="91"/>
      <c r="MRS29" s="91"/>
      <c r="MRT29" s="91"/>
      <c r="MRU29" s="91"/>
      <c r="MRV29" s="91"/>
      <c r="MRW29" s="91"/>
      <c r="MRX29" s="91"/>
      <c r="MRY29" s="91"/>
      <c r="MRZ29" s="91"/>
      <c r="MSA29" s="91"/>
      <c r="MSB29" s="91"/>
      <c r="MSC29" s="91"/>
      <c r="MSD29" s="91"/>
      <c r="MSE29" s="91"/>
      <c r="MSF29" s="91"/>
      <c r="MSG29" s="91"/>
      <c r="MSH29" s="91"/>
      <c r="MSI29" s="91"/>
      <c r="MSJ29" s="91"/>
      <c r="MSK29" s="91"/>
      <c r="MSL29" s="91"/>
      <c r="MSM29" s="91"/>
      <c r="MSN29" s="91"/>
      <c r="MSO29" s="91"/>
      <c r="MSP29" s="91"/>
      <c r="MSQ29" s="91"/>
      <c r="MSR29" s="91"/>
      <c r="MSS29" s="91"/>
      <c r="MST29" s="91"/>
      <c r="MSU29" s="91"/>
      <c r="MSV29" s="91"/>
      <c r="MSW29" s="91"/>
      <c r="MSX29" s="91"/>
      <c r="MSY29" s="91"/>
      <c r="MSZ29" s="91"/>
      <c r="MTA29" s="91"/>
      <c r="MTB29" s="91"/>
      <c r="MTC29" s="91"/>
      <c r="MTD29" s="91"/>
      <c r="MTE29" s="91"/>
      <c r="MTF29" s="91"/>
      <c r="MTG29" s="91"/>
      <c r="MTH29" s="91"/>
      <c r="MTI29" s="91"/>
      <c r="MTJ29" s="91"/>
      <c r="MTK29" s="91"/>
      <c r="MTL29" s="91"/>
      <c r="MTM29" s="91"/>
      <c r="MTN29" s="91"/>
      <c r="MTO29" s="91"/>
      <c r="MTP29" s="91"/>
      <c r="MTQ29" s="91"/>
      <c r="MTR29" s="91"/>
      <c r="MTS29" s="91"/>
      <c r="MTT29" s="91"/>
      <c r="MTU29" s="91"/>
      <c r="MTV29" s="91"/>
      <c r="MTW29" s="91"/>
      <c r="MTX29" s="91"/>
      <c r="MTY29" s="91"/>
      <c r="MTZ29" s="91"/>
      <c r="MUA29" s="91"/>
      <c r="MUB29" s="91"/>
      <c r="MUC29" s="91"/>
      <c r="MUD29" s="91"/>
      <c r="MUE29" s="91"/>
      <c r="MUF29" s="91"/>
      <c r="MUG29" s="91"/>
      <c r="MUH29" s="91"/>
      <c r="MUI29" s="91"/>
      <c r="MUJ29" s="91"/>
      <c r="MUK29" s="91"/>
      <c r="MUL29" s="91"/>
      <c r="MUM29" s="91"/>
      <c r="MUN29" s="91"/>
      <c r="MUO29" s="91"/>
      <c r="MUP29" s="91"/>
      <c r="MUQ29" s="91"/>
      <c r="MUR29" s="91"/>
      <c r="MUS29" s="91"/>
      <c r="MUT29" s="91"/>
      <c r="MUU29" s="91"/>
      <c r="MUV29" s="91"/>
      <c r="MUW29" s="91"/>
      <c r="MUX29" s="91"/>
      <c r="MUY29" s="91"/>
      <c r="MUZ29" s="91"/>
      <c r="MVA29" s="91"/>
      <c r="MVB29" s="91"/>
      <c r="MVC29" s="91"/>
      <c r="MVD29" s="91"/>
      <c r="MVE29" s="91"/>
      <c r="MVF29" s="91"/>
      <c r="MVG29" s="91"/>
      <c r="MVH29" s="91"/>
      <c r="MVI29" s="91"/>
      <c r="MVJ29" s="91"/>
      <c r="MVK29" s="91"/>
      <c r="MVL29" s="91"/>
      <c r="MVM29" s="91"/>
      <c r="MVN29" s="91"/>
      <c r="MVO29" s="91"/>
      <c r="MVP29" s="91"/>
      <c r="MVQ29" s="91"/>
      <c r="MVR29" s="91"/>
      <c r="MVS29" s="91"/>
      <c r="MVT29" s="91"/>
      <c r="MVU29" s="91"/>
      <c r="MVV29" s="91"/>
      <c r="MVW29" s="91"/>
      <c r="MVX29" s="91"/>
      <c r="MVY29" s="91"/>
      <c r="MVZ29" s="91"/>
      <c r="MWA29" s="91"/>
      <c r="MWB29" s="91"/>
      <c r="MWC29" s="91"/>
      <c r="MWD29" s="91"/>
      <c r="MWE29" s="91"/>
      <c r="MWF29" s="91"/>
      <c r="MWG29" s="91"/>
      <c r="MWH29" s="91"/>
      <c r="MWI29" s="91"/>
      <c r="MWJ29" s="91"/>
      <c r="MWK29" s="91"/>
      <c r="MWL29" s="91"/>
      <c r="MWM29" s="91"/>
      <c r="MWN29" s="91"/>
      <c r="MWO29" s="91"/>
      <c r="MWP29" s="91"/>
      <c r="MWQ29" s="91"/>
      <c r="MWR29" s="91"/>
      <c r="MWS29" s="91"/>
      <c r="MWT29" s="91"/>
      <c r="MWU29" s="91"/>
      <c r="MWV29" s="91"/>
      <c r="MWW29" s="91"/>
      <c r="MWX29" s="91"/>
      <c r="MWY29" s="91"/>
      <c r="MWZ29" s="91"/>
      <c r="MXA29" s="91"/>
      <c r="MXB29" s="91"/>
      <c r="MXC29" s="91"/>
      <c r="MXD29" s="91"/>
      <c r="MXE29" s="91"/>
      <c r="MXF29" s="91"/>
      <c r="MXG29" s="91"/>
      <c r="MXH29" s="91"/>
      <c r="MXI29" s="91"/>
      <c r="MXJ29" s="91"/>
      <c r="MXK29" s="91"/>
      <c r="MXL29" s="91"/>
      <c r="MXM29" s="91"/>
      <c r="MXN29" s="91"/>
      <c r="MXO29" s="91"/>
      <c r="MXP29" s="91"/>
      <c r="MXQ29" s="91"/>
      <c r="MXR29" s="91"/>
      <c r="MXS29" s="91"/>
      <c r="MXT29" s="91"/>
      <c r="MXU29" s="91"/>
      <c r="MXV29" s="91"/>
      <c r="MXW29" s="91"/>
      <c r="MXX29" s="91"/>
      <c r="MXY29" s="91"/>
      <c r="MXZ29" s="91"/>
      <c r="MYA29" s="91"/>
      <c r="MYB29" s="91"/>
      <c r="MYC29" s="91"/>
      <c r="MYD29" s="91"/>
      <c r="MYE29" s="91"/>
      <c r="MYF29" s="91"/>
      <c r="MYG29" s="91"/>
      <c r="MYH29" s="91"/>
      <c r="MYI29" s="91"/>
      <c r="MYJ29" s="91"/>
      <c r="MYK29" s="91"/>
      <c r="MYL29" s="91"/>
      <c r="MYM29" s="91"/>
      <c r="MYN29" s="91"/>
      <c r="MYO29" s="91"/>
      <c r="MYP29" s="91"/>
      <c r="MYQ29" s="91"/>
      <c r="MYR29" s="91"/>
      <c r="MYS29" s="91"/>
      <c r="MYT29" s="91"/>
      <c r="MYU29" s="91"/>
      <c r="MYV29" s="91"/>
      <c r="MYW29" s="91"/>
      <c r="MYX29" s="91"/>
      <c r="MYY29" s="91"/>
      <c r="MYZ29" s="91"/>
      <c r="MZA29" s="91"/>
      <c r="MZB29" s="91"/>
      <c r="MZC29" s="91"/>
      <c r="MZD29" s="91"/>
      <c r="MZE29" s="91"/>
      <c r="MZF29" s="91"/>
      <c r="MZG29" s="91"/>
      <c r="MZH29" s="91"/>
      <c r="MZI29" s="91"/>
      <c r="MZJ29" s="91"/>
      <c r="MZK29" s="91"/>
      <c r="MZL29" s="91"/>
      <c r="MZM29" s="91"/>
      <c r="MZN29" s="91"/>
      <c r="MZO29" s="91"/>
      <c r="MZP29" s="91"/>
      <c r="MZQ29" s="91"/>
      <c r="MZR29" s="91"/>
      <c r="MZS29" s="91"/>
      <c r="MZT29" s="91"/>
      <c r="MZU29" s="91"/>
      <c r="MZV29" s="91"/>
      <c r="MZW29" s="91"/>
      <c r="MZX29" s="91"/>
      <c r="MZY29" s="91"/>
      <c r="MZZ29" s="91"/>
      <c r="NAA29" s="91"/>
      <c r="NAB29" s="91"/>
      <c r="NAC29" s="91"/>
      <c r="NAD29" s="91"/>
      <c r="NAE29" s="91"/>
      <c r="NAF29" s="91"/>
      <c r="NAG29" s="91"/>
      <c r="NAH29" s="91"/>
      <c r="NAI29" s="91"/>
      <c r="NAJ29" s="91"/>
      <c r="NAK29" s="91"/>
      <c r="NAL29" s="91"/>
      <c r="NAM29" s="91"/>
      <c r="NAN29" s="91"/>
      <c r="NAO29" s="91"/>
      <c r="NAP29" s="91"/>
      <c r="NAQ29" s="91"/>
      <c r="NAR29" s="91"/>
      <c r="NAS29" s="91"/>
      <c r="NAT29" s="91"/>
      <c r="NAU29" s="91"/>
      <c r="NAV29" s="91"/>
      <c r="NAW29" s="91"/>
      <c r="NAX29" s="91"/>
      <c r="NAY29" s="91"/>
      <c r="NAZ29" s="91"/>
      <c r="NBA29" s="91"/>
      <c r="NBB29" s="91"/>
      <c r="NBC29" s="91"/>
      <c r="NBD29" s="91"/>
      <c r="NBE29" s="91"/>
      <c r="NBF29" s="91"/>
      <c r="NBG29" s="91"/>
      <c r="NBH29" s="91"/>
      <c r="NBI29" s="91"/>
      <c r="NBJ29" s="91"/>
      <c r="NBK29" s="91"/>
      <c r="NBL29" s="91"/>
      <c r="NBM29" s="91"/>
      <c r="NBN29" s="91"/>
      <c r="NBO29" s="91"/>
      <c r="NBP29" s="91"/>
      <c r="NBQ29" s="91"/>
      <c r="NBR29" s="91"/>
      <c r="NBS29" s="91"/>
      <c r="NBT29" s="91"/>
      <c r="NBU29" s="91"/>
      <c r="NBV29" s="91"/>
      <c r="NBW29" s="91"/>
      <c r="NBX29" s="91"/>
      <c r="NBY29" s="91"/>
      <c r="NBZ29" s="91"/>
      <c r="NCA29" s="91"/>
      <c r="NCB29" s="91"/>
      <c r="NCC29" s="91"/>
      <c r="NCD29" s="91"/>
      <c r="NCE29" s="91"/>
      <c r="NCF29" s="91"/>
      <c r="NCG29" s="91"/>
      <c r="NCH29" s="91"/>
      <c r="NCI29" s="91"/>
      <c r="NCJ29" s="91"/>
      <c r="NCK29" s="91"/>
      <c r="NCL29" s="91"/>
      <c r="NCM29" s="91"/>
      <c r="NCN29" s="91"/>
      <c r="NCO29" s="91"/>
      <c r="NCP29" s="91"/>
      <c r="NCQ29" s="91"/>
      <c r="NCR29" s="91"/>
      <c r="NCS29" s="91"/>
      <c r="NCT29" s="91"/>
      <c r="NCU29" s="91"/>
      <c r="NCV29" s="91"/>
      <c r="NCW29" s="91"/>
      <c r="NCX29" s="91"/>
      <c r="NCY29" s="91"/>
      <c r="NCZ29" s="91"/>
      <c r="NDA29" s="91"/>
      <c r="NDB29" s="91"/>
      <c r="NDC29" s="91"/>
      <c r="NDD29" s="91"/>
      <c r="NDE29" s="91"/>
      <c r="NDF29" s="91"/>
      <c r="NDG29" s="91"/>
      <c r="NDH29" s="91"/>
      <c r="NDI29" s="91"/>
      <c r="NDJ29" s="91"/>
      <c r="NDK29" s="91"/>
      <c r="NDL29" s="91"/>
      <c r="NDM29" s="91"/>
      <c r="NDN29" s="91"/>
      <c r="NDO29" s="91"/>
      <c r="NDP29" s="91"/>
      <c r="NDQ29" s="91"/>
      <c r="NDR29" s="91"/>
      <c r="NDS29" s="91"/>
      <c r="NDT29" s="91"/>
      <c r="NDU29" s="91"/>
      <c r="NDV29" s="91"/>
      <c r="NDW29" s="91"/>
      <c r="NDX29" s="91"/>
      <c r="NDY29" s="91"/>
      <c r="NDZ29" s="91"/>
      <c r="NEA29" s="91"/>
      <c r="NEB29" s="91"/>
      <c r="NEC29" s="91"/>
      <c r="NED29" s="91"/>
      <c r="NEE29" s="91"/>
      <c r="NEF29" s="91"/>
      <c r="NEG29" s="91"/>
      <c r="NEH29" s="91"/>
      <c r="NEI29" s="91"/>
      <c r="NEJ29" s="91"/>
      <c r="NEK29" s="91"/>
      <c r="NEL29" s="91"/>
      <c r="NEM29" s="91"/>
      <c r="NEN29" s="91"/>
      <c r="NEO29" s="91"/>
      <c r="NEP29" s="91"/>
      <c r="NEQ29" s="91"/>
      <c r="NER29" s="91"/>
      <c r="NES29" s="91"/>
      <c r="NET29" s="91"/>
      <c r="NEU29" s="91"/>
      <c r="NEV29" s="91"/>
      <c r="NEW29" s="91"/>
      <c r="NEX29" s="91"/>
      <c r="NEY29" s="91"/>
      <c r="NEZ29" s="91"/>
      <c r="NFA29" s="91"/>
      <c r="NFB29" s="91"/>
      <c r="NFC29" s="91"/>
      <c r="NFD29" s="91"/>
      <c r="NFE29" s="91"/>
      <c r="NFF29" s="91"/>
      <c r="NFG29" s="91"/>
      <c r="NFH29" s="91"/>
      <c r="NFI29" s="91"/>
      <c r="NFJ29" s="91"/>
      <c r="NFK29" s="91"/>
      <c r="NFL29" s="91"/>
      <c r="NFM29" s="91"/>
      <c r="NFN29" s="91"/>
      <c r="NFO29" s="91"/>
      <c r="NFP29" s="91"/>
      <c r="NFQ29" s="91"/>
      <c r="NFR29" s="91"/>
      <c r="NFS29" s="91"/>
      <c r="NFT29" s="91"/>
      <c r="NFU29" s="91"/>
      <c r="NFV29" s="91"/>
      <c r="NFW29" s="91"/>
      <c r="NFX29" s="91"/>
      <c r="NFY29" s="91"/>
      <c r="NFZ29" s="91"/>
      <c r="NGA29" s="91"/>
      <c r="NGB29" s="91"/>
      <c r="NGC29" s="91"/>
      <c r="NGD29" s="91"/>
      <c r="NGE29" s="91"/>
      <c r="NGF29" s="91"/>
      <c r="NGG29" s="91"/>
      <c r="NGH29" s="91"/>
      <c r="NGI29" s="91"/>
      <c r="NGJ29" s="91"/>
      <c r="NGK29" s="91"/>
      <c r="NGL29" s="91"/>
      <c r="NGM29" s="91"/>
      <c r="NGN29" s="91"/>
      <c r="NGO29" s="91"/>
      <c r="NGP29" s="91"/>
      <c r="NGQ29" s="91"/>
      <c r="NGR29" s="91"/>
      <c r="NGS29" s="91"/>
      <c r="NGT29" s="91"/>
      <c r="NGU29" s="91"/>
      <c r="NGV29" s="91"/>
      <c r="NGW29" s="91"/>
      <c r="NGX29" s="91"/>
      <c r="NGY29" s="91"/>
      <c r="NGZ29" s="91"/>
      <c r="NHA29" s="91"/>
      <c r="NHB29" s="91"/>
      <c r="NHC29" s="91"/>
      <c r="NHD29" s="91"/>
      <c r="NHE29" s="91"/>
      <c r="NHF29" s="91"/>
      <c r="NHG29" s="91"/>
      <c r="NHH29" s="91"/>
      <c r="NHI29" s="91"/>
      <c r="NHJ29" s="91"/>
      <c r="NHK29" s="91"/>
      <c r="NHL29" s="91"/>
      <c r="NHM29" s="91"/>
      <c r="NHN29" s="91"/>
      <c r="NHO29" s="91"/>
      <c r="NHP29" s="91"/>
      <c r="NHQ29" s="91"/>
      <c r="NHR29" s="91"/>
      <c r="NHS29" s="91"/>
      <c r="NHT29" s="91"/>
      <c r="NHU29" s="91"/>
      <c r="NHV29" s="91"/>
      <c r="NHW29" s="91"/>
      <c r="NHX29" s="91"/>
      <c r="NHY29" s="91"/>
      <c r="NHZ29" s="91"/>
      <c r="NIA29" s="91"/>
      <c r="NIB29" s="91"/>
      <c r="NIC29" s="91"/>
      <c r="NID29" s="91"/>
      <c r="NIE29" s="91"/>
      <c r="NIF29" s="91"/>
      <c r="NIG29" s="91"/>
      <c r="NIH29" s="91"/>
      <c r="NII29" s="91"/>
      <c r="NIJ29" s="91"/>
      <c r="NIK29" s="91"/>
      <c r="NIL29" s="91"/>
      <c r="NIM29" s="91"/>
      <c r="NIN29" s="91"/>
      <c r="NIO29" s="91"/>
      <c r="NIP29" s="91"/>
      <c r="NIQ29" s="91"/>
      <c r="NIR29" s="91"/>
      <c r="NIS29" s="91"/>
      <c r="NIT29" s="91"/>
      <c r="NIU29" s="91"/>
      <c r="NIV29" s="91"/>
      <c r="NIW29" s="91"/>
      <c r="NIX29" s="91"/>
      <c r="NIY29" s="91"/>
      <c r="NIZ29" s="91"/>
      <c r="NJA29" s="91"/>
      <c r="NJB29" s="91"/>
      <c r="NJC29" s="91"/>
      <c r="NJD29" s="91"/>
      <c r="NJE29" s="91"/>
      <c r="NJF29" s="91"/>
      <c r="NJG29" s="91"/>
      <c r="NJH29" s="91"/>
      <c r="NJI29" s="91"/>
      <c r="NJJ29" s="91"/>
      <c r="NJK29" s="91"/>
      <c r="NJL29" s="91"/>
      <c r="NJM29" s="91"/>
      <c r="NJN29" s="91"/>
      <c r="NJO29" s="91"/>
      <c r="NJP29" s="91"/>
      <c r="NJQ29" s="91"/>
      <c r="NJR29" s="91"/>
      <c r="NJS29" s="91"/>
      <c r="NJT29" s="91"/>
      <c r="NJU29" s="91"/>
      <c r="NJV29" s="91"/>
      <c r="NJW29" s="91"/>
      <c r="NJX29" s="91"/>
      <c r="NJY29" s="91"/>
      <c r="NJZ29" s="91"/>
      <c r="NKA29" s="91"/>
      <c r="NKB29" s="91"/>
      <c r="NKC29" s="91"/>
      <c r="NKD29" s="91"/>
      <c r="NKE29" s="91"/>
      <c r="NKF29" s="91"/>
      <c r="NKG29" s="91"/>
      <c r="NKH29" s="91"/>
      <c r="NKI29" s="91"/>
      <c r="NKJ29" s="91"/>
      <c r="NKK29" s="91"/>
      <c r="NKL29" s="91"/>
      <c r="NKM29" s="91"/>
      <c r="NKN29" s="91"/>
      <c r="NKO29" s="91"/>
      <c r="NKP29" s="91"/>
      <c r="NKQ29" s="91"/>
      <c r="NKR29" s="91"/>
      <c r="NKS29" s="91"/>
      <c r="NKT29" s="91"/>
      <c r="NKU29" s="91"/>
      <c r="NKV29" s="91"/>
      <c r="NKW29" s="91"/>
      <c r="NKX29" s="91"/>
      <c r="NKY29" s="91"/>
      <c r="NKZ29" s="91"/>
      <c r="NLA29" s="91"/>
      <c r="NLB29" s="91"/>
      <c r="NLC29" s="91"/>
      <c r="NLD29" s="91"/>
      <c r="NLE29" s="91"/>
      <c r="NLF29" s="91"/>
      <c r="NLG29" s="91"/>
      <c r="NLH29" s="91"/>
      <c r="NLI29" s="91"/>
      <c r="NLJ29" s="91"/>
      <c r="NLK29" s="91"/>
      <c r="NLL29" s="91"/>
      <c r="NLM29" s="91"/>
      <c r="NLN29" s="91"/>
      <c r="NLO29" s="91"/>
      <c r="NLP29" s="91"/>
      <c r="NLQ29" s="91"/>
      <c r="NLR29" s="91"/>
      <c r="NLS29" s="91"/>
      <c r="NLT29" s="91"/>
      <c r="NLU29" s="91"/>
      <c r="NLV29" s="91"/>
      <c r="NLW29" s="91"/>
      <c r="NLX29" s="91"/>
      <c r="NLY29" s="91"/>
      <c r="NLZ29" s="91"/>
      <c r="NMA29" s="91"/>
      <c r="NMB29" s="91"/>
      <c r="NMC29" s="91"/>
      <c r="NMD29" s="91"/>
      <c r="NME29" s="91"/>
      <c r="NMF29" s="91"/>
      <c r="NMG29" s="91"/>
      <c r="NMH29" s="91"/>
      <c r="NMI29" s="91"/>
      <c r="NMJ29" s="91"/>
      <c r="NMK29" s="91"/>
      <c r="NML29" s="91"/>
      <c r="NMM29" s="91"/>
      <c r="NMN29" s="91"/>
      <c r="NMO29" s="91"/>
      <c r="NMP29" s="91"/>
      <c r="NMQ29" s="91"/>
      <c r="NMR29" s="91"/>
      <c r="NMS29" s="91"/>
      <c r="NMT29" s="91"/>
      <c r="NMU29" s="91"/>
      <c r="NMV29" s="91"/>
      <c r="NMW29" s="91"/>
      <c r="NMX29" s="91"/>
      <c r="NMY29" s="91"/>
      <c r="NMZ29" s="91"/>
      <c r="NNA29" s="91"/>
      <c r="NNB29" s="91"/>
      <c r="NNC29" s="91"/>
      <c r="NND29" s="91"/>
      <c r="NNE29" s="91"/>
      <c r="NNF29" s="91"/>
      <c r="NNG29" s="91"/>
      <c r="NNH29" s="91"/>
      <c r="NNI29" s="91"/>
      <c r="NNJ29" s="91"/>
      <c r="NNK29" s="91"/>
      <c r="NNL29" s="91"/>
      <c r="NNM29" s="91"/>
      <c r="NNN29" s="91"/>
      <c r="NNO29" s="91"/>
      <c r="NNP29" s="91"/>
      <c r="NNQ29" s="91"/>
      <c r="NNR29" s="91"/>
      <c r="NNS29" s="91"/>
      <c r="NNT29" s="91"/>
      <c r="NNU29" s="91"/>
      <c r="NNV29" s="91"/>
      <c r="NNW29" s="91"/>
      <c r="NNX29" s="91"/>
      <c r="NNY29" s="91"/>
      <c r="NNZ29" s="91"/>
      <c r="NOA29" s="91"/>
      <c r="NOB29" s="91"/>
      <c r="NOC29" s="91"/>
      <c r="NOD29" s="91"/>
      <c r="NOE29" s="91"/>
      <c r="NOF29" s="91"/>
      <c r="NOG29" s="91"/>
      <c r="NOH29" s="91"/>
      <c r="NOI29" s="91"/>
      <c r="NOJ29" s="91"/>
      <c r="NOK29" s="91"/>
      <c r="NOL29" s="91"/>
      <c r="NOM29" s="91"/>
      <c r="NON29" s="91"/>
      <c r="NOO29" s="91"/>
      <c r="NOP29" s="91"/>
      <c r="NOQ29" s="91"/>
      <c r="NOR29" s="91"/>
      <c r="NOS29" s="91"/>
      <c r="NOT29" s="91"/>
      <c r="NOU29" s="91"/>
      <c r="NOV29" s="91"/>
      <c r="NOW29" s="91"/>
      <c r="NOX29" s="91"/>
      <c r="NOY29" s="91"/>
      <c r="NOZ29" s="91"/>
      <c r="NPA29" s="91"/>
      <c r="NPB29" s="91"/>
      <c r="NPC29" s="91"/>
      <c r="NPD29" s="91"/>
      <c r="NPE29" s="91"/>
      <c r="NPF29" s="91"/>
      <c r="NPG29" s="91"/>
      <c r="NPH29" s="91"/>
      <c r="NPI29" s="91"/>
      <c r="NPJ29" s="91"/>
      <c r="NPK29" s="91"/>
      <c r="NPL29" s="91"/>
      <c r="NPM29" s="91"/>
      <c r="NPN29" s="91"/>
      <c r="NPO29" s="91"/>
      <c r="NPP29" s="91"/>
      <c r="NPQ29" s="91"/>
      <c r="NPR29" s="91"/>
      <c r="NPS29" s="91"/>
      <c r="NPT29" s="91"/>
      <c r="NPU29" s="91"/>
      <c r="NPV29" s="91"/>
      <c r="NPW29" s="91"/>
      <c r="NPX29" s="91"/>
      <c r="NPY29" s="91"/>
      <c r="NPZ29" s="91"/>
      <c r="NQA29" s="91"/>
      <c r="NQB29" s="91"/>
      <c r="NQC29" s="91"/>
      <c r="NQD29" s="91"/>
      <c r="NQE29" s="91"/>
      <c r="NQF29" s="91"/>
      <c r="NQG29" s="91"/>
      <c r="NQH29" s="91"/>
      <c r="NQI29" s="91"/>
      <c r="NQJ29" s="91"/>
      <c r="NQK29" s="91"/>
      <c r="NQL29" s="91"/>
      <c r="NQM29" s="91"/>
      <c r="NQN29" s="91"/>
      <c r="NQO29" s="91"/>
      <c r="NQP29" s="91"/>
      <c r="NQQ29" s="91"/>
      <c r="NQR29" s="91"/>
      <c r="NQS29" s="91"/>
      <c r="NQT29" s="91"/>
      <c r="NQU29" s="91"/>
      <c r="NQV29" s="91"/>
      <c r="NQW29" s="91"/>
      <c r="NQX29" s="91"/>
      <c r="NQY29" s="91"/>
      <c r="NQZ29" s="91"/>
      <c r="NRA29" s="91"/>
      <c r="NRB29" s="91"/>
      <c r="NRC29" s="91"/>
      <c r="NRD29" s="91"/>
      <c r="NRE29" s="91"/>
      <c r="NRF29" s="91"/>
      <c r="NRG29" s="91"/>
      <c r="NRH29" s="91"/>
      <c r="NRI29" s="91"/>
      <c r="NRJ29" s="91"/>
      <c r="NRK29" s="91"/>
      <c r="NRL29" s="91"/>
      <c r="NRM29" s="91"/>
      <c r="NRN29" s="91"/>
      <c r="NRO29" s="91"/>
      <c r="NRP29" s="91"/>
      <c r="NRQ29" s="91"/>
      <c r="NRR29" s="91"/>
      <c r="NRS29" s="91"/>
      <c r="NRT29" s="91"/>
      <c r="NRU29" s="91"/>
      <c r="NRV29" s="91"/>
      <c r="NRW29" s="91"/>
      <c r="NRX29" s="91"/>
      <c r="NRY29" s="91"/>
      <c r="NRZ29" s="91"/>
      <c r="NSA29" s="91"/>
      <c r="NSB29" s="91"/>
      <c r="NSC29" s="91"/>
      <c r="NSD29" s="91"/>
      <c r="NSE29" s="91"/>
      <c r="NSF29" s="91"/>
      <c r="NSG29" s="91"/>
      <c r="NSH29" s="91"/>
      <c r="NSI29" s="91"/>
      <c r="NSJ29" s="91"/>
      <c r="NSK29" s="91"/>
      <c r="NSL29" s="91"/>
      <c r="NSM29" s="91"/>
      <c r="NSN29" s="91"/>
      <c r="NSO29" s="91"/>
      <c r="NSP29" s="91"/>
      <c r="NSQ29" s="91"/>
      <c r="NSR29" s="91"/>
      <c r="NSS29" s="91"/>
      <c r="NST29" s="91"/>
      <c r="NSU29" s="91"/>
      <c r="NSV29" s="91"/>
      <c r="NSW29" s="91"/>
      <c r="NSX29" s="91"/>
      <c r="NSY29" s="91"/>
      <c r="NSZ29" s="91"/>
      <c r="NTA29" s="91"/>
      <c r="NTB29" s="91"/>
      <c r="NTC29" s="91"/>
      <c r="NTD29" s="91"/>
      <c r="NTE29" s="91"/>
      <c r="NTF29" s="91"/>
      <c r="NTG29" s="91"/>
      <c r="NTH29" s="91"/>
      <c r="NTI29" s="91"/>
      <c r="NTJ29" s="91"/>
      <c r="NTK29" s="91"/>
      <c r="NTL29" s="91"/>
      <c r="NTM29" s="91"/>
      <c r="NTN29" s="91"/>
      <c r="NTO29" s="91"/>
      <c r="NTP29" s="91"/>
      <c r="NTQ29" s="91"/>
      <c r="NTR29" s="91"/>
      <c r="NTS29" s="91"/>
      <c r="NTT29" s="91"/>
      <c r="NTU29" s="91"/>
      <c r="NTV29" s="91"/>
      <c r="NTW29" s="91"/>
      <c r="NTX29" s="91"/>
      <c r="NTY29" s="91"/>
      <c r="NTZ29" s="91"/>
      <c r="NUA29" s="91"/>
      <c r="NUB29" s="91"/>
      <c r="NUC29" s="91"/>
      <c r="NUD29" s="91"/>
      <c r="NUE29" s="91"/>
      <c r="NUF29" s="91"/>
      <c r="NUG29" s="91"/>
      <c r="NUH29" s="91"/>
      <c r="NUI29" s="91"/>
      <c r="NUJ29" s="91"/>
      <c r="NUK29" s="91"/>
      <c r="NUL29" s="91"/>
      <c r="NUM29" s="91"/>
      <c r="NUN29" s="91"/>
      <c r="NUO29" s="91"/>
      <c r="NUP29" s="91"/>
      <c r="NUQ29" s="91"/>
      <c r="NUR29" s="91"/>
      <c r="NUS29" s="91"/>
      <c r="NUT29" s="91"/>
      <c r="NUU29" s="91"/>
      <c r="NUV29" s="91"/>
      <c r="NUW29" s="91"/>
      <c r="NUX29" s="91"/>
      <c r="NUY29" s="91"/>
      <c r="NUZ29" s="91"/>
      <c r="NVA29" s="91"/>
      <c r="NVB29" s="91"/>
      <c r="NVC29" s="91"/>
      <c r="NVD29" s="91"/>
      <c r="NVE29" s="91"/>
      <c r="NVF29" s="91"/>
      <c r="NVG29" s="91"/>
      <c r="NVH29" s="91"/>
      <c r="NVI29" s="91"/>
      <c r="NVJ29" s="91"/>
      <c r="NVK29" s="91"/>
      <c r="NVL29" s="91"/>
      <c r="NVM29" s="91"/>
      <c r="NVN29" s="91"/>
      <c r="NVO29" s="91"/>
      <c r="NVP29" s="91"/>
      <c r="NVQ29" s="91"/>
      <c r="NVR29" s="91"/>
      <c r="NVS29" s="91"/>
      <c r="NVT29" s="91"/>
      <c r="NVU29" s="91"/>
      <c r="NVV29" s="91"/>
      <c r="NVW29" s="91"/>
      <c r="NVX29" s="91"/>
      <c r="NVY29" s="91"/>
      <c r="NVZ29" s="91"/>
      <c r="NWA29" s="91"/>
      <c r="NWB29" s="91"/>
      <c r="NWC29" s="91"/>
      <c r="NWD29" s="91"/>
      <c r="NWE29" s="91"/>
      <c r="NWF29" s="91"/>
      <c r="NWG29" s="91"/>
      <c r="NWH29" s="91"/>
      <c r="NWI29" s="91"/>
      <c r="NWJ29" s="91"/>
      <c r="NWK29" s="91"/>
      <c r="NWL29" s="91"/>
      <c r="NWM29" s="91"/>
      <c r="NWN29" s="91"/>
      <c r="NWO29" s="91"/>
      <c r="NWP29" s="91"/>
      <c r="NWQ29" s="91"/>
      <c r="NWR29" s="91"/>
      <c r="NWS29" s="91"/>
      <c r="NWT29" s="91"/>
      <c r="NWU29" s="91"/>
      <c r="NWV29" s="91"/>
      <c r="NWW29" s="91"/>
      <c r="NWX29" s="91"/>
      <c r="NWY29" s="91"/>
      <c r="NWZ29" s="91"/>
      <c r="NXA29" s="91"/>
      <c r="NXB29" s="91"/>
      <c r="NXC29" s="91"/>
      <c r="NXD29" s="91"/>
      <c r="NXE29" s="91"/>
      <c r="NXF29" s="91"/>
      <c r="NXG29" s="91"/>
      <c r="NXH29" s="91"/>
      <c r="NXI29" s="91"/>
      <c r="NXJ29" s="91"/>
      <c r="NXK29" s="91"/>
      <c r="NXL29" s="91"/>
      <c r="NXM29" s="91"/>
      <c r="NXN29" s="91"/>
      <c r="NXO29" s="91"/>
      <c r="NXP29" s="91"/>
      <c r="NXQ29" s="91"/>
      <c r="NXR29" s="91"/>
      <c r="NXS29" s="91"/>
      <c r="NXT29" s="91"/>
      <c r="NXU29" s="91"/>
      <c r="NXV29" s="91"/>
      <c r="NXW29" s="91"/>
      <c r="NXX29" s="91"/>
      <c r="NXY29" s="91"/>
      <c r="NXZ29" s="91"/>
      <c r="NYA29" s="91"/>
      <c r="NYB29" s="91"/>
      <c r="NYC29" s="91"/>
      <c r="NYD29" s="91"/>
      <c r="NYE29" s="91"/>
      <c r="NYF29" s="91"/>
      <c r="NYG29" s="91"/>
      <c r="NYH29" s="91"/>
      <c r="NYI29" s="91"/>
      <c r="NYJ29" s="91"/>
      <c r="NYK29" s="91"/>
      <c r="NYL29" s="91"/>
      <c r="NYM29" s="91"/>
      <c r="NYN29" s="91"/>
      <c r="NYO29" s="91"/>
      <c r="NYP29" s="91"/>
      <c r="NYQ29" s="91"/>
      <c r="NYR29" s="91"/>
      <c r="NYS29" s="91"/>
      <c r="NYT29" s="91"/>
      <c r="NYU29" s="91"/>
      <c r="NYV29" s="91"/>
      <c r="NYW29" s="91"/>
      <c r="NYX29" s="91"/>
      <c r="NYY29" s="91"/>
      <c r="NYZ29" s="91"/>
      <c r="NZA29" s="91"/>
      <c r="NZB29" s="91"/>
      <c r="NZC29" s="91"/>
      <c r="NZD29" s="91"/>
      <c r="NZE29" s="91"/>
      <c r="NZF29" s="91"/>
      <c r="NZG29" s="91"/>
      <c r="NZH29" s="91"/>
      <c r="NZI29" s="91"/>
      <c r="NZJ29" s="91"/>
      <c r="NZK29" s="91"/>
      <c r="NZL29" s="91"/>
      <c r="NZM29" s="91"/>
      <c r="NZN29" s="91"/>
      <c r="NZO29" s="91"/>
      <c r="NZP29" s="91"/>
      <c r="NZQ29" s="91"/>
      <c r="NZR29" s="91"/>
      <c r="NZS29" s="91"/>
      <c r="NZT29" s="91"/>
      <c r="NZU29" s="91"/>
      <c r="NZV29" s="91"/>
      <c r="NZW29" s="91"/>
      <c r="NZX29" s="91"/>
      <c r="NZY29" s="91"/>
      <c r="NZZ29" s="91"/>
      <c r="OAA29" s="91"/>
      <c r="OAB29" s="91"/>
      <c r="OAC29" s="91"/>
      <c r="OAD29" s="91"/>
      <c r="OAE29" s="91"/>
      <c r="OAF29" s="91"/>
      <c r="OAG29" s="91"/>
      <c r="OAH29" s="91"/>
      <c r="OAI29" s="91"/>
      <c r="OAJ29" s="91"/>
      <c r="OAK29" s="91"/>
      <c r="OAL29" s="91"/>
      <c r="OAM29" s="91"/>
      <c r="OAN29" s="91"/>
      <c r="OAO29" s="91"/>
      <c r="OAP29" s="91"/>
      <c r="OAQ29" s="91"/>
      <c r="OAR29" s="91"/>
      <c r="OAS29" s="91"/>
      <c r="OAT29" s="91"/>
      <c r="OAU29" s="91"/>
      <c r="OAV29" s="91"/>
      <c r="OAW29" s="91"/>
      <c r="OAX29" s="91"/>
      <c r="OAY29" s="91"/>
      <c r="OAZ29" s="91"/>
      <c r="OBA29" s="91"/>
      <c r="OBB29" s="91"/>
      <c r="OBC29" s="91"/>
      <c r="OBD29" s="91"/>
      <c r="OBE29" s="91"/>
      <c r="OBF29" s="91"/>
      <c r="OBG29" s="91"/>
      <c r="OBH29" s="91"/>
      <c r="OBI29" s="91"/>
      <c r="OBJ29" s="91"/>
      <c r="OBK29" s="91"/>
      <c r="OBL29" s="91"/>
      <c r="OBM29" s="91"/>
      <c r="OBN29" s="91"/>
      <c r="OBO29" s="91"/>
      <c r="OBP29" s="91"/>
      <c r="OBQ29" s="91"/>
      <c r="OBR29" s="91"/>
      <c r="OBS29" s="91"/>
      <c r="OBT29" s="91"/>
      <c r="OBU29" s="91"/>
      <c r="OBV29" s="91"/>
      <c r="OBW29" s="91"/>
      <c r="OBX29" s="91"/>
      <c r="OBY29" s="91"/>
      <c r="OBZ29" s="91"/>
      <c r="OCA29" s="91"/>
      <c r="OCB29" s="91"/>
      <c r="OCC29" s="91"/>
      <c r="OCD29" s="91"/>
      <c r="OCE29" s="91"/>
      <c r="OCF29" s="91"/>
      <c r="OCG29" s="91"/>
      <c r="OCH29" s="91"/>
      <c r="OCI29" s="91"/>
      <c r="OCJ29" s="91"/>
      <c r="OCK29" s="91"/>
      <c r="OCL29" s="91"/>
      <c r="OCM29" s="91"/>
      <c r="OCN29" s="91"/>
      <c r="OCO29" s="91"/>
      <c r="OCP29" s="91"/>
      <c r="OCQ29" s="91"/>
      <c r="OCR29" s="91"/>
      <c r="OCS29" s="91"/>
      <c r="OCT29" s="91"/>
      <c r="OCU29" s="91"/>
      <c r="OCV29" s="91"/>
      <c r="OCW29" s="91"/>
      <c r="OCX29" s="91"/>
      <c r="OCY29" s="91"/>
      <c r="OCZ29" s="91"/>
      <c r="ODA29" s="91"/>
      <c r="ODB29" s="91"/>
      <c r="ODC29" s="91"/>
      <c r="ODD29" s="91"/>
      <c r="ODE29" s="91"/>
      <c r="ODF29" s="91"/>
      <c r="ODG29" s="91"/>
      <c r="ODH29" s="91"/>
      <c r="ODI29" s="91"/>
      <c r="ODJ29" s="91"/>
      <c r="ODK29" s="91"/>
      <c r="ODL29" s="91"/>
      <c r="ODM29" s="91"/>
      <c r="ODN29" s="91"/>
      <c r="ODO29" s="91"/>
      <c r="ODP29" s="91"/>
      <c r="ODQ29" s="91"/>
      <c r="ODR29" s="91"/>
      <c r="ODS29" s="91"/>
      <c r="ODT29" s="91"/>
      <c r="ODU29" s="91"/>
      <c r="ODV29" s="91"/>
      <c r="ODW29" s="91"/>
      <c r="ODX29" s="91"/>
      <c r="ODY29" s="91"/>
      <c r="ODZ29" s="91"/>
      <c r="OEA29" s="91"/>
      <c r="OEB29" s="91"/>
      <c r="OEC29" s="91"/>
      <c r="OED29" s="91"/>
      <c r="OEE29" s="91"/>
      <c r="OEF29" s="91"/>
      <c r="OEG29" s="91"/>
      <c r="OEH29" s="91"/>
      <c r="OEI29" s="91"/>
      <c r="OEJ29" s="91"/>
      <c r="OEK29" s="91"/>
      <c r="OEL29" s="91"/>
      <c r="OEM29" s="91"/>
      <c r="OEN29" s="91"/>
      <c r="OEO29" s="91"/>
      <c r="OEP29" s="91"/>
      <c r="OEQ29" s="91"/>
      <c r="OER29" s="91"/>
      <c r="OES29" s="91"/>
      <c r="OET29" s="91"/>
      <c r="OEU29" s="91"/>
      <c r="OEV29" s="91"/>
      <c r="OEW29" s="91"/>
      <c r="OEX29" s="91"/>
      <c r="OEY29" s="91"/>
      <c r="OEZ29" s="91"/>
      <c r="OFA29" s="91"/>
      <c r="OFB29" s="91"/>
      <c r="OFC29" s="91"/>
      <c r="OFD29" s="91"/>
      <c r="OFE29" s="91"/>
      <c r="OFF29" s="91"/>
      <c r="OFG29" s="91"/>
      <c r="OFH29" s="91"/>
      <c r="OFI29" s="91"/>
      <c r="OFJ29" s="91"/>
      <c r="OFK29" s="91"/>
      <c r="OFL29" s="91"/>
      <c r="OFM29" s="91"/>
      <c r="OFN29" s="91"/>
      <c r="OFO29" s="91"/>
      <c r="OFP29" s="91"/>
      <c r="OFQ29" s="91"/>
      <c r="OFR29" s="91"/>
      <c r="OFS29" s="91"/>
      <c r="OFT29" s="91"/>
      <c r="OFU29" s="91"/>
      <c r="OFV29" s="91"/>
      <c r="OFW29" s="91"/>
      <c r="OFX29" s="91"/>
      <c r="OFY29" s="91"/>
      <c r="OFZ29" s="91"/>
      <c r="OGA29" s="91"/>
      <c r="OGB29" s="91"/>
      <c r="OGC29" s="91"/>
      <c r="OGD29" s="91"/>
      <c r="OGE29" s="91"/>
      <c r="OGF29" s="91"/>
      <c r="OGG29" s="91"/>
      <c r="OGH29" s="91"/>
      <c r="OGI29" s="91"/>
      <c r="OGJ29" s="91"/>
      <c r="OGK29" s="91"/>
      <c r="OGL29" s="91"/>
      <c r="OGM29" s="91"/>
      <c r="OGN29" s="91"/>
      <c r="OGO29" s="91"/>
      <c r="OGP29" s="91"/>
      <c r="OGQ29" s="91"/>
      <c r="OGR29" s="91"/>
      <c r="OGS29" s="91"/>
      <c r="OGT29" s="91"/>
      <c r="OGU29" s="91"/>
      <c r="OGV29" s="91"/>
      <c r="OGW29" s="91"/>
      <c r="OGX29" s="91"/>
      <c r="OGY29" s="91"/>
      <c r="OGZ29" s="91"/>
      <c r="OHA29" s="91"/>
      <c r="OHB29" s="91"/>
      <c r="OHC29" s="91"/>
      <c r="OHD29" s="91"/>
      <c r="OHE29" s="91"/>
      <c r="OHF29" s="91"/>
      <c r="OHG29" s="91"/>
      <c r="OHH29" s="91"/>
      <c r="OHI29" s="91"/>
      <c r="OHJ29" s="91"/>
      <c r="OHK29" s="91"/>
      <c r="OHL29" s="91"/>
      <c r="OHM29" s="91"/>
      <c r="OHN29" s="91"/>
      <c r="OHO29" s="91"/>
      <c r="OHP29" s="91"/>
      <c r="OHQ29" s="91"/>
      <c r="OHR29" s="91"/>
      <c r="OHS29" s="91"/>
      <c r="OHT29" s="91"/>
      <c r="OHU29" s="91"/>
      <c r="OHV29" s="91"/>
      <c r="OHW29" s="91"/>
      <c r="OHX29" s="91"/>
      <c r="OHY29" s="91"/>
      <c r="OHZ29" s="91"/>
      <c r="OIA29" s="91"/>
      <c r="OIB29" s="91"/>
      <c r="OIC29" s="91"/>
      <c r="OID29" s="91"/>
      <c r="OIE29" s="91"/>
      <c r="OIF29" s="91"/>
      <c r="OIG29" s="91"/>
      <c r="OIH29" s="91"/>
      <c r="OII29" s="91"/>
      <c r="OIJ29" s="91"/>
      <c r="OIK29" s="91"/>
      <c r="OIL29" s="91"/>
      <c r="OIM29" s="91"/>
      <c r="OIN29" s="91"/>
      <c r="OIO29" s="91"/>
      <c r="OIP29" s="91"/>
      <c r="OIQ29" s="91"/>
      <c r="OIR29" s="91"/>
      <c r="OIS29" s="91"/>
      <c r="OIT29" s="91"/>
      <c r="OIU29" s="91"/>
      <c r="OIV29" s="91"/>
      <c r="OIW29" s="91"/>
      <c r="OIX29" s="91"/>
      <c r="OIY29" s="91"/>
      <c r="OIZ29" s="91"/>
      <c r="OJA29" s="91"/>
      <c r="OJB29" s="91"/>
      <c r="OJC29" s="91"/>
      <c r="OJD29" s="91"/>
      <c r="OJE29" s="91"/>
      <c r="OJF29" s="91"/>
      <c r="OJG29" s="91"/>
      <c r="OJH29" s="91"/>
      <c r="OJI29" s="91"/>
      <c r="OJJ29" s="91"/>
      <c r="OJK29" s="91"/>
      <c r="OJL29" s="91"/>
      <c r="OJM29" s="91"/>
      <c r="OJN29" s="91"/>
      <c r="OJO29" s="91"/>
      <c r="OJP29" s="91"/>
      <c r="OJQ29" s="91"/>
      <c r="OJR29" s="91"/>
      <c r="OJS29" s="91"/>
      <c r="OJT29" s="91"/>
      <c r="OJU29" s="91"/>
      <c r="OJV29" s="91"/>
      <c r="OJW29" s="91"/>
      <c r="OJX29" s="91"/>
      <c r="OJY29" s="91"/>
      <c r="OJZ29" s="91"/>
      <c r="OKA29" s="91"/>
      <c r="OKB29" s="91"/>
      <c r="OKC29" s="91"/>
      <c r="OKD29" s="91"/>
      <c r="OKE29" s="91"/>
      <c r="OKF29" s="91"/>
      <c r="OKG29" s="91"/>
      <c r="OKH29" s="91"/>
      <c r="OKI29" s="91"/>
      <c r="OKJ29" s="91"/>
      <c r="OKK29" s="91"/>
      <c r="OKL29" s="91"/>
      <c r="OKM29" s="91"/>
      <c r="OKN29" s="91"/>
      <c r="OKO29" s="91"/>
      <c r="OKP29" s="91"/>
      <c r="OKQ29" s="91"/>
      <c r="OKR29" s="91"/>
      <c r="OKS29" s="91"/>
      <c r="OKT29" s="91"/>
      <c r="OKU29" s="91"/>
      <c r="OKV29" s="91"/>
      <c r="OKW29" s="91"/>
      <c r="OKX29" s="91"/>
      <c r="OKY29" s="91"/>
      <c r="OKZ29" s="91"/>
      <c r="OLA29" s="91"/>
      <c r="OLB29" s="91"/>
      <c r="OLC29" s="91"/>
      <c r="OLD29" s="91"/>
      <c r="OLE29" s="91"/>
      <c r="OLF29" s="91"/>
      <c r="OLG29" s="91"/>
      <c r="OLH29" s="91"/>
      <c r="OLI29" s="91"/>
      <c r="OLJ29" s="91"/>
      <c r="OLK29" s="91"/>
      <c r="OLL29" s="91"/>
      <c r="OLM29" s="91"/>
      <c r="OLN29" s="91"/>
      <c r="OLO29" s="91"/>
      <c r="OLP29" s="91"/>
      <c r="OLQ29" s="91"/>
      <c r="OLR29" s="91"/>
      <c r="OLS29" s="91"/>
      <c r="OLT29" s="91"/>
      <c r="OLU29" s="91"/>
      <c r="OLV29" s="91"/>
      <c r="OLW29" s="91"/>
      <c r="OLX29" s="91"/>
      <c r="OLY29" s="91"/>
      <c r="OLZ29" s="91"/>
      <c r="OMA29" s="91"/>
      <c r="OMB29" s="91"/>
      <c r="OMC29" s="91"/>
      <c r="OMD29" s="91"/>
      <c r="OME29" s="91"/>
      <c r="OMF29" s="91"/>
      <c r="OMG29" s="91"/>
      <c r="OMH29" s="91"/>
      <c r="OMI29" s="91"/>
      <c r="OMJ29" s="91"/>
      <c r="OMK29" s="91"/>
      <c r="OML29" s="91"/>
      <c r="OMM29" s="91"/>
      <c r="OMN29" s="91"/>
      <c r="OMO29" s="91"/>
      <c r="OMP29" s="91"/>
      <c r="OMQ29" s="91"/>
      <c r="OMR29" s="91"/>
      <c r="OMS29" s="91"/>
      <c r="OMT29" s="91"/>
      <c r="OMU29" s="91"/>
      <c r="OMV29" s="91"/>
      <c r="OMW29" s="91"/>
      <c r="OMX29" s="91"/>
      <c r="OMY29" s="91"/>
      <c r="OMZ29" s="91"/>
      <c r="ONA29" s="91"/>
      <c r="ONB29" s="91"/>
      <c r="ONC29" s="91"/>
      <c r="OND29" s="91"/>
      <c r="ONE29" s="91"/>
      <c r="ONF29" s="91"/>
      <c r="ONG29" s="91"/>
      <c r="ONH29" s="91"/>
      <c r="ONI29" s="91"/>
      <c r="ONJ29" s="91"/>
      <c r="ONK29" s="91"/>
      <c r="ONL29" s="91"/>
      <c r="ONM29" s="91"/>
      <c r="ONN29" s="91"/>
      <c r="ONO29" s="91"/>
      <c r="ONP29" s="91"/>
      <c r="ONQ29" s="91"/>
      <c r="ONR29" s="91"/>
      <c r="ONS29" s="91"/>
      <c r="ONT29" s="91"/>
      <c r="ONU29" s="91"/>
      <c r="ONV29" s="91"/>
      <c r="ONW29" s="91"/>
      <c r="ONX29" s="91"/>
      <c r="ONY29" s="91"/>
      <c r="ONZ29" s="91"/>
      <c r="OOA29" s="91"/>
      <c r="OOB29" s="91"/>
      <c r="OOC29" s="91"/>
      <c r="OOD29" s="91"/>
      <c r="OOE29" s="91"/>
      <c r="OOF29" s="91"/>
      <c r="OOG29" s="91"/>
      <c r="OOH29" s="91"/>
      <c r="OOI29" s="91"/>
      <c r="OOJ29" s="91"/>
      <c r="OOK29" s="91"/>
      <c r="OOL29" s="91"/>
      <c r="OOM29" s="91"/>
      <c r="OON29" s="91"/>
      <c r="OOO29" s="91"/>
      <c r="OOP29" s="91"/>
      <c r="OOQ29" s="91"/>
      <c r="OOR29" s="91"/>
      <c r="OOS29" s="91"/>
      <c r="OOT29" s="91"/>
      <c r="OOU29" s="91"/>
      <c r="OOV29" s="91"/>
      <c r="OOW29" s="91"/>
      <c r="OOX29" s="91"/>
      <c r="OOY29" s="91"/>
      <c r="OOZ29" s="91"/>
      <c r="OPA29" s="91"/>
      <c r="OPB29" s="91"/>
      <c r="OPC29" s="91"/>
      <c r="OPD29" s="91"/>
      <c r="OPE29" s="91"/>
      <c r="OPF29" s="91"/>
      <c r="OPG29" s="91"/>
      <c r="OPH29" s="91"/>
      <c r="OPI29" s="91"/>
      <c r="OPJ29" s="91"/>
      <c r="OPK29" s="91"/>
      <c r="OPL29" s="91"/>
      <c r="OPM29" s="91"/>
      <c r="OPN29" s="91"/>
      <c r="OPO29" s="91"/>
      <c r="OPP29" s="91"/>
      <c r="OPQ29" s="91"/>
      <c r="OPR29" s="91"/>
      <c r="OPS29" s="91"/>
      <c r="OPT29" s="91"/>
      <c r="OPU29" s="91"/>
      <c r="OPV29" s="91"/>
      <c r="OPW29" s="91"/>
      <c r="OPX29" s="91"/>
      <c r="OPY29" s="91"/>
      <c r="OPZ29" s="91"/>
      <c r="OQA29" s="91"/>
      <c r="OQB29" s="91"/>
      <c r="OQC29" s="91"/>
      <c r="OQD29" s="91"/>
      <c r="OQE29" s="91"/>
      <c r="OQF29" s="91"/>
      <c r="OQG29" s="91"/>
      <c r="OQH29" s="91"/>
      <c r="OQI29" s="91"/>
      <c r="OQJ29" s="91"/>
      <c r="OQK29" s="91"/>
      <c r="OQL29" s="91"/>
      <c r="OQM29" s="91"/>
      <c r="OQN29" s="91"/>
      <c r="OQO29" s="91"/>
      <c r="OQP29" s="91"/>
      <c r="OQQ29" s="91"/>
      <c r="OQR29" s="91"/>
      <c r="OQS29" s="91"/>
      <c r="OQT29" s="91"/>
      <c r="OQU29" s="91"/>
      <c r="OQV29" s="91"/>
      <c r="OQW29" s="91"/>
      <c r="OQX29" s="91"/>
      <c r="OQY29" s="91"/>
      <c r="OQZ29" s="91"/>
      <c r="ORA29" s="91"/>
      <c r="ORB29" s="91"/>
      <c r="ORC29" s="91"/>
      <c r="ORD29" s="91"/>
      <c r="ORE29" s="91"/>
      <c r="ORF29" s="91"/>
      <c r="ORG29" s="91"/>
      <c r="ORH29" s="91"/>
      <c r="ORI29" s="91"/>
      <c r="ORJ29" s="91"/>
      <c r="ORK29" s="91"/>
      <c r="ORL29" s="91"/>
      <c r="ORM29" s="91"/>
      <c r="ORN29" s="91"/>
      <c r="ORO29" s="91"/>
      <c r="ORP29" s="91"/>
      <c r="ORQ29" s="91"/>
      <c r="ORR29" s="91"/>
      <c r="ORS29" s="91"/>
      <c r="ORT29" s="91"/>
      <c r="ORU29" s="91"/>
      <c r="ORV29" s="91"/>
      <c r="ORW29" s="91"/>
      <c r="ORX29" s="91"/>
      <c r="ORY29" s="91"/>
      <c r="ORZ29" s="91"/>
      <c r="OSA29" s="91"/>
      <c r="OSB29" s="91"/>
      <c r="OSC29" s="91"/>
      <c r="OSD29" s="91"/>
      <c r="OSE29" s="91"/>
      <c r="OSF29" s="91"/>
      <c r="OSG29" s="91"/>
      <c r="OSH29" s="91"/>
      <c r="OSI29" s="91"/>
      <c r="OSJ29" s="91"/>
      <c r="OSK29" s="91"/>
      <c r="OSL29" s="91"/>
      <c r="OSM29" s="91"/>
      <c r="OSN29" s="91"/>
      <c r="OSO29" s="91"/>
      <c r="OSP29" s="91"/>
      <c r="OSQ29" s="91"/>
      <c r="OSR29" s="91"/>
      <c r="OSS29" s="91"/>
      <c r="OST29" s="91"/>
      <c r="OSU29" s="91"/>
      <c r="OSV29" s="91"/>
      <c r="OSW29" s="91"/>
      <c r="OSX29" s="91"/>
      <c r="OSY29" s="91"/>
      <c r="OSZ29" s="91"/>
      <c r="OTA29" s="91"/>
      <c r="OTB29" s="91"/>
      <c r="OTC29" s="91"/>
      <c r="OTD29" s="91"/>
      <c r="OTE29" s="91"/>
      <c r="OTF29" s="91"/>
      <c r="OTG29" s="91"/>
      <c r="OTH29" s="91"/>
      <c r="OTI29" s="91"/>
      <c r="OTJ29" s="91"/>
      <c r="OTK29" s="91"/>
      <c r="OTL29" s="91"/>
      <c r="OTM29" s="91"/>
      <c r="OTN29" s="91"/>
      <c r="OTO29" s="91"/>
      <c r="OTP29" s="91"/>
      <c r="OTQ29" s="91"/>
      <c r="OTR29" s="91"/>
      <c r="OTS29" s="91"/>
      <c r="OTT29" s="91"/>
      <c r="OTU29" s="91"/>
      <c r="OTV29" s="91"/>
      <c r="OTW29" s="91"/>
      <c r="OTX29" s="91"/>
      <c r="OTY29" s="91"/>
      <c r="OTZ29" s="91"/>
      <c r="OUA29" s="91"/>
      <c r="OUB29" s="91"/>
      <c r="OUC29" s="91"/>
      <c r="OUD29" s="91"/>
      <c r="OUE29" s="91"/>
      <c r="OUF29" s="91"/>
      <c r="OUG29" s="91"/>
      <c r="OUH29" s="91"/>
      <c r="OUI29" s="91"/>
      <c r="OUJ29" s="91"/>
      <c r="OUK29" s="91"/>
      <c r="OUL29" s="91"/>
      <c r="OUM29" s="91"/>
      <c r="OUN29" s="91"/>
      <c r="OUO29" s="91"/>
      <c r="OUP29" s="91"/>
      <c r="OUQ29" s="91"/>
      <c r="OUR29" s="91"/>
      <c r="OUS29" s="91"/>
      <c r="OUT29" s="91"/>
      <c r="OUU29" s="91"/>
      <c r="OUV29" s="91"/>
      <c r="OUW29" s="91"/>
      <c r="OUX29" s="91"/>
      <c r="OUY29" s="91"/>
      <c r="OUZ29" s="91"/>
      <c r="OVA29" s="91"/>
      <c r="OVB29" s="91"/>
      <c r="OVC29" s="91"/>
      <c r="OVD29" s="91"/>
      <c r="OVE29" s="91"/>
      <c r="OVF29" s="91"/>
      <c r="OVG29" s="91"/>
      <c r="OVH29" s="91"/>
      <c r="OVI29" s="91"/>
      <c r="OVJ29" s="91"/>
      <c r="OVK29" s="91"/>
      <c r="OVL29" s="91"/>
      <c r="OVM29" s="91"/>
      <c r="OVN29" s="91"/>
      <c r="OVO29" s="91"/>
      <c r="OVP29" s="91"/>
      <c r="OVQ29" s="91"/>
      <c r="OVR29" s="91"/>
      <c r="OVS29" s="91"/>
      <c r="OVT29" s="91"/>
      <c r="OVU29" s="91"/>
      <c r="OVV29" s="91"/>
      <c r="OVW29" s="91"/>
      <c r="OVX29" s="91"/>
      <c r="OVY29" s="91"/>
      <c r="OVZ29" s="91"/>
      <c r="OWA29" s="91"/>
      <c r="OWB29" s="91"/>
      <c r="OWC29" s="91"/>
      <c r="OWD29" s="91"/>
      <c r="OWE29" s="91"/>
      <c r="OWF29" s="91"/>
      <c r="OWG29" s="91"/>
      <c r="OWH29" s="91"/>
      <c r="OWI29" s="91"/>
      <c r="OWJ29" s="91"/>
      <c r="OWK29" s="91"/>
      <c r="OWL29" s="91"/>
      <c r="OWM29" s="91"/>
      <c r="OWN29" s="91"/>
      <c r="OWO29" s="91"/>
      <c r="OWP29" s="91"/>
      <c r="OWQ29" s="91"/>
      <c r="OWR29" s="91"/>
      <c r="OWS29" s="91"/>
      <c r="OWT29" s="91"/>
      <c r="OWU29" s="91"/>
      <c r="OWV29" s="91"/>
      <c r="OWW29" s="91"/>
      <c r="OWX29" s="91"/>
      <c r="OWY29" s="91"/>
      <c r="OWZ29" s="91"/>
      <c r="OXA29" s="91"/>
      <c r="OXB29" s="91"/>
      <c r="OXC29" s="91"/>
      <c r="OXD29" s="91"/>
      <c r="OXE29" s="91"/>
      <c r="OXF29" s="91"/>
      <c r="OXG29" s="91"/>
      <c r="OXH29" s="91"/>
      <c r="OXI29" s="91"/>
      <c r="OXJ29" s="91"/>
      <c r="OXK29" s="91"/>
      <c r="OXL29" s="91"/>
      <c r="OXM29" s="91"/>
      <c r="OXN29" s="91"/>
      <c r="OXO29" s="91"/>
      <c r="OXP29" s="91"/>
      <c r="OXQ29" s="91"/>
      <c r="OXR29" s="91"/>
      <c r="OXS29" s="91"/>
      <c r="OXT29" s="91"/>
      <c r="OXU29" s="91"/>
      <c r="OXV29" s="91"/>
      <c r="OXW29" s="91"/>
      <c r="OXX29" s="91"/>
      <c r="OXY29" s="91"/>
      <c r="OXZ29" s="91"/>
      <c r="OYA29" s="91"/>
      <c r="OYB29" s="91"/>
      <c r="OYC29" s="91"/>
      <c r="OYD29" s="91"/>
      <c r="OYE29" s="91"/>
      <c r="OYF29" s="91"/>
      <c r="OYG29" s="91"/>
      <c r="OYH29" s="91"/>
      <c r="OYI29" s="91"/>
      <c r="OYJ29" s="91"/>
      <c r="OYK29" s="91"/>
      <c r="OYL29" s="91"/>
      <c r="OYM29" s="91"/>
      <c r="OYN29" s="91"/>
      <c r="OYO29" s="91"/>
      <c r="OYP29" s="91"/>
      <c r="OYQ29" s="91"/>
      <c r="OYR29" s="91"/>
      <c r="OYS29" s="91"/>
      <c r="OYT29" s="91"/>
      <c r="OYU29" s="91"/>
      <c r="OYV29" s="91"/>
      <c r="OYW29" s="91"/>
      <c r="OYX29" s="91"/>
      <c r="OYY29" s="91"/>
      <c r="OYZ29" s="91"/>
      <c r="OZA29" s="91"/>
      <c r="OZB29" s="91"/>
      <c r="OZC29" s="91"/>
      <c r="OZD29" s="91"/>
      <c r="OZE29" s="91"/>
      <c r="OZF29" s="91"/>
      <c r="OZG29" s="91"/>
      <c r="OZH29" s="91"/>
      <c r="OZI29" s="91"/>
      <c r="OZJ29" s="91"/>
      <c r="OZK29" s="91"/>
      <c r="OZL29" s="91"/>
      <c r="OZM29" s="91"/>
      <c r="OZN29" s="91"/>
      <c r="OZO29" s="91"/>
      <c r="OZP29" s="91"/>
      <c r="OZQ29" s="91"/>
      <c r="OZR29" s="91"/>
      <c r="OZS29" s="91"/>
      <c r="OZT29" s="91"/>
      <c r="OZU29" s="91"/>
      <c r="OZV29" s="91"/>
      <c r="OZW29" s="91"/>
      <c r="OZX29" s="91"/>
      <c r="OZY29" s="91"/>
      <c r="OZZ29" s="91"/>
      <c r="PAA29" s="91"/>
      <c r="PAB29" s="91"/>
      <c r="PAC29" s="91"/>
      <c r="PAD29" s="91"/>
      <c r="PAE29" s="91"/>
      <c r="PAF29" s="91"/>
      <c r="PAG29" s="91"/>
      <c r="PAH29" s="91"/>
      <c r="PAI29" s="91"/>
      <c r="PAJ29" s="91"/>
      <c r="PAK29" s="91"/>
      <c r="PAL29" s="91"/>
      <c r="PAM29" s="91"/>
      <c r="PAN29" s="91"/>
      <c r="PAO29" s="91"/>
      <c r="PAP29" s="91"/>
      <c r="PAQ29" s="91"/>
      <c r="PAR29" s="91"/>
      <c r="PAS29" s="91"/>
      <c r="PAT29" s="91"/>
      <c r="PAU29" s="91"/>
      <c r="PAV29" s="91"/>
      <c r="PAW29" s="91"/>
      <c r="PAX29" s="91"/>
      <c r="PAY29" s="91"/>
      <c r="PAZ29" s="91"/>
      <c r="PBA29" s="91"/>
      <c r="PBB29" s="91"/>
      <c r="PBC29" s="91"/>
      <c r="PBD29" s="91"/>
      <c r="PBE29" s="91"/>
      <c r="PBF29" s="91"/>
      <c r="PBG29" s="91"/>
      <c r="PBH29" s="91"/>
      <c r="PBI29" s="91"/>
      <c r="PBJ29" s="91"/>
      <c r="PBK29" s="91"/>
      <c r="PBL29" s="91"/>
      <c r="PBM29" s="91"/>
      <c r="PBN29" s="91"/>
      <c r="PBO29" s="91"/>
      <c r="PBP29" s="91"/>
      <c r="PBQ29" s="91"/>
      <c r="PBR29" s="91"/>
      <c r="PBS29" s="91"/>
      <c r="PBT29" s="91"/>
      <c r="PBU29" s="91"/>
      <c r="PBV29" s="91"/>
      <c r="PBW29" s="91"/>
      <c r="PBX29" s="91"/>
      <c r="PBY29" s="91"/>
      <c r="PBZ29" s="91"/>
      <c r="PCA29" s="91"/>
      <c r="PCB29" s="91"/>
      <c r="PCC29" s="91"/>
      <c r="PCD29" s="91"/>
      <c r="PCE29" s="91"/>
      <c r="PCF29" s="91"/>
      <c r="PCG29" s="91"/>
      <c r="PCH29" s="91"/>
      <c r="PCI29" s="91"/>
      <c r="PCJ29" s="91"/>
      <c r="PCK29" s="91"/>
      <c r="PCL29" s="91"/>
      <c r="PCM29" s="91"/>
      <c r="PCN29" s="91"/>
      <c r="PCO29" s="91"/>
      <c r="PCP29" s="91"/>
      <c r="PCQ29" s="91"/>
      <c r="PCR29" s="91"/>
      <c r="PCS29" s="91"/>
      <c r="PCT29" s="91"/>
      <c r="PCU29" s="91"/>
      <c r="PCV29" s="91"/>
      <c r="PCW29" s="91"/>
      <c r="PCX29" s="91"/>
      <c r="PCY29" s="91"/>
      <c r="PCZ29" s="91"/>
      <c r="PDA29" s="91"/>
      <c r="PDB29" s="91"/>
      <c r="PDC29" s="91"/>
      <c r="PDD29" s="91"/>
      <c r="PDE29" s="91"/>
      <c r="PDF29" s="91"/>
      <c r="PDG29" s="91"/>
      <c r="PDH29" s="91"/>
      <c r="PDI29" s="91"/>
      <c r="PDJ29" s="91"/>
      <c r="PDK29" s="91"/>
      <c r="PDL29" s="91"/>
      <c r="PDM29" s="91"/>
      <c r="PDN29" s="91"/>
      <c r="PDO29" s="91"/>
      <c r="PDP29" s="91"/>
      <c r="PDQ29" s="91"/>
      <c r="PDR29" s="91"/>
      <c r="PDS29" s="91"/>
      <c r="PDT29" s="91"/>
      <c r="PDU29" s="91"/>
      <c r="PDV29" s="91"/>
      <c r="PDW29" s="91"/>
      <c r="PDX29" s="91"/>
      <c r="PDY29" s="91"/>
      <c r="PDZ29" s="91"/>
      <c r="PEA29" s="91"/>
      <c r="PEB29" s="91"/>
      <c r="PEC29" s="91"/>
      <c r="PED29" s="91"/>
      <c r="PEE29" s="91"/>
      <c r="PEF29" s="91"/>
      <c r="PEG29" s="91"/>
      <c r="PEH29" s="91"/>
      <c r="PEI29" s="91"/>
      <c r="PEJ29" s="91"/>
      <c r="PEK29" s="91"/>
      <c r="PEL29" s="91"/>
      <c r="PEM29" s="91"/>
      <c r="PEN29" s="91"/>
      <c r="PEO29" s="91"/>
      <c r="PEP29" s="91"/>
      <c r="PEQ29" s="91"/>
      <c r="PER29" s="91"/>
      <c r="PES29" s="91"/>
      <c r="PET29" s="91"/>
      <c r="PEU29" s="91"/>
      <c r="PEV29" s="91"/>
      <c r="PEW29" s="91"/>
      <c r="PEX29" s="91"/>
      <c r="PEY29" s="91"/>
      <c r="PEZ29" s="91"/>
      <c r="PFA29" s="91"/>
      <c r="PFB29" s="91"/>
      <c r="PFC29" s="91"/>
      <c r="PFD29" s="91"/>
      <c r="PFE29" s="91"/>
      <c r="PFF29" s="91"/>
      <c r="PFG29" s="91"/>
      <c r="PFH29" s="91"/>
      <c r="PFI29" s="91"/>
      <c r="PFJ29" s="91"/>
      <c r="PFK29" s="91"/>
      <c r="PFL29" s="91"/>
      <c r="PFM29" s="91"/>
      <c r="PFN29" s="91"/>
      <c r="PFO29" s="91"/>
      <c r="PFP29" s="91"/>
      <c r="PFQ29" s="91"/>
      <c r="PFR29" s="91"/>
      <c r="PFS29" s="91"/>
      <c r="PFT29" s="91"/>
      <c r="PFU29" s="91"/>
      <c r="PFV29" s="91"/>
      <c r="PFW29" s="91"/>
      <c r="PFX29" s="91"/>
      <c r="PFY29" s="91"/>
      <c r="PFZ29" s="91"/>
      <c r="PGA29" s="91"/>
      <c r="PGB29" s="91"/>
      <c r="PGC29" s="91"/>
      <c r="PGD29" s="91"/>
      <c r="PGE29" s="91"/>
      <c r="PGF29" s="91"/>
      <c r="PGG29" s="91"/>
      <c r="PGH29" s="91"/>
      <c r="PGI29" s="91"/>
      <c r="PGJ29" s="91"/>
      <c r="PGK29" s="91"/>
      <c r="PGL29" s="91"/>
      <c r="PGM29" s="91"/>
      <c r="PGN29" s="91"/>
      <c r="PGO29" s="91"/>
      <c r="PGP29" s="91"/>
      <c r="PGQ29" s="91"/>
      <c r="PGR29" s="91"/>
      <c r="PGS29" s="91"/>
      <c r="PGT29" s="91"/>
      <c r="PGU29" s="91"/>
      <c r="PGV29" s="91"/>
      <c r="PGW29" s="91"/>
      <c r="PGX29" s="91"/>
      <c r="PGY29" s="91"/>
      <c r="PGZ29" s="91"/>
      <c r="PHA29" s="91"/>
      <c r="PHB29" s="91"/>
      <c r="PHC29" s="91"/>
      <c r="PHD29" s="91"/>
      <c r="PHE29" s="91"/>
      <c r="PHF29" s="91"/>
      <c r="PHG29" s="91"/>
      <c r="PHH29" s="91"/>
      <c r="PHI29" s="91"/>
      <c r="PHJ29" s="91"/>
      <c r="PHK29" s="91"/>
      <c r="PHL29" s="91"/>
      <c r="PHM29" s="91"/>
      <c r="PHN29" s="91"/>
      <c r="PHO29" s="91"/>
      <c r="PHP29" s="91"/>
      <c r="PHQ29" s="91"/>
      <c r="PHR29" s="91"/>
      <c r="PHS29" s="91"/>
      <c r="PHT29" s="91"/>
      <c r="PHU29" s="91"/>
      <c r="PHV29" s="91"/>
      <c r="PHW29" s="91"/>
      <c r="PHX29" s="91"/>
      <c r="PHY29" s="91"/>
      <c r="PHZ29" s="91"/>
      <c r="PIA29" s="91"/>
      <c r="PIB29" s="91"/>
      <c r="PIC29" s="91"/>
      <c r="PID29" s="91"/>
      <c r="PIE29" s="91"/>
      <c r="PIF29" s="91"/>
      <c r="PIG29" s="91"/>
      <c r="PIH29" s="91"/>
      <c r="PII29" s="91"/>
      <c r="PIJ29" s="91"/>
      <c r="PIK29" s="91"/>
      <c r="PIL29" s="91"/>
      <c r="PIM29" s="91"/>
      <c r="PIN29" s="91"/>
      <c r="PIO29" s="91"/>
      <c r="PIP29" s="91"/>
      <c r="PIQ29" s="91"/>
      <c r="PIR29" s="91"/>
      <c r="PIS29" s="91"/>
      <c r="PIT29" s="91"/>
      <c r="PIU29" s="91"/>
      <c r="PIV29" s="91"/>
      <c r="PIW29" s="91"/>
      <c r="PIX29" s="91"/>
      <c r="PIY29" s="91"/>
      <c r="PIZ29" s="91"/>
      <c r="PJA29" s="91"/>
      <c r="PJB29" s="91"/>
      <c r="PJC29" s="91"/>
      <c r="PJD29" s="91"/>
      <c r="PJE29" s="91"/>
      <c r="PJF29" s="91"/>
      <c r="PJG29" s="91"/>
      <c r="PJH29" s="91"/>
      <c r="PJI29" s="91"/>
      <c r="PJJ29" s="91"/>
      <c r="PJK29" s="91"/>
      <c r="PJL29" s="91"/>
      <c r="PJM29" s="91"/>
      <c r="PJN29" s="91"/>
      <c r="PJO29" s="91"/>
      <c r="PJP29" s="91"/>
      <c r="PJQ29" s="91"/>
      <c r="PJR29" s="91"/>
      <c r="PJS29" s="91"/>
      <c r="PJT29" s="91"/>
      <c r="PJU29" s="91"/>
      <c r="PJV29" s="91"/>
      <c r="PJW29" s="91"/>
      <c r="PJX29" s="91"/>
      <c r="PJY29" s="91"/>
      <c r="PJZ29" s="91"/>
      <c r="PKA29" s="91"/>
      <c r="PKB29" s="91"/>
      <c r="PKC29" s="91"/>
      <c r="PKD29" s="91"/>
      <c r="PKE29" s="91"/>
      <c r="PKF29" s="91"/>
      <c r="PKG29" s="91"/>
      <c r="PKH29" s="91"/>
      <c r="PKI29" s="91"/>
      <c r="PKJ29" s="91"/>
      <c r="PKK29" s="91"/>
      <c r="PKL29" s="91"/>
      <c r="PKM29" s="91"/>
      <c r="PKN29" s="91"/>
      <c r="PKO29" s="91"/>
      <c r="PKP29" s="91"/>
      <c r="PKQ29" s="91"/>
      <c r="PKR29" s="91"/>
      <c r="PKS29" s="91"/>
      <c r="PKT29" s="91"/>
      <c r="PKU29" s="91"/>
      <c r="PKV29" s="91"/>
      <c r="PKW29" s="91"/>
      <c r="PKX29" s="91"/>
      <c r="PKY29" s="91"/>
      <c r="PKZ29" s="91"/>
      <c r="PLA29" s="91"/>
      <c r="PLB29" s="91"/>
      <c r="PLC29" s="91"/>
      <c r="PLD29" s="91"/>
      <c r="PLE29" s="91"/>
      <c r="PLF29" s="91"/>
      <c r="PLG29" s="91"/>
      <c r="PLH29" s="91"/>
      <c r="PLI29" s="91"/>
      <c r="PLJ29" s="91"/>
      <c r="PLK29" s="91"/>
      <c r="PLL29" s="91"/>
      <c r="PLM29" s="91"/>
      <c r="PLN29" s="91"/>
      <c r="PLO29" s="91"/>
      <c r="PLP29" s="91"/>
      <c r="PLQ29" s="91"/>
      <c r="PLR29" s="91"/>
      <c r="PLS29" s="91"/>
      <c r="PLT29" s="91"/>
      <c r="PLU29" s="91"/>
      <c r="PLV29" s="91"/>
      <c r="PLW29" s="91"/>
      <c r="PLX29" s="91"/>
      <c r="PLY29" s="91"/>
      <c r="PLZ29" s="91"/>
      <c r="PMA29" s="91"/>
      <c r="PMB29" s="91"/>
      <c r="PMC29" s="91"/>
      <c r="PMD29" s="91"/>
      <c r="PME29" s="91"/>
      <c r="PMF29" s="91"/>
      <c r="PMG29" s="91"/>
      <c r="PMH29" s="91"/>
      <c r="PMI29" s="91"/>
      <c r="PMJ29" s="91"/>
      <c r="PMK29" s="91"/>
      <c r="PML29" s="91"/>
      <c r="PMM29" s="91"/>
      <c r="PMN29" s="91"/>
      <c r="PMO29" s="91"/>
      <c r="PMP29" s="91"/>
      <c r="PMQ29" s="91"/>
      <c r="PMR29" s="91"/>
      <c r="PMS29" s="91"/>
      <c r="PMT29" s="91"/>
      <c r="PMU29" s="91"/>
      <c r="PMV29" s="91"/>
      <c r="PMW29" s="91"/>
      <c r="PMX29" s="91"/>
      <c r="PMY29" s="91"/>
      <c r="PMZ29" s="91"/>
      <c r="PNA29" s="91"/>
      <c r="PNB29" s="91"/>
      <c r="PNC29" s="91"/>
      <c r="PND29" s="91"/>
      <c r="PNE29" s="91"/>
      <c r="PNF29" s="91"/>
      <c r="PNG29" s="91"/>
      <c r="PNH29" s="91"/>
      <c r="PNI29" s="91"/>
      <c r="PNJ29" s="91"/>
      <c r="PNK29" s="91"/>
      <c r="PNL29" s="91"/>
      <c r="PNM29" s="91"/>
      <c r="PNN29" s="91"/>
      <c r="PNO29" s="91"/>
      <c r="PNP29" s="91"/>
      <c r="PNQ29" s="91"/>
      <c r="PNR29" s="91"/>
      <c r="PNS29" s="91"/>
      <c r="PNT29" s="91"/>
      <c r="PNU29" s="91"/>
      <c r="PNV29" s="91"/>
      <c r="PNW29" s="91"/>
      <c r="PNX29" s="91"/>
      <c r="PNY29" s="91"/>
      <c r="PNZ29" s="91"/>
      <c r="POA29" s="91"/>
      <c r="POB29" s="91"/>
      <c r="POC29" s="91"/>
      <c r="POD29" s="91"/>
      <c r="POE29" s="91"/>
      <c r="POF29" s="91"/>
      <c r="POG29" s="91"/>
      <c r="POH29" s="91"/>
      <c r="POI29" s="91"/>
      <c r="POJ29" s="91"/>
      <c r="POK29" s="91"/>
      <c r="POL29" s="91"/>
      <c r="POM29" s="91"/>
      <c r="PON29" s="91"/>
      <c r="POO29" s="91"/>
      <c r="POP29" s="91"/>
      <c r="POQ29" s="91"/>
      <c r="POR29" s="91"/>
      <c r="POS29" s="91"/>
      <c r="POT29" s="91"/>
      <c r="POU29" s="91"/>
      <c r="POV29" s="91"/>
      <c r="POW29" s="91"/>
      <c r="POX29" s="91"/>
      <c r="POY29" s="91"/>
      <c r="POZ29" s="91"/>
      <c r="PPA29" s="91"/>
      <c r="PPB29" s="91"/>
      <c r="PPC29" s="91"/>
      <c r="PPD29" s="91"/>
      <c r="PPE29" s="91"/>
      <c r="PPF29" s="91"/>
      <c r="PPG29" s="91"/>
      <c r="PPH29" s="91"/>
      <c r="PPI29" s="91"/>
      <c r="PPJ29" s="91"/>
      <c r="PPK29" s="91"/>
      <c r="PPL29" s="91"/>
      <c r="PPM29" s="91"/>
      <c r="PPN29" s="91"/>
      <c r="PPO29" s="91"/>
      <c r="PPP29" s="91"/>
      <c r="PPQ29" s="91"/>
      <c r="PPR29" s="91"/>
      <c r="PPS29" s="91"/>
      <c r="PPT29" s="91"/>
      <c r="PPU29" s="91"/>
      <c r="PPV29" s="91"/>
      <c r="PPW29" s="91"/>
      <c r="PPX29" s="91"/>
      <c r="PPY29" s="91"/>
      <c r="PPZ29" s="91"/>
      <c r="PQA29" s="91"/>
      <c r="PQB29" s="91"/>
      <c r="PQC29" s="91"/>
      <c r="PQD29" s="91"/>
      <c r="PQE29" s="91"/>
      <c r="PQF29" s="91"/>
      <c r="PQG29" s="91"/>
      <c r="PQH29" s="91"/>
      <c r="PQI29" s="91"/>
      <c r="PQJ29" s="91"/>
      <c r="PQK29" s="91"/>
      <c r="PQL29" s="91"/>
      <c r="PQM29" s="91"/>
      <c r="PQN29" s="91"/>
      <c r="PQO29" s="91"/>
      <c r="PQP29" s="91"/>
      <c r="PQQ29" s="91"/>
      <c r="PQR29" s="91"/>
      <c r="PQS29" s="91"/>
      <c r="PQT29" s="91"/>
      <c r="PQU29" s="91"/>
      <c r="PQV29" s="91"/>
      <c r="PQW29" s="91"/>
      <c r="PQX29" s="91"/>
      <c r="PQY29" s="91"/>
      <c r="PQZ29" s="91"/>
      <c r="PRA29" s="91"/>
      <c r="PRB29" s="91"/>
      <c r="PRC29" s="91"/>
      <c r="PRD29" s="91"/>
      <c r="PRE29" s="91"/>
      <c r="PRF29" s="91"/>
      <c r="PRG29" s="91"/>
      <c r="PRH29" s="91"/>
      <c r="PRI29" s="91"/>
      <c r="PRJ29" s="91"/>
      <c r="PRK29" s="91"/>
      <c r="PRL29" s="91"/>
      <c r="PRM29" s="91"/>
      <c r="PRN29" s="91"/>
      <c r="PRO29" s="91"/>
      <c r="PRP29" s="91"/>
      <c r="PRQ29" s="91"/>
      <c r="PRR29" s="91"/>
      <c r="PRS29" s="91"/>
      <c r="PRT29" s="91"/>
      <c r="PRU29" s="91"/>
      <c r="PRV29" s="91"/>
      <c r="PRW29" s="91"/>
      <c r="PRX29" s="91"/>
      <c r="PRY29" s="91"/>
      <c r="PRZ29" s="91"/>
      <c r="PSA29" s="91"/>
      <c r="PSB29" s="91"/>
      <c r="PSC29" s="91"/>
      <c r="PSD29" s="91"/>
      <c r="PSE29" s="91"/>
      <c r="PSF29" s="91"/>
      <c r="PSG29" s="91"/>
      <c r="PSH29" s="91"/>
      <c r="PSI29" s="91"/>
      <c r="PSJ29" s="91"/>
      <c r="PSK29" s="91"/>
      <c r="PSL29" s="91"/>
      <c r="PSM29" s="91"/>
      <c r="PSN29" s="91"/>
      <c r="PSO29" s="91"/>
      <c r="PSP29" s="91"/>
      <c r="PSQ29" s="91"/>
      <c r="PSR29" s="91"/>
      <c r="PSS29" s="91"/>
      <c r="PST29" s="91"/>
      <c r="PSU29" s="91"/>
      <c r="PSV29" s="91"/>
      <c r="PSW29" s="91"/>
      <c r="PSX29" s="91"/>
      <c r="PSY29" s="91"/>
      <c r="PSZ29" s="91"/>
      <c r="PTA29" s="91"/>
      <c r="PTB29" s="91"/>
      <c r="PTC29" s="91"/>
      <c r="PTD29" s="91"/>
      <c r="PTE29" s="91"/>
      <c r="PTF29" s="91"/>
      <c r="PTG29" s="91"/>
      <c r="PTH29" s="91"/>
      <c r="PTI29" s="91"/>
      <c r="PTJ29" s="91"/>
      <c r="PTK29" s="91"/>
      <c r="PTL29" s="91"/>
      <c r="PTM29" s="91"/>
      <c r="PTN29" s="91"/>
      <c r="PTO29" s="91"/>
      <c r="PTP29" s="91"/>
      <c r="PTQ29" s="91"/>
      <c r="PTR29" s="91"/>
      <c r="PTS29" s="91"/>
      <c r="PTT29" s="91"/>
      <c r="PTU29" s="91"/>
      <c r="PTV29" s="91"/>
      <c r="PTW29" s="91"/>
      <c r="PTX29" s="91"/>
      <c r="PTY29" s="91"/>
      <c r="PTZ29" s="91"/>
      <c r="PUA29" s="91"/>
      <c r="PUB29" s="91"/>
      <c r="PUC29" s="91"/>
      <c r="PUD29" s="91"/>
      <c r="PUE29" s="91"/>
      <c r="PUF29" s="91"/>
      <c r="PUG29" s="91"/>
      <c r="PUH29" s="91"/>
      <c r="PUI29" s="91"/>
      <c r="PUJ29" s="91"/>
      <c r="PUK29" s="91"/>
      <c r="PUL29" s="91"/>
      <c r="PUM29" s="91"/>
      <c r="PUN29" s="91"/>
      <c r="PUO29" s="91"/>
      <c r="PUP29" s="91"/>
      <c r="PUQ29" s="91"/>
      <c r="PUR29" s="91"/>
      <c r="PUS29" s="91"/>
      <c r="PUT29" s="91"/>
      <c r="PUU29" s="91"/>
      <c r="PUV29" s="91"/>
      <c r="PUW29" s="91"/>
      <c r="PUX29" s="91"/>
      <c r="PUY29" s="91"/>
      <c r="PUZ29" s="91"/>
      <c r="PVA29" s="91"/>
      <c r="PVB29" s="91"/>
      <c r="PVC29" s="91"/>
      <c r="PVD29" s="91"/>
      <c r="PVE29" s="91"/>
      <c r="PVF29" s="91"/>
      <c r="PVG29" s="91"/>
      <c r="PVH29" s="91"/>
      <c r="PVI29" s="91"/>
      <c r="PVJ29" s="91"/>
      <c r="PVK29" s="91"/>
      <c r="PVL29" s="91"/>
      <c r="PVM29" s="91"/>
      <c r="PVN29" s="91"/>
      <c r="PVO29" s="91"/>
      <c r="PVP29" s="91"/>
      <c r="PVQ29" s="91"/>
      <c r="PVR29" s="91"/>
      <c r="PVS29" s="91"/>
      <c r="PVT29" s="91"/>
      <c r="PVU29" s="91"/>
      <c r="PVV29" s="91"/>
      <c r="PVW29" s="91"/>
      <c r="PVX29" s="91"/>
      <c r="PVY29" s="91"/>
      <c r="PVZ29" s="91"/>
      <c r="PWA29" s="91"/>
      <c r="PWB29" s="91"/>
      <c r="PWC29" s="91"/>
      <c r="PWD29" s="91"/>
      <c r="PWE29" s="91"/>
      <c r="PWF29" s="91"/>
      <c r="PWG29" s="91"/>
      <c r="PWH29" s="91"/>
      <c r="PWI29" s="91"/>
      <c r="PWJ29" s="91"/>
      <c r="PWK29" s="91"/>
      <c r="PWL29" s="91"/>
      <c r="PWM29" s="91"/>
      <c r="PWN29" s="91"/>
      <c r="PWO29" s="91"/>
      <c r="PWP29" s="91"/>
      <c r="PWQ29" s="91"/>
      <c r="PWR29" s="91"/>
      <c r="PWS29" s="91"/>
      <c r="PWT29" s="91"/>
      <c r="PWU29" s="91"/>
      <c r="PWV29" s="91"/>
      <c r="PWW29" s="91"/>
      <c r="PWX29" s="91"/>
      <c r="PWY29" s="91"/>
      <c r="PWZ29" s="91"/>
      <c r="PXA29" s="91"/>
      <c r="PXB29" s="91"/>
      <c r="PXC29" s="91"/>
      <c r="PXD29" s="91"/>
      <c r="PXE29" s="91"/>
      <c r="PXF29" s="91"/>
      <c r="PXG29" s="91"/>
      <c r="PXH29" s="91"/>
      <c r="PXI29" s="91"/>
      <c r="PXJ29" s="91"/>
      <c r="PXK29" s="91"/>
      <c r="PXL29" s="91"/>
      <c r="PXM29" s="91"/>
      <c r="PXN29" s="91"/>
      <c r="PXO29" s="91"/>
      <c r="PXP29" s="91"/>
      <c r="PXQ29" s="91"/>
      <c r="PXR29" s="91"/>
      <c r="PXS29" s="91"/>
      <c r="PXT29" s="91"/>
      <c r="PXU29" s="91"/>
      <c r="PXV29" s="91"/>
      <c r="PXW29" s="91"/>
      <c r="PXX29" s="91"/>
      <c r="PXY29" s="91"/>
      <c r="PXZ29" s="91"/>
      <c r="PYA29" s="91"/>
      <c r="PYB29" s="91"/>
      <c r="PYC29" s="91"/>
      <c r="PYD29" s="91"/>
      <c r="PYE29" s="91"/>
      <c r="PYF29" s="91"/>
      <c r="PYG29" s="91"/>
      <c r="PYH29" s="91"/>
      <c r="PYI29" s="91"/>
      <c r="PYJ29" s="91"/>
      <c r="PYK29" s="91"/>
      <c r="PYL29" s="91"/>
      <c r="PYM29" s="91"/>
      <c r="PYN29" s="91"/>
      <c r="PYO29" s="91"/>
      <c r="PYP29" s="91"/>
      <c r="PYQ29" s="91"/>
      <c r="PYR29" s="91"/>
      <c r="PYS29" s="91"/>
      <c r="PYT29" s="91"/>
      <c r="PYU29" s="91"/>
      <c r="PYV29" s="91"/>
      <c r="PYW29" s="91"/>
      <c r="PYX29" s="91"/>
      <c r="PYY29" s="91"/>
      <c r="PYZ29" s="91"/>
      <c r="PZA29" s="91"/>
      <c r="PZB29" s="91"/>
      <c r="PZC29" s="91"/>
      <c r="PZD29" s="91"/>
      <c r="PZE29" s="91"/>
      <c r="PZF29" s="91"/>
      <c r="PZG29" s="91"/>
      <c r="PZH29" s="91"/>
      <c r="PZI29" s="91"/>
      <c r="PZJ29" s="91"/>
      <c r="PZK29" s="91"/>
      <c r="PZL29" s="91"/>
      <c r="PZM29" s="91"/>
      <c r="PZN29" s="91"/>
      <c r="PZO29" s="91"/>
      <c r="PZP29" s="91"/>
      <c r="PZQ29" s="91"/>
      <c r="PZR29" s="91"/>
      <c r="PZS29" s="91"/>
      <c r="PZT29" s="91"/>
      <c r="PZU29" s="91"/>
      <c r="PZV29" s="91"/>
      <c r="PZW29" s="91"/>
      <c r="PZX29" s="91"/>
      <c r="PZY29" s="91"/>
      <c r="PZZ29" s="91"/>
      <c r="QAA29" s="91"/>
      <c r="QAB29" s="91"/>
      <c r="QAC29" s="91"/>
      <c r="QAD29" s="91"/>
      <c r="QAE29" s="91"/>
      <c r="QAF29" s="91"/>
      <c r="QAG29" s="91"/>
      <c r="QAH29" s="91"/>
      <c r="QAI29" s="91"/>
      <c r="QAJ29" s="91"/>
      <c r="QAK29" s="91"/>
      <c r="QAL29" s="91"/>
      <c r="QAM29" s="91"/>
      <c r="QAN29" s="91"/>
      <c r="QAO29" s="91"/>
      <c r="QAP29" s="91"/>
      <c r="QAQ29" s="91"/>
      <c r="QAR29" s="91"/>
      <c r="QAS29" s="91"/>
      <c r="QAT29" s="91"/>
      <c r="QAU29" s="91"/>
      <c r="QAV29" s="91"/>
      <c r="QAW29" s="91"/>
      <c r="QAX29" s="91"/>
      <c r="QAY29" s="91"/>
      <c r="QAZ29" s="91"/>
      <c r="QBA29" s="91"/>
      <c r="QBB29" s="91"/>
      <c r="QBC29" s="91"/>
      <c r="QBD29" s="91"/>
      <c r="QBE29" s="91"/>
      <c r="QBF29" s="91"/>
      <c r="QBG29" s="91"/>
      <c r="QBH29" s="91"/>
      <c r="QBI29" s="91"/>
      <c r="QBJ29" s="91"/>
      <c r="QBK29" s="91"/>
      <c r="QBL29" s="91"/>
      <c r="QBM29" s="91"/>
      <c r="QBN29" s="91"/>
      <c r="QBO29" s="91"/>
      <c r="QBP29" s="91"/>
      <c r="QBQ29" s="91"/>
      <c r="QBR29" s="91"/>
      <c r="QBS29" s="91"/>
      <c r="QBT29" s="91"/>
      <c r="QBU29" s="91"/>
      <c r="QBV29" s="91"/>
      <c r="QBW29" s="91"/>
      <c r="QBX29" s="91"/>
      <c r="QBY29" s="91"/>
      <c r="QBZ29" s="91"/>
      <c r="QCA29" s="91"/>
      <c r="QCB29" s="91"/>
      <c r="QCC29" s="91"/>
      <c r="QCD29" s="91"/>
      <c r="QCE29" s="91"/>
      <c r="QCF29" s="91"/>
      <c r="QCG29" s="91"/>
      <c r="QCH29" s="91"/>
      <c r="QCI29" s="91"/>
      <c r="QCJ29" s="91"/>
      <c r="QCK29" s="91"/>
      <c r="QCL29" s="91"/>
      <c r="QCM29" s="91"/>
      <c r="QCN29" s="91"/>
      <c r="QCO29" s="91"/>
      <c r="QCP29" s="91"/>
      <c r="QCQ29" s="91"/>
      <c r="QCR29" s="91"/>
      <c r="QCS29" s="91"/>
      <c r="QCT29" s="91"/>
      <c r="QCU29" s="91"/>
      <c r="QCV29" s="91"/>
      <c r="QCW29" s="91"/>
      <c r="QCX29" s="91"/>
      <c r="QCY29" s="91"/>
      <c r="QCZ29" s="91"/>
      <c r="QDA29" s="91"/>
      <c r="QDB29" s="91"/>
      <c r="QDC29" s="91"/>
      <c r="QDD29" s="91"/>
      <c r="QDE29" s="91"/>
      <c r="QDF29" s="91"/>
      <c r="QDG29" s="91"/>
      <c r="QDH29" s="91"/>
      <c r="QDI29" s="91"/>
      <c r="QDJ29" s="91"/>
      <c r="QDK29" s="91"/>
      <c r="QDL29" s="91"/>
      <c r="QDM29" s="91"/>
      <c r="QDN29" s="91"/>
      <c r="QDO29" s="91"/>
      <c r="QDP29" s="91"/>
      <c r="QDQ29" s="91"/>
      <c r="QDR29" s="91"/>
      <c r="QDS29" s="91"/>
      <c r="QDT29" s="91"/>
      <c r="QDU29" s="91"/>
      <c r="QDV29" s="91"/>
      <c r="QDW29" s="91"/>
      <c r="QDX29" s="91"/>
      <c r="QDY29" s="91"/>
      <c r="QDZ29" s="91"/>
      <c r="QEA29" s="91"/>
      <c r="QEB29" s="91"/>
      <c r="QEC29" s="91"/>
      <c r="QED29" s="91"/>
      <c r="QEE29" s="91"/>
      <c r="QEF29" s="91"/>
      <c r="QEG29" s="91"/>
      <c r="QEH29" s="91"/>
      <c r="QEI29" s="91"/>
      <c r="QEJ29" s="91"/>
      <c r="QEK29" s="91"/>
      <c r="QEL29" s="91"/>
      <c r="QEM29" s="91"/>
      <c r="QEN29" s="91"/>
      <c r="QEO29" s="91"/>
      <c r="QEP29" s="91"/>
      <c r="QEQ29" s="91"/>
      <c r="QER29" s="91"/>
      <c r="QES29" s="91"/>
      <c r="QET29" s="91"/>
      <c r="QEU29" s="91"/>
      <c r="QEV29" s="91"/>
      <c r="QEW29" s="91"/>
      <c r="QEX29" s="91"/>
      <c r="QEY29" s="91"/>
      <c r="QEZ29" s="91"/>
      <c r="QFA29" s="91"/>
      <c r="QFB29" s="91"/>
      <c r="QFC29" s="91"/>
      <c r="QFD29" s="91"/>
      <c r="QFE29" s="91"/>
      <c r="QFF29" s="91"/>
      <c r="QFG29" s="91"/>
      <c r="QFH29" s="91"/>
      <c r="QFI29" s="91"/>
      <c r="QFJ29" s="91"/>
      <c r="QFK29" s="91"/>
      <c r="QFL29" s="91"/>
      <c r="QFM29" s="91"/>
      <c r="QFN29" s="91"/>
      <c r="QFO29" s="91"/>
      <c r="QFP29" s="91"/>
      <c r="QFQ29" s="91"/>
      <c r="QFR29" s="91"/>
      <c r="QFS29" s="91"/>
      <c r="QFT29" s="91"/>
      <c r="QFU29" s="91"/>
      <c r="QFV29" s="91"/>
      <c r="QFW29" s="91"/>
      <c r="QFX29" s="91"/>
      <c r="QFY29" s="91"/>
      <c r="QFZ29" s="91"/>
      <c r="QGA29" s="91"/>
      <c r="QGB29" s="91"/>
      <c r="QGC29" s="91"/>
      <c r="QGD29" s="91"/>
      <c r="QGE29" s="91"/>
      <c r="QGF29" s="91"/>
      <c r="QGG29" s="91"/>
      <c r="QGH29" s="91"/>
      <c r="QGI29" s="91"/>
      <c r="QGJ29" s="91"/>
      <c r="QGK29" s="91"/>
      <c r="QGL29" s="91"/>
      <c r="QGM29" s="91"/>
      <c r="QGN29" s="91"/>
      <c r="QGO29" s="91"/>
      <c r="QGP29" s="91"/>
      <c r="QGQ29" s="91"/>
      <c r="QGR29" s="91"/>
      <c r="QGS29" s="91"/>
      <c r="QGT29" s="91"/>
      <c r="QGU29" s="91"/>
      <c r="QGV29" s="91"/>
      <c r="QGW29" s="91"/>
      <c r="QGX29" s="91"/>
      <c r="QGY29" s="91"/>
      <c r="QGZ29" s="91"/>
      <c r="QHA29" s="91"/>
      <c r="QHB29" s="91"/>
      <c r="QHC29" s="91"/>
      <c r="QHD29" s="91"/>
      <c r="QHE29" s="91"/>
      <c r="QHF29" s="91"/>
      <c r="QHG29" s="91"/>
      <c r="QHH29" s="91"/>
      <c r="QHI29" s="91"/>
      <c r="QHJ29" s="91"/>
      <c r="QHK29" s="91"/>
      <c r="QHL29" s="91"/>
      <c r="QHM29" s="91"/>
      <c r="QHN29" s="91"/>
      <c r="QHO29" s="91"/>
      <c r="QHP29" s="91"/>
      <c r="QHQ29" s="91"/>
      <c r="QHR29" s="91"/>
      <c r="QHS29" s="91"/>
      <c r="QHT29" s="91"/>
      <c r="QHU29" s="91"/>
      <c r="QHV29" s="91"/>
      <c r="QHW29" s="91"/>
      <c r="QHX29" s="91"/>
      <c r="QHY29" s="91"/>
      <c r="QHZ29" s="91"/>
      <c r="QIA29" s="91"/>
      <c r="QIB29" s="91"/>
      <c r="QIC29" s="91"/>
      <c r="QID29" s="91"/>
      <c r="QIE29" s="91"/>
      <c r="QIF29" s="91"/>
      <c r="QIG29" s="91"/>
      <c r="QIH29" s="91"/>
      <c r="QII29" s="91"/>
      <c r="QIJ29" s="91"/>
      <c r="QIK29" s="91"/>
      <c r="QIL29" s="91"/>
      <c r="QIM29" s="91"/>
      <c r="QIN29" s="91"/>
      <c r="QIO29" s="91"/>
      <c r="QIP29" s="91"/>
      <c r="QIQ29" s="91"/>
      <c r="QIR29" s="91"/>
      <c r="QIS29" s="91"/>
      <c r="QIT29" s="91"/>
      <c r="QIU29" s="91"/>
      <c r="QIV29" s="91"/>
      <c r="QIW29" s="91"/>
      <c r="QIX29" s="91"/>
      <c r="QIY29" s="91"/>
      <c r="QIZ29" s="91"/>
      <c r="QJA29" s="91"/>
      <c r="QJB29" s="91"/>
      <c r="QJC29" s="91"/>
      <c r="QJD29" s="91"/>
      <c r="QJE29" s="91"/>
      <c r="QJF29" s="91"/>
      <c r="QJG29" s="91"/>
      <c r="QJH29" s="91"/>
      <c r="QJI29" s="91"/>
      <c r="QJJ29" s="91"/>
      <c r="QJK29" s="91"/>
      <c r="QJL29" s="91"/>
      <c r="QJM29" s="91"/>
      <c r="QJN29" s="91"/>
      <c r="QJO29" s="91"/>
      <c r="QJP29" s="91"/>
      <c r="QJQ29" s="91"/>
      <c r="QJR29" s="91"/>
      <c r="QJS29" s="91"/>
      <c r="QJT29" s="91"/>
      <c r="QJU29" s="91"/>
      <c r="QJV29" s="91"/>
      <c r="QJW29" s="91"/>
      <c r="QJX29" s="91"/>
      <c r="QJY29" s="91"/>
      <c r="QJZ29" s="91"/>
      <c r="QKA29" s="91"/>
      <c r="QKB29" s="91"/>
      <c r="QKC29" s="91"/>
      <c r="QKD29" s="91"/>
      <c r="QKE29" s="91"/>
      <c r="QKF29" s="91"/>
      <c r="QKG29" s="91"/>
      <c r="QKH29" s="91"/>
      <c r="QKI29" s="91"/>
      <c r="QKJ29" s="91"/>
      <c r="QKK29" s="91"/>
      <c r="QKL29" s="91"/>
      <c r="QKM29" s="91"/>
      <c r="QKN29" s="91"/>
      <c r="QKO29" s="91"/>
      <c r="QKP29" s="91"/>
      <c r="QKQ29" s="91"/>
      <c r="QKR29" s="91"/>
      <c r="QKS29" s="91"/>
      <c r="QKT29" s="91"/>
      <c r="QKU29" s="91"/>
      <c r="QKV29" s="91"/>
      <c r="QKW29" s="91"/>
      <c r="QKX29" s="91"/>
      <c r="QKY29" s="91"/>
      <c r="QKZ29" s="91"/>
      <c r="QLA29" s="91"/>
      <c r="QLB29" s="91"/>
      <c r="QLC29" s="91"/>
      <c r="QLD29" s="91"/>
      <c r="QLE29" s="91"/>
      <c r="QLF29" s="91"/>
      <c r="QLG29" s="91"/>
      <c r="QLH29" s="91"/>
      <c r="QLI29" s="91"/>
      <c r="QLJ29" s="91"/>
      <c r="QLK29" s="91"/>
      <c r="QLL29" s="91"/>
      <c r="QLM29" s="91"/>
      <c r="QLN29" s="91"/>
      <c r="QLO29" s="91"/>
      <c r="QLP29" s="91"/>
      <c r="QLQ29" s="91"/>
      <c r="QLR29" s="91"/>
      <c r="QLS29" s="91"/>
      <c r="QLT29" s="91"/>
      <c r="QLU29" s="91"/>
      <c r="QLV29" s="91"/>
      <c r="QLW29" s="91"/>
      <c r="QLX29" s="91"/>
      <c r="QLY29" s="91"/>
      <c r="QLZ29" s="91"/>
      <c r="QMA29" s="91"/>
      <c r="QMB29" s="91"/>
      <c r="QMC29" s="91"/>
      <c r="QMD29" s="91"/>
      <c r="QME29" s="91"/>
      <c r="QMF29" s="91"/>
      <c r="QMG29" s="91"/>
      <c r="QMH29" s="91"/>
      <c r="QMI29" s="91"/>
      <c r="QMJ29" s="91"/>
      <c r="QMK29" s="91"/>
      <c r="QML29" s="91"/>
      <c r="QMM29" s="91"/>
      <c r="QMN29" s="91"/>
      <c r="QMO29" s="91"/>
      <c r="QMP29" s="91"/>
      <c r="QMQ29" s="91"/>
      <c r="QMR29" s="91"/>
      <c r="QMS29" s="91"/>
      <c r="QMT29" s="91"/>
      <c r="QMU29" s="91"/>
      <c r="QMV29" s="91"/>
      <c r="QMW29" s="91"/>
      <c r="QMX29" s="91"/>
      <c r="QMY29" s="91"/>
      <c r="QMZ29" s="91"/>
      <c r="QNA29" s="91"/>
      <c r="QNB29" s="91"/>
      <c r="QNC29" s="91"/>
      <c r="QND29" s="91"/>
      <c r="QNE29" s="91"/>
      <c r="QNF29" s="91"/>
      <c r="QNG29" s="91"/>
      <c r="QNH29" s="91"/>
      <c r="QNI29" s="91"/>
      <c r="QNJ29" s="91"/>
      <c r="QNK29" s="91"/>
      <c r="QNL29" s="91"/>
      <c r="QNM29" s="91"/>
      <c r="QNN29" s="91"/>
      <c r="QNO29" s="91"/>
      <c r="QNP29" s="91"/>
      <c r="QNQ29" s="91"/>
      <c r="QNR29" s="91"/>
      <c r="QNS29" s="91"/>
      <c r="QNT29" s="91"/>
      <c r="QNU29" s="91"/>
      <c r="QNV29" s="91"/>
      <c r="QNW29" s="91"/>
      <c r="QNX29" s="91"/>
      <c r="QNY29" s="91"/>
      <c r="QNZ29" s="91"/>
      <c r="QOA29" s="91"/>
      <c r="QOB29" s="91"/>
      <c r="QOC29" s="91"/>
      <c r="QOD29" s="91"/>
      <c r="QOE29" s="91"/>
      <c r="QOF29" s="91"/>
      <c r="QOG29" s="91"/>
      <c r="QOH29" s="91"/>
      <c r="QOI29" s="91"/>
      <c r="QOJ29" s="91"/>
      <c r="QOK29" s="91"/>
      <c r="QOL29" s="91"/>
      <c r="QOM29" s="91"/>
      <c r="QON29" s="91"/>
      <c r="QOO29" s="91"/>
      <c r="QOP29" s="91"/>
      <c r="QOQ29" s="91"/>
      <c r="QOR29" s="91"/>
      <c r="QOS29" s="91"/>
      <c r="QOT29" s="91"/>
      <c r="QOU29" s="91"/>
      <c r="QOV29" s="91"/>
      <c r="QOW29" s="91"/>
      <c r="QOX29" s="91"/>
      <c r="QOY29" s="91"/>
      <c r="QOZ29" s="91"/>
      <c r="QPA29" s="91"/>
      <c r="QPB29" s="91"/>
      <c r="QPC29" s="91"/>
      <c r="QPD29" s="91"/>
      <c r="QPE29" s="91"/>
      <c r="QPF29" s="91"/>
      <c r="QPG29" s="91"/>
      <c r="QPH29" s="91"/>
      <c r="QPI29" s="91"/>
      <c r="QPJ29" s="91"/>
      <c r="QPK29" s="91"/>
      <c r="QPL29" s="91"/>
      <c r="QPM29" s="91"/>
      <c r="QPN29" s="91"/>
      <c r="QPO29" s="91"/>
      <c r="QPP29" s="91"/>
      <c r="QPQ29" s="91"/>
      <c r="QPR29" s="91"/>
      <c r="QPS29" s="91"/>
      <c r="QPT29" s="91"/>
      <c r="QPU29" s="91"/>
      <c r="QPV29" s="91"/>
      <c r="QPW29" s="91"/>
      <c r="QPX29" s="91"/>
      <c r="QPY29" s="91"/>
      <c r="QPZ29" s="91"/>
      <c r="QQA29" s="91"/>
      <c r="QQB29" s="91"/>
      <c r="QQC29" s="91"/>
      <c r="QQD29" s="91"/>
      <c r="QQE29" s="91"/>
      <c r="QQF29" s="91"/>
      <c r="QQG29" s="91"/>
      <c r="QQH29" s="91"/>
      <c r="QQI29" s="91"/>
      <c r="QQJ29" s="91"/>
      <c r="QQK29" s="91"/>
      <c r="QQL29" s="91"/>
      <c r="QQM29" s="91"/>
      <c r="QQN29" s="91"/>
      <c r="QQO29" s="91"/>
      <c r="QQP29" s="91"/>
      <c r="QQQ29" s="91"/>
      <c r="QQR29" s="91"/>
      <c r="QQS29" s="91"/>
      <c r="QQT29" s="91"/>
      <c r="QQU29" s="91"/>
      <c r="QQV29" s="91"/>
      <c r="QQW29" s="91"/>
      <c r="QQX29" s="91"/>
      <c r="QQY29" s="91"/>
      <c r="QQZ29" s="91"/>
      <c r="QRA29" s="91"/>
      <c r="QRB29" s="91"/>
      <c r="QRC29" s="91"/>
      <c r="QRD29" s="91"/>
      <c r="QRE29" s="91"/>
      <c r="QRF29" s="91"/>
      <c r="QRG29" s="91"/>
      <c r="QRH29" s="91"/>
      <c r="QRI29" s="91"/>
      <c r="QRJ29" s="91"/>
      <c r="QRK29" s="91"/>
      <c r="QRL29" s="91"/>
      <c r="QRM29" s="91"/>
      <c r="QRN29" s="91"/>
      <c r="QRO29" s="91"/>
      <c r="QRP29" s="91"/>
      <c r="QRQ29" s="91"/>
      <c r="QRR29" s="91"/>
      <c r="QRS29" s="91"/>
      <c r="QRT29" s="91"/>
      <c r="QRU29" s="91"/>
      <c r="QRV29" s="91"/>
      <c r="QRW29" s="91"/>
      <c r="QRX29" s="91"/>
      <c r="QRY29" s="91"/>
      <c r="QRZ29" s="91"/>
      <c r="QSA29" s="91"/>
      <c r="QSB29" s="91"/>
      <c r="QSC29" s="91"/>
      <c r="QSD29" s="91"/>
      <c r="QSE29" s="91"/>
      <c r="QSF29" s="91"/>
      <c r="QSG29" s="91"/>
      <c r="QSH29" s="91"/>
      <c r="QSI29" s="91"/>
      <c r="QSJ29" s="91"/>
      <c r="QSK29" s="91"/>
      <c r="QSL29" s="91"/>
      <c r="QSM29" s="91"/>
      <c r="QSN29" s="91"/>
      <c r="QSO29" s="91"/>
      <c r="QSP29" s="91"/>
      <c r="QSQ29" s="91"/>
      <c r="QSR29" s="91"/>
      <c r="QSS29" s="91"/>
      <c r="QST29" s="91"/>
      <c r="QSU29" s="91"/>
      <c r="QSV29" s="91"/>
      <c r="QSW29" s="91"/>
      <c r="QSX29" s="91"/>
      <c r="QSY29" s="91"/>
      <c r="QSZ29" s="91"/>
      <c r="QTA29" s="91"/>
      <c r="QTB29" s="91"/>
      <c r="QTC29" s="91"/>
      <c r="QTD29" s="91"/>
      <c r="QTE29" s="91"/>
      <c r="QTF29" s="91"/>
      <c r="QTG29" s="91"/>
      <c r="QTH29" s="91"/>
      <c r="QTI29" s="91"/>
      <c r="QTJ29" s="91"/>
      <c r="QTK29" s="91"/>
      <c r="QTL29" s="91"/>
      <c r="QTM29" s="91"/>
      <c r="QTN29" s="91"/>
      <c r="QTO29" s="91"/>
      <c r="QTP29" s="91"/>
      <c r="QTQ29" s="91"/>
      <c r="QTR29" s="91"/>
      <c r="QTS29" s="91"/>
      <c r="QTT29" s="91"/>
      <c r="QTU29" s="91"/>
      <c r="QTV29" s="91"/>
      <c r="QTW29" s="91"/>
      <c r="QTX29" s="91"/>
      <c r="QTY29" s="91"/>
      <c r="QTZ29" s="91"/>
      <c r="QUA29" s="91"/>
      <c r="QUB29" s="91"/>
      <c r="QUC29" s="91"/>
      <c r="QUD29" s="91"/>
      <c r="QUE29" s="91"/>
      <c r="QUF29" s="91"/>
      <c r="QUG29" s="91"/>
      <c r="QUH29" s="91"/>
      <c r="QUI29" s="91"/>
      <c r="QUJ29" s="91"/>
      <c r="QUK29" s="91"/>
      <c r="QUL29" s="91"/>
      <c r="QUM29" s="91"/>
      <c r="QUN29" s="91"/>
      <c r="QUO29" s="91"/>
      <c r="QUP29" s="91"/>
      <c r="QUQ29" s="91"/>
      <c r="QUR29" s="91"/>
      <c r="QUS29" s="91"/>
      <c r="QUT29" s="91"/>
      <c r="QUU29" s="91"/>
      <c r="QUV29" s="91"/>
      <c r="QUW29" s="91"/>
      <c r="QUX29" s="91"/>
      <c r="QUY29" s="91"/>
      <c r="QUZ29" s="91"/>
      <c r="QVA29" s="91"/>
      <c r="QVB29" s="91"/>
      <c r="QVC29" s="91"/>
      <c r="QVD29" s="91"/>
      <c r="QVE29" s="91"/>
      <c r="QVF29" s="91"/>
      <c r="QVG29" s="91"/>
      <c r="QVH29" s="91"/>
      <c r="QVI29" s="91"/>
      <c r="QVJ29" s="91"/>
      <c r="QVK29" s="91"/>
      <c r="QVL29" s="91"/>
      <c r="QVM29" s="91"/>
      <c r="QVN29" s="91"/>
      <c r="QVO29" s="91"/>
      <c r="QVP29" s="91"/>
      <c r="QVQ29" s="91"/>
      <c r="QVR29" s="91"/>
      <c r="QVS29" s="91"/>
      <c r="QVT29" s="91"/>
      <c r="QVU29" s="91"/>
      <c r="QVV29" s="91"/>
      <c r="QVW29" s="91"/>
      <c r="QVX29" s="91"/>
      <c r="QVY29" s="91"/>
      <c r="QVZ29" s="91"/>
      <c r="QWA29" s="91"/>
      <c r="QWB29" s="91"/>
      <c r="QWC29" s="91"/>
      <c r="QWD29" s="91"/>
      <c r="QWE29" s="91"/>
      <c r="QWF29" s="91"/>
      <c r="QWG29" s="91"/>
      <c r="QWH29" s="91"/>
      <c r="QWI29" s="91"/>
      <c r="QWJ29" s="91"/>
      <c r="QWK29" s="91"/>
      <c r="QWL29" s="91"/>
      <c r="QWM29" s="91"/>
      <c r="QWN29" s="91"/>
      <c r="QWO29" s="91"/>
      <c r="QWP29" s="91"/>
      <c r="QWQ29" s="91"/>
      <c r="QWR29" s="91"/>
      <c r="QWS29" s="91"/>
      <c r="QWT29" s="91"/>
      <c r="QWU29" s="91"/>
      <c r="QWV29" s="91"/>
      <c r="QWW29" s="91"/>
      <c r="QWX29" s="91"/>
      <c r="QWY29" s="91"/>
      <c r="QWZ29" s="91"/>
      <c r="QXA29" s="91"/>
      <c r="QXB29" s="91"/>
      <c r="QXC29" s="91"/>
      <c r="QXD29" s="91"/>
      <c r="QXE29" s="91"/>
      <c r="QXF29" s="91"/>
      <c r="QXG29" s="91"/>
      <c r="QXH29" s="91"/>
      <c r="QXI29" s="91"/>
      <c r="QXJ29" s="91"/>
      <c r="QXK29" s="91"/>
      <c r="QXL29" s="91"/>
      <c r="QXM29" s="91"/>
      <c r="QXN29" s="91"/>
      <c r="QXO29" s="91"/>
      <c r="QXP29" s="91"/>
      <c r="QXQ29" s="91"/>
      <c r="QXR29" s="91"/>
      <c r="QXS29" s="91"/>
      <c r="QXT29" s="91"/>
      <c r="QXU29" s="91"/>
      <c r="QXV29" s="91"/>
      <c r="QXW29" s="91"/>
      <c r="QXX29" s="91"/>
      <c r="QXY29" s="91"/>
      <c r="QXZ29" s="91"/>
      <c r="QYA29" s="91"/>
      <c r="QYB29" s="91"/>
      <c r="QYC29" s="91"/>
      <c r="QYD29" s="91"/>
      <c r="QYE29" s="91"/>
      <c r="QYF29" s="91"/>
      <c r="QYG29" s="91"/>
      <c r="QYH29" s="91"/>
      <c r="QYI29" s="91"/>
      <c r="QYJ29" s="91"/>
      <c r="QYK29" s="91"/>
      <c r="QYL29" s="91"/>
      <c r="QYM29" s="91"/>
      <c r="QYN29" s="91"/>
      <c r="QYO29" s="91"/>
      <c r="QYP29" s="91"/>
      <c r="QYQ29" s="91"/>
      <c r="QYR29" s="91"/>
      <c r="QYS29" s="91"/>
      <c r="QYT29" s="91"/>
      <c r="QYU29" s="91"/>
      <c r="QYV29" s="91"/>
      <c r="QYW29" s="91"/>
      <c r="QYX29" s="91"/>
      <c r="QYY29" s="91"/>
      <c r="QYZ29" s="91"/>
      <c r="QZA29" s="91"/>
      <c r="QZB29" s="91"/>
      <c r="QZC29" s="91"/>
      <c r="QZD29" s="91"/>
      <c r="QZE29" s="91"/>
      <c r="QZF29" s="91"/>
      <c r="QZG29" s="91"/>
      <c r="QZH29" s="91"/>
      <c r="QZI29" s="91"/>
      <c r="QZJ29" s="91"/>
      <c r="QZK29" s="91"/>
      <c r="QZL29" s="91"/>
      <c r="QZM29" s="91"/>
      <c r="QZN29" s="91"/>
      <c r="QZO29" s="91"/>
      <c r="QZP29" s="91"/>
      <c r="QZQ29" s="91"/>
      <c r="QZR29" s="91"/>
      <c r="QZS29" s="91"/>
      <c r="QZT29" s="91"/>
      <c r="QZU29" s="91"/>
      <c r="QZV29" s="91"/>
      <c r="QZW29" s="91"/>
      <c r="QZX29" s="91"/>
      <c r="QZY29" s="91"/>
      <c r="QZZ29" s="91"/>
      <c r="RAA29" s="91"/>
      <c r="RAB29" s="91"/>
      <c r="RAC29" s="91"/>
      <c r="RAD29" s="91"/>
      <c r="RAE29" s="91"/>
      <c r="RAF29" s="91"/>
      <c r="RAG29" s="91"/>
      <c r="RAH29" s="91"/>
      <c r="RAI29" s="91"/>
      <c r="RAJ29" s="91"/>
      <c r="RAK29" s="91"/>
      <c r="RAL29" s="91"/>
      <c r="RAM29" s="91"/>
      <c r="RAN29" s="91"/>
      <c r="RAO29" s="91"/>
      <c r="RAP29" s="91"/>
      <c r="RAQ29" s="91"/>
      <c r="RAR29" s="91"/>
      <c r="RAS29" s="91"/>
      <c r="RAT29" s="91"/>
      <c r="RAU29" s="91"/>
      <c r="RAV29" s="91"/>
      <c r="RAW29" s="91"/>
      <c r="RAX29" s="91"/>
      <c r="RAY29" s="91"/>
      <c r="RAZ29" s="91"/>
      <c r="RBA29" s="91"/>
      <c r="RBB29" s="91"/>
      <c r="RBC29" s="91"/>
      <c r="RBD29" s="91"/>
      <c r="RBE29" s="91"/>
      <c r="RBF29" s="91"/>
      <c r="RBG29" s="91"/>
      <c r="RBH29" s="91"/>
      <c r="RBI29" s="91"/>
      <c r="RBJ29" s="91"/>
      <c r="RBK29" s="91"/>
      <c r="RBL29" s="91"/>
      <c r="RBM29" s="91"/>
      <c r="RBN29" s="91"/>
      <c r="RBO29" s="91"/>
      <c r="RBP29" s="91"/>
      <c r="RBQ29" s="91"/>
      <c r="RBR29" s="91"/>
      <c r="RBS29" s="91"/>
      <c r="RBT29" s="91"/>
      <c r="RBU29" s="91"/>
      <c r="RBV29" s="91"/>
      <c r="RBW29" s="91"/>
      <c r="RBX29" s="91"/>
      <c r="RBY29" s="91"/>
      <c r="RBZ29" s="91"/>
      <c r="RCA29" s="91"/>
      <c r="RCB29" s="91"/>
      <c r="RCC29" s="91"/>
      <c r="RCD29" s="91"/>
      <c r="RCE29" s="91"/>
      <c r="RCF29" s="91"/>
      <c r="RCG29" s="91"/>
      <c r="RCH29" s="91"/>
      <c r="RCI29" s="91"/>
      <c r="RCJ29" s="91"/>
      <c r="RCK29" s="91"/>
      <c r="RCL29" s="91"/>
      <c r="RCM29" s="91"/>
      <c r="RCN29" s="91"/>
      <c r="RCO29" s="91"/>
      <c r="RCP29" s="91"/>
      <c r="RCQ29" s="91"/>
      <c r="RCR29" s="91"/>
      <c r="RCS29" s="91"/>
      <c r="RCT29" s="91"/>
      <c r="RCU29" s="91"/>
      <c r="RCV29" s="91"/>
      <c r="RCW29" s="91"/>
      <c r="RCX29" s="91"/>
      <c r="RCY29" s="91"/>
      <c r="RCZ29" s="91"/>
      <c r="RDA29" s="91"/>
      <c r="RDB29" s="91"/>
      <c r="RDC29" s="91"/>
      <c r="RDD29" s="91"/>
      <c r="RDE29" s="91"/>
      <c r="RDF29" s="91"/>
      <c r="RDG29" s="91"/>
      <c r="RDH29" s="91"/>
      <c r="RDI29" s="91"/>
      <c r="RDJ29" s="91"/>
      <c r="RDK29" s="91"/>
      <c r="RDL29" s="91"/>
      <c r="RDM29" s="91"/>
      <c r="RDN29" s="91"/>
      <c r="RDO29" s="91"/>
      <c r="RDP29" s="91"/>
      <c r="RDQ29" s="91"/>
      <c r="RDR29" s="91"/>
      <c r="RDS29" s="91"/>
      <c r="RDT29" s="91"/>
      <c r="RDU29" s="91"/>
      <c r="RDV29" s="91"/>
      <c r="RDW29" s="91"/>
      <c r="RDX29" s="91"/>
      <c r="RDY29" s="91"/>
      <c r="RDZ29" s="91"/>
      <c r="REA29" s="91"/>
      <c r="REB29" s="91"/>
      <c r="REC29" s="91"/>
      <c r="RED29" s="91"/>
      <c r="REE29" s="91"/>
      <c r="REF29" s="91"/>
      <c r="REG29" s="91"/>
      <c r="REH29" s="91"/>
      <c r="REI29" s="91"/>
      <c r="REJ29" s="91"/>
      <c r="REK29" s="91"/>
      <c r="REL29" s="91"/>
      <c r="REM29" s="91"/>
      <c r="REN29" s="91"/>
      <c r="REO29" s="91"/>
      <c r="REP29" s="91"/>
      <c r="REQ29" s="91"/>
      <c r="RER29" s="91"/>
      <c r="RES29" s="91"/>
      <c r="RET29" s="91"/>
      <c r="REU29" s="91"/>
      <c r="REV29" s="91"/>
      <c r="REW29" s="91"/>
      <c r="REX29" s="91"/>
      <c r="REY29" s="91"/>
      <c r="REZ29" s="91"/>
      <c r="RFA29" s="91"/>
      <c r="RFB29" s="91"/>
      <c r="RFC29" s="91"/>
      <c r="RFD29" s="91"/>
      <c r="RFE29" s="91"/>
      <c r="RFF29" s="91"/>
      <c r="RFG29" s="91"/>
      <c r="RFH29" s="91"/>
      <c r="RFI29" s="91"/>
      <c r="RFJ29" s="91"/>
      <c r="RFK29" s="91"/>
      <c r="RFL29" s="91"/>
      <c r="RFM29" s="91"/>
      <c r="RFN29" s="91"/>
      <c r="RFO29" s="91"/>
      <c r="RFP29" s="91"/>
      <c r="RFQ29" s="91"/>
      <c r="RFR29" s="91"/>
      <c r="RFS29" s="91"/>
      <c r="RFT29" s="91"/>
      <c r="RFU29" s="91"/>
      <c r="RFV29" s="91"/>
      <c r="RFW29" s="91"/>
      <c r="RFX29" s="91"/>
      <c r="RFY29" s="91"/>
      <c r="RFZ29" s="91"/>
      <c r="RGA29" s="91"/>
      <c r="RGB29" s="91"/>
      <c r="RGC29" s="91"/>
      <c r="RGD29" s="91"/>
      <c r="RGE29" s="91"/>
      <c r="RGF29" s="91"/>
      <c r="RGG29" s="91"/>
      <c r="RGH29" s="91"/>
      <c r="RGI29" s="91"/>
      <c r="RGJ29" s="91"/>
      <c r="RGK29" s="91"/>
      <c r="RGL29" s="91"/>
      <c r="RGM29" s="91"/>
      <c r="RGN29" s="91"/>
      <c r="RGO29" s="91"/>
      <c r="RGP29" s="91"/>
      <c r="RGQ29" s="91"/>
      <c r="RGR29" s="91"/>
      <c r="RGS29" s="91"/>
      <c r="RGT29" s="91"/>
      <c r="RGU29" s="91"/>
      <c r="RGV29" s="91"/>
      <c r="RGW29" s="91"/>
      <c r="RGX29" s="91"/>
      <c r="RGY29" s="91"/>
      <c r="RGZ29" s="91"/>
      <c r="RHA29" s="91"/>
      <c r="RHB29" s="91"/>
      <c r="RHC29" s="91"/>
      <c r="RHD29" s="91"/>
      <c r="RHE29" s="91"/>
      <c r="RHF29" s="91"/>
      <c r="RHG29" s="91"/>
      <c r="RHH29" s="91"/>
      <c r="RHI29" s="91"/>
      <c r="RHJ29" s="91"/>
      <c r="RHK29" s="91"/>
      <c r="RHL29" s="91"/>
      <c r="RHM29" s="91"/>
      <c r="RHN29" s="91"/>
      <c r="RHO29" s="91"/>
      <c r="RHP29" s="91"/>
      <c r="RHQ29" s="91"/>
      <c r="RHR29" s="91"/>
      <c r="RHS29" s="91"/>
      <c r="RHT29" s="91"/>
      <c r="RHU29" s="91"/>
      <c r="RHV29" s="91"/>
      <c r="RHW29" s="91"/>
      <c r="RHX29" s="91"/>
      <c r="RHY29" s="91"/>
      <c r="RHZ29" s="91"/>
      <c r="RIA29" s="91"/>
      <c r="RIB29" s="91"/>
      <c r="RIC29" s="91"/>
      <c r="RID29" s="91"/>
      <c r="RIE29" s="91"/>
      <c r="RIF29" s="91"/>
      <c r="RIG29" s="91"/>
      <c r="RIH29" s="91"/>
      <c r="RII29" s="91"/>
      <c r="RIJ29" s="91"/>
      <c r="RIK29" s="91"/>
      <c r="RIL29" s="91"/>
      <c r="RIM29" s="91"/>
      <c r="RIN29" s="91"/>
      <c r="RIO29" s="91"/>
      <c r="RIP29" s="91"/>
      <c r="RIQ29" s="91"/>
      <c r="RIR29" s="91"/>
      <c r="RIS29" s="91"/>
      <c r="RIT29" s="91"/>
      <c r="RIU29" s="91"/>
      <c r="RIV29" s="91"/>
      <c r="RIW29" s="91"/>
      <c r="RIX29" s="91"/>
      <c r="RIY29" s="91"/>
      <c r="RIZ29" s="91"/>
      <c r="RJA29" s="91"/>
      <c r="RJB29" s="91"/>
      <c r="RJC29" s="91"/>
      <c r="RJD29" s="91"/>
      <c r="RJE29" s="91"/>
      <c r="RJF29" s="91"/>
      <c r="RJG29" s="91"/>
      <c r="RJH29" s="91"/>
      <c r="RJI29" s="91"/>
      <c r="RJJ29" s="91"/>
      <c r="RJK29" s="91"/>
      <c r="RJL29" s="91"/>
      <c r="RJM29" s="91"/>
      <c r="RJN29" s="91"/>
      <c r="RJO29" s="91"/>
      <c r="RJP29" s="91"/>
      <c r="RJQ29" s="91"/>
      <c r="RJR29" s="91"/>
      <c r="RJS29" s="91"/>
      <c r="RJT29" s="91"/>
      <c r="RJU29" s="91"/>
      <c r="RJV29" s="91"/>
      <c r="RJW29" s="91"/>
      <c r="RJX29" s="91"/>
      <c r="RJY29" s="91"/>
      <c r="RJZ29" s="91"/>
      <c r="RKA29" s="91"/>
      <c r="RKB29" s="91"/>
      <c r="RKC29" s="91"/>
      <c r="RKD29" s="91"/>
      <c r="RKE29" s="91"/>
      <c r="RKF29" s="91"/>
      <c r="RKG29" s="91"/>
      <c r="RKH29" s="91"/>
      <c r="RKI29" s="91"/>
      <c r="RKJ29" s="91"/>
      <c r="RKK29" s="91"/>
      <c r="RKL29" s="91"/>
      <c r="RKM29" s="91"/>
      <c r="RKN29" s="91"/>
      <c r="RKO29" s="91"/>
      <c r="RKP29" s="91"/>
      <c r="RKQ29" s="91"/>
      <c r="RKR29" s="91"/>
      <c r="RKS29" s="91"/>
      <c r="RKT29" s="91"/>
      <c r="RKU29" s="91"/>
      <c r="RKV29" s="91"/>
      <c r="RKW29" s="91"/>
      <c r="RKX29" s="91"/>
      <c r="RKY29" s="91"/>
      <c r="RKZ29" s="91"/>
      <c r="RLA29" s="91"/>
      <c r="RLB29" s="91"/>
      <c r="RLC29" s="91"/>
      <c r="RLD29" s="91"/>
      <c r="RLE29" s="91"/>
      <c r="RLF29" s="91"/>
      <c r="RLG29" s="91"/>
      <c r="RLH29" s="91"/>
      <c r="RLI29" s="91"/>
      <c r="RLJ29" s="91"/>
      <c r="RLK29" s="91"/>
      <c r="RLL29" s="91"/>
      <c r="RLM29" s="91"/>
      <c r="RLN29" s="91"/>
      <c r="RLO29" s="91"/>
      <c r="RLP29" s="91"/>
      <c r="RLQ29" s="91"/>
      <c r="RLR29" s="91"/>
      <c r="RLS29" s="91"/>
      <c r="RLT29" s="91"/>
      <c r="RLU29" s="91"/>
      <c r="RLV29" s="91"/>
      <c r="RLW29" s="91"/>
      <c r="RLX29" s="91"/>
      <c r="RLY29" s="91"/>
      <c r="RLZ29" s="91"/>
      <c r="RMA29" s="91"/>
      <c r="RMB29" s="91"/>
      <c r="RMC29" s="91"/>
      <c r="RMD29" s="91"/>
      <c r="RME29" s="91"/>
      <c r="RMF29" s="91"/>
      <c r="RMG29" s="91"/>
      <c r="RMH29" s="91"/>
      <c r="RMI29" s="91"/>
      <c r="RMJ29" s="91"/>
      <c r="RMK29" s="91"/>
      <c r="RML29" s="91"/>
      <c r="RMM29" s="91"/>
      <c r="RMN29" s="91"/>
      <c r="RMO29" s="91"/>
      <c r="RMP29" s="91"/>
      <c r="RMQ29" s="91"/>
      <c r="RMR29" s="91"/>
      <c r="RMS29" s="91"/>
      <c r="RMT29" s="91"/>
      <c r="RMU29" s="91"/>
      <c r="RMV29" s="91"/>
      <c r="RMW29" s="91"/>
      <c r="RMX29" s="91"/>
      <c r="RMY29" s="91"/>
      <c r="RMZ29" s="91"/>
      <c r="RNA29" s="91"/>
      <c r="RNB29" s="91"/>
      <c r="RNC29" s="91"/>
      <c r="RND29" s="91"/>
      <c r="RNE29" s="91"/>
      <c r="RNF29" s="91"/>
      <c r="RNG29" s="91"/>
      <c r="RNH29" s="91"/>
      <c r="RNI29" s="91"/>
      <c r="RNJ29" s="91"/>
      <c r="RNK29" s="91"/>
      <c r="RNL29" s="91"/>
      <c r="RNM29" s="91"/>
      <c r="RNN29" s="91"/>
      <c r="RNO29" s="91"/>
      <c r="RNP29" s="91"/>
      <c r="RNQ29" s="91"/>
      <c r="RNR29" s="91"/>
      <c r="RNS29" s="91"/>
      <c r="RNT29" s="91"/>
      <c r="RNU29" s="91"/>
      <c r="RNV29" s="91"/>
      <c r="RNW29" s="91"/>
      <c r="RNX29" s="91"/>
      <c r="RNY29" s="91"/>
      <c r="RNZ29" s="91"/>
      <c r="ROA29" s="91"/>
      <c r="ROB29" s="91"/>
      <c r="ROC29" s="91"/>
      <c r="ROD29" s="91"/>
      <c r="ROE29" s="91"/>
      <c r="ROF29" s="91"/>
      <c r="ROG29" s="91"/>
      <c r="ROH29" s="91"/>
      <c r="ROI29" s="91"/>
      <c r="ROJ29" s="91"/>
      <c r="ROK29" s="91"/>
      <c r="ROL29" s="91"/>
      <c r="ROM29" s="91"/>
      <c r="RON29" s="91"/>
      <c r="ROO29" s="91"/>
      <c r="ROP29" s="91"/>
      <c r="ROQ29" s="91"/>
      <c r="ROR29" s="91"/>
      <c r="ROS29" s="91"/>
      <c r="ROT29" s="91"/>
      <c r="ROU29" s="91"/>
      <c r="ROV29" s="91"/>
      <c r="ROW29" s="91"/>
      <c r="ROX29" s="91"/>
      <c r="ROY29" s="91"/>
      <c r="ROZ29" s="91"/>
      <c r="RPA29" s="91"/>
      <c r="RPB29" s="91"/>
      <c r="RPC29" s="91"/>
      <c r="RPD29" s="91"/>
      <c r="RPE29" s="91"/>
      <c r="RPF29" s="91"/>
      <c r="RPG29" s="91"/>
      <c r="RPH29" s="91"/>
      <c r="RPI29" s="91"/>
      <c r="RPJ29" s="91"/>
      <c r="RPK29" s="91"/>
      <c r="RPL29" s="91"/>
      <c r="RPM29" s="91"/>
      <c r="RPN29" s="91"/>
      <c r="RPO29" s="91"/>
      <c r="RPP29" s="91"/>
      <c r="RPQ29" s="91"/>
      <c r="RPR29" s="91"/>
      <c r="RPS29" s="91"/>
      <c r="RPT29" s="91"/>
      <c r="RPU29" s="91"/>
      <c r="RPV29" s="91"/>
      <c r="RPW29" s="91"/>
      <c r="RPX29" s="91"/>
      <c r="RPY29" s="91"/>
      <c r="RPZ29" s="91"/>
      <c r="RQA29" s="91"/>
      <c r="RQB29" s="91"/>
      <c r="RQC29" s="91"/>
      <c r="RQD29" s="91"/>
      <c r="RQE29" s="91"/>
      <c r="RQF29" s="91"/>
      <c r="RQG29" s="91"/>
      <c r="RQH29" s="91"/>
      <c r="RQI29" s="91"/>
      <c r="RQJ29" s="91"/>
      <c r="RQK29" s="91"/>
      <c r="RQL29" s="91"/>
      <c r="RQM29" s="91"/>
      <c r="RQN29" s="91"/>
      <c r="RQO29" s="91"/>
      <c r="RQP29" s="91"/>
      <c r="RQQ29" s="91"/>
      <c r="RQR29" s="91"/>
      <c r="RQS29" s="91"/>
      <c r="RQT29" s="91"/>
      <c r="RQU29" s="91"/>
      <c r="RQV29" s="91"/>
      <c r="RQW29" s="91"/>
      <c r="RQX29" s="91"/>
      <c r="RQY29" s="91"/>
      <c r="RQZ29" s="91"/>
      <c r="RRA29" s="91"/>
      <c r="RRB29" s="91"/>
      <c r="RRC29" s="91"/>
      <c r="RRD29" s="91"/>
      <c r="RRE29" s="91"/>
      <c r="RRF29" s="91"/>
      <c r="RRG29" s="91"/>
      <c r="RRH29" s="91"/>
      <c r="RRI29" s="91"/>
      <c r="RRJ29" s="91"/>
      <c r="RRK29" s="91"/>
      <c r="RRL29" s="91"/>
      <c r="RRM29" s="91"/>
      <c r="RRN29" s="91"/>
      <c r="RRO29" s="91"/>
      <c r="RRP29" s="91"/>
      <c r="RRQ29" s="91"/>
      <c r="RRR29" s="91"/>
      <c r="RRS29" s="91"/>
      <c r="RRT29" s="91"/>
      <c r="RRU29" s="91"/>
      <c r="RRV29" s="91"/>
      <c r="RRW29" s="91"/>
      <c r="RRX29" s="91"/>
      <c r="RRY29" s="91"/>
      <c r="RRZ29" s="91"/>
      <c r="RSA29" s="91"/>
      <c r="RSB29" s="91"/>
      <c r="RSC29" s="91"/>
      <c r="RSD29" s="91"/>
      <c r="RSE29" s="91"/>
      <c r="RSF29" s="91"/>
      <c r="RSG29" s="91"/>
      <c r="RSH29" s="91"/>
      <c r="RSI29" s="91"/>
      <c r="RSJ29" s="91"/>
      <c r="RSK29" s="91"/>
      <c r="RSL29" s="91"/>
      <c r="RSM29" s="91"/>
      <c r="RSN29" s="91"/>
      <c r="RSO29" s="91"/>
      <c r="RSP29" s="91"/>
      <c r="RSQ29" s="91"/>
      <c r="RSR29" s="91"/>
      <c r="RSS29" s="91"/>
      <c r="RST29" s="91"/>
      <c r="RSU29" s="91"/>
      <c r="RSV29" s="91"/>
      <c r="RSW29" s="91"/>
      <c r="RSX29" s="91"/>
      <c r="RSY29" s="91"/>
      <c r="RSZ29" s="91"/>
      <c r="RTA29" s="91"/>
      <c r="RTB29" s="91"/>
      <c r="RTC29" s="91"/>
      <c r="RTD29" s="91"/>
      <c r="RTE29" s="91"/>
      <c r="RTF29" s="91"/>
      <c r="RTG29" s="91"/>
      <c r="RTH29" s="91"/>
      <c r="RTI29" s="91"/>
      <c r="RTJ29" s="91"/>
      <c r="RTK29" s="91"/>
      <c r="RTL29" s="91"/>
      <c r="RTM29" s="91"/>
      <c r="RTN29" s="91"/>
      <c r="RTO29" s="91"/>
      <c r="RTP29" s="91"/>
      <c r="RTQ29" s="91"/>
      <c r="RTR29" s="91"/>
      <c r="RTS29" s="91"/>
      <c r="RTT29" s="91"/>
      <c r="RTU29" s="91"/>
      <c r="RTV29" s="91"/>
      <c r="RTW29" s="91"/>
      <c r="RTX29" s="91"/>
      <c r="RTY29" s="91"/>
      <c r="RTZ29" s="91"/>
      <c r="RUA29" s="91"/>
      <c r="RUB29" s="91"/>
      <c r="RUC29" s="91"/>
      <c r="RUD29" s="91"/>
      <c r="RUE29" s="91"/>
      <c r="RUF29" s="91"/>
      <c r="RUG29" s="91"/>
      <c r="RUH29" s="91"/>
      <c r="RUI29" s="91"/>
      <c r="RUJ29" s="91"/>
      <c r="RUK29" s="91"/>
      <c r="RUL29" s="91"/>
      <c r="RUM29" s="91"/>
      <c r="RUN29" s="91"/>
      <c r="RUO29" s="91"/>
      <c r="RUP29" s="91"/>
      <c r="RUQ29" s="91"/>
      <c r="RUR29" s="91"/>
      <c r="RUS29" s="91"/>
      <c r="RUT29" s="91"/>
      <c r="RUU29" s="91"/>
      <c r="RUV29" s="91"/>
      <c r="RUW29" s="91"/>
      <c r="RUX29" s="91"/>
      <c r="RUY29" s="91"/>
      <c r="RUZ29" s="91"/>
      <c r="RVA29" s="91"/>
      <c r="RVB29" s="91"/>
      <c r="RVC29" s="91"/>
      <c r="RVD29" s="91"/>
      <c r="RVE29" s="91"/>
      <c r="RVF29" s="91"/>
      <c r="RVG29" s="91"/>
      <c r="RVH29" s="91"/>
      <c r="RVI29" s="91"/>
      <c r="RVJ29" s="91"/>
      <c r="RVK29" s="91"/>
      <c r="RVL29" s="91"/>
      <c r="RVM29" s="91"/>
      <c r="RVN29" s="91"/>
      <c r="RVO29" s="91"/>
      <c r="RVP29" s="91"/>
      <c r="RVQ29" s="91"/>
      <c r="RVR29" s="91"/>
      <c r="RVS29" s="91"/>
      <c r="RVT29" s="91"/>
      <c r="RVU29" s="91"/>
      <c r="RVV29" s="91"/>
      <c r="RVW29" s="91"/>
      <c r="RVX29" s="91"/>
      <c r="RVY29" s="91"/>
      <c r="RVZ29" s="91"/>
      <c r="RWA29" s="91"/>
      <c r="RWB29" s="91"/>
      <c r="RWC29" s="91"/>
      <c r="RWD29" s="91"/>
      <c r="RWE29" s="91"/>
      <c r="RWF29" s="91"/>
      <c r="RWG29" s="91"/>
      <c r="RWH29" s="91"/>
      <c r="RWI29" s="91"/>
      <c r="RWJ29" s="91"/>
      <c r="RWK29" s="91"/>
      <c r="RWL29" s="91"/>
      <c r="RWM29" s="91"/>
      <c r="RWN29" s="91"/>
      <c r="RWO29" s="91"/>
      <c r="RWP29" s="91"/>
      <c r="RWQ29" s="91"/>
      <c r="RWR29" s="91"/>
      <c r="RWS29" s="91"/>
      <c r="RWT29" s="91"/>
      <c r="RWU29" s="91"/>
      <c r="RWV29" s="91"/>
      <c r="RWW29" s="91"/>
      <c r="RWX29" s="91"/>
      <c r="RWY29" s="91"/>
      <c r="RWZ29" s="91"/>
      <c r="RXA29" s="91"/>
      <c r="RXB29" s="91"/>
      <c r="RXC29" s="91"/>
      <c r="RXD29" s="91"/>
      <c r="RXE29" s="91"/>
      <c r="RXF29" s="91"/>
      <c r="RXG29" s="91"/>
      <c r="RXH29" s="91"/>
      <c r="RXI29" s="91"/>
      <c r="RXJ29" s="91"/>
      <c r="RXK29" s="91"/>
      <c r="RXL29" s="91"/>
      <c r="RXM29" s="91"/>
      <c r="RXN29" s="91"/>
      <c r="RXO29" s="91"/>
      <c r="RXP29" s="91"/>
      <c r="RXQ29" s="91"/>
      <c r="RXR29" s="91"/>
      <c r="RXS29" s="91"/>
      <c r="RXT29" s="91"/>
      <c r="RXU29" s="91"/>
      <c r="RXV29" s="91"/>
      <c r="RXW29" s="91"/>
      <c r="RXX29" s="91"/>
      <c r="RXY29" s="91"/>
      <c r="RXZ29" s="91"/>
      <c r="RYA29" s="91"/>
      <c r="RYB29" s="91"/>
      <c r="RYC29" s="91"/>
      <c r="RYD29" s="91"/>
      <c r="RYE29" s="91"/>
      <c r="RYF29" s="91"/>
      <c r="RYG29" s="91"/>
      <c r="RYH29" s="91"/>
      <c r="RYI29" s="91"/>
      <c r="RYJ29" s="91"/>
      <c r="RYK29" s="91"/>
      <c r="RYL29" s="91"/>
      <c r="RYM29" s="91"/>
      <c r="RYN29" s="91"/>
      <c r="RYO29" s="91"/>
      <c r="RYP29" s="91"/>
      <c r="RYQ29" s="91"/>
      <c r="RYR29" s="91"/>
      <c r="RYS29" s="91"/>
      <c r="RYT29" s="91"/>
      <c r="RYU29" s="91"/>
      <c r="RYV29" s="91"/>
      <c r="RYW29" s="91"/>
      <c r="RYX29" s="91"/>
      <c r="RYY29" s="91"/>
      <c r="RYZ29" s="91"/>
      <c r="RZA29" s="91"/>
      <c r="RZB29" s="91"/>
      <c r="RZC29" s="91"/>
      <c r="RZD29" s="91"/>
      <c r="RZE29" s="91"/>
      <c r="RZF29" s="91"/>
      <c r="RZG29" s="91"/>
      <c r="RZH29" s="91"/>
      <c r="RZI29" s="91"/>
      <c r="RZJ29" s="91"/>
      <c r="RZK29" s="91"/>
      <c r="RZL29" s="91"/>
      <c r="RZM29" s="91"/>
      <c r="RZN29" s="91"/>
      <c r="RZO29" s="91"/>
      <c r="RZP29" s="91"/>
      <c r="RZQ29" s="91"/>
      <c r="RZR29" s="91"/>
      <c r="RZS29" s="91"/>
      <c r="RZT29" s="91"/>
      <c r="RZU29" s="91"/>
      <c r="RZV29" s="91"/>
      <c r="RZW29" s="91"/>
      <c r="RZX29" s="91"/>
      <c r="RZY29" s="91"/>
      <c r="RZZ29" s="91"/>
      <c r="SAA29" s="91"/>
      <c r="SAB29" s="91"/>
      <c r="SAC29" s="91"/>
      <c r="SAD29" s="91"/>
      <c r="SAE29" s="91"/>
      <c r="SAF29" s="91"/>
      <c r="SAG29" s="91"/>
      <c r="SAH29" s="91"/>
      <c r="SAI29" s="91"/>
      <c r="SAJ29" s="91"/>
      <c r="SAK29" s="91"/>
      <c r="SAL29" s="91"/>
      <c r="SAM29" s="91"/>
      <c r="SAN29" s="91"/>
      <c r="SAO29" s="91"/>
      <c r="SAP29" s="91"/>
      <c r="SAQ29" s="91"/>
      <c r="SAR29" s="91"/>
      <c r="SAS29" s="91"/>
      <c r="SAT29" s="91"/>
      <c r="SAU29" s="91"/>
      <c r="SAV29" s="91"/>
      <c r="SAW29" s="91"/>
      <c r="SAX29" s="91"/>
      <c r="SAY29" s="91"/>
      <c r="SAZ29" s="91"/>
      <c r="SBA29" s="91"/>
      <c r="SBB29" s="91"/>
      <c r="SBC29" s="91"/>
      <c r="SBD29" s="91"/>
      <c r="SBE29" s="91"/>
      <c r="SBF29" s="91"/>
      <c r="SBG29" s="91"/>
      <c r="SBH29" s="91"/>
      <c r="SBI29" s="91"/>
      <c r="SBJ29" s="91"/>
      <c r="SBK29" s="91"/>
      <c r="SBL29" s="91"/>
      <c r="SBM29" s="91"/>
      <c r="SBN29" s="91"/>
      <c r="SBO29" s="91"/>
      <c r="SBP29" s="91"/>
      <c r="SBQ29" s="91"/>
      <c r="SBR29" s="91"/>
      <c r="SBS29" s="91"/>
      <c r="SBT29" s="91"/>
      <c r="SBU29" s="91"/>
      <c r="SBV29" s="91"/>
      <c r="SBW29" s="91"/>
      <c r="SBX29" s="91"/>
      <c r="SBY29" s="91"/>
      <c r="SBZ29" s="91"/>
      <c r="SCA29" s="91"/>
      <c r="SCB29" s="91"/>
      <c r="SCC29" s="91"/>
      <c r="SCD29" s="91"/>
      <c r="SCE29" s="91"/>
      <c r="SCF29" s="91"/>
      <c r="SCG29" s="91"/>
      <c r="SCH29" s="91"/>
      <c r="SCI29" s="91"/>
      <c r="SCJ29" s="91"/>
      <c r="SCK29" s="91"/>
      <c r="SCL29" s="91"/>
      <c r="SCM29" s="91"/>
      <c r="SCN29" s="91"/>
      <c r="SCO29" s="91"/>
      <c r="SCP29" s="91"/>
      <c r="SCQ29" s="91"/>
      <c r="SCR29" s="91"/>
      <c r="SCS29" s="91"/>
      <c r="SCT29" s="91"/>
      <c r="SCU29" s="91"/>
      <c r="SCV29" s="91"/>
      <c r="SCW29" s="91"/>
      <c r="SCX29" s="91"/>
      <c r="SCY29" s="91"/>
      <c r="SCZ29" s="91"/>
      <c r="SDA29" s="91"/>
      <c r="SDB29" s="91"/>
      <c r="SDC29" s="91"/>
      <c r="SDD29" s="91"/>
      <c r="SDE29" s="91"/>
      <c r="SDF29" s="91"/>
      <c r="SDG29" s="91"/>
      <c r="SDH29" s="91"/>
      <c r="SDI29" s="91"/>
      <c r="SDJ29" s="91"/>
      <c r="SDK29" s="91"/>
      <c r="SDL29" s="91"/>
      <c r="SDM29" s="91"/>
      <c r="SDN29" s="91"/>
      <c r="SDO29" s="91"/>
      <c r="SDP29" s="91"/>
      <c r="SDQ29" s="91"/>
      <c r="SDR29" s="91"/>
      <c r="SDS29" s="91"/>
      <c r="SDT29" s="91"/>
      <c r="SDU29" s="91"/>
      <c r="SDV29" s="91"/>
      <c r="SDW29" s="91"/>
      <c r="SDX29" s="91"/>
      <c r="SDY29" s="91"/>
      <c r="SDZ29" s="91"/>
      <c r="SEA29" s="91"/>
      <c r="SEB29" s="91"/>
      <c r="SEC29" s="91"/>
      <c r="SED29" s="91"/>
      <c r="SEE29" s="91"/>
      <c r="SEF29" s="91"/>
      <c r="SEG29" s="91"/>
      <c r="SEH29" s="91"/>
      <c r="SEI29" s="91"/>
      <c r="SEJ29" s="91"/>
      <c r="SEK29" s="91"/>
      <c r="SEL29" s="91"/>
      <c r="SEM29" s="91"/>
      <c r="SEN29" s="91"/>
      <c r="SEO29" s="91"/>
      <c r="SEP29" s="91"/>
      <c r="SEQ29" s="91"/>
      <c r="SER29" s="91"/>
      <c r="SES29" s="91"/>
      <c r="SET29" s="91"/>
      <c r="SEU29" s="91"/>
      <c r="SEV29" s="91"/>
      <c r="SEW29" s="91"/>
      <c r="SEX29" s="91"/>
      <c r="SEY29" s="91"/>
      <c r="SEZ29" s="91"/>
      <c r="SFA29" s="91"/>
      <c r="SFB29" s="91"/>
      <c r="SFC29" s="91"/>
      <c r="SFD29" s="91"/>
      <c r="SFE29" s="91"/>
      <c r="SFF29" s="91"/>
      <c r="SFG29" s="91"/>
      <c r="SFH29" s="91"/>
      <c r="SFI29" s="91"/>
      <c r="SFJ29" s="91"/>
      <c r="SFK29" s="91"/>
      <c r="SFL29" s="91"/>
      <c r="SFM29" s="91"/>
      <c r="SFN29" s="91"/>
      <c r="SFO29" s="91"/>
      <c r="SFP29" s="91"/>
      <c r="SFQ29" s="91"/>
      <c r="SFR29" s="91"/>
      <c r="SFS29" s="91"/>
      <c r="SFT29" s="91"/>
      <c r="SFU29" s="91"/>
      <c r="SFV29" s="91"/>
      <c r="SFW29" s="91"/>
      <c r="SFX29" s="91"/>
      <c r="SFY29" s="91"/>
      <c r="SFZ29" s="91"/>
      <c r="SGA29" s="91"/>
      <c r="SGB29" s="91"/>
      <c r="SGC29" s="91"/>
      <c r="SGD29" s="91"/>
      <c r="SGE29" s="91"/>
      <c r="SGF29" s="91"/>
      <c r="SGG29" s="91"/>
      <c r="SGH29" s="91"/>
      <c r="SGI29" s="91"/>
      <c r="SGJ29" s="91"/>
      <c r="SGK29" s="91"/>
      <c r="SGL29" s="91"/>
      <c r="SGM29" s="91"/>
      <c r="SGN29" s="91"/>
      <c r="SGO29" s="91"/>
      <c r="SGP29" s="91"/>
      <c r="SGQ29" s="91"/>
      <c r="SGR29" s="91"/>
      <c r="SGS29" s="91"/>
      <c r="SGT29" s="91"/>
      <c r="SGU29" s="91"/>
      <c r="SGV29" s="91"/>
      <c r="SGW29" s="91"/>
      <c r="SGX29" s="91"/>
      <c r="SGY29" s="91"/>
      <c r="SGZ29" s="91"/>
      <c r="SHA29" s="91"/>
      <c r="SHB29" s="91"/>
      <c r="SHC29" s="91"/>
      <c r="SHD29" s="91"/>
      <c r="SHE29" s="91"/>
      <c r="SHF29" s="91"/>
      <c r="SHG29" s="91"/>
      <c r="SHH29" s="91"/>
      <c r="SHI29" s="91"/>
      <c r="SHJ29" s="91"/>
      <c r="SHK29" s="91"/>
      <c r="SHL29" s="91"/>
      <c r="SHM29" s="91"/>
      <c r="SHN29" s="91"/>
      <c r="SHO29" s="91"/>
      <c r="SHP29" s="91"/>
      <c r="SHQ29" s="91"/>
      <c r="SHR29" s="91"/>
      <c r="SHS29" s="91"/>
      <c r="SHT29" s="91"/>
      <c r="SHU29" s="91"/>
      <c r="SHV29" s="91"/>
      <c r="SHW29" s="91"/>
      <c r="SHX29" s="91"/>
      <c r="SHY29" s="91"/>
      <c r="SHZ29" s="91"/>
      <c r="SIA29" s="91"/>
      <c r="SIB29" s="91"/>
      <c r="SIC29" s="91"/>
      <c r="SID29" s="91"/>
      <c r="SIE29" s="91"/>
      <c r="SIF29" s="91"/>
      <c r="SIG29" s="91"/>
      <c r="SIH29" s="91"/>
      <c r="SII29" s="91"/>
      <c r="SIJ29" s="91"/>
      <c r="SIK29" s="91"/>
      <c r="SIL29" s="91"/>
      <c r="SIM29" s="91"/>
      <c r="SIN29" s="91"/>
      <c r="SIO29" s="91"/>
      <c r="SIP29" s="91"/>
      <c r="SIQ29" s="91"/>
      <c r="SIR29" s="91"/>
      <c r="SIS29" s="91"/>
      <c r="SIT29" s="91"/>
      <c r="SIU29" s="91"/>
      <c r="SIV29" s="91"/>
      <c r="SIW29" s="91"/>
      <c r="SIX29" s="91"/>
      <c r="SIY29" s="91"/>
      <c r="SIZ29" s="91"/>
      <c r="SJA29" s="91"/>
      <c r="SJB29" s="91"/>
      <c r="SJC29" s="91"/>
      <c r="SJD29" s="91"/>
      <c r="SJE29" s="91"/>
      <c r="SJF29" s="91"/>
      <c r="SJG29" s="91"/>
      <c r="SJH29" s="91"/>
      <c r="SJI29" s="91"/>
      <c r="SJJ29" s="91"/>
      <c r="SJK29" s="91"/>
      <c r="SJL29" s="91"/>
      <c r="SJM29" s="91"/>
      <c r="SJN29" s="91"/>
      <c r="SJO29" s="91"/>
      <c r="SJP29" s="91"/>
      <c r="SJQ29" s="91"/>
      <c r="SJR29" s="91"/>
      <c r="SJS29" s="91"/>
      <c r="SJT29" s="91"/>
      <c r="SJU29" s="91"/>
      <c r="SJV29" s="91"/>
      <c r="SJW29" s="91"/>
      <c r="SJX29" s="91"/>
      <c r="SJY29" s="91"/>
      <c r="SJZ29" s="91"/>
      <c r="SKA29" s="91"/>
      <c r="SKB29" s="91"/>
      <c r="SKC29" s="91"/>
      <c r="SKD29" s="91"/>
      <c r="SKE29" s="91"/>
      <c r="SKF29" s="91"/>
      <c r="SKG29" s="91"/>
      <c r="SKH29" s="91"/>
      <c r="SKI29" s="91"/>
      <c r="SKJ29" s="91"/>
      <c r="SKK29" s="91"/>
      <c r="SKL29" s="91"/>
      <c r="SKM29" s="91"/>
      <c r="SKN29" s="91"/>
      <c r="SKO29" s="91"/>
      <c r="SKP29" s="91"/>
      <c r="SKQ29" s="91"/>
      <c r="SKR29" s="91"/>
      <c r="SKS29" s="91"/>
      <c r="SKT29" s="91"/>
      <c r="SKU29" s="91"/>
      <c r="SKV29" s="91"/>
      <c r="SKW29" s="91"/>
      <c r="SKX29" s="91"/>
      <c r="SKY29" s="91"/>
      <c r="SKZ29" s="91"/>
      <c r="SLA29" s="91"/>
      <c r="SLB29" s="91"/>
      <c r="SLC29" s="91"/>
      <c r="SLD29" s="91"/>
      <c r="SLE29" s="91"/>
      <c r="SLF29" s="91"/>
      <c r="SLG29" s="91"/>
      <c r="SLH29" s="91"/>
      <c r="SLI29" s="91"/>
      <c r="SLJ29" s="91"/>
      <c r="SLK29" s="91"/>
      <c r="SLL29" s="91"/>
      <c r="SLM29" s="91"/>
      <c r="SLN29" s="91"/>
      <c r="SLO29" s="91"/>
      <c r="SLP29" s="91"/>
      <c r="SLQ29" s="91"/>
      <c r="SLR29" s="91"/>
      <c r="SLS29" s="91"/>
      <c r="SLT29" s="91"/>
      <c r="SLU29" s="91"/>
      <c r="SLV29" s="91"/>
      <c r="SLW29" s="91"/>
      <c r="SLX29" s="91"/>
      <c r="SLY29" s="91"/>
      <c r="SLZ29" s="91"/>
      <c r="SMA29" s="91"/>
      <c r="SMB29" s="91"/>
      <c r="SMC29" s="91"/>
      <c r="SMD29" s="91"/>
      <c r="SME29" s="91"/>
      <c r="SMF29" s="91"/>
      <c r="SMG29" s="91"/>
      <c r="SMH29" s="91"/>
      <c r="SMI29" s="91"/>
      <c r="SMJ29" s="91"/>
      <c r="SMK29" s="91"/>
      <c r="SML29" s="91"/>
      <c r="SMM29" s="91"/>
      <c r="SMN29" s="91"/>
      <c r="SMO29" s="91"/>
      <c r="SMP29" s="91"/>
      <c r="SMQ29" s="91"/>
      <c r="SMR29" s="91"/>
      <c r="SMS29" s="91"/>
      <c r="SMT29" s="91"/>
      <c r="SMU29" s="91"/>
      <c r="SMV29" s="91"/>
      <c r="SMW29" s="91"/>
      <c r="SMX29" s="91"/>
      <c r="SMY29" s="91"/>
      <c r="SMZ29" s="91"/>
      <c r="SNA29" s="91"/>
      <c r="SNB29" s="91"/>
      <c r="SNC29" s="91"/>
      <c r="SND29" s="91"/>
      <c r="SNE29" s="91"/>
      <c r="SNF29" s="91"/>
      <c r="SNG29" s="91"/>
      <c r="SNH29" s="91"/>
      <c r="SNI29" s="91"/>
      <c r="SNJ29" s="91"/>
      <c r="SNK29" s="91"/>
      <c r="SNL29" s="91"/>
      <c r="SNM29" s="91"/>
      <c r="SNN29" s="91"/>
      <c r="SNO29" s="91"/>
      <c r="SNP29" s="91"/>
      <c r="SNQ29" s="91"/>
      <c r="SNR29" s="91"/>
      <c r="SNS29" s="91"/>
      <c r="SNT29" s="91"/>
      <c r="SNU29" s="91"/>
      <c r="SNV29" s="91"/>
      <c r="SNW29" s="91"/>
      <c r="SNX29" s="91"/>
      <c r="SNY29" s="91"/>
      <c r="SNZ29" s="91"/>
      <c r="SOA29" s="91"/>
      <c r="SOB29" s="91"/>
      <c r="SOC29" s="91"/>
      <c r="SOD29" s="91"/>
      <c r="SOE29" s="91"/>
      <c r="SOF29" s="91"/>
      <c r="SOG29" s="91"/>
      <c r="SOH29" s="91"/>
      <c r="SOI29" s="91"/>
      <c r="SOJ29" s="91"/>
      <c r="SOK29" s="91"/>
      <c r="SOL29" s="91"/>
      <c r="SOM29" s="91"/>
      <c r="SON29" s="91"/>
      <c r="SOO29" s="91"/>
      <c r="SOP29" s="91"/>
      <c r="SOQ29" s="91"/>
      <c r="SOR29" s="91"/>
      <c r="SOS29" s="91"/>
      <c r="SOT29" s="91"/>
      <c r="SOU29" s="91"/>
      <c r="SOV29" s="91"/>
      <c r="SOW29" s="91"/>
      <c r="SOX29" s="91"/>
      <c r="SOY29" s="91"/>
      <c r="SOZ29" s="91"/>
      <c r="SPA29" s="91"/>
      <c r="SPB29" s="91"/>
      <c r="SPC29" s="91"/>
      <c r="SPD29" s="91"/>
      <c r="SPE29" s="91"/>
      <c r="SPF29" s="91"/>
      <c r="SPG29" s="91"/>
      <c r="SPH29" s="91"/>
      <c r="SPI29" s="91"/>
      <c r="SPJ29" s="91"/>
      <c r="SPK29" s="91"/>
      <c r="SPL29" s="91"/>
      <c r="SPM29" s="91"/>
      <c r="SPN29" s="91"/>
      <c r="SPO29" s="91"/>
      <c r="SPP29" s="91"/>
      <c r="SPQ29" s="91"/>
      <c r="SPR29" s="91"/>
      <c r="SPS29" s="91"/>
      <c r="SPT29" s="91"/>
      <c r="SPU29" s="91"/>
      <c r="SPV29" s="91"/>
      <c r="SPW29" s="91"/>
      <c r="SPX29" s="91"/>
      <c r="SPY29" s="91"/>
      <c r="SPZ29" s="91"/>
      <c r="SQA29" s="91"/>
      <c r="SQB29" s="91"/>
      <c r="SQC29" s="91"/>
      <c r="SQD29" s="91"/>
      <c r="SQE29" s="91"/>
      <c r="SQF29" s="91"/>
      <c r="SQG29" s="91"/>
      <c r="SQH29" s="91"/>
      <c r="SQI29" s="91"/>
      <c r="SQJ29" s="91"/>
      <c r="SQK29" s="91"/>
      <c r="SQL29" s="91"/>
      <c r="SQM29" s="91"/>
      <c r="SQN29" s="91"/>
      <c r="SQO29" s="91"/>
      <c r="SQP29" s="91"/>
      <c r="SQQ29" s="91"/>
      <c r="SQR29" s="91"/>
      <c r="SQS29" s="91"/>
      <c r="SQT29" s="91"/>
      <c r="SQU29" s="91"/>
      <c r="SQV29" s="91"/>
      <c r="SQW29" s="91"/>
      <c r="SQX29" s="91"/>
      <c r="SQY29" s="91"/>
      <c r="SQZ29" s="91"/>
      <c r="SRA29" s="91"/>
      <c r="SRB29" s="91"/>
      <c r="SRC29" s="91"/>
      <c r="SRD29" s="91"/>
      <c r="SRE29" s="91"/>
      <c r="SRF29" s="91"/>
      <c r="SRG29" s="91"/>
      <c r="SRH29" s="91"/>
      <c r="SRI29" s="91"/>
      <c r="SRJ29" s="91"/>
      <c r="SRK29" s="91"/>
      <c r="SRL29" s="91"/>
      <c r="SRM29" s="91"/>
      <c r="SRN29" s="91"/>
      <c r="SRO29" s="91"/>
      <c r="SRP29" s="91"/>
      <c r="SRQ29" s="91"/>
      <c r="SRR29" s="91"/>
      <c r="SRS29" s="91"/>
      <c r="SRT29" s="91"/>
      <c r="SRU29" s="91"/>
      <c r="SRV29" s="91"/>
      <c r="SRW29" s="91"/>
      <c r="SRX29" s="91"/>
      <c r="SRY29" s="91"/>
      <c r="SRZ29" s="91"/>
      <c r="SSA29" s="91"/>
      <c r="SSB29" s="91"/>
      <c r="SSC29" s="91"/>
      <c r="SSD29" s="91"/>
      <c r="SSE29" s="91"/>
      <c r="SSF29" s="91"/>
      <c r="SSG29" s="91"/>
      <c r="SSH29" s="91"/>
      <c r="SSI29" s="91"/>
      <c r="SSJ29" s="91"/>
      <c r="SSK29" s="91"/>
      <c r="SSL29" s="91"/>
      <c r="SSM29" s="91"/>
      <c r="SSN29" s="91"/>
      <c r="SSO29" s="91"/>
      <c r="SSP29" s="91"/>
      <c r="SSQ29" s="91"/>
      <c r="SSR29" s="91"/>
      <c r="SSS29" s="91"/>
      <c r="SST29" s="91"/>
      <c r="SSU29" s="91"/>
      <c r="SSV29" s="91"/>
      <c r="SSW29" s="91"/>
      <c r="SSX29" s="91"/>
      <c r="SSY29" s="91"/>
      <c r="SSZ29" s="91"/>
      <c r="STA29" s="91"/>
      <c r="STB29" s="91"/>
      <c r="STC29" s="91"/>
      <c r="STD29" s="91"/>
      <c r="STE29" s="91"/>
      <c r="STF29" s="91"/>
      <c r="STG29" s="91"/>
      <c r="STH29" s="91"/>
      <c r="STI29" s="91"/>
      <c r="STJ29" s="91"/>
      <c r="STK29" s="91"/>
      <c r="STL29" s="91"/>
      <c r="STM29" s="91"/>
      <c r="STN29" s="91"/>
      <c r="STO29" s="91"/>
      <c r="STP29" s="91"/>
      <c r="STQ29" s="91"/>
      <c r="STR29" s="91"/>
      <c r="STS29" s="91"/>
      <c r="STT29" s="91"/>
      <c r="STU29" s="91"/>
      <c r="STV29" s="91"/>
      <c r="STW29" s="91"/>
      <c r="STX29" s="91"/>
      <c r="STY29" s="91"/>
      <c r="STZ29" s="91"/>
      <c r="SUA29" s="91"/>
      <c r="SUB29" s="91"/>
      <c r="SUC29" s="91"/>
      <c r="SUD29" s="91"/>
      <c r="SUE29" s="91"/>
      <c r="SUF29" s="91"/>
      <c r="SUG29" s="91"/>
      <c r="SUH29" s="91"/>
      <c r="SUI29" s="91"/>
      <c r="SUJ29" s="91"/>
      <c r="SUK29" s="91"/>
      <c r="SUL29" s="91"/>
      <c r="SUM29" s="91"/>
      <c r="SUN29" s="91"/>
      <c r="SUO29" s="91"/>
      <c r="SUP29" s="91"/>
      <c r="SUQ29" s="91"/>
      <c r="SUR29" s="91"/>
      <c r="SUS29" s="91"/>
      <c r="SUT29" s="91"/>
      <c r="SUU29" s="91"/>
      <c r="SUV29" s="91"/>
      <c r="SUW29" s="91"/>
      <c r="SUX29" s="91"/>
      <c r="SUY29" s="91"/>
      <c r="SUZ29" s="91"/>
      <c r="SVA29" s="91"/>
      <c r="SVB29" s="91"/>
      <c r="SVC29" s="91"/>
      <c r="SVD29" s="91"/>
      <c r="SVE29" s="91"/>
      <c r="SVF29" s="91"/>
      <c r="SVG29" s="91"/>
      <c r="SVH29" s="91"/>
      <c r="SVI29" s="91"/>
      <c r="SVJ29" s="91"/>
      <c r="SVK29" s="91"/>
      <c r="SVL29" s="91"/>
      <c r="SVM29" s="91"/>
      <c r="SVN29" s="91"/>
      <c r="SVO29" s="91"/>
      <c r="SVP29" s="91"/>
      <c r="SVQ29" s="91"/>
      <c r="SVR29" s="91"/>
      <c r="SVS29" s="91"/>
      <c r="SVT29" s="91"/>
      <c r="SVU29" s="91"/>
      <c r="SVV29" s="91"/>
      <c r="SVW29" s="91"/>
      <c r="SVX29" s="91"/>
      <c r="SVY29" s="91"/>
      <c r="SVZ29" s="91"/>
      <c r="SWA29" s="91"/>
      <c r="SWB29" s="91"/>
      <c r="SWC29" s="91"/>
      <c r="SWD29" s="91"/>
      <c r="SWE29" s="91"/>
      <c r="SWF29" s="91"/>
      <c r="SWG29" s="91"/>
      <c r="SWH29" s="91"/>
      <c r="SWI29" s="91"/>
      <c r="SWJ29" s="91"/>
      <c r="SWK29" s="91"/>
      <c r="SWL29" s="91"/>
      <c r="SWM29" s="91"/>
      <c r="SWN29" s="91"/>
      <c r="SWO29" s="91"/>
      <c r="SWP29" s="91"/>
      <c r="SWQ29" s="91"/>
      <c r="SWR29" s="91"/>
      <c r="SWS29" s="91"/>
      <c r="SWT29" s="91"/>
      <c r="SWU29" s="91"/>
      <c r="SWV29" s="91"/>
      <c r="SWW29" s="91"/>
      <c r="SWX29" s="91"/>
      <c r="SWY29" s="91"/>
      <c r="SWZ29" s="91"/>
      <c r="SXA29" s="91"/>
      <c r="SXB29" s="91"/>
      <c r="SXC29" s="91"/>
      <c r="SXD29" s="91"/>
      <c r="SXE29" s="91"/>
      <c r="SXF29" s="91"/>
      <c r="SXG29" s="91"/>
      <c r="SXH29" s="91"/>
      <c r="SXI29" s="91"/>
      <c r="SXJ29" s="91"/>
      <c r="SXK29" s="91"/>
      <c r="SXL29" s="91"/>
      <c r="SXM29" s="91"/>
      <c r="SXN29" s="91"/>
      <c r="SXO29" s="91"/>
      <c r="SXP29" s="91"/>
      <c r="SXQ29" s="91"/>
      <c r="SXR29" s="91"/>
      <c r="SXS29" s="91"/>
      <c r="SXT29" s="91"/>
      <c r="SXU29" s="91"/>
      <c r="SXV29" s="91"/>
      <c r="SXW29" s="91"/>
      <c r="SXX29" s="91"/>
      <c r="SXY29" s="91"/>
      <c r="SXZ29" s="91"/>
      <c r="SYA29" s="91"/>
      <c r="SYB29" s="91"/>
      <c r="SYC29" s="91"/>
      <c r="SYD29" s="91"/>
      <c r="SYE29" s="91"/>
      <c r="SYF29" s="91"/>
      <c r="SYG29" s="91"/>
      <c r="SYH29" s="91"/>
      <c r="SYI29" s="91"/>
      <c r="SYJ29" s="91"/>
      <c r="SYK29" s="91"/>
      <c r="SYL29" s="91"/>
      <c r="SYM29" s="91"/>
      <c r="SYN29" s="91"/>
      <c r="SYO29" s="91"/>
      <c r="SYP29" s="91"/>
      <c r="SYQ29" s="91"/>
      <c r="SYR29" s="91"/>
      <c r="SYS29" s="91"/>
      <c r="SYT29" s="91"/>
      <c r="SYU29" s="91"/>
      <c r="SYV29" s="91"/>
      <c r="SYW29" s="91"/>
      <c r="SYX29" s="91"/>
      <c r="SYY29" s="91"/>
      <c r="SYZ29" s="91"/>
      <c r="SZA29" s="91"/>
      <c r="SZB29" s="91"/>
      <c r="SZC29" s="91"/>
      <c r="SZD29" s="91"/>
      <c r="SZE29" s="91"/>
      <c r="SZF29" s="91"/>
      <c r="SZG29" s="91"/>
      <c r="SZH29" s="91"/>
      <c r="SZI29" s="91"/>
      <c r="SZJ29" s="91"/>
      <c r="SZK29" s="91"/>
      <c r="SZL29" s="91"/>
      <c r="SZM29" s="91"/>
      <c r="SZN29" s="91"/>
      <c r="SZO29" s="91"/>
      <c r="SZP29" s="91"/>
      <c r="SZQ29" s="91"/>
      <c r="SZR29" s="91"/>
      <c r="SZS29" s="91"/>
      <c r="SZT29" s="91"/>
      <c r="SZU29" s="91"/>
      <c r="SZV29" s="91"/>
      <c r="SZW29" s="91"/>
      <c r="SZX29" s="91"/>
      <c r="SZY29" s="91"/>
      <c r="SZZ29" s="91"/>
      <c r="TAA29" s="91"/>
      <c r="TAB29" s="91"/>
      <c r="TAC29" s="91"/>
      <c r="TAD29" s="91"/>
      <c r="TAE29" s="91"/>
      <c r="TAF29" s="91"/>
      <c r="TAG29" s="91"/>
      <c r="TAH29" s="91"/>
      <c r="TAI29" s="91"/>
      <c r="TAJ29" s="91"/>
      <c r="TAK29" s="91"/>
      <c r="TAL29" s="91"/>
      <c r="TAM29" s="91"/>
      <c r="TAN29" s="91"/>
      <c r="TAO29" s="91"/>
      <c r="TAP29" s="91"/>
      <c r="TAQ29" s="91"/>
      <c r="TAR29" s="91"/>
      <c r="TAS29" s="91"/>
      <c r="TAT29" s="91"/>
      <c r="TAU29" s="91"/>
      <c r="TAV29" s="91"/>
      <c r="TAW29" s="91"/>
      <c r="TAX29" s="91"/>
      <c r="TAY29" s="91"/>
      <c r="TAZ29" s="91"/>
      <c r="TBA29" s="91"/>
      <c r="TBB29" s="91"/>
      <c r="TBC29" s="91"/>
      <c r="TBD29" s="91"/>
      <c r="TBE29" s="91"/>
      <c r="TBF29" s="91"/>
      <c r="TBG29" s="91"/>
      <c r="TBH29" s="91"/>
      <c r="TBI29" s="91"/>
      <c r="TBJ29" s="91"/>
      <c r="TBK29" s="91"/>
      <c r="TBL29" s="91"/>
      <c r="TBM29" s="91"/>
      <c r="TBN29" s="91"/>
      <c r="TBO29" s="91"/>
      <c r="TBP29" s="91"/>
      <c r="TBQ29" s="91"/>
      <c r="TBR29" s="91"/>
      <c r="TBS29" s="91"/>
      <c r="TBT29" s="91"/>
      <c r="TBU29" s="91"/>
      <c r="TBV29" s="91"/>
      <c r="TBW29" s="91"/>
      <c r="TBX29" s="91"/>
      <c r="TBY29" s="91"/>
      <c r="TBZ29" s="91"/>
      <c r="TCA29" s="91"/>
      <c r="TCB29" s="91"/>
      <c r="TCC29" s="91"/>
      <c r="TCD29" s="91"/>
      <c r="TCE29" s="91"/>
      <c r="TCF29" s="91"/>
      <c r="TCG29" s="91"/>
      <c r="TCH29" s="91"/>
      <c r="TCI29" s="91"/>
      <c r="TCJ29" s="91"/>
      <c r="TCK29" s="91"/>
      <c r="TCL29" s="91"/>
      <c r="TCM29" s="91"/>
      <c r="TCN29" s="91"/>
      <c r="TCO29" s="91"/>
      <c r="TCP29" s="91"/>
      <c r="TCQ29" s="91"/>
      <c r="TCR29" s="91"/>
      <c r="TCS29" s="91"/>
      <c r="TCT29" s="91"/>
      <c r="TCU29" s="91"/>
      <c r="TCV29" s="91"/>
      <c r="TCW29" s="91"/>
      <c r="TCX29" s="91"/>
      <c r="TCY29" s="91"/>
      <c r="TCZ29" s="91"/>
      <c r="TDA29" s="91"/>
      <c r="TDB29" s="91"/>
      <c r="TDC29" s="91"/>
      <c r="TDD29" s="91"/>
      <c r="TDE29" s="91"/>
      <c r="TDF29" s="91"/>
      <c r="TDG29" s="91"/>
      <c r="TDH29" s="91"/>
      <c r="TDI29" s="91"/>
      <c r="TDJ29" s="91"/>
      <c r="TDK29" s="91"/>
      <c r="TDL29" s="91"/>
      <c r="TDM29" s="91"/>
      <c r="TDN29" s="91"/>
      <c r="TDO29" s="91"/>
      <c r="TDP29" s="91"/>
      <c r="TDQ29" s="91"/>
      <c r="TDR29" s="91"/>
      <c r="TDS29" s="91"/>
      <c r="TDT29" s="91"/>
      <c r="TDU29" s="91"/>
      <c r="TDV29" s="91"/>
      <c r="TDW29" s="91"/>
      <c r="TDX29" s="91"/>
      <c r="TDY29" s="91"/>
      <c r="TDZ29" s="91"/>
      <c r="TEA29" s="91"/>
      <c r="TEB29" s="91"/>
      <c r="TEC29" s="91"/>
      <c r="TED29" s="91"/>
      <c r="TEE29" s="91"/>
      <c r="TEF29" s="91"/>
      <c r="TEG29" s="91"/>
      <c r="TEH29" s="91"/>
      <c r="TEI29" s="91"/>
      <c r="TEJ29" s="91"/>
      <c r="TEK29" s="91"/>
      <c r="TEL29" s="91"/>
      <c r="TEM29" s="91"/>
      <c r="TEN29" s="91"/>
      <c r="TEO29" s="91"/>
      <c r="TEP29" s="91"/>
      <c r="TEQ29" s="91"/>
      <c r="TER29" s="91"/>
      <c r="TES29" s="91"/>
      <c r="TET29" s="91"/>
      <c r="TEU29" s="91"/>
      <c r="TEV29" s="91"/>
      <c r="TEW29" s="91"/>
      <c r="TEX29" s="91"/>
      <c r="TEY29" s="91"/>
      <c r="TEZ29" s="91"/>
      <c r="TFA29" s="91"/>
      <c r="TFB29" s="91"/>
      <c r="TFC29" s="91"/>
      <c r="TFD29" s="91"/>
      <c r="TFE29" s="91"/>
      <c r="TFF29" s="91"/>
      <c r="TFG29" s="91"/>
      <c r="TFH29" s="91"/>
      <c r="TFI29" s="91"/>
      <c r="TFJ29" s="91"/>
      <c r="TFK29" s="91"/>
      <c r="TFL29" s="91"/>
      <c r="TFM29" s="91"/>
      <c r="TFN29" s="91"/>
      <c r="TFO29" s="91"/>
      <c r="TFP29" s="91"/>
      <c r="TFQ29" s="91"/>
      <c r="TFR29" s="91"/>
      <c r="TFS29" s="91"/>
      <c r="TFT29" s="91"/>
      <c r="TFU29" s="91"/>
      <c r="TFV29" s="91"/>
      <c r="TFW29" s="91"/>
      <c r="TFX29" s="91"/>
      <c r="TFY29" s="91"/>
      <c r="TFZ29" s="91"/>
      <c r="TGA29" s="91"/>
      <c r="TGB29" s="91"/>
      <c r="TGC29" s="91"/>
      <c r="TGD29" s="91"/>
      <c r="TGE29" s="91"/>
      <c r="TGF29" s="91"/>
      <c r="TGG29" s="91"/>
      <c r="TGH29" s="91"/>
      <c r="TGI29" s="91"/>
      <c r="TGJ29" s="91"/>
      <c r="TGK29" s="91"/>
      <c r="TGL29" s="91"/>
      <c r="TGM29" s="91"/>
      <c r="TGN29" s="91"/>
      <c r="TGO29" s="91"/>
      <c r="TGP29" s="91"/>
      <c r="TGQ29" s="91"/>
      <c r="TGR29" s="91"/>
      <c r="TGS29" s="91"/>
      <c r="TGT29" s="91"/>
      <c r="TGU29" s="91"/>
      <c r="TGV29" s="91"/>
      <c r="TGW29" s="91"/>
      <c r="TGX29" s="91"/>
      <c r="TGY29" s="91"/>
      <c r="TGZ29" s="91"/>
      <c r="THA29" s="91"/>
      <c r="THB29" s="91"/>
      <c r="THC29" s="91"/>
      <c r="THD29" s="91"/>
      <c r="THE29" s="91"/>
      <c r="THF29" s="91"/>
      <c r="THG29" s="91"/>
      <c r="THH29" s="91"/>
      <c r="THI29" s="91"/>
      <c r="THJ29" s="91"/>
      <c r="THK29" s="91"/>
      <c r="THL29" s="91"/>
      <c r="THM29" s="91"/>
      <c r="THN29" s="91"/>
      <c r="THO29" s="91"/>
      <c r="THP29" s="91"/>
      <c r="THQ29" s="91"/>
      <c r="THR29" s="91"/>
      <c r="THS29" s="91"/>
      <c r="THT29" s="91"/>
      <c r="THU29" s="91"/>
      <c r="THV29" s="91"/>
      <c r="THW29" s="91"/>
      <c r="THX29" s="91"/>
      <c r="THY29" s="91"/>
      <c r="THZ29" s="91"/>
      <c r="TIA29" s="91"/>
      <c r="TIB29" s="91"/>
      <c r="TIC29" s="91"/>
      <c r="TID29" s="91"/>
      <c r="TIE29" s="91"/>
      <c r="TIF29" s="91"/>
      <c r="TIG29" s="91"/>
      <c r="TIH29" s="91"/>
      <c r="TII29" s="91"/>
      <c r="TIJ29" s="91"/>
      <c r="TIK29" s="91"/>
      <c r="TIL29" s="91"/>
      <c r="TIM29" s="91"/>
      <c r="TIN29" s="91"/>
      <c r="TIO29" s="91"/>
      <c r="TIP29" s="91"/>
      <c r="TIQ29" s="91"/>
      <c r="TIR29" s="91"/>
      <c r="TIS29" s="91"/>
      <c r="TIT29" s="91"/>
      <c r="TIU29" s="91"/>
      <c r="TIV29" s="91"/>
      <c r="TIW29" s="91"/>
      <c r="TIX29" s="91"/>
      <c r="TIY29" s="91"/>
      <c r="TIZ29" s="91"/>
      <c r="TJA29" s="91"/>
      <c r="TJB29" s="91"/>
      <c r="TJC29" s="91"/>
      <c r="TJD29" s="91"/>
      <c r="TJE29" s="91"/>
      <c r="TJF29" s="91"/>
      <c r="TJG29" s="91"/>
      <c r="TJH29" s="91"/>
      <c r="TJI29" s="91"/>
      <c r="TJJ29" s="91"/>
      <c r="TJK29" s="91"/>
      <c r="TJL29" s="91"/>
      <c r="TJM29" s="91"/>
      <c r="TJN29" s="91"/>
      <c r="TJO29" s="91"/>
      <c r="TJP29" s="91"/>
      <c r="TJQ29" s="91"/>
      <c r="TJR29" s="91"/>
      <c r="TJS29" s="91"/>
      <c r="TJT29" s="91"/>
      <c r="TJU29" s="91"/>
      <c r="TJV29" s="91"/>
      <c r="TJW29" s="91"/>
      <c r="TJX29" s="91"/>
      <c r="TJY29" s="91"/>
      <c r="TJZ29" s="91"/>
      <c r="TKA29" s="91"/>
      <c r="TKB29" s="91"/>
      <c r="TKC29" s="91"/>
      <c r="TKD29" s="91"/>
      <c r="TKE29" s="91"/>
      <c r="TKF29" s="91"/>
      <c r="TKG29" s="91"/>
      <c r="TKH29" s="91"/>
      <c r="TKI29" s="91"/>
      <c r="TKJ29" s="91"/>
      <c r="TKK29" s="91"/>
      <c r="TKL29" s="91"/>
      <c r="TKM29" s="91"/>
      <c r="TKN29" s="91"/>
      <c r="TKO29" s="91"/>
      <c r="TKP29" s="91"/>
      <c r="TKQ29" s="91"/>
      <c r="TKR29" s="91"/>
      <c r="TKS29" s="91"/>
      <c r="TKT29" s="91"/>
      <c r="TKU29" s="91"/>
      <c r="TKV29" s="91"/>
      <c r="TKW29" s="91"/>
      <c r="TKX29" s="91"/>
      <c r="TKY29" s="91"/>
      <c r="TKZ29" s="91"/>
      <c r="TLA29" s="91"/>
      <c r="TLB29" s="91"/>
      <c r="TLC29" s="91"/>
      <c r="TLD29" s="91"/>
      <c r="TLE29" s="91"/>
      <c r="TLF29" s="91"/>
      <c r="TLG29" s="91"/>
      <c r="TLH29" s="91"/>
      <c r="TLI29" s="91"/>
      <c r="TLJ29" s="91"/>
      <c r="TLK29" s="91"/>
      <c r="TLL29" s="91"/>
      <c r="TLM29" s="91"/>
      <c r="TLN29" s="91"/>
      <c r="TLO29" s="91"/>
      <c r="TLP29" s="91"/>
      <c r="TLQ29" s="91"/>
      <c r="TLR29" s="91"/>
      <c r="TLS29" s="91"/>
      <c r="TLT29" s="91"/>
      <c r="TLU29" s="91"/>
      <c r="TLV29" s="91"/>
      <c r="TLW29" s="91"/>
      <c r="TLX29" s="91"/>
      <c r="TLY29" s="91"/>
      <c r="TLZ29" s="91"/>
      <c r="TMA29" s="91"/>
      <c r="TMB29" s="91"/>
      <c r="TMC29" s="91"/>
      <c r="TMD29" s="91"/>
      <c r="TME29" s="91"/>
      <c r="TMF29" s="91"/>
      <c r="TMG29" s="91"/>
      <c r="TMH29" s="91"/>
      <c r="TMI29" s="91"/>
      <c r="TMJ29" s="91"/>
      <c r="TMK29" s="91"/>
      <c r="TML29" s="91"/>
      <c r="TMM29" s="91"/>
      <c r="TMN29" s="91"/>
      <c r="TMO29" s="91"/>
      <c r="TMP29" s="91"/>
      <c r="TMQ29" s="91"/>
      <c r="TMR29" s="91"/>
      <c r="TMS29" s="91"/>
      <c r="TMT29" s="91"/>
      <c r="TMU29" s="91"/>
      <c r="TMV29" s="91"/>
      <c r="TMW29" s="91"/>
      <c r="TMX29" s="91"/>
      <c r="TMY29" s="91"/>
      <c r="TMZ29" s="91"/>
      <c r="TNA29" s="91"/>
      <c r="TNB29" s="91"/>
      <c r="TNC29" s="91"/>
      <c r="TND29" s="91"/>
      <c r="TNE29" s="91"/>
      <c r="TNF29" s="91"/>
      <c r="TNG29" s="91"/>
      <c r="TNH29" s="91"/>
      <c r="TNI29" s="91"/>
      <c r="TNJ29" s="91"/>
      <c r="TNK29" s="91"/>
      <c r="TNL29" s="91"/>
      <c r="TNM29" s="91"/>
      <c r="TNN29" s="91"/>
      <c r="TNO29" s="91"/>
      <c r="TNP29" s="91"/>
      <c r="TNQ29" s="91"/>
      <c r="TNR29" s="91"/>
      <c r="TNS29" s="91"/>
      <c r="TNT29" s="91"/>
      <c r="TNU29" s="91"/>
      <c r="TNV29" s="91"/>
      <c r="TNW29" s="91"/>
      <c r="TNX29" s="91"/>
      <c r="TNY29" s="91"/>
      <c r="TNZ29" s="91"/>
      <c r="TOA29" s="91"/>
      <c r="TOB29" s="91"/>
      <c r="TOC29" s="91"/>
      <c r="TOD29" s="91"/>
      <c r="TOE29" s="91"/>
      <c r="TOF29" s="91"/>
      <c r="TOG29" s="91"/>
      <c r="TOH29" s="91"/>
      <c r="TOI29" s="91"/>
      <c r="TOJ29" s="91"/>
      <c r="TOK29" s="91"/>
      <c r="TOL29" s="91"/>
      <c r="TOM29" s="91"/>
      <c r="TON29" s="91"/>
      <c r="TOO29" s="91"/>
      <c r="TOP29" s="91"/>
      <c r="TOQ29" s="91"/>
      <c r="TOR29" s="91"/>
      <c r="TOS29" s="91"/>
      <c r="TOT29" s="91"/>
      <c r="TOU29" s="91"/>
      <c r="TOV29" s="91"/>
      <c r="TOW29" s="91"/>
      <c r="TOX29" s="91"/>
      <c r="TOY29" s="91"/>
      <c r="TOZ29" s="91"/>
      <c r="TPA29" s="91"/>
      <c r="TPB29" s="91"/>
      <c r="TPC29" s="91"/>
      <c r="TPD29" s="91"/>
      <c r="TPE29" s="91"/>
      <c r="TPF29" s="91"/>
      <c r="TPG29" s="91"/>
      <c r="TPH29" s="91"/>
      <c r="TPI29" s="91"/>
      <c r="TPJ29" s="91"/>
      <c r="TPK29" s="91"/>
      <c r="TPL29" s="91"/>
      <c r="TPM29" s="91"/>
      <c r="TPN29" s="91"/>
      <c r="TPO29" s="91"/>
      <c r="TPP29" s="91"/>
      <c r="TPQ29" s="91"/>
      <c r="TPR29" s="91"/>
      <c r="TPS29" s="91"/>
      <c r="TPT29" s="91"/>
      <c r="TPU29" s="91"/>
      <c r="TPV29" s="91"/>
      <c r="TPW29" s="91"/>
      <c r="TPX29" s="91"/>
      <c r="TPY29" s="91"/>
      <c r="TPZ29" s="91"/>
      <c r="TQA29" s="91"/>
      <c r="TQB29" s="91"/>
      <c r="TQC29" s="91"/>
      <c r="TQD29" s="91"/>
      <c r="TQE29" s="91"/>
      <c r="TQF29" s="91"/>
      <c r="TQG29" s="91"/>
      <c r="TQH29" s="91"/>
      <c r="TQI29" s="91"/>
      <c r="TQJ29" s="91"/>
      <c r="TQK29" s="91"/>
      <c r="TQL29" s="91"/>
      <c r="TQM29" s="91"/>
      <c r="TQN29" s="91"/>
      <c r="TQO29" s="91"/>
      <c r="TQP29" s="91"/>
      <c r="TQQ29" s="91"/>
      <c r="TQR29" s="91"/>
      <c r="TQS29" s="91"/>
      <c r="TQT29" s="91"/>
      <c r="TQU29" s="91"/>
      <c r="TQV29" s="91"/>
      <c r="TQW29" s="91"/>
      <c r="TQX29" s="91"/>
      <c r="TQY29" s="91"/>
      <c r="TQZ29" s="91"/>
      <c r="TRA29" s="91"/>
      <c r="TRB29" s="91"/>
      <c r="TRC29" s="91"/>
      <c r="TRD29" s="91"/>
      <c r="TRE29" s="91"/>
      <c r="TRF29" s="91"/>
      <c r="TRG29" s="91"/>
      <c r="TRH29" s="91"/>
      <c r="TRI29" s="91"/>
      <c r="TRJ29" s="91"/>
      <c r="TRK29" s="91"/>
      <c r="TRL29" s="91"/>
      <c r="TRM29" s="91"/>
      <c r="TRN29" s="91"/>
      <c r="TRO29" s="91"/>
      <c r="TRP29" s="91"/>
      <c r="TRQ29" s="91"/>
      <c r="TRR29" s="91"/>
      <c r="TRS29" s="91"/>
      <c r="TRT29" s="91"/>
      <c r="TRU29" s="91"/>
      <c r="TRV29" s="91"/>
      <c r="TRW29" s="91"/>
      <c r="TRX29" s="91"/>
      <c r="TRY29" s="91"/>
      <c r="TRZ29" s="91"/>
      <c r="TSA29" s="91"/>
      <c r="TSB29" s="91"/>
      <c r="TSC29" s="91"/>
      <c r="TSD29" s="91"/>
      <c r="TSE29" s="91"/>
      <c r="TSF29" s="91"/>
      <c r="TSG29" s="91"/>
      <c r="TSH29" s="91"/>
      <c r="TSI29" s="91"/>
      <c r="TSJ29" s="91"/>
      <c r="TSK29" s="91"/>
      <c r="TSL29" s="91"/>
      <c r="TSM29" s="91"/>
      <c r="TSN29" s="91"/>
      <c r="TSO29" s="91"/>
      <c r="TSP29" s="91"/>
      <c r="TSQ29" s="91"/>
      <c r="TSR29" s="91"/>
      <c r="TSS29" s="91"/>
      <c r="TST29" s="91"/>
      <c r="TSU29" s="91"/>
      <c r="TSV29" s="91"/>
      <c r="TSW29" s="91"/>
      <c r="TSX29" s="91"/>
      <c r="TSY29" s="91"/>
      <c r="TSZ29" s="91"/>
      <c r="TTA29" s="91"/>
      <c r="TTB29" s="91"/>
      <c r="TTC29" s="91"/>
      <c r="TTD29" s="91"/>
      <c r="TTE29" s="91"/>
      <c r="TTF29" s="91"/>
      <c r="TTG29" s="91"/>
      <c r="TTH29" s="91"/>
      <c r="TTI29" s="91"/>
      <c r="TTJ29" s="91"/>
      <c r="TTK29" s="91"/>
      <c r="TTL29" s="91"/>
      <c r="TTM29" s="91"/>
      <c r="TTN29" s="91"/>
      <c r="TTO29" s="91"/>
      <c r="TTP29" s="91"/>
      <c r="TTQ29" s="91"/>
      <c r="TTR29" s="91"/>
      <c r="TTS29" s="91"/>
      <c r="TTT29" s="91"/>
      <c r="TTU29" s="91"/>
      <c r="TTV29" s="91"/>
      <c r="TTW29" s="91"/>
      <c r="TTX29" s="91"/>
      <c r="TTY29" s="91"/>
      <c r="TTZ29" s="91"/>
      <c r="TUA29" s="91"/>
      <c r="TUB29" s="91"/>
      <c r="TUC29" s="91"/>
      <c r="TUD29" s="91"/>
      <c r="TUE29" s="91"/>
      <c r="TUF29" s="91"/>
      <c r="TUG29" s="91"/>
      <c r="TUH29" s="91"/>
      <c r="TUI29" s="91"/>
      <c r="TUJ29" s="91"/>
      <c r="TUK29" s="91"/>
      <c r="TUL29" s="91"/>
      <c r="TUM29" s="91"/>
      <c r="TUN29" s="91"/>
      <c r="TUO29" s="91"/>
      <c r="TUP29" s="91"/>
      <c r="TUQ29" s="91"/>
      <c r="TUR29" s="91"/>
      <c r="TUS29" s="91"/>
      <c r="TUT29" s="91"/>
      <c r="TUU29" s="91"/>
      <c r="TUV29" s="91"/>
      <c r="TUW29" s="91"/>
      <c r="TUX29" s="91"/>
      <c r="TUY29" s="91"/>
      <c r="TUZ29" s="91"/>
      <c r="TVA29" s="91"/>
      <c r="TVB29" s="91"/>
      <c r="TVC29" s="91"/>
      <c r="TVD29" s="91"/>
      <c r="TVE29" s="91"/>
      <c r="TVF29" s="91"/>
      <c r="TVG29" s="91"/>
      <c r="TVH29" s="91"/>
      <c r="TVI29" s="91"/>
      <c r="TVJ29" s="91"/>
      <c r="TVK29" s="91"/>
      <c r="TVL29" s="91"/>
      <c r="TVM29" s="91"/>
      <c r="TVN29" s="91"/>
      <c r="TVO29" s="91"/>
      <c r="TVP29" s="91"/>
      <c r="TVQ29" s="91"/>
      <c r="TVR29" s="91"/>
      <c r="TVS29" s="91"/>
      <c r="TVT29" s="91"/>
      <c r="TVU29" s="91"/>
      <c r="TVV29" s="91"/>
      <c r="TVW29" s="91"/>
      <c r="TVX29" s="91"/>
      <c r="TVY29" s="91"/>
      <c r="TVZ29" s="91"/>
      <c r="TWA29" s="91"/>
      <c r="TWB29" s="91"/>
      <c r="TWC29" s="91"/>
      <c r="TWD29" s="91"/>
      <c r="TWE29" s="91"/>
      <c r="TWF29" s="91"/>
      <c r="TWG29" s="91"/>
      <c r="TWH29" s="91"/>
      <c r="TWI29" s="91"/>
      <c r="TWJ29" s="91"/>
      <c r="TWK29" s="91"/>
      <c r="TWL29" s="91"/>
      <c r="TWM29" s="91"/>
      <c r="TWN29" s="91"/>
      <c r="TWO29" s="91"/>
      <c r="TWP29" s="91"/>
      <c r="TWQ29" s="91"/>
      <c r="TWR29" s="91"/>
      <c r="TWS29" s="91"/>
      <c r="TWT29" s="91"/>
      <c r="TWU29" s="91"/>
      <c r="TWV29" s="91"/>
      <c r="TWW29" s="91"/>
      <c r="TWX29" s="91"/>
      <c r="TWY29" s="91"/>
      <c r="TWZ29" s="91"/>
      <c r="TXA29" s="91"/>
      <c r="TXB29" s="91"/>
      <c r="TXC29" s="91"/>
      <c r="TXD29" s="91"/>
      <c r="TXE29" s="91"/>
      <c r="TXF29" s="91"/>
      <c r="TXG29" s="91"/>
      <c r="TXH29" s="91"/>
      <c r="TXI29" s="91"/>
      <c r="TXJ29" s="91"/>
      <c r="TXK29" s="91"/>
      <c r="TXL29" s="91"/>
      <c r="TXM29" s="91"/>
      <c r="TXN29" s="91"/>
      <c r="TXO29" s="91"/>
      <c r="TXP29" s="91"/>
      <c r="TXQ29" s="91"/>
      <c r="TXR29" s="91"/>
      <c r="TXS29" s="91"/>
      <c r="TXT29" s="91"/>
      <c r="TXU29" s="91"/>
      <c r="TXV29" s="91"/>
      <c r="TXW29" s="91"/>
      <c r="TXX29" s="91"/>
      <c r="TXY29" s="91"/>
      <c r="TXZ29" s="91"/>
      <c r="TYA29" s="91"/>
      <c r="TYB29" s="91"/>
      <c r="TYC29" s="91"/>
      <c r="TYD29" s="91"/>
      <c r="TYE29" s="91"/>
      <c r="TYF29" s="91"/>
      <c r="TYG29" s="91"/>
      <c r="TYH29" s="91"/>
      <c r="TYI29" s="91"/>
      <c r="TYJ29" s="91"/>
      <c r="TYK29" s="91"/>
      <c r="TYL29" s="91"/>
      <c r="TYM29" s="91"/>
      <c r="TYN29" s="91"/>
      <c r="TYO29" s="91"/>
      <c r="TYP29" s="91"/>
      <c r="TYQ29" s="91"/>
      <c r="TYR29" s="91"/>
      <c r="TYS29" s="91"/>
      <c r="TYT29" s="91"/>
      <c r="TYU29" s="91"/>
      <c r="TYV29" s="91"/>
      <c r="TYW29" s="91"/>
      <c r="TYX29" s="91"/>
      <c r="TYY29" s="91"/>
      <c r="TYZ29" s="91"/>
      <c r="TZA29" s="91"/>
      <c r="TZB29" s="91"/>
      <c r="TZC29" s="91"/>
      <c r="TZD29" s="91"/>
      <c r="TZE29" s="91"/>
      <c r="TZF29" s="91"/>
      <c r="TZG29" s="91"/>
      <c r="TZH29" s="91"/>
      <c r="TZI29" s="91"/>
      <c r="TZJ29" s="91"/>
      <c r="TZK29" s="91"/>
      <c r="TZL29" s="91"/>
      <c r="TZM29" s="91"/>
      <c r="TZN29" s="91"/>
      <c r="TZO29" s="91"/>
      <c r="TZP29" s="91"/>
      <c r="TZQ29" s="91"/>
      <c r="TZR29" s="91"/>
      <c r="TZS29" s="91"/>
      <c r="TZT29" s="91"/>
      <c r="TZU29" s="91"/>
      <c r="TZV29" s="91"/>
      <c r="TZW29" s="91"/>
      <c r="TZX29" s="91"/>
      <c r="TZY29" s="91"/>
      <c r="TZZ29" s="91"/>
      <c r="UAA29" s="91"/>
      <c r="UAB29" s="91"/>
      <c r="UAC29" s="91"/>
      <c r="UAD29" s="91"/>
      <c r="UAE29" s="91"/>
      <c r="UAF29" s="91"/>
      <c r="UAG29" s="91"/>
      <c r="UAH29" s="91"/>
      <c r="UAI29" s="91"/>
      <c r="UAJ29" s="91"/>
      <c r="UAK29" s="91"/>
      <c r="UAL29" s="91"/>
      <c r="UAM29" s="91"/>
      <c r="UAN29" s="91"/>
      <c r="UAO29" s="91"/>
      <c r="UAP29" s="91"/>
      <c r="UAQ29" s="91"/>
      <c r="UAR29" s="91"/>
      <c r="UAS29" s="91"/>
      <c r="UAT29" s="91"/>
      <c r="UAU29" s="91"/>
      <c r="UAV29" s="91"/>
      <c r="UAW29" s="91"/>
      <c r="UAX29" s="91"/>
      <c r="UAY29" s="91"/>
      <c r="UAZ29" s="91"/>
      <c r="UBA29" s="91"/>
      <c r="UBB29" s="91"/>
      <c r="UBC29" s="91"/>
      <c r="UBD29" s="91"/>
      <c r="UBE29" s="91"/>
      <c r="UBF29" s="91"/>
      <c r="UBG29" s="91"/>
      <c r="UBH29" s="91"/>
      <c r="UBI29" s="91"/>
      <c r="UBJ29" s="91"/>
      <c r="UBK29" s="91"/>
      <c r="UBL29" s="91"/>
      <c r="UBM29" s="91"/>
      <c r="UBN29" s="91"/>
      <c r="UBO29" s="91"/>
      <c r="UBP29" s="91"/>
      <c r="UBQ29" s="91"/>
      <c r="UBR29" s="91"/>
      <c r="UBS29" s="91"/>
      <c r="UBT29" s="91"/>
      <c r="UBU29" s="91"/>
      <c r="UBV29" s="91"/>
      <c r="UBW29" s="91"/>
      <c r="UBX29" s="91"/>
      <c r="UBY29" s="91"/>
      <c r="UBZ29" s="91"/>
      <c r="UCA29" s="91"/>
      <c r="UCB29" s="91"/>
      <c r="UCC29" s="91"/>
      <c r="UCD29" s="91"/>
      <c r="UCE29" s="91"/>
      <c r="UCF29" s="91"/>
      <c r="UCG29" s="91"/>
      <c r="UCH29" s="91"/>
      <c r="UCI29" s="91"/>
      <c r="UCJ29" s="91"/>
      <c r="UCK29" s="91"/>
      <c r="UCL29" s="91"/>
      <c r="UCM29" s="91"/>
      <c r="UCN29" s="91"/>
      <c r="UCO29" s="91"/>
      <c r="UCP29" s="91"/>
      <c r="UCQ29" s="91"/>
      <c r="UCR29" s="91"/>
      <c r="UCS29" s="91"/>
      <c r="UCT29" s="91"/>
      <c r="UCU29" s="91"/>
      <c r="UCV29" s="91"/>
      <c r="UCW29" s="91"/>
      <c r="UCX29" s="91"/>
      <c r="UCY29" s="91"/>
      <c r="UCZ29" s="91"/>
      <c r="UDA29" s="91"/>
      <c r="UDB29" s="91"/>
      <c r="UDC29" s="91"/>
      <c r="UDD29" s="91"/>
      <c r="UDE29" s="91"/>
      <c r="UDF29" s="91"/>
      <c r="UDG29" s="91"/>
      <c r="UDH29" s="91"/>
      <c r="UDI29" s="91"/>
      <c r="UDJ29" s="91"/>
      <c r="UDK29" s="91"/>
      <c r="UDL29" s="91"/>
      <c r="UDM29" s="91"/>
      <c r="UDN29" s="91"/>
      <c r="UDO29" s="91"/>
      <c r="UDP29" s="91"/>
      <c r="UDQ29" s="91"/>
      <c r="UDR29" s="91"/>
      <c r="UDS29" s="91"/>
      <c r="UDT29" s="91"/>
      <c r="UDU29" s="91"/>
      <c r="UDV29" s="91"/>
      <c r="UDW29" s="91"/>
      <c r="UDX29" s="91"/>
      <c r="UDY29" s="91"/>
      <c r="UDZ29" s="91"/>
      <c r="UEA29" s="91"/>
      <c r="UEB29" s="91"/>
      <c r="UEC29" s="91"/>
      <c r="UED29" s="91"/>
      <c r="UEE29" s="91"/>
      <c r="UEF29" s="91"/>
      <c r="UEG29" s="91"/>
      <c r="UEH29" s="91"/>
      <c r="UEI29" s="91"/>
      <c r="UEJ29" s="91"/>
      <c r="UEK29" s="91"/>
      <c r="UEL29" s="91"/>
      <c r="UEM29" s="91"/>
      <c r="UEN29" s="91"/>
      <c r="UEO29" s="91"/>
      <c r="UEP29" s="91"/>
      <c r="UEQ29" s="91"/>
      <c r="UER29" s="91"/>
      <c r="UES29" s="91"/>
      <c r="UET29" s="91"/>
      <c r="UEU29" s="91"/>
      <c r="UEV29" s="91"/>
      <c r="UEW29" s="91"/>
      <c r="UEX29" s="91"/>
      <c r="UEY29" s="91"/>
      <c r="UEZ29" s="91"/>
      <c r="UFA29" s="91"/>
      <c r="UFB29" s="91"/>
      <c r="UFC29" s="91"/>
      <c r="UFD29" s="91"/>
      <c r="UFE29" s="91"/>
      <c r="UFF29" s="91"/>
      <c r="UFG29" s="91"/>
      <c r="UFH29" s="91"/>
      <c r="UFI29" s="91"/>
      <c r="UFJ29" s="91"/>
      <c r="UFK29" s="91"/>
      <c r="UFL29" s="91"/>
      <c r="UFM29" s="91"/>
      <c r="UFN29" s="91"/>
      <c r="UFO29" s="91"/>
      <c r="UFP29" s="91"/>
      <c r="UFQ29" s="91"/>
      <c r="UFR29" s="91"/>
      <c r="UFS29" s="91"/>
      <c r="UFT29" s="91"/>
      <c r="UFU29" s="91"/>
      <c r="UFV29" s="91"/>
      <c r="UFW29" s="91"/>
      <c r="UFX29" s="91"/>
      <c r="UFY29" s="91"/>
      <c r="UFZ29" s="91"/>
      <c r="UGA29" s="91"/>
      <c r="UGB29" s="91"/>
      <c r="UGC29" s="91"/>
      <c r="UGD29" s="91"/>
      <c r="UGE29" s="91"/>
      <c r="UGF29" s="91"/>
      <c r="UGG29" s="91"/>
      <c r="UGH29" s="91"/>
      <c r="UGI29" s="91"/>
      <c r="UGJ29" s="91"/>
      <c r="UGK29" s="91"/>
      <c r="UGL29" s="91"/>
      <c r="UGM29" s="91"/>
      <c r="UGN29" s="91"/>
      <c r="UGO29" s="91"/>
      <c r="UGP29" s="91"/>
      <c r="UGQ29" s="91"/>
      <c r="UGR29" s="91"/>
      <c r="UGS29" s="91"/>
      <c r="UGT29" s="91"/>
      <c r="UGU29" s="91"/>
      <c r="UGV29" s="91"/>
      <c r="UGW29" s="91"/>
      <c r="UGX29" s="91"/>
      <c r="UGY29" s="91"/>
      <c r="UGZ29" s="91"/>
      <c r="UHA29" s="91"/>
      <c r="UHB29" s="91"/>
      <c r="UHC29" s="91"/>
      <c r="UHD29" s="91"/>
      <c r="UHE29" s="91"/>
      <c r="UHF29" s="91"/>
      <c r="UHG29" s="91"/>
      <c r="UHH29" s="91"/>
      <c r="UHI29" s="91"/>
      <c r="UHJ29" s="91"/>
      <c r="UHK29" s="91"/>
      <c r="UHL29" s="91"/>
      <c r="UHM29" s="91"/>
      <c r="UHN29" s="91"/>
      <c r="UHO29" s="91"/>
      <c r="UHP29" s="91"/>
      <c r="UHQ29" s="91"/>
      <c r="UHR29" s="91"/>
      <c r="UHS29" s="91"/>
      <c r="UHT29" s="91"/>
      <c r="UHU29" s="91"/>
      <c r="UHV29" s="91"/>
      <c r="UHW29" s="91"/>
      <c r="UHX29" s="91"/>
      <c r="UHY29" s="91"/>
      <c r="UHZ29" s="91"/>
      <c r="UIA29" s="91"/>
      <c r="UIB29" s="91"/>
      <c r="UIC29" s="91"/>
      <c r="UID29" s="91"/>
      <c r="UIE29" s="91"/>
      <c r="UIF29" s="91"/>
      <c r="UIG29" s="91"/>
      <c r="UIH29" s="91"/>
      <c r="UII29" s="91"/>
      <c r="UIJ29" s="91"/>
      <c r="UIK29" s="91"/>
      <c r="UIL29" s="91"/>
      <c r="UIM29" s="91"/>
      <c r="UIN29" s="91"/>
      <c r="UIO29" s="91"/>
      <c r="UIP29" s="91"/>
      <c r="UIQ29" s="91"/>
      <c r="UIR29" s="91"/>
      <c r="UIS29" s="91"/>
      <c r="UIT29" s="91"/>
      <c r="UIU29" s="91"/>
      <c r="UIV29" s="91"/>
      <c r="UIW29" s="91"/>
      <c r="UIX29" s="91"/>
      <c r="UIY29" s="91"/>
      <c r="UIZ29" s="91"/>
      <c r="UJA29" s="91"/>
      <c r="UJB29" s="91"/>
      <c r="UJC29" s="91"/>
      <c r="UJD29" s="91"/>
      <c r="UJE29" s="91"/>
      <c r="UJF29" s="91"/>
      <c r="UJG29" s="91"/>
      <c r="UJH29" s="91"/>
      <c r="UJI29" s="91"/>
      <c r="UJJ29" s="91"/>
      <c r="UJK29" s="91"/>
      <c r="UJL29" s="91"/>
      <c r="UJM29" s="91"/>
      <c r="UJN29" s="91"/>
      <c r="UJO29" s="91"/>
      <c r="UJP29" s="91"/>
      <c r="UJQ29" s="91"/>
      <c r="UJR29" s="91"/>
      <c r="UJS29" s="91"/>
      <c r="UJT29" s="91"/>
      <c r="UJU29" s="91"/>
      <c r="UJV29" s="91"/>
      <c r="UJW29" s="91"/>
      <c r="UJX29" s="91"/>
      <c r="UJY29" s="91"/>
      <c r="UJZ29" s="91"/>
      <c r="UKA29" s="91"/>
      <c r="UKB29" s="91"/>
      <c r="UKC29" s="91"/>
      <c r="UKD29" s="91"/>
      <c r="UKE29" s="91"/>
      <c r="UKF29" s="91"/>
      <c r="UKG29" s="91"/>
      <c r="UKH29" s="91"/>
      <c r="UKI29" s="91"/>
      <c r="UKJ29" s="91"/>
      <c r="UKK29" s="91"/>
      <c r="UKL29" s="91"/>
      <c r="UKM29" s="91"/>
      <c r="UKN29" s="91"/>
      <c r="UKO29" s="91"/>
      <c r="UKP29" s="91"/>
      <c r="UKQ29" s="91"/>
      <c r="UKR29" s="91"/>
      <c r="UKS29" s="91"/>
      <c r="UKT29" s="91"/>
      <c r="UKU29" s="91"/>
      <c r="UKV29" s="91"/>
      <c r="UKW29" s="91"/>
      <c r="UKX29" s="91"/>
      <c r="UKY29" s="91"/>
      <c r="UKZ29" s="91"/>
      <c r="ULA29" s="91"/>
      <c r="ULB29" s="91"/>
      <c r="ULC29" s="91"/>
      <c r="ULD29" s="91"/>
      <c r="ULE29" s="91"/>
      <c r="ULF29" s="91"/>
      <c r="ULG29" s="91"/>
      <c r="ULH29" s="91"/>
      <c r="ULI29" s="91"/>
      <c r="ULJ29" s="91"/>
      <c r="ULK29" s="91"/>
      <c r="ULL29" s="91"/>
      <c r="ULM29" s="91"/>
      <c r="ULN29" s="91"/>
      <c r="ULO29" s="91"/>
      <c r="ULP29" s="91"/>
      <c r="ULQ29" s="91"/>
      <c r="ULR29" s="91"/>
      <c r="ULS29" s="91"/>
      <c r="ULT29" s="91"/>
      <c r="ULU29" s="91"/>
      <c r="ULV29" s="91"/>
      <c r="ULW29" s="91"/>
      <c r="ULX29" s="91"/>
      <c r="ULY29" s="91"/>
      <c r="ULZ29" s="91"/>
      <c r="UMA29" s="91"/>
      <c r="UMB29" s="91"/>
      <c r="UMC29" s="91"/>
      <c r="UMD29" s="91"/>
      <c r="UME29" s="91"/>
      <c r="UMF29" s="91"/>
      <c r="UMG29" s="91"/>
      <c r="UMH29" s="91"/>
      <c r="UMI29" s="91"/>
      <c r="UMJ29" s="91"/>
      <c r="UMK29" s="91"/>
      <c r="UML29" s="91"/>
      <c r="UMM29" s="91"/>
      <c r="UMN29" s="91"/>
      <c r="UMO29" s="91"/>
      <c r="UMP29" s="91"/>
      <c r="UMQ29" s="91"/>
      <c r="UMR29" s="91"/>
      <c r="UMS29" s="91"/>
      <c r="UMT29" s="91"/>
      <c r="UMU29" s="91"/>
      <c r="UMV29" s="91"/>
      <c r="UMW29" s="91"/>
      <c r="UMX29" s="91"/>
      <c r="UMY29" s="91"/>
      <c r="UMZ29" s="91"/>
      <c r="UNA29" s="91"/>
      <c r="UNB29" s="91"/>
      <c r="UNC29" s="91"/>
      <c r="UND29" s="91"/>
      <c r="UNE29" s="91"/>
      <c r="UNF29" s="91"/>
      <c r="UNG29" s="91"/>
      <c r="UNH29" s="91"/>
      <c r="UNI29" s="91"/>
      <c r="UNJ29" s="91"/>
      <c r="UNK29" s="91"/>
      <c r="UNL29" s="91"/>
      <c r="UNM29" s="91"/>
      <c r="UNN29" s="91"/>
      <c r="UNO29" s="91"/>
      <c r="UNP29" s="91"/>
      <c r="UNQ29" s="91"/>
      <c r="UNR29" s="91"/>
      <c r="UNS29" s="91"/>
      <c r="UNT29" s="91"/>
      <c r="UNU29" s="91"/>
      <c r="UNV29" s="91"/>
      <c r="UNW29" s="91"/>
      <c r="UNX29" s="91"/>
      <c r="UNY29" s="91"/>
      <c r="UNZ29" s="91"/>
      <c r="UOA29" s="91"/>
      <c r="UOB29" s="91"/>
      <c r="UOC29" s="91"/>
      <c r="UOD29" s="91"/>
      <c r="UOE29" s="91"/>
      <c r="UOF29" s="91"/>
      <c r="UOG29" s="91"/>
      <c r="UOH29" s="91"/>
      <c r="UOI29" s="91"/>
      <c r="UOJ29" s="91"/>
      <c r="UOK29" s="91"/>
      <c r="UOL29" s="91"/>
      <c r="UOM29" s="91"/>
      <c r="UON29" s="91"/>
      <c r="UOO29" s="91"/>
      <c r="UOP29" s="91"/>
      <c r="UOQ29" s="91"/>
      <c r="UOR29" s="91"/>
      <c r="UOS29" s="91"/>
      <c r="UOT29" s="91"/>
      <c r="UOU29" s="91"/>
      <c r="UOV29" s="91"/>
      <c r="UOW29" s="91"/>
      <c r="UOX29" s="91"/>
      <c r="UOY29" s="91"/>
      <c r="UOZ29" s="91"/>
      <c r="UPA29" s="91"/>
      <c r="UPB29" s="91"/>
      <c r="UPC29" s="91"/>
      <c r="UPD29" s="91"/>
      <c r="UPE29" s="91"/>
      <c r="UPF29" s="91"/>
      <c r="UPG29" s="91"/>
      <c r="UPH29" s="91"/>
      <c r="UPI29" s="91"/>
      <c r="UPJ29" s="91"/>
      <c r="UPK29" s="91"/>
      <c r="UPL29" s="91"/>
      <c r="UPM29" s="91"/>
      <c r="UPN29" s="91"/>
      <c r="UPO29" s="91"/>
      <c r="UPP29" s="91"/>
      <c r="UPQ29" s="91"/>
      <c r="UPR29" s="91"/>
      <c r="UPS29" s="91"/>
      <c r="UPT29" s="91"/>
      <c r="UPU29" s="91"/>
      <c r="UPV29" s="91"/>
      <c r="UPW29" s="91"/>
      <c r="UPX29" s="91"/>
      <c r="UPY29" s="91"/>
      <c r="UPZ29" s="91"/>
      <c r="UQA29" s="91"/>
      <c r="UQB29" s="91"/>
      <c r="UQC29" s="91"/>
      <c r="UQD29" s="91"/>
      <c r="UQE29" s="91"/>
      <c r="UQF29" s="91"/>
      <c r="UQG29" s="91"/>
      <c r="UQH29" s="91"/>
      <c r="UQI29" s="91"/>
      <c r="UQJ29" s="91"/>
      <c r="UQK29" s="91"/>
      <c r="UQL29" s="91"/>
      <c r="UQM29" s="91"/>
      <c r="UQN29" s="91"/>
      <c r="UQO29" s="91"/>
      <c r="UQP29" s="91"/>
      <c r="UQQ29" s="91"/>
      <c r="UQR29" s="91"/>
      <c r="UQS29" s="91"/>
      <c r="UQT29" s="91"/>
      <c r="UQU29" s="91"/>
      <c r="UQV29" s="91"/>
      <c r="UQW29" s="91"/>
      <c r="UQX29" s="91"/>
      <c r="UQY29" s="91"/>
      <c r="UQZ29" s="91"/>
      <c r="URA29" s="91"/>
      <c r="URB29" s="91"/>
      <c r="URC29" s="91"/>
      <c r="URD29" s="91"/>
      <c r="URE29" s="91"/>
      <c r="URF29" s="91"/>
      <c r="URG29" s="91"/>
      <c r="URH29" s="91"/>
      <c r="URI29" s="91"/>
      <c r="URJ29" s="91"/>
      <c r="URK29" s="91"/>
      <c r="URL29" s="91"/>
      <c r="URM29" s="91"/>
      <c r="URN29" s="91"/>
      <c r="URO29" s="91"/>
      <c r="URP29" s="91"/>
      <c r="URQ29" s="91"/>
      <c r="URR29" s="91"/>
      <c r="URS29" s="91"/>
      <c r="URT29" s="91"/>
      <c r="URU29" s="91"/>
      <c r="URV29" s="91"/>
      <c r="URW29" s="91"/>
      <c r="URX29" s="91"/>
      <c r="URY29" s="91"/>
      <c r="URZ29" s="91"/>
      <c r="USA29" s="91"/>
      <c r="USB29" s="91"/>
      <c r="USC29" s="91"/>
      <c r="USD29" s="91"/>
      <c r="USE29" s="91"/>
      <c r="USF29" s="91"/>
      <c r="USG29" s="91"/>
      <c r="USH29" s="91"/>
      <c r="USI29" s="91"/>
      <c r="USJ29" s="91"/>
      <c r="USK29" s="91"/>
      <c r="USL29" s="91"/>
      <c r="USM29" s="91"/>
      <c r="USN29" s="91"/>
      <c r="USO29" s="91"/>
      <c r="USP29" s="91"/>
      <c r="USQ29" s="91"/>
      <c r="USR29" s="91"/>
      <c r="USS29" s="91"/>
      <c r="UST29" s="91"/>
      <c r="USU29" s="91"/>
      <c r="USV29" s="91"/>
      <c r="USW29" s="91"/>
      <c r="USX29" s="91"/>
      <c r="USY29" s="91"/>
      <c r="USZ29" s="91"/>
      <c r="UTA29" s="91"/>
      <c r="UTB29" s="91"/>
      <c r="UTC29" s="91"/>
      <c r="UTD29" s="91"/>
      <c r="UTE29" s="91"/>
      <c r="UTF29" s="91"/>
      <c r="UTG29" s="91"/>
      <c r="UTH29" s="91"/>
      <c r="UTI29" s="91"/>
      <c r="UTJ29" s="91"/>
      <c r="UTK29" s="91"/>
      <c r="UTL29" s="91"/>
      <c r="UTM29" s="91"/>
      <c r="UTN29" s="91"/>
      <c r="UTO29" s="91"/>
      <c r="UTP29" s="91"/>
      <c r="UTQ29" s="91"/>
      <c r="UTR29" s="91"/>
      <c r="UTS29" s="91"/>
      <c r="UTT29" s="91"/>
      <c r="UTU29" s="91"/>
      <c r="UTV29" s="91"/>
      <c r="UTW29" s="91"/>
      <c r="UTX29" s="91"/>
      <c r="UTY29" s="91"/>
      <c r="UTZ29" s="91"/>
      <c r="UUA29" s="91"/>
      <c r="UUB29" s="91"/>
      <c r="UUC29" s="91"/>
      <c r="UUD29" s="91"/>
      <c r="UUE29" s="91"/>
      <c r="UUF29" s="91"/>
      <c r="UUG29" s="91"/>
      <c r="UUH29" s="91"/>
      <c r="UUI29" s="91"/>
      <c r="UUJ29" s="91"/>
      <c r="UUK29" s="91"/>
      <c r="UUL29" s="91"/>
      <c r="UUM29" s="91"/>
      <c r="UUN29" s="91"/>
      <c r="UUO29" s="91"/>
      <c r="UUP29" s="91"/>
      <c r="UUQ29" s="91"/>
      <c r="UUR29" s="91"/>
      <c r="UUS29" s="91"/>
      <c r="UUT29" s="91"/>
      <c r="UUU29" s="91"/>
      <c r="UUV29" s="91"/>
      <c r="UUW29" s="91"/>
      <c r="UUX29" s="91"/>
      <c r="UUY29" s="91"/>
      <c r="UUZ29" s="91"/>
      <c r="UVA29" s="91"/>
      <c r="UVB29" s="91"/>
      <c r="UVC29" s="91"/>
      <c r="UVD29" s="91"/>
      <c r="UVE29" s="91"/>
      <c r="UVF29" s="91"/>
      <c r="UVG29" s="91"/>
      <c r="UVH29" s="91"/>
      <c r="UVI29" s="91"/>
      <c r="UVJ29" s="91"/>
      <c r="UVK29" s="91"/>
      <c r="UVL29" s="91"/>
      <c r="UVM29" s="91"/>
      <c r="UVN29" s="91"/>
      <c r="UVO29" s="91"/>
      <c r="UVP29" s="91"/>
      <c r="UVQ29" s="91"/>
      <c r="UVR29" s="91"/>
      <c r="UVS29" s="91"/>
      <c r="UVT29" s="91"/>
      <c r="UVU29" s="91"/>
      <c r="UVV29" s="91"/>
      <c r="UVW29" s="91"/>
      <c r="UVX29" s="91"/>
      <c r="UVY29" s="91"/>
      <c r="UVZ29" s="91"/>
      <c r="UWA29" s="91"/>
      <c r="UWB29" s="91"/>
      <c r="UWC29" s="91"/>
      <c r="UWD29" s="91"/>
      <c r="UWE29" s="91"/>
      <c r="UWF29" s="91"/>
      <c r="UWG29" s="91"/>
      <c r="UWH29" s="91"/>
      <c r="UWI29" s="91"/>
      <c r="UWJ29" s="91"/>
      <c r="UWK29" s="91"/>
      <c r="UWL29" s="91"/>
      <c r="UWM29" s="91"/>
      <c r="UWN29" s="91"/>
      <c r="UWO29" s="91"/>
      <c r="UWP29" s="91"/>
      <c r="UWQ29" s="91"/>
      <c r="UWR29" s="91"/>
      <c r="UWS29" s="91"/>
      <c r="UWT29" s="91"/>
      <c r="UWU29" s="91"/>
      <c r="UWV29" s="91"/>
      <c r="UWW29" s="91"/>
      <c r="UWX29" s="91"/>
      <c r="UWY29" s="91"/>
      <c r="UWZ29" s="91"/>
      <c r="UXA29" s="91"/>
      <c r="UXB29" s="91"/>
      <c r="UXC29" s="91"/>
      <c r="UXD29" s="91"/>
      <c r="UXE29" s="91"/>
      <c r="UXF29" s="91"/>
      <c r="UXG29" s="91"/>
      <c r="UXH29" s="91"/>
      <c r="UXI29" s="91"/>
      <c r="UXJ29" s="91"/>
      <c r="UXK29" s="91"/>
      <c r="UXL29" s="91"/>
      <c r="UXM29" s="91"/>
      <c r="UXN29" s="91"/>
      <c r="UXO29" s="91"/>
      <c r="UXP29" s="91"/>
      <c r="UXQ29" s="91"/>
      <c r="UXR29" s="91"/>
      <c r="UXS29" s="91"/>
      <c r="UXT29" s="91"/>
      <c r="UXU29" s="91"/>
      <c r="UXV29" s="91"/>
      <c r="UXW29" s="91"/>
      <c r="UXX29" s="91"/>
      <c r="UXY29" s="91"/>
      <c r="UXZ29" s="91"/>
      <c r="UYA29" s="91"/>
      <c r="UYB29" s="91"/>
      <c r="UYC29" s="91"/>
      <c r="UYD29" s="91"/>
      <c r="UYE29" s="91"/>
      <c r="UYF29" s="91"/>
      <c r="UYG29" s="91"/>
      <c r="UYH29" s="91"/>
      <c r="UYI29" s="91"/>
      <c r="UYJ29" s="91"/>
      <c r="UYK29" s="91"/>
      <c r="UYL29" s="91"/>
      <c r="UYM29" s="91"/>
      <c r="UYN29" s="91"/>
      <c r="UYO29" s="91"/>
      <c r="UYP29" s="91"/>
      <c r="UYQ29" s="91"/>
      <c r="UYR29" s="91"/>
      <c r="UYS29" s="91"/>
      <c r="UYT29" s="91"/>
      <c r="UYU29" s="91"/>
      <c r="UYV29" s="91"/>
      <c r="UYW29" s="91"/>
      <c r="UYX29" s="91"/>
      <c r="UYY29" s="91"/>
      <c r="UYZ29" s="91"/>
      <c r="UZA29" s="91"/>
      <c r="UZB29" s="91"/>
      <c r="UZC29" s="91"/>
      <c r="UZD29" s="91"/>
      <c r="UZE29" s="91"/>
      <c r="UZF29" s="91"/>
      <c r="UZG29" s="91"/>
      <c r="UZH29" s="91"/>
      <c r="UZI29" s="91"/>
      <c r="UZJ29" s="91"/>
      <c r="UZK29" s="91"/>
      <c r="UZL29" s="91"/>
      <c r="UZM29" s="91"/>
      <c r="UZN29" s="91"/>
      <c r="UZO29" s="91"/>
      <c r="UZP29" s="91"/>
      <c r="UZQ29" s="91"/>
      <c r="UZR29" s="91"/>
      <c r="UZS29" s="91"/>
      <c r="UZT29" s="91"/>
      <c r="UZU29" s="91"/>
      <c r="UZV29" s="91"/>
      <c r="UZW29" s="91"/>
      <c r="UZX29" s="91"/>
      <c r="UZY29" s="91"/>
      <c r="UZZ29" s="91"/>
      <c r="VAA29" s="91"/>
      <c r="VAB29" s="91"/>
      <c r="VAC29" s="91"/>
      <c r="VAD29" s="91"/>
      <c r="VAE29" s="91"/>
      <c r="VAF29" s="91"/>
      <c r="VAG29" s="91"/>
      <c r="VAH29" s="91"/>
      <c r="VAI29" s="91"/>
      <c r="VAJ29" s="91"/>
      <c r="VAK29" s="91"/>
      <c r="VAL29" s="91"/>
      <c r="VAM29" s="91"/>
      <c r="VAN29" s="91"/>
      <c r="VAO29" s="91"/>
      <c r="VAP29" s="91"/>
      <c r="VAQ29" s="91"/>
      <c r="VAR29" s="91"/>
      <c r="VAS29" s="91"/>
      <c r="VAT29" s="91"/>
      <c r="VAU29" s="91"/>
      <c r="VAV29" s="91"/>
      <c r="VAW29" s="91"/>
      <c r="VAX29" s="91"/>
      <c r="VAY29" s="91"/>
      <c r="VAZ29" s="91"/>
      <c r="VBA29" s="91"/>
      <c r="VBB29" s="91"/>
      <c r="VBC29" s="91"/>
      <c r="VBD29" s="91"/>
      <c r="VBE29" s="91"/>
      <c r="VBF29" s="91"/>
      <c r="VBG29" s="91"/>
      <c r="VBH29" s="91"/>
      <c r="VBI29" s="91"/>
      <c r="VBJ29" s="91"/>
      <c r="VBK29" s="91"/>
      <c r="VBL29" s="91"/>
      <c r="VBM29" s="91"/>
      <c r="VBN29" s="91"/>
      <c r="VBO29" s="91"/>
      <c r="VBP29" s="91"/>
      <c r="VBQ29" s="91"/>
      <c r="VBR29" s="91"/>
      <c r="VBS29" s="91"/>
      <c r="VBT29" s="91"/>
      <c r="VBU29" s="91"/>
      <c r="VBV29" s="91"/>
      <c r="VBW29" s="91"/>
      <c r="VBX29" s="91"/>
      <c r="VBY29" s="91"/>
      <c r="VBZ29" s="91"/>
      <c r="VCA29" s="91"/>
      <c r="VCB29" s="91"/>
      <c r="VCC29" s="91"/>
      <c r="VCD29" s="91"/>
      <c r="VCE29" s="91"/>
      <c r="VCF29" s="91"/>
      <c r="VCG29" s="91"/>
      <c r="VCH29" s="91"/>
      <c r="VCI29" s="91"/>
      <c r="VCJ29" s="91"/>
      <c r="VCK29" s="91"/>
      <c r="VCL29" s="91"/>
      <c r="VCM29" s="91"/>
      <c r="VCN29" s="91"/>
      <c r="VCO29" s="91"/>
      <c r="VCP29" s="91"/>
      <c r="VCQ29" s="91"/>
      <c r="VCR29" s="91"/>
      <c r="VCS29" s="91"/>
      <c r="VCT29" s="91"/>
      <c r="VCU29" s="91"/>
      <c r="VCV29" s="91"/>
      <c r="VCW29" s="91"/>
      <c r="VCX29" s="91"/>
      <c r="VCY29" s="91"/>
      <c r="VCZ29" s="91"/>
      <c r="VDA29" s="91"/>
      <c r="VDB29" s="91"/>
      <c r="VDC29" s="91"/>
      <c r="VDD29" s="91"/>
      <c r="VDE29" s="91"/>
      <c r="VDF29" s="91"/>
      <c r="VDG29" s="91"/>
      <c r="VDH29" s="91"/>
      <c r="VDI29" s="91"/>
      <c r="VDJ29" s="91"/>
      <c r="VDK29" s="91"/>
      <c r="VDL29" s="91"/>
      <c r="VDM29" s="91"/>
      <c r="VDN29" s="91"/>
      <c r="VDO29" s="91"/>
      <c r="VDP29" s="91"/>
      <c r="VDQ29" s="91"/>
      <c r="VDR29" s="91"/>
      <c r="VDS29" s="91"/>
      <c r="VDT29" s="91"/>
      <c r="VDU29" s="91"/>
      <c r="VDV29" s="91"/>
      <c r="VDW29" s="91"/>
      <c r="VDX29" s="91"/>
      <c r="VDY29" s="91"/>
      <c r="VDZ29" s="91"/>
      <c r="VEA29" s="91"/>
      <c r="VEB29" s="91"/>
      <c r="VEC29" s="91"/>
      <c r="VED29" s="91"/>
      <c r="VEE29" s="91"/>
      <c r="VEF29" s="91"/>
      <c r="VEG29" s="91"/>
      <c r="VEH29" s="91"/>
      <c r="VEI29" s="91"/>
      <c r="VEJ29" s="91"/>
      <c r="VEK29" s="91"/>
      <c r="VEL29" s="91"/>
      <c r="VEM29" s="91"/>
      <c r="VEN29" s="91"/>
      <c r="VEO29" s="91"/>
      <c r="VEP29" s="91"/>
      <c r="VEQ29" s="91"/>
      <c r="VER29" s="91"/>
      <c r="VES29" s="91"/>
      <c r="VET29" s="91"/>
      <c r="VEU29" s="91"/>
      <c r="VEV29" s="91"/>
      <c r="VEW29" s="91"/>
      <c r="VEX29" s="91"/>
      <c r="VEY29" s="91"/>
      <c r="VEZ29" s="91"/>
      <c r="VFA29" s="91"/>
      <c r="VFB29" s="91"/>
      <c r="VFC29" s="91"/>
      <c r="VFD29" s="91"/>
      <c r="VFE29" s="91"/>
      <c r="VFF29" s="91"/>
      <c r="VFG29" s="91"/>
      <c r="VFH29" s="91"/>
      <c r="VFI29" s="91"/>
      <c r="VFJ29" s="91"/>
      <c r="VFK29" s="91"/>
      <c r="VFL29" s="91"/>
      <c r="VFM29" s="91"/>
      <c r="VFN29" s="91"/>
      <c r="VFO29" s="91"/>
      <c r="VFP29" s="91"/>
      <c r="VFQ29" s="91"/>
      <c r="VFR29" s="91"/>
      <c r="VFS29" s="91"/>
      <c r="VFT29" s="91"/>
      <c r="VFU29" s="91"/>
      <c r="VFV29" s="91"/>
      <c r="VFW29" s="91"/>
      <c r="VFX29" s="91"/>
      <c r="VFY29" s="91"/>
      <c r="VFZ29" s="91"/>
      <c r="VGA29" s="91"/>
      <c r="VGB29" s="91"/>
      <c r="VGC29" s="91"/>
      <c r="VGD29" s="91"/>
      <c r="VGE29" s="91"/>
      <c r="VGF29" s="91"/>
      <c r="VGG29" s="91"/>
      <c r="VGH29" s="91"/>
      <c r="VGI29" s="91"/>
      <c r="VGJ29" s="91"/>
      <c r="VGK29" s="91"/>
      <c r="VGL29" s="91"/>
      <c r="VGM29" s="91"/>
      <c r="VGN29" s="91"/>
      <c r="VGO29" s="91"/>
      <c r="VGP29" s="91"/>
      <c r="VGQ29" s="91"/>
      <c r="VGR29" s="91"/>
      <c r="VGS29" s="91"/>
      <c r="VGT29" s="91"/>
      <c r="VGU29" s="91"/>
      <c r="VGV29" s="91"/>
      <c r="VGW29" s="91"/>
      <c r="VGX29" s="91"/>
      <c r="VGY29" s="91"/>
      <c r="VGZ29" s="91"/>
      <c r="VHA29" s="91"/>
      <c r="VHB29" s="91"/>
      <c r="VHC29" s="91"/>
      <c r="VHD29" s="91"/>
      <c r="VHE29" s="91"/>
      <c r="VHF29" s="91"/>
      <c r="VHG29" s="91"/>
      <c r="VHH29" s="91"/>
      <c r="VHI29" s="91"/>
      <c r="VHJ29" s="91"/>
      <c r="VHK29" s="91"/>
      <c r="VHL29" s="91"/>
      <c r="VHM29" s="91"/>
      <c r="VHN29" s="91"/>
      <c r="VHO29" s="91"/>
      <c r="VHP29" s="91"/>
      <c r="VHQ29" s="91"/>
      <c r="VHR29" s="91"/>
      <c r="VHS29" s="91"/>
      <c r="VHT29" s="91"/>
      <c r="VHU29" s="91"/>
      <c r="VHV29" s="91"/>
      <c r="VHW29" s="91"/>
      <c r="VHX29" s="91"/>
      <c r="VHY29" s="91"/>
      <c r="VHZ29" s="91"/>
      <c r="VIA29" s="91"/>
      <c r="VIB29" s="91"/>
      <c r="VIC29" s="91"/>
      <c r="VID29" s="91"/>
      <c r="VIE29" s="91"/>
      <c r="VIF29" s="91"/>
      <c r="VIG29" s="91"/>
      <c r="VIH29" s="91"/>
      <c r="VII29" s="91"/>
      <c r="VIJ29" s="91"/>
      <c r="VIK29" s="91"/>
      <c r="VIL29" s="91"/>
      <c r="VIM29" s="91"/>
      <c r="VIN29" s="91"/>
      <c r="VIO29" s="91"/>
      <c r="VIP29" s="91"/>
      <c r="VIQ29" s="91"/>
      <c r="VIR29" s="91"/>
      <c r="VIS29" s="91"/>
      <c r="VIT29" s="91"/>
      <c r="VIU29" s="91"/>
      <c r="VIV29" s="91"/>
      <c r="VIW29" s="91"/>
      <c r="VIX29" s="91"/>
      <c r="VIY29" s="91"/>
      <c r="VIZ29" s="91"/>
      <c r="VJA29" s="91"/>
      <c r="VJB29" s="91"/>
      <c r="VJC29" s="91"/>
      <c r="VJD29" s="91"/>
      <c r="VJE29" s="91"/>
      <c r="VJF29" s="91"/>
      <c r="VJG29" s="91"/>
      <c r="VJH29" s="91"/>
      <c r="VJI29" s="91"/>
      <c r="VJJ29" s="91"/>
      <c r="VJK29" s="91"/>
      <c r="VJL29" s="91"/>
      <c r="VJM29" s="91"/>
      <c r="VJN29" s="91"/>
      <c r="VJO29" s="91"/>
      <c r="VJP29" s="91"/>
      <c r="VJQ29" s="91"/>
      <c r="VJR29" s="91"/>
      <c r="VJS29" s="91"/>
      <c r="VJT29" s="91"/>
      <c r="VJU29" s="91"/>
      <c r="VJV29" s="91"/>
      <c r="VJW29" s="91"/>
      <c r="VJX29" s="91"/>
      <c r="VJY29" s="91"/>
      <c r="VJZ29" s="91"/>
      <c r="VKA29" s="91"/>
      <c r="VKB29" s="91"/>
      <c r="VKC29" s="91"/>
      <c r="VKD29" s="91"/>
      <c r="VKE29" s="91"/>
      <c r="VKF29" s="91"/>
      <c r="VKG29" s="91"/>
      <c r="VKH29" s="91"/>
      <c r="VKI29" s="91"/>
      <c r="VKJ29" s="91"/>
      <c r="VKK29" s="91"/>
      <c r="VKL29" s="91"/>
      <c r="VKM29" s="91"/>
      <c r="VKN29" s="91"/>
      <c r="VKO29" s="91"/>
      <c r="VKP29" s="91"/>
      <c r="VKQ29" s="91"/>
      <c r="VKR29" s="91"/>
      <c r="VKS29" s="91"/>
      <c r="VKT29" s="91"/>
      <c r="VKU29" s="91"/>
      <c r="VKV29" s="91"/>
      <c r="VKW29" s="91"/>
      <c r="VKX29" s="91"/>
      <c r="VKY29" s="91"/>
      <c r="VKZ29" s="91"/>
      <c r="VLA29" s="91"/>
      <c r="VLB29" s="91"/>
      <c r="VLC29" s="91"/>
      <c r="VLD29" s="91"/>
      <c r="VLE29" s="91"/>
      <c r="VLF29" s="91"/>
      <c r="VLG29" s="91"/>
      <c r="VLH29" s="91"/>
      <c r="VLI29" s="91"/>
      <c r="VLJ29" s="91"/>
      <c r="VLK29" s="91"/>
      <c r="VLL29" s="91"/>
      <c r="VLM29" s="91"/>
      <c r="VLN29" s="91"/>
      <c r="VLO29" s="91"/>
      <c r="VLP29" s="91"/>
      <c r="VLQ29" s="91"/>
      <c r="VLR29" s="91"/>
      <c r="VLS29" s="91"/>
      <c r="VLT29" s="91"/>
      <c r="VLU29" s="91"/>
      <c r="VLV29" s="91"/>
      <c r="VLW29" s="91"/>
      <c r="VLX29" s="91"/>
      <c r="VLY29" s="91"/>
      <c r="VLZ29" s="91"/>
      <c r="VMA29" s="91"/>
      <c r="VMB29" s="91"/>
      <c r="VMC29" s="91"/>
      <c r="VMD29" s="91"/>
      <c r="VME29" s="91"/>
      <c r="VMF29" s="91"/>
      <c r="VMG29" s="91"/>
      <c r="VMH29" s="91"/>
      <c r="VMI29" s="91"/>
      <c r="VMJ29" s="91"/>
      <c r="VMK29" s="91"/>
      <c r="VML29" s="91"/>
      <c r="VMM29" s="91"/>
      <c r="VMN29" s="91"/>
      <c r="VMO29" s="91"/>
      <c r="VMP29" s="91"/>
      <c r="VMQ29" s="91"/>
      <c r="VMR29" s="91"/>
      <c r="VMS29" s="91"/>
      <c r="VMT29" s="91"/>
      <c r="VMU29" s="91"/>
      <c r="VMV29" s="91"/>
      <c r="VMW29" s="91"/>
      <c r="VMX29" s="91"/>
      <c r="VMY29" s="91"/>
      <c r="VMZ29" s="91"/>
      <c r="VNA29" s="91"/>
      <c r="VNB29" s="91"/>
      <c r="VNC29" s="91"/>
      <c r="VND29" s="91"/>
      <c r="VNE29" s="91"/>
      <c r="VNF29" s="91"/>
      <c r="VNG29" s="91"/>
      <c r="VNH29" s="91"/>
      <c r="VNI29" s="91"/>
      <c r="VNJ29" s="91"/>
      <c r="VNK29" s="91"/>
      <c r="VNL29" s="91"/>
      <c r="VNM29" s="91"/>
      <c r="VNN29" s="91"/>
      <c r="VNO29" s="91"/>
      <c r="VNP29" s="91"/>
      <c r="VNQ29" s="91"/>
      <c r="VNR29" s="91"/>
      <c r="VNS29" s="91"/>
      <c r="VNT29" s="91"/>
      <c r="VNU29" s="91"/>
      <c r="VNV29" s="91"/>
      <c r="VNW29" s="91"/>
      <c r="VNX29" s="91"/>
      <c r="VNY29" s="91"/>
      <c r="VNZ29" s="91"/>
      <c r="VOA29" s="91"/>
      <c r="VOB29" s="91"/>
      <c r="VOC29" s="91"/>
      <c r="VOD29" s="91"/>
      <c r="VOE29" s="91"/>
      <c r="VOF29" s="91"/>
      <c r="VOG29" s="91"/>
      <c r="VOH29" s="91"/>
      <c r="VOI29" s="91"/>
      <c r="VOJ29" s="91"/>
      <c r="VOK29" s="91"/>
      <c r="VOL29" s="91"/>
      <c r="VOM29" s="91"/>
      <c r="VON29" s="91"/>
      <c r="VOO29" s="91"/>
      <c r="VOP29" s="91"/>
      <c r="VOQ29" s="91"/>
      <c r="VOR29" s="91"/>
      <c r="VOS29" s="91"/>
      <c r="VOT29" s="91"/>
      <c r="VOU29" s="91"/>
      <c r="VOV29" s="91"/>
      <c r="VOW29" s="91"/>
      <c r="VOX29" s="91"/>
      <c r="VOY29" s="91"/>
      <c r="VOZ29" s="91"/>
      <c r="VPA29" s="91"/>
      <c r="VPB29" s="91"/>
      <c r="VPC29" s="91"/>
      <c r="VPD29" s="91"/>
      <c r="VPE29" s="91"/>
      <c r="VPF29" s="91"/>
      <c r="VPG29" s="91"/>
      <c r="VPH29" s="91"/>
      <c r="VPI29" s="91"/>
      <c r="VPJ29" s="91"/>
      <c r="VPK29" s="91"/>
      <c r="VPL29" s="91"/>
      <c r="VPM29" s="91"/>
      <c r="VPN29" s="91"/>
      <c r="VPO29" s="91"/>
      <c r="VPP29" s="91"/>
      <c r="VPQ29" s="91"/>
      <c r="VPR29" s="91"/>
      <c r="VPS29" s="91"/>
      <c r="VPT29" s="91"/>
      <c r="VPU29" s="91"/>
      <c r="VPV29" s="91"/>
      <c r="VPW29" s="91"/>
      <c r="VPX29" s="91"/>
      <c r="VPY29" s="91"/>
      <c r="VPZ29" s="91"/>
      <c r="VQA29" s="91"/>
      <c r="VQB29" s="91"/>
      <c r="VQC29" s="91"/>
      <c r="VQD29" s="91"/>
      <c r="VQE29" s="91"/>
      <c r="VQF29" s="91"/>
      <c r="VQG29" s="91"/>
      <c r="VQH29" s="91"/>
      <c r="VQI29" s="91"/>
      <c r="VQJ29" s="91"/>
      <c r="VQK29" s="91"/>
      <c r="VQL29" s="91"/>
      <c r="VQM29" s="91"/>
      <c r="VQN29" s="91"/>
      <c r="VQO29" s="91"/>
      <c r="VQP29" s="91"/>
      <c r="VQQ29" s="91"/>
      <c r="VQR29" s="91"/>
      <c r="VQS29" s="91"/>
      <c r="VQT29" s="91"/>
      <c r="VQU29" s="91"/>
      <c r="VQV29" s="91"/>
      <c r="VQW29" s="91"/>
      <c r="VQX29" s="91"/>
      <c r="VQY29" s="91"/>
      <c r="VQZ29" s="91"/>
      <c r="VRA29" s="91"/>
      <c r="VRB29" s="91"/>
      <c r="VRC29" s="91"/>
      <c r="VRD29" s="91"/>
      <c r="VRE29" s="91"/>
      <c r="VRF29" s="91"/>
      <c r="VRG29" s="91"/>
      <c r="VRH29" s="91"/>
      <c r="VRI29" s="91"/>
      <c r="VRJ29" s="91"/>
      <c r="VRK29" s="91"/>
      <c r="VRL29" s="91"/>
      <c r="VRM29" s="91"/>
      <c r="VRN29" s="91"/>
      <c r="VRO29" s="91"/>
      <c r="VRP29" s="91"/>
      <c r="VRQ29" s="91"/>
      <c r="VRR29" s="91"/>
      <c r="VRS29" s="91"/>
      <c r="VRT29" s="91"/>
      <c r="VRU29" s="91"/>
      <c r="VRV29" s="91"/>
      <c r="VRW29" s="91"/>
      <c r="VRX29" s="91"/>
      <c r="VRY29" s="91"/>
      <c r="VRZ29" s="91"/>
      <c r="VSA29" s="91"/>
      <c r="VSB29" s="91"/>
      <c r="VSC29" s="91"/>
      <c r="VSD29" s="91"/>
      <c r="VSE29" s="91"/>
      <c r="VSF29" s="91"/>
      <c r="VSG29" s="91"/>
      <c r="VSH29" s="91"/>
      <c r="VSI29" s="91"/>
      <c r="VSJ29" s="91"/>
      <c r="VSK29" s="91"/>
      <c r="VSL29" s="91"/>
      <c r="VSM29" s="91"/>
      <c r="VSN29" s="91"/>
      <c r="VSO29" s="91"/>
      <c r="VSP29" s="91"/>
      <c r="VSQ29" s="91"/>
      <c r="VSR29" s="91"/>
      <c r="VSS29" s="91"/>
      <c r="VST29" s="91"/>
      <c r="VSU29" s="91"/>
      <c r="VSV29" s="91"/>
      <c r="VSW29" s="91"/>
      <c r="VSX29" s="91"/>
      <c r="VSY29" s="91"/>
      <c r="VSZ29" s="91"/>
      <c r="VTA29" s="91"/>
      <c r="VTB29" s="91"/>
      <c r="VTC29" s="91"/>
      <c r="VTD29" s="91"/>
      <c r="VTE29" s="91"/>
      <c r="VTF29" s="91"/>
      <c r="VTG29" s="91"/>
      <c r="VTH29" s="91"/>
      <c r="VTI29" s="91"/>
      <c r="VTJ29" s="91"/>
      <c r="VTK29" s="91"/>
      <c r="VTL29" s="91"/>
      <c r="VTM29" s="91"/>
      <c r="VTN29" s="91"/>
      <c r="VTO29" s="91"/>
      <c r="VTP29" s="91"/>
      <c r="VTQ29" s="91"/>
      <c r="VTR29" s="91"/>
      <c r="VTS29" s="91"/>
      <c r="VTT29" s="91"/>
      <c r="VTU29" s="91"/>
      <c r="VTV29" s="91"/>
      <c r="VTW29" s="91"/>
      <c r="VTX29" s="91"/>
      <c r="VTY29" s="91"/>
      <c r="VTZ29" s="91"/>
      <c r="VUA29" s="91"/>
      <c r="VUB29" s="91"/>
      <c r="VUC29" s="91"/>
      <c r="VUD29" s="91"/>
      <c r="VUE29" s="91"/>
      <c r="VUF29" s="91"/>
      <c r="VUG29" s="91"/>
      <c r="VUH29" s="91"/>
      <c r="VUI29" s="91"/>
      <c r="VUJ29" s="91"/>
      <c r="VUK29" s="91"/>
      <c r="VUL29" s="91"/>
      <c r="VUM29" s="91"/>
      <c r="VUN29" s="91"/>
      <c r="VUO29" s="91"/>
      <c r="VUP29" s="91"/>
      <c r="VUQ29" s="91"/>
      <c r="VUR29" s="91"/>
      <c r="VUS29" s="91"/>
      <c r="VUT29" s="91"/>
      <c r="VUU29" s="91"/>
      <c r="VUV29" s="91"/>
      <c r="VUW29" s="91"/>
      <c r="VUX29" s="91"/>
      <c r="VUY29" s="91"/>
      <c r="VUZ29" s="91"/>
      <c r="VVA29" s="91"/>
      <c r="VVB29" s="91"/>
      <c r="VVC29" s="91"/>
      <c r="VVD29" s="91"/>
      <c r="VVE29" s="91"/>
      <c r="VVF29" s="91"/>
      <c r="VVG29" s="91"/>
      <c r="VVH29" s="91"/>
      <c r="VVI29" s="91"/>
      <c r="VVJ29" s="91"/>
      <c r="VVK29" s="91"/>
      <c r="VVL29" s="91"/>
      <c r="VVM29" s="91"/>
      <c r="VVN29" s="91"/>
      <c r="VVO29" s="91"/>
      <c r="VVP29" s="91"/>
      <c r="VVQ29" s="91"/>
      <c r="VVR29" s="91"/>
      <c r="VVS29" s="91"/>
      <c r="VVT29" s="91"/>
      <c r="VVU29" s="91"/>
      <c r="VVV29" s="91"/>
      <c r="VVW29" s="91"/>
      <c r="VVX29" s="91"/>
      <c r="VVY29" s="91"/>
      <c r="VVZ29" s="91"/>
      <c r="VWA29" s="91"/>
      <c r="VWB29" s="91"/>
      <c r="VWC29" s="91"/>
      <c r="VWD29" s="91"/>
      <c r="VWE29" s="91"/>
      <c r="VWF29" s="91"/>
      <c r="VWG29" s="91"/>
      <c r="VWH29" s="91"/>
      <c r="VWI29" s="91"/>
      <c r="VWJ29" s="91"/>
      <c r="VWK29" s="91"/>
      <c r="VWL29" s="91"/>
      <c r="VWM29" s="91"/>
      <c r="VWN29" s="91"/>
      <c r="VWO29" s="91"/>
      <c r="VWP29" s="91"/>
      <c r="VWQ29" s="91"/>
      <c r="VWR29" s="91"/>
      <c r="VWS29" s="91"/>
      <c r="VWT29" s="91"/>
      <c r="VWU29" s="91"/>
      <c r="VWV29" s="91"/>
      <c r="VWW29" s="91"/>
      <c r="VWX29" s="91"/>
      <c r="VWY29" s="91"/>
      <c r="VWZ29" s="91"/>
      <c r="VXA29" s="91"/>
      <c r="VXB29" s="91"/>
      <c r="VXC29" s="91"/>
      <c r="VXD29" s="91"/>
      <c r="VXE29" s="91"/>
      <c r="VXF29" s="91"/>
      <c r="VXG29" s="91"/>
      <c r="VXH29" s="91"/>
      <c r="VXI29" s="91"/>
      <c r="VXJ29" s="91"/>
      <c r="VXK29" s="91"/>
      <c r="VXL29" s="91"/>
      <c r="VXM29" s="91"/>
      <c r="VXN29" s="91"/>
      <c r="VXO29" s="91"/>
      <c r="VXP29" s="91"/>
      <c r="VXQ29" s="91"/>
      <c r="VXR29" s="91"/>
      <c r="VXS29" s="91"/>
      <c r="VXT29" s="91"/>
      <c r="VXU29" s="91"/>
      <c r="VXV29" s="91"/>
      <c r="VXW29" s="91"/>
      <c r="VXX29" s="91"/>
      <c r="VXY29" s="91"/>
      <c r="VXZ29" s="91"/>
      <c r="VYA29" s="91"/>
      <c r="VYB29" s="91"/>
      <c r="VYC29" s="91"/>
      <c r="VYD29" s="91"/>
      <c r="VYE29" s="91"/>
      <c r="VYF29" s="91"/>
      <c r="VYG29" s="91"/>
      <c r="VYH29" s="91"/>
      <c r="VYI29" s="91"/>
      <c r="VYJ29" s="91"/>
      <c r="VYK29" s="91"/>
      <c r="VYL29" s="91"/>
      <c r="VYM29" s="91"/>
      <c r="VYN29" s="91"/>
      <c r="VYO29" s="91"/>
      <c r="VYP29" s="91"/>
      <c r="VYQ29" s="91"/>
      <c r="VYR29" s="91"/>
      <c r="VYS29" s="91"/>
      <c r="VYT29" s="91"/>
      <c r="VYU29" s="91"/>
      <c r="VYV29" s="91"/>
      <c r="VYW29" s="91"/>
      <c r="VYX29" s="91"/>
      <c r="VYY29" s="91"/>
      <c r="VYZ29" s="91"/>
      <c r="VZA29" s="91"/>
      <c r="VZB29" s="91"/>
      <c r="VZC29" s="91"/>
      <c r="VZD29" s="91"/>
      <c r="VZE29" s="91"/>
      <c r="VZF29" s="91"/>
      <c r="VZG29" s="91"/>
      <c r="VZH29" s="91"/>
      <c r="VZI29" s="91"/>
      <c r="VZJ29" s="91"/>
      <c r="VZK29" s="91"/>
      <c r="VZL29" s="91"/>
      <c r="VZM29" s="91"/>
      <c r="VZN29" s="91"/>
      <c r="VZO29" s="91"/>
      <c r="VZP29" s="91"/>
      <c r="VZQ29" s="91"/>
      <c r="VZR29" s="91"/>
      <c r="VZS29" s="91"/>
      <c r="VZT29" s="91"/>
      <c r="VZU29" s="91"/>
      <c r="VZV29" s="91"/>
      <c r="VZW29" s="91"/>
      <c r="VZX29" s="91"/>
      <c r="VZY29" s="91"/>
      <c r="VZZ29" s="91"/>
      <c r="WAA29" s="91"/>
      <c r="WAB29" s="91"/>
      <c r="WAC29" s="91"/>
      <c r="WAD29" s="91"/>
      <c r="WAE29" s="91"/>
      <c r="WAF29" s="91"/>
      <c r="WAG29" s="91"/>
      <c r="WAH29" s="91"/>
      <c r="WAI29" s="91"/>
      <c r="WAJ29" s="91"/>
      <c r="WAK29" s="91"/>
      <c r="WAL29" s="91"/>
      <c r="WAM29" s="91"/>
      <c r="WAN29" s="91"/>
      <c r="WAO29" s="91"/>
      <c r="WAP29" s="91"/>
      <c r="WAQ29" s="91"/>
      <c r="WAR29" s="91"/>
      <c r="WAS29" s="91"/>
      <c r="WAT29" s="91"/>
      <c r="WAU29" s="91"/>
      <c r="WAV29" s="91"/>
      <c r="WAW29" s="91"/>
      <c r="WAX29" s="91"/>
      <c r="WAY29" s="91"/>
      <c r="WAZ29" s="91"/>
      <c r="WBA29" s="91"/>
      <c r="WBB29" s="91"/>
      <c r="WBC29" s="91"/>
      <c r="WBD29" s="91"/>
      <c r="WBE29" s="91"/>
      <c r="WBF29" s="91"/>
      <c r="WBG29" s="91"/>
      <c r="WBH29" s="91"/>
      <c r="WBI29" s="91"/>
      <c r="WBJ29" s="91"/>
      <c r="WBK29" s="91"/>
      <c r="WBL29" s="91"/>
      <c r="WBM29" s="91"/>
      <c r="WBN29" s="91"/>
      <c r="WBO29" s="91"/>
      <c r="WBP29" s="91"/>
      <c r="WBQ29" s="91"/>
      <c r="WBR29" s="91"/>
      <c r="WBS29" s="91"/>
      <c r="WBT29" s="91"/>
      <c r="WBU29" s="91"/>
      <c r="WBV29" s="91"/>
      <c r="WBW29" s="91"/>
      <c r="WBX29" s="91"/>
      <c r="WBY29" s="91"/>
      <c r="WBZ29" s="91"/>
      <c r="WCA29" s="91"/>
      <c r="WCB29" s="91"/>
      <c r="WCC29" s="91"/>
      <c r="WCD29" s="91"/>
      <c r="WCE29" s="91"/>
      <c r="WCF29" s="91"/>
      <c r="WCG29" s="91"/>
      <c r="WCH29" s="91"/>
      <c r="WCI29" s="91"/>
      <c r="WCJ29" s="91"/>
      <c r="WCK29" s="91"/>
      <c r="WCL29" s="91"/>
      <c r="WCM29" s="91"/>
      <c r="WCN29" s="91"/>
      <c r="WCO29" s="91"/>
      <c r="WCP29" s="91"/>
      <c r="WCQ29" s="91"/>
      <c r="WCR29" s="91"/>
      <c r="WCS29" s="91"/>
      <c r="WCT29" s="91"/>
      <c r="WCU29" s="91"/>
      <c r="WCV29" s="91"/>
      <c r="WCW29" s="91"/>
      <c r="WCX29" s="91"/>
      <c r="WCY29" s="91"/>
      <c r="WCZ29" s="91"/>
      <c r="WDA29" s="91"/>
      <c r="WDB29" s="91"/>
      <c r="WDC29" s="91"/>
      <c r="WDD29" s="91"/>
      <c r="WDE29" s="91"/>
      <c r="WDF29" s="91"/>
      <c r="WDG29" s="91"/>
      <c r="WDH29" s="91"/>
      <c r="WDI29" s="91"/>
      <c r="WDJ29" s="91"/>
      <c r="WDK29" s="91"/>
      <c r="WDL29" s="91"/>
      <c r="WDM29" s="91"/>
      <c r="WDN29" s="91"/>
      <c r="WDO29" s="91"/>
      <c r="WDP29" s="91"/>
      <c r="WDQ29" s="91"/>
      <c r="WDR29" s="91"/>
      <c r="WDS29" s="91"/>
      <c r="WDT29" s="91"/>
      <c r="WDU29" s="91"/>
      <c r="WDV29" s="91"/>
      <c r="WDW29" s="91"/>
      <c r="WDX29" s="91"/>
      <c r="WDY29" s="91"/>
      <c r="WDZ29" s="91"/>
      <c r="WEA29" s="91"/>
      <c r="WEB29" s="91"/>
      <c r="WEC29" s="91"/>
      <c r="WED29" s="91"/>
      <c r="WEE29" s="91"/>
      <c r="WEF29" s="91"/>
      <c r="WEG29" s="91"/>
      <c r="WEH29" s="91"/>
      <c r="WEI29" s="91"/>
      <c r="WEJ29" s="91"/>
      <c r="WEK29" s="91"/>
      <c r="WEL29" s="91"/>
      <c r="WEM29" s="91"/>
      <c r="WEN29" s="91"/>
      <c r="WEO29" s="91"/>
      <c r="WEP29" s="91"/>
      <c r="WEQ29" s="91"/>
      <c r="WER29" s="91"/>
      <c r="WES29" s="91"/>
      <c r="WET29" s="91"/>
      <c r="WEU29" s="91"/>
      <c r="WEV29" s="91"/>
      <c r="WEW29" s="91"/>
      <c r="WEX29" s="91"/>
      <c r="WEY29" s="91"/>
      <c r="WEZ29" s="91"/>
      <c r="WFA29" s="91"/>
      <c r="WFB29" s="91"/>
      <c r="WFC29" s="91"/>
      <c r="WFD29" s="91"/>
      <c r="WFE29" s="91"/>
      <c r="WFF29" s="91"/>
      <c r="WFG29" s="91"/>
      <c r="WFH29" s="91"/>
      <c r="WFI29" s="91"/>
      <c r="WFJ29" s="91"/>
      <c r="WFK29" s="91"/>
      <c r="WFL29" s="91"/>
      <c r="WFM29" s="91"/>
      <c r="WFN29" s="91"/>
      <c r="WFO29" s="91"/>
      <c r="WFP29" s="91"/>
      <c r="WFQ29" s="91"/>
      <c r="WFR29" s="91"/>
      <c r="WFS29" s="91"/>
      <c r="WFT29" s="91"/>
      <c r="WFU29" s="91"/>
      <c r="WFV29" s="91"/>
      <c r="WFW29" s="91"/>
      <c r="WFX29" s="91"/>
      <c r="WFY29" s="91"/>
      <c r="WFZ29" s="91"/>
      <c r="WGA29" s="91"/>
      <c r="WGB29" s="91"/>
      <c r="WGC29" s="91"/>
      <c r="WGD29" s="91"/>
      <c r="WGE29" s="91"/>
      <c r="WGF29" s="91"/>
      <c r="WGG29" s="91"/>
      <c r="WGH29" s="91"/>
      <c r="WGI29" s="91"/>
      <c r="WGJ29" s="91"/>
      <c r="WGK29" s="91"/>
      <c r="WGL29" s="91"/>
      <c r="WGM29" s="91"/>
      <c r="WGN29" s="91"/>
      <c r="WGO29" s="91"/>
      <c r="WGP29" s="91"/>
      <c r="WGQ29" s="91"/>
      <c r="WGR29" s="91"/>
      <c r="WGS29" s="91"/>
      <c r="WGT29" s="91"/>
      <c r="WGU29" s="91"/>
      <c r="WGV29" s="91"/>
      <c r="WGW29" s="91"/>
      <c r="WGX29" s="91"/>
      <c r="WGY29" s="91"/>
      <c r="WGZ29" s="91"/>
      <c r="WHA29" s="91"/>
      <c r="WHB29" s="91"/>
      <c r="WHC29" s="91"/>
      <c r="WHD29" s="91"/>
      <c r="WHE29" s="91"/>
      <c r="WHF29" s="91"/>
      <c r="WHG29" s="91"/>
      <c r="WHH29" s="91"/>
      <c r="WHI29" s="91"/>
      <c r="WHJ29" s="91"/>
      <c r="WHK29" s="91"/>
      <c r="WHL29" s="91"/>
      <c r="WHM29" s="91"/>
      <c r="WHN29" s="91"/>
      <c r="WHO29" s="91"/>
      <c r="WHP29" s="91"/>
      <c r="WHQ29" s="91"/>
      <c r="WHR29" s="91"/>
      <c r="WHS29" s="91"/>
      <c r="WHT29" s="91"/>
      <c r="WHU29" s="91"/>
      <c r="WHV29" s="91"/>
      <c r="WHW29" s="91"/>
      <c r="WHX29" s="91"/>
      <c r="WHY29" s="91"/>
      <c r="WHZ29" s="91"/>
      <c r="WIA29" s="91"/>
      <c r="WIB29" s="91"/>
      <c r="WIC29" s="91"/>
      <c r="WID29" s="91"/>
      <c r="WIE29" s="91"/>
      <c r="WIF29" s="91"/>
      <c r="WIG29" s="91"/>
      <c r="WIH29" s="91"/>
      <c r="WII29" s="91"/>
      <c r="WIJ29" s="91"/>
      <c r="WIK29" s="91"/>
      <c r="WIL29" s="91"/>
      <c r="WIM29" s="91"/>
      <c r="WIN29" s="91"/>
      <c r="WIO29" s="91"/>
      <c r="WIP29" s="91"/>
      <c r="WIQ29" s="91"/>
      <c r="WIR29" s="91"/>
      <c r="WIS29" s="91"/>
      <c r="WIT29" s="91"/>
      <c r="WIU29" s="91"/>
      <c r="WIV29" s="91"/>
      <c r="WIW29" s="91"/>
      <c r="WIX29" s="91"/>
      <c r="WIY29" s="91"/>
      <c r="WIZ29" s="91"/>
      <c r="WJA29" s="91"/>
      <c r="WJB29" s="91"/>
      <c r="WJC29" s="91"/>
      <c r="WJD29" s="91"/>
      <c r="WJE29" s="91"/>
      <c r="WJF29" s="91"/>
      <c r="WJG29" s="91"/>
      <c r="WJH29" s="91"/>
      <c r="WJI29" s="91"/>
      <c r="WJJ29" s="91"/>
      <c r="WJK29" s="91"/>
      <c r="WJL29" s="91"/>
      <c r="WJM29" s="91"/>
      <c r="WJN29" s="91"/>
      <c r="WJO29" s="91"/>
      <c r="WJP29" s="91"/>
      <c r="WJQ29" s="91"/>
      <c r="WJR29" s="91"/>
      <c r="WJS29" s="91"/>
      <c r="WJT29" s="91"/>
      <c r="WJU29" s="91"/>
      <c r="WJV29" s="91"/>
      <c r="WJW29" s="91"/>
      <c r="WJX29" s="91"/>
      <c r="WJY29" s="91"/>
      <c r="WJZ29" s="91"/>
      <c r="WKA29" s="91"/>
      <c r="WKB29" s="91"/>
      <c r="WKC29" s="91"/>
      <c r="WKD29" s="91"/>
      <c r="WKE29" s="91"/>
      <c r="WKF29" s="91"/>
      <c r="WKG29" s="91"/>
      <c r="WKH29" s="91"/>
      <c r="WKI29" s="91"/>
      <c r="WKJ29" s="91"/>
      <c r="WKK29" s="91"/>
      <c r="WKL29" s="91"/>
      <c r="WKM29" s="91"/>
      <c r="WKN29" s="91"/>
      <c r="WKO29" s="91"/>
      <c r="WKP29" s="91"/>
      <c r="WKQ29" s="91"/>
      <c r="WKR29" s="91"/>
      <c r="WKS29" s="91"/>
      <c r="WKT29" s="91"/>
      <c r="WKU29" s="91"/>
      <c r="WKV29" s="91"/>
      <c r="WKW29" s="91"/>
      <c r="WKX29" s="91"/>
      <c r="WKY29" s="91"/>
      <c r="WKZ29" s="91"/>
      <c r="WLA29" s="91"/>
      <c r="WLB29" s="91"/>
      <c r="WLC29" s="91"/>
      <c r="WLD29" s="91"/>
      <c r="WLE29" s="91"/>
      <c r="WLF29" s="91"/>
      <c r="WLG29" s="91"/>
      <c r="WLH29" s="91"/>
      <c r="WLI29" s="91"/>
      <c r="WLJ29" s="91"/>
      <c r="WLK29" s="91"/>
      <c r="WLL29" s="91"/>
      <c r="WLM29" s="91"/>
      <c r="WLN29" s="91"/>
      <c r="WLO29" s="91"/>
      <c r="WLP29" s="91"/>
      <c r="WLQ29" s="91"/>
      <c r="WLR29" s="91"/>
      <c r="WLS29" s="91"/>
      <c r="WLT29" s="91"/>
      <c r="WLU29" s="91"/>
      <c r="WLV29" s="91"/>
      <c r="WLW29" s="91"/>
      <c r="WLX29" s="91"/>
      <c r="WLY29" s="91"/>
      <c r="WLZ29" s="91"/>
      <c r="WMA29" s="91"/>
      <c r="WMB29" s="91"/>
      <c r="WMC29" s="91"/>
      <c r="WMD29" s="91"/>
      <c r="WME29" s="91"/>
      <c r="WMF29" s="91"/>
      <c r="WMG29" s="91"/>
      <c r="WMH29" s="91"/>
      <c r="WMI29" s="91"/>
      <c r="WMJ29" s="91"/>
      <c r="WMK29" s="91"/>
      <c r="WML29" s="91"/>
      <c r="WMM29" s="91"/>
      <c r="WMN29" s="91"/>
      <c r="WMO29" s="91"/>
      <c r="WMP29" s="91"/>
      <c r="WMQ29" s="91"/>
      <c r="WMR29" s="91"/>
      <c r="WMS29" s="91"/>
      <c r="WMT29" s="91"/>
      <c r="WMU29" s="91"/>
      <c r="WMV29" s="91"/>
      <c r="WMW29" s="91"/>
      <c r="WMX29" s="91"/>
      <c r="WMY29" s="91"/>
      <c r="WMZ29" s="91"/>
      <c r="WNA29" s="91"/>
      <c r="WNB29" s="91"/>
      <c r="WNC29" s="91"/>
      <c r="WND29" s="91"/>
      <c r="WNE29" s="91"/>
      <c r="WNF29" s="91"/>
      <c r="WNG29" s="91"/>
      <c r="WNH29" s="91"/>
      <c r="WNI29" s="91"/>
      <c r="WNJ29" s="91"/>
      <c r="WNK29" s="91"/>
      <c r="WNL29" s="91"/>
      <c r="WNM29" s="91"/>
      <c r="WNN29" s="91"/>
      <c r="WNO29" s="91"/>
      <c r="WNP29" s="91"/>
      <c r="WNQ29" s="91"/>
      <c r="WNR29" s="91"/>
      <c r="WNS29" s="91"/>
      <c r="WNT29" s="91"/>
      <c r="WNU29" s="91"/>
      <c r="WNV29" s="91"/>
      <c r="WNW29" s="91"/>
      <c r="WNX29" s="91"/>
      <c r="WNY29" s="91"/>
      <c r="WNZ29" s="91"/>
      <c r="WOA29" s="91"/>
      <c r="WOB29" s="91"/>
      <c r="WOC29" s="91"/>
      <c r="WOD29" s="91"/>
      <c r="WOE29" s="91"/>
      <c r="WOF29" s="91"/>
      <c r="WOG29" s="91"/>
      <c r="WOH29" s="91"/>
      <c r="WOI29" s="91"/>
      <c r="WOJ29" s="91"/>
      <c r="WOK29" s="91"/>
      <c r="WOL29" s="91"/>
      <c r="WOM29" s="91"/>
      <c r="WON29" s="91"/>
      <c r="WOO29" s="91"/>
      <c r="WOP29" s="91"/>
      <c r="WOQ29" s="91"/>
      <c r="WOR29" s="91"/>
      <c r="WOS29" s="91"/>
      <c r="WOT29" s="91"/>
      <c r="WOU29" s="91"/>
      <c r="WOV29" s="91"/>
      <c r="WOW29" s="91"/>
      <c r="WOX29" s="91"/>
      <c r="WOY29" s="91"/>
      <c r="WOZ29" s="91"/>
      <c r="WPA29" s="91"/>
      <c r="WPB29" s="91"/>
      <c r="WPC29" s="91"/>
      <c r="WPD29" s="91"/>
      <c r="WPE29" s="91"/>
      <c r="WPF29" s="91"/>
      <c r="WPG29" s="91"/>
      <c r="WPH29" s="91"/>
      <c r="WPI29" s="91"/>
      <c r="WPJ29" s="91"/>
      <c r="WPK29" s="91"/>
      <c r="WPL29" s="91"/>
      <c r="WPM29" s="91"/>
      <c r="WPN29" s="91"/>
      <c r="WPO29" s="91"/>
      <c r="WPP29" s="91"/>
      <c r="WPQ29" s="91"/>
      <c r="WPR29" s="91"/>
      <c r="WPS29" s="91"/>
      <c r="WPT29" s="91"/>
      <c r="WPU29" s="91"/>
      <c r="WPV29" s="91"/>
      <c r="WPW29" s="91"/>
      <c r="WPX29" s="91"/>
      <c r="WPY29" s="91"/>
      <c r="WPZ29" s="91"/>
      <c r="WQA29" s="91"/>
      <c r="WQB29" s="91"/>
      <c r="WQC29" s="91"/>
      <c r="WQD29" s="91"/>
      <c r="WQE29" s="91"/>
      <c r="WQF29" s="91"/>
      <c r="WQG29" s="91"/>
      <c r="WQH29" s="91"/>
      <c r="WQI29" s="91"/>
      <c r="WQJ29" s="91"/>
      <c r="WQK29" s="91"/>
      <c r="WQL29" s="91"/>
      <c r="WQM29" s="91"/>
      <c r="WQN29" s="91"/>
      <c r="WQO29" s="91"/>
      <c r="WQP29" s="91"/>
      <c r="WQQ29" s="91"/>
      <c r="WQR29" s="91"/>
      <c r="WQS29" s="91"/>
      <c r="WQT29" s="91"/>
      <c r="WQU29" s="91"/>
      <c r="WQV29" s="91"/>
      <c r="WQW29" s="91"/>
      <c r="WQX29" s="91"/>
      <c r="WQY29" s="91"/>
      <c r="WQZ29" s="91"/>
      <c r="WRA29" s="91"/>
      <c r="WRB29" s="91"/>
      <c r="WRC29" s="91"/>
      <c r="WRD29" s="91"/>
      <c r="WRE29" s="91"/>
      <c r="WRF29" s="91"/>
      <c r="WRG29" s="91"/>
      <c r="WRH29" s="91"/>
      <c r="WRI29" s="91"/>
      <c r="WRJ29" s="91"/>
      <c r="WRK29" s="91"/>
      <c r="WRL29" s="91"/>
      <c r="WRM29" s="91"/>
      <c r="WRN29" s="91"/>
      <c r="WRO29" s="91"/>
      <c r="WRP29" s="91"/>
      <c r="WRQ29" s="91"/>
      <c r="WRR29" s="91"/>
      <c r="WRS29" s="91"/>
      <c r="WRT29" s="91"/>
      <c r="WRU29" s="91"/>
      <c r="WRV29" s="91"/>
      <c r="WRW29" s="91"/>
      <c r="WRX29" s="91"/>
      <c r="WRY29" s="91"/>
      <c r="WRZ29" s="91"/>
      <c r="WSA29" s="91"/>
      <c r="WSB29" s="91"/>
      <c r="WSC29" s="91"/>
      <c r="WSD29" s="91"/>
      <c r="WSE29" s="91"/>
      <c r="WSF29" s="91"/>
      <c r="WSG29" s="91"/>
      <c r="WSH29" s="91"/>
      <c r="WSI29" s="91"/>
      <c r="WSJ29" s="91"/>
      <c r="WSK29" s="91"/>
      <c r="WSL29" s="91"/>
      <c r="WSM29" s="91"/>
      <c r="WSN29" s="91"/>
      <c r="WSO29" s="91"/>
      <c r="WSP29" s="91"/>
      <c r="WSQ29" s="91"/>
      <c r="WSR29" s="91"/>
      <c r="WSS29" s="91"/>
      <c r="WST29" s="91"/>
      <c r="WSU29" s="91"/>
      <c r="WSV29" s="91"/>
      <c r="WSW29" s="91"/>
      <c r="WSX29" s="91"/>
      <c r="WSY29" s="91"/>
      <c r="WSZ29" s="91"/>
      <c r="WTA29" s="91"/>
      <c r="WTB29" s="91"/>
      <c r="WTC29" s="91"/>
      <c r="WTD29" s="91"/>
      <c r="WTE29" s="91"/>
      <c r="WTF29" s="91"/>
      <c r="WTG29" s="91"/>
      <c r="WTH29" s="91"/>
      <c r="WTI29" s="91"/>
      <c r="WTJ29" s="91"/>
      <c r="WTK29" s="91"/>
      <c r="WTL29" s="91"/>
      <c r="WTM29" s="91"/>
      <c r="WTN29" s="91"/>
      <c r="WTO29" s="91"/>
      <c r="WTP29" s="91"/>
      <c r="WTQ29" s="91"/>
      <c r="WTR29" s="91"/>
      <c r="WTS29" s="91"/>
      <c r="WTT29" s="91"/>
      <c r="WTU29" s="91"/>
      <c r="WTV29" s="91"/>
      <c r="WTW29" s="91"/>
      <c r="WTX29" s="91"/>
      <c r="WTY29" s="91"/>
      <c r="WTZ29" s="91"/>
      <c r="WUA29" s="91"/>
      <c r="WUB29" s="91"/>
      <c r="WUC29" s="91"/>
      <c r="WUD29" s="91"/>
      <c r="WUE29" s="91"/>
      <c r="WUF29" s="91"/>
      <c r="WUG29" s="91"/>
      <c r="WUH29" s="91"/>
      <c r="WUI29" s="91"/>
      <c r="WUJ29" s="91"/>
      <c r="WUK29" s="91"/>
      <c r="WUL29" s="91"/>
      <c r="WUM29" s="91"/>
      <c r="WUN29" s="91"/>
      <c r="WUO29" s="91"/>
      <c r="WUP29" s="91"/>
      <c r="WUQ29" s="91"/>
      <c r="WUR29" s="91"/>
      <c r="WUS29" s="91"/>
      <c r="WUT29" s="91"/>
      <c r="WUU29" s="91"/>
      <c r="WUV29" s="91"/>
      <c r="WUW29" s="91"/>
      <c r="WUX29" s="91"/>
      <c r="WUY29" s="91"/>
      <c r="WUZ29" s="91"/>
      <c r="WVA29" s="91"/>
      <c r="WVB29" s="91"/>
      <c r="WVC29" s="91"/>
      <c r="WVD29" s="91"/>
      <c r="WVE29" s="91"/>
      <c r="WVF29" s="91"/>
      <c r="WVG29" s="91"/>
      <c r="WVH29" s="91"/>
      <c r="WVI29" s="91"/>
      <c r="WVJ29" s="91"/>
      <c r="WVK29" s="91"/>
      <c r="WVL29" s="91"/>
      <c r="WVM29" s="91"/>
      <c r="WVN29" s="91"/>
      <c r="WVO29" s="91"/>
      <c r="WVP29" s="91"/>
      <c r="WVQ29" s="91"/>
      <c r="WVR29" s="91"/>
      <c r="WVS29" s="91"/>
      <c r="WVT29" s="91"/>
      <c r="WVU29" s="91"/>
      <c r="WVV29" s="91"/>
      <c r="WVW29" s="91"/>
      <c r="WVX29" s="91"/>
      <c r="WVY29" s="91"/>
      <c r="WVZ29" s="91"/>
      <c r="WWA29" s="91"/>
      <c r="WWB29" s="91"/>
      <c r="WWC29" s="91"/>
      <c r="WWD29" s="91"/>
      <c r="WWE29" s="91"/>
      <c r="WWF29" s="91"/>
      <c r="WWG29" s="91"/>
      <c r="WWH29" s="91"/>
      <c r="WWI29" s="91"/>
      <c r="WWJ29" s="91"/>
      <c r="WWK29" s="91"/>
      <c r="WWL29" s="91"/>
      <c r="WWM29" s="91"/>
      <c r="WWN29" s="91"/>
      <c r="WWO29" s="91"/>
      <c r="WWP29" s="91"/>
      <c r="WWQ29" s="91"/>
      <c r="WWR29" s="91"/>
      <c r="WWS29" s="91"/>
      <c r="WWT29" s="91"/>
      <c r="WWU29" s="91"/>
      <c r="WWV29" s="91"/>
      <c r="WWW29" s="91"/>
      <c r="WWX29" s="91"/>
      <c r="WWY29" s="91"/>
      <c r="WWZ29" s="91"/>
      <c r="WXA29" s="91"/>
      <c r="WXB29" s="91"/>
      <c r="WXC29" s="91"/>
      <c r="WXD29" s="91"/>
      <c r="WXE29" s="91"/>
      <c r="WXF29" s="91"/>
      <c r="WXG29" s="91"/>
      <c r="WXH29" s="91"/>
      <c r="WXI29" s="91"/>
      <c r="WXJ29" s="91"/>
      <c r="WXK29" s="91"/>
      <c r="WXL29" s="91"/>
      <c r="WXM29" s="91"/>
      <c r="WXN29" s="91"/>
      <c r="WXO29" s="91"/>
      <c r="WXP29" s="91"/>
      <c r="WXQ29" s="91"/>
      <c r="WXR29" s="91"/>
      <c r="WXS29" s="91"/>
      <c r="WXT29" s="91"/>
      <c r="WXU29" s="91"/>
      <c r="WXV29" s="91"/>
      <c r="WXW29" s="91"/>
      <c r="WXX29" s="91"/>
      <c r="WXY29" s="91"/>
      <c r="WXZ29" s="91"/>
      <c r="WYA29" s="91"/>
      <c r="WYB29" s="91"/>
      <c r="WYC29" s="91"/>
      <c r="WYD29" s="91"/>
      <c r="WYE29" s="91"/>
      <c r="WYF29" s="91"/>
      <c r="WYG29" s="91"/>
      <c r="WYH29" s="91"/>
      <c r="WYI29" s="91"/>
      <c r="WYJ29" s="91"/>
      <c r="WYK29" s="91"/>
      <c r="WYL29" s="91"/>
      <c r="WYM29" s="91"/>
      <c r="WYN29" s="91"/>
      <c r="WYO29" s="91"/>
      <c r="WYP29" s="91"/>
      <c r="WYQ29" s="91"/>
      <c r="WYR29" s="91"/>
      <c r="WYS29" s="91"/>
      <c r="WYT29" s="91"/>
      <c r="WYU29" s="91"/>
      <c r="WYV29" s="91"/>
      <c r="WYW29" s="91"/>
      <c r="WYX29" s="91"/>
      <c r="WYY29" s="91"/>
      <c r="WYZ29" s="91"/>
      <c r="WZA29" s="91"/>
      <c r="WZB29" s="91"/>
      <c r="WZC29" s="91"/>
      <c r="WZD29" s="91"/>
      <c r="WZE29" s="91"/>
      <c r="WZF29" s="91"/>
      <c r="WZG29" s="91"/>
      <c r="WZH29" s="91"/>
      <c r="WZI29" s="91"/>
      <c r="WZJ29" s="91"/>
      <c r="WZK29" s="91"/>
      <c r="WZL29" s="91"/>
      <c r="WZM29" s="91"/>
      <c r="WZN29" s="91"/>
      <c r="WZO29" s="91"/>
      <c r="WZP29" s="91"/>
      <c r="WZQ29" s="91"/>
      <c r="WZR29" s="91"/>
      <c r="WZS29" s="91"/>
      <c r="WZT29" s="91"/>
      <c r="WZU29" s="91"/>
      <c r="WZV29" s="91"/>
      <c r="WZW29" s="91"/>
      <c r="WZX29" s="91"/>
      <c r="WZY29" s="91"/>
      <c r="WZZ29" s="91"/>
      <c r="XAA29" s="91"/>
      <c r="XAB29" s="91"/>
      <c r="XAC29" s="91"/>
      <c r="XAD29" s="91"/>
      <c r="XAE29" s="91"/>
      <c r="XAF29" s="91"/>
      <c r="XAG29" s="91"/>
      <c r="XAH29" s="91"/>
      <c r="XAI29" s="91"/>
      <c r="XAJ29" s="91"/>
      <c r="XAK29" s="91"/>
      <c r="XAL29" s="91"/>
      <c r="XAM29" s="91"/>
      <c r="XAN29" s="91"/>
      <c r="XAO29" s="91"/>
      <c r="XAP29" s="91"/>
      <c r="XAQ29" s="91"/>
      <c r="XAR29" s="91"/>
      <c r="XAS29" s="91"/>
      <c r="XAT29" s="91"/>
      <c r="XAU29" s="91"/>
      <c r="XAV29" s="91"/>
      <c r="XAW29" s="91"/>
      <c r="XAX29" s="91"/>
      <c r="XAY29" s="91"/>
      <c r="XAZ29" s="91"/>
      <c r="XBA29" s="91"/>
      <c r="XBB29" s="91"/>
      <c r="XBC29" s="91"/>
      <c r="XBD29" s="91"/>
      <c r="XBE29" s="91"/>
      <c r="XBF29" s="91"/>
      <c r="XBG29" s="91"/>
      <c r="XBH29" s="91"/>
      <c r="XBI29" s="91"/>
      <c r="XBJ29" s="91"/>
      <c r="XBK29" s="91"/>
      <c r="XBL29" s="91"/>
      <c r="XBM29" s="91"/>
      <c r="XBN29" s="91"/>
      <c r="XBO29" s="91"/>
      <c r="XBP29" s="91"/>
      <c r="XBQ29" s="91"/>
      <c r="XBR29" s="91"/>
      <c r="XBS29" s="91"/>
      <c r="XBT29" s="91"/>
      <c r="XBU29" s="91"/>
      <c r="XBV29" s="91"/>
      <c r="XBW29" s="91"/>
      <c r="XBX29" s="91"/>
      <c r="XBY29" s="91"/>
      <c r="XBZ29" s="91"/>
      <c r="XCA29" s="91"/>
      <c r="XCB29" s="91"/>
      <c r="XCC29" s="91"/>
      <c r="XCD29" s="91"/>
      <c r="XCE29" s="91"/>
      <c r="XCF29" s="91"/>
      <c r="XCG29" s="91"/>
      <c r="XCH29" s="91"/>
      <c r="XCI29" s="91"/>
      <c r="XCJ29" s="91"/>
      <c r="XCK29" s="91"/>
      <c r="XCL29" s="91"/>
      <c r="XCM29" s="91"/>
      <c r="XCN29" s="91"/>
      <c r="XCO29" s="91"/>
      <c r="XCP29" s="91"/>
      <c r="XCQ29" s="91"/>
      <c r="XCR29" s="91"/>
      <c r="XCS29" s="91"/>
      <c r="XCT29" s="91"/>
      <c r="XCU29" s="91"/>
      <c r="XCV29" s="91"/>
      <c r="XCW29" s="91"/>
      <c r="XCX29" s="91"/>
      <c r="XCY29" s="91"/>
      <c r="XCZ29" s="91"/>
      <c r="XDA29" s="91"/>
      <c r="XDB29" s="91"/>
      <c r="XDC29" s="91"/>
      <c r="XDD29" s="91"/>
      <c r="XDE29" s="91"/>
      <c r="XDF29" s="91"/>
      <c r="XDG29" s="91"/>
      <c r="XDH29" s="91"/>
      <c r="XDI29" s="91"/>
      <c r="XDJ29" s="91"/>
      <c r="XDK29" s="91"/>
      <c r="XDL29" s="91"/>
      <c r="XDM29" s="91"/>
      <c r="XDN29" s="91"/>
      <c r="XDO29" s="91"/>
      <c r="XDP29" s="91"/>
      <c r="XDQ29" s="91"/>
      <c r="XDR29" s="91"/>
      <c r="XDS29" s="91"/>
      <c r="XDT29" s="91"/>
      <c r="XDU29" s="91"/>
      <c r="XDV29" s="91"/>
      <c r="XDW29" s="91"/>
      <c r="XDX29" s="91"/>
      <c r="XDY29" s="91"/>
      <c r="XDZ29" s="91"/>
      <c r="XEA29" s="91"/>
      <c r="XEB29" s="91"/>
      <c r="XEC29" s="91"/>
      <c r="XED29" s="91"/>
      <c r="XEE29" s="91"/>
      <c r="XEF29" s="91"/>
      <c r="XEG29" s="91"/>
      <c r="XEH29" s="91"/>
      <c r="XEI29" s="91"/>
      <c r="XEJ29" s="91"/>
      <c r="XEK29" s="91"/>
      <c r="XEL29" s="91"/>
      <c r="XEM29" s="91"/>
      <c r="XEN29" s="91"/>
      <c r="XEO29" s="91"/>
      <c r="XEP29" s="91"/>
      <c r="XEQ29" s="91"/>
      <c r="XER29" s="91"/>
      <c r="XES29" s="91"/>
      <c r="XET29" s="91"/>
      <c r="XEU29" s="91"/>
      <c r="XEV29" s="91"/>
      <c r="XEW29" s="91"/>
      <c r="XEX29" s="91"/>
      <c r="XEY29" s="91"/>
      <c r="XEZ29" s="91"/>
      <c r="XFA29" s="91"/>
      <c r="XFB29" s="91"/>
      <c r="XFC29" s="91"/>
    </row>
    <row r="30" spans="1:16383" x14ac:dyDescent="0.35">
      <c r="F30" s="138"/>
      <c r="G30" s="138"/>
      <c r="H30" s="138"/>
    </row>
    <row r="31" spans="1:16383" s="200" customFormat="1" x14ac:dyDescent="0.35">
      <c r="A31" s="196"/>
      <c r="B31" s="197"/>
      <c r="C31" s="198"/>
      <c r="D31" s="199"/>
      <c r="E31" s="200" t="str">
        <f>InpR!$E$91</f>
        <v>RCV - CPI(H) + RPI wedge initial balance - nominal - WR</v>
      </c>
      <c r="F31" s="250">
        <f>InpR!$F$91</f>
        <v>34.479747463860264</v>
      </c>
      <c r="G31" s="200" t="str">
        <f>InpR!$G$91</f>
        <v>£m</v>
      </c>
      <c r="H31" s="30"/>
    </row>
    <row r="32" spans="1:16383" s="37" customFormat="1" x14ac:dyDescent="0.35">
      <c r="A32" s="48"/>
      <c r="B32" s="59"/>
      <c r="C32" s="108"/>
      <c r="D32" s="53"/>
      <c r="E32" s="37" t="str">
        <f>Time!E$40</f>
        <v>Acquisition / initial balance date flag</v>
      </c>
      <c r="F32" s="37">
        <f>Time!F$40</f>
        <v>0</v>
      </c>
      <c r="G32" s="249" t="str">
        <f>Time!G$40</f>
        <v>flag</v>
      </c>
      <c r="H32" s="37">
        <f>Time!H$40</f>
        <v>1</v>
      </c>
      <c r="I32" s="37">
        <f>Time!I$40</f>
        <v>0</v>
      </c>
      <c r="J32" s="37">
        <f>Time!J$40</f>
        <v>0</v>
      </c>
      <c r="K32" s="37">
        <f>Time!K$40</f>
        <v>0</v>
      </c>
      <c r="L32" s="37">
        <f>Time!L$40</f>
        <v>1</v>
      </c>
      <c r="M32" s="37">
        <f>Time!M$40</f>
        <v>0</v>
      </c>
      <c r="N32" s="37">
        <f>Time!N$40</f>
        <v>0</v>
      </c>
      <c r="O32" s="37">
        <f>Time!O$40</f>
        <v>0</v>
      </c>
      <c r="P32" s="37">
        <f>Time!P$40</f>
        <v>0</v>
      </c>
      <c r="Q32" s="37">
        <f>Time!Q$40</f>
        <v>0</v>
      </c>
      <c r="R32" s="37">
        <f>Time!R$40</f>
        <v>0</v>
      </c>
    </row>
    <row r="33" spans="1:26" x14ac:dyDescent="0.35">
      <c r="A33" s="48"/>
      <c r="B33" s="59"/>
      <c r="C33" s="108"/>
      <c r="D33" s="53"/>
    </row>
    <row r="34" spans="1:26" x14ac:dyDescent="0.35">
      <c r="A34" s="47"/>
      <c r="B34" s="51"/>
      <c r="C34" s="111"/>
      <c r="D34" s="56"/>
      <c r="E34" s="7" t="s">
        <v>501</v>
      </c>
      <c r="G34" s="92" t="s">
        <v>295</v>
      </c>
      <c r="J34" s="242">
        <f t="shared" ref="J34:R34" si="9" xml:space="preserve"> I37</f>
        <v>0</v>
      </c>
      <c r="K34" s="242">
        <f t="shared" si="9"/>
        <v>0</v>
      </c>
      <c r="L34" s="242">
        <f t="shared" si="9"/>
        <v>0</v>
      </c>
      <c r="M34" s="242">
        <f t="shared" si="9"/>
        <v>34.479747463860264</v>
      </c>
      <c r="N34" s="242">
        <f t="shared" si="9"/>
        <v>33.921970270564117</v>
      </c>
      <c r="O34" s="242">
        <f t="shared" si="9"/>
        <v>33.546868209482049</v>
      </c>
      <c r="P34" s="242">
        <f t="shared" si="9"/>
        <v>33.237653421326037</v>
      </c>
      <c r="Q34" s="242">
        <f t="shared" si="9"/>
        <v>32.947133956874815</v>
      </c>
      <c r="R34" s="242">
        <f t="shared" si="9"/>
        <v>32.659153828102745</v>
      </c>
    </row>
    <row r="35" spans="1:26" x14ac:dyDescent="0.35">
      <c r="A35" s="47"/>
      <c r="B35" s="51"/>
      <c r="C35" s="111"/>
      <c r="D35" s="56" t="s">
        <v>502</v>
      </c>
      <c r="E35" s="7" t="str">
        <f t="shared" ref="E35:R35" si="10" xml:space="preserve"> E$24</f>
        <v>Forecast RCV indexation</v>
      </c>
      <c r="F35" s="7">
        <f t="shared" si="10"/>
        <v>0</v>
      </c>
      <c r="G35" s="92" t="str">
        <f t="shared" si="10"/>
        <v>£m</v>
      </c>
      <c r="H35" s="7">
        <f t="shared" si="10"/>
        <v>0</v>
      </c>
      <c r="I35" s="7">
        <f t="shared" si="10"/>
        <v>0</v>
      </c>
      <c r="J35" s="242">
        <f t="shared" si="10"/>
        <v>0</v>
      </c>
      <c r="K35" s="242">
        <f t="shared" si="10"/>
        <v>0</v>
      </c>
      <c r="L35" s="242">
        <f t="shared" si="10"/>
        <v>0</v>
      </c>
      <c r="M35" s="242">
        <f t="shared" si="10"/>
        <v>0.83641286934630377</v>
      </c>
      <c r="N35" s="242">
        <f t="shared" si="10"/>
        <v>1.0036713390886582</v>
      </c>
      <c r="O35" s="242">
        <f t="shared" si="10"/>
        <v>1.0568499107974512</v>
      </c>
      <c r="P35" s="242">
        <f t="shared" si="10"/>
        <v>1.0636049094824562</v>
      </c>
      <c r="Q35" s="242">
        <f t="shared" si="10"/>
        <v>1.0543082866199878</v>
      </c>
      <c r="R35" s="242">
        <f t="shared" si="10"/>
        <v>0.97977461484307593</v>
      </c>
    </row>
    <row r="36" spans="1:26" x14ac:dyDescent="0.35">
      <c r="A36" s="47"/>
      <c r="B36" s="51"/>
      <c r="C36" s="111"/>
      <c r="D36" s="56" t="s">
        <v>503</v>
      </c>
      <c r="E36" s="7" t="str">
        <f t="shared" ref="E36:R36" si="11" xml:space="preserve"> E$29</f>
        <v>Forecast RCV run-off</v>
      </c>
      <c r="F36" s="7">
        <f t="shared" si="11"/>
        <v>0</v>
      </c>
      <c r="G36" s="92" t="str">
        <f t="shared" si="11"/>
        <v>£m</v>
      </c>
      <c r="H36" s="7">
        <f t="shared" si="11"/>
        <v>0</v>
      </c>
      <c r="I36" s="7">
        <f t="shared" si="11"/>
        <v>0</v>
      </c>
      <c r="J36" s="242">
        <f t="shared" si="11"/>
        <v>0</v>
      </c>
      <c r="K36" s="242">
        <f t="shared" si="11"/>
        <v>0</v>
      </c>
      <c r="L36" s="242">
        <f t="shared" si="11"/>
        <v>0</v>
      </c>
      <c r="M36" s="242">
        <f t="shared" si="11"/>
        <v>1.3941900626424488</v>
      </c>
      <c r="N36" s="242">
        <f t="shared" si="11"/>
        <v>1.3787734001707197</v>
      </c>
      <c r="O36" s="242">
        <f t="shared" si="11"/>
        <v>1.3660646989534646</v>
      </c>
      <c r="P36" s="242">
        <f t="shared" si="11"/>
        <v>1.3541243739336772</v>
      </c>
      <c r="Q36" s="242">
        <f t="shared" si="11"/>
        <v>1.3422884153920558</v>
      </c>
      <c r="R36" s="242">
        <f t="shared" si="11"/>
        <v>0</v>
      </c>
    </row>
    <row r="37" spans="1:26" s="138" customFormat="1" x14ac:dyDescent="0.35">
      <c r="A37" s="134"/>
      <c r="B37" s="135"/>
      <c r="C37" s="136"/>
      <c r="D37" s="137"/>
      <c r="E37" s="138" t="s">
        <v>504</v>
      </c>
      <c r="G37" s="163" t="s">
        <v>295</v>
      </c>
      <c r="J37" s="243">
        <f t="shared" ref="J37:R37" si="12" xml:space="preserve"> IF( J32 = 1, $F31, J34 + J35 - J36)</f>
        <v>0</v>
      </c>
      <c r="K37" s="243">
        <f t="shared" si="12"/>
        <v>0</v>
      </c>
      <c r="L37" s="243">
        <f t="shared" si="12"/>
        <v>34.479747463860264</v>
      </c>
      <c r="M37" s="243">
        <f t="shared" si="12"/>
        <v>33.921970270564117</v>
      </c>
      <c r="N37" s="243">
        <f t="shared" si="12"/>
        <v>33.546868209482049</v>
      </c>
      <c r="O37" s="243">
        <f t="shared" si="12"/>
        <v>33.237653421326037</v>
      </c>
      <c r="P37" s="243">
        <f t="shared" si="12"/>
        <v>32.947133956874815</v>
      </c>
      <c r="Q37" s="243">
        <f t="shared" si="12"/>
        <v>32.659153828102745</v>
      </c>
      <c r="R37" s="243">
        <f t="shared" si="12"/>
        <v>33.638928442945819</v>
      </c>
    </row>
    <row r="39" spans="1:26" s="92" customFormat="1" x14ac:dyDescent="0.35">
      <c r="A39" s="164"/>
      <c r="B39" s="165"/>
      <c r="C39" s="166"/>
      <c r="D39" s="167"/>
      <c r="E39" s="92" t="str">
        <f t="shared" ref="E39:R39" si="13" xml:space="preserve"> E$27</f>
        <v>Forecast Nominal RCV balance BEG</v>
      </c>
      <c r="F39" s="92">
        <f t="shared" si="13"/>
        <v>0</v>
      </c>
      <c r="G39" s="92" t="str">
        <f t="shared" si="13"/>
        <v>£m</v>
      </c>
      <c r="H39" s="92">
        <f t="shared" si="13"/>
        <v>0</v>
      </c>
      <c r="I39" s="92">
        <f t="shared" si="13"/>
        <v>0</v>
      </c>
      <c r="J39" s="185">
        <f t="shared" si="13"/>
        <v>0</v>
      </c>
      <c r="K39" s="185">
        <f t="shared" si="13"/>
        <v>0</v>
      </c>
      <c r="L39" s="185">
        <f t="shared" si="13"/>
        <v>0</v>
      </c>
      <c r="M39" s="185">
        <f t="shared" si="13"/>
        <v>34.479747463860264</v>
      </c>
      <c r="N39" s="185">
        <f t="shared" si="13"/>
        <v>33.921970270564117</v>
      </c>
      <c r="O39" s="185">
        <f t="shared" si="13"/>
        <v>33.546868209482049</v>
      </c>
      <c r="P39" s="185">
        <f t="shared" si="13"/>
        <v>33.237653421326037</v>
      </c>
      <c r="Q39" s="185">
        <f t="shared" si="13"/>
        <v>32.947133956874815</v>
      </c>
      <c r="R39" s="185">
        <f t="shared" si="13"/>
        <v>32.659153828102745</v>
      </c>
    </row>
    <row r="40" spans="1:26" s="92" customFormat="1" x14ac:dyDescent="0.35">
      <c r="A40" s="164"/>
      <c r="B40" s="165"/>
      <c r="C40" s="166"/>
      <c r="D40" s="167"/>
      <c r="E40" s="162" t="str">
        <f t="shared" ref="E40:R40" si="14" xml:space="preserve"> E$24</f>
        <v>Forecast RCV indexation</v>
      </c>
      <c r="F40" s="162">
        <f t="shared" si="14"/>
        <v>0</v>
      </c>
      <c r="G40" s="162" t="str">
        <f t="shared" si="14"/>
        <v>£m</v>
      </c>
      <c r="H40" s="162">
        <f t="shared" si="14"/>
        <v>0</v>
      </c>
      <c r="I40" s="162">
        <f t="shared" si="14"/>
        <v>0</v>
      </c>
      <c r="J40" s="242">
        <f t="shared" si="14"/>
        <v>0</v>
      </c>
      <c r="K40" s="242">
        <f t="shared" si="14"/>
        <v>0</v>
      </c>
      <c r="L40" s="242">
        <f t="shared" si="14"/>
        <v>0</v>
      </c>
      <c r="M40" s="242">
        <f t="shared" si="14"/>
        <v>0.83641286934630377</v>
      </c>
      <c r="N40" s="242">
        <f t="shared" si="14"/>
        <v>1.0036713390886582</v>
      </c>
      <c r="O40" s="242">
        <f t="shared" si="14"/>
        <v>1.0568499107974512</v>
      </c>
      <c r="P40" s="242">
        <f t="shared" si="14"/>
        <v>1.0636049094824562</v>
      </c>
      <c r="Q40" s="242">
        <f t="shared" si="14"/>
        <v>1.0543082866199878</v>
      </c>
      <c r="R40" s="242">
        <f t="shared" si="14"/>
        <v>0.97977461484307593</v>
      </c>
    </row>
    <row r="41" spans="1:26" s="92" customFormat="1" x14ac:dyDescent="0.35">
      <c r="A41" s="164"/>
      <c r="B41" s="165"/>
      <c r="C41" s="166"/>
      <c r="D41" s="167"/>
      <c r="E41" s="92" t="str">
        <f t="shared" ref="E41:R41" si="15" xml:space="preserve"> E$37</f>
        <v>Forecast Nominal RCV balance END</v>
      </c>
      <c r="F41" s="92">
        <f t="shared" si="15"/>
        <v>0</v>
      </c>
      <c r="G41" s="92" t="str">
        <f t="shared" si="15"/>
        <v>£m</v>
      </c>
      <c r="H41" s="92">
        <f t="shared" si="15"/>
        <v>0</v>
      </c>
      <c r="I41" s="92">
        <f t="shared" si="15"/>
        <v>0</v>
      </c>
      <c r="J41" s="185">
        <f t="shared" si="15"/>
        <v>0</v>
      </c>
      <c r="K41" s="185">
        <f t="shared" si="15"/>
        <v>0</v>
      </c>
      <c r="L41" s="185">
        <f t="shared" si="15"/>
        <v>34.479747463860264</v>
      </c>
      <c r="M41" s="185">
        <f t="shared" si="15"/>
        <v>33.921970270564117</v>
      </c>
      <c r="N41" s="185">
        <f t="shared" si="15"/>
        <v>33.546868209482049</v>
      </c>
      <c r="O41" s="185">
        <f t="shared" si="15"/>
        <v>33.237653421326037</v>
      </c>
      <c r="P41" s="185">
        <f t="shared" si="15"/>
        <v>32.947133956874815</v>
      </c>
      <c r="Q41" s="185">
        <f t="shared" si="15"/>
        <v>32.659153828102745</v>
      </c>
      <c r="R41" s="185">
        <f t="shared" si="15"/>
        <v>33.638928442945819</v>
      </c>
    </row>
    <row r="42" spans="1:26" s="92" customFormat="1" x14ac:dyDescent="0.35">
      <c r="A42" s="164"/>
      <c r="B42" s="165"/>
      <c r="C42" s="166"/>
      <c r="D42" s="167"/>
      <c r="E42" s="92" t="s">
        <v>505</v>
      </c>
      <c r="G42" s="92" t="s">
        <v>295</v>
      </c>
      <c r="J42" s="185">
        <f t="shared" ref="J42:L42" si="16" xml:space="preserve"> ( (J39+J40) + J41) / 2</f>
        <v>0</v>
      </c>
      <c r="K42" s="185">
        <f t="shared" si="16"/>
        <v>0</v>
      </c>
      <c r="L42" s="185">
        <f t="shared" si="16"/>
        <v>17.239873731930132</v>
      </c>
      <c r="M42" s="185">
        <f xml:space="preserve"> ( (M39+M40) + M41) / 2</f>
        <v>34.619065301885342</v>
      </c>
      <c r="N42" s="185">
        <f t="shared" ref="N42:R42" si="17" xml:space="preserve"> ( (N39+N40) + N41) / 2</f>
        <v>34.236254909567407</v>
      </c>
      <c r="O42" s="185">
        <f t="shared" si="17"/>
        <v>33.92068577080277</v>
      </c>
      <c r="P42" s="185">
        <f t="shared" si="17"/>
        <v>33.624196143841658</v>
      </c>
      <c r="Q42" s="185">
        <f t="shared" si="17"/>
        <v>33.330298035798776</v>
      </c>
      <c r="R42" s="185">
        <f t="shared" si="17"/>
        <v>33.638928442945819</v>
      </c>
    </row>
    <row r="43" spans="1:26" s="92" customFormat="1" x14ac:dyDescent="0.35">
      <c r="A43" s="164"/>
      <c r="B43" s="165"/>
      <c r="C43" s="166"/>
      <c r="D43" s="167"/>
    </row>
    <row r="44" spans="1:26" x14ac:dyDescent="0.35">
      <c r="B44" s="61" t="s">
        <v>506</v>
      </c>
    </row>
    <row r="45" spans="1:26" s="205" customFormat="1" x14ac:dyDescent="0.35">
      <c r="A45" s="201"/>
      <c r="B45" s="202"/>
      <c r="C45" s="203"/>
      <c r="D45" s="204"/>
      <c r="E45" s="205" t="str">
        <f xml:space="preserve"> InpR!E$105</f>
        <v>WACC on RCV - CPI(H) + RPI wedge bf and additions - WR</v>
      </c>
      <c r="F45" s="205">
        <f xml:space="preserve"> InpR!F$105</f>
        <v>0</v>
      </c>
      <c r="G45" s="223" t="str">
        <f xml:space="preserve"> InpR!G$105</f>
        <v>%</v>
      </c>
      <c r="H45" s="205">
        <f xml:space="preserve"> InpR!H$105</f>
        <v>0</v>
      </c>
      <c r="I45" s="205">
        <f xml:space="preserve"> InpR!I$105</f>
        <v>0</v>
      </c>
      <c r="J45" s="205">
        <f xml:space="preserve"> InpR!J$105</f>
        <v>0</v>
      </c>
      <c r="K45" s="205">
        <f xml:space="preserve"> InpR!K$105</f>
        <v>0</v>
      </c>
      <c r="L45" s="205">
        <f xml:space="preserve"> InpR!L$105</f>
        <v>0</v>
      </c>
      <c r="M45" s="205">
        <f xml:space="preserve"> InpR!M$105</f>
        <v>1.920357193840716E-2</v>
      </c>
      <c r="N45" s="205">
        <f xml:space="preserve"> InpR!N$105</f>
        <v>1.920357193840716E-2</v>
      </c>
      <c r="O45" s="205">
        <f xml:space="preserve"> InpR!O$105</f>
        <v>1.920357193840716E-2</v>
      </c>
      <c r="P45" s="205">
        <f xml:space="preserve"> InpR!P$105</f>
        <v>1.920357193840716E-2</v>
      </c>
      <c r="Q45" s="205">
        <f xml:space="preserve"> InpR!Q$105</f>
        <v>1.920357193840716E-2</v>
      </c>
      <c r="R45" s="205">
        <f xml:space="preserve"> InpR!R$105</f>
        <v>0</v>
      </c>
    </row>
    <row r="46" spans="1:26" s="92" customFormat="1" x14ac:dyDescent="0.35">
      <c r="A46" s="164"/>
      <c r="B46" s="165"/>
      <c r="C46" s="166"/>
      <c r="D46" s="167"/>
      <c r="E46" s="205" t="str">
        <f xml:space="preserve"> Time!E$54</f>
        <v>Forecast Period Flag</v>
      </c>
      <c r="F46" s="249">
        <f xml:space="preserve"> Time!F$54</f>
        <v>0</v>
      </c>
      <c r="G46" s="249" t="str">
        <f xml:space="preserve"> Time!G$54</f>
        <v>flag</v>
      </c>
      <c r="H46" s="249">
        <f xml:space="preserve"> Time!H$54</f>
        <v>5</v>
      </c>
      <c r="I46" s="249">
        <f xml:space="preserve"> Time!I$54</f>
        <v>0</v>
      </c>
      <c r="J46" s="249">
        <f xml:space="preserve"> Time!J$54</f>
        <v>0</v>
      </c>
      <c r="K46" s="249">
        <f xml:space="preserve"> Time!K$54</f>
        <v>0</v>
      </c>
      <c r="L46" s="249">
        <f xml:space="preserve"> Time!L$54</f>
        <v>0</v>
      </c>
      <c r="M46" s="249">
        <f xml:space="preserve"> Time!M$54</f>
        <v>1</v>
      </c>
      <c r="N46" s="249">
        <f xml:space="preserve"> Time!N$54</f>
        <v>1</v>
      </c>
      <c r="O46" s="249">
        <f xml:space="preserve"> Time!O$54</f>
        <v>1</v>
      </c>
      <c r="P46" s="249">
        <f xml:space="preserve"> Time!P$54</f>
        <v>1</v>
      </c>
      <c r="Q46" s="249">
        <f xml:space="preserve"> Time!Q$54</f>
        <v>1</v>
      </c>
      <c r="R46" s="249">
        <f xml:space="preserve"> Time!R$54</f>
        <v>0</v>
      </c>
    </row>
    <row r="47" spans="1:26" s="91" customFormat="1" x14ac:dyDescent="0.35">
      <c r="A47" s="170"/>
      <c r="B47" s="165"/>
      <c r="C47" s="166"/>
      <c r="D47" s="171"/>
      <c r="E47" s="172" t="str">
        <f t="shared" ref="E47:R47" si="18" xml:space="preserve"> E$42</f>
        <v>Forecast RCV average balance</v>
      </c>
      <c r="F47" s="91">
        <f t="shared" si="18"/>
        <v>0</v>
      </c>
      <c r="G47" s="91" t="str">
        <f t="shared" si="18"/>
        <v>£m</v>
      </c>
      <c r="H47" s="184">
        <f t="shared" si="18"/>
        <v>0</v>
      </c>
      <c r="I47" s="184">
        <f t="shared" si="18"/>
        <v>0</v>
      </c>
      <c r="J47" s="184">
        <f t="shared" si="18"/>
        <v>0</v>
      </c>
      <c r="K47" s="184">
        <f t="shared" si="18"/>
        <v>0</v>
      </c>
      <c r="L47" s="184">
        <f t="shared" si="18"/>
        <v>17.239873731930132</v>
      </c>
      <c r="M47" s="184">
        <f t="shared" si="18"/>
        <v>34.619065301885342</v>
      </c>
      <c r="N47" s="184">
        <f t="shared" si="18"/>
        <v>34.236254909567407</v>
      </c>
      <c r="O47" s="184">
        <f t="shared" si="18"/>
        <v>33.92068577080277</v>
      </c>
      <c r="P47" s="184">
        <f t="shared" si="18"/>
        <v>33.624196143841658</v>
      </c>
      <c r="Q47" s="184">
        <f t="shared" si="18"/>
        <v>33.330298035798776</v>
      </c>
      <c r="R47" s="184">
        <f t="shared" si="18"/>
        <v>33.638928442945819</v>
      </c>
      <c r="S47" s="92"/>
      <c r="T47" s="92"/>
      <c r="U47" s="92"/>
      <c r="V47" s="92"/>
      <c r="W47" s="92"/>
      <c r="X47" s="92"/>
      <c r="Y47" s="92"/>
      <c r="Z47" s="92"/>
    </row>
    <row r="48" spans="1:26" s="91" customFormat="1" x14ac:dyDescent="0.35">
      <c r="A48" s="170"/>
      <c r="B48" s="165"/>
      <c r="C48" s="166"/>
      <c r="D48" s="171"/>
      <c r="E48" s="172" t="s">
        <v>507</v>
      </c>
      <c r="G48" s="91" t="s">
        <v>295</v>
      </c>
      <c r="H48" s="184"/>
      <c r="I48" s="184"/>
      <c r="J48" s="184">
        <f t="shared" ref="J48:K48" si="19">J45*J47*J46</f>
        <v>0</v>
      </c>
      <c r="K48" s="184">
        <f t="shared" si="19"/>
        <v>0</v>
      </c>
      <c r="L48" s="184">
        <f>L45*L47*L46</f>
        <v>0</v>
      </c>
      <c r="M48" s="184">
        <f>M45*M47*M46</f>
        <v>0.66480971096517039</v>
      </c>
      <c r="N48" s="184">
        <f t="shared" ref="N48:R48" si="20">N45*N47*N46</f>
        <v>0.65745838405752299</v>
      </c>
      <c r="O48" s="184">
        <f t="shared" si="20"/>
        <v>0.65139832939971509</v>
      </c>
      <c r="P48" s="184">
        <f t="shared" si="20"/>
        <v>0.64570466951937588</v>
      </c>
      <c r="Q48" s="184">
        <f t="shared" si="20"/>
        <v>0.64006077605901268</v>
      </c>
      <c r="R48" s="184">
        <f t="shared" si="20"/>
        <v>0</v>
      </c>
      <c r="S48" s="92"/>
      <c r="T48" s="92"/>
      <c r="U48" s="92"/>
      <c r="V48" s="92"/>
      <c r="W48" s="92"/>
      <c r="X48" s="92"/>
      <c r="Y48" s="92"/>
      <c r="Z48" s="92"/>
    </row>
    <row r="49" spans="1:26" s="91" customFormat="1" x14ac:dyDescent="0.35">
      <c r="A49" s="170"/>
      <c r="B49" s="165"/>
      <c r="C49" s="166"/>
      <c r="D49" s="171"/>
      <c r="S49" s="92"/>
      <c r="T49" s="92"/>
      <c r="U49" s="92"/>
      <c r="V49" s="92"/>
      <c r="W49" s="92"/>
      <c r="X49" s="92"/>
      <c r="Y49" s="92"/>
      <c r="Z49" s="92"/>
    </row>
    <row r="50" spans="1:26" x14ac:dyDescent="0.35">
      <c r="B50" s="61" t="s">
        <v>508</v>
      </c>
    </row>
    <row r="51" spans="1:26" s="91" customFormat="1" x14ac:dyDescent="0.35">
      <c r="A51" s="170"/>
      <c r="B51" s="165"/>
      <c r="C51" s="166"/>
      <c r="D51" s="171"/>
      <c r="E51" s="172" t="str">
        <f t="shared" ref="E51:R51" si="21" xml:space="preserve"> E$29</f>
        <v>Forecast RCV run-off</v>
      </c>
      <c r="F51" s="91">
        <f t="shared" si="21"/>
        <v>0</v>
      </c>
      <c r="G51" s="91" t="str">
        <f t="shared" si="21"/>
        <v>£m</v>
      </c>
      <c r="H51" s="184">
        <f t="shared" si="21"/>
        <v>0</v>
      </c>
      <c r="I51" s="184">
        <f t="shared" si="21"/>
        <v>0</v>
      </c>
      <c r="J51" s="184">
        <f t="shared" si="21"/>
        <v>0</v>
      </c>
      <c r="K51" s="184">
        <f t="shared" si="21"/>
        <v>0</v>
      </c>
      <c r="L51" s="184">
        <f t="shared" si="21"/>
        <v>0</v>
      </c>
      <c r="M51" s="184">
        <f t="shared" si="21"/>
        <v>1.3941900626424488</v>
      </c>
      <c r="N51" s="184">
        <f t="shared" si="21"/>
        <v>1.3787734001707197</v>
      </c>
      <c r="O51" s="184">
        <f t="shared" si="21"/>
        <v>1.3660646989534646</v>
      </c>
      <c r="P51" s="184">
        <f t="shared" si="21"/>
        <v>1.3541243739336772</v>
      </c>
      <c r="Q51" s="184">
        <f t="shared" si="21"/>
        <v>1.3422884153920558</v>
      </c>
      <c r="R51" s="184">
        <f t="shared" si="21"/>
        <v>0</v>
      </c>
      <c r="S51" s="92"/>
      <c r="T51" s="92"/>
      <c r="U51" s="92"/>
      <c r="V51" s="92"/>
      <c r="W51" s="92"/>
      <c r="X51" s="92"/>
      <c r="Y51" s="92"/>
      <c r="Z51" s="92"/>
    </row>
    <row r="52" spans="1:26" s="91" customFormat="1" x14ac:dyDescent="0.35">
      <c r="A52" s="170"/>
      <c r="B52" s="165"/>
      <c r="C52" s="166"/>
      <c r="D52" s="171"/>
      <c r="E52" s="172" t="str">
        <f t="shared" ref="E52:R52" si="22" xml:space="preserve"> E$48</f>
        <v>Forecast nominal return</v>
      </c>
      <c r="F52" s="91">
        <f t="shared" si="22"/>
        <v>0</v>
      </c>
      <c r="G52" s="91" t="str">
        <f t="shared" si="22"/>
        <v>£m</v>
      </c>
      <c r="H52" s="184">
        <f t="shared" si="22"/>
        <v>0</v>
      </c>
      <c r="I52" s="184">
        <f t="shared" si="22"/>
        <v>0</v>
      </c>
      <c r="J52" s="184">
        <f t="shared" si="22"/>
        <v>0</v>
      </c>
      <c r="K52" s="184">
        <f t="shared" si="22"/>
        <v>0</v>
      </c>
      <c r="L52" s="184">
        <f t="shared" si="22"/>
        <v>0</v>
      </c>
      <c r="M52" s="184">
        <f t="shared" si="22"/>
        <v>0.66480971096517039</v>
      </c>
      <c r="N52" s="184">
        <f t="shared" si="22"/>
        <v>0.65745838405752299</v>
      </c>
      <c r="O52" s="184">
        <f t="shared" si="22"/>
        <v>0.65139832939971509</v>
      </c>
      <c r="P52" s="184">
        <f t="shared" si="22"/>
        <v>0.64570466951937588</v>
      </c>
      <c r="Q52" s="184">
        <f t="shared" si="22"/>
        <v>0.64006077605901268</v>
      </c>
      <c r="R52" s="184">
        <f t="shared" si="22"/>
        <v>0</v>
      </c>
      <c r="S52" s="92"/>
      <c r="T52" s="92"/>
      <c r="U52" s="92"/>
      <c r="V52" s="92"/>
      <c r="W52" s="92"/>
      <c r="X52" s="92"/>
      <c r="Y52" s="92"/>
      <c r="Z52" s="92"/>
    </row>
    <row r="53" spans="1:26" s="91" customFormat="1" x14ac:dyDescent="0.35">
      <c r="A53" s="170"/>
      <c r="B53" s="165"/>
      <c r="C53" s="166"/>
      <c r="D53" s="171"/>
      <c r="E53" s="172" t="s">
        <v>509</v>
      </c>
      <c r="G53" s="91" t="str">
        <f xml:space="preserve"> G$48</f>
        <v>£m</v>
      </c>
      <c r="H53" s="184">
        <f>SUM(J53:R53)</f>
        <v>10.094872821093162</v>
      </c>
      <c r="I53" s="184"/>
      <c r="J53" s="184">
        <f t="shared" ref="J53:R53" si="23">SUM(J51:J52)</f>
        <v>0</v>
      </c>
      <c r="K53" s="184">
        <f t="shared" si="23"/>
        <v>0</v>
      </c>
      <c r="L53" s="184">
        <f>SUM(L51:L52)</f>
        <v>0</v>
      </c>
      <c r="M53" s="185">
        <f t="shared" si="23"/>
        <v>2.0589997736076193</v>
      </c>
      <c r="N53" s="185">
        <f t="shared" si="23"/>
        <v>2.0362317842282427</v>
      </c>
      <c r="O53" s="184">
        <f t="shared" si="23"/>
        <v>2.0174630283531796</v>
      </c>
      <c r="P53" s="184">
        <f t="shared" si="23"/>
        <v>1.9998290434530532</v>
      </c>
      <c r="Q53" s="184">
        <f t="shared" si="23"/>
        <v>1.9823491914510685</v>
      </c>
      <c r="R53" s="184">
        <f t="shared" si="23"/>
        <v>0</v>
      </c>
      <c r="S53" s="92"/>
      <c r="T53" s="92"/>
      <c r="U53" s="92"/>
      <c r="V53" s="92"/>
      <c r="W53" s="92"/>
      <c r="X53" s="92"/>
      <c r="Y53" s="92"/>
      <c r="Z53" s="92"/>
    </row>
    <row r="55" spans="1:26" x14ac:dyDescent="0.35">
      <c r="A55" s="283" t="s">
        <v>510</v>
      </c>
      <c r="B55" s="284"/>
      <c r="C55" s="285"/>
      <c r="D55" s="285"/>
      <c r="E55" s="285"/>
      <c r="F55" s="285"/>
      <c r="G55" s="285"/>
      <c r="H55" s="285"/>
      <c r="I55" s="285"/>
      <c r="J55" s="285"/>
      <c r="K55" s="285"/>
      <c r="L55" s="285"/>
      <c r="M55" s="285"/>
      <c r="N55" s="285"/>
      <c r="O55" s="285"/>
      <c r="P55" s="285"/>
      <c r="Q55" s="285"/>
      <c r="R55" s="285"/>
    </row>
    <row r="56" spans="1:26" x14ac:dyDescent="0.35">
      <c r="M56" s="177"/>
      <c r="N56" s="177"/>
      <c r="O56" s="177"/>
      <c r="P56" s="177"/>
      <c r="Q56" s="177"/>
    </row>
    <row r="57" spans="1:26" x14ac:dyDescent="0.35">
      <c r="C57" s="110" t="s">
        <v>511</v>
      </c>
      <c r="M57" s="177"/>
      <c r="N57" s="177"/>
      <c r="O57" s="177"/>
      <c r="P57" s="177"/>
      <c r="Q57" s="177"/>
    </row>
    <row r="58" spans="1:26" x14ac:dyDescent="0.35">
      <c r="C58" s="110" t="s">
        <v>512</v>
      </c>
      <c r="M58" s="177"/>
      <c r="N58" s="177"/>
      <c r="O58" s="177"/>
      <c r="P58" s="177"/>
      <c r="Q58" s="177"/>
    </row>
    <row r="59" spans="1:26" x14ac:dyDescent="0.35">
      <c r="C59" s="110" t="s">
        <v>513</v>
      </c>
      <c r="M59" s="177"/>
      <c r="N59" s="177"/>
      <c r="O59" s="177"/>
      <c r="P59" s="177"/>
      <c r="Q59" s="177"/>
    </row>
    <row r="60" spans="1:26" x14ac:dyDescent="0.35">
      <c r="M60" s="177"/>
      <c r="N60" s="177"/>
      <c r="O60" s="177"/>
      <c r="P60" s="177"/>
      <c r="Q60" s="177"/>
    </row>
    <row r="61" spans="1:26" s="91" customFormat="1" x14ac:dyDescent="0.35">
      <c r="A61" s="170"/>
      <c r="B61" s="165"/>
      <c r="C61" s="166"/>
      <c r="D61" s="171"/>
      <c r="E61" s="172" t="s">
        <v>514</v>
      </c>
      <c r="G61" s="91" t="s">
        <v>295</v>
      </c>
      <c r="J61" s="184">
        <f t="shared" ref="J61:R61" si="24" xml:space="preserve"> J53</f>
        <v>0</v>
      </c>
      <c r="K61" s="184">
        <f t="shared" si="24"/>
        <v>0</v>
      </c>
      <c r="L61" s="184">
        <f t="shared" si="24"/>
        <v>0</v>
      </c>
      <c r="M61" s="184">
        <f t="shared" si="24"/>
        <v>2.0589997736076193</v>
      </c>
      <c r="N61" s="184">
        <f t="shared" si="24"/>
        <v>2.0362317842282427</v>
      </c>
      <c r="O61" s="184">
        <f t="shared" si="24"/>
        <v>2.0174630283531796</v>
      </c>
      <c r="P61" s="184">
        <f t="shared" si="24"/>
        <v>1.9998290434530532</v>
      </c>
      <c r="Q61" s="184">
        <f t="shared" si="24"/>
        <v>1.9823491914510685</v>
      </c>
      <c r="R61" s="184">
        <f t="shared" si="24"/>
        <v>0</v>
      </c>
      <c r="S61" s="92"/>
      <c r="T61" s="92"/>
      <c r="U61" s="92"/>
      <c r="V61" s="92"/>
      <c r="W61" s="92"/>
      <c r="X61" s="92"/>
      <c r="Y61" s="92"/>
      <c r="Z61" s="92"/>
    </row>
    <row r="62" spans="1:26" x14ac:dyDescent="0.35">
      <c r="L62" s="247"/>
      <c r="M62" s="280"/>
      <c r="N62" s="280"/>
      <c r="O62" s="280"/>
      <c r="P62" s="280"/>
      <c r="Q62" s="280"/>
      <c r="R62" s="247"/>
    </row>
    <row r="63" spans="1:26" x14ac:dyDescent="0.35">
      <c r="A63" s="283" t="s">
        <v>515</v>
      </c>
      <c r="B63" s="284"/>
      <c r="C63" s="285"/>
      <c r="D63" s="285"/>
      <c r="E63" s="285"/>
      <c r="F63" s="285"/>
      <c r="G63" s="285"/>
      <c r="H63" s="285"/>
      <c r="I63" s="285"/>
      <c r="J63" s="285"/>
      <c r="K63" s="285"/>
      <c r="L63" s="285"/>
      <c r="M63" s="285"/>
      <c r="N63" s="285"/>
      <c r="O63" s="285"/>
      <c r="P63" s="285"/>
      <c r="Q63" s="285"/>
      <c r="R63" s="285"/>
    </row>
    <row r="65" spans="1:16383" x14ac:dyDescent="0.35">
      <c r="C65" s="110" t="s">
        <v>516</v>
      </c>
    </row>
    <row r="67" spans="1:16383" x14ac:dyDescent="0.35">
      <c r="B67" s="61" t="s">
        <v>517</v>
      </c>
    </row>
    <row r="68" spans="1:16383" s="205" customFormat="1" x14ac:dyDescent="0.35">
      <c r="A68" s="201"/>
      <c r="B68" s="202"/>
      <c r="C68" s="203"/>
      <c r="D68" s="204"/>
      <c r="E68" s="37" t="str">
        <f>Index!E$48</f>
        <v>CPI(H): Fin year average - percentage increase - final determination</v>
      </c>
      <c r="F68" s="205">
        <f>Index!F$48</f>
        <v>0</v>
      </c>
      <c r="G68" s="223" t="str">
        <f>Index!G$48</f>
        <v>%</v>
      </c>
      <c r="H68" s="205">
        <f>Index!H$48</f>
        <v>0</v>
      </c>
      <c r="I68" s="205">
        <f>Index!I$48</f>
        <v>0</v>
      </c>
      <c r="J68" s="205">
        <f>Index!J$48</f>
        <v>0</v>
      </c>
      <c r="K68" s="205">
        <f>Index!K$48</f>
        <v>2.1269790500559882E-2</v>
      </c>
      <c r="L68" s="205">
        <f>Index!L$48</f>
        <v>1.9909655450194075E-2</v>
      </c>
      <c r="M68" s="205">
        <f>Index!M$48</f>
        <v>1.9833640562247679E-2</v>
      </c>
      <c r="N68" s="205">
        <f>Index!N$48</f>
        <v>2.0041983108134653E-2</v>
      </c>
      <c r="O68" s="205">
        <f>Index!O$48</f>
        <v>2.0751251595618081E-2</v>
      </c>
      <c r="P68" s="205">
        <f>Index!P$48</f>
        <v>2.1000000000000574E-2</v>
      </c>
      <c r="Q68" s="205">
        <f>Index!Q$48</f>
        <v>2.100000000000124E-2</v>
      </c>
      <c r="R68" s="205">
        <f>Index!R$48</f>
        <v>1.999999999999913E-2</v>
      </c>
    </row>
    <row r="69" spans="1:16383" s="205" customFormat="1" x14ac:dyDescent="0.35">
      <c r="A69" s="201"/>
      <c r="B69" s="202"/>
      <c r="C69" s="203"/>
      <c r="D69" s="204"/>
      <c r="E69" s="205" t="str">
        <f>Index!E$135</f>
        <v>Actual RPI/CPIH wedge - actual (including forecast)</v>
      </c>
      <c r="F69" s="205">
        <f>Index!F$135</f>
        <v>0</v>
      </c>
      <c r="G69" s="249" t="str">
        <f>Index!G$135</f>
        <v>%</v>
      </c>
      <c r="H69" s="205">
        <f>Index!H$135</f>
        <v>0</v>
      </c>
      <c r="I69" s="205">
        <f>Index!I$135</f>
        <v>0</v>
      </c>
      <c r="J69" s="205">
        <f>Index!J$135</f>
        <v>0</v>
      </c>
      <c r="K69" s="205">
        <f>Index!K$135</f>
        <v>-4.2539581001119764E-2</v>
      </c>
      <c r="L69" s="205">
        <f>Index!L$135</f>
        <v>8.8943456175889501E-3</v>
      </c>
      <c r="M69" s="205">
        <f>Index!M$135</f>
        <v>6.7573871723913825E-4</v>
      </c>
      <c r="N69" s="205">
        <f>Index!N$135</f>
        <v>2.1024851849776205E-2</v>
      </c>
      <c r="O69" s="205">
        <f>Index!O$135</f>
        <v>4.099811769635564E-2</v>
      </c>
      <c r="P69" s="205">
        <f>Index!P$135</f>
        <v>1.931862839397791E-2</v>
      </c>
      <c r="Q69" s="205">
        <f>Index!Q$135</f>
        <v>6.3982525752639408E-3</v>
      </c>
      <c r="R69" s="205">
        <f>Index!R$135</f>
        <v>0</v>
      </c>
    </row>
    <row r="70" spans="1:16383" s="172" customFormat="1" x14ac:dyDescent="0.35">
      <c r="A70" s="173"/>
      <c r="B70" s="174"/>
      <c r="C70" s="175"/>
      <c r="D70" s="176"/>
      <c r="E70" s="172" t="s">
        <v>518</v>
      </c>
      <c r="J70" s="172">
        <f t="shared" ref="J70:L70" si="25">SUM(J68:J69)</f>
        <v>0</v>
      </c>
      <c r="K70" s="172">
        <f t="shared" si="25"/>
        <v>-2.1269790500559882E-2</v>
      </c>
      <c r="L70" s="172">
        <f t="shared" si="25"/>
        <v>2.8804001067783025E-2</v>
      </c>
      <c r="M70" s="172">
        <f>SUM(M68:M69)</f>
        <v>2.0509379279486817E-2</v>
      </c>
      <c r="N70" s="172">
        <f t="shared" ref="N70:R70" si="26">SUM(N68:N69)</f>
        <v>4.1066834957910858E-2</v>
      </c>
      <c r="O70" s="172">
        <f t="shared" si="26"/>
        <v>6.1749369291973721E-2</v>
      </c>
      <c r="P70" s="172">
        <f t="shared" si="26"/>
        <v>4.0318628393978484E-2</v>
      </c>
      <c r="Q70" s="172">
        <f t="shared" si="26"/>
        <v>2.7398252575265181E-2</v>
      </c>
      <c r="R70" s="172">
        <f t="shared" si="26"/>
        <v>1.999999999999913E-2</v>
      </c>
      <c r="S70" s="177"/>
      <c r="T70" s="177"/>
      <c r="U70" s="177"/>
      <c r="V70" s="177"/>
      <c r="W70" s="177"/>
      <c r="X70" s="177"/>
      <c r="Y70" s="177"/>
      <c r="Z70" s="177"/>
    </row>
    <row r="71" spans="1:16383" s="172" customFormat="1" x14ac:dyDescent="0.35">
      <c r="A71" s="173"/>
      <c r="B71" s="174"/>
      <c r="C71" s="175"/>
      <c r="D71" s="176"/>
      <c r="S71" s="177"/>
      <c r="T71" s="177"/>
      <c r="U71" s="177"/>
      <c r="V71" s="177"/>
      <c r="W71" s="177"/>
      <c r="X71" s="177"/>
      <c r="Y71" s="177"/>
      <c r="Z71" s="177"/>
    </row>
    <row r="72" spans="1:16383" x14ac:dyDescent="0.35">
      <c r="B72" s="61" t="s">
        <v>519</v>
      </c>
    </row>
    <row r="73" spans="1:16383" s="161" customFormat="1" x14ac:dyDescent="0.35">
      <c r="A73" s="157"/>
      <c r="B73" s="158"/>
      <c r="C73" s="159"/>
      <c r="D73" s="160"/>
      <c r="E73" s="149" t="str">
        <f t="shared" ref="E73:R73" si="27" xml:space="preserve"> E$85</f>
        <v>Actual Nominal RCV balance BEG</v>
      </c>
      <c r="F73" s="241">
        <f t="shared" si="27"/>
        <v>0</v>
      </c>
      <c r="G73" s="241" t="str">
        <f t="shared" si="27"/>
        <v>£m</v>
      </c>
      <c r="H73" s="241">
        <f t="shared" si="27"/>
        <v>0</v>
      </c>
      <c r="I73" s="241">
        <f t="shared" si="27"/>
        <v>0</v>
      </c>
      <c r="J73" s="241">
        <f t="shared" si="27"/>
        <v>0</v>
      </c>
      <c r="K73" s="241">
        <f t="shared" si="27"/>
        <v>0</v>
      </c>
      <c r="L73" s="241">
        <f t="shared" si="27"/>
        <v>0</v>
      </c>
      <c r="M73" s="241">
        <f t="shared" si="27"/>
        <v>34.479747463860264</v>
      </c>
      <c r="N73" s="241">
        <f t="shared" si="27"/>
        <v>33.797818256521751</v>
      </c>
      <c r="O73" s="241">
        <f t="shared" si="27"/>
        <v>33.796744391042935</v>
      </c>
      <c r="P73" s="241">
        <f t="shared" si="27"/>
        <v>34.467078093977321</v>
      </c>
      <c r="Q73" s="241">
        <f t="shared" si="27"/>
        <v>34.441212532493971</v>
      </c>
      <c r="R73" s="241">
        <f t="shared" si="27"/>
        <v>33.987940153304443</v>
      </c>
    </row>
    <row r="74" spans="1:16383" s="172" customFormat="1" x14ac:dyDescent="0.35">
      <c r="A74" s="173"/>
      <c r="B74" s="174"/>
      <c r="C74" s="175"/>
      <c r="D74" s="176"/>
      <c r="E74" s="172" t="str">
        <f t="shared" ref="E74:R74" si="28" xml:space="preserve"> E$70</f>
        <v>Actual Indexation percentage</v>
      </c>
      <c r="F74" s="172">
        <f t="shared" si="28"/>
        <v>0</v>
      </c>
      <c r="G74" s="172">
        <f t="shared" si="28"/>
        <v>0</v>
      </c>
      <c r="H74" s="172">
        <f t="shared" si="28"/>
        <v>0</v>
      </c>
      <c r="I74" s="172">
        <f t="shared" si="28"/>
        <v>0</v>
      </c>
      <c r="J74" s="172">
        <f t="shared" si="28"/>
        <v>0</v>
      </c>
      <c r="K74" s="172">
        <f t="shared" si="28"/>
        <v>-2.1269790500559882E-2</v>
      </c>
      <c r="L74" s="172">
        <f t="shared" si="28"/>
        <v>2.8804001067783025E-2</v>
      </c>
      <c r="M74" s="172">
        <f t="shared" si="28"/>
        <v>2.0509379279486817E-2</v>
      </c>
      <c r="N74" s="172">
        <f t="shared" si="28"/>
        <v>4.1066834957910858E-2</v>
      </c>
      <c r="O74" s="172">
        <f t="shared" si="28"/>
        <v>6.1749369291973721E-2</v>
      </c>
      <c r="P74" s="172">
        <f t="shared" si="28"/>
        <v>4.0318628393978484E-2</v>
      </c>
      <c r="Q74" s="172">
        <f t="shared" si="28"/>
        <v>2.7398252575265181E-2</v>
      </c>
      <c r="R74" s="172">
        <f t="shared" si="28"/>
        <v>1.999999999999913E-2</v>
      </c>
      <c r="S74" s="177"/>
      <c r="T74" s="177"/>
      <c r="U74" s="177"/>
      <c r="V74" s="177"/>
      <c r="W74" s="177"/>
      <c r="X74" s="177"/>
      <c r="Y74" s="177"/>
      <c r="Z74" s="177"/>
    </row>
    <row r="75" spans="1:16383" x14ac:dyDescent="0.35">
      <c r="E75" s="7" t="s">
        <v>520</v>
      </c>
      <c r="G75" s="162" t="s">
        <v>295</v>
      </c>
      <c r="J75" s="184">
        <f t="shared" ref="J75:L75" si="29">J73*J74</f>
        <v>0</v>
      </c>
      <c r="K75" s="184">
        <f t="shared" si="29"/>
        <v>0</v>
      </c>
      <c r="L75" s="184">
        <f t="shared" si="29"/>
        <v>0</v>
      </c>
      <c r="M75" s="184">
        <f>M73*M74</f>
        <v>0.70715821819723379</v>
      </c>
      <c r="N75" s="184">
        <f t="shared" ref="N75:R75" si="30">N73*N74</f>
        <v>1.3879694242780451</v>
      </c>
      <c r="O75" s="184">
        <f t="shared" si="30"/>
        <v>2.0869276502689518</v>
      </c>
      <c r="P75" s="184">
        <f t="shared" si="30"/>
        <v>1.3896653134973078</v>
      </c>
      <c r="Q75" s="184">
        <f t="shared" si="30"/>
        <v>0.94362903996365832</v>
      </c>
      <c r="R75" s="184">
        <f t="shared" si="30"/>
        <v>0.67975880306605929</v>
      </c>
    </row>
    <row r="77" spans="1:16383" s="205" customFormat="1" x14ac:dyDescent="0.35">
      <c r="A77" s="201"/>
      <c r="B77" s="202"/>
      <c r="C77" s="203"/>
      <c r="D77" s="204"/>
      <c r="E77" s="37" t="str">
        <f xml:space="preserve"> InpR!E$98</f>
        <v>Run-off rate - CPI(H) + RPI wedge - active - WR</v>
      </c>
      <c r="F77" s="205">
        <f xml:space="preserve"> InpR!F$98</f>
        <v>0</v>
      </c>
      <c r="G77" s="223" t="str">
        <f xml:space="preserve"> InpR!G$98</f>
        <v>%</v>
      </c>
      <c r="H77" s="205">
        <f xml:space="preserve"> InpR!H$98</f>
        <v>0</v>
      </c>
      <c r="I77" s="205">
        <f xml:space="preserve"> InpR!I$98</f>
        <v>0</v>
      </c>
      <c r="J77" s="205">
        <f xml:space="preserve"> InpR!J$98</f>
        <v>0</v>
      </c>
      <c r="K77" s="205">
        <f xml:space="preserve"> InpR!K$98</f>
        <v>0</v>
      </c>
      <c r="L77" s="205">
        <f xml:space="preserve"> InpR!L$98</f>
        <v>0</v>
      </c>
      <c r="M77" s="205">
        <f xml:space="preserve"> InpR!M$98</f>
        <v>3.94773964521715E-2</v>
      </c>
      <c r="N77" s="205">
        <f xml:space="preserve"> InpR!N$98</f>
        <v>3.94773964521715E-2</v>
      </c>
      <c r="O77" s="205">
        <f xml:space="preserve"> InpR!O$98</f>
        <v>3.94773964521715E-2</v>
      </c>
      <c r="P77" s="205">
        <f xml:space="preserve"> InpR!P$98</f>
        <v>3.94773964521715E-2</v>
      </c>
      <c r="Q77" s="205">
        <f xml:space="preserve"> InpR!Q$98</f>
        <v>3.94773964521715E-2</v>
      </c>
      <c r="R77" s="205">
        <f xml:space="preserve"> InpR!R$98</f>
        <v>0</v>
      </c>
    </row>
    <row r="78" spans="1:16383" s="161" customFormat="1" x14ac:dyDescent="0.35">
      <c r="A78" s="157"/>
      <c r="B78" s="158"/>
      <c r="C78" s="159"/>
      <c r="D78" s="160"/>
      <c r="E78" s="149" t="str">
        <f t="shared" ref="E78:R78" si="31" xml:space="preserve"> E$85</f>
        <v>Actual Nominal RCV balance BEG</v>
      </c>
      <c r="F78" s="241">
        <f t="shared" si="31"/>
        <v>0</v>
      </c>
      <c r="G78" s="241" t="str">
        <f t="shared" si="31"/>
        <v>£m</v>
      </c>
      <c r="H78" s="241">
        <f t="shared" si="31"/>
        <v>0</v>
      </c>
      <c r="I78" s="241">
        <f t="shared" si="31"/>
        <v>0</v>
      </c>
      <c r="J78" s="241">
        <f t="shared" si="31"/>
        <v>0</v>
      </c>
      <c r="K78" s="241">
        <f t="shared" si="31"/>
        <v>0</v>
      </c>
      <c r="L78" s="241">
        <f t="shared" si="31"/>
        <v>0</v>
      </c>
      <c r="M78" s="241">
        <f t="shared" si="31"/>
        <v>34.479747463860264</v>
      </c>
      <c r="N78" s="241">
        <f t="shared" si="31"/>
        <v>33.797818256521751</v>
      </c>
      <c r="O78" s="241">
        <f t="shared" si="31"/>
        <v>33.796744391042935</v>
      </c>
      <c r="P78" s="241">
        <f t="shared" si="31"/>
        <v>34.467078093977321</v>
      </c>
      <c r="Q78" s="241">
        <f t="shared" si="31"/>
        <v>34.441212532493971</v>
      </c>
      <c r="R78" s="241">
        <f t="shared" si="31"/>
        <v>33.987940153304443</v>
      </c>
    </row>
    <row r="79" spans="1:16383" x14ac:dyDescent="0.35">
      <c r="E79" s="7" t="str">
        <f t="shared" ref="E79:R79" si="32" xml:space="preserve"> E$75</f>
        <v>Actual RCV indexation</v>
      </c>
      <c r="F79" s="184">
        <f t="shared" si="32"/>
        <v>0</v>
      </c>
      <c r="G79" s="184" t="str">
        <f t="shared" si="32"/>
        <v>£m</v>
      </c>
      <c r="H79" s="184">
        <f t="shared" si="32"/>
        <v>0</v>
      </c>
      <c r="I79" s="184">
        <f t="shared" si="32"/>
        <v>0</v>
      </c>
      <c r="J79" s="184">
        <f t="shared" si="32"/>
        <v>0</v>
      </c>
      <c r="K79" s="184">
        <f t="shared" si="32"/>
        <v>0</v>
      </c>
      <c r="L79" s="184">
        <f t="shared" si="32"/>
        <v>0</v>
      </c>
      <c r="M79" s="184">
        <f t="shared" si="32"/>
        <v>0.70715821819723379</v>
      </c>
      <c r="N79" s="184">
        <f t="shared" si="32"/>
        <v>1.3879694242780451</v>
      </c>
      <c r="O79" s="184">
        <f t="shared" si="32"/>
        <v>2.0869276502689518</v>
      </c>
      <c r="P79" s="184">
        <f t="shared" si="32"/>
        <v>1.3896653134973078</v>
      </c>
      <c r="Q79" s="184">
        <f t="shared" si="32"/>
        <v>0.94362903996365832</v>
      </c>
      <c r="R79" s="184">
        <f t="shared" si="32"/>
        <v>0.67975880306605929</v>
      </c>
    </row>
    <row r="80" spans="1:16383" x14ac:dyDescent="0.35">
      <c r="E80" s="7" t="s">
        <v>521</v>
      </c>
      <c r="F80" s="244"/>
      <c r="G80" s="244" t="s">
        <v>295</v>
      </c>
      <c r="H80" s="244"/>
      <c r="I80" s="244"/>
      <c r="J80" s="184">
        <f t="shared" ref="J80:R80" si="33" xml:space="preserve"> (J78+J79) * J77</f>
        <v>0</v>
      </c>
      <c r="K80" s="184">
        <f t="shared" si="33"/>
        <v>0</v>
      </c>
      <c r="L80" s="184">
        <f t="shared" si="33"/>
        <v>0</v>
      </c>
      <c r="M80" s="184">
        <f t="shared" si="33"/>
        <v>1.3890874255357499</v>
      </c>
      <c r="N80" s="184">
        <f xml:space="preserve"> (N78+N79) * N77</f>
        <v>1.3890432897568656</v>
      </c>
      <c r="O80" s="184">
        <f t="shared" si="33"/>
        <v>1.4165939473345717</v>
      </c>
      <c r="P80" s="184">
        <f t="shared" si="33"/>
        <v>1.4155308749806628</v>
      </c>
      <c r="Q80" s="184">
        <f t="shared" si="33"/>
        <v>1.3969014191531894</v>
      </c>
      <c r="R80" s="184">
        <f t="shared" si="33"/>
        <v>0</v>
      </c>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c r="CV80" s="91"/>
      <c r="CW80" s="91"/>
      <c r="CX80" s="91"/>
      <c r="CY80" s="91"/>
      <c r="CZ80" s="91"/>
      <c r="DA80" s="91"/>
      <c r="DB80" s="91"/>
      <c r="DC80" s="91"/>
      <c r="DD80" s="91"/>
      <c r="DE80" s="91"/>
      <c r="DF80" s="91"/>
      <c r="DG80" s="91"/>
      <c r="DH80" s="91"/>
      <c r="DI80" s="91"/>
      <c r="DJ80" s="91"/>
      <c r="DK80" s="91"/>
      <c r="DL80" s="91"/>
      <c r="DM80" s="91"/>
      <c r="DN80" s="91"/>
      <c r="DO80" s="91"/>
      <c r="DP80" s="91"/>
      <c r="DQ80" s="91"/>
      <c r="DR80" s="91"/>
      <c r="DS80" s="91"/>
      <c r="DT80" s="91"/>
      <c r="DU80" s="91"/>
      <c r="DV80" s="91"/>
      <c r="DW80" s="91"/>
      <c r="DX80" s="91"/>
      <c r="DY80" s="91"/>
      <c r="DZ80" s="91"/>
      <c r="EA80" s="91"/>
      <c r="EB80" s="91"/>
      <c r="EC80" s="91"/>
      <c r="ED80" s="91"/>
      <c r="EE80" s="91"/>
      <c r="EF80" s="91"/>
      <c r="EG80" s="91"/>
      <c r="EH80" s="91"/>
      <c r="EI80" s="91"/>
      <c r="EJ80" s="91"/>
      <c r="EK80" s="91"/>
      <c r="EL80" s="91"/>
      <c r="EM80" s="91"/>
      <c r="EN80" s="91"/>
      <c r="EO80" s="91"/>
      <c r="EP80" s="91"/>
      <c r="EQ80" s="91"/>
      <c r="ER80" s="91"/>
      <c r="ES80" s="91"/>
      <c r="ET80" s="91"/>
      <c r="EU80" s="91"/>
      <c r="EV80" s="91"/>
      <c r="EW80" s="91"/>
      <c r="EX80" s="91"/>
      <c r="EY80" s="91"/>
      <c r="EZ80" s="91"/>
      <c r="FA80" s="91"/>
      <c r="FB80" s="91"/>
      <c r="FC80" s="91"/>
      <c r="FD80" s="91"/>
      <c r="FE80" s="91"/>
      <c r="FF80" s="91"/>
      <c r="FG80" s="91"/>
      <c r="FH80" s="91"/>
      <c r="FI80" s="91"/>
      <c r="FJ80" s="91"/>
      <c r="FK80" s="91"/>
      <c r="FL80" s="91"/>
      <c r="FM80" s="91"/>
      <c r="FN80" s="91"/>
      <c r="FO80" s="91"/>
      <c r="FP80" s="91"/>
      <c r="FQ80" s="91"/>
      <c r="FR80" s="91"/>
      <c r="FS80" s="91"/>
      <c r="FT80" s="91"/>
      <c r="FU80" s="91"/>
      <c r="FV80" s="91"/>
      <c r="FW80" s="91"/>
      <c r="FX80" s="91"/>
      <c r="FY80" s="91"/>
      <c r="FZ80" s="91"/>
      <c r="GA80" s="91"/>
      <c r="GB80" s="91"/>
      <c r="GC80" s="91"/>
      <c r="GD80" s="91"/>
      <c r="GE80" s="91"/>
      <c r="GF80" s="91"/>
      <c r="GG80" s="91"/>
      <c r="GH80" s="91"/>
      <c r="GI80" s="91"/>
      <c r="GJ80" s="91"/>
      <c r="GK80" s="91"/>
      <c r="GL80" s="91"/>
      <c r="GM80" s="91"/>
      <c r="GN80" s="91"/>
      <c r="GO80" s="91"/>
      <c r="GP80" s="91"/>
      <c r="GQ80" s="91"/>
      <c r="GR80" s="91"/>
      <c r="GS80" s="91"/>
      <c r="GT80" s="91"/>
      <c r="GU80" s="91"/>
      <c r="GV80" s="91"/>
      <c r="GW80" s="91"/>
      <c r="GX80" s="91"/>
      <c r="GY80" s="91"/>
      <c r="GZ80" s="91"/>
      <c r="HA80" s="91"/>
      <c r="HB80" s="91"/>
      <c r="HC80" s="91"/>
      <c r="HD80" s="91"/>
      <c r="HE80" s="91"/>
      <c r="HF80" s="91"/>
      <c r="HG80" s="91"/>
      <c r="HH80" s="91"/>
      <c r="HI80" s="91"/>
      <c r="HJ80" s="91"/>
      <c r="HK80" s="91"/>
      <c r="HL80" s="91"/>
      <c r="HM80" s="91"/>
      <c r="HN80" s="91"/>
      <c r="HO80" s="91"/>
      <c r="HP80" s="91"/>
      <c r="HQ80" s="91"/>
      <c r="HR80" s="91"/>
      <c r="HS80" s="91"/>
      <c r="HT80" s="91"/>
      <c r="HU80" s="91"/>
      <c r="HV80" s="91"/>
      <c r="HW80" s="91"/>
      <c r="HX80" s="91"/>
      <c r="HY80" s="91"/>
      <c r="HZ80" s="91"/>
      <c r="IA80" s="91"/>
      <c r="IB80" s="91"/>
      <c r="IC80" s="91"/>
      <c r="ID80" s="91"/>
      <c r="IE80" s="91"/>
      <c r="IF80" s="91"/>
      <c r="IG80" s="91"/>
      <c r="IH80" s="91"/>
      <c r="II80" s="91"/>
      <c r="IJ80" s="91"/>
      <c r="IK80" s="91"/>
      <c r="IL80" s="91"/>
      <c r="IM80" s="91"/>
      <c r="IN80" s="91"/>
      <c r="IO80" s="91"/>
      <c r="IP80" s="91"/>
      <c r="IQ80" s="91"/>
      <c r="IR80" s="91"/>
      <c r="IS80" s="91"/>
      <c r="IT80" s="91"/>
      <c r="IU80" s="91"/>
      <c r="IV80" s="91"/>
      <c r="IW80" s="91"/>
      <c r="IX80" s="91"/>
      <c r="IY80" s="91"/>
      <c r="IZ80" s="91"/>
      <c r="JA80" s="91"/>
      <c r="JB80" s="91"/>
      <c r="JC80" s="91"/>
      <c r="JD80" s="91"/>
      <c r="JE80" s="91"/>
      <c r="JF80" s="91"/>
      <c r="JG80" s="91"/>
      <c r="JH80" s="91"/>
      <c r="JI80" s="91"/>
      <c r="JJ80" s="91"/>
      <c r="JK80" s="91"/>
      <c r="JL80" s="91"/>
      <c r="JM80" s="91"/>
      <c r="JN80" s="91"/>
      <c r="JO80" s="91"/>
      <c r="JP80" s="91"/>
      <c r="JQ80" s="91"/>
      <c r="JR80" s="91"/>
      <c r="JS80" s="91"/>
      <c r="JT80" s="91"/>
      <c r="JU80" s="91"/>
      <c r="JV80" s="91"/>
      <c r="JW80" s="91"/>
      <c r="JX80" s="91"/>
      <c r="JY80" s="91"/>
      <c r="JZ80" s="91"/>
      <c r="KA80" s="91"/>
      <c r="KB80" s="91"/>
      <c r="KC80" s="91"/>
      <c r="KD80" s="91"/>
      <c r="KE80" s="91"/>
      <c r="KF80" s="91"/>
      <c r="KG80" s="91"/>
      <c r="KH80" s="91"/>
      <c r="KI80" s="91"/>
      <c r="KJ80" s="91"/>
      <c r="KK80" s="91"/>
      <c r="KL80" s="91"/>
      <c r="KM80" s="91"/>
      <c r="KN80" s="91"/>
      <c r="KO80" s="91"/>
      <c r="KP80" s="91"/>
      <c r="KQ80" s="91"/>
      <c r="KR80" s="91"/>
      <c r="KS80" s="91"/>
      <c r="KT80" s="91"/>
      <c r="KU80" s="91"/>
      <c r="KV80" s="91"/>
      <c r="KW80" s="91"/>
      <c r="KX80" s="91"/>
      <c r="KY80" s="91"/>
      <c r="KZ80" s="91"/>
      <c r="LA80" s="91"/>
      <c r="LB80" s="91"/>
      <c r="LC80" s="91"/>
      <c r="LD80" s="91"/>
      <c r="LE80" s="91"/>
      <c r="LF80" s="91"/>
      <c r="LG80" s="91"/>
      <c r="LH80" s="91"/>
      <c r="LI80" s="91"/>
      <c r="LJ80" s="91"/>
      <c r="LK80" s="91"/>
      <c r="LL80" s="91"/>
      <c r="LM80" s="91"/>
      <c r="LN80" s="91"/>
      <c r="LO80" s="91"/>
      <c r="LP80" s="91"/>
      <c r="LQ80" s="91"/>
      <c r="LR80" s="91"/>
      <c r="LS80" s="91"/>
      <c r="LT80" s="91"/>
      <c r="LU80" s="91"/>
      <c r="LV80" s="91"/>
      <c r="LW80" s="91"/>
      <c r="LX80" s="91"/>
      <c r="LY80" s="91"/>
      <c r="LZ80" s="91"/>
      <c r="MA80" s="91"/>
      <c r="MB80" s="91"/>
      <c r="MC80" s="91"/>
      <c r="MD80" s="91"/>
      <c r="ME80" s="91"/>
      <c r="MF80" s="91"/>
      <c r="MG80" s="91"/>
      <c r="MH80" s="91"/>
      <c r="MI80" s="91"/>
      <c r="MJ80" s="91"/>
      <c r="MK80" s="91"/>
      <c r="ML80" s="91"/>
      <c r="MM80" s="91"/>
      <c r="MN80" s="91"/>
      <c r="MO80" s="91"/>
      <c r="MP80" s="91"/>
      <c r="MQ80" s="91"/>
      <c r="MR80" s="91"/>
      <c r="MS80" s="91"/>
      <c r="MT80" s="91"/>
      <c r="MU80" s="91"/>
      <c r="MV80" s="91"/>
      <c r="MW80" s="91"/>
      <c r="MX80" s="91"/>
      <c r="MY80" s="91"/>
      <c r="MZ80" s="91"/>
      <c r="NA80" s="91"/>
      <c r="NB80" s="91"/>
      <c r="NC80" s="91"/>
      <c r="ND80" s="91"/>
      <c r="NE80" s="91"/>
      <c r="NF80" s="91"/>
      <c r="NG80" s="91"/>
      <c r="NH80" s="91"/>
      <c r="NI80" s="91"/>
      <c r="NJ80" s="91"/>
      <c r="NK80" s="91"/>
      <c r="NL80" s="91"/>
      <c r="NM80" s="91"/>
      <c r="NN80" s="91"/>
      <c r="NO80" s="91"/>
      <c r="NP80" s="91"/>
      <c r="NQ80" s="91"/>
      <c r="NR80" s="91"/>
      <c r="NS80" s="91"/>
      <c r="NT80" s="91"/>
      <c r="NU80" s="91"/>
      <c r="NV80" s="91"/>
      <c r="NW80" s="91"/>
      <c r="NX80" s="91"/>
      <c r="NY80" s="91"/>
      <c r="NZ80" s="91"/>
      <c r="OA80" s="91"/>
      <c r="OB80" s="91"/>
      <c r="OC80" s="91"/>
      <c r="OD80" s="91"/>
      <c r="OE80" s="91"/>
      <c r="OF80" s="91"/>
      <c r="OG80" s="91"/>
      <c r="OH80" s="91"/>
      <c r="OI80" s="91"/>
      <c r="OJ80" s="91"/>
      <c r="OK80" s="91"/>
      <c r="OL80" s="91"/>
      <c r="OM80" s="91"/>
      <c r="ON80" s="91"/>
      <c r="OO80" s="91"/>
      <c r="OP80" s="91"/>
      <c r="OQ80" s="91"/>
      <c r="OR80" s="91"/>
      <c r="OS80" s="91"/>
      <c r="OT80" s="91"/>
      <c r="OU80" s="91"/>
      <c r="OV80" s="91"/>
      <c r="OW80" s="91"/>
      <c r="OX80" s="91"/>
      <c r="OY80" s="91"/>
      <c r="OZ80" s="91"/>
      <c r="PA80" s="91"/>
      <c r="PB80" s="91"/>
      <c r="PC80" s="91"/>
      <c r="PD80" s="91"/>
      <c r="PE80" s="91"/>
      <c r="PF80" s="91"/>
      <c r="PG80" s="91"/>
      <c r="PH80" s="91"/>
      <c r="PI80" s="91"/>
      <c r="PJ80" s="91"/>
      <c r="PK80" s="91"/>
      <c r="PL80" s="91"/>
      <c r="PM80" s="91"/>
      <c r="PN80" s="91"/>
      <c r="PO80" s="91"/>
      <c r="PP80" s="91"/>
      <c r="PQ80" s="91"/>
      <c r="PR80" s="91"/>
      <c r="PS80" s="91"/>
      <c r="PT80" s="91"/>
      <c r="PU80" s="91"/>
      <c r="PV80" s="91"/>
      <c r="PW80" s="91"/>
      <c r="PX80" s="91"/>
      <c r="PY80" s="91"/>
      <c r="PZ80" s="91"/>
      <c r="QA80" s="91"/>
      <c r="QB80" s="91"/>
      <c r="QC80" s="91"/>
      <c r="QD80" s="91"/>
      <c r="QE80" s="91"/>
      <c r="QF80" s="91"/>
      <c r="QG80" s="91"/>
      <c r="QH80" s="91"/>
      <c r="QI80" s="91"/>
      <c r="QJ80" s="91"/>
      <c r="QK80" s="91"/>
      <c r="QL80" s="91"/>
      <c r="QM80" s="91"/>
      <c r="QN80" s="91"/>
      <c r="QO80" s="91"/>
      <c r="QP80" s="91"/>
      <c r="QQ80" s="91"/>
      <c r="QR80" s="91"/>
      <c r="QS80" s="91"/>
      <c r="QT80" s="91"/>
      <c r="QU80" s="91"/>
      <c r="QV80" s="91"/>
      <c r="QW80" s="91"/>
      <c r="QX80" s="91"/>
      <c r="QY80" s="91"/>
      <c r="QZ80" s="91"/>
      <c r="RA80" s="91"/>
      <c r="RB80" s="91"/>
      <c r="RC80" s="91"/>
      <c r="RD80" s="91"/>
      <c r="RE80" s="91"/>
      <c r="RF80" s="91"/>
      <c r="RG80" s="91"/>
      <c r="RH80" s="91"/>
      <c r="RI80" s="91"/>
      <c r="RJ80" s="91"/>
      <c r="RK80" s="91"/>
      <c r="RL80" s="91"/>
      <c r="RM80" s="91"/>
      <c r="RN80" s="91"/>
      <c r="RO80" s="91"/>
      <c r="RP80" s="91"/>
      <c r="RQ80" s="91"/>
      <c r="RR80" s="91"/>
      <c r="RS80" s="91"/>
      <c r="RT80" s="91"/>
      <c r="RU80" s="91"/>
      <c r="RV80" s="91"/>
      <c r="RW80" s="91"/>
      <c r="RX80" s="91"/>
      <c r="RY80" s="91"/>
      <c r="RZ80" s="91"/>
      <c r="SA80" s="91"/>
      <c r="SB80" s="91"/>
      <c r="SC80" s="91"/>
      <c r="SD80" s="91"/>
      <c r="SE80" s="91"/>
      <c r="SF80" s="91"/>
      <c r="SG80" s="91"/>
      <c r="SH80" s="91"/>
      <c r="SI80" s="91"/>
      <c r="SJ80" s="91"/>
      <c r="SK80" s="91"/>
      <c r="SL80" s="91"/>
      <c r="SM80" s="91"/>
      <c r="SN80" s="91"/>
      <c r="SO80" s="91"/>
      <c r="SP80" s="91"/>
      <c r="SQ80" s="91"/>
      <c r="SR80" s="91"/>
      <c r="SS80" s="91"/>
      <c r="ST80" s="91"/>
      <c r="SU80" s="91"/>
      <c r="SV80" s="91"/>
      <c r="SW80" s="91"/>
      <c r="SX80" s="91"/>
      <c r="SY80" s="91"/>
      <c r="SZ80" s="91"/>
      <c r="TA80" s="91"/>
      <c r="TB80" s="91"/>
      <c r="TC80" s="91"/>
      <c r="TD80" s="91"/>
      <c r="TE80" s="91"/>
      <c r="TF80" s="91"/>
      <c r="TG80" s="91"/>
      <c r="TH80" s="91"/>
      <c r="TI80" s="91"/>
      <c r="TJ80" s="91"/>
      <c r="TK80" s="91"/>
      <c r="TL80" s="91"/>
      <c r="TM80" s="91"/>
      <c r="TN80" s="91"/>
      <c r="TO80" s="91"/>
      <c r="TP80" s="91"/>
      <c r="TQ80" s="91"/>
      <c r="TR80" s="91"/>
      <c r="TS80" s="91"/>
      <c r="TT80" s="91"/>
      <c r="TU80" s="91"/>
      <c r="TV80" s="91"/>
      <c r="TW80" s="91"/>
      <c r="TX80" s="91"/>
      <c r="TY80" s="91"/>
      <c r="TZ80" s="91"/>
      <c r="UA80" s="91"/>
      <c r="UB80" s="91"/>
      <c r="UC80" s="91"/>
      <c r="UD80" s="91"/>
      <c r="UE80" s="91"/>
      <c r="UF80" s="91"/>
      <c r="UG80" s="91"/>
      <c r="UH80" s="91"/>
      <c r="UI80" s="91"/>
      <c r="UJ80" s="91"/>
      <c r="UK80" s="91"/>
      <c r="UL80" s="91"/>
      <c r="UM80" s="91"/>
      <c r="UN80" s="91"/>
      <c r="UO80" s="91"/>
      <c r="UP80" s="91"/>
      <c r="UQ80" s="91"/>
      <c r="UR80" s="91"/>
      <c r="US80" s="91"/>
      <c r="UT80" s="91"/>
      <c r="UU80" s="91"/>
      <c r="UV80" s="91"/>
      <c r="UW80" s="91"/>
      <c r="UX80" s="91"/>
      <c r="UY80" s="91"/>
      <c r="UZ80" s="91"/>
      <c r="VA80" s="91"/>
      <c r="VB80" s="91"/>
      <c r="VC80" s="91"/>
      <c r="VD80" s="91"/>
      <c r="VE80" s="91"/>
      <c r="VF80" s="91"/>
      <c r="VG80" s="91"/>
      <c r="VH80" s="91"/>
      <c r="VI80" s="91"/>
      <c r="VJ80" s="91"/>
      <c r="VK80" s="91"/>
      <c r="VL80" s="91"/>
      <c r="VM80" s="91"/>
      <c r="VN80" s="91"/>
      <c r="VO80" s="91"/>
      <c r="VP80" s="91"/>
      <c r="VQ80" s="91"/>
      <c r="VR80" s="91"/>
      <c r="VS80" s="91"/>
      <c r="VT80" s="91"/>
      <c r="VU80" s="91"/>
      <c r="VV80" s="91"/>
      <c r="VW80" s="91"/>
      <c r="VX80" s="91"/>
      <c r="VY80" s="91"/>
      <c r="VZ80" s="91"/>
      <c r="WA80" s="91"/>
      <c r="WB80" s="91"/>
      <c r="WC80" s="91"/>
      <c r="WD80" s="91"/>
      <c r="WE80" s="91"/>
      <c r="WF80" s="91"/>
      <c r="WG80" s="91"/>
      <c r="WH80" s="91"/>
      <c r="WI80" s="91"/>
      <c r="WJ80" s="91"/>
      <c r="WK80" s="91"/>
      <c r="WL80" s="91"/>
      <c r="WM80" s="91"/>
      <c r="WN80" s="91"/>
      <c r="WO80" s="91"/>
      <c r="WP80" s="91"/>
      <c r="WQ80" s="91"/>
      <c r="WR80" s="91"/>
      <c r="WS80" s="91"/>
      <c r="WT80" s="91"/>
      <c r="WU80" s="91"/>
      <c r="WV80" s="91"/>
      <c r="WW80" s="91"/>
      <c r="WX80" s="91"/>
      <c r="WY80" s="91"/>
      <c r="WZ80" s="91"/>
      <c r="XA80" s="91"/>
      <c r="XB80" s="91"/>
      <c r="XC80" s="91"/>
      <c r="XD80" s="91"/>
      <c r="XE80" s="91"/>
      <c r="XF80" s="91"/>
      <c r="XG80" s="91"/>
      <c r="XH80" s="91"/>
      <c r="XI80" s="91"/>
      <c r="XJ80" s="91"/>
      <c r="XK80" s="91"/>
      <c r="XL80" s="91"/>
      <c r="XM80" s="91"/>
      <c r="XN80" s="91"/>
      <c r="XO80" s="91"/>
      <c r="XP80" s="91"/>
      <c r="XQ80" s="91"/>
      <c r="XR80" s="91"/>
      <c r="XS80" s="91"/>
      <c r="XT80" s="91"/>
      <c r="XU80" s="91"/>
      <c r="XV80" s="91"/>
      <c r="XW80" s="91"/>
      <c r="XX80" s="91"/>
      <c r="XY80" s="91"/>
      <c r="XZ80" s="91"/>
      <c r="YA80" s="91"/>
      <c r="YB80" s="91"/>
      <c r="YC80" s="91"/>
      <c r="YD80" s="91"/>
      <c r="YE80" s="91"/>
      <c r="YF80" s="91"/>
      <c r="YG80" s="91"/>
      <c r="YH80" s="91"/>
      <c r="YI80" s="91"/>
      <c r="YJ80" s="91"/>
      <c r="YK80" s="91"/>
      <c r="YL80" s="91"/>
      <c r="YM80" s="91"/>
      <c r="YN80" s="91"/>
      <c r="YO80" s="91"/>
      <c r="YP80" s="91"/>
      <c r="YQ80" s="91"/>
      <c r="YR80" s="91"/>
      <c r="YS80" s="91"/>
      <c r="YT80" s="91"/>
      <c r="YU80" s="91"/>
      <c r="YV80" s="91"/>
      <c r="YW80" s="91"/>
      <c r="YX80" s="91"/>
      <c r="YY80" s="91"/>
      <c r="YZ80" s="91"/>
      <c r="ZA80" s="91"/>
      <c r="ZB80" s="91"/>
      <c r="ZC80" s="91"/>
      <c r="ZD80" s="91"/>
      <c r="ZE80" s="91"/>
      <c r="ZF80" s="91"/>
      <c r="ZG80" s="91"/>
      <c r="ZH80" s="91"/>
      <c r="ZI80" s="91"/>
      <c r="ZJ80" s="91"/>
      <c r="ZK80" s="91"/>
      <c r="ZL80" s="91"/>
      <c r="ZM80" s="91"/>
      <c r="ZN80" s="91"/>
      <c r="ZO80" s="91"/>
      <c r="ZP80" s="91"/>
      <c r="ZQ80" s="91"/>
      <c r="ZR80" s="91"/>
      <c r="ZS80" s="91"/>
      <c r="ZT80" s="91"/>
      <c r="ZU80" s="91"/>
      <c r="ZV80" s="91"/>
      <c r="ZW80" s="91"/>
      <c r="ZX80" s="91"/>
      <c r="ZY80" s="91"/>
      <c r="ZZ80" s="91"/>
      <c r="AAA80" s="91"/>
      <c r="AAB80" s="91"/>
      <c r="AAC80" s="91"/>
      <c r="AAD80" s="91"/>
      <c r="AAE80" s="91"/>
      <c r="AAF80" s="91"/>
      <c r="AAG80" s="91"/>
      <c r="AAH80" s="91"/>
      <c r="AAI80" s="91"/>
      <c r="AAJ80" s="91"/>
      <c r="AAK80" s="91"/>
      <c r="AAL80" s="91"/>
      <c r="AAM80" s="91"/>
      <c r="AAN80" s="91"/>
      <c r="AAO80" s="91"/>
      <c r="AAP80" s="91"/>
      <c r="AAQ80" s="91"/>
      <c r="AAR80" s="91"/>
      <c r="AAS80" s="91"/>
      <c r="AAT80" s="91"/>
      <c r="AAU80" s="91"/>
      <c r="AAV80" s="91"/>
      <c r="AAW80" s="91"/>
      <c r="AAX80" s="91"/>
      <c r="AAY80" s="91"/>
      <c r="AAZ80" s="91"/>
      <c r="ABA80" s="91"/>
      <c r="ABB80" s="91"/>
      <c r="ABC80" s="91"/>
      <c r="ABD80" s="91"/>
      <c r="ABE80" s="91"/>
      <c r="ABF80" s="91"/>
      <c r="ABG80" s="91"/>
      <c r="ABH80" s="91"/>
      <c r="ABI80" s="91"/>
      <c r="ABJ80" s="91"/>
      <c r="ABK80" s="91"/>
      <c r="ABL80" s="91"/>
      <c r="ABM80" s="91"/>
      <c r="ABN80" s="91"/>
      <c r="ABO80" s="91"/>
      <c r="ABP80" s="91"/>
      <c r="ABQ80" s="91"/>
      <c r="ABR80" s="91"/>
      <c r="ABS80" s="91"/>
      <c r="ABT80" s="91"/>
      <c r="ABU80" s="91"/>
      <c r="ABV80" s="91"/>
      <c r="ABW80" s="91"/>
      <c r="ABX80" s="91"/>
      <c r="ABY80" s="91"/>
      <c r="ABZ80" s="91"/>
      <c r="ACA80" s="91"/>
      <c r="ACB80" s="91"/>
      <c r="ACC80" s="91"/>
      <c r="ACD80" s="91"/>
      <c r="ACE80" s="91"/>
      <c r="ACF80" s="91"/>
      <c r="ACG80" s="91"/>
      <c r="ACH80" s="91"/>
      <c r="ACI80" s="91"/>
      <c r="ACJ80" s="91"/>
      <c r="ACK80" s="91"/>
      <c r="ACL80" s="91"/>
      <c r="ACM80" s="91"/>
      <c r="ACN80" s="91"/>
      <c r="ACO80" s="91"/>
      <c r="ACP80" s="91"/>
      <c r="ACQ80" s="91"/>
      <c r="ACR80" s="91"/>
      <c r="ACS80" s="91"/>
      <c r="ACT80" s="91"/>
      <c r="ACU80" s="91"/>
      <c r="ACV80" s="91"/>
      <c r="ACW80" s="91"/>
      <c r="ACX80" s="91"/>
      <c r="ACY80" s="91"/>
      <c r="ACZ80" s="91"/>
      <c r="ADA80" s="91"/>
      <c r="ADB80" s="91"/>
      <c r="ADC80" s="91"/>
      <c r="ADD80" s="91"/>
      <c r="ADE80" s="91"/>
      <c r="ADF80" s="91"/>
      <c r="ADG80" s="91"/>
      <c r="ADH80" s="91"/>
      <c r="ADI80" s="91"/>
      <c r="ADJ80" s="91"/>
      <c r="ADK80" s="91"/>
      <c r="ADL80" s="91"/>
      <c r="ADM80" s="91"/>
      <c r="ADN80" s="91"/>
      <c r="ADO80" s="91"/>
      <c r="ADP80" s="91"/>
      <c r="ADQ80" s="91"/>
      <c r="ADR80" s="91"/>
      <c r="ADS80" s="91"/>
      <c r="ADT80" s="91"/>
      <c r="ADU80" s="91"/>
      <c r="ADV80" s="91"/>
      <c r="ADW80" s="91"/>
      <c r="ADX80" s="91"/>
      <c r="ADY80" s="91"/>
      <c r="ADZ80" s="91"/>
      <c r="AEA80" s="91"/>
      <c r="AEB80" s="91"/>
      <c r="AEC80" s="91"/>
      <c r="AED80" s="91"/>
      <c r="AEE80" s="91"/>
      <c r="AEF80" s="91"/>
      <c r="AEG80" s="91"/>
      <c r="AEH80" s="91"/>
      <c r="AEI80" s="91"/>
      <c r="AEJ80" s="91"/>
      <c r="AEK80" s="91"/>
      <c r="AEL80" s="91"/>
      <c r="AEM80" s="91"/>
      <c r="AEN80" s="91"/>
      <c r="AEO80" s="91"/>
      <c r="AEP80" s="91"/>
      <c r="AEQ80" s="91"/>
      <c r="AER80" s="91"/>
      <c r="AES80" s="91"/>
      <c r="AET80" s="91"/>
      <c r="AEU80" s="91"/>
      <c r="AEV80" s="91"/>
      <c r="AEW80" s="91"/>
      <c r="AEX80" s="91"/>
      <c r="AEY80" s="91"/>
      <c r="AEZ80" s="91"/>
      <c r="AFA80" s="91"/>
      <c r="AFB80" s="91"/>
      <c r="AFC80" s="91"/>
      <c r="AFD80" s="91"/>
      <c r="AFE80" s="91"/>
      <c r="AFF80" s="91"/>
      <c r="AFG80" s="91"/>
      <c r="AFH80" s="91"/>
      <c r="AFI80" s="91"/>
      <c r="AFJ80" s="91"/>
      <c r="AFK80" s="91"/>
      <c r="AFL80" s="91"/>
      <c r="AFM80" s="91"/>
      <c r="AFN80" s="91"/>
      <c r="AFO80" s="91"/>
      <c r="AFP80" s="91"/>
      <c r="AFQ80" s="91"/>
      <c r="AFR80" s="91"/>
      <c r="AFS80" s="91"/>
      <c r="AFT80" s="91"/>
      <c r="AFU80" s="91"/>
      <c r="AFV80" s="91"/>
      <c r="AFW80" s="91"/>
      <c r="AFX80" s="91"/>
      <c r="AFY80" s="91"/>
      <c r="AFZ80" s="91"/>
      <c r="AGA80" s="91"/>
      <c r="AGB80" s="91"/>
      <c r="AGC80" s="91"/>
      <c r="AGD80" s="91"/>
      <c r="AGE80" s="91"/>
      <c r="AGF80" s="91"/>
      <c r="AGG80" s="91"/>
      <c r="AGH80" s="91"/>
      <c r="AGI80" s="91"/>
      <c r="AGJ80" s="91"/>
      <c r="AGK80" s="91"/>
      <c r="AGL80" s="91"/>
      <c r="AGM80" s="91"/>
      <c r="AGN80" s="91"/>
      <c r="AGO80" s="91"/>
      <c r="AGP80" s="91"/>
      <c r="AGQ80" s="91"/>
      <c r="AGR80" s="91"/>
      <c r="AGS80" s="91"/>
      <c r="AGT80" s="91"/>
      <c r="AGU80" s="91"/>
      <c r="AGV80" s="91"/>
      <c r="AGW80" s="91"/>
      <c r="AGX80" s="91"/>
      <c r="AGY80" s="91"/>
      <c r="AGZ80" s="91"/>
      <c r="AHA80" s="91"/>
      <c r="AHB80" s="91"/>
      <c r="AHC80" s="91"/>
      <c r="AHD80" s="91"/>
      <c r="AHE80" s="91"/>
      <c r="AHF80" s="91"/>
      <c r="AHG80" s="91"/>
      <c r="AHH80" s="91"/>
      <c r="AHI80" s="91"/>
      <c r="AHJ80" s="91"/>
      <c r="AHK80" s="91"/>
      <c r="AHL80" s="91"/>
      <c r="AHM80" s="91"/>
      <c r="AHN80" s="91"/>
      <c r="AHO80" s="91"/>
      <c r="AHP80" s="91"/>
      <c r="AHQ80" s="91"/>
      <c r="AHR80" s="91"/>
      <c r="AHS80" s="91"/>
      <c r="AHT80" s="91"/>
      <c r="AHU80" s="91"/>
      <c r="AHV80" s="91"/>
      <c r="AHW80" s="91"/>
      <c r="AHX80" s="91"/>
      <c r="AHY80" s="91"/>
      <c r="AHZ80" s="91"/>
      <c r="AIA80" s="91"/>
      <c r="AIB80" s="91"/>
      <c r="AIC80" s="91"/>
      <c r="AID80" s="91"/>
      <c r="AIE80" s="91"/>
      <c r="AIF80" s="91"/>
      <c r="AIG80" s="91"/>
      <c r="AIH80" s="91"/>
      <c r="AII80" s="91"/>
      <c r="AIJ80" s="91"/>
      <c r="AIK80" s="91"/>
      <c r="AIL80" s="91"/>
      <c r="AIM80" s="91"/>
      <c r="AIN80" s="91"/>
      <c r="AIO80" s="91"/>
      <c r="AIP80" s="91"/>
      <c r="AIQ80" s="91"/>
      <c r="AIR80" s="91"/>
      <c r="AIS80" s="91"/>
      <c r="AIT80" s="91"/>
      <c r="AIU80" s="91"/>
      <c r="AIV80" s="91"/>
      <c r="AIW80" s="91"/>
      <c r="AIX80" s="91"/>
      <c r="AIY80" s="91"/>
      <c r="AIZ80" s="91"/>
      <c r="AJA80" s="91"/>
      <c r="AJB80" s="91"/>
      <c r="AJC80" s="91"/>
      <c r="AJD80" s="91"/>
      <c r="AJE80" s="91"/>
      <c r="AJF80" s="91"/>
      <c r="AJG80" s="91"/>
      <c r="AJH80" s="91"/>
      <c r="AJI80" s="91"/>
      <c r="AJJ80" s="91"/>
      <c r="AJK80" s="91"/>
      <c r="AJL80" s="91"/>
      <c r="AJM80" s="91"/>
      <c r="AJN80" s="91"/>
      <c r="AJO80" s="91"/>
      <c r="AJP80" s="91"/>
      <c r="AJQ80" s="91"/>
      <c r="AJR80" s="91"/>
      <c r="AJS80" s="91"/>
      <c r="AJT80" s="91"/>
      <c r="AJU80" s="91"/>
      <c r="AJV80" s="91"/>
      <c r="AJW80" s="91"/>
      <c r="AJX80" s="91"/>
      <c r="AJY80" s="91"/>
      <c r="AJZ80" s="91"/>
      <c r="AKA80" s="91"/>
      <c r="AKB80" s="91"/>
      <c r="AKC80" s="91"/>
      <c r="AKD80" s="91"/>
      <c r="AKE80" s="91"/>
      <c r="AKF80" s="91"/>
      <c r="AKG80" s="91"/>
      <c r="AKH80" s="91"/>
      <c r="AKI80" s="91"/>
      <c r="AKJ80" s="91"/>
      <c r="AKK80" s="91"/>
      <c r="AKL80" s="91"/>
      <c r="AKM80" s="91"/>
      <c r="AKN80" s="91"/>
      <c r="AKO80" s="91"/>
      <c r="AKP80" s="91"/>
      <c r="AKQ80" s="91"/>
      <c r="AKR80" s="91"/>
      <c r="AKS80" s="91"/>
      <c r="AKT80" s="91"/>
      <c r="AKU80" s="91"/>
      <c r="AKV80" s="91"/>
      <c r="AKW80" s="91"/>
      <c r="AKX80" s="91"/>
      <c r="AKY80" s="91"/>
      <c r="AKZ80" s="91"/>
      <c r="ALA80" s="91"/>
      <c r="ALB80" s="91"/>
      <c r="ALC80" s="91"/>
      <c r="ALD80" s="91"/>
      <c r="ALE80" s="91"/>
      <c r="ALF80" s="91"/>
      <c r="ALG80" s="91"/>
      <c r="ALH80" s="91"/>
      <c r="ALI80" s="91"/>
      <c r="ALJ80" s="91"/>
      <c r="ALK80" s="91"/>
      <c r="ALL80" s="91"/>
      <c r="ALM80" s="91"/>
      <c r="ALN80" s="91"/>
      <c r="ALO80" s="91"/>
      <c r="ALP80" s="91"/>
      <c r="ALQ80" s="91"/>
      <c r="ALR80" s="91"/>
      <c r="ALS80" s="91"/>
      <c r="ALT80" s="91"/>
      <c r="ALU80" s="91"/>
      <c r="ALV80" s="91"/>
      <c r="ALW80" s="91"/>
      <c r="ALX80" s="91"/>
      <c r="ALY80" s="91"/>
      <c r="ALZ80" s="91"/>
      <c r="AMA80" s="91"/>
      <c r="AMB80" s="91"/>
      <c r="AMC80" s="91"/>
      <c r="AMD80" s="91"/>
      <c r="AME80" s="91"/>
      <c r="AMF80" s="91"/>
      <c r="AMG80" s="91"/>
      <c r="AMH80" s="91"/>
      <c r="AMI80" s="91"/>
      <c r="AMJ80" s="91"/>
      <c r="AMK80" s="91"/>
      <c r="AML80" s="91"/>
      <c r="AMM80" s="91"/>
      <c r="AMN80" s="91"/>
      <c r="AMO80" s="91"/>
      <c r="AMP80" s="91"/>
      <c r="AMQ80" s="91"/>
      <c r="AMR80" s="91"/>
      <c r="AMS80" s="91"/>
      <c r="AMT80" s="91"/>
      <c r="AMU80" s="91"/>
      <c r="AMV80" s="91"/>
      <c r="AMW80" s="91"/>
      <c r="AMX80" s="91"/>
      <c r="AMY80" s="91"/>
      <c r="AMZ80" s="91"/>
      <c r="ANA80" s="91"/>
      <c r="ANB80" s="91"/>
      <c r="ANC80" s="91"/>
      <c r="AND80" s="91"/>
      <c r="ANE80" s="91"/>
      <c r="ANF80" s="91"/>
      <c r="ANG80" s="91"/>
      <c r="ANH80" s="91"/>
      <c r="ANI80" s="91"/>
      <c r="ANJ80" s="91"/>
      <c r="ANK80" s="91"/>
      <c r="ANL80" s="91"/>
      <c r="ANM80" s="91"/>
      <c r="ANN80" s="91"/>
      <c r="ANO80" s="91"/>
      <c r="ANP80" s="91"/>
      <c r="ANQ80" s="91"/>
      <c r="ANR80" s="91"/>
      <c r="ANS80" s="91"/>
      <c r="ANT80" s="91"/>
      <c r="ANU80" s="91"/>
      <c r="ANV80" s="91"/>
      <c r="ANW80" s="91"/>
      <c r="ANX80" s="91"/>
      <c r="ANY80" s="91"/>
      <c r="ANZ80" s="91"/>
      <c r="AOA80" s="91"/>
      <c r="AOB80" s="91"/>
      <c r="AOC80" s="91"/>
      <c r="AOD80" s="91"/>
      <c r="AOE80" s="91"/>
      <c r="AOF80" s="91"/>
      <c r="AOG80" s="91"/>
      <c r="AOH80" s="91"/>
      <c r="AOI80" s="91"/>
      <c r="AOJ80" s="91"/>
      <c r="AOK80" s="91"/>
      <c r="AOL80" s="91"/>
      <c r="AOM80" s="91"/>
      <c r="AON80" s="91"/>
      <c r="AOO80" s="91"/>
      <c r="AOP80" s="91"/>
      <c r="AOQ80" s="91"/>
      <c r="AOR80" s="91"/>
      <c r="AOS80" s="91"/>
      <c r="AOT80" s="91"/>
      <c r="AOU80" s="91"/>
      <c r="AOV80" s="91"/>
      <c r="AOW80" s="91"/>
      <c r="AOX80" s="91"/>
      <c r="AOY80" s="91"/>
      <c r="AOZ80" s="91"/>
      <c r="APA80" s="91"/>
      <c r="APB80" s="91"/>
      <c r="APC80" s="91"/>
      <c r="APD80" s="91"/>
      <c r="APE80" s="91"/>
      <c r="APF80" s="91"/>
      <c r="APG80" s="91"/>
      <c r="APH80" s="91"/>
      <c r="API80" s="91"/>
      <c r="APJ80" s="91"/>
      <c r="APK80" s="91"/>
      <c r="APL80" s="91"/>
      <c r="APM80" s="91"/>
      <c r="APN80" s="91"/>
      <c r="APO80" s="91"/>
      <c r="APP80" s="91"/>
      <c r="APQ80" s="91"/>
      <c r="APR80" s="91"/>
      <c r="APS80" s="91"/>
      <c r="APT80" s="91"/>
      <c r="APU80" s="91"/>
      <c r="APV80" s="91"/>
      <c r="APW80" s="91"/>
      <c r="APX80" s="91"/>
      <c r="APY80" s="91"/>
      <c r="APZ80" s="91"/>
      <c r="AQA80" s="91"/>
      <c r="AQB80" s="91"/>
      <c r="AQC80" s="91"/>
      <c r="AQD80" s="91"/>
      <c r="AQE80" s="91"/>
      <c r="AQF80" s="91"/>
      <c r="AQG80" s="91"/>
      <c r="AQH80" s="91"/>
      <c r="AQI80" s="91"/>
      <c r="AQJ80" s="91"/>
      <c r="AQK80" s="91"/>
      <c r="AQL80" s="91"/>
      <c r="AQM80" s="91"/>
      <c r="AQN80" s="91"/>
      <c r="AQO80" s="91"/>
      <c r="AQP80" s="91"/>
      <c r="AQQ80" s="91"/>
      <c r="AQR80" s="91"/>
      <c r="AQS80" s="91"/>
      <c r="AQT80" s="91"/>
      <c r="AQU80" s="91"/>
      <c r="AQV80" s="91"/>
      <c r="AQW80" s="91"/>
      <c r="AQX80" s="91"/>
      <c r="AQY80" s="91"/>
      <c r="AQZ80" s="91"/>
      <c r="ARA80" s="91"/>
      <c r="ARB80" s="91"/>
      <c r="ARC80" s="91"/>
      <c r="ARD80" s="91"/>
      <c r="ARE80" s="91"/>
      <c r="ARF80" s="91"/>
      <c r="ARG80" s="91"/>
      <c r="ARH80" s="91"/>
      <c r="ARI80" s="91"/>
      <c r="ARJ80" s="91"/>
      <c r="ARK80" s="91"/>
      <c r="ARL80" s="91"/>
      <c r="ARM80" s="91"/>
      <c r="ARN80" s="91"/>
      <c r="ARO80" s="91"/>
      <c r="ARP80" s="91"/>
      <c r="ARQ80" s="91"/>
      <c r="ARR80" s="91"/>
      <c r="ARS80" s="91"/>
      <c r="ART80" s="91"/>
      <c r="ARU80" s="91"/>
      <c r="ARV80" s="91"/>
      <c r="ARW80" s="91"/>
      <c r="ARX80" s="91"/>
      <c r="ARY80" s="91"/>
      <c r="ARZ80" s="91"/>
      <c r="ASA80" s="91"/>
      <c r="ASB80" s="91"/>
      <c r="ASC80" s="91"/>
      <c r="ASD80" s="91"/>
      <c r="ASE80" s="91"/>
      <c r="ASF80" s="91"/>
      <c r="ASG80" s="91"/>
      <c r="ASH80" s="91"/>
      <c r="ASI80" s="91"/>
      <c r="ASJ80" s="91"/>
      <c r="ASK80" s="91"/>
      <c r="ASL80" s="91"/>
      <c r="ASM80" s="91"/>
      <c r="ASN80" s="91"/>
      <c r="ASO80" s="91"/>
      <c r="ASP80" s="91"/>
      <c r="ASQ80" s="91"/>
      <c r="ASR80" s="91"/>
      <c r="ASS80" s="91"/>
      <c r="AST80" s="91"/>
      <c r="ASU80" s="91"/>
      <c r="ASV80" s="91"/>
      <c r="ASW80" s="91"/>
      <c r="ASX80" s="91"/>
      <c r="ASY80" s="91"/>
      <c r="ASZ80" s="91"/>
      <c r="ATA80" s="91"/>
      <c r="ATB80" s="91"/>
      <c r="ATC80" s="91"/>
      <c r="ATD80" s="91"/>
      <c r="ATE80" s="91"/>
      <c r="ATF80" s="91"/>
      <c r="ATG80" s="91"/>
      <c r="ATH80" s="91"/>
      <c r="ATI80" s="91"/>
      <c r="ATJ80" s="91"/>
      <c r="ATK80" s="91"/>
      <c r="ATL80" s="91"/>
      <c r="ATM80" s="91"/>
      <c r="ATN80" s="91"/>
      <c r="ATO80" s="91"/>
      <c r="ATP80" s="91"/>
      <c r="ATQ80" s="91"/>
      <c r="ATR80" s="91"/>
      <c r="ATS80" s="91"/>
      <c r="ATT80" s="91"/>
      <c r="ATU80" s="91"/>
      <c r="ATV80" s="91"/>
      <c r="ATW80" s="91"/>
      <c r="ATX80" s="91"/>
      <c r="ATY80" s="91"/>
      <c r="ATZ80" s="91"/>
      <c r="AUA80" s="91"/>
      <c r="AUB80" s="91"/>
      <c r="AUC80" s="91"/>
      <c r="AUD80" s="91"/>
      <c r="AUE80" s="91"/>
      <c r="AUF80" s="91"/>
      <c r="AUG80" s="91"/>
      <c r="AUH80" s="91"/>
      <c r="AUI80" s="91"/>
      <c r="AUJ80" s="91"/>
      <c r="AUK80" s="91"/>
      <c r="AUL80" s="91"/>
      <c r="AUM80" s="91"/>
      <c r="AUN80" s="91"/>
      <c r="AUO80" s="91"/>
      <c r="AUP80" s="91"/>
      <c r="AUQ80" s="91"/>
      <c r="AUR80" s="91"/>
      <c r="AUS80" s="91"/>
      <c r="AUT80" s="91"/>
      <c r="AUU80" s="91"/>
      <c r="AUV80" s="91"/>
      <c r="AUW80" s="91"/>
      <c r="AUX80" s="91"/>
      <c r="AUY80" s="91"/>
      <c r="AUZ80" s="91"/>
      <c r="AVA80" s="91"/>
      <c r="AVB80" s="91"/>
      <c r="AVC80" s="91"/>
      <c r="AVD80" s="91"/>
      <c r="AVE80" s="91"/>
      <c r="AVF80" s="91"/>
      <c r="AVG80" s="91"/>
      <c r="AVH80" s="91"/>
      <c r="AVI80" s="91"/>
      <c r="AVJ80" s="91"/>
      <c r="AVK80" s="91"/>
      <c r="AVL80" s="91"/>
      <c r="AVM80" s="91"/>
      <c r="AVN80" s="91"/>
      <c r="AVO80" s="91"/>
      <c r="AVP80" s="91"/>
      <c r="AVQ80" s="91"/>
      <c r="AVR80" s="91"/>
      <c r="AVS80" s="91"/>
      <c r="AVT80" s="91"/>
      <c r="AVU80" s="91"/>
      <c r="AVV80" s="91"/>
      <c r="AVW80" s="91"/>
      <c r="AVX80" s="91"/>
      <c r="AVY80" s="91"/>
      <c r="AVZ80" s="91"/>
      <c r="AWA80" s="91"/>
      <c r="AWB80" s="91"/>
      <c r="AWC80" s="91"/>
      <c r="AWD80" s="91"/>
      <c r="AWE80" s="91"/>
      <c r="AWF80" s="91"/>
      <c r="AWG80" s="91"/>
      <c r="AWH80" s="91"/>
      <c r="AWI80" s="91"/>
      <c r="AWJ80" s="91"/>
      <c r="AWK80" s="91"/>
      <c r="AWL80" s="91"/>
      <c r="AWM80" s="91"/>
      <c r="AWN80" s="91"/>
      <c r="AWO80" s="91"/>
      <c r="AWP80" s="91"/>
      <c r="AWQ80" s="91"/>
      <c r="AWR80" s="91"/>
      <c r="AWS80" s="91"/>
      <c r="AWT80" s="91"/>
      <c r="AWU80" s="91"/>
      <c r="AWV80" s="91"/>
      <c r="AWW80" s="91"/>
      <c r="AWX80" s="91"/>
      <c r="AWY80" s="91"/>
      <c r="AWZ80" s="91"/>
      <c r="AXA80" s="91"/>
      <c r="AXB80" s="91"/>
      <c r="AXC80" s="91"/>
      <c r="AXD80" s="91"/>
      <c r="AXE80" s="91"/>
      <c r="AXF80" s="91"/>
      <c r="AXG80" s="91"/>
      <c r="AXH80" s="91"/>
      <c r="AXI80" s="91"/>
      <c r="AXJ80" s="91"/>
      <c r="AXK80" s="91"/>
      <c r="AXL80" s="91"/>
      <c r="AXM80" s="91"/>
      <c r="AXN80" s="91"/>
      <c r="AXO80" s="91"/>
      <c r="AXP80" s="91"/>
      <c r="AXQ80" s="91"/>
      <c r="AXR80" s="91"/>
      <c r="AXS80" s="91"/>
      <c r="AXT80" s="91"/>
      <c r="AXU80" s="91"/>
      <c r="AXV80" s="91"/>
      <c r="AXW80" s="91"/>
      <c r="AXX80" s="91"/>
      <c r="AXY80" s="91"/>
      <c r="AXZ80" s="91"/>
      <c r="AYA80" s="91"/>
      <c r="AYB80" s="91"/>
      <c r="AYC80" s="91"/>
      <c r="AYD80" s="91"/>
      <c r="AYE80" s="91"/>
      <c r="AYF80" s="91"/>
      <c r="AYG80" s="91"/>
      <c r="AYH80" s="91"/>
      <c r="AYI80" s="91"/>
      <c r="AYJ80" s="91"/>
      <c r="AYK80" s="91"/>
      <c r="AYL80" s="91"/>
      <c r="AYM80" s="91"/>
      <c r="AYN80" s="91"/>
      <c r="AYO80" s="91"/>
      <c r="AYP80" s="91"/>
      <c r="AYQ80" s="91"/>
      <c r="AYR80" s="91"/>
      <c r="AYS80" s="91"/>
      <c r="AYT80" s="91"/>
      <c r="AYU80" s="91"/>
      <c r="AYV80" s="91"/>
      <c r="AYW80" s="91"/>
      <c r="AYX80" s="91"/>
      <c r="AYY80" s="91"/>
      <c r="AYZ80" s="91"/>
      <c r="AZA80" s="91"/>
      <c r="AZB80" s="91"/>
      <c r="AZC80" s="91"/>
      <c r="AZD80" s="91"/>
      <c r="AZE80" s="91"/>
      <c r="AZF80" s="91"/>
      <c r="AZG80" s="91"/>
      <c r="AZH80" s="91"/>
      <c r="AZI80" s="91"/>
      <c r="AZJ80" s="91"/>
      <c r="AZK80" s="91"/>
      <c r="AZL80" s="91"/>
      <c r="AZM80" s="91"/>
      <c r="AZN80" s="91"/>
      <c r="AZO80" s="91"/>
      <c r="AZP80" s="91"/>
      <c r="AZQ80" s="91"/>
      <c r="AZR80" s="91"/>
      <c r="AZS80" s="91"/>
      <c r="AZT80" s="91"/>
      <c r="AZU80" s="91"/>
      <c r="AZV80" s="91"/>
      <c r="AZW80" s="91"/>
      <c r="AZX80" s="91"/>
      <c r="AZY80" s="91"/>
      <c r="AZZ80" s="91"/>
      <c r="BAA80" s="91"/>
      <c r="BAB80" s="91"/>
      <c r="BAC80" s="91"/>
      <c r="BAD80" s="91"/>
      <c r="BAE80" s="91"/>
      <c r="BAF80" s="91"/>
      <c r="BAG80" s="91"/>
      <c r="BAH80" s="91"/>
      <c r="BAI80" s="91"/>
      <c r="BAJ80" s="91"/>
      <c r="BAK80" s="91"/>
      <c r="BAL80" s="91"/>
      <c r="BAM80" s="91"/>
      <c r="BAN80" s="91"/>
      <c r="BAO80" s="91"/>
      <c r="BAP80" s="91"/>
      <c r="BAQ80" s="91"/>
      <c r="BAR80" s="91"/>
      <c r="BAS80" s="91"/>
      <c r="BAT80" s="91"/>
      <c r="BAU80" s="91"/>
      <c r="BAV80" s="91"/>
      <c r="BAW80" s="91"/>
      <c r="BAX80" s="91"/>
      <c r="BAY80" s="91"/>
      <c r="BAZ80" s="91"/>
      <c r="BBA80" s="91"/>
      <c r="BBB80" s="91"/>
      <c r="BBC80" s="91"/>
      <c r="BBD80" s="91"/>
      <c r="BBE80" s="91"/>
      <c r="BBF80" s="91"/>
      <c r="BBG80" s="91"/>
      <c r="BBH80" s="91"/>
      <c r="BBI80" s="91"/>
      <c r="BBJ80" s="91"/>
      <c r="BBK80" s="91"/>
      <c r="BBL80" s="91"/>
      <c r="BBM80" s="91"/>
      <c r="BBN80" s="91"/>
      <c r="BBO80" s="91"/>
      <c r="BBP80" s="91"/>
      <c r="BBQ80" s="91"/>
      <c r="BBR80" s="91"/>
      <c r="BBS80" s="91"/>
      <c r="BBT80" s="91"/>
      <c r="BBU80" s="91"/>
      <c r="BBV80" s="91"/>
      <c r="BBW80" s="91"/>
      <c r="BBX80" s="91"/>
      <c r="BBY80" s="91"/>
      <c r="BBZ80" s="91"/>
      <c r="BCA80" s="91"/>
      <c r="BCB80" s="91"/>
      <c r="BCC80" s="91"/>
      <c r="BCD80" s="91"/>
      <c r="BCE80" s="91"/>
      <c r="BCF80" s="91"/>
      <c r="BCG80" s="91"/>
      <c r="BCH80" s="91"/>
      <c r="BCI80" s="91"/>
      <c r="BCJ80" s="91"/>
      <c r="BCK80" s="91"/>
      <c r="BCL80" s="91"/>
      <c r="BCM80" s="91"/>
      <c r="BCN80" s="91"/>
      <c r="BCO80" s="91"/>
      <c r="BCP80" s="91"/>
      <c r="BCQ80" s="91"/>
      <c r="BCR80" s="91"/>
      <c r="BCS80" s="91"/>
      <c r="BCT80" s="91"/>
      <c r="BCU80" s="91"/>
      <c r="BCV80" s="91"/>
      <c r="BCW80" s="91"/>
      <c r="BCX80" s="91"/>
      <c r="BCY80" s="91"/>
      <c r="BCZ80" s="91"/>
      <c r="BDA80" s="91"/>
      <c r="BDB80" s="91"/>
      <c r="BDC80" s="91"/>
      <c r="BDD80" s="91"/>
      <c r="BDE80" s="91"/>
      <c r="BDF80" s="91"/>
      <c r="BDG80" s="91"/>
      <c r="BDH80" s="91"/>
      <c r="BDI80" s="91"/>
      <c r="BDJ80" s="91"/>
      <c r="BDK80" s="91"/>
      <c r="BDL80" s="91"/>
      <c r="BDM80" s="91"/>
      <c r="BDN80" s="91"/>
      <c r="BDO80" s="91"/>
      <c r="BDP80" s="91"/>
      <c r="BDQ80" s="91"/>
      <c r="BDR80" s="91"/>
      <c r="BDS80" s="91"/>
      <c r="BDT80" s="91"/>
      <c r="BDU80" s="91"/>
      <c r="BDV80" s="91"/>
      <c r="BDW80" s="91"/>
      <c r="BDX80" s="91"/>
      <c r="BDY80" s="91"/>
      <c r="BDZ80" s="91"/>
      <c r="BEA80" s="91"/>
      <c r="BEB80" s="91"/>
      <c r="BEC80" s="91"/>
      <c r="BED80" s="91"/>
      <c r="BEE80" s="91"/>
      <c r="BEF80" s="91"/>
      <c r="BEG80" s="91"/>
      <c r="BEH80" s="91"/>
      <c r="BEI80" s="91"/>
      <c r="BEJ80" s="91"/>
      <c r="BEK80" s="91"/>
      <c r="BEL80" s="91"/>
      <c r="BEM80" s="91"/>
      <c r="BEN80" s="91"/>
      <c r="BEO80" s="91"/>
      <c r="BEP80" s="91"/>
      <c r="BEQ80" s="91"/>
      <c r="BER80" s="91"/>
      <c r="BES80" s="91"/>
      <c r="BET80" s="91"/>
      <c r="BEU80" s="91"/>
      <c r="BEV80" s="91"/>
      <c r="BEW80" s="91"/>
      <c r="BEX80" s="91"/>
      <c r="BEY80" s="91"/>
      <c r="BEZ80" s="91"/>
      <c r="BFA80" s="91"/>
      <c r="BFB80" s="91"/>
      <c r="BFC80" s="91"/>
      <c r="BFD80" s="91"/>
      <c r="BFE80" s="91"/>
      <c r="BFF80" s="91"/>
      <c r="BFG80" s="91"/>
      <c r="BFH80" s="91"/>
      <c r="BFI80" s="91"/>
      <c r="BFJ80" s="91"/>
      <c r="BFK80" s="91"/>
      <c r="BFL80" s="91"/>
      <c r="BFM80" s="91"/>
      <c r="BFN80" s="91"/>
      <c r="BFO80" s="91"/>
      <c r="BFP80" s="91"/>
      <c r="BFQ80" s="91"/>
      <c r="BFR80" s="91"/>
      <c r="BFS80" s="91"/>
      <c r="BFT80" s="91"/>
      <c r="BFU80" s="91"/>
      <c r="BFV80" s="91"/>
      <c r="BFW80" s="91"/>
      <c r="BFX80" s="91"/>
      <c r="BFY80" s="91"/>
      <c r="BFZ80" s="91"/>
      <c r="BGA80" s="91"/>
      <c r="BGB80" s="91"/>
      <c r="BGC80" s="91"/>
      <c r="BGD80" s="91"/>
      <c r="BGE80" s="91"/>
      <c r="BGF80" s="91"/>
      <c r="BGG80" s="91"/>
      <c r="BGH80" s="91"/>
      <c r="BGI80" s="91"/>
      <c r="BGJ80" s="91"/>
      <c r="BGK80" s="91"/>
      <c r="BGL80" s="91"/>
      <c r="BGM80" s="91"/>
      <c r="BGN80" s="91"/>
      <c r="BGO80" s="91"/>
      <c r="BGP80" s="91"/>
      <c r="BGQ80" s="91"/>
      <c r="BGR80" s="91"/>
      <c r="BGS80" s="91"/>
      <c r="BGT80" s="91"/>
      <c r="BGU80" s="91"/>
      <c r="BGV80" s="91"/>
      <c r="BGW80" s="91"/>
      <c r="BGX80" s="91"/>
      <c r="BGY80" s="91"/>
      <c r="BGZ80" s="91"/>
      <c r="BHA80" s="91"/>
      <c r="BHB80" s="91"/>
      <c r="BHC80" s="91"/>
      <c r="BHD80" s="91"/>
      <c r="BHE80" s="91"/>
      <c r="BHF80" s="91"/>
      <c r="BHG80" s="91"/>
      <c r="BHH80" s="91"/>
      <c r="BHI80" s="91"/>
      <c r="BHJ80" s="91"/>
      <c r="BHK80" s="91"/>
      <c r="BHL80" s="91"/>
      <c r="BHM80" s="91"/>
      <c r="BHN80" s="91"/>
      <c r="BHO80" s="91"/>
      <c r="BHP80" s="91"/>
      <c r="BHQ80" s="91"/>
      <c r="BHR80" s="91"/>
      <c r="BHS80" s="91"/>
      <c r="BHT80" s="91"/>
      <c r="BHU80" s="91"/>
      <c r="BHV80" s="91"/>
      <c r="BHW80" s="91"/>
      <c r="BHX80" s="91"/>
      <c r="BHY80" s="91"/>
      <c r="BHZ80" s="91"/>
      <c r="BIA80" s="91"/>
      <c r="BIB80" s="91"/>
      <c r="BIC80" s="91"/>
      <c r="BID80" s="91"/>
      <c r="BIE80" s="91"/>
      <c r="BIF80" s="91"/>
      <c r="BIG80" s="91"/>
      <c r="BIH80" s="91"/>
      <c r="BII80" s="91"/>
      <c r="BIJ80" s="91"/>
      <c r="BIK80" s="91"/>
      <c r="BIL80" s="91"/>
      <c r="BIM80" s="91"/>
      <c r="BIN80" s="91"/>
      <c r="BIO80" s="91"/>
      <c r="BIP80" s="91"/>
      <c r="BIQ80" s="91"/>
      <c r="BIR80" s="91"/>
      <c r="BIS80" s="91"/>
      <c r="BIT80" s="91"/>
      <c r="BIU80" s="91"/>
      <c r="BIV80" s="91"/>
      <c r="BIW80" s="91"/>
      <c r="BIX80" s="91"/>
      <c r="BIY80" s="91"/>
      <c r="BIZ80" s="91"/>
      <c r="BJA80" s="91"/>
      <c r="BJB80" s="91"/>
      <c r="BJC80" s="91"/>
      <c r="BJD80" s="91"/>
      <c r="BJE80" s="91"/>
      <c r="BJF80" s="91"/>
      <c r="BJG80" s="91"/>
      <c r="BJH80" s="91"/>
      <c r="BJI80" s="91"/>
      <c r="BJJ80" s="91"/>
      <c r="BJK80" s="91"/>
      <c r="BJL80" s="91"/>
      <c r="BJM80" s="91"/>
      <c r="BJN80" s="91"/>
      <c r="BJO80" s="91"/>
      <c r="BJP80" s="91"/>
      <c r="BJQ80" s="91"/>
      <c r="BJR80" s="91"/>
      <c r="BJS80" s="91"/>
      <c r="BJT80" s="91"/>
      <c r="BJU80" s="91"/>
      <c r="BJV80" s="91"/>
      <c r="BJW80" s="91"/>
      <c r="BJX80" s="91"/>
      <c r="BJY80" s="91"/>
      <c r="BJZ80" s="91"/>
      <c r="BKA80" s="91"/>
      <c r="BKB80" s="91"/>
      <c r="BKC80" s="91"/>
      <c r="BKD80" s="91"/>
      <c r="BKE80" s="91"/>
      <c r="BKF80" s="91"/>
      <c r="BKG80" s="91"/>
      <c r="BKH80" s="91"/>
      <c r="BKI80" s="91"/>
      <c r="BKJ80" s="91"/>
      <c r="BKK80" s="91"/>
      <c r="BKL80" s="91"/>
      <c r="BKM80" s="91"/>
      <c r="BKN80" s="91"/>
      <c r="BKO80" s="91"/>
      <c r="BKP80" s="91"/>
      <c r="BKQ80" s="91"/>
      <c r="BKR80" s="91"/>
      <c r="BKS80" s="91"/>
      <c r="BKT80" s="91"/>
      <c r="BKU80" s="91"/>
      <c r="BKV80" s="91"/>
      <c r="BKW80" s="91"/>
      <c r="BKX80" s="91"/>
      <c r="BKY80" s="91"/>
      <c r="BKZ80" s="91"/>
      <c r="BLA80" s="91"/>
      <c r="BLB80" s="91"/>
      <c r="BLC80" s="91"/>
      <c r="BLD80" s="91"/>
      <c r="BLE80" s="91"/>
      <c r="BLF80" s="91"/>
      <c r="BLG80" s="91"/>
      <c r="BLH80" s="91"/>
      <c r="BLI80" s="91"/>
      <c r="BLJ80" s="91"/>
      <c r="BLK80" s="91"/>
      <c r="BLL80" s="91"/>
      <c r="BLM80" s="91"/>
      <c r="BLN80" s="91"/>
      <c r="BLO80" s="91"/>
      <c r="BLP80" s="91"/>
      <c r="BLQ80" s="91"/>
      <c r="BLR80" s="91"/>
      <c r="BLS80" s="91"/>
      <c r="BLT80" s="91"/>
      <c r="BLU80" s="91"/>
      <c r="BLV80" s="91"/>
      <c r="BLW80" s="91"/>
      <c r="BLX80" s="91"/>
      <c r="BLY80" s="91"/>
      <c r="BLZ80" s="91"/>
      <c r="BMA80" s="91"/>
      <c r="BMB80" s="91"/>
      <c r="BMC80" s="91"/>
      <c r="BMD80" s="91"/>
      <c r="BME80" s="91"/>
      <c r="BMF80" s="91"/>
      <c r="BMG80" s="91"/>
      <c r="BMH80" s="91"/>
      <c r="BMI80" s="91"/>
      <c r="BMJ80" s="91"/>
      <c r="BMK80" s="91"/>
      <c r="BML80" s="91"/>
      <c r="BMM80" s="91"/>
      <c r="BMN80" s="91"/>
      <c r="BMO80" s="91"/>
      <c r="BMP80" s="91"/>
      <c r="BMQ80" s="91"/>
      <c r="BMR80" s="91"/>
      <c r="BMS80" s="91"/>
      <c r="BMT80" s="91"/>
      <c r="BMU80" s="91"/>
      <c r="BMV80" s="91"/>
      <c r="BMW80" s="91"/>
      <c r="BMX80" s="91"/>
      <c r="BMY80" s="91"/>
      <c r="BMZ80" s="91"/>
      <c r="BNA80" s="91"/>
      <c r="BNB80" s="91"/>
      <c r="BNC80" s="91"/>
      <c r="BND80" s="91"/>
      <c r="BNE80" s="91"/>
      <c r="BNF80" s="91"/>
      <c r="BNG80" s="91"/>
      <c r="BNH80" s="91"/>
      <c r="BNI80" s="91"/>
      <c r="BNJ80" s="91"/>
      <c r="BNK80" s="91"/>
      <c r="BNL80" s="91"/>
      <c r="BNM80" s="91"/>
      <c r="BNN80" s="91"/>
      <c r="BNO80" s="91"/>
      <c r="BNP80" s="91"/>
      <c r="BNQ80" s="91"/>
      <c r="BNR80" s="91"/>
      <c r="BNS80" s="91"/>
      <c r="BNT80" s="91"/>
      <c r="BNU80" s="91"/>
      <c r="BNV80" s="91"/>
      <c r="BNW80" s="91"/>
      <c r="BNX80" s="91"/>
      <c r="BNY80" s="91"/>
      <c r="BNZ80" s="91"/>
      <c r="BOA80" s="91"/>
      <c r="BOB80" s="91"/>
      <c r="BOC80" s="91"/>
      <c r="BOD80" s="91"/>
      <c r="BOE80" s="91"/>
      <c r="BOF80" s="91"/>
      <c r="BOG80" s="91"/>
      <c r="BOH80" s="91"/>
      <c r="BOI80" s="91"/>
      <c r="BOJ80" s="91"/>
      <c r="BOK80" s="91"/>
      <c r="BOL80" s="91"/>
      <c r="BOM80" s="91"/>
      <c r="BON80" s="91"/>
      <c r="BOO80" s="91"/>
      <c r="BOP80" s="91"/>
      <c r="BOQ80" s="91"/>
      <c r="BOR80" s="91"/>
      <c r="BOS80" s="91"/>
      <c r="BOT80" s="91"/>
      <c r="BOU80" s="91"/>
      <c r="BOV80" s="91"/>
      <c r="BOW80" s="91"/>
      <c r="BOX80" s="91"/>
      <c r="BOY80" s="91"/>
      <c r="BOZ80" s="91"/>
      <c r="BPA80" s="91"/>
      <c r="BPB80" s="91"/>
      <c r="BPC80" s="91"/>
      <c r="BPD80" s="91"/>
      <c r="BPE80" s="91"/>
      <c r="BPF80" s="91"/>
      <c r="BPG80" s="91"/>
      <c r="BPH80" s="91"/>
      <c r="BPI80" s="91"/>
      <c r="BPJ80" s="91"/>
      <c r="BPK80" s="91"/>
      <c r="BPL80" s="91"/>
      <c r="BPM80" s="91"/>
      <c r="BPN80" s="91"/>
      <c r="BPO80" s="91"/>
      <c r="BPP80" s="91"/>
      <c r="BPQ80" s="91"/>
      <c r="BPR80" s="91"/>
      <c r="BPS80" s="91"/>
      <c r="BPT80" s="91"/>
      <c r="BPU80" s="91"/>
      <c r="BPV80" s="91"/>
      <c r="BPW80" s="91"/>
      <c r="BPX80" s="91"/>
      <c r="BPY80" s="91"/>
      <c r="BPZ80" s="91"/>
      <c r="BQA80" s="91"/>
      <c r="BQB80" s="91"/>
      <c r="BQC80" s="91"/>
      <c r="BQD80" s="91"/>
      <c r="BQE80" s="91"/>
      <c r="BQF80" s="91"/>
      <c r="BQG80" s="91"/>
      <c r="BQH80" s="91"/>
      <c r="BQI80" s="91"/>
      <c r="BQJ80" s="91"/>
      <c r="BQK80" s="91"/>
      <c r="BQL80" s="91"/>
      <c r="BQM80" s="91"/>
      <c r="BQN80" s="91"/>
      <c r="BQO80" s="91"/>
      <c r="BQP80" s="91"/>
      <c r="BQQ80" s="91"/>
      <c r="BQR80" s="91"/>
      <c r="BQS80" s="91"/>
      <c r="BQT80" s="91"/>
      <c r="BQU80" s="91"/>
      <c r="BQV80" s="91"/>
      <c r="BQW80" s="91"/>
      <c r="BQX80" s="91"/>
      <c r="BQY80" s="91"/>
      <c r="BQZ80" s="91"/>
      <c r="BRA80" s="91"/>
      <c r="BRB80" s="91"/>
      <c r="BRC80" s="91"/>
      <c r="BRD80" s="91"/>
      <c r="BRE80" s="91"/>
      <c r="BRF80" s="91"/>
      <c r="BRG80" s="91"/>
      <c r="BRH80" s="91"/>
      <c r="BRI80" s="91"/>
      <c r="BRJ80" s="91"/>
      <c r="BRK80" s="91"/>
      <c r="BRL80" s="91"/>
      <c r="BRM80" s="91"/>
      <c r="BRN80" s="91"/>
      <c r="BRO80" s="91"/>
      <c r="BRP80" s="91"/>
      <c r="BRQ80" s="91"/>
      <c r="BRR80" s="91"/>
      <c r="BRS80" s="91"/>
      <c r="BRT80" s="91"/>
      <c r="BRU80" s="91"/>
      <c r="BRV80" s="91"/>
      <c r="BRW80" s="91"/>
      <c r="BRX80" s="91"/>
      <c r="BRY80" s="91"/>
      <c r="BRZ80" s="91"/>
      <c r="BSA80" s="91"/>
      <c r="BSB80" s="91"/>
      <c r="BSC80" s="91"/>
      <c r="BSD80" s="91"/>
      <c r="BSE80" s="91"/>
      <c r="BSF80" s="91"/>
      <c r="BSG80" s="91"/>
      <c r="BSH80" s="91"/>
      <c r="BSI80" s="91"/>
      <c r="BSJ80" s="91"/>
      <c r="BSK80" s="91"/>
      <c r="BSL80" s="91"/>
      <c r="BSM80" s="91"/>
      <c r="BSN80" s="91"/>
      <c r="BSO80" s="91"/>
      <c r="BSP80" s="91"/>
      <c r="BSQ80" s="91"/>
      <c r="BSR80" s="91"/>
      <c r="BSS80" s="91"/>
      <c r="BST80" s="91"/>
      <c r="BSU80" s="91"/>
      <c r="BSV80" s="91"/>
      <c r="BSW80" s="91"/>
      <c r="BSX80" s="91"/>
      <c r="BSY80" s="91"/>
      <c r="BSZ80" s="91"/>
      <c r="BTA80" s="91"/>
      <c r="BTB80" s="91"/>
      <c r="BTC80" s="91"/>
      <c r="BTD80" s="91"/>
      <c r="BTE80" s="91"/>
      <c r="BTF80" s="91"/>
      <c r="BTG80" s="91"/>
      <c r="BTH80" s="91"/>
      <c r="BTI80" s="91"/>
      <c r="BTJ80" s="91"/>
      <c r="BTK80" s="91"/>
      <c r="BTL80" s="91"/>
      <c r="BTM80" s="91"/>
      <c r="BTN80" s="91"/>
      <c r="BTO80" s="91"/>
      <c r="BTP80" s="91"/>
      <c r="BTQ80" s="91"/>
      <c r="BTR80" s="91"/>
      <c r="BTS80" s="91"/>
      <c r="BTT80" s="91"/>
      <c r="BTU80" s="91"/>
      <c r="BTV80" s="91"/>
      <c r="BTW80" s="91"/>
      <c r="BTX80" s="91"/>
      <c r="BTY80" s="91"/>
      <c r="BTZ80" s="91"/>
      <c r="BUA80" s="91"/>
      <c r="BUB80" s="91"/>
      <c r="BUC80" s="91"/>
      <c r="BUD80" s="91"/>
      <c r="BUE80" s="91"/>
      <c r="BUF80" s="91"/>
      <c r="BUG80" s="91"/>
      <c r="BUH80" s="91"/>
      <c r="BUI80" s="91"/>
      <c r="BUJ80" s="91"/>
      <c r="BUK80" s="91"/>
      <c r="BUL80" s="91"/>
      <c r="BUM80" s="91"/>
      <c r="BUN80" s="91"/>
      <c r="BUO80" s="91"/>
      <c r="BUP80" s="91"/>
      <c r="BUQ80" s="91"/>
      <c r="BUR80" s="91"/>
      <c r="BUS80" s="91"/>
      <c r="BUT80" s="91"/>
      <c r="BUU80" s="91"/>
      <c r="BUV80" s="91"/>
      <c r="BUW80" s="91"/>
      <c r="BUX80" s="91"/>
      <c r="BUY80" s="91"/>
      <c r="BUZ80" s="91"/>
      <c r="BVA80" s="91"/>
      <c r="BVB80" s="91"/>
      <c r="BVC80" s="91"/>
      <c r="BVD80" s="91"/>
      <c r="BVE80" s="91"/>
      <c r="BVF80" s="91"/>
      <c r="BVG80" s="91"/>
      <c r="BVH80" s="91"/>
      <c r="BVI80" s="91"/>
      <c r="BVJ80" s="91"/>
      <c r="BVK80" s="91"/>
      <c r="BVL80" s="91"/>
      <c r="BVM80" s="91"/>
      <c r="BVN80" s="91"/>
      <c r="BVO80" s="91"/>
      <c r="BVP80" s="91"/>
      <c r="BVQ80" s="91"/>
      <c r="BVR80" s="91"/>
      <c r="BVS80" s="91"/>
      <c r="BVT80" s="91"/>
      <c r="BVU80" s="91"/>
      <c r="BVV80" s="91"/>
      <c r="BVW80" s="91"/>
      <c r="BVX80" s="91"/>
      <c r="BVY80" s="91"/>
      <c r="BVZ80" s="91"/>
      <c r="BWA80" s="91"/>
      <c r="BWB80" s="91"/>
      <c r="BWC80" s="91"/>
      <c r="BWD80" s="91"/>
      <c r="BWE80" s="91"/>
      <c r="BWF80" s="91"/>
      <c r="BWG80" s="91"/>
      <c r="BWH80" s="91"/>
      <c r="BWI80" s="91"/>
      <c r="BWJ80" s="91"/>
      <c r="BWK80" s="91"/>
      <c r="BWL80" s="91"/>
      <c r="BWM80" s="91"/>
      <c r="BWN80" s="91"/>
      <c r="BWO80" s="91"/>
      <c r="BWP80" s="91"/>
      <c r="BWQ80" s="91"/>
      <c r="BWR80" s="91"/>
      <c r="BWS80" s="91"/>
      <c r="BWT80" s="91"/>
      <c r="BWU80" s="91"/>
      <c r="BWV80" s="91"/>
      <c r="BWW80" s="91"/>
      <c r="BWX80" s="91"/>
      <c r="BWY80" s="91"/>
      <c r="BWZ80" s="91"/>
      <c r="BXA80" s="91"/>
      <c r="BXB80" s="91"/>
      <c r="BXC80" s="91"/>
      <c r="BXD80" s="91"/>
      <c r="BXE80" s="91"/>
      <c r="BXF80" s="91"/>
      <c r="BXG80" s="91"/>
      <c r="BXH80" s="91"/>
      <c r="BXI80" s="91"/>
      <c r="BXJ80" s="91"/>
      <c r="BXK80" s="91"/>
      <c r="BXL80" s="91"/>
      <c r="BXM80" s="91"/>
      <c r="BXN80" s="91"/>
      <c r="BXO80" s="91"/>
      <c r="BXP80" s="91"/>
      <c r="BXQ80" s="91"/>
      <c r="BXR80" s="91"/>
      <c r="BXS80" s="91"/>
      <c r="BXT80" s="91"/>
      <c r="BXU80" s="91"/>
      <c r="BXV80" s="91"/>
      <c r="BXW80" s="91"/>
      <c r="BXX80" s="91"/>
      <c r="BXY80" s="91"/>
      <c r="BXZ80" s="91"/>
      <c r="BYA80" s="91"/>
      <c r="BYB80" s="91"/>
      <c r="BYC80" s="91"/>
      <c r="BYD80" s="91"/>
      <c r="BYE80" s="91"/>
      <c r="BYF80" s="91"/>
      <c r="BYG80" s="91"/>
      <c r="BYH80" s="91"/>
      <c r="BYI80" s="91"/>
      <c r="BYJ80" s="91"/>
      <c r="BYK80" s="91"/>
      <c r="BYL80" s="91"/>
      <c r="BYM80" s="91"/>
      <c r="BYN80" s="91"/>
      <c r="BYO80" s="91"/>
      <c r="BYP80" s="91"/>
      <c r="BYQ80" s="91"/>
      <c r="BYR80" s="91"/>
      <c r="BYS80" s="91"/>
      <c r="BYT80" s="91"/>
      <c r="BYU80" s="91"/>
      <c r="BYV80" s="91"/>
      <c r="BYW80" s="91"/>
      <c r="BYX80" s="91"/>
      <c r="BYY80" s="91"/>
      <c r="BYZ80" s="91"/>
      <c r="BZA80" s="91"/>
      <c r="BZB80" s="91"/>
      <c r="BZC80" s="91"/>
      <c r="BZD80" s="91"/>
      <c r="BZE80" s="91"/>
      <c r="BZF80" s="91"/>
      <c r="BZG80" s="91"/>
      <c r="BZH80" s="91"/>
      <c r="BZI80" s="91"/>
      <c r="BZJ80" s="91"/>
      <c r="BZK80" s="91"/>
      <c r="BZL80" s="91"/>
      <c r="BZM80" s="91"/>
      <c r="BZN80" s="91"/>
      <c r="BZO80" s="91"/>
      <c r="BZP80" s="91"/>
      <c r="BZQ80" s="91"/>
      <c r="BZR80" s="91"/>
      <c r="BZS80" s="91"/>
      <c r="BZT80" s="91"/>
      <c r="BZU80" s="91"/>
      <c r="BZV80" s="91"/>
      <c r="BZW80" s="91"/>
      <c r="BZX80" s="91"/>
      <c r="BZY80" s="91"/>
      <c r="BZZ80" s="91"/>
      <c r="CAA80" s="91"/>
      <c r="CAB80" s="91"/>
      <c r="CAC80" s="91"/>
      <c r="CAD80" s="91"/>
      <c r="CAE80" s="91"/>
      <c r="CAF80" s="91"/>
      <c r="CAG80" s="91"/>
      <c r="CAH80" s="91"/>
      <c r="CAI80" s="91"/>
      <c r="CAJ80" s="91"/>
      <c r="CAK80" s="91"/>
      <c r="CAL80" s="91"/>
      <c r="CAM80" s="91"/>
      <c r="CAN80" s="91"/>
      <c r="CAO80" s="91"/>
      <c r="CAP80" s="91"/>
      <c r="CAQ80" s="91"/>
      <c r="CAR80" s="91"/>
      <c r="CAS80" s="91"/>
      <c r="CAT80" s="91"/>
      <c r="CAU80" s="91"/>
      <c r="CAV80" s="91"/>
      <c r="CAW80" s="91"/>
      <c r="CAX80" s="91"/>
      <c r="CAY80" s="91"/>
      <c r="CAZ80" s="91"/>
      <c r="CBA80" s="91"/>
      <c r="CBB80" s="91"/>
      <c r="CBC80" s="91"/>
      <c r="CBD80" s="91"/>
      <c r="CBE80" s="91"/>
      <c r="CBF80" s="91"/>
      <c r="CBG80" s="91"/>
      <c r="CBH80" s="91"/>
      <c r="CBI80" s="91"/>
      <c r="CBJ80" s="91"/>
      <c r="CBK80" s="91"/>
      <c r="CBL80" s="91"/>
      <c r="CBM80" s="91"/>
      <c r="CBN80" s="91"/>
      <c r="CBO80" s="91"/>
      <c r="CBP80" s="91"/>
      <c r="CBQ80" s="91"/>
      <c r="CBR80" s="91"/>
      <c r="CBS80" s="91"/>
      <c r="CBT80" s="91"/>
      <c r="CBU80" s="91"/>
      <c r="CBV80" s="91"/>
      <c r="CBW80" s="91"/>
      <c r="CBX80" s="91"/>
      <c r="CBY80" s="91"/>
      <c r="CBZ80" s="91"/>
      <c r="CCA80" s="91"/>
      <c r="CCB80" s="91"/>
      <c r="CCC80" s="91"/>
      <c r="CCD80" s="91"/>
      <c r="CCE80" s="91"/>
      <c r="CCF80" s="91"/>
      <c r="CCG80" s="91"/>
      <c r="CCH80" s="91"/>
      <c r="CCI80" s="91"/>
      <c r="CCJ80" s="91"/>
      <c r="CCK80" s="91"/>
      <c r="CCL80" s="91"/>
      <c r="CCM80" s="91"/>
      <c r="CCN80" s="91"/>
      <c r="CCO80" s="91"/>
      <c r="CCP80" s="91"/>
      <c r="CCQ80" s="91"/>
      <c r="CCR80" s="91"/>
      <c r="CCS80" s="91"/>
      <c r="CCT80" s="91"/>
      <c r="CCU80" s="91"/>
      <c r="CCV80" s="91"/>
      <c r="CCW80" s="91"/>
      <c r="CCX80" s="91"/>
      <c r="CCY80" s="91"/>
      <c r="CCZ80" s="91"/>
      <c r="CDA80" s="91"/>
      <c r="CDB80" s="91"/>
      <c r="CDC80" s="91"/>
      <c r="CDD80" s="91"/>
      <c r="CDE80" s="91"/>
      <c r="CDF80" s="91"/>
      <c r="CDG80" s="91"/>
      <c r="CDH80" s="91"/>
      <c r="CDI80" s="91"/>
      <c r="CDJ80" s="91"/>
      <c r="CDK80" s="91"/>
      <c r="CDL80" s="91"/>
      <c r="CDM80" s="91"/>
      <c r="CDN80" s="91"/>
      <c r="CDO80" s="91"/>
      <c r="CDP80" s="91"/>
      <c r="CDQ80" s="91"/>
      <c r="CDR80" s="91"/>
      <c r="CDS80" s="91"/>
      <c r="CDT80" s="91"/>
      <c r="CDU80" s="91"/>
      <c r="CDV80" s="91"/>
      <c r="CDW80" s="91"/>
      <c r="CDX80" s="91"/>
      <c r="CDY80" s="91"/>
      <c r="CDZ80" s="91"/>
      <c r="CEA80" s="91"/>
      <c r="CEB80" s="91"/>
      <c r="CEC80" s="91"/>
      <c r="CED80" s="91"/>
      <c r="CEE80" s="91"/>
      <c r="CEF80" s="91"/>
      <c r="CEG80" s="91"/>
      <c r="CEH80" s="91"/>
      <c r="CEI80" s="91"/>
      <c r="CEJ80" s="91"/>
      <c r="CEK80" s="91"/>
      <c r="CEL80" s="91"/>
      <c r="CEM80" s="91"/>
      <c r="CEN80" s="91"/>
      <c r="CEO80" s="91"/>
      <c r="CEP80" s="91"/>
      <c r="CEQ80" s="91"/>
      <c r="CER80" s="91"/>
      <c r="CES80" s="91"/>
      <c r="CET80" s="91"/>
      <c r="CEU80" s="91"/>
      <c r="CEV80" s="91"/>
      <c r="CEW80" s="91"/>
      <c r="CEX80" s="91"/>
      <c r="CEY80" s="91"/>
      <c r="CEZ80" s="91"/>
      <c r="CFA80" s="91"/>
      <c r="CFB80" s="91"/>
      <c r="CFC80" s="91"/>
      <c r="CFD80" s="91"/>
      <c r="CFE80" s="91"/>
      <c r="CFF80" s="91"/>
      <c r="CFG80" s="91"/>
      <c r="CFH80" s="91"/>
      <c r="CFI80" s="91"/>
      <c r="CFJ80" s="91"/>
      <c r="CFK80" s="91"/>
      <c r="CFL80" s="91"/>
      <c r="CFM80" s="91"/>
      <c r="CFN80" s="91"/>
      <c r="CFO80" s="91"/>
      <c r="CFP80" s="91"/>
      <c r="CFQ80" s="91"/>
      <c r="CFR80" s="91"/>
      <c r="CFS80" s="91"/>
      <c r="CFT80" s="91"/>
      <c r="CFU80" s="91"/>
      <c r="CFV80" s="91"/>
      <c r="CFW80" s="91"/>
      <c r="CFX80" s="91"/>
      <c r="CFY80" s="91"/>
      <c r="CFZ80" s="91"/>
      <c r="CGA80" s="91"/>
      <c r="CGB80" s="91"/>
      <c r="CGC80" s="91"/>
      <c r="CGD80" s="91"/>
      <c r="CGE80" s="91"/>
      <c r="CGF80" s="91"/>
      <c r="CGG80" s="91"/>
      <c r="CGH80" s="91"/>
      <c r="CGI80" s="91"/>
      <c r="CGJ80" s="91"/>
      <c r="CGK80" s="91"/>
      <c r="CGL80" s="91"/>
      <c r="CGM80" s="91"/>
      <c r="CGN80" s="91"/>
      <c r="CGO80" s="91"/>
      <c r="CGP80" s="91"/>
      <c r="CGQ80" s="91"/>
      <c r="CGR80" s="91"/>
      <c r="CGS80" s="91"/>
      <c r="CGT80" s="91"/>
      <c r="CGU80" s="91"/>
      <c r="CGV80" s="91"/>
      <c r="CGW80" s="91"/>
      <c r="CGX80" s="91"/>
      <c r="CGY80" s="91"/>
      <c r="CGZ80" s="91"/>
      <c r="CHA80" s="91"/>
      <c r="CHB80" s="91"/>
      <c r="CHC80" s="91"/>
      <c r="CHD80" s="91"/>
      <c r="CHE80" s="91"/>
      <c r="CHF80" s="91"/>
      <c r="CHG80" s="91"/>
      <c r="CHH80" s="91"/>
      <c r="CHI80" s="91"/>
      <c r="CHJ80" s="91"/>
      <c r="CHK80" s="91"/>
      <c r="CHL80" s="91"/>
      <c r="CHM80" s="91"/>
      <c r="CHN80" s="91"/>
      <c r="CHO80" s="91"/>
      <c r="CHP80" s="91"/>
      <c r="CHQ80" s="91"/>
      <c r="CHR80" s="91"/>
      <c r="CHS80" s="91"/>
      <c r="CHT80" s="91"/>
      <c r="CHU80" s="91"/>
      <c r="CHV80" s="91"/>
      <c r="CHW80" s="91"/>
      <c r="CHX80" s="91"/>
      <c r="CHY80" s="91"/>
      <c r="CHZ80" s="91"/>
      <c r="CIA80" s="91"/>
      <c r="CIB80" s="91"/>
      <c r="CIC80" s="91"/>
      <c r="CID80" s="91"/>
      <c r="CIE80" s="91"/>
      <c r="CIF80" s="91"/>
      <c r="CIG80" s="91"/>
      <c r="CIH80" s="91"/>
      <c r="CII80" s="91"/>
      <c r="CIJ80" s="91"/>
      <c r="CIK80" s="91"/>
      <c r="CIL80" s="91"/>
      <c r="CIM80" s="91"/>
      <c r="CIN80" s="91"/>
      <c r="CIO80" s="91"/>
      <c r="CIP80" s="91"/>
      <c r="CIQ80" s="91"/>
      <c r="CIR80" s="91"/>
      <c r="CIS80" s="91"/>
      <c r="CIT80" s="91"/>
      <c r="CIU80" s="91"/>
      <c r="CIV80" s="91"/>
      <c r="CIW80" s="91"/>
      <c r="CIX80" s="91"/>
      <c r="CIY80" s="91"/>
      <c r="CIZ80" s="91"/>
      <c r="CJA80" s="91"/>
      <c r="CJB80" s="91"/>
      <c r="CJC80" s="91"/>
      <c r="CJD80" s="91"/>
      <c r="CJE80" s="91"/>
      <c r="CJF80" s="91"/>
      <c r="CJG80" s="91"/>
      <c r="CJH80" s="91"/>
      <c r="CJI80" s="91"/>
      <c r="CJJ80" s="91"/>
      <c r="CJK80" s="91"/>
      <c r="CJL80" s="91"/>
      <c r="CJM80" s="91"/>
      <c r="CJN80" s="91"/>
      <c r="CJO80" s="91"/>
      <c r="CJP80" s="91"/>
      <c r="CJQ80" s="91"/>
      <c r="CJR80" s="91"/>
      <c r="CJS80" s="91"/>
      <c r="CJT80" s="91"/>
      <c r="CJU80" s="91"/>
      <c r="CJV80" s="91"/>
      <c r="CJW80" s="91"/>
      <c r="CJX80" s="91"/>
      <c r="CJY80" s="91"/>
      <c r="CJZ80" s="91"/>
      <c r="CKA80" s="91"/>
      <c r="CKB80" s="91"/>
      <c r="CKC80" s="91"/>
      <c r="CKD80" s="91"/>
      <c r="CKE80" s="91"/>
      <c r="CKF80" s="91"/>
      <c r="CKG80" s="91"/>
      <c r="CKH80" s="91"/>
      <c r="CKI80" s="91"/>
      <c r="CKJ80" s="91"/>
      <c r="CKK80" s="91"/>
      <c r="CKL80" s="91"/>
      <c r="CKM80" s="91"/>
      <c r="CKN80" s="91"/>
      <c r="CKO80" s="91"/>
      <c r="CKP80" s="91"/>
      <c r="CKQ80" s="91"/>
      <c r="CKR80" s="91"/>
      <c r="CKS80" s="91"/>
      <c r="CKT80" s="91"/>
      <c r="CKU80" s="91"/>
      <c r="CKV80" s="91"/>
      <c r="CKW80" s="91"/>
      <c r="CKX80" s="91"/>
      <c r="CKY80" s="91"/>
      <c r="CKZ80" s="91"/>
      <c r="CLA80" s="91"/>
      <c r="CLB80" s="91"/>
      <c r="CLC80" s="91"/>
      <c r="CLD80" s="91"/>
      <c r="CLE80" s="91"/>
      <c r="CLF80" s="91"/>
      <c r="CLG80" s="91"/>
      <c r="CLH80" s="91"/>
      <c r="CLI80" s="91"/>
      <c r="CLJ80" s="91"/>
      <c r="CLK80" s="91"/>
      <c r="CLL80" s="91"/>
      <c r="CLM80" s="91"/>
      <c r="CLN80" s="91"/>
      <c r="CLO80" s="91"/>
      <c r="CLP80" s="91"/>
      <c r="CLQ80" s="91"/>
      <c r="CLR80" s="91"/>
      <c r="CLS80" s="91"/>
      <c r="CLT80" s="91"/>
      <c r="CLU80" s="91"/>
      <c r="CLV80" s="91"/>
      <c r="CLW80" s="91"/>
      <c r="CLX80" s="91"/>
      <c r="CLY80" s="91"/>
      <c r="CLZ80" s="91"/>
      <c r="CMA80" s="91"/>
      <c r="CMB80" s="91"/>
      <c r="CMC80" s="91"/>
      <c r="CMD80" s="91"/>
      <c r="CME80" s="91"/>
      <c r="CMF80" s="91"/>
      <c r="CMG80" s="91"/>
      <c r="CMH80" s="91"/>
      <c r="CMI80" s="91"/>
      <c r="CMJ80" s="91"/>
      <c r="CMK80" s="91"/>
      <c r="CML80" s="91"/>
      <c r="CMM80" s="91"/>
      <c r="CMN80" s="91"/>
      <c r="CMO80" s="91"/>
      <c r="CMP80" s="91"/>
      <c r="CMQ80" s="91"/>
      <c r="CMR80" s="91"/>
      <c r="CMS80" s="91"/>
      <c r="CMT80" s="91"/>
      <c r="CMU80" s="91"/>
      <c r="CMV80" s="91"/>
      <c r="CMW80" s="91"/>
      <c r="CMX80" s="91"/>
      <c r="CMY80" s="91"/>
      <c r="CMZ80" s="91"/>
      <c r="CNA80" s="91"/>
      <c r="CNB80" s="91"/>
      <c r="CNC80" s="91"/>
      <c r="CND80" s="91"/>
      <c r="CNE80" s="91"/>
      <c r="CNF80" s="91"/>
      <c r="CNG80" s="91"/>
      <c r="CNH80" s="91"/>
      <c r="CNI80" s="91"/>
      <c r="CNJ80" s="91"/>
      <c r="CNK80" s="91"/>
      <c r="CNL80" s="91"/>
      <c r="CNM80" s="91"/>
      <c r="CNN80" s="91"/>
      <c r="CNO80" s="91"/>
      <c r="CNP80" s="91"/>
      <c r="CNQ80" s="91"/>
      <c r="CNR80" s="91"/>
      <c r="CNS80" s="91"/>
      <c r="CNT80" s="91"/>
      <c r="CNU80" s="91"/>
      <c r="CNV80" s="91"/>
      <c r="CNW80" s="91"/>
      <c r="CNX80" s="91"/>
      <c r="CNY80" s="91"/>
      <c r="CNZ80" s="91"/>
      <c r="COA80" s="91"/>
      <c r="COB80" s="91"/>
      <c r="COC80" s="91"/>
      <c r="COD80" s="91"/>
      <c r="COE80" s="91"/>
      <c r="COF80" s="91"/>
      <c r="COG80" s="91"/>
      <c r="COH80" s="91"/>
      <c r="COI80" s="91"/>
      <c r="COJ80" s="91"/>
      <c r="COK80" s="91"/>
      <c r="COL80" s="91"/>
      <c r="COM80" s="91"/>
      <c r="CON80" s="91"/>
      <c r="COO80" s="91"/>
      <c r="COP80" s="91"/>
      <c r="COQ80" s="91"/>
      <c r="COR80" s="91"/>
      <c r="COS80" s="91"/>
      <c r="COT80" s="91"/>
      <c r="COU80" s="91"/>
      <c r="COV80" s="91"/>
      <c r="COW80" s="91"/>
      <c r="COX80" s="91"/>
      <c r="COY80" s="91"/>
      <c r="COZ80" s="91"/>
      <c r="CPA80" s="91"/>
      <c r="CPB80" s="91"/>
      <c r="CPC80" s="91"/>
      <c r="CPD80" s="91"/>
      <c r="CPE80" s="91"/>
      <c r="CPF80" s="91"/>
      <c r="CPG80" s="91"/>
      <c r="CPH80" s="91"/>
      <c r="CPI80" s="91"/>
      <c r="CPJ80" s="91"/>
      <c r="CPK80" s="91"/>
      <c r="CPL80" s="91"/>
      <c r="CPM80" s="91"/>
      <c r="CPN80" s="91"/>
      <c r="CPO80" s="91"/>
      <c r="CPP80" s="91"/>
      <c r="CPQ80" s="91"/>
      <c r="CPR80" s="91"/>
      <c r="CPS80" s="91"/>
      <c r="CPT80" s="91"/>
      <c r="CPU80" s="91"/>
      <c r="CPV80" s="91"/>
      <c r="CPW80" s="91"/>
      <c r="CPX80" s="91"/>
      <c r="CPY80" s="91"/>
      <c r="CPZ80" s="91"/>
      <c r="CQA80" s="91"/>
      <c r="CQB80" s="91"/>
      <c r="CQC80" s="91"/>
      <c r="CQD80" s="91"/>
      <c r="CQE80" s="91"/>
      <c r="CQF80" s="91"/>
      <c r="CQG80" s="91"/>
      <c r="CQH80" s="91"/>
      <c r="CQI80" s="91"/>
      <c r="CQJ80" s="91"/>
      <c r="CQK80" s="91"/>
      <c r="CQL80" s="91"/>
      <c r="CQM80" s="91"/>
      <c r="CQN80" s="91"/>
      <c r="CQO80" s="91"/>
      <c r="CQP80" s="91"/>
      <c r="CQQ80" s="91"/>
      <c r="CQR80" s="91"/>
      <c r="CQS80" s="91"/>
      <c r="CQT80" s="91"/>
      <c r="CQU80" s="91"/>
      <c r="CQV80" s="91"/>
      <c r="CQW80" s="91"/>
      <c r="CQX80" s="91"/>
      <c r="CQY80" s="91"/>
      <c r="CQZ80" s="91"/>
      <c r="CRA80" s="91"/>
      <c r="CRB80" s="91"/>
      <c r="CRC80" s="91"/>
      <c r="CRD80" s="91"/>
      <c r="CRE80" s="91"/>
      <c r="CRF80" s="91"/>
      <c r="CRG80" s="91"/>
      <c r="CRH80" s="91"/>
      <c r="CRI80" s="91"/>
      <c r="CRJ80" s="91"/>
      <c r="CRK80" s="91"/>
      <c r="CRL80" s="91"/>
      <c r="CRM80" s="91"/>
      <c r="CRN80" s="91"/>
      <c r="CRO80" s="91"/>
      <c r="CRP80" s="91"/>
      <c r="CRQ80" s="91"/>
      <c r="CRR80" s="91"/>
      <c r="CRS80" s="91"/>
      <c r="CRT80" s="91"/>
      <c r="CRU80" s="91"/>
      <c r="CRV80" s="91"/>
      <c r="CRW80" s="91"/>
      <c r="CRX80" s="91"/>
      <c r="CRY80" s="91"/>
      <c r="CRZ80" s="91"/>
      <c r="CSA80" s="91"/>
      <c r="CSB80" s="91"/>
      <c r="CSC80" s="91"/>
      <c r="CSD80" s="91"/>
      <c r="CSE80" s="91"/>
      <c r="CSF80" s="91"/>
      <c r="CSG80" s="91"/>
      <c r="CSH80" s="91"/>
      <c r="CSI80" s="91"/>
      <c r="CSJ80" s="91"/>
      <c r="CSK80" s="91"/>
      <c r="CSL80" s="91"/>
      <c r="CSM80" s="91"/>
      <c r="CSN80" s="91"/>
      <c r="CSO80" s="91"/>
      <c r="CSP80" s="91"/>
      <c r="CSQ80" s="91"/>
      <c r="CSR80" s="91"/>
      <c r="CSS80" s="91"/>
      <c r="CST80" s="91"/>
      <c r="CSU80" s="91"/>
      <c r="CSV80" s="91"/>
      <c r="CSW80" s="91"/>
      <c r="CSX80" s="91"/>
      <c r="CSY80" s="91"/>
      <c r="CSZ80" s="91"/>
      <c r="CTA80" s="91"/>
      <c r="CTB80" s="91"/>
      <c r="CTC80" s="91"/>
      <c r="CTD80" s="91"/>
      <c r="CTE80" s="91"/>
      <c r="CTF80" s="91"/>
      <c r="CTG80" s="91"/>
      <c r="CTH80" s="91"/>
      <c r="CTI80" s="91"/>
      <c r="CTJ80" s="91"/>
      <c r="CTK80" s="91"/>
      <c r="CTL80" s="91"/>
      <c r="CTM80" s="91"/>
      <c r="CTN80" s="91"/>
      <c r="CTO80" s="91"/>
      <c r="CTP80" s="91"/>
      <c r="CTQ80" s="91"/>
      <c r="CTR80" s="91"/>
      <c r="CTS80" s="91"/>
      <c r="CTT80" s="91"/>
      <c r="CTU80" s="91"/>
      <c r="CTV80" s="91"/>
      <c r="CTW80" s="91"/>
      <c r="CTX80" s="91"/>
      <c r="CTY80" s="91"/>
      <c r="CTZ80" s="91"/>
      <c r="CUA80" s="91"/>
      <c r="CUB80" s="91"/>
      <c r="CUC80" s="91"/>
      <c r="CUD80" s="91"/>
      <c r="CUE80" s="91"/>
      <c r="CUF80" s="91"/>
      <c r="CUG80" s="91"/>
      <c r="CUH80" s="91"/>
      <c r="CUI80" s="91"/>
      <c r="CUJ80" s="91"/>
      <c r="CUK80" s="91"/>
      <c r="CUL80" s="91"/>
      <c r="CUM80" s="91"/>
      <c r="CUN80" s="91"/>
      <c r="CUO80" s="91"/>
      <c r="CUP80" s="91"/>
      <c r="CUQ80" s="91"/>
      <c r="CUR80" s="91"/>
      <c r="CUS80" s="91"/>
      <c r="CUT80" s="91"/>
      <c r="CUU80" s="91"/>
      <c r="CUV80" s="91"/>
      <c r="CUW80" s="91"/>
      <c r="CUX80" s="91"/>
      <c r="CUY80" s="91"/>
      <c r="CUZ80" s="91"/>
      <c r="CVA80" s="91"/>
      <c r="CVB80" s="91"/>
      <c r="CVC80" s="91"/>
      <c r="CVD80" s="91"/>
      <c r="CVE80" s="91"/>
      <c r="CVF80" s="91"/>
      <c r="CVG80" s="91"/>
      <c r="CVH80" s="91"/>
      <c r="CVI80" s="91"/>
      <c r="CVJ80" s="91"/>
      <c r="CVK80" s="91"/>
      <c r="CVL80" s="91"/>
      <c r="CVM80" s="91"/>
      <c r="CVN80" s="91"/>
      <c r="CVO80" s="91"/>
      <c r="CVP80" s="91"/>
      <c r="CVQ80" s="91"/>
      <c r="CVR80" s="91"/>
      <c r="CVS80" s="91"/>
      <c r="CVT80" s="91"/>
      <c r="CVU80" s="91"/>
      <c r="CVV80" s="91"/>
      <c r="CVW80" s="91"/>
      <c r="CVX80" s="91"/>
      <c r="CVY80" s="91"/>
      <c r="CVZ80" s="91"/>
      <c r="CWA80" s="91"/>
      <c r="CWB80" s="91"/>
      <c r="CWC80" s="91"/>
      <c r="CWD80" s="91"/>
      <c r="CWE80" s="91"/>
      <c r="CWF80" s="91"/>
      <c r="CWG80" s="91"/>
      <c r="CWH80" s="91"/>
      <c r="CWI80" s="91"/>
      <c r="CWJ80" s="91"/>
      <c r="CWK80" s="91"/>
      <c r="CWL80" s="91"/>
      <c r="CWM80" s="91"/>
      <c r="CWN80" s="91"/>
      <c r="CWO80" s="91"/>
      <c r="CWP80" s="91"/>
      <c r="CWQ80" s="91"/>
      <c r="CWR80" s="91"/>
      <c r="CWS80" s="91"/>
      <c r="CWT80" s="91"/>
      <c r="CWU80" s="91"/>
      <c r="CWV80" s="91"/>
      <c r="CWW80" s="91"/>
      <c r="CWX80" s="91"/>
      <c r="CWY80" s="91"/>
      <c r="CWZ80" s="91"/>
      <c r="CXA80" s="91"/>
      <c r="CXB80" s="91"/>
      <c r="CXC80" s="91"/>
      <c r="CXD80" s="91"/>
      <c r="CXE80" s="91"/>
      <c r="CXF80" s="91"/>
      <c r="CXG80" s="91"/>
      <c r="CXH80" s="91"/>
      <c r="CXI80" s="91"/>
      <c r="CXJ80" s="91"/>
      <c r="CXK80" s="91"/>
      <c r="CXL80" s="91"/>
      <c r="CXM80" s="91"/>
      <c r="CXN80" s="91"/>
      <c r="CXO80" s="91"/>
      <c r="CXP80" s="91"/>
      <c r="CXQ80" s="91"/>
      <c r="CXR80" s="91"/>
      <c r="CXS80" s="91"/>
      <c r="CXT80" s="91"/>
      <c r="CXU80" s="91"/>
      <c r="CXV80" s="91"/>
      <c r="CXW80" s="91"/>
      <c r="CXX80" s="91"/>
      <c r="CXY80" s="91"/>
      <c r="CXZ80" s="91"/>
      <c r="CYA80" s="91"/>
      <c r="CYB80" s="91"/>
      <c r="CYC80" s="91"/>
      <c r="CYD80" s="91"/>
      <c r="CYE80" s="91"/>
      <c r="CYF80" s="91"/>
      <c r="CYG80" s="91"/>
      <c r="CYH80" s="91"/>
      <c r="CYI80" s="91"/>
      <c r="CYJ80" s="91"/>
      <c r="CYK80" s="91"/>
      <c r="CYL80" s="91"/>
      <c r="CYM80" s="91"/>
      <c r="CYN80" s="91"/>
      <c r="CYO80" s="91"/>
      <c r="CYP80" s="91"/>
      <c r="CYQ80" s="91"/>
      <c r="CYR80" s="91"/>
      <c r="CYS80" s="91"/>
      <c r="CYT80" s="91"/>
      <c r="CYU80" s="91"/>
      <c r="CYV80" s="91"/>
      <c r="CYW80" s="91"/>
      <c r="CYX80" s="91"/>
      <c r="CYY80" s="91"/>
      <c r="CYZ80" s="91"/>
      <c r="CZA80" s="91"/>
      <c r="CZB80" s="91"/>
      <c r="CZC80" s="91"/>
      <c r="CZD80" s="91"/>
      <c r="CZE80" s="91"/>
      <c r="CZF80" s="91"/>
      <c r="CZG80" s="91"/>
      <c r="CZH80" s="91"/>
      <c r="CZI80" s="91"/>
      <c r="CZJ80" s="91"/>
      <c r="CZK80" s="91"/>
      <c r="CZL80" s="91"/>
      <c r="CZM80" s="91"/>
      <c r="CZN80" s="91"/>
      <c r="CZO80" s="91"/>
      <c r="CZP80" s="91"/>
      <c r="CZQ80" s="91"/>
      <c r="CZR80" s="91"/>
      <c r="CZS80" s="91"/>
      <c r="CZT80" s="91"/>
      <c r="CZU80" s="91"/>
      <c r="CZV80" s="91"/>
      <c r="CZW80" s="91"/>
      <c r="CZX80" s="91"/>
      <c r="CZY80" s="91"/>
      <c r="CZZ80" s="91"/>
      <c r="DAA80" s="91"/>
      <c r="DAB80" s="91"/>
      <c r="DAC80" s="91"/>
      <c r="DAD80" s="91"/>
      <c r="DAE80" s="91"/>
      <c r="DAF80" s="91"/>
      <c r="DAG80" s="91"/>
      <c r="DAH80" s="91"/>
      <c r="DAI80" s="91"/>
      <c r="DAJ80" s="91"/>
      <c r="DAK80" s="91"/>
      <c r="DAL80" s="91"/>
      <c r="DAM80" s="91"/>
      <c r="DAN80" s="91"/>
      <c r="DAO80" s="91"/>
      <c r="DAP80" s="91"/>
      <c r="DAQ80" s="91"/>
      <c r="DAR80" s="91"/>
      <c r="DAS80" s="91"/>
      <c r="DAT80" s="91"/>
      <c r="DAU80" s="91"/>
      <c r="DAV80" s="91"/>
      <c r="DAW80" s="91"/>
      <c r="DAX80" s="91"/>
      <c r="DAY80" s="91"/>
      <c r="DAZ80" s="91"/>
      <c r="DBA80" s="91"/>
      <c r="DBB80" s="91"/>
      <c r="DBC80" s="91"/>
      <c r="DBD80" s="91"/>
      <c r="DBE80" s="91"/>
      <c r="DBF80" s="91"/>
      <c r="DBG80" s="91"/>
      <c r="DBH80" s="91"/>
      <c r="DBI80" s="91"/>
      <c r="DBJ80" s="91"/>
      <c r="DBK80" s="91"/>
      <c r="DBL80" s="91"/>
      <c r="DBM80" s="91"/>
      <c r="DBN80" s="91"/>
      <c r="DBO80" s="91"/>
      <c r="DBP80" s="91"/>
      <c r="DBQ80" s="91"/>
      <c r="DBR80" s="91"/>
      <c r="DBS80" s="91"/>
      <c r="DBT80" s="91"/>
      <c r="DBU80" s="91"/>
      <c r="DBV80" s="91"/>
      <c r="DBW80" s="91"/>
      <c r="DBX80" s="91"/>
      <c r="DBY80" s="91"/>
      <c r="DBZ80" s="91"/>
      <c r="DCA80" s="91"/>
      <c r="DCB80" s="91"/>
      <c r="DCC80" s="91"/>
      <c r="DCD80" s="91"/>
      <c r="DCE80" s="91"/>
      <c r="DCF80" s="91"/>
      <c r="DCG80" s="91"/>
      <c r="DCH80" s="91"/>
      <c r="DCI80" s="91"/>
      <c r="DCJ80" s="91"/>
      <c r="DCK80" s="91"/>
      <c r="DCL80" s="91"/>
      <c r="DCM80" s="91"/>
      <c r="DCN80" s="91"/>
      <c r="DCO80" s="91"/>
      <c r="DCP80" s="91"/>
      <c r="DCQ80" s="91"/>
      <c r="DCR80" s="91"/>
      <c r="DCS80" s="91"/>
      <c r="DCT80" s="91"/>
      <c r="DCU80" s="91"/>
      <c r="DCV80" s="91"/>
      <c r="DCW80" s="91"/>
      <c r="DCX80" s="91"/>
      <c r="DCY80" s="91"/>
      <c r="DCZ80" s="91"/>
      <c r="DDA80" s="91"/>
      <c r="DDB80" s="91"/>
      <c r="DDC80" s="91"/>
      <c r="DDD80" s="91"/>
      <c r="DDE80" s="91"/>
      <c r="DDF80" s="91"/>
      <c r="DDG80" s="91"/>
      <c r="DDH80" s="91"/>
      <c r="DDI80" s="91"/>
      <c r="DDJ80" s="91"/>
      <c r="DDK80" s="91"/>
      <c r="DDL80" s="91"/>
      <c r="DDM80" s="91"/>
      <c r="DDN80" s="91"/>
      <c r="DDO80" s="91"/>
      <c r="DDP80" s="91"/>
      <c r="DDQ80" s="91"/>
      <c r="DDR80" s="91"/>
      <c r="DDS80" s="91"/>
      <c r="DDT80" s="91"/>
      <c r="DDU80" s="91"/>
      <c r="DDV80" s="91"/>
      <c r="DDW80" s="91"/>
      <c r="DDX80" s="91"/>
      <c r="DDY80" s="91"/>
      <c r="DDZ80" s="91"/>
      <c r="DEA80" s="91"/>
      <c r="DEB80" s="91"/>
      <c r="DEC80" s="91"/>
      <c r="DED80" s="91"/>
      <c r="DEE80" s="91"/>
      <c r="DEF80" s="91"/>
      <c r="DEG80" s="91"/>
      <c r="DEH80" s="91"/>
      <c r="DEI80" s="91"/>
      <c r="DEJ80" s="91"/>
      <c r="DEK80" s="91"/>
      <c r="DEL80" s="91"/>
      <c r="DEM80" s="91"/>
      <c r="DEN80" s="91"/>
      <c r="DEO80" s="91"/>
      <c r="DEP80" s="91"/>
      <c r="DEQ80" s="91"/>
      <c r="DER80" s="91"/>
      <c r="DES80" s="91"/>
      <c r="DET80" s="91"/>
      <c r="DEU80" s="91"/>
      <c r="DEV80" s="91"/>
      <c r="DEW80" s="91"/>
      <c r="DEX80" s="91"/>
      <c r="DEY80" s="91"/>
      <c r="DEZ80" s="91"/>
      <c r="DFA80" s="91"/>
      <c r="DFB80" s="91"/>
      <c r="DFC80" s="91"/>
      <c r="DFD80" s="91"/>
      <c r="DFE80" s="91"/>
      <c r="DFF80" s="91"/>
      <c r="DFG80" s="91"/>
      <c r="DFH80" s="91"/>
      <c r="DFI80" s="91"/>
      <c r="DFJ80" s="91"/>
      <c r="DFK80" s="91"/>
      <c r="DFL80" s="91"/>
      <c r="DFM80" s="91"/>
      <c r="DFN80" s="91"/>
      <c r="DFO80" s="91"/>
      <c r="DFP80" s="91"/>
      <c r="DFQ80" s="91"/>
      <c r="DFR80" s="91"/>
      <c r="DFS80" s="91"/>
      <c r="DFT80" s="91"/>
      <c r="DFU80" s="91"/>
      <c r="DFV80" s="91"/>
      <c r="DFW80" s="91"/>
      <c r="DFX80" s="91"/>
      <c r="DFY80" s="91"/>
      <c r="DFZ80" s="91"/>
      <c r="DGA80" s="91"/>
      <c r="DGB80" s="91"/>
      <c r="DGC80" s="91"/>
      <c r="DGD80" s="91"/>
      <c r="DGE80" s="91"/>
      <c r="DGF80" s="91"/>
      <c r="DGG80" s="91"/>
      <c r="DGH80" s="91"/>
      <c r="DGI80" s="91"/>
      <c r="DGJ80" s="91"/>
      <c r="DGK80" s="91"/>
      <c r="DGL80" s="91"/>
      <c r="DGM80" s="91"/>
      <c r="DGN80" s="91"/>
      <c r="DGO80" s="91"/>
      <c r="DGP80" s="91"/>
      <c r="DGQ80" s="91"/>
      <c r="DGR80" s="91"/>
      <c r="DGS80" s="91"/>
      <c r="DGT80" s="91"/>
      <c r="DGU80" s="91"/>
      <c r="DGV80" s="91"/>
      <c r="DGW80" s="91"/>
      <c r="DGX80" s="91"/>
      <c r="DGY80" s="91"/>
      <c r="DGZ80" s="91"/>
      <c r="DHA80" s="91"/>
      <c r="DHB80" s="91"/>
      <c r="DHC80" s="91"/>
      <c r="DHD80" s="91"/>
      <c r="DHE80" s="91"/>
      <c r="DHF80" s="91"/>
      <c r="DHG80" s="91"/>
      <c r="DHH80" s="91"/>
      <c r="DHI80" s="91"/>
      <c r="DHJ80" s="91"/>
      <c r="DHK80" s="91"/>
      <c r="DHL80" s="91"/>
      <c r="DHM80" s="91"/>
      <c r="DHN80" s="91"/>
      <c r="DHO80" s="91"/>
      <c r="DHP80" s="91"/>
      <c r="DHQ80" s="91"/>
      <c r="DHR80" s="91"/>
      <c r="DHS80" s="91"/>
      <c r="DHT80" s="91"/>
      <c r="DHU80" s="91"/>
      <c r="DHV80" s="91"/>
      <c r="DHW80" s="91"/>
      <c r="DHX80" s="91"/>
      <c r="DHY80" s="91"/>
      <c r="DHZ80" s="91"/>
      <c r="DIA80" s="91"/>
      <c r="DIB80" s="91"/>
      <c r="DIC80" s="91"/>
      <c r="DID80" s="91"/>
      <c r="DIE80" s="91"/>
      <c r="DIF80" s="91"/>
      <c r="DIG80" s="91"/>
      <c r="DIH80" s="91"/>
      <c r="DII80" s="91"/>
      <c r="DIJ80" s="91"/>
      <c r="DIK80" s="91"/>
      <c r="DIL80" s="91"/>
      <c r="DIM80" s="91"/>
      <c r="DIN80" s="91"/>
      <c r="DIO80" s="91"/>
      <c r="DIP80" s="91"/>
      <c r="DIQ80" s="91"/>
      <c r="DIR80" s="91"/>
      <c r="DIS80" s="91"/>
      <c r="DIT80" s="91"/>
      <c r="DIU80" s="91"/>
      <c r="DIV80" s="91"/>
      <c r="DIW80" s="91"/>
      <c r="DIX80" s="91"/>
      <c r="DIY80" s="91"/>
      <c r="DIZ80" s="91"/>
      <c r="DJA80" s="91"/>
      <c r="DJB80" s="91"/>
      <c r="DJC80" s="91"/>
      <c r="DJD80" s="91"/>
      <c r="DJE80" s="91"/>
      <c r="DJF80" s="91"/>
      <c r="DJG80" s="91"/>
      <c r="DJH80" s="91"/>
      <c r="DJI80" s="91"/>
      <c r="DJJ80" s="91"/>
      <c r="DJK80" s="91"/>
      <c r="DJL80" s="91"/>
      <c r="DJM80" s="91"/>
      <c r="DJN80" s="91"/>
      <c r="DJO80" s="91"/>
      <c r="DJP80" s="91"/>
      <c r="DJQ80" s="91"/>
      <c r="DJR80" s="91"/>
      <c r="DJS80" s="91"/>
      <c r="DJT80" s="91"/>
      <c r="DJU80" s="91"/>
      <c r="DJV80" s="91"/>
      <c r="DJW80" s="91"/>
      <c r="DJX80" s="91"/>
      <c r="DJY80" s="91"/>
      <c r="DJZ80" s="91"/>
      <c r="DKA80" s="91"/>
      <c r="DKB80" s="91"/>
      <c r="DKC80" s="91"/>
      <c r="DKD80" s="91"/>
      <c r="DKE80" s="91"/>
      <c r="DKF80" s="91"/>
      <c r="DKG80" s="91"/>
      <c r="DKH80" s="91"/>
      <c r="DKI80" s="91"/>
      <c r="DKJ80" s="91"/>
      <c r="DKK80" s="91"/>
      <c r="DKL80" s="91"/>
      <c r="DKM80" s="91"/>
      <c r="DKN80" s="91"/>
      <c r="DKO80" s="91"/>
      <c r="DKP80" s="91"/>
      <c r="DKQ80" s="91"/>
      <c r="DKR80" s="91"/>
      <c r="DKS80" s="91"/>
      <c r="DKT80" s="91"/>
      <c r="DKU80" s="91"/>
      <c r="DKV80" s="91"/>
      <c r="DKW80" s="91"/>
      <c r="DKX80" s="91"/>
      <c r="DKY80" s="91"/>
      <c r="DKZ80" s="91"/>
      <c r="DLA80" s="91"/>
      <c r="DLB80" s="91"/>
      <c r="DLC80" s="91"/>
      <c r="DLD80" s="91"/>
      <c r="DLE80" s="91"/>
      <c r="DLF80" s="91"/>
      <c r="DLG80" s="91"/>
      <c r="DLH80" s="91"/>
      <c r="DLI80" s="91"/>
      <c r="DLJ80" s="91"/>
      <c r="DLK80" s="91"/>
      <c r="DLL80" s="91"/>
      <c r="DLM80" s="91"/>
      <c r="DLN80" s="91"/>
      <c r="DLO80" s="91"/>
      <c r="DLP80" s="91"/>
      <c r="DLQ80" s="91"/>
      <c r="DLR80" s="91"/>
      <c r="DLS80" s="91"/>
      <c r="DLT80" s="91"/>
      <c r="DLU80" s="91"/>
      <c r="DLV80" s="91"/>
      <c r="DLW80" s="91"/>
      <c r="DLX80" s="91"/>
      <c r="DLY80" s="91"/>
      <c r="DLZ80" s="91"/>
      <c r="DMA80" s="91"/>
      <c r="DMB80" s="91"/>
      <c r="DMC80" s="91"/>
      <c r="DMD80" s="91"/>
      <c r="DME80" s="91"/>
      <c r="DMF80" s="91"/>
      <c r="DMG80" s="91"/>
      <c r="DMH80" s="91"/>
      <c r="DMI80" s="91"/>
      <c r="DMJ80" s="91"/>
      <c r="DMK80" s="91"/>
      <c r="DML80" s="91"/>
      <c r="DMM80" s="91"/>
      <c r="DMN80" s="91"/>
      <c r="DMO80" s="91"/>
      <c r="DMP80" s="91"/>
      <c r="DMQ80" s="91"/>
      <c r="DMR80" s="91"/>
      <c r="DMS80" s="91"/>
      <c r="DMT80" s="91"/>
      <c r="DMU80" s="91"/>
      <c r="DMV80" s="91"/>
      <c r="DMW80" s="91"/>
      <c r="DMX80" s="91"/>
      <c r="DMY80" s="91"/>
      <c r="DMZ80" s="91"/>
      <c r="DNA80" s="91"/>
      <c r="DNB80" s="91"/>
      <c r="DNC80" s="91"/>
      <c r="DND80" s="91"/>
      <c r="DNE80" s="91"/>
      <c r="DNF80" s="91"/>
      <c r="DNG80" s="91"/>
      <c r="DNH80" s="91"/>
      <c r="DNI80" s="91"/>
      <c r="DNJ80" s="91"/>
      <c r="DNK80" s="91"/>
      <c r="DNL80" s="91"/>
      <c r="DNM80" s="91"/>
      <c r="DNN80" s="91"/>
      <c r="DNO80" s="91"/>
      <c r="DNP80" s="91"/>
      <c r="DNQ80" s="91"/>
      <c r="DNR80" s="91"/>
      <c r="DNS80" s="91"/>
      <c r="DNT80" s="91"/>
      <c r="DNU80" s="91"/>
      <c r="DNV80" s="91"/>
      <c r="DNW80" s="91"/>
      <c r="DNX80" s="91"/>
      <c r="DNY80" s="91"/>
      <c r="DNZ80" s="91"/>
      <c r="DOA80" s="91"/>
      <c r="DOB80" s="91"/>
      <c r="DOC80" s="91"/>
      <c r="DOD80" s="91"/>
      <c r="DOE80" s="91"/>
      <c r="DOF80" s="91"/>
      <c r="DOG80" s="91"/>
      <c r="DOH80" s="91"/>
      <c r="DOI80" s="91"/>
      <c r="DOJ80" s="91"/>
      <c r="DOK80" s="91"/>
      <c r="DOL80" s="91"/>
      <c r="DOM80" s="91"/>
      <c r="DON80" s="91"/>
      <c r="DOO80" s="91"/>
      <c r="DOP80" s="91"/>
      <c r="DOQ80" s="91"/>
      <c r="DOR80" s="91"/>
      <c r="DOS80" s="91"/>
      <c r="DOT80" s="91"/>
      <c r="DOU80" s="91"/>
      <c r="DOV80" s="91"/>
      <c r="DOW80" s="91"/>
      <c r="DOX80" s="91"/>
      <c r="DOY80" s="91"/>
      <c r="DOZ80" s="91"/>
      <c r="DPA80" s="91"/>
      <c r="DPB80" s="91"/>
      <c r="DPC80" s="91"/>
      <c r="DPD80" s="91"/>
      <c r="DPE80" s="91"/>
      <c r="DPF80" s="91"/>
      <c r="DPG80" s="91"/>
      <c r="DPH80" s="91"/>
      <c r="DPI80" s="91"/>
      <c r="DPJ80" s="91"/>
      <c r="DPK80" s="91"/>
      <c r="DPL80" s="91"/>
      <c r="DPM80" s="91"/>
      <c r="DPN80" s="91"/>
      <c r="DPO80" s="91"/>
      <c r="DPP80" s="91"/>
      <c r="DPQ80" s="91"/>
      <c r="DPR80" s="91"/>
      <c r="DPS80" s="91"/>
      <c r="DPT80" s="91"/>
      <c r="DPU80" s="91"/>
      <c r="DPV80" s="91"/>
      <c r="DPW80" s="91"/>
      <c r="DPX80" s="91"/>
      <c r="DPY80" s="91"/>
      <c r="DPZ80" s="91"/>
      <c r="DQA80" s="91"/>
      <c r="DQB80" s="91"/>
      <c r="DQC80" s="91"/>
      <c r="DQD80" s="91"/>
      <c r="DQE80" s="91"/>
      <c r="DQF80" s="91"/>
      <c r="DQG80" s="91"/>
      <c r="DQH80" s="91"/>
      <c r="DQI80" s="91"/>
      <c r="DQJ80" s="91"/>
      <c r="DQK80" s="91"/>
      <c r="DQL80" s="91"/>
      <c r="DQM80" s="91"/>
      <c r="DQN80" s="91"/>
      <c r="DQO80" s="91"/>
      <c r="DQP80" s="91"/>
      <c r="DQQ80" s="91"/>
      <c r="DQR80" s="91"/>
      <c r="DQS80" s="91"/>
      <c r="DQT80" s="91"/>
      <c r="DQU80" s="91"/>
      <c r="DQV80" s="91"/>
      <c r="DQW80" s="91"/>
      <c r="DQX80" s="91"/>
      <c r="DQY80" s="91"/>
      <c r="DQZ80" s="91"/>
      <c r="DRA80" s="91"/>
      <c r="DRB80" s="91"/>
      <c r="DRC80" s="91"/>
      <c r="DRD80" s="91"/>
      <c r="DRE80" s="91"/>
      <c r="DRF80" s="91"/>
      <c r="DRG80" s="91"/>
      <c r="DRH80" s="91"/>
      <c r="DRI80" s="91"/>
      <c r="DRJ80" s="91"/>
      <c r="DRK80" s="91"/>
      <c r="DRL80" s="91"/>
      <c r="DRM80" s="91"/>
      <c r="DRN80" s="91"/>
      <c r="DRO80" s="91"/>
      <c r="DRP80" s="91"/>
      <c r="DRQ80" s="91"/>
      <c r="DRR80" s="91"/>
      <c r="DRS80" s="91"/>
      <c r="DRT80" s="91"/>
      <c r="DRU80" s="91"/>
      <c r="DRV80" s="91"/>
      <c r="DRW80" s="91"/>
      <c r="DRX80" s="91"/>
      <c r="DRY80" s="91"/>
      <c r="DRZ80" s="91"/>
      <c r="DSA80" s="91"/>
      <c r="DSB80" s="91"/>
      <c r="DSC80" s="91"/>
      <c r="DSD80" s="91"/>
      <c r="DSE80" s="91"/>
      <c r="DSF80" s="91"/>
      <c r="DSG80" s="91"/>
      <c r="DSH80" s="91"/>
      <c r="DSI80" s="91"/>
      <c r="DSJ80" s="91"/>
      <c r="DSK80" s="91"/>
      <c r="DSL80" s="91"/>
      <c r="DSM80" s="91"/>
      <c r="DSN80" s="91"/>
      <c r="DSO80" s="91"/>
      <c r="DSP80" s="91"/>
      <c r="DSQ80" s="91"/>
      <c r="DSR80" s="91"/>
      <c r="DSS80" s="91"/>
      <c r="DST80" s="91"/>
      <c r="DSU80" s="91"/>
      <c r="DSV80" s="91"/>
      <c r="DSW80" s="91"/>
      <c r="DSX80" s="91"/>
      <c r="DSY80" s="91"/>
      <c r="DSZ80" s="91"/>
      <c r="DTA80" s="91"/>
      <c r="DTB80" s="91"/>
      <c r="DTC80" s="91"/>
      <c r="DTD80" s="91"/>
      <c r="DTE80" s="91"/>
      <c r="DTF80" s="91"/>
      <c r="DTG80" s="91"/>
      <c r="DTH80" s="91"/>
      <c r="DTI80" s="91"/>
      <c r="DTJ80" s="91"/>
      <c r="DTK80" s="91"/>
      <c r="DTL80" s="91"/>
      <c r="DTM80" s="91"/>
      <c r="DTN80" s="91"/>
      <c r="DTO80" s="91"/>
      <c r="DTP80" s="91"/>
      <c r="DTQ80" s="91"/>
      <c r="DTR80" s="91"/>
      <c r="DTS80" s="91"/>
      <c r="DTT80" s="91"/>
      <c r="DTU80" s="91"/>
      <c r="DTV80" s="91"/>
      <c r="DTW80" s="91"/>
      <c r="DTX80" s="91"/>
      <c r="DTY80" s="91"/>
      <c r="DTZ80" s="91"/>
      <c r="DUA80" s="91"/>
      <c r="DUB80" s="91"/>
      <c r="DUC80" s="91"/>
      <c r="DUD80" s="91"/>
      <c r="DUE80" s="91"/>
      <c r="DUF80" s="91"/>
      <c r="DUG80" s="91"/>
      <c r="DUH80" s="91"/>
      <c r="DUI80" s="91"/>
      <c r="DUJ80" s="91"/>
      <c r="DUK80" s="91"/>
      <c r="DUL80" s="91"/>
      <c r="DUM80" s="91"/>
      <c r="DUN80" s="91"/>
      <c r="DUO80" s="91"/>
      <c r="DUP80" s="91"/>
      <c r="DUQ80" s="91"/>
      <c r="DUR80" s="91"/>
      <c r="DUS80" s="91"/>
      <c r="DUT80" s="91"/>
      <c r="DUU80" s="91"/>
      <c r="DUV80" s="91"/>
      <c r="DUW80" s="91"/>
      <c r="DUX80" s="91"/>
      <c r="DUY80" s="91"/>
      <c r="DUZ80" s="91"/>
      <c r="DVA80" s="91"/>
      <c r="DVB80" s="91"/>
      <c r="DVC80" s="91"/>
      <c r="DVD80" s="91"/>
      <c r="DVE80" s="91"/>
      <c r="DVF80" s="91"/>
      <c r="DVG80" s="91"/>
      <c r="DVH80" s="91"/>
      <c r="DVI80" s="91"/>
      <c r="DVJ80" s="91"/>
      <c r="DVK80" s="91"/>
      <c r="DVL80" s="91"/>
      <c r="DVM80" s="91"/>
      <c r="DVN80" s="91"/>
      <c r="DVO80" s="91"/>
      <c r="DVP80" s="91"/>
      <c r="DVQ80" s="91"/>
      <c r="DVR80" s="91"/>
      <c r="DVS80" s="91"/>
      <c r="DVT80" s="91"/>
      <c r="DVU80" s="91"/>
      <c r="DVV80" s="91"/>
      <c r="DVW80" s="91"/>
      <c r="DVX80" s="91"/>
      <c r="DVY80" s="91"/>
      <c r="DVZ80" s="91"/>
      <c r="DWA80" s="91"/>
      <c r="DWB80" s="91"/>
      <c r="DWC80" s="91"/>
      <c r="DWD80" s="91"/>
      <c r="DWE80" s="91"/>
      <c r="DWF80" s="91"/>
      <c r="DWG80" s="91"/>
      <c r="DWH80" s="91"/>
      <c r="DWI80" s="91"/>
      <c r="DWJ80" s="91"/>
      <c r="DWK80" s="91"/>
      <c r="DWL80" s="91"/>
      <c r="DWM80" s="91"/>
      <c r="DWN80" s="91"/>
      <c r="DWO80" s="91"/>
      <c r="DWP80" s="91"/>
      <c r="DWQ80" s="91"/>
      <c r="DWR80" s="91"/>
      <c r="DWS80" s="91"/>
      <c r="DWT80" s="91"/>
      <c r="DWU80" s="91"/>
      <c r="DWV80" s="91"/>
      <c r="DWW80" s="91"/>
      <c r="DWX80" s="91"/>
      <c r="DWY80" s="91"/>
      <c r="DWZ80" s="91"/>
      <c r="DXA80" s="91"/>
      <c r="DXB80" s="91"/>
      <c r="DXC80" s="91"/>
      <c r="DXD80" s="91"/>
      <c r="DXE80" s="91"/>
      <c r="DXF80" s="91"/>
      <c r="DXG80" s="91"/>
      <c r="DXH80" s="91"/>
      <c r="DXI80" s="91"/>
      <c r="DXJ80" s="91"/>
      <c r="DXK80" s="91"/>
      <c r="DXL80" s="91"/>
      <c r="DXM80" s="91"/>
      <c r="DXN80" s="91"/>
      <c r="DXO80" s="91"/>
      <c r="DXP80" s="91"/>
      <c r="DXQ80" s="91"/>
      <c r="DXR80" s="91"/>
      <c r="DXS80" s="91"/>
      <c r="DXT80" s="91"/>
      <c r="DXU80" s="91"/>
      <c r="DXV80" s="91"/>
      <c r="DXW80" s="91"/>
      <c r="DXX80" s="91"/>
      <c r="DXY80" s="91"/>
      <c r="DXZ80" s="91"/>
      <c r="DYA80" s="91"/>
      <c r="DYB80" s="91"/>
      <c r="DYC80" s="91"/>
      <c r="DYD80" s="91"/>
      <c r="DYE80" s="91"/>
      <c r="DYF80" s="91"/>
      <c r="DYG80" s="91"/>
      <c r="DYH80" s="91"/>
      <c r="DYI80" s="91"/>
      <c r="DYJ80" s="91"/>
      <c r="DYK80" s="91"/>
      <c r="DYL80" s="91"/>
      <c r="DYM80" s="91"/>
      <c r="DYN80" s="91"/>
      <c r="DYO80" s="91"/>
      <c r="DYP80" s="91"/>
      <c r="DYQ80" s="91"/>
      <c r="DYR80" s="91"/>
      <c r="DYS80" s="91"/>
      <c r="DYT80" s="91"/>
      <c r="DYU80" s="91"/>
      <c r="DYV80" s="91"/>
      <c r="DYW80" s="91"/>
      <c r="DYX80" s="91"/>
      <c r="DYY80" s="91"/>
      <c r="DYZ80" s="91"/>
      <c r="DZA80" s="91"/>
      <c r="DZB80" s="91"/>
      <c r="DZC80" s="91"/>
      <c r="DZD80" s="91"/>
      <c r="DZE80" s="91"/>
      <c r="DZF80" s="91"/>
      <c r="DZG80" s="91"/>
      <c r="DZH80" s="91"/>
      <c r="DZI80" s="91"/>
      <c r="DZJ80" s="91"/>
      <c r="DZK80" s="91"/>
      <c r="DZL80" s="91"/>
      <c r="DZM80" s="91"/>
      <c r="DZN80" s="91"/>
      <c r="DZO80" s="91"/>
      <c r="DZP80" s="91"/>
      <c r="DZQ80" s="91"/>
      <c r="DZR80" s="91"/>
      <c r="DZS80" s="91"/>
      <c r="DZT80" s="91"/>
      <c r="DZU80" s="91"/>
      <c r="DZV80" s="91"/>
      <c r="DZW80" s="91"/>
      <c r="DZX80" s="91"/>
      <c r="DZY80" s="91"/>
      <c r="DZZ80" s="91"/>
      <c r="EAA80" s="91"/>
      <c r="EAB80" s="91"/>
      <c r="EAC80" s="91"/>
      <c r="EAD80" s="91"/>
      <c r="EAE80" s="91"/>
      <c r="EAF80" s="91"/>
      <c r="EAG80" s="91"/>
      <c r="EAH80" s="91"/>
      <c r="EAI80" s="91"/>
      <c r="EAJ80" s="91"/>
      <c r="EAK80" s="91"/>
      <c r="EAL80" s="91"/>
      <c r="EAM80" s="91"/>
      <c r="EAN80" s="91"/>
      <c r="EAO80" s="91"/>
      <c r="EAP80" s="91"/>
      <c r="EAQ80" s="91"/>
      <c r="EAR80" s="91"/>
      <c r="EAS80" s="91"/>
      <c r="EAT80" s="91"/>
      <c r="EAU80" s="91"/>
      <c r="EAV80" s="91"/>
      <c r="EAW80" s="91"/>
      <c r="EAX80" s="91"/>
      <c r="EAY80" s="91"/>
      <c r="EAZ80" s="91"/>
      <c r="EBA80" s="91"/>
      <c r="EBB80" s="91"/>
      <c r="EBC80" s="91"/>
      <c r="EBD80" s="91"/>
      <c r="EBE80" s="91"/>
      <c r="EBF80" s="91"/>
      <c r="EBG80" s="91"/>
      <c r="EBH80" s="91"/>
      <c r="EBI80" s="91"/>
      <c r="EBJ80" s="91"/>
      <c r="EBK80" s="91"/>
      <c r="EBL80" s="91"/>
      <c r="EBM80" s="91"/>
      <c r="EBN80" s="91"/>
      <c r="EBO80" s="91"/>
      <c r="EBP80" s="91"/>
      <c r="EBQ80" s="91"/>
      <c r="EBR80" s="91"/>
      <c r="EBS80" s="91"/>
      <c r="EBT80" s="91"/>
      <c r="EBU80" s="91"/>
      <c r="EBV80" s="91"/>
      <c r="EBW80" s="91"/>
      <c r="EBX80" s="91"/>
      <c r="EBY80" s="91"/>
      <c r="EBZ80" s="91"/>
      <c r="ECA80" s="91"/>
      <c r="ECB80" s="91"/>
      <c r="ECC80" s="91"/>
      <c r="ECD80" s="91"/>
      <c r="ECE80" s="91"/>
      <c r="ECF80" s="91"/>
      <c r="ECG80" s="91"/>
      <c r="ECH80" s="91"/>
      <c r="ECI80" s="91"/>
      <c r="ECJ80" s="91"/>
      <c r="ECK80" s="91"/>
      <c r="ECL80" s="91"/>
      <c r="ECM80" s="91"/>
      <c r="ECN80" s="91"/>
      <c r="ECO80" s="91"/>
      <c r="ECP80" s="91"/>
      <c r="ECQ80" s="91"/>
      <c r="ECR80" s="91"/>
      <c r="ECS80" s="91"/>
      <c r="ECT80" s="91"/>
      <c r="ECU80" s="91"/>
      <c r="ECV80" s="91"/>
      <c r="ECW80" s="91"/>
      <c r="ECX80" s="91"/>
      <c r="ECY80" s="91"/>
      <c r="ECZ80" s="91"/>
      <c r="EDA80" s="91"/>
      <c r="EDB80" s="91"/>
      <c r="EDC80" s="91"/>
      <c r="EDD80" s="91"/>
      <c r="EDE80" s="91"/>
      <c r="EDF80" s="91"/>
      <c r="EDG80" s="91"/>
      <c r="EDH80" s="91"/>
      <c r="EDI80" s="91"/>
      <c r="EDJ80" s="91"/>
      <c r="EDK80" s="91"/>
      <c r="EDL80" s="91"/>
      <c r="EDM80" s="91"/>
      <c r="EDN80" s="91"/>
      <c r="EDO80" s="91"/>
      <c r="EDP80" s="91"/>
      <c r="EDQ80" s="91"/>
      <c r="EDR80" s="91"/>
      <c r="EDS80" s="91"/>
      <c r="EDT80" s="91"/>
      <c r="EDU80" s="91"/>
      <c r="EDV80" s="91"/>
      <c r="EDW80" s="91"/>
      <c r="EDX80" s="91"/>
      <c r="EDY80" s="91"/>
      <c r="EDZ80" s="91"/>
      <c r="EEA80" s="91"/>
      <c r="EEB80" s="91"/>
      <c r="EEC80" s="91"/>
      <c r="EED80" s="91"/>
      <c r="EEE80" s="91"/>
      <c r="EEF80" s="91"/>
      <c r="EEG80" s="91"/>
      <c r="EEH80" s="91"/>
      <c r="EEI80" s="91"/>
      <c r="EEJ80" s="91"/>
      <c r="EEK80" s="91"/>
      <c r="EEL80" s="91"/>
      <c r="EEM80" s="91"/>
      <c r="EEN80" s="91"/>
      <c r="EEO80" s="91"/>
      <c r="EEP80" s="91"/>
      <c r="EEQ80" s="91"/>
      <c r="EER80" s="91"/>
      <c r="EES80" s="91"/>
      <c r="EET80" s="91"/>
      <c r="EEU80" s="91"/>
      <c r="EEV80" s="91"/>
      <c r="EEW80" s="91"/>
      <c r="EEX80" s="91"/>
      <c r="EEY80" s="91"/>
      <c r="EEZ80" s="91"/>
      <c r="EFA80" s="91"/>
      <c r="EFB80" s="91"/>
      <c r="EFC80" s="91"/>
      <c r="EFD80" s="91"/>
      <c r="EFE80" s="91"/>
      <c r="EFF80" s="91"/>
      <c r="EFG80" s="91"/>
      <c r="EFH80" s="91"/>
      <c r="EFI80" s="91"/>
      <c r="EFJ80" s="91"/>
      <c r="EFK80" s="91"/>
      <c r="EFL80" s="91"/>
      <c r="EFM80" s="91"/>
      <c r="EFN80" s="91"/>
      <c r="EFO80" s="91"/>
      <c r="EFP80" s="91"/>
      <c r="EFQ80" s="91"/>
      <c r="EFR80" s="91"/>
      <c r="EFS80" s="91"/>
      <c r="EFT80" s="91"/>
      <c r="EFU80" s="91"/>
      <c r="EFV80" s="91"/>
      <c r="EFW80" s="91"/>
      <c r="EFX80" s="91"/>
      <c r="EFY80" s="91"/>
      <c r="EFZ80" s="91"/>
      <c r="EGA80" s="91"/>
      <c r="EGB80" s="91"/>
      <c r="EGC80" s="91"/>
      <c r="EGD80" s="91"/>
      <c r="EGE80" s="91"/>
      <c r="EGF80" s="91"/>
      <c r="EGG80" s="91"/>
      <c r="EGH80" s="91"/>
      <c r="EGI80" s="91"/>
      <c r="EGJ80" s="91"/>
      <c r="EGK80" s="91"/>
      <c r="EGL80" s="91"/>
      <c r="EGM80" s="91"/>
      <c r="EGN80" s="91"/>
      <c r="EGO80" s="91"/>
      <c r="EGP80" s="91"/>
      <c r="EGQ80" s="91"/>
      <c r="EGR80" s="91"/>
      <c r="EGS80" s="91"/>
      <c r="EGT80" s="91"/>
      <c r="EGU80" s="91"/>
      <c r="EGV80" s="91"/>
      <c r="EGW80" s="91"/>
      <c r="EGX80" s="91"/>
      <c r="EGY80" s="91"/>
      <c r="EGZ80" s="91"/>
      <c r="EHA80" s="91"/>
      <c r="EHB80" s="91"/>
      <c r="EHC80" s="91"/>
      <c r="EHD80" s="91"/>
      <c r="EHE80" s="91"/>
      <c r="EHF80" s="91"/>
      <c r="EHG80" s="91"/>
      <c r="EHH80" s="91"/>
      <c r="EHI80" s="91"/>
      <c r="EHJ80" s="91"/>
      <c r="EHK80" s="91"/>
      <c r="EHL80" s="91"/>
      <c r="EHM80" s="91"/>
      <c r="EHN80" s="91"/>
      <c r="EHO80" s="91"/>
      <c r="EHP80" s="91"/>
      <c r="EHQ80" s="91"/>
      <c r="EHR80" s="91"/>
      <c r="EHS80" s="91"/>
      <c r="EHT80" s="91"/>
      <c r="EHU80" s="91"/>
      <c r="EHV80" s="91"/>
      <c r="EHW80" s="91"/>
      <c r="EHX80" s="91"/>
      <c r="EHY80" s="91"/>
      <c r="EHZ80" s="91"/>
      <c r="EIA80" s="91"/>
      <c r="EIB80" s="91"/>
      <c r="EIC80" s="91"/>
      <c r="EID80" s="91"/>
      <c r="EIE80" s="91"/>
      <c r="EIF80" s="91"/>
      <c r="EIG80" s="91"/>
      <c r="EIH80" s="91"/>
      <c r="EII80" s="91"/>
      <c r="EIJ80" s="91"/>
      <c r="EIK80" s="91"/>
      <c r="EIL80" s="91"/>
      <c r="EIM80" s="91"/>
      <c r="EIN80" s="91"/>
      <c r="EIO80" s="91"/>
      <c r="EIP80" s="91"/>
      <c r="EIQ80" s="91"/>
      <c r="EIR80" s="91"/>
      <c r="EIS80" s="91"/>
      <c r="EIT80" s="91"/>
      <c r="EIU80" s="91"/>
      <c r="EIV80" s="91"/>
      <c r="EIW80" s="91"/>
      <c r="EIX80" s="91"/>
      <c r="EIY80" s="91"/>
      <c r="EIZ80" s="91"/>
      <c r="EJA80" s="91"/>
      <c r="EJB80" s="91"/>
      <c r="EJC80" s="91"/>
      <c r="EJD80" s="91"/>
      <c r="EJE80" s="91"/>
      <c r="EJF80" s="91"/>
      <c r="EJG80" s="91"/>
      <c r="EJH80" s="91"/>
      <c r="EJI80" s="91"/>
      <c r="EJJ80" s="91"/>
      <c r="EJK80" s="91"/>
      <c r="EJL80" s="91"/>
      <c r="EJM80" s="91"/>
      <c r="EJN80" s="91"/>
      <c r="EJO80" s="91"/>
      <c r="EJP80" s="91"/>
      <c r="EJQ80" s="91"/>
      <c r="EJR80" s="91"/>
      <c r="EJS80" s="91"/>
      <c r="EJT80" s="91"/>
      <c r="EJU80" s="91"/>
      <c r="EJV80" s="91"/>
      <c r="EJW80" s="91"/>
      <c r="EJX80" s="91"/>
      <c r="EJY80" s="91"/>
      <c r="EJZ80" s="91"/>
      <c r="EKA80" s="91"/>
      <c r="EKB80" s="91"/>
      <c r="EKC80" s="91"/>
      <c r="EKD80" s="91"/>
      <c r="EKE80" s="91"/>
      <c r="EKF80" s="91"/>
      <c r="EKG80" s="91"/>
      <c r="EKH80" s="91"/>
      <c r="EKI80" s="91"/>
      <c r="EKJ80" s="91"/>
      <c r="EKK80" s="91"/>
      <c r="EKL80" s="91"/>
      <c r="EKM80" s="91"/>
      <c r="EKN80" s="91"/>
      <c r="EKO80" s="91"/>
      <c r="EKP80" s="91"/>
      <c r="EKQ80" s="91"/>
      <c r="EKR80" s="91"/>
      <c r="EKS80" s="91"/>
      <c r="EKT80" s="91"/>
      <c r="EKU80" s="91"/>
      <c r="EKV80" s="91"/>
      <c r="EKW80" s="91"/>
      <c r="EKX80" s="91"/>
      <c r="EKY80" s="91"/>
      <c r="EKZ80" s="91"/>
      <c r="ELA80" s="91"/>
      <c r="ELB80" s="91"/>
      <c r="ELC80" s="91"/>
      <c r="ELD80" s="91"/>
      <c r="ELE80" s="91"/>
      <c r="ELF80" s="91"/>
      <c r="ELG80" s="91"/>
      <c r="ELH80" s="91"/>
      <c r="ELI80" s="91"/>
      <c r="ELJ80" s="91"/>
      <c r="ELK80" s="91"/>
      <c r="ELL80" s="91"/>
      <c r="ELM80" s="91"/>
      <c r="ELN80" s="91"/>
      <c r="ELO80" s="91"/>
      <c r="ELP80" s="91"/>
      <c r="ELQ80" s="91"/>
      <c r="ELR80" s="91"/>
      <c r="ELS80" s="91"/>
      <c r="ELT80" s="91"/>
      <c r="ELU80" s="91"/>
      <c r="ELV80" s="91"/>
      <c r="ELW80" s="91"/>
      <c r="ELX80" s="91"/>
      <c r="ELY80" s="91"/>
      <c r="ELZ80" s="91"/>
      <c r="EMA80" s="91"/>
      <c r="EMB80" s="91"/>
      <c r="EMC80" s="91"/>
      <c r="EMD80" s="91"/>
      <c r="EME80" s="91"/>
      <c r="EMF80" s="91"/>
      <c r="EMG80" s="91"/>
      <c r="EMH80" s="91"/>
      <c r="EMI80" s="91"/>
      <c r="EMJ80" s="91"/>
      <c r="EMK80" s="91"/>
      <c r="EML80" s="91"/>
      <c r="EMM80" s="91"/>
      <c r="EMN80" s="91"/>
      <c r="EMO80" s="91"/>
      <c r="EMP80" s="91"/>
      <c r="EMQ80" s="91"/>
      <c r="EMR80" s="91"/>
      <c r="EMS80" s="91"/>
      <c r="EMT80" s="91"/>
      <c r="EMU80" s="91"/>
      <c r="EMV80" s="91"/>
      <c r="EMW80" s="91"/>
      <c r="EMX80" s="91"/>
      <c r="EMY80" s="91"/>
      <c r="EMZ80" s="91"/>
      <c r="ENA80" s="91"/>
      <c r="ENB80" s="91"/>
      <c r="ENC80" s="91"/>
      <c r="END80" s="91"/>
      <c r="ENE80" s="91"/>
      <c r="ENF80" s="91"/>
      <c r="ENG80" s="91"/>
      <c r="ENH80" s="91"/>
      <c r="ENI80" s="91"/>
      <c r="ENJ80" s="91"/>
      <c r="ENK80" s="91"/>
      <c r="ENL80" s="91"/>
      <c r="ENM80" s="91"/>
      <c r="ENN80" s="91"/>
      <c r="ENO80" s="91"/>
      <c r="ENP80" s="91"/>
      <c r="ENQ80" s="91"/>
      <c r="ENR80" s="91"/>
      <c r="ENS80" s="91"/>
      <c r="ENT80" s="91"/>
      <c r="ENU80" s="91"/>
      <c r="ENV80" s="91"/>
      <c r="ENW80" s="91"/>
      <c r="ENX80" s="91"/>
      <c r="ENY80" s="91"/>
      <c r="ENZ80" s="91"/>
      <c r="EOA80" s="91"/>
      <c r="EOB80" s="91"/>
      <c r="EOC80" s="91"/>
      <c r="EOD80" s="91"/>
      <c r="EOE80" s="91"/>
      <c r="EOF80" s="91"/>
      <c r="EOG80" s="91"/>
      <c r="EOH80" s="91"/>
      <c r="EOI80" s="91"/>
      <c r="EOJ80" s="91"/>
      <c r="EOK80" s="91"/>
      <c r="EOL80" s="91"/>
      <c r="EOM80" s="91"/>
      <c r="EON80" s="91"/>
      <c r="EOO80" s="91"/>
      <c r="EOP80" s="91"/>
      <c r="EOQ80" s="91"/>
      <c r="EOR80" s="91"/>
      <c r="EOS80" s="91"/>
      <c r="EOT80" s="91"/>
      <c r="EOU80" s="91"/>
      <c r="EOV80" s="91"/>
      <c r="EOW80" s="91"/>
      <c r="EOX80" s="91"/>
      <c r="EOY80" s="91"/>
      <c r="EOZ80" s="91"/>
      <c r="EPA80" s="91"/>
      <c r="EPB80" s="91"/>
      <c r="EPC80" s="91"/>
      <c r="EPD80" s="91"/>
      <c r="EPE80" s="91"/>
      <c r="EPF80" s="91"/>
      <c r="EPG80" s="91"/>
      <c r="EPH80" s="91"/>
      <c r="EPI80" s="91"/>
      <c r="EPJ80" s="91"/>
      <c r="EPK80" s="91"/>
      <c r="EPL80" s="91"/>
      <c r="EPM80" s="91"/>
      <c r="EPN80" s="91"/>
      <c r="EPO80" s="91"/>
      <c r="EPP80" s="91"/>
      <c r="EPQ80" s="91"/>
      <c r="EPR80" s="91"/>
      <c r="EPS80" s="91"/>
      <c r="EPT80" s="91"/>
      <c r="EPU80" s="91"/>
      <c r="EPV80" s="91"/>
      <c r="EPW80" s="91"/>
      <c r="EPX80" s="91"/>
      <c r="EPY80" s="91"/>
      <c r="EPZ80" s="91"/>
      <c r="EQA80" s="91"/>
      <c r="EQB80" s="91"/>
      <c r="EQC80" s="91"/>
      <c r="EQD80" s="91"/>
      <c r="EQE80" s="91"/>
      <c r="EQF80" s="91"/>
      <c r="EQG80" s="91"/>
      <c r="EQH80" s="91"/>
      <c r="EQI80" s="91"/>
      <c r="EQJ80" s="91"/>
      <c r="EQK80" s="91"/>
      <c r="EQL80" s="91"/>
      <c r="EQM80" s="91"/>
      <c r="EQN80" s="91"/>
      <c r="EQO80" s="91"/>
      <c r="EQP80" s="91"/>
      <c r="EQQ80" s="91"/>
      <c r="EQR80" s="91"/>
      <c r="EQS80" s="91"/>
      <c r="EQT80" s="91"/>
      <c r="EQU80" s="91"/>
      <c r="EQV80" s="91"/>
      <c r="EQW80" s="91"/>
      <c r="EQX80" s="91"/>
      <c r="EQY80" s="91"/>
      <c r="EQZ80" s="91"/>
      <c r="ERA80" s="91"/>
      <c r="ERB80" s="91"/>
      <c r="ERC80" s="91"/>
      <c r="ERD80" s="91"/>
      <c r="ERE80" s="91"/>
      <c r="ERF80" s="91"/>
      <c r="ERG80" s="91"/>
      <c r="ERH80" s="91"/>
      <c r="ERI80" s="91"/>
      <c r="ERJ80" s="91"/>
      <c r="ERK80" s="91"/>
      <c r="ERL80" s="91"/>
      <c r="ERM80" s="91"/>
      <c r="ERN80" s="91"/>
      <c r="ERO80" s="91"/>
      <c r="ERP80" s="91"/>
      <c r="ERQ80" s="91"/>
      <c r="ERR80" s="91"/>
      <c r="ERS80" s="91"/>
      <c r="ERT80" s="91"/>
      <c r="ERU80" s="91"/>
      <c r="ERV80" s="91"/>
      <c r="ERW80" s="91"/>
      <c r="ERX80" s="91"/>
      <c r="ERY80" s="91"/>
      <c r="ERZ80" s="91"/>
      <c r="ESA80" s="91"/>
      <c r="ESB80" s="91"/>
      <c r="ESC80" s="91"/>
      <c r="ESD80" s="91"/>
      <c r="ESE80" s="91"/>
      <c r="ESF80" s="91"/>
      <c r="ESG80" s="91"/>
      <c r="ESH80" s="91"/>
      <c r="ESI80" s="91"/>
      <c r="ESJ80" s="91"/>
      <c r="ESK80" s="91"/>
      <c r="ESL80" s="91"/>
      <c r="ESM80" s="91"/>
      <c r="ESN80" s="91"/>
      <c r="ESO80" s="91"/>
      <c r="ESP80" s="91"/>
      <c r="ESQ80" s="91"/>
      <c r="ESR80" s="91"/>
      <c r="ESS80" s="91"/>
      <c r="EST80" s="91"/>
      <c r="ESU80" s="91"/>
      <c r="ESV80" s="91"/>
      <c r="ESW80" s="91"/>
      <c r="ESX80" s="91"/>
      <c r="ESY80" s="91"/>
      <c r="ESZ80" s="91"/>
      <c r="ETA80" s="91"/>
      <c r="ETB80" s="91"/>
      <c r="ETC80" s="91"/>
      <c r="ETD80" s="91"/>
      <c r="ETE80" s="91"/>
      <c r="ETF80" s="91"/>
      <c r="ETG80" s="91"/>
      <c r="ETH80" s="91"/>
      <c r="ETI80" s="91"/>
      <c r="ETJ80" s="91"/>
      <c r="ETK80" s="91"/>
      <c r="ETL80" s="91"/>
      <c r="ETM80" s="91"/>
      <c r="ETN80" s="91"/>
      <c r="ETO80" s="91"/>
      <c r="ETP80" s="91"/>
      <c r="ETQ80" s="91"/>
      <c r="ETR80" s="91"/>
      <c r="ETS80" s="91"/>
      <c r="ETT80" s="91"/>
      <c r="ETU80" s="91"/>
      <c r="ETV80" s="91"/>
      <c r="ETW80" s="91"/>
      <c r="ETX80" s="91"/>
      <c r="ETY80" s="91"/>
      <c r="ETZ80" s="91"/>
      <c r="EUA80" s="91"/>
      <c r="EUB80" s="91"/>
      <c r="EUC80" s="91"/>
      <c r="EUD80" s="91"/>
      <c r="EUE80" s="91"/>
      <c r="EUF80" s="91"/>
      <c r="EUG80" s="91"/>
      <c r="EUH80" s="91"/>
      <c r="EUI80" s="91"/>
      <c r="EUJ80" s="91"/>
      <c r="EUK80" s="91"/>
      <c r="EUL80" s="91"/>
      <c r="EUM80" s="91"/>
      <c r="EUN80" s="91"/>
      <c r="EUO80" s="91"/>
      <c r="EUP80" s="91"/>
      <c r="EUQ80" s="91"/>
      <c r="EUR80" s="91"/>
      <c r="EUS80" s="91"/>
      <c r="EUT80" s="91"/>
      <c r="EUU80" s="91"/>
      <c r="EUV80" s="91"/>
      <c r="EUW80" s="91"/>
      <c r="EUX80" s="91"/>
      <c r="EUY80" s="91"/>
      <c r="EUZ80" s="91"/>
      <c r="EVA80" s="91"/>
      <c r="EVB80" s="91"/>
      <c r="EVC80" s="91"/>
      <c r="EVD80" s="91"/>
      <c r="EVE80" s="91"/>
      <c r="EVF80" s="91"/>
      <c r="EVG80" s="91"/>
      <c r="EVH80" s="91"/>
      <c r="EVI80" s="91"/>
      <c r="EVJ80" s="91"/>
      <c r="EVK80" s="91"/>
      <c r="EVL80" s="91"/>
      <c r="EVM80" s="91"/>
      <c r="EVN80" s="91"/>
      <c r="EVO80" s="91"/>
      <c r="EVP80" s="91"/>
      <c r="EVQ80" s="91"/>
      <c r="EVR80" s="91"/>
      <c r="EVS80" s="91"/>
      <c r="EVT80" s="91"/>
      <c r="EVU80" s="91"/>
      <c r="EVV80" s="91"/>
      <c r="EVW80" s="91"/>
      <c r="EVX80" s="91"/>
      <c r="EVY80" s="91"/>
      <c r="EVZ80" s="91"/>
      <c r="EWA80" s="91"/>
      <c r="EWB80" s="91"/>
      <c r="EWC80" s="91"/>
      <c r="EWD80" s="91"/>
      <c r="EWE80" s="91"/>
      <c r="EWF80" s="91"/>
      <c r="EWG80" s="91"/>
      <c r="EWH80" s="91"/>
      <c r="EWI80" s="91"/>
      <c r="EWJ80" s="91"/>
      <c r="EWK80" s="91"/>
      <c r="EWL80" s="91"/>
      <c r="EWM80" s="91"/>
      <c r="EWN80" s="91"/>
      <c r="EWO80" s="91"/>
      <c r="EWP80" s="91"/>
      <c r="EWQ80" s="91"/>
      <c r="EWR80" s="91"/>
      <c r="EWS80" s="91"/>
      <c r="EWT80" s="91"/>
      <c r="EWU80" s="91"/>
      <c r="EWV80" s="91"/>
      <c r="EWW80" s="91"/>
      <c r="EWX80" s="91"/>
      <c r="EWY80" s="91"/>
      <c r="EWZ80" s="91"/>
      <c r="EXA80" s="91"/>
      <c r="EXB80" s="91"/>
      <c r="EXC80" s="91"/>
      <c r="EXD80" s="91"/>
      <c r="EXE80" s="91"/>
      <c r="EXF80" s="91"/>
      <c r="EXG80" s="91"/>
      <c r="EXH80" s="91"/>
      <c r="EXI80" s="91"/>
      <c r="EXJ80" s="91"/>
      <c r="EXK80" s="91"/>
      <c r="EXL80" s="91"/>
      <c r="EXM80" s="91"/>
      <c r="EXN80" s="91"/>
      <c r="EXO80" s="91"/>
      <c r="EXP80" s="91"/>
      <c r="EXQ80" s="91"/>
      <c r="EXR80" s="91"/>
      <c r="EXS80" s="91"/>
      <c r="EXT80" s="91"/>
      <c r="EXU80" s="91"/>
      <c r="EXV80" s="91"/>
      <c r="EXW80" s="91"/>
      <c r="EXX80" s="91"/>
      <c r="EXY80" s="91"/>
      <c r="EXZ80" s="91"/>
      <c r="EYA80" s="91"/>
      <c r="EYB80" s="91"/>
      <c r="EYC80" s="91"/>
      <c r="EYD80" s="91"/>
      <c r="EYE80" s="91"/>
      <c r="EYF80" s="91"/>
      <c r="EYG80" s="91"/>
      <c r="EYH80" s="91"/>
      <c r="EYI80" s="91"/>
      <c r="EYJ80" s="91"/>
      <c r="EYK80" s="91"/>
      <c r="EYL80" s="91"/>
      <c r="EYM80" s="91"/>
      <c r="EYN80" s="91"/>
      <c r="EYO80" s="91"/>
      <c r="EYP80" s="91"/>
      <c r="EYQ80" s="91"/>
      <c r="EYR80" s="91"/>
      <c r="EYS80" s="91"/>
      <c r="EYT80" s="91"/>
      <c r="EYU80" s="91"/>
      <c r="EYV80" s="91"/>
      <c r="EYW80" s="91"/>
      <c r="EYX80" s="91"/>
      <c r="EYY80" s="91"/>
      <c r="EYZ80" s="91"/>
      <c r="EZA80" s="91"/>
      <c r="EZB80" s="91"/>
      <c r="EZC80" s="91"/>
      <c r="EZD80" s="91"/>
      <c r="EZE80" s="91"/>
      <c r="EZF80" s="91"/>
      <c r="EZG80" s="91"/>
      <c r="EZH80" s="91"/>
      <c r="EZI80" s="91"/>
      <c r="EZJ80" s="91"/>
      <c r="EZK80" s="91"/>
      <c r="EZL80" s="91"/>
      <c r="EZM80" s="91"/>
      <c r="EZN80" s="91"/>
      <c r="EZO80" s="91"/>
      <c r="EZP80" s="91"/>
      <c r="EZQ80" s="91"/>
      <c r="EZR80" s="91"/>
      <c r="EZS80" s="91"/>
      <c r="EZT80" s="91"/>
      <c r="EZU80" s="91"/>
      <c r="EZV80" s="91"/>
      <c r="EZW80" s="91"/>
      <c r="EZX80" s="91"/>
      <c r="EZY80" s="91"/>
      <c r="EZZ80" s="91"/>
      <c r="FAA80" s="91"/>
      <c r="FAB80" s="91"/>
      <c r="FAC80" s="91"/>
      <c r="FAD80" s="91"/>
      <c r="FAE80" s="91"/>
      <c r="FAF80" s="91"/>
      <c r="FAG80" s="91"/>
      <c r="FAH80" s="91"/>
      <c r="FAI80" s="91"/>
      <c r="FAJ80" s="91"/>
      <c r="FAK80" s="91"/>
      <c r="FAL80" s="91"/>
      <c r="FAM80" s="91"/>
      <c r="FAN80" s="91"/>
      <c r="FAO80" s="91"/>
      <c r="FAP80" s="91"/>
      <c r="FAQ80" s="91"/>
      <c r="FAR80" s="91"/>
      <c r="FAS80" s="91"/>
      <c r="FAT80" s="91"/>
      <c r="FAU80" s="91"/>
      <c r="FAV80" s="91"/>
      <c r="FAW80" s="91"/>
      <c r="FAX80" s="91"/>
      <c r="FAY80" s="91"/>
      <c r="FAZ80" s="91"/>
      <c r="FBA80" s="91"/>
      <c r="FBB80" s="91"/>
      <c r="FBC80" s="91"/>
      <c r="FBD80" s="91"/>
      <c r="FBE80" s="91"/>
      <c r="FBF80" s="91"/>
      <c r="FBG80" s="91"/>
      <c r="FBH80" s="91"/>
      <c r="FBI80" s="91"/>
      <c r="FBJ80" s="91"/>
      <c r="FBK80" s="91"/>
      <c r="FBL80" s="91"/>
      <c r="FBM80" s="91"/>
      <c r="FBN80" s="91"/>
      <c r="FBO80" s="91"/>
      <c r="FBP80" s="91"/>
      <c r="FBQ80" s="91"/>
      <c r="FBR80" s="91"/>
      <c r="FBS80" s="91"/>
      <c r="FBT80" s="91"/>
      <c r="FBU80" s="91"/>
      <c r="FBV80" s="91"/>
      <c r="FBW80" s="91"/>
      <c r="FBX80" s="91"/>
      <c r="FBY80" s="91"/>
      <c r="FBZ80" s="91"/>
      <c r="FCA80" s="91"/>
      <c r="FCB80" s="91"/>
      <c r="FCC80" s="91"/>
      <c r="FCD80" s="91"/>
      <c r="FCE80" s="91"/>
      <c r="FCF80" s="91"/>
      <c r="FCG80" s="91"/>
      <c r="FCH80" s="91"/>
      <c r="FCI80" s="91"/>
      <c r="FCJ80" s="91"/>
      <c r="FCK80" s="91"/>
      <c r="FCL80" s="91"/>
      <c r="FCM80" s="91"/>
      <c r="FCN80" s="91"/>
      <c r="FCO80" s="91"/>
      <c r="FCP80" s="91"/>
      <c r="FCQ80" s="91"/>
      <c r="FCR80" s="91"/>
      <c r="FCS80" s="91"/>
      <c r="FCT80" s="91"/>
      <c r="FCU80" s="91"/>
      <c r="FCV80" s="91"/>
      <c r="FCW80" s="91"/>
      <c r="FCX80" s="91"/>
      <c r="FCY80" s="91"/>
      <c r="FCZ80" s="91"/>
      <c r="FDA80" s="91"/>
      <c r="FDB80" s="91"/>
      <c r="FDC80" s="91"/>
      <c r="FDD80" s="91"/>
      <c r="FDE80" s="91"/>
      <c r="FDF80" s="91"/>
      <c r="FDG80" s="91"/>
      <c r="FDH80" s="91"/>
      <c r="FDI80" s="91"/>
      <c r="FDJ80" s="91"/>
      <c r="FDK80" s="91"/>
      <c r="FDL80" s="91"/>
      <c r="FDM80" s="91"/>
      <c r="FDN80" s="91"/>
      <c r="FDO80" s="91"/>
      <c r="FDP80" s="91"/>
      <c r="FDQ80" s="91"/>
      <c r="FDR80" s="91"/>
      <c r="FDS80" s="91"/>
      <c r="FDT80" s="91"/>
      <c r="FDU80" s="91"/>
      <c r="FDV80" s="91"/>
      <c r="FDW80" s="91"/>
      <c r="FDX80" s="91"/>
      <c r="FDY80" s="91"/>
      <c r="FDZ80" s="91"/>
      <c r="FEA80" s="91"/>
      <c r="FEB80" s="91"/>
      <c r="FEC80" s="91"/>
      <c r="FED80" s="91"/>
      <c r="FEE80" s="91"/>
      <c r="FEF80" s="91"/>
      <c r="FEG80" s="91"/>
      <c r="FEH80" s="91"/>
      <c r="FEI80" s="91"/>
      <c r="FEJ80" s="91"/>
      <c r="FEK80" s="91"/>
      <c r="FEL80" s="91"/>
      <c r="FEM80" s="91"/>
      <c r="FEN80" s="91"/>
      <c r="FEO80" s="91"/>
      <c r="FEP80" s="91"/>
      <c r="FEQ80" s="91"/>
      <c r="FER80" s="91"/>
      <c r="FES80" s="91"/>
      <c r="FET80" s="91"/>
      <c r="FEU80" s="91"/>
      <c r="FEV80" s="91"/>
      <c r="FEW80" s="91"/>
      <c r="FEX80" s="91"/>
      <c r="FEY80" s="91"/>
      <c r="FEZ80" s="91"/>
      <c r="FFA80" s="91"/>
      <c r="FFB80" s="91"/>
      <c r="FFC80" s="91"/>
      <c r="FFD80" s="91"/>
      <c r="FFE80" s="91"/>
      <c r="FFF80" s="91"/>
      <c r="FFG80" s="91"/>
      <c r="FFH80" s="91"/>
      <c r="FFI80" s="91"/>
      <c r="FFJ80" s="91"/>
      <c r="FFK80" s="91"/>
      <c r="FFL80" s="91"/>
      <c r="FFM80" s="91"/>
      <c r="FFN80" s="91"/>
      <c r="FFO80" s="91"/>
      <c r="FFP80" s="91"/>
      <c r="FFQ80" s="91"/>
      <c r="FFR80" s="91"/>
      <c r="FFS80" s="91"/>
      <c r="FFT80" s="91"/>
      <c r="FFU80" s="91"/>
      <c r="FFV80" s="91"/>
      <c r="FFW80" s="91"/>
      <c r="FFX80" s="91"/>
      <c r="FFY80" s="91"/>
      <c r="FFZ80" s="91"/>
      <c r="FGA80" s="91"/>
      <c r="FGB80" s="91"/>
      <c r="FGC80" s="91"/>
      <c r="FGD80" s="91"/>
      <c r="FGE80" s="91"/>
      <c r="FGF80" s="91"/>
      <c r="FGG80" s="91"/>
      <c r="FGH80" s="91"/>
      <c r="FGI80" s="91"/>
      <c r="FGJ80" s="91"/>
      <c r="FGK80" s="91"/>
      <c r="FGL80" s="91"/>
      <c r="FGM80" s="91"/>
      <c r="FGN80" s="91"/>
      <c r="FGO80" s="91"/>
      <c r="FGP80" s="91"/>
      <c r="FGQ80" s="91"/>
      <c r="FGR80" s="91"/>
      <c r="FGS80" s="91"/>
      <c r="FGT80" s="91"/>
      <c r="FGU80" s="91"/>
      <c r="FGV80" s="91"/>
      <c r="FGW80" s="91"/>
      <c r="FGX80" s="91"/>
      <c r="FGY80" s="91"/>
      <c r="FGZ80" s="91"/>
      <c r="FHA80" s="91"/>
      <c r="FHB80" s="91"/>
      <c r="FHC80" s="91"/>
      <c r="FHD80" s="91"/>
      <c r="FHE80" s="91"/>
      <c r="FHF80" s="91"/>
      <c r="FHG80" s="91"/>
      <c r="FHH80" s="91"/>
      <c r="FHI80" s="91"/>
      <c r="FHJ80" s="91"/>
      <c r="FHK80" s="91"/>
      <c r="FHL80" s="91"/>
      <c r="FHM80" s="91"/>
      <c r="FHN80" s="91"/>
      <c r="FHO80" s="91"/>
      <c r="FHP80" s="91"/>
      <c r="FHQ80" s="91"/>
      <c r="FHR80" s="91"/>
      <c r="FHS80" s="91"/>
      <c r="FHT80" s="91"/>
      <c r="FHU80" s="91"/>
      <c r="FHV80" s="91"/>
      <c r="FHW80" s="91"/>
      <c r="FHX80" s="91"/>
      <c r="FHY80" s="91"/>
      <c r="FHZ80" s="91"/>
      <c r="FIA80" s="91"/>
      <c r="FIB80" s="91"/>
      <c r="FIC80" s="91"/>
      <c r="FID80" s="91"/>
      <c r="FIE80" s="91"/>
      <c r="FIF80" s="91"/>
      <c r="FIG80" s="91"/>
      <c r="FIH80" s="91"/>
      <c r="FII80" s="91"/>
      <c r="FIJ80" s="91"/>
      <c r="FIK80" s="91"/>
      <c r="FIL80" s="91"/>
      <c r="FIM80" s="91"/>
      <c r="FIN80" s="91"/>
      <c r="FIO80" s="91"/>
      <c r="FIP80" s="91"/>
      <c r="FIQ80" s="91"/>
      <c r="FIR80" s="91"/>
      <c r="FIS80" s="91"/>
      <c r="FIT80" s="91"/>
      <c r="FIU80" s="91"/>
      <c r="FIV80" s="91"/>
      <c r="FIW80" s="91"/>
      <c r="FIX80" s="91"/>
      <c r="FIY80" s="91"/>
      <c r="FIZ80" s="91"/>
      <c r="FJA80" s="91"/>
      <c r="FJB80" s="91"/>
      <c r="FJC80" s="91"/>
      <c r="FJD80" s="91"/>
      <c r="FJE80" s="91"/>
      <c r="FJF80" s="91"/>
      <c r="FJG80" s="91"/>
      <c r="FJH80" s="91"/>
      <c r="FJI80" s="91"/>
      <c r="FJJ80" s="91"/>
      <c r="FJK80" s="91"/>
      <c r="FJL80" s="91"/>
      <c r="FJM80" s="91"/>
      <c r="FJN80" s="91"/>
      <c r="FJO80" s="91"/>
      <c r="FJP80" s="91"/>
      <c r="FJQ80" s="91"/>
      <c r="FJR80" s="91"/>
      <c r="FJS80" s="91"/>
      <c r="FJT80" s="91"/>
      <c r="FJU80" s="91"/>
      <c r="FJV80" s="91"/>
      <c r="FJW80" s="91"/>
      <c r="FJX80" s="91"/>
      <c r="FJY80" s="91"/>
      <c r="FJZ80" s="91"/>
      <c r="FKA80" s="91"/>
      <c r="FKB80" s="91"/>
      <c r="FKC80" s="91"/>
      <c r="FKD80" s="91"/>
      <c r="FKE80" s="91"/>
      <c r="FKF80" s="91"/>
      <c r="FKG80" s="91"/>
      <c r="FKH80" s="91"/>
      <c r="FKI80" s="91"/>
      <c r="FKJ80" s="91"/>
      <c r="FKK80" s="91"/>
      <c r="FKL80" s="91"/>
      <c r="FKM80" s="91"/>
      <c r="FKN80" s="91"/>
      <c r="FKO80" s="91"/>
      <c r="FKP80" s="91"/>
      <c r="FKQ80" s="91"/>
      <c r="FKR80" s="91"/>
      <c r="FKS80" s="91"/>
      <c r="FKT80" s="91"/>
      <c r="FKU80" s="91"/>
      <c r="FKV80" s="91"/>
      <c r="FKW80" s="91"/>
      <c r="FKX80" s="91"/>
      <c r="FKY80" s="91"/>
      <c r="FKZ80" s="91"/>
      <c r="FLA80" s="91"/>
      <c r="FLB80" s="91"/>
      <c r="FLC80" s="91"/>
      <c r="FLD80" s="91"/>
      <c r="FLE80" s="91"/>
      <c r="FLF80" s="91"/>
      <c r="FLG80" s="91"/>
      <c r="FLH80" s="91"/>
      <c r="FLI80" s="91"/>
      <c r="FLJ80" s="91"/>
      <c r="FLK80" s="91"/>
      <c r="FLL80" s="91"/>
      <c r="FLM80" s="91"/>
      <c r="FLN80" s="91"/>
      <c r="FLO80" s="91"/>
      <c r="FLP80" s="91"/>
      <c r="FLQ80" s="91"/>
      <c r="FLR80" s="91"/>
      <c r="FLS80" s="91"/>
      <c r="FLT80" s="91"/>
      <c r="FLU80" s="91"/>
      <c r="FLV80" s="91"/>
      <c r="FLW80" s="91"/>
      <c r="FLX80" s="91"/>
      <c r="FLY80" s="91"/>
      <c r="FLZ80" s="91"/>
      <c r="FMA80" s="91"/>
      <c r="FMB80" s="91"/>
      <c r="FMC80" s="91"/>
      <c r="FMD80" s="91"/>
      <c r="FME80" s="91"/>
      <c r="FMF80" s="91"/>
      <c r="FMG80" s="91"/>
      <c r="FMH80" s="91"/>
      <c r="FMI80" s="91"/>
      <c r="FMJ80" s="91"/>
      <c r="FMK80" s="91"/>
      <c r="FML80" s="91"/>
      <c r="FMM80" s="91"/>
      <c r="FMN80" s="91"/>
      <c r="FMO80" s="91"/>
      <c r="FMP80" s="91"/>
      <c r="FMQ80" s="91"/>
      <c r="FMR80" s="91"/>
      <c r="FMS80" s="91"/>
      <c r="FMT80" s="91"/>
      <c r="FMU80" s="91"/>
      <c r="FMV80" s="91"/>
      <c r="FMW80" s="91"/>
      <c r="FMX80" s="91"/>
      <c r="FMY80" s="91"/>
      <c r="FMZ80" s="91"/>
      <c r="FNA80" s="91"/>
      <c r="FNB80" s="91"/>
      <c r="FNC80" s="91"/>
      <c r="FND80" s="91"/>
      <c r="FNE80" s="91"/>
      <c r="FNF80" s="91"/>
      <c r="FNG80" s="91"/>
      <c r="FNH80" s="91"/>
      <c r="FNI80" s="91"/>
      <c r="FNJ80" s="91"/>
      <c r="FNK80" s="91"/>
      <c r="FNL80" s="91"/>
      <c r="FNM80" s="91"/>
      <c r="FNN80" s="91"/>
      <c r="FNO80" s="91"/>
      <c r="FNP80" s="91"/>
      <c r="FNQ80" s="91"/>
      <c r="FNR80" s="91"/>
      <c r="FNS80" s="91"/>
      <c r="FNT80" s="91"/>
      <c r="FNU80" s="91"/>
      <c r="FNV80" s="91"/>
      <c r="FNW80" s="91"/>
      <c r="FNX80" s="91"/>
      <c r="FNY80" s="91"/>
      <c r="FNZ80" s="91"/>
      <c r="FOA80" s="91"/>
      <c r="FOB80" s="91"/>
      <c r="FOC80" s="91"/>
      <c r="FOD80" s="91"/>
      <c r="FOE80" s="91"/>
      <c r="FOF80" s="91"/>
      <c r="FOG80" s="91"/>
      <c r="FOH80" s="91"/>
      <c r="FOI80" s="91"/>
      <c r="FOJ80" s="91"/>
      <c r="FOK80" s="91"/>
      <c r="FOL80" s="91"/>
      <c r="FOM80" s="91"/>
      <c r="FON80" s="91"/>
      <c r="FOO80" s="91"/>
      <c r="FOP80" s="91"/>
      <c r="FOQ80" s="91"/>
      <c r="FOR80" s="91"/>
      <c r="FOS80" s="91"/>
      <c r="FOT80" s="91"/>
      <c r="FOU80" s="91"/>
      <c r="FOV80" s="91"/>
      <c r="FOW80" s="91"/>
      <c r="FOX80" s="91"/>
      <c r="FOY80" s="91"/>
      <c r="FOZ80" s="91"/>
      <c r="FPA80" s="91"/>
      <c r="FPB80" s="91"/>
      <c r="FPC80" s="91"/>
      <c r="FPD80" s="91"/>
      <c r="FPE80" s="91"/>
      <c r="FPF80" s="91"/>
      <c r="FPG80" s="91"/>
      <c r="FPH80" s="91"/>
      <c r="FPI80" s="91"/>
      <c r="FPJ80" s="91"/>
      <c r="FPK80" s="91"/>
      <c r="FPL80" s="91"/>
      <c r="FPM80" s="91"/>
      <c r="FPN80" s="91"/>
      <c r="FPO80" s="91"/>
      <c r="FPP80" s="91"/>
      <c r="FPQ80" s="91"/>
      <c r="FPR80" s="91"/>
      <c r="FPS80" s="91"/>
      <c r="FPT80" s="91"/>
      <c r="FPU80" s="91"/>
      <c r="FPV80" s="91"/>
      <c r="FPW80" s="91"/>
      <c r="FPX80" s="91"/>
      <c r="FPY80" s="91"/>
      <c r="FPZ80" s="91"/>
      <c r="FQA80" s="91"/>
      <c r="FQB80" s="91"/>
      <c r="FQC80" s="91"/>
      <c r="FQD80" s="91"/>
      <c r="FQE80" s="91"/>
      <c r="FQF80" s="91"/>
      <c r="FQG80" s="91"/>
      <c r="FQH80" s="91"/>
      <c r="FQI80" s="91"/>
      <c r="FQJ80" s="91"/>
      <c r="FQK80" s="91"/>
      <c r="FQL80" s="91"/>
      <c r="FQM80" s="91"/>
      <c r="FQN80" s="91"/>
      <c r="FQO80" s="91"/>
      <c r="FQP80" s="91"/>
      <c r="FQQ80" s="91"/>
      <c r="FQR80" s="91"/>
      <c r="FQS80" s="91"/>
      <c r="FQT80" s="91"/>
      <c r="FQU80" s="91"/>
      <c r="FQV80" s="91"/>
      <c r="FQW80" s="91"/>
      <c r="FQX80" s="91"/>
      <c r="FQY80" s="91"/>
      <c r="FQZ80" s="91"/>
      <c r="FRA80" s="91"/>
      <c r="FRB80" s="91"/>
      <c r="FRC80" s="91"/>
      <c r="FRD80" s="91"/>
      <c r="FRE80" s="91"/>
      <c r="FRF80" s="91"/>
      <c r="FRG80" s="91"/>
      <c r="FRH80" s="91"/>
      <c r="FRI80" s="91"/>
      <c r="FRJ80" s="91"/>
      <c r="FRK80" s="91"/>
      <c r="FRL80" s="91"/>
      <c r="FRM80" s="91"/>
      <c r="FRN80" s="91"/>
      <c r="FRO80" s="91"/>
      <c r="FRP80" s="91"/>
      <c r="FRQ80" s="91"/>
      <c r="FRR80" s="91"/>
      <c r="FRS80" s="91"/>
      <c r="FRT80" s="91"/>
      <c r="FRU80" s="91"/>
      <c r="FRV80" s="91"/>
      <c r="FRW80" s="91"/>
      <c r="FRX80" s="91"/>
      <c r="FRY80" s="91"/>
      <c r="FRZ80" s="91"/>
      <c r="FSA80" s="91"/>
      <c r="FSB80" s="91"/>
      <c r="FSC80" s="91"/>
      <c r="FSD80" s="91"/>
      <c r="FSE80" s="91"/>
      <c r="FSF80" s="91"/>
      <c r="FSG80" s="91"/>
      <c r="FSH80" s="91"/>
      <c r="FSI80" s="91"/>
      <c r="FSJ80" s="91"/>
      <c r="FSK80" s="91"/>
      <c r="FSL80" s="91"/>
      <c r="FSM80" s="91"/>
      <c r="FSN80" s="91"/>
      <c r="FSO80" s="91"/>
      <c r="FSP80" s="91"/>
      <c r="FSQ80" s="91"/>
      <c r="FSR80" s="91"/>
      <c r="FSS80" s="91"/>
      <c r="FST80" s="91"/>
      <c r="FSU80" s="91"/>
      <c r="FSV80" s="91"/>
      <c r="FSW80" s="91"/>
      <c r="FSX80" s="91"/>
      <c r="FSY80" s="91"/>
      <c r="FSZ80" s="91"/>
      <c r="FTA80" s="91"/>
      <c r="FTB80" s="91"/>
      <c r="FTC80" s="91"/>
      <c r="FTD80" s="91"/>
      <c r="FTE80" s="91"/>
      <c r="FTF80" s="91"/>
      <c r="FTG80" s="91"/>
      <c r="FTH80" s="91"/>
      <c r="FTI80" s="91"/>
      <c r="FTJ80" s="91"/>
      <c r="FTK80" s="91"/>
      <c r="FTL80" s="91"/>
      <c r="FTM80" s="91"/>
      <c r="FTN80" s="91"/>
      <c r="FTO80" s="91"/>
      <c r="FTP80" s="91"/>
      <c r="FTQ80" s="91"/>
      <c r="FTR80" s="91"/>
      <c r="FTS80" s="91"/>
      <c r="FTT80" s="91"/>
      <c r="FTU80" s="91"/>
      <c r="FTV80" s="91"/>
      <c r="FTW80" s="91"/>
      <c r="FTX80" s="91"/>
      <c r="FTY80" s="91"/>
      <c r="FTZ80" s="91"/>
      <c r="FUA80" s="91"/>
      <c r="FUB80" s="91"/>
      <c r="FUC80" s="91"/>
      <c r="FUD80" s="91"/>
      <c r="FUE80" s="91"/>
      <c r="FUF80" s="91"/>
      <c r="FUG80" s="91"/>
      <c r="FUH80" s="91"/>
      <c r="FUI80" s="91"/>
      <c r="FUJ80" s="91"/>
      <c r="FUK80" s="91"/>
      <c r="FUL80" s="91"/>
      <c r="FUM80" s="91"/>
      <c r="FUN80" s="91"/>
      <c r="FUO80" s="91"/>
      <c r="FUP80" s="91"/>
      <c r="FUQ80" s="91"/>
      <c r="FUR80" s="91"/>
      <c r="FUS80" s="91"/>
      <c r="FUT80" s="91"/>
      <c r="FUU80" s="91"/>
      <c r="FUV80" s="91"/>
      <c r="FUW80" s="91"/>
      <c r="FUX80" s="91"/>
      <c r="FUY80" s="91"/>
      <c r="FUZ80" s="91"/>
      <c r="FVA80" s="91"/>
      <c r="FVB80" s="91"/>
      <c r="FVC80" s="91"/>
      <c r="FVD80" s="91"/>
      <c r="FVE80" s="91"/>
      <c r="FVF80" s="91"/>
      <c r="FVG80" s="91"/>
      <c r="FVH80" s="91"/>
      <c r="FVI80" s="91"/>
      <c r="FVJ80" s="91"/>
      <c r="FVK80" s="91"/>
      <c r="FVL80" s="91"/>
      <c r="FVM80" s="91"/>
      <c r="FVN80" s="91"/>
      <c r="FVO80" s="91"/>
      <c r="FVP80" s="91"/>
      <c r="FVQ80" s="91"/>
      <c r="FVR80" s="91"/>
      <c r="FVS80" s="91"/>
      <c r="FVT80" s="91"/>
      <c r="FVU80" s="91"/>
      <c r="FVV80" s="91"/>
      <c r="FVW80" s="91"/>
      <c r="FVX80" s="91"/>
      <c r="FVY80" s="91"/>
      <c r="FVZ80" s="91"/>
      <c r="FWA80" s="91"/>
      <c r="FWB80" s="91"/>
      <c r="FWC80" s="91"/>
      <c r="FWD80" s="91"/>
      <c r="FWE80" s="91"/>
      <c r="FWF80" s="91"/>
      <c r="FWG80" s="91"/>
      <c r="FWH80" s="91"/>
      <c r="FWI80" s="91"/>
      <c r="FWJ80" s="91"/>
      <c r="FWK80" s="91"/>
      <c r="FWL80" s="91"/>
      <c r="FWM80" s="91"/>
      <c r="FWN80" s="91"/>
      <c r="FWO80" s="91"/>
      <c r="FWP80" s="91"/>
      <c r="FWQ80" s="91"/>
      <c r="FWR80" s="91"/>
      <c r="FWS80" s="91"/>
      <c r="FWT80" s="91"/>
      <c r="FWU80" s="91"/>
      <c r="FWV80" s="91"/>
      <c r="FWW80" s="91"/>
      <c r="FWX80" s="91"/>
      <c r="FWY80" s="91"/>
      <c r="FWZ80" s="91"/>
      <c r="FXA80" s="91"/>
      <c r="FXB80" s="91"/>
      <c r="FXC80" s="91"/>
      <c r="FXD80" s="91"/>
      <c r="FXE80" s="91"/>
      <c r="FXF80" s="91"/>
      <c r="FXG80" s="91"/>
      <c r="FXH80" s="91"/>
      <c r="FXI80" s="91"/>
      <c r="FXJ80" s="91"/>
      <c r="FXK80" s="91"/>
      <c r="FXL80" s="91"/>
      <c r="FXM80" s="91"/>
      <c r="FXN80" s="91"/>
      <c r="FXO80" s="91"/>
      <c r="FXP80" s="91"/>
      <c r="FXQ80" s="91"/>
      <c r="FXR80" s="91"/>
      <c r="FXS80" s="91"/>
      <c r="FXT80" s="91"/>
      <c r="FXU80" s="91"/>
      <c r="FXV80" s="91"/>
      <c r="FXW80" s="91"/>
      <c r="FXX80" s="91"/>
      <c r="FXY80" s="91"/>
      <c r="FXZ80" s="91"/>
      <c r="FYA80" s="91"/>
      <c r="FYB80" s="91"/>
      <c r="FYC80" s="91"/>
      <c r="FYD80" s="91"/>
      <c r="FYE80" s="91"/>
      <c r="FYF80" s="91"/>
      <c r="FYG80" s="91"/>
      <c r="FYH80" s="91"/>
      <c r="FYI80" s="91"/>
      <c r="FYJ80" s="91"/>
      <c r="FYK80" s="91"/>
      <c r="FYL80" s="91"/>
      <c r="FYM80" s="91"/>
      <c r="FYN80" s="91"/>
      <c r="FYO80" s="91"/>
      <c r="FYP80" s="91"/>
      <c r="FYQ80" s="91"/>
      <c r="FYR80" s="91"/>
      <c r="FYS80" s="91"/>
      <c r="FYT80" s="91"/>
      <c r="FYU80" s="91"/>
      <c r="FYV80" s="91"/>
      <c r="FYW80" s="91"/>
      <c r="FYX80" s="91"/>
      <c r="FYY80" s="91"/>
      <c r="FYZ80" s="91"/>
      <c r="FZA80" s="91"/>
      <c r="FZB80" s="91"/>
      <c r="FZC80" s="91"/>
      <c r="FZD80" s="91"/>
      <c r="FZE80" s="91"/>
      <c r="FZF80" s="91"/>
      <c r="FZG80" s="91"/>
      <c r="FZH80" s="91"/>
      <c r="FZI80" s="91"/>
      <c r="FZJ80" s="91"/>
      <c r="FZK80" s="91"/>
      <c r="FZL80" s="91"/>
      <c r="FZM80" s="91"/>
      <c r="FZN80" s="91"/>
      <c r="FZO80" s="91"/>
      <c r="FZP80" s="91"/>
      <c r="FZQ80" s="91"/>
      <c r="FZR80" s="91"/>
      <c r="FZS80" s="91"/>
      <c r="FZT80" s="91"/>
      <c r="FZU80" s="91"/>
      <c r="FZV80" s="91"/>
      <c r="FZW80" s="91"/>
      <c r="FZX80" s="91"/>
      <c r="FZY80" s="91"/>
      <c r="FZZ80" s="91"/>
      <c r="GAA80" s="91"/>
      <c r="GAB80" s="91"/>
      <c r="GAC80" s="91"/>
      <c r="GAD80" s="91"/>
      <c r="GAE80" s="91"/>
      <c r="GAF80" s="91"/>
      <c r="GAG80" s="91"/>
      <c r="GAH80" s="91"/>
      <c r="GAI80" s="91"/>
      <c r="GAJ80" s="91"/>
      <c r="GAK80" s="91"/>
      <c r="GAL80" s="91"/>
      <c r="GAM80" s="91"/>
      <c r="GAN80" s="91"/>
      <c r="GAO80" s="91"/>
      <c r="GAP80" s="91"/>
      <c r="GAQ80" s="91"/>
      <c r="GAR80" s="91"/>
      <c r="GAS80" s="91"/>
      <c r="GAT80" s="91"/>
      <c r="GAU80" s="91"/>
      <c r="GAV80" s="91"/>
      <c r="GAW80" s="91"/>
      <c r="GAX80" s="91"/>
      <c r="GAY80" s="91"/>
      <c r="GAZ80" s="91"/>
      <c r="GBA80" s="91"/>
      <c r="GBB80" s="91"/>
      <c r="GBC80" s="91"/>
      <c r="GBD80" s="91"/>
      <c r="GBE80" s="91"/>
      <c r="GBF80" s="91"/>
      <c r="GBG80" s="91"/>
      <c r="GBH80" s="91"/>
      <c r="GBI80" s="91"/>
      <c r="GBJ80" s="91"/>
      <c r="GBK80" s="91"/>
      <c r="GBL80" s="91"/>
      <c r="GBM80" s="91"/>
      <c r="GBN80" s="91"/>
      <c r="GBO80" s="91"/>
      <c r="GBP80" s="91"/>
      <c r="GBQ80" s="91"/>
      <c r="GBR80" s="91"/>
      <c r="GBS80" s="91"/>
      <c r="GBT80" s="91"/>
      <c r="GBU80" s="91"/>
      <c r="GBV80" s="91"/>
      <c r="GBW80" s="91"/>
      <c r="GBX80" s="91"/>
      <c r="GBY80" s="91"/>
      <c r="GBZ80" s="91"/>
      <c r="GCA80" s="91"/>
      <c r="GCB80" s="91"/>
      <c r="GCC80" s="91"/>
      <c r="GCD80" s="91"/>
      <c r="GCE80" s="91"/>
      <c r="GCF80" s="91"/>
      <c r="GCG80" s="91"/>
      <c r="GCH80" s="91"/>
      <c r="GCI80" s="91"/>
      <c r="GCJ80" s="91"/>
      <c r="GCK80" s="91"/>
      <c r="GCL80" s="91"/>
      <c r="GCM80" s="91"/>
      <c r="GCN80" s="91"/>
      <c r="GCO80" s="91"/>
      <c r="GCP80" s="91"/>
      <c r="GCQ80" s="91"/>
      <c r="GCR80" s="91"/>
      <c r="GCS80" s="91"/>
      <c r="GCT80" s="91"/>
      <c r="GCU80" s="91"/>
      <c r="GCV80" s="91"/>
      <c r="GCW80" s="91"/>
      <c r="GCX80" s="91"/>
      <c r="GCY80" s="91"/>
      <c r="GCZ80" s="91"/>
      <c r="GDA80" s="91"/>
      <c r="GDB80" s="91"/>
      <c r="GDC80" s="91"/>
      <c r="GDD80" s="91"/>
      <c r="GDE80" s="91"/>
      <c r="GDF80" s="91"/>
      <c r="GDG80" s="91"/>
      <c r="GDH80" s="91"/>
      <c r="GDI80" s="91"/>
      <c r="GDJ80" s="91"/>
      <c r="GDK80" s="91"/>
      <c r="GDL80" s="91"/>
      <c r="GDM80" s="91"/>
      <c r="GDN80" s="91"/>
      <c r="GDO80" s="91"/>
      <c r="GDP80" s="91"/>
      <c r="GDQ80" s="91"/>
      <c r="GDR80" s="91"/>
      <c r="GDS80" s="91"/>
      <c r="GDT80" s="91"/>
      <c r="GDU80" s="91"/>
      <c r="GDV80" s="91"/>
      <c r="GDW80" s="91"/>
      <c r="GDX80" s="91"/>
      <c r="GDY80" s="91"/>
      <c r="GDZ80" s="91"/>
      <c r="GEA80" s="91"/>
      <c r="GEB80" s="91"/>
      <c r="GEC80" s="91"/>
      <c r="GED80" s="91"/>
      <c r="GEE80" s="91"/>
      <c r="GEF80" s="91"/>
      <c r="GEG80" s="91"/>
      <c r="GEH80" s="91"/>
      <c r="GEI80" s="91"/>
      <c r="GEJ80" s="91"/>
      <c r="GEK80" s="91"/>
      <c r="GEL80" s="91"/>
      <c r="GEM80" s="91"/>
      <c r="GEN80" s="91"/>
      <c r="GEO80" s="91"/>
      <c r="GEP80" s="91"/>
      <c r="GEQ80" s="91"/>
      <c r="GER80" s="91"/>
      <c r="GES80" s="91"/>
      <c r="GET80" s="91"/>
      <c r="GEU80" s="91"/>
      <c r="GEV80" s="91"/>
      <c r="GEW80" s="91"/>
      <c r="GEX80" s="91"/>
      <c r="GEY80" s="91"/>
      <c r="GEZ80" s="91"/>
      <c r="GFA80" s="91"/>
      <c r="GFB80" s="91"/>
      <c r="GFC80" s="91"/>
      <c r="GFD80" s="91"/>
      <c r="GFE80" s="91"/>
      <c r="GFF80" s="91"/>
      <c r="GFG80" s="91"/>
      <c r="GFH80" s="91"/>
      <c r="GFI80" s="91"/>
      <c r="GFJ80" s="91"/>
      <c r="GFK80" s="91"/>
      <c r="GFL80" s="91"/>
      <c r="GFM80" s="91"/>
      <c r="GFN80" s="91"/>
      <c r="GFO80" s="91"/>
      <c r="GFP80" s="91"/>
      <c r="GFQ80" s="91"/>
      <c r="GFR80" s="91"/>
      <c r="GFS80" s="91"/>
      <c r="GFT80" s="91"/>
      <c r="GFU80" s="91"/>
      <c r="GFV80" s="91"/>
      <c r="GFW80" s="91"/>
      <c r="GFX80" s="91"/>
      <c r="GFY80" s="91"/>
      <c r="GFZ80" s="91"/>
      <c r="GGA80" s="91"/>
      <c r="GGB80" s="91"/>
      <c r="GGC80" s="91"/>
      <c r="GGD80" s="91"/>
      <c r="GGE80" s="91"/>
      <c r="GGF80" s="91"/>
      <c r="GGG80" s="91"/>
      <c r="GGH80" s="91"/>
      <c r="GGI80" s="91"/>
      <c r="GGJ80" s="91"/>
      <c r="GGK80" s="91"/>
      <c r="GGL80" s="91"/>
      <c r="GGM80" s="91"/>
      <c r="GGN80" s="91"/>
      <c r="GGO80" s="91"/>
      <c r="GGP80" s="91"/>
      <c r="GGQ80" s="91"/>
      <c r="GGR80" s="91"/>
      <c r="GGS80" s="91"/>
      <c r="GGT80" s="91"/>
      <c r="GGU80" s="91"/>
      <c r="GGV80" s="91"/>
      <c r="GGW80" s="91"/>
      <c r="GGX80" s="91"/>
      <c r="GGY80" s="91"/>
      <c r="GGZ80" s="91"/>
      <c r="GHA80" s="91"/>
      <c r="GHB80" s="91"/>
      <c r="GHC80" s="91"/>
      <c r="GHD80" s="91"/>
      <c r="GHE80" s="91"/>
      <c r="GHF80" s="91"/>
      <c r="GHG80" s="91"/>
      <c r="GHH80" s="91"/>
      <c r="GHI80" s="91"/>
      <c r="GHJ80" s="91"/>
      <c r="GHK80" s="91"/>
      <c r="GHL80" s="91"/>
      <c r="GHM80" s="91"/>
      <c r="GHN80" s="91"/>
      <c r="GHO80" s="91"/>
      <c r="GHP80" s="91"/>
      <c r="GHQ80" s="91"/>
      <c r="GHR80" s="91"/>
      <c r="GHS80" s="91"/>
      <c r="GHT80" s="91"/>
      <c r="GHU80" s="91"/>
      <c r="GHV80" s="91"/>
      <c r="GHW80" s="91"/>
      <c r="GHX80" s="91"/>
      <c r="GHY80" s="91"/>
      <c r="GHZ80" s="91"/>
      <c r="GIA80" s="91"/>
      <c r="GIB80" s="91"/>
      <c r="GIC80" s="91"/>
      <c r="GID80" s="91"/>
      <c r="GIE80" s="91"/>
      <c r="GIF80" s="91"/>
      <c r="GIG80" s="91"/>
      <c r="GIH80" s="91"/>
      <c r="GII80" s="91"/>
      <c r="GIJ80" s="91"/>
      <c r="GIK80" s="91"/>
      <c r="GIL80" s="91"/>
      <c r="GIM80" s="91"/>
      <c r="GIN80" s="91"/>
      <c r="GIO80" s="91"/>
      <c r="GIP80" s="91"/>
      <c r="GIQ80" s="91"/>
      <c r="GIR80" s="91"/>
      <c r="GIS80" s="91"/>
      <c r="GIT80" s="91"/>
      <c r="GIU80" s="91"/>
      <c r="GIV80" s="91"/>
      <c r="GIW80" s="91"/>
      <c r="GIX80" s="91"/>
      <c r="GIY80" s="91"/>
      <c r="GIZ80" s="91"/>
      <c r="GJA80" s="91"/>
      <c r="GJB80" s="91"/>
      <c r="GJC80" s="91"/>
      <c r="GJD80" s="91"/>
      <c r="GJE80" s="91"/>
      <c r="GJF80" s="91"/>
      <c r="GJG80" s="91"/>
      <c r="GJH80" s="91"/>
      <c r="GJI80" s="91"/>
      <c r="GJJ80" s="91"/>
      <c r="GJK80" s="91"/>
      <c r="GJL80" s="91"/>
      <c r="GJM80" s="91"/>
      <c r="GJN80" s="91"/>
      <c r="GJO80" s="91"/>
      <c r="GJP80" s="91"/>
      <c r="GJQ80" s="91"/>
      <c r="GJR80" s="91"/>
      <c r="GJS80" s="91"/>
      <c r="GJT80" s="91"/>
      <c r="GJU80" s="91"/>
      <c r="GJV80" s="91"/>
      <c r="GJW80" s="91"/>
      <c r="GJX80" s="91"/>
      <c r="GJY80" s="91"/>
      <c r="GJZ80" s="91"/>
      <c r="GKA80" s="91"/>
      <c r="GKB80" s="91"/>
      <c r="GKC80" s="91"/>
      <c r="GKD80" s="91"/>
      <c r="GKE80" s="91"/>
      <c r="GKF80" s="91"/>
      <c r="GKG80" s="91"/>
      <c r="GKH80" s="91"/>
      <c r="GKI80" s="91"/>
      <c r="GKJ80" s="91"/>
      <c r="GKK80" s="91"/>
      <c r="GKL80" s="91"/>
      <c r="GKM80" s="91"/>
      <c r="GKN80" s="91"/>
      <c r="GKO80" s="91"/>
      <c r="GKP80" s="91"/>
      <c r="GKQ80" s="91"/>
      <c r="GKR80" s="91"/>
      <c r="GKS80" s="91"/>
      <c r="GKT80" s="91"/>
      <c r="GKU80" s="91"/>
      <c r="GKV80" s="91"/>
      <c r="GKW80" s="91"/>
      <c r="GKX80" s="91"/>
      <c r="GKY80" s="91"/>
      <c r="GKZ80" s="91"/>
      <c r="GLA80" s="91"/>
      <c r="GLB80" s="91"/>
      <c r="GLC80" s="91"/>
      <c r="GLD80" s="91"/>
      <c r="GLE80" s="91"/>
      <c r="GLF80" s="91"/>
      <c r="GLG80" s="91"/>
      <c r="GLH80" s="91"/>
      <c r="GLI80" s="91"/>
      <c r="GLJ80" s="91"/>
      <c r="GLK80" s="91"/>
      <c r="GLL80" s="91"/>
      <c r="GLM80" s="91"/>
      <c r="GLN80" s="91"/>
      <c r="GLO80" s="91"/>
      <c r="GLP80" s="91"/>
      <c r="GLQ80" s="91"/>
      <c r="GLR80" s="91"/>
      <c r="GLS80" s="91"/>
      <c r="GLT80" s="91"/>
      <c r="GLU80" s="91"/>
      <c r="GLV80" s="91"/>
      <c r="GLW80" s="91"/>
      <c r="GLX80" s="91"/>
      <c r="GLY80" s="91"/>
      <c r="GLZ80" s="91"/>
      <c r="GMA80" s="91"/>
      <c r="GMB80" s="91"/>
      <c r="GMC80" s="91"/>
      <c r="GMD80" s="91"/>
      <c r="GME80" s="91"/>
      <c r="GMF80" s="91"/>
      <c r="GMG80" s="91"/>
      <c r="GMH80" s="91"/>
      <c r="GMI80" s="91"/>
      <c r="GMJ80" s="91"/>
      <c r="GMK80" s="91"/>
      <c r="GML80" s="91"/>
      <c r="GMM80" s="91"/>
      <c r="GMN80" s="91"/>
      <c r="GMO80" s="91"/>
      <c r="GMP80" s="91"/>
      <c r="GMQ80" s="91"/>
      <c r="GMR80" s="91"/>
      <c r="GMS80" s="91"/>
      <c r="GMT80" s="91"/>
      <c r="GMU80" s="91"/>
      <c r="GMV80" s="91"/>
      <c r="GMW80" s="91"/>
      <c r="GMX80" s="91"/>
      <c r="GMY80" s="91"/>
      <c r="GMZ80" s="91"/>
      <c r="GNA80" s="91"/>
      <c r="GNB80" s="91"/>
      <c r="GNC80" s="91"/>
      <c r="GND80" s="91"/>
      <c r="GNE80" s="91"/>
      <c r="GNF80" s="91"/>
      <c r="GNG80" s="91"/>
      <c r="GNH80" s="91"/>
      <c r="GNI80" s="91"/>
      <c r="GNJ80" s="91"/>
      <c r="GNK80" s="91"/>
      <c r="GNL80" s="91"/>
      <c r="GNM80" s="91"/>
      <c r="GNN80" s="91"/>
      <c r="GNO80" s="91"/>
      <c r="GNP80" s="91"/>
      <c r="GNQ80" s="91"/>
      <c r="GNR80" s="91"/>
      <c r="GNS80" s="91"/>
      <c r="GNT80" s="91"/>
      <c r="GNU80" s="91"/>
      <c r="GNV80" s="91"/>
      <c r="GNW80" s="91"/>
      <c r="GNX80" s="91"/>
      <c r="GNY80" s="91"/>
      <c r="GNZ80" s="91"/>
      <c r="GOA80" s="91"/>
      <c r="GOB80" s="91"/>
      <c r="GOC80" s="91"/>
      <c r="GOD80" s="91"/>
      <c r="GOE80" s="91"/>
      <c r="GOF80" s="91"/>
      <c r="GOG80" s="91"/>
      <c r="GOH80" s="91"/>
      <c r="GOI80" s="91"/>
      <c r="GOJ80" s="91"/>
      <c r="GOK80" s="91"/>
      <c r="GOL80" s="91"/>
      <c r="GOM80" s="91"/>
      <c r="GON80" s="91"/>
      <c r="GOO80" s="91"/>
      <c r="GOP80" s="91"/>
      <c r="GOQ80" s="91"/>
      <c r="GOR80" s="91"/>
      <c r="GOS80" s="91"/>
      <c r="GOT80" s="91"/>
      <c r="GOU80" s="91"/>
      <c r="GOV80" s="91"/>
      <c r="GOW80" s="91"/>
      <c r="GOX80" s="91"/>
      <c r="GOY80" s="91"/>
      <c r="GOZ80" s="91"/>
      <c r="GPA80" s="91"/>
      <c r="GPB80" s="91"/>
      <c r="GPC80" s="91"/>
      <c r="GPD80" s="91"/>
      <c r="GPE80" s="91"/>
      <c r="GPF80" s="91"/>
      <c r="GPG80" s="91"/>
      <c r="GPH80" s="91"/>
      <c r="GPI80" s="91"/>
      <c r="GPJ80" s="91"/>
      <c r="GPK80" s="91"/>
      <c r="GPL80" s="91"/>
      <c r="GPM80" s="91"/>
      <c r="GPN80" s="91"/>
      <c r="GPO80" s="91"/>
      <c r="GPP80" s="91"/>
      <c r="GPQ80" s="91"/>
      <c r="GPR80" s="91"/>
      <c r="GPS80" s="91"/>
      <c r="GPT80" s="91"/>
      <c r="GPU80" s="91"/>
      <c r="GPV80" s="91"/>
      <c r="GPW80" s="91"/>
      <c r="GPX80" s="91"/>
      <c r="GPY80" s="91"/>
      <c r="GPZ80" s="91"/>
      <c r="GQA80" s="91"/>
      <c r="GQB80" s="91"/>
      <c r="GQC80" s="91"/>
      <c r="GQD80" s="91"/>
      <c r="GQE80" s="91"/>
      <c r="GQF80" s="91"/>
      <c r="GQG80" s="91"/>
      <c r="GQH80" s="91"/>
      <c r="GQI80" s="91"/>
      <c r="GQJ80" s="91"/>
      <c r="GQK80" s="91"/>
      <c r="GQL80" s="91"/>
      <c r="GQM80" s="91"/>
      <c r="GQN80" s="91"/>
      <c r="GQO80" s="91"/>
      <c r="GQP80" s="91"/>
      <c r="GQQ80" s="91"/>
      <c r="GQR80" s="91"/>
      <c r="GQS80" s="91"/>
      <c r="GQT80" s="91"/>
      <c r="GQU80" s="91"/>
      <c r="GQV80" s="91"/>
      <c r="GQW80" s="91"/>
      <c r="GQX80" s="91"/>
      <c r="GQY80" s="91"/>
      <c r="GQZ80" s="91"/>
      <c r="GRA80" s="91"/>
      <c r="GRB80" s="91"/>
      <c r="GRC80" s="91"/>
      <c r="GRD80" s="91"/>
      <c r="GRE80" s="91"/>
      <c r="GRF80" s="91"/>
      <c r="GRG80" s="91"/>
      <c r="GRH80" s="91"/>
      <c r="GRI80" s="91"/>
      <c r="GRJ80" s="91"/>
      <c r="GRK80" s="91"/>
      <c r="GRL80" s="91"/>
      <c r="GRM80" s="91"/>
      <c r="GRN80" s="91"/>
      <c r="GRO80" s="91"/>
      <c r="GRP80" s="91"/>
      <c r="GRQ80" s="91"/>
      <c r="GRR80" s="91"/>
      <c r="GRS80" s="91"/>
      <c r="GRT80" s="91"/>
      <c r="GRU80" s="91"/>
      <c r="GRV80" s="91"/>
      <c r="GRW80" s="91"/>
      <c r="GRX80" s="91"/>
      <c r="GRY80" s="91"/>
      <c r="GRZ80" s="91"/>
      <c r="GSA80" s="91"/>
      <c r="GSB80" s="91"/>
      <c r="GSC80" s="91"/>
      <c r="GSD80" s="91"/>
      <c r="GSE80" s="91"/>
      <c r="GSF80" s="91"/>
      <c r="GSG80" s="91"/>
      <c r="GSH80" s="91"/>
      <c r="GSI80" s="91"/>
      <c r="GSJ80" s="91"/>
      <c r="GSK80" s="91"/>
      <c r="GSL80" s="91"/>
      <c r="GSM80" s="91"/>
      <c r="GSN80" s="91"/>
      <c r="GSO80" s="91"/>
      <c r="GSP80" s="91"/>
      <c r="GSQ80" s="91"/>
      <c r="GSR80" s="91"/>
      <c r="GSS80" s="91"/>
      <c r="GST80" s="91"/>
      <c r="GSU80" s="91"/>
      <c r="GSV80" s="91"/>
      <c r="GSW80" s="91"/>
      <c r="GSX80" s="91"/>
      <c r="GSY80" s="91"/>
      <c r="GSZ80" s="91"/>
      <c r="GTA80" s="91"/>
      <c r="GTB80" s="91"/>
      <c r="GTC80" s="91"/>
      <c r="GTD80" s="91"/>
      <c r="GTE80" s="91"/>
      <c r="GTF80" s="91"/>
      <c r="GTG80" s="91"/>
      <c r="GTH80" s="91"/>
      <c r="GTI80" s="91"/>
      <c r="GTJ80" s="91"/>
      <c r="GTK80" s="91"/>
      <c r="GTL80" s="91"/>
      <c r="GTM80" s="91"/>
      <c r="GTN80" s="91"/>
      <c r="GTO80" s="91"/>
      <c r="GTP80" s="91"/>
      <c r="GTQ80" s="91"/>
      <c r="GTR80" s="91"/>
      <c r="GTS80" s="91"/>
      <c r="GTT80" s="91"/>
      <c r="GTU80" s="91"/>
      <c r="GTV80" s="91"/>
      <c r="GTW80" s="91"/>
      <c r="GTX80" s="91"/>
      <c r="GTY80" s="91"/>
      <c r="GTZ80" s="91"/>
      <c r="GUA80" s="91"/>
      <c r="GUB80" s="91"/>
      <c r="GUC80" s="91"/>
      <c r="GUD80" s="91"/>
      <c r="GUE80" s="91"/>
      <c r="GUF80" s="91"/>
      <c r="GUG80" s="91"/>
      <c r="GUH80" s="91"/>
      <c r="GUI80" s="91"/>
      <c r="GUJ80" s="91"/>
      <c r="GUK80" s="91"/>
      <c r="GUL80" s="91"/>
      <c r="GUM80" s="91"/>
      <c r="GUN80" s="91"/>
      <c r="GUO80" s="91"/>
      <c r="GUP80" s="91"/>
      <c r="GUQ80" s="91"/>
      <c r="GUR80" s="91"/>
      <c r="GUS80" s="91"/>
      <c r="GUT80" s="91"/>
      <c r="GUU80" s="91"/>
      <c r="GUV80" s="91"/>
      <c r="GUW80" s="91"/>
      <c r="GUX80" s="91"/>
      <c r="GUY80" s="91"/>
      <c r="GUZ80" s="91"/>
      <c r="GVA80" s="91"/>
      <c r="GVB80" s="91"/>
      <c r="GVC80" s="91"/>
      <c r="GVD80" s="91"/>
      <c r="GVE80" s="91"/>
      <c r="GVF80" s="91"/>
      <c r="GVG80" s="91"/>
      <c r="GVH80" s="91"/>
      <c r="GVI80" s="91"/>
      <c r="GVJ80" s="91"/>
      <c r="GVK80" s="91"/>
      <c r="GVL80" s="91"/>
      <c r="GVM80" s="91"/>
      <c r="GVN80" s="91"/>
      <c r="GVO80" s="91"/>
      <c r="GVP80" s="91"/>
      <c r="GVQ80" s="91"/>
      <c r="GVR80" s="91"/>
      <c r="GVS80" s="91"/>
      <c r="GVT80" s="91"/>
      <c r="GVU80" s="91"/>
      <c r="GVV80" s="91"/>
      <c r="GVW80" s="91"/>
      <c r="GVX80" s="91"/>
      <c r="GVY80" s="91"/>
      <c r="GVZ80" s="91"/>
      <c r="GWA80" s="91"/>
      <c r="GWB80" s="91"/>
      <c r="GWC80" s="91"/>
      <c r="GWD80" s="91"/>
      <c r="GWE80" s="91"/>
      <c r="GWF80" s="91"/>
      <c r="GWG80" s="91"/>
      <c r="GWH80" s="91"/>
      <c r="GWI80" s="91"/>
      <c r="GWJ80" s="91"/>
      <c r="GWK80" s="91"/>
      <c r="GWL80" s="91"/>
      <c r="GWM80" s="91"/>
      <c r="GWN80" s="91"/>
      <c r="GWO80" s="91"/>
      <c r="GWP80" s="91"/>
      <c r="GWQ80" s="91"/>
      <c r="GWR80" s="91"/>
      <c r="GWS80" s="91"/>
      <c r="GWT80" s="91"/>
      <c r="GWU80" s="91"/>
      <c r="GWV80" s="91"/>
      <c r="GWW80" s="91"/>
      <c r="GWX80" s="91"/>
      <c r="GWY80" s="91"/>
      <c r="GWZ80" s="91"/>
      <c r="GXA80" s="91"/>
      <c r="GXB80" s="91"/>
      <c r="GXC80" s="91"/>
      <c r="GXD80" s="91"/>
      <c r="GXE80" s="91"/>
      <c r="GXF80" s="91"/>
      <c r="GXG80" s="91"/>
      <c r="GXH80" s="91"/>
      <c r="GXI80" s="91"/>
      <c r="GXJ80" s="91"/>
      <c r="GXK80" s="91"/>
      <c r="GXL80" s="91"/>
      <c r="GXM80" s="91"/>
      <c r="GXN80" s="91"/>
      <c r="GXO80" s="91"/>
      <c r="GXP80" s="91"/>
      <c r="GXQ80" s="91"/>
      <c r="GXR80" s="91"/>
      <c r="GXS80" s="91"/>
      <c r="GXT80" s="91"/>
      <c r="GXU80" s="91"/>
      <c r="GXV80" s="91"/>
      <c r="GXW80" s="91"/>
      <c r="GXX80" s="91"/>
      <c r="GXY80" s="91"/>
      <c r="GXZ80" s="91"/>
      <c r="GYA80" s="91"/>
      <c r="GYB80" s="91"/>
      <c r="GYC80" s="91"/>
      <c r="GYD80" s="91"/>
      <c r="GYE80" s="91"/>
      <c r="GYF80" s="91"/>
      <c r="GYG80" s="91"/>
      <c r="GYH80" s="91"/>
      <c r="GYI80" s="91"/>
      <c r="GYJ80" s="91"/>
      <c r="GYK80" s="91"/>
      <c r="GYL80" s="91"/>
      <c r="GYM80" s="91"/>
      <c r="GYN80" s="91"/>
      <c r="GYO80" s="91"/>
      <c r="GYP80" s="91"/>
      <c r="GYQ80" s="91"/>
      <c r="GYR80" s="91"/>
      <c r="GYS80" s="91"/>
      <c r="GYT80" s="91"/>
      <c r="GYU80" s="91"/>
      <c r="GYV80" s="91"/>
      <c r="GYW80" s="91"/>
      <c r="GYX80" s="91"/>
      <c r="GYY80" s="91"/>
      <c r="GYZ80" s="91"/>
      <c r="GZA80" s="91"/>
      <c r="GZB80" s="91"/>
      <c r="GZC80" s="91"/>
      <c r="GZD80" s="91"/>
      <c r="GZE80" s="91"/>
      <c r="GZF80" s="91"/>
      <c r="GZG80" s="91"/>
      <c r="GZH80" s="91"/>
      <c r="GZI80" s="91"/>
      <c r="GZJ80" s="91"/>
      <c r="GZK80" s="91"/>
      <c r="GZL80" s="91"/>
      <c r="GZM80" s="91"/>
      <c r="GZN80" s="91"/>
      <c r="GZO80" s="91"/>
      <c r="GZP80" s="91"/>
      <c r="GZQ80" s="91"/>
      <c r="GZR80" s="91"/>
      <c r="GZS80" s="91"/>
      <c r="GZT80" s="91"/>
      <c r="GZU80" s="91"/>
      <c r="GZV80" s="91"/>
      <c r="GZW80" s="91"/>
      <c r="GZX80" s="91"/>
      <c r="GZY80" s="91"/>
      <c r="GZZ80" s="91"/>
      <c r="HAA80" s="91"/>
      <c r="HAB80" s="91"/>
      <c r="HAC80" s="91"/>
      <c r="HAD80" s="91"/>
      <c r="HAE80" s="91"/>
      <c r="HAF80" s="91"/>
      <c r="HAG80" s="91"/>
      <c r="HAH80" s="91"/>
      <c r="HAI80" s="91"/>
      <c r="HAJ80" s="91"/>
      <c r="HAK80" s="91"/>
      <c r="HAL80" s="91"/>
      <c r="HAM80" s="91"/>
      <c r="HAN80" s="91"/>
      <c r="HAO80" s="91"/>
      <c r="HAP80" s="91"/>
      <c r="HAQ80" s="91"/>
      <c r="HAR80" s="91"/>
      <c r="HAS80" s="91"/>
      <c r="HAT80" s="91"/>
      <c r="HAU80" s="91"/>
      <c r="HAV80" s="91"/>
      <c r="HAW80" s="91"/>
      <c r="HAX80" s="91"/>
      <c r="HAY80" s="91"/>
      <c r="HAZ80" s="91"/>
      <c r="HBA80" s="91"/>
      <c r="HBB80" s="91"/>
      <c r="HBC80" s="91"/>
      <c r="HBD80" s="91"/>
      <c r="HBE80" s="91"/>
      <c r="HBF80" s="91"/>
      <c r="HBG80" s="91"/>
      <c r="HBH80" s="91"/>
      <c r="HBI80" s="91"/>
      <c r="HBJ80" s="91"/>
      <c r="HBK80" s="91"/>
      <c r="HBL80" s="91"/>
      <c r="HBM80" s="91"/>
      <c r="HBN80" s="91"/>
      <c r="HBO80" s="91"/>
      <c r="HBP80" s="91"/>
      <c r="HBQ80" s="91"/>
      <c r="HBR80" s="91"/>
      <c r="HBS80" s="91"/>
      <c r="HBT80" s="91"/>
      <c r="HBU80" s="91"/>
      <c r="HBV80" s="91"/>
      <c r="HBW80" s="91"/>
      <c r="HBX80" s="91"/>
      <c r="HBY80" s="91"/>
      <c r="HBZ80" s="91"/>
      <c r="HCA80" s="91"/>
      <c r="HCB80" s="91"/>
      <c r="HCC80" s="91"/>
      <c r="HCD80" s="91"/>
      <c r="HCE80" s="91"/>
      <c r="HCF80" s="91"/>
      <c r="HCG80" s="91"/>
      <c r="HCH80" s="91"/>
      <c r="HCI80" s="91"/>
      <c r="HCJ80" s="91"/>
      <c r="HCK80" s="91"/>
      <c r="HCL80" s="91"/>
      <c r="HCM80" s="91"/>
      <c r="HCN80" s="91"/>
      <c r="HCO80" s="91"/>
      <c r="HCP80" s="91"/>
      <c r="HCQ80" s="91"/>
      <c r="HCR80" s="91"/>
      <c r="HCS80" s="91"/>
      <c r="HCT80" s="91"/>
      <c r="HCU80" s="91"/>
      <c r="HCV80" s="91"/>
      <c r="HCW80" s="91"/>
      <c r="HCX80" s="91"/>
      <c r="HCY80" s="91"/>
      <c r="HCZ80" s="91"/>
      <c r="HDA80" s="91"/>
      <c r="HDB80" s="91"/>
      <c r="HDC80" s="91"/>
      <c r="HDD80" s="91"/>
      <c r="HDE80" s="91"/>
      <c r="HDF80" s="91"/>
      <c r="HDG80" s="91"/>
      <c r="HDH80" s="91"/>
      <c r="HDI80" s="91"/>
      <c r="HDJ80" s="91"/>
      <c r="HDK80" s="91"/>
      <c r="HDL80" s="91"/>
      <c r="HDM80" s="91"/>
      <c r="HDN80" s="91"/>
      <c r="HDO80" s="91"/>
      <c r="HDP80" s="91"/>
      <c r="HDQ80" s="91"/>
      <c r="HDR80" s="91"/>
      <c r="HDS80" s="91"/>
      <c r="HDT80" s="91"/>
      <c r="HDU80" s="91"/>
      <c r="HDV80" s="91"/>
      <c r="HDW80" s="91"/>
      <c r="HDX80" s="91"/>
      <c r="HDY80" s="91"/>
      <c r="HDZ80" s="91"/>
      <c r="HEA80" s="91"/>
      <c r="HEB80" s="91"/>
      <c r="HEC80" s="91"/>
      <c r="HED80" s="91"/>
      <c r="HEE80" s="91"/>
      <c r="HEF80" s="91"/>
      <c r="HEG80" s="91"/>
      <c r="HEH80" s="91"/>
      <c r="HEI80" s="91"/>
      <c r="HEJ80" s="91"/>
      <c r="HEK80" s="91"/>
      <c r="HEL80" s="91"/>
      <c r="HEM80" s="91"/>
      <c r="HEN80" s="91"/>
      <c r="HEO80" s="91"/>
      <c r="HEP80" s="91"/>
      <c r="HEQ80" s="91"/>
      <c r="HER80" s="91"/>
      <c r="HES80" s="91"/>
      <c r="HET80" s="91"/>
      <c r="HEU80" s="91"/>
      <c r="HEV80" s="91"/>
      <c r="HEW80" s="91"/>
      <c r="HEX80" s="91"/>
      <c r="HEY80" s="91"/>
      <c r="HEZ80" s="91"/>
      <c r="HFA80" s="91"/>
      <c r="HFB80" s="91"/>
      <c r="HFC80" s="91"/>
      <c r="HFD80" s="91"/>
      <c r="HFE80" s="91"/>
      <c r="HFF80" s="91"/>
      <c r="HFG80" s="91"/>
      <c r="HFH80" s="91"/>
      <c r="HFI80" s="91"/>
      <c r="HFJ80" s="91"/>
      <c r="HFK80" s="91"/>
      <c r="HFL80" s="91"/>
      <c r="HFM80" s="91"/>
      <c r="HFN80" s="91"/>
      <c r="HFO80" s="91"/>
      <c r="HFP80" s="91"/>
      <c r="HFQ80" s="91"/>
      <c r="HFR80" s="91"/>
      <c r="HFS80" s="91"/>
      <c r="HFT80" s="91"/>
      <c r="HFU80" s="91"/>
      <c r="HFV80" s="91"/>
      <c r="HFW80" s="91"/>
      <c r="HFX80" s="91"/>
      <c r="HFY80" s="91"/>
      <c r="HFZ80" s="91"/>
      <c r="HGA80" s="91"/>
      <c r="HGB80" s="91"/>
      <c r="HGC80" s="91"/>
      <c r="HGD80" s="91"/>
      <c r="HGE80" s="91"/>
      <c r="HGF80" s="91"/>
      <c r="HGG80" s="91"/>
      <c r="HGH80" s="91"/>
      <c r="HGI80" s="91"/>
      <c r="HGJ80" s="91"/>
      <c r="HGK80" s="91"/>
      <c r="HGL80" s="91"/>
      <c r="HGM80" s="91"/>
      <c r="HGN80" s="91"/>
      <c r="HGO80" s="91"/>
      <c r="HGP80" s="91"/>
      <c r="HGQ80" s="91"/>
      <c r="HGR80" s="91"/>
      <c r="HGS80" s="91"/>
      <c r="HGT80" s="91"/>
      <c r="HGU80" s="91"/>
      <c r="HGV80" s="91"/>
      <c r="HGW80" s="91"/>
      <c r="HGX80" s="91"/>
      <c r="HGY80" s="91"/>
      <c r="HGZ80" s="91"/>
      <c r="HHA80" s="91"/>
      <c r="HHB80" s="91"/>
      <c r="HHC80" s="91"/>
      <c r="HHD80" s="91"/>
      <c r="HHE80" s="91"/>
      <c r="HHF80" s="91"/>
      <c r="HHG80" s="91"/>
      <c r="HHH80" s="91"/>
      <c r="HHI80" s="91"/>
      <c r="HHJ80" s="91"/>
      <c r="HHK80" s="91"/>
      <c r="HHL80" s="91"/>
      <c r="HHM80" s="91"/>
      <c r="HHN80" s="91"/>
      <c r="HHO80" s="91"/>
      <c r="HHP80" s="91"/>
      <c r="HHQ80" s="91"/>
      <c r="HHR80" s="91"/>
      <c r="HHS80" s="91"/>
      <c r="HHT80" s="91"/>
      <c r="HHU80" s="91"/>
      <c r="HHV80" s="91"/>
      <c r="HHW80" s="91"/>
      <c r="HHX80" s="91"/>
      <c r="HHY80" s="91"/>
      <c r="HHZ80" s="91"/>
      <c r="HIA80" s="91"/>
      <c r="HIB80" s="91"/>
      <c r="HIC80" s="91"/>
      <c r="HID80" s="91"/>
      <c r="HIE80" s="91"/>
      <c r="HIF80" s="91"/>
      <c r="HIG80" s="91"/>
      <c r="HIH80" s="91"/>
      <c r="HII80" s="91"/>
      <c r="HIJ80" s="91"/>
      <c r="HIK80" s="91"/>
      <c r="HIL80" s="91"/>
      <c r="HIM80" s="91"/>
      <c r="HIN80" s="91"/>
      <c r="HIO80" s="91"/>
      <c r="HIP80" s="91"/>
      <c r="HIQ80" s="91"/>
      <c r="HIR80" s="91"/>
      <c r="HIS80" s="91"/>
      <c r="HIT80" s="91"/>
      <c r="HIU80" s="91"/>
      <c r="HIV80" s="91"/>
      <c r="HIW80" s="91"/>
      <c r="HIX80" s="91"/>
      <c r="HIY80" s="91"/>
      <c r="HIZ80" s="91"/>
      <c r="HJA80" s="91"/>
      <c r="HJB80" s="91"/>
      <c r="HJC80" s="91"/>
      <c r="HJD80" s="91"/>
      <c r="HJE80" s="91"/>
      <c r="HJF80" s="91"/>
      <c r="HJG80" s="91"/>
      <c r="HJH80" s="91"/>
      <c r="HJI80" s="91"/>
      <c r="HJJ80" s="91"/>
      <c r="HJK80" s="91"/>
      <c r="HJL80" s="91"/>
      <c r="HJM80" s="91"/>
      <c r="HJN80" s="91"/>
      <c r="HJO80" s="91"/>
      <c r="HJP80" s="91"/>
      <c r="HJQ80" s="91"/>
      <c r="HJR80" s="91"/>
      <c r="HJS80" s="91"/>
      <c r="HJT80" s="91"/>
      <c r="HJU80" s="91"/>
      <c r="HJV80" s="91"/>
      <c r="HJW80" s="91"/>
      <c r="HJX80" s="91"/>
      <c r="HJY80" s="91"/>
      <c r="HJZ80" s="91"/>
      <c r="HKA80" s="91"/>
      <c r="HKB80" s="91"/>
      <c r="HKC80" s="91"/>
      <c r="HKD80" s="91"/>
      <c r="HKE80" s="91"/>
      <c r="HKF80" s="91"/>
      <c r="HKG80" s="91"/>
      <c r="HKH80" s="91"/>
      <c r="HKI80" s="91"/>
      <c r="HKJ80" s="91"/>
      <c r="HKK80" s="91"/>
      <c r="HKL80" s="91"/>
      <c r="HKM80" s="91"/>
      <c r="HKN80" s="91"/>
      <c r="HKO80" s="91"/>
      <c r="HKP80" s="91"/>
      <c r="HKQ80" s="91"/>
      <c r="HKR80" s="91"/>
      <c r="HKS80" s="91"/>
      <c r="HKT80" s="91"/>
      <c r="HKU80" s="91"/>
      <c r="HKV80" s="91"/>
      <c r="HKW80" s="91"/>
      <c r="HKX80" s="91"/>
      <c r="HKY80" s="91"/>
      <c r="HKZ80" s="91"/>
      <c r="HLA80" s="91"/>
      <c r="HLB80" s="91"/>
      <c r="HLC80" s="91"/>
      <c r="HLD80" s="91"/>
      <c r="HLE80" s="91"/>
      <c r="HLF80" s="91"/>
      <c r="HLG80" s="91"/>
      <c r="HLH80" s="91"/>
      <c r="HLI80" s="91"/>
      <c r="HLJ80" s="91"/>
      <c r="HLK80" s="91"/>
      <c r="HLL80" s="91"/>
      <c r="HLM80" s="91"/>
      <c r="HLN80" s="91"/>
      <c r="HLO80" s="91"/>
      <c r="HLP80" s="91"/>
      <c r="HLQ80" s="91"/>
      <c r="HLR80" s="91"/>
      <c r="HLS80" s="91"/>
      <c r="HLT80" s="91"/>
      <c r="HLU80" s="91"/>
      <c r="HLV80" s="91"/>
      <c r="HLW80" s="91"/>
      <c r="HLX80" s="91"/>
      <c r="HLY80" s="91"/>
      <c r="HLZ80" s="91"/>
      <c r="HMA80" s="91"/>
      <c r="HMB80" s="91"/>
      <c r="HMC80" s="91"/>
      <c r="HMD80" s="91"/>
      <c r="HME80" s="91"/>
      <c r="HMF80" s="91"/>
      <c r="HMG80" s="91"/>
      <c r="HMH80" s="91"/>
      <c r="HMI80" s="91"/>
      <c r="HMJ80" s="91"/>
      <c r="HMK80" s="91"/>
      <c r="HML80" s="91"/>
      <c r="HMM80" s="91"/>
      <c r="HMN80" s="91"/>
      <c r="HMO80" s="91"/>
      <c r="HMP80" s="91"/>
      <c r="HMQ80" s="91"/>
      <c r="HMR80" s="91"/>
      <c r="HMS80" s="91"/>
      <c r="HMT80" s="91"/>
      <c r="HMU80" s="91"/>
      <c r="HMV80" s="91"/>
      <c r="HMW80" s="91"/>
      <c r="HMX80" s="91"/>
      <c r="HMY80" s="91"/>
      <c r="HMZ80" s="91"/>
      <c r="HNA80" s="91"/>
      <c r="HNB80" s="91"/>
      <c r="HNC80" s="91"/>
      <c r="HND80" s="91"/>
      <c r="HNE80" s="91"/>
      <c r="HNF80" s="91"/>
      <c r="HNG80" s="91"/>
      <c r="HNH80" s="91"/>
      <c r="HNI80" s="91"/>
      <c r="HNJ80" s="91"/>
      <c r="HNK80" s="91"/>
      <c r="HNL80" s="91"/>
      <c r="HNM80" s="91"/>
      <c r="HNN80" s="91"/>
      <c r="HNO80" s="91"/>
      <c r="HNP80" s="91"/>
      <c r="HNQ80" s="91"/>
      <c r="HNR80" s="91"/>
      <c r="HNS80" s="91"/>
      <c r="HNT80" s="91"/>
      <c r="HNU80" s="91"/>
      <c r="HNV80" s="91"/>
      <c r="HNW80" s="91"/>
      <c r="HNX80" s="91"/>
      <c r="HNY80" s="91"/>
      <c r="HNZ80" s="91"/>
      <c r="HOA80" s="91"/>
      <c r="HOB80" s="91"/>
      <c r="HOC80" s="91"/>
      <c r="HOD80" s="91"/>
      <c r="HOE80" s="91"/>
      <c r="HOF80" s="91"/>
      <c r="HOG80" s="91"/>
      <c r="HOH80" s="91"/>
      <c r="HOI80" s="91"/>
      <c r="HOJ80" s="91"/>
      <c r="HOK80" s="91"/>
      <c r="HOL80" s="91"/>
      <c r="HOM80" s="91"/>
      <c r="HON80" s="91"/>
      <c r="HOO80" s="91"/>
      <c r="HOP80" s="91"/>
      <c r="HOQ80" s="91"/>
      <c r="HOR80" s="91"/>
      <c r="HOS80" s="91"/>
      <c r="HOT80" s="91"/>
      <c r="HOU80" s="91"/>
      <c r="HOV80" s="91"/>
      <c r="HOW80" s="91"/>
      <c r="HOX80" s="91"/>
      <c r="HOY80" s="91"/>
      <c r="HOZ80" s="91"/>
      <c r="HPA80" s="91"/>
      <c r="HPB80" s="91"/>
      <c r="HPC80" s="91"/>
      <c r="HPD80" s="91"/>
      <c r="HPE80" s="91"/>
      <c r="HPF80" s="91"/>
      <c r="HPG80" s="91"/>
      <c r="HPH80" s="91"/>
      <c r="HPI80" s="91"/>
      <c r="HPJ80" s="91"/>
      <c r="HPK80" s="91"/>
      <c r="HPL80" s="91"/>
      <c r="HPM80" s="91"/>
      <c r="HPN80" s="91"/>
      <c r="HPO80" s="91"/>
      <c r="HPP80" s="91"/>
      <c r="HPQ80" s="91"/>
      <c r="HPR80" s="91"/>
      <c r="HPS80" s="91"/>
      <c r="HPT80" s="91"/>
      <c r="HPU80" s="91"/>
      <c r="HPV80" s="91"/>
      <c r="HPW80" s="91"/>
      <c r="HPX80" s="91"/>
      <c r="HPY80" s="91"/>
      <c r="HPZ80" s="91"/>
      <c r="HQA80" s="91"/>
      <c r="HQB80" s="91"/>
      <c r="HQC80" s="91"/>
      <c r="HQD80" s="91"/>
      <c r="HQE80" s="91"/>
      <c r="HQF80" s="91"/>
      <c r="HQG80" s="91"/>
      <c r="HQH80" s="91"/>
      <c r="HQI80" s="91"/>
      <c r="HQJ80" s="91"/>
      <c r="HQK80" s="91"/>
      <c r="HQL80" s="91"/>
      <c r="HQM80" s="91"/>
      <c r="HQN80" s="91"/>
      <c r="HQO80" s="91"/>
      <c r="HQP80" s="91"/>
      <c r="HQQ80" s="91"/>
      <c r="HQR80" s="91"/>
      <c r="HQS80" s="91"/>
      <c r="HQT80" s="91"/>
      <c r="HQU80" s="91"/>
      <c r="HQV80" s="91"/>
      <c r="HQW80" s="91"/>
      <c r="HQX80" s="91"/>
      <c r="HQY80" s="91"/>
      <c r="HQZ80" s="91"/>
      <c r="HRA80" s="91"/>
      <c r="HRB80" s="91"/>
      <c r="HRC80" s="91"/>
      <c r="HRD80" s="91"/>
      <c r="HRE80" s="91"/>
      <c r="HRF80" s="91"/>
      <c r="HRG80" s="91"/>
      <c r="HRH80" s="91"/>
      <c r="HRI80" s="91"/>
      <c r="HRJ80" s="91"/>
      <c r="HRK80" s="91"/>
      <c r="HRL80" s="91"/>
      <c r="HRM80" s="91"/>
      <c r="HRN80" s="91"/>
      <c r="HRO80" s="91"/>
      <c r="HRP80" s="91"/>
      <c r="HRQ80" s="91"/>
      <c r="HRR80" s="91"/>
      <c r="HRS80" s="91"/>
      <c r="HRT80" s="91"/>
      <c r="HRU80" s="91"/>
      <c r="HRV80" s="91"/>
      <c r="HRW80" s="91"/>
      <c r="HRX80" s="91"/>
      <c r="HRY80" s="91"/>
      <c r="HRZ80" s="91"/>
      <c r="HSA80" s="91"/>
      <c r="HSB80" s="91"/>
      <c r="HSC80" s="91"/>
      <c r="HSD80" s="91"/>
      <c r="HSE80" s="91"/>
      <c r="HSF80" s="91"/>
      <c r="HSG80" s="91"/>
      <c r="HSH80" s="91"/>
      <c r="HSI80" s="91"/>
      <c r="HSJ80" s="91"/>
      <c r="HSK80" s="91"/>
      <c r="HSL80" s="91"/>
      <c r="HSM80" s="91"/>
      <c r="HSN80" s="91"/>
      <c r="HSO80" s="91"/>
      <c r="HSP80" s="91"/>
      <c r="HSQ80" s="91"/>
      <c r="HSR80" s="91"/>
      <c r="HSS80" s="91"/>
      <c r="HST80" s="91"/>
      <c r="HSU80" s="91"/>
      <c r="HSV80" s="91"/>
      <c r="HSW80" s="91"/>
      <c r="HSX80" s="91"/>
      <c r="HSY80" s="91"/>
      <c r="HSZ80" s="91"/>
      <c r="HTA80" s="91"/>
      <c r="HTB80" s="91"/>
      <c r="HTC80" s="91"/>
      <c r="HTD80" s="91"/>
      <c r="HTE80" s="91"/>
      <c r="HTF80" s="91"/>
      <c r="HTG80" s="91"/>
      <c r="HTH80" s="91"/>
      <c r="HTI80" s="91"/>
      <c r="HTJ80" s="91"/>
      <c r="HTK80" s="91"/>
      <c r="HTL80" s="91"/>
      <c r="HTM80" s="91"/>
      <c r="HTN80" s="91"/>
      <c r="HTO80" s="91"/>
      <c r="HTP80" s="91"/>
      <c r="HTQ80" s="91"/>
      <c r="HTR80" s="91"/>
      <c r="HTS80" s="91"/>
      <c r="HTT80" s="91"/>
      <c r="HTU80" s="91"/>
      <c r="HTV80" s="91"/>
      <c r="HTW80" s="91"/>
      <c r="HTX80" s="91"/>
      <c r="HTY80" s="91"/>
      <c r="HTZ80" s="91"/>
      <c r="HUA80" s="91"/>
      <c r="HUB80" s="91"/>
      <c r="HUC80" s="91"/>
      <c r="HUD80" s="91"/>
      <c r="HUE80" s="91"/>
      <c r="HUF80" s="91"/>
      <c r="HUG80" s="91"/>
      <c r="HUH80" s="91"/>
      <c r="HUI80" s="91"/>
      <c r="HUJ80" s="91"/>
      <c r="HUK80" s="91"/>
      <c r="HUL80" s="91"/>
      <c r="HUM80" s="91"/>
      <c r="HUN80" s="91"/>
      <c r="HUO80" s="91"/>
      <c r="HUP80" s="91"/>
      <c r="HUQ80" s="91"/>
      <c r="HUR80" s="91"/>
      <c r="HUS80" s="91"/>
      <c r="HUT80" s="91"/>
      <c r="HUU80" s="91"/>
      <c r="HUV80" s="91"/>
      <c r="HUW80" s="91"/>
      <c r="HUX80" s="91"/>
      <c r="HUY80" s="91"/>
      <c r="HUZ80" s="91"/>
      <c r="HVA80" s="91"/>
      <c r="HVB80" s="91"/>
      <c r="HVC80" s="91"/>
      <c r="HVD80" s="91"/>
      <c r="HVE80" s="91"/>
      <c r="HVF80" s="91"/>
      <c r="HVG80" s="91"/>
      <c r="HVH80" s="91"/>
      <c r="HVI80" s="91"/>
      <c r="HVJ80" s="91"/>
      <c r="HVK80" s="91"/>
      <c r="HVL80" s="91"/>
      <c r="HVM80" s="91"/>
      <c r="HVN80" s="91"/>
      <c r="HVO80" s="91"/>
      <c r="HVP80" s="91"/>
      <c r="HVQ80" s="91"/>
      <c r="HVR80" s="91"/>
      <c r="HVS80" s="91"/>
      <c r="HVT80" s="91"/>
      <c r="HVU80" s="91"/>
      <c r="HVV80" s="91"/>
      <c r="HVW80" s="91"/>
      <c r="HVX80" s="91"/>
      <c r="HVY80" s="91"/>
      <c r="HVZ80" s="91"/>
      <c r="HWA80" s="91"/>
      <c r="HWB80" s="91"/>
      <c r="HWC80" s="91"/>
      <c r="HWD80" s="91"/>
      <c r="HWE80" s="91"/>
      <c r="HWF80" s="91"/>
      <c r="HWG80" s="91"/>
      <c r="HWH80" s="91"/>
      <c r="HWI80" s="91"/>
      <c r="HWJ80" s="91"/>
      <c r="HWK80" s="91"/>
      <c r="HWL80" s="91"/>
      <c r="HWM80" s="91"/>
      <c r="HWN80" s="91"/>
      <c r="HWO80" s="91"/>
      <c r="HWP80" s="91"/>
      <c r="HWQ80" s="91"/>
      <c r="HWR80" s="91"/>
      <c r="HWS80" s="91"/>
      <c r="HWT80" s="91"/>
      <c r="HWU80" s="91"/>
      <c r="HWV80" s="91"/>
      <c r="HWW80" s="91"/>
      <c r="HWX80" s="91"/>
      <c r="HWY80" s="91"/>
      <c r="HWZ80" s="91"/>
      <c r="HXA80" s="91"/>
      <c r="HXB80" s="91"/>
      <c r="HXC80" s="91"/>
      <c r="HXD80" s="91"/>
      <c r="HXE80" s="91"/>
      <c r="HXF80" s="91"/>
      <c r="HXG80" s="91"/>
      <c r="HXH80" s="91"/>
      <c r="HXI80" s="91"/>
      <c r="HXJ80" s="91"/>
      <c r="HXK80" s="91"/>
      <c r="HXL80" s="91"/>
      <c r="HXM80" s="91"/>
      <c r="HXN80" s="91"/>
      <c r="HXO80" s="91"/>
      <c r="HXP80" s="91"/>
      <c r="HXQ80" s="91"/>
      <c r="HXR80" s="91"/>
      <c r="HXS80" s="91"/>
      <c r="HXT80" s="91"/>
      <c r="HXU80" s="91"/>
      <c r="HXV80" s="91"/>
      <c r="HXW80" s="91"/>
      <c r="HXX80" s="91"/>
      <c r="HXY80" s="91"/>
      <c r="HXZ80" s="91"/>
      <c r="HYA80" s="91"/>
      <c r="HYB80" s="91"/>
      <c r="HYC80" s="91"/>
      <c r="HYD80" s="91"/>
      <c r="HYE80" s="91"/>
      <c r="HYF80" s="91"/>
      <c r="HYG80" s="91"/>
      <c r="HYH80" s="91"/>
      <c r="HYI80" s="91"/>
      <c r="HYJ80" s="91"/>
      <c r="HYK80" s="91"/>
      <c r="HYL80" s="91"/>
      <c r="HYM80" s="91"/>
      <c r="HYN80" s="91"/>
      <c r="HYO80" s="91"/>
      <c r="HYP80" s="91"/>
      <c r="HYQ80" s="91"/>
      <c r="HYR80" s="91"/>
      <c r="HYS80" s="91"/>
      <c r="HYT80" s="91"/>
      <c r="HYU80" s="91"/>
      <c r="HYV80" s="91"/>
      <c r="HYW80" s="91"/>
      <c r="HYX80" s="91"/>
      <c r="HYY80" s="91"/>
      <c r="HYZ80" s="91"/>
      <c r="HZA80" s="91"/>
      <c r="HZB80" s="91"/>
      <c r="HZC80" s="91"/>
      <c r="HZD80" s="91"/>
      <c r="HZE80" s="91"/>
      <c r="HZF80" s="91"/>
      <c r="HZG80" s="91"/>
      <c r="HZH80" s="91"/>
      <c r="HZI80" s="91"/>
      <c r="HZJ80" s="91"/>
      <c r="HZK80" s="91"/>
      <c r="HZL80" s="91"/>
      <c r="HZM80" s="91"/>
      <c r="HZN80" s="91"/>
      <c r="HZO80" s="91"/>
      <c r="HZP80" s="91"/>
      <c r="HZQ80" s="91"/>
      <c r="HZR80" s="91"/>
      <c r="HZS80" s="91"/>
      <c r="HZT80" s="91"/>
      <c r="HZU80" s="91"/>
      <c r="HZV80" s="91"/>
      <c r="HZW80" s="91"/>
      <c r="HZX80" s="91"/>
      <c r="HZY80" s="91"/>
      <c r="HZZ80" s="91"/>
      <c r="IAA80" s="91"/>
      <c r="IAB80" s="91"/>
      <c r="IAC80" s="91"/>
      <c r="IAD80" s="91"/>
      <c r="IAE80" s="91"/>
      <c r="IAF80" s="91"/>
      <c r="IAG80" s="91"/>
      <c r="IAH80" s="91"/>
      <c r="IAI80" s="91"/>
      <c r="IAJ80" s="91"/>
      <c r="IAK80" s="91"/>
      <c r="IAL80" s="91"/>
      <c r="IAM80" s="91"/>
      <c r="IAN80" s="91"/>
      <c r="IAO80" s="91"/>
      <c r="IAP80" s="91"/>
      <c r="IAQ80" s="91"/>
      <c r="IAR80" s="91"/>
      <c r="IAS80" s="91"/>
      <c r="IAT80" s="91"/>
      <c r="IAU80" s="91"/>
      <c r="IAV80" s="91"/>
      <c r="IAW80" s="91"/>
      <c r="IAX80" s="91"/>
      <c r="IAY80" s="91"/>
      <c r="IAZ80" s="91"/>
      <c r="IBA80" s="91"/>
      <c r="IBB80" s="91"/>
      <c r="IBC80" s="91"/>
      <c r="IBD80" s="91"/>
      <c r="IBE80" s="91"/>
      <c r="IBF80" s="91"/>
      <c r="IBG80" s="91"/>
      <c r="IBH80" s="91"/>
      <c r="IBI80" s="91"/>
      <c r="IBJ80" s="91"/>
      <c r="IBK80" s="91"/>
      <c r="IBL80" s="91"/>
      <c r="IBM80" s="91"/>
      <c r="IBN80" s="91"/>
      <c r="IBO80" s="91"/>
      <c r="IBP80" s="91"/>
      <c r="IBQ80" s="91"/>
      <c r="IBR80" s="91"/>
      <c r="IBS80" s="91"/>
      <c r="IBT80" s="91"/>
      <c r="IBU80" s="91"/>
      <c r="IBV80" s="91"/>
      <c r="IBW80" s="91"/>
      <c r="IBX80" s="91"/>
      <c r="IBY80" s="91"/>
      <c r="IBZ80" s="91"/>
      <c r="ICA80" s="91"/>
      <c r="ICB80" s="91"/>
      <c r="ICC80" s="91"/>
      <c r="ICD80" s="91"/>
      <c r="ICE80" s="91"/>
      <c r="ICF80" s="91"/>
      <c r="ICG80" s="91"/>
      <c r="ICH80" s="91"/>
      <c r="ICI80" s="91"/>
      <c r="ICJ80" s="91"/>
      <c r="ICK80" s="91"/>
      <c r="ICL80" s="91"/>
      <c r="ICM80" s="91"/>
      <c r="ICN80" s="91"/>
      <c r="ICO80" s="91"/>
      <c r="ICP80" s="91"/>
      <c r="ICQ80" s="91"/>
      <c r="ICR80" s="91"/>
      <c r="ICS80" s="91"/>
      <c r="ICT80" s="91"/>
      <c r="ICU80" s="91"/>
      <c r="ICV80" s="91"/>
      <c r="ICW80" s="91"/>
      <c r="ICX80" s="91"/>
      <c r="ICY80" s="91"/>
      <c r="ICZ80" s="91"/>
      <c r="IDA80" s="91"/>
      <c r="IDB80" s="91"/>
      <c r="IDC80" s="91"/>
      <c r="IDD80" s="91"/>
      <c r="IDE80" s="91"/>
      <c r="IDF80" s="91"/>
      <c r="IDG80" s="91"/>
      <c r="IDH80" s="91"/>
      <c r="IDI80" s="91"/>
      <c r="IDJ80" s="91"/>
      <c r="IDK80" s="91"/>
      <c r="IDL80" s="91"/>
      <c r="IDM80" s="91"/>
      <c r="IDN80" s="91"/>
      <c r="IDO80" s="91"/>
      <c r="IDP80" s="91"/>
      <c r="IDQ80" s="91"/>
      <c r="IDR80" s="91"/>
      <c r="IDS80" s="91"/>
      <c r="IDT80" s="91"/>
      <c r="IDU80" s="91"/>
      <c r="IDV80" s="91"/>
      <c r="IDW80" s="91"/>
      <c r="IDX80" s="91"/>
      <c r="IDY80" s="91"/>
      <c r="IDZ80" s="91"/>
      <c r="IEA80" s="91"/>
      <c r="IEB80" s="91"/>
      <c r="IEC80" s="91"/>
      <c r="IED80" s="91"/>
      <c r="IEE80" s="91"/>
      <c r="IEF80" s="91"/>
      <c r="IEG80" s="91"/>
      <c r="IEH80" s="91"/>
      <c r="IEI80" s="91"/>
      <c r="IEJ80" s="91"/>
      <c r="IEK80" s="91"/>
      <c r="IEL80" s="91"/>
      <c r="IEM80" s="91"/>
      <c r="IEN80" s="91"/>
      <c r="IEO80" s="91"/>
      <c r="IEP80" s="91"/>
      <c r="IEQ80" s="91"/>
      <c r="IER80" s="91"/>
      <c r="IES80" s="91"/>
      <c r="IET80" s="91"/>
      <c r="IEU80" s="91"/>
      <c r="IEV80" s="91"/>
      <c r="IEW80" s="91"/>
      <c r="IEX80" s="91"/>
      <c r="IEY80" s="91"/>
      <c r="IEZ80" s="91"/>
      <c r="IFA80" s="91"/>
      <c r="IFB80" s="91"/>
      <c r="IFC80" s="91"/>
      <c r="IFD80" s="91"/>
      <c r="IFE80" s="91"/>
      <c r="IFF80" s="91"/>
      <c r="IFG80" s="91"/>
      <c r="IFH80" s="91"/>
      <c r="IFI80" s="91"/>
      <c r="IFJ80" s="91"/>
      <c r="IFK80" s="91"/>
      <c r="IFL80" s="91"/>
      <c r="IFM80" s="91"/>
      <c r="IFN80" s="91"/>
      <c r="IFO80" s="91"/>
      <c r="IFP80" s="91"/>
      <c r="IFQ80" s="91"/>
      <c r="IFR80" s="91"/>
      <c r="IFS80" s="91"/>
      <c r="IFT80" s="91"/>
      <c r="IFU80" s="91"/>
      <c r="IFV80" s="91"/>
      <c r="IFW80" s="91"/>
      <c r="IFX80" s="91"/>
      <c r="IFY80" s="91"/>
      <c r="IFZ80" s="91"/>
      <c r="IGA80" s="91"/>
      <c r="IGB80" s="91"/>
      <c r="IGC80" s="91"/>
      <c r="IGD80" s="91"/>
      <c r="IGE80" s="91"/>
      <c r="IGF80" s="91"/>
      <c r="IGG80" s="91"/>
      <c r="IGH80" s="91"/>
      <c r="IGI80" s="91"/>
      <c r="IGJ80" s="91"/>
      <c r="IGK80" s="91"/>
      <c r="IGL80" s="91"/>
      <c r="IGM80" s="91"/>
      <c r="IGN80" s="91"/>
      <c r="IGO80" s="91"/>
      <c r="IGP80" s="91"/>
      <c r="IGQ80" s="91"/>
      <c r="IGR80" s="91"/>
      <c r="IGS80" s="91"/>
      <c r="IGT80" s="91"/>
      <c r="IGU80" s="91"/>
      <c r="IGV80" s="91"/>
      <c r="IGW80" s="91"/>
      <c r="IGX80" s="91"/>
      <c r="IGY80" s="91"/>
      <c r="IGZ80" s="91"/>
      <c r="IHA80" s="91"/>
      <c r="IHB80" s="91"/>
      <c r="IHC80" s="91"/>
      <c r="IHD80" s="91"/>
      <c r="IHE80" s="91"/>
      <c r="IHF80" s="91"/>
      <c r="IHG80" s="91"/>
      <c r="IHH80" s="91"/>
      <c r="IHI80" s="91"/>
      <c r="IHJ80" s="91"/>
      <c r="IHK80" s="91"/>
      <c r="IHL80" s="91"/>
      <c r="IHM80" s="91"/>
      <c r="IHN80" s="91"/>
      <c r="IHO80" s="91"/>
      <c r="IHP80" s="91"/>
      <c r="IHQ80" s="91"/>
      <c r="IHR80" s="91"/>
      <c r="IHS80" s="91"/>
      <c r="IHT80" s="91"/>
      <c r="IHU80" s="91"/>
      <c r="IHV80" s="91"/>
      <c r="IHW80" s="91"/>
      <c r="IHX80" s="91"/>
      <c r="IHY80" s="91"/>
      <c r="IHZ80" s="91"/>
      <c r="IIA80" s="91"/>
      <c r="IIB80" s="91"/>
      <c r="IIC80" s="91"/>
      <c r="IID80" s="91"/>
      <c r="IIE80" s="91"/>
      <c r="IIF80" s="91"/>
      <c r="IIG80" s="91"/>
      <c r="IIH80" s="91"/>
      <c r="III80" s="91"/>
      <c r="IIJ80" s="91"/>
      <c r="IIK80" s="91"/>
      <c r="IIL80" s="91"/>
      <c r="IIM80" s="91"/>
      <c r="IIN80" s="91"/>
      <c r="IIO80" s="91"/>
      <c r="IIP80" s="91"/>
      <c r="IIQ80" s="91"/>
      <c r="IIR80" s="91"/>
      <c r="IIS80" s="91"/>
      <c r="IIT80" s="91"/>
      <c r="IIU80" s="91"/>
      <c r="IIV80" s="91"/>
      <c r="IIW80" s="91"/>
      <c r="IIX80" s="91"/>
      <c r="IIY80" s="91"/>
      <c r="IIZ80" s="91"/>
      <c r="IJA80" s="91"/>
      <c r="IJB80" s="91"/>
      <c r="IJC80" s="91"/>
      <c r="IJD80" s="91"/>
      <c r="IJE80" s="91"/>
      <c r="IJF80" s="91"/>
      <c r="IJG80" s="91"/>
      <c r="IJH80" s="91"/>
      <c r="IJI80" s="91"/>
      <c r="IJJ80" s="91"/>
      <c r="IJK80" s="91"/>
      <c r="IJL80" s="91"/>
      <c r="IJM80" s="91"/>
      <c r="IJN80" s="91"/>
      <c r="IJO80" s="91"/>
      <c r="IJP80" s="91"/>
      <c r="IJQ80" s="91"/>
      <c r="IJR80" s="91"/>
      <c r="IJS80" s="91"/>
      <c r="IJT80" s="91"/>
      <c r="IJU80" s="91"/>
      <c r="IJV80" s="91"/>
      <c r="IJW80" s="91"/>
      <c r="IJX80" s="91"/>
      <c r="IJY80" s="91"/>
      <c r="IJZ80" s="91"/>
      <c r="IKA80" s="91"/>
      <c r="IKB80" s="91"/>
      <c r="IKC80" s="91"/>
      <c r="IKD80" s="91"/>
      <c r="IKE80" s="91"/>
      <c r="IKF80" s="91"/>
      <c r="IKG80" s="91"/>
      <c r="IKH80" s="91"/>
      <c r="IKI80" s="91"/>
      <c r="IKJ80" s="91"/>
      <c r="IKK80" s="91"/>
      <c r="IKL80" s="91"/>
      <c r="IKM80" s="91"/>
      <c r="IKN80" s="91"/>
      <c r="IKO80" s="91"/>
      <c r="IKP80" s="91"/>
      <c r="IKQ80" s="91"/>
      <c r="IKR80" s="91"/>
      <c r="IKS80" s="91"/>
      <c r="IKT80" s="91"/>
      <c r="IKU80" s="91"/>
      <c r="IKV80" s="91"/>
      <c r="IKW80" s="91"/>
      <c r="IKX80" s="91"/>
      <c r="IKY80" s="91"/>
      <c r="IKZ80" s="91"/>
      <c r="ILA80" s="91"/>
      <c r="ILB80" s="91"/>
      <c r="ILC80" s="91"/>
      <c r="ILD80" s="91"/>
      <c r="ILE80" s="91"/>
      <c r="ILF80" s="91"/>
      <c r="ILG80" s="91"/>
      <c r="ILH80" s="91"/>
      <c r="ILI80" s="91"/>
      <c r="ILJ80" s="91"/>
      <c r="ILK80" s="91"/>
      <c r="ILL80" s="91"/>
      <c r="ILM80" s="91"/>
      <c r="ILN80" s="91"/>
      <c r="ILO80" s="91"/>
      <c r="ILP80" s="91"/>
      <c r="ILQ80" s="91"/>
      <c r="ILR80" s="91"/>
      <c r="ILS80" s="91"/>
      <c r="ILT80" s="91"/>
      <c r="ILU80" s="91"/>
      <c r="ILV80" s="91"/>
      <c r="ILW80" s="91"/>
      <c r="ILX80" s="91"/>
      <c r="ILY80" s="91"/>
      <c r="ILZ80" s="91"/>
      <c r="IMA80" s="91"/>
      <c r="IMB80" s="91"/>
      <c r="IMC80" s="91"/>
      <c r="IMD80" s="91"/>
      <c r="IME80" s="91"/>
      <c r="IMF80" s="91"/>
      <c r="IMG80" s="91"/>
      <c r="IMH80" s="91"/>
      <c r="IMI80" s="91"/>
      <c r="IMJ80" s="91"/>
      <c r="IMK80" s="91"/>
      <c r="IML80" s="91"/>
      <c r="IMM80" s="91"/>
      <c r="IMN80" s="91"/>
      <c r="IMO80" s="91"/>
      <c r="IMP80" s="91"/>
      <c r="IMQ80" s="91"/>
      <c r="IMR80" s="91"/>
      <c r="IMS80" s="91"/>
      <c r="IMT80" s="91"/>
      <c r="IMU80" s="91"/>
      <c r="IMV80" s="91"/>
      <c r="IMW80" s="91"/>
      <c r="IMX80" s="91"/>
      <c r="IMY80" s="91"/>
      <c r="IMZ80" s="91"/>
      <c r="INA80" s="91"/>
      <c r="INB80" s="91"/>
      <c r="INC80" s="91"/>
      <c r="IND80" s="91"/>
      <c r="INE80" s="91"/>
      <c r="INF80" s="91"/>
      <c r="ING80" s="91"/>
      <c r="INH80" s="91"/>
      <c r="INI80" s="91"/>
      <c r="INJ80" s="91"/>
      <c r="INK80" s="91"/>
      <c r="INL80" s="91"/>
      <c r="INM80" s="91"/>
      <c r="INN80" s="91"/>
      <c r="INO80" s="91"/>
      <c r="INP80" s="91"/>
      <c r="INQ80" s="91"/>
      <c r="INR80" s="91"/>
      <c r="INS80" s="91"/>
      <c r="INT80" s="91"/>
      <c r="INU80" s="91"/>
      <c r="INV80" s="91"/>
      <c r="INW80" s="91"/>
      <c r="INX80" s="91"/>
      <c r="INY80" s="91"/>
      <c r="INZ80" s="91"/>
      <c r="IOA80" s="91"/>
      <c r="IOB80" s="91"/>
      <c r="IOC80" s="91"/>
      <c r="IOD80" s="91"/>
      <c r="IOE80" s="91"/>
      <c r="IOF80" s="91"/>
      <c r="IOG80" s="91"/>
      <c r="IOH80" s="91"/>
      <c r="IOI80" s="91"/>
      <c r="IOJ80" s="91"/>
      <c r="IOK80" s="91"/>
      <c r="IOL80" s="91"/>
      <c r="IOM80" s="91"/>
      <c r="ION80" s="91"/>
      <c r="IOO80" s="91"/>
      <c r="IOP80" s="91"/>
      <c r="IOQ80" s="91"/>
      <c r="IOR80" s="91"/>
      <c r="IOS80" s="91"/>
      <c r="IOT80" s="91"/>
      <c r="IOU80" s="91"/>
      <c r="IOV80" s="91"/>
      <c r="IOW80" s="91"/>
      <c r="IOX80" s="91"/>
      <c r="IOY80" s="91"/>
      <c r="IOZ80" s="91"/>
      <c r="IPA80" s="91"/>
      <c r="IPB80" s="91"/>
      <c r="IPC80" s="91"/>
      <c r="IPD80" s="91"/>
      <c r="IPE80" s="91"/>
      <c r="IPF80" s="91"/>
      <c r="IPG80" s="91"/>
      <c r="IPH80" s="91"/>
      <c r="IPI80" s="91"/>
      <c r="IPJ80" s="91"/>
      <c r="IPK80" s="91"/>
      <c r="IPL80" s="91"/>
      <c r="IPM80" s="91"/>
      <c r="IPN80" s="91"/>
      <c r="IPO80" s="91"/>
      <c r="IPP80" s="91"/>
      <c r="IPQ80" s="91"/>
      <c r="IPR80" s="91"/>
      <c r="IPS80" s="91"/>
      <c r="IPT80" s="91"/>
      <c r="IPU80" s="91"/>
      <c r="IPV80" s="91"/>
      <c r="IPW80" s="91"/>
      <c r="IPX80" s="91"/>
      <c r="IPY80" s="91"/>
      <c r="IPZ80" s="91"/>
      <c r="IQA80" s="91"/>
      <c r="IQB80" s="91"/>
      <c r="IQC80" s="91"/>
      <c r="IQD80" s="91"/>
      <c r="IQE80" s="91"/>
      <c r="IQF80" s="91"/>
      <c r="IQG80" s="91"/>
      <c r="IQH80" s="91"/>
      <c r="IQI80" s="91"/>
      <c r="IQJ80" s="91"/>
      <c r="IQK80" s="91"/>
      <c r="IQL80" s="91"/>
      <c r="IQM80" s="91"/>
      <c r="IQN80" s="91"/>
      <c r="IQO80" s="91"/>
      <c r="IQP80" s="91"/>
      <c r="IQQ80" s="91"/>
      <c r="IQR80" s="91"/>
      <c r="IQS80" s="91"/>
      <c r="IQT80" s="91"/>
      <c r="IQU80" s="91"/>
      <c r="IQV80" s="91"/>
      <c r="IQW80" s="91"/>
      <c r="IQX80" s="91"/>
      <c r="IQY80" s="91"/>
      <c r="IQZ80" s="91"/>
      <c r="IRA80" s="91"/>
      <c r="IRB80" s="91"/>
      <c r="IRC80" s="91"/>
      <c r="IRD80" s="91"/>
      <c r="IRE80" s="91"/>
      <c r="IRF80" s="91"/>
      <c r="IRG80" s="91"/>
      <c r="IRH80" s="91"/>
      <c r="IRI80" s="91"/>
      <c r="IRJ80" s="91"/>
      <c r="IRK80" s="91"/>
      <c r="IRL80" s="91"/>
      <c r="IRM80" s="91"/>
      <c r="IRN80" s="91"/>
      <c r="IRO80" s="91"/>
      <c r="IRP80" s="91"/>
      <c r="IRQ80" s="91"/>
      <c r="IRR80" s="91"/>
      <c r="IRS80" s="91"/>
      <c r="IRT80" s="91"/>
      <c r="IRU80" s="91"/>
      <c r="IRV80" s="91"/>
      <c r="IRW80" s="91"/>
      <c r="IRX80" s="91"/>
      <c r="IRY80" s="91"/>
      <c r="IRZ80" s="91"/>
      <c r="ISA80" s="91"/>
      <c r="ISB80" s="91"/>
      <c r="ISC80" s="91"/>
      <c r="ISD80" s="91"/>
      <c r="ISE80" s="91"/>
      <c r="ISF80" s="91"/>
      <c r="ISG80" s="91"/>
      <c r="ISH80" s="91"/>
      <c r="ISI80" s="91"/>
      <c r="ISJ80" s="91"/>
      <c r="ISK80" s="91"/>
      <c r="ISL80" s="91"/>
      <c r="ISM80" s="91"/>
      <c r="ISN80" s="91"/>
      <c r="ISO80" s="91"/>
      <c r="ISP80" s="91"/>
      <c r="ISQ80" s="91"/>
      <c r="ISR80" s="91"/>
      <c r="ISS80" s="91"/>
      <c r="IST80" s="91"/>
      <c r="ISU80" s="91"/>
      <c r="ISV80" s="91"/>
      <c r="ISW80" s="91"/>
      <c r="ISX80" s="91"/>
      <c r="ISY80" s="91"/>
      <c r="ISZ80" s="91"/>
      <c r="ITA80" s="91"/>
      <c r="ITB80" s="91"/>
      <c r="ITC80" s="91"/>
      <c r="ITD80" s="91"/>
      <c r="ITE80" s="91"/>
      <c r="ITF80" s="91"/>
      <c r="ITG80" s="91"/>
      <c r="ITH80" s="91"/>
      <c r="ITI80" s="91"/>
      <c r="ITJ80" s="91"/>
      <c r="ITK80" s="91"/>
      <c r="ITL80" s="91"/>
      <c r="ITM80" s="91"/>
      <c r="ITN80" s="91"/>
      <c r="ITO80" s="91"/>
      <c r="ITP80" s="91"/>
      <c r="ITQ80" s="91"/>
      <c r="ITR80" s="91"/>
      <c r="ITS80" s="91"/>
      <c r="ITT80" s="91"/>
      <c r="ITU80" s="91"/>
      <c r="ITV80" s="91"/>
      <c r="ITW80" s="91"/>
      <c r="ITX80" s="91"/>
      <c r="ITY80" s="91"/>
      <c r="ITZ80" s="91"/>
      <c r="IUA80" s="91"/>
      <c r="IUB80" s="91"/>
      <c r="IUC80" s="91"/>
      <c r="IUD80" s="91"/>
      <c r="IUE80" s="91"/>
      <c r="IUF80" s="91"/>
      <c r="IUG80" s="91"/>
      <c r="IUH80" s="91"/>
      <c r="IUI80" s="91"/>
      <c r="IUJ80" s="91"/>
      <c r="IUK80" s="91"/>
      <c r="IUL80" s="91"/>
      <c r="IUM80" s="91"/>
      <c r="IUN80" s="91"/>
      <c r="IUO80" s="91"/>
      <c r="IUP80" s="91"/>
      <c r="IUQ80" s="91"/>
      <c r="IUR80" s="91"/>
      <c r="IUS80" s="91"/>
      <c r="IUT80" s="91"/>
      <c r="IUU80" s="91"/>
      <c r="IUV80" s="91"/>
      <c r="IUW80" s="91"/>
      <c r="IUX80" s="91"/>
      <c r="IUY80" s="91"/>
      <c r="IUZ80" s="91"/>
      <c r="IVA80" s="91"/>
      <c r="IVB80" s="91"/>
      <c r="IVC80" s="91"/>
      <c r="IVD80" s="91"/>
      <c r="IVE80" s="91"/>
      <c r="IVF80" s="91"/>
      <c r="IVG80" s="91"/>
      <c r="IVH80" s="91"/>
      <c r="IVI80" s="91"/>
      <c r="IVJ80" s="91"/>
      <c r="IVK80" s="91"/>
      <c r="IVL80" s="91"/>
      <c r="IVM80" s="91"/>
      <c r="IVN80" s="91"/>
      <c r="IVO80" s="91"/>
      <c r="IVP80" s="91"/>
      <c r="IVQ80" s="91"/>
      <c r="IVR80" s="91"/>
      <c r="IVS80" s="91"/>
      <c r="IVT80" s="91"/>
      <c r="IVU80" s="91"/>
      <c r="IVV80" s="91"/>
      <c r="IVW80" s="91"/>
      <c r="IVX80" s="91"/>
      <c r="IVY80" s="91"/>
      <c r="IVZ80" s="91"/>
      <c r="IWA80" s="91"/>
      <c r="IWB80" s="91"/>
      <c r="IWC80" s="91"/>
      <c r="IWD80" s="91"/>
      <c r="IWE80" s="91"/>
      <c r="IWF80" s="91"/>
      <c r="IWG80" s="91"/>
      <c r="IWH80" s="91"/>
      <c r="IWI80" s="91"/>
      <c r="IWJ80" s="91"/>
      <c r="IWK80" s="91"/>
      <c r="IWL80" s="91"/>
      <c r="IWM80" s="91"/>
      <c r="IWN80" s="91"/>
      <c r="IWO80" s="91"/>
      <c r="IWP80" s="91"/>
      <c r="IWQ80" s="91"/>
      <c r="IWR80" s="91"/>
      <c r="IWS80" s="91"/>
      <c r="IWT80" s="91"/>
      <c r="IWU80" s="91"/>
      <c r="IWV80" s="91"/>
      <c r="IWW80" s="91"/>
      <c r="IWX80" s="91"/>
      <c r="IWY80" s="91"/>
      <c r="IWZ80" s="91"/>
      <c r="IXA80" s="91"/>
      <c r="IXB80" s="91"/>
      <c r="IXC80" s="91"/>
      <c r="IXD80" s="91"/>
      <c r="IXE80" s="91"/>
      <c r="IXF80" s="91"/>
      <c r="IXG80" s="91"/>
      <c r="IXH80" s="91"/>
      <c r="IXI80" s="91"/>
      <c r="IXJ80" s="91"/>
      <c r="IXK80" s="91"/>
      <c r="IXL80" s="91"/>
      <c r="IXM80" s="91"/>
      <c r="IXN80" s="91"/>
      <c r="IXO80" s="91"/>
      <c r="IXP80" s="91"/>
      <c r="IXQ80" s="91"/>
      <c r="IXR80" s="91"/>
      <c r="IXS80" s="91"/>
      <c r="IXT80" s="91"/>
      <c r="IXU80" s="91"/>
      <c r="IXV80" s="91"/>
      <c r="IXW80" s="91"/>
      <c r="IXX80" s="91"/>
      <c r="IXY80" s="91"/>
      <c r="IXZ80" s="91"/>
      <c r="IYA80" s="91"/>
      <c r="IYB80" s="91"/>
      <c r="IYC80" s="91"/>
      <c r="IYD80" s="91"/>
      <c r="IYE80" s="91"/>
      <c r="IYF80" s="91"/>
      <c r="IYG80" s="91"/>
      <c r="IYH80" s="91"/>
      <c r="IYI80" s="91"/>
      <c r="IYJ80" s="91"/>
      <c r="IYK80" s="91"/>
      <c r="IYL80" s="91"/>
      <c r="IYM80" s="91"/>
      <c r="IYN80" s="91"/>
      <c r="IYO80" s="91"/>
      <c r="IYP80" s="91"/>
      <c r="IYQ80" s="91"/>
      <c r="IYR80" s="91"/>
      <c r="IYS80" s="91"/>
      <c r="IYT80" s="91"/>
      <c r="IYU80" s="91"/>
      <c r="IYV80" s="91"/>
      <c r="IYW80" s="91"/>
      <c r="IYX80" s="91"/>
      <c r="IYY80" s="91"/>
      <c r="IYZ80" s="91"/>
      <c r="IZA80" s="91"/>
      <c r="IZB80" s="91"/>
      <c r="IZC80" s="91"/>
      <c r="IZD80" s="91"/>
      <c r="IZE80" s="91"/>
      <c r="IZF80" s="91"/>
      <c r="IZG80" s="91"/>
      <c r="IZH80" s="91"/>
      <c r="IZI80" s="91"/>
      <c r="IZJ80" s="91"/>
      <c r="IZK80" s="91"/>
      <c r="IZL80" s="91"/>
      <c r="IZM80" s="91"/>
      <c r="IZN80" s="91"/>
      <c r="IZO80" s="91"/>
      <c r="IZP80" s="91"/>
      <c r="IZQ80" s="91"/>
      <c r="IZR80" s="91"/>
      <c r="IZS80" s="91"/>
      <c r="IZT80" s="91"/>
      <c r="IZU80" s="91"/>
      <c r="IZV80" s="91"/>
      <c r="IZW80" s="91"/>
      <c r="IZX80" s="91"/>
      <c r="IZY80" s="91"/>
      <c r="IZZ80" s="91"/>
      <c r="JAA80" s="91"/>
      <c r="JAB80" s="91"/>
      <c r="JAC80" s="91"/>
      <c r="JAD80" s="91"/>
      <c r="JAE80" s="91"/>
      <c r="JAF80" s="91"/>
      <c r="JAG80" s="91"/>
      <c r="JAH80" s="91"/>
      <c r="JAI80" s="91"/>
      <c r="JAJ80" s="91"/>
      <c r="JAK80" s="91"/>
      <c r="JAL80" s="91"/>
      <c r="JAM80" s="91"/>
      <c r="JAN80" s="91"/>
      <c r="JAO80" s="91"/>
      <c r="JAP80" s="91"/>
      <c r="JAQ80" s="91"/>
      <c r="JAR80" s="91"/>
      <c r="JAS80" s="91"/>
      <c r="JAT80" s="91"/>
      <c r="JAU80" s="91"/>
      <c r="JAV80" s="91"/>
      <c r="JAW80" s="91"/>
      <c r="JAX80" s="91"/>
      <c r="JAY80" s="91"/>
      <c r="JAZ80" s="91"/>
      <c r="JBA80" s="91"/>
      <c r="JBB80" s="91"/>
      <c r="JBC80" s="91"/>
      <c r="JBD80" s="91"/>
      <c r="JBE80" s="91"/>
      <c r="JBF80" s="91"/>
      <c r="JBG80" s="91"/>
      <c r="JBH80" s="91"/>
      <c r="JBI80" s="91"/>
      <c r="JBJ80" s="91"/>
      <c r="JBK80" s="91"/>
      <c r="JBL80" s="91"/>
      <c r="JBM80" s="91"/>
      <c r="JBN80" s="91"/>
      <c r="JBO80" s="91"/>
      <c r="JBP80" s="91"/>
      <c r="JBQ80" s="91"/>
      <c r="JBR80" s="91"/>
      <c r="JBS80" s="91"/>
      <c r="JBT80" s="91"/>
      <c r="JBU80" s="91"/>
      <c r="JBV80" s="91"/>
      <c r="JBW80" s="91"/>
      <c r="JBX80" s="91"/>
      <c r="JBY80" s="91"/>
      <c r="JBZ80" s="91"/>
      <c r="JCA80" s="91"/>
      <c r="JCB80" s="91"/>
      <c r="JCC80" s="91"/>
      <c r="JCD80" s="91"/>
      <c r="JCE80" s="91"/>
      <c r="JCF80" s="91"/>
      <c r="JCG80" s="91"/>
      <c r="JCH80" s="91"/>
      <c r="JCI80" s="91"/>
      <c r="JCJ80" s="91"/>
      <c r="JCK80" s="91"/>
      <c r="JCL80" s="91"/>
      <c r="JCM80" s="91"/>
      <c r="JCN80" s="91"/>
      <c r="JCO80" s="91"/>
      <c r="JCP80" s="91"/>
      <c r="JCQ80" s="91"/>
      <c r="JCR80" s="91"/>
      <c r="JCS80" s="91"/>
      <c r="JCT80" s="91"/>
      <c r="JCU80" s="91"/>
      <c r="JCV80" s="91"/>
      <c r="JCW80" s="91"/>
      <c r="JCX80" s="91"/>
      <c r="JCY80" s="91"/>
      <c r="JCZ80" s="91"/>
      <c r="JDA80" s="91"/>
      <c r="JDB80" s="91"/>
      <c r="JDC80" s="91"/>
      <c r="JDD80" s="91"/>
      <c r="JDE80" s="91"/>
      <c r="JDF80" s="91"/>
      <c r="JDG80" s="91"/>
      <c r="JDH80" s="91"/>
      <c r="JDI80" s="91"/>
      <c r="JDJ80" s="91"/>
      <c r="JDK80" s="91"/>
      <c r="JDL80" s="91"/>
      <c r="JDM80" s="91"/>
      <c r="JDN80" s="91"/>
      <c r="JDO80" s="91"/>
      <c r="JDP80" s="91"/>
      <c r="JDQ80" s="91"/>
      <c r="JDR80" s="91"/>
      <c r="JDS80" s="91"/>
      <c r="JDT80" s="91"/>
      <c r="JDU80" s="91"/>
      <c r="JDV80" s="91"/>
      <c r="JDW80" s="91"/>
      <c r="JDX80" s="91"/>
      <c r="JDY80" s="91"/>
      <c r="JDZ80" s="91"/>
      <c r="JEA80" s="91"/>
      <c r="JEB80" s="91"/>
      <c r="JEC80" s="91"/>
      <c r="JED80" s="91"/>
      <c r="JEE80" s="91"/>
      <c r="JEF80" s="91"/>
      <c r="JEG80" s="91"/>
      <c r="JEH80" s="91"/>
      <c r="JEI80" s="91"/>
      <c r="JEJ80" s="91"/>
      <c r="JEK80" s="91"/>
      <c r="JEL80" s="91"/>
      <c r="JEM80" s="91"/>
      <c r="JEN80" s="91"/>
      <c r="JEO80" s="91"/>
      <c r="JEP80" s="91"/>
      <c r="JEQ80" s="91"/>
      <c r="JER80" s="91"/>
      <c r="JES80" s="91"/>
      <c r="JET80" s="91"/>
      <c r="JEU80" s="91"/>
      <c r="JEV80" s="91"/>
      <c r="JEW80" s="91"/>
      <c r="JEX80" s="91"/>
      <c r="JEY80" s="91"/>
      <c r="JEZ80" s="91"/>
      <c r="JFA80" s="91"/>
      <c r="JFB80" s="91"/>
      <c r="JFC80" s="91"/>
      <c r="JFD80" s="91"/>
      <c r="JFE80" s="91"/>
      <c r="JFF80" s="91"/>
      <c r="JFG80" s="91"/>
      <c r="JFH80" s="91"/>
      <c r="JFI80" s="91"/>
      <c r="JFJ80" s="91"/>
      <c r="JFK80" s="91"/>
      <c r="JFL80" s="91"/>
      <c r="JFM80" s="91"/>
      <c r="JFN80" s="91"/>
      <c r="JFO80" s="91"/>
      <c r="JFP80" s="91"/>
      <c r="JFQ80" s="91"/>
      <c r="JFR80" s="91"/>
      <c r="JFS80" s="91"/>
      <c r="JFT80" s="91"/>
      <c r="JFU80" s="91"/>
      <c r="JFV80" s="91"/>
      <c r="JFW80" s="91"/>
      <c r="JFX80" s="91"/>
      <c r="JFY80" s="91"/>
      <c r="JFZ80" s="91"/>
      <c r="JGA80" s="91"/>
      <c r="JGB80" s="91"/>
      <c r="JGC80" s="91"/>
      <c r="JGD80" s="91"/>
      <c r="JGE80" s="91"/>
      <c r="JGF80" s="91"/>
      <c r="JGG80" s="91"/>
      <c r="JGH80" s="91"/>
      <c r="JGI80" s="91"/>
      <c r="JGJ80" s="91"/>
      <c r="JGK80" s="91"/>
      <c r="JGL80" s="91"/>
      <c r="JGM80" s="91"/>
      <c r="JGN80" s="91"/>
      <c r="JGO80" s="91"/>
      <c r="JGP80" s="91"/>
      <c r="JGQ80" s="91"/>
      <c r="JGR80" s="91"/>
      <c r="JGS80" s="91"/>
      <c r="JGT80" s="91"/>
      <c r="JGU80" s="91"/>
      <c r="JGV80" s="91"/>
      <c r="JGW80" s="91"/>
      <c r="JGX80" s="91"/>
      <c r="JGY80" s="91"/>
      <c r="JGZ80" s="91"/>
      <c r="JHA80" s="91"/>
      <c r="JHB80" s="91"/>
      <c r="JHC80" s="91"/>
      <c r="JHD80" s="91"/>
      <c r="JHE80" s="91"/>
      <c r="JHF80" s="91"/>
      <c r="JHG80" s="91"/>
      <c r="JHH80" s="91"/>
      <c r="JHI80" s="91"/>
      <c r="JHJ80" s="91"/>
      <c r="JHK80" s="91"/>
      <c r="JHL80" s="91"/>
      <c r="JHM80" s="91"/>
      <c r="JHN80" s="91"/>
      <c r="JHO80" s="91"/>
      <c r="JHP80" s="91"/>
      <c r="JHQ80" s="91"/>
      <c r="JHR80" s="91"/>
      <c r="JHS80" s="91"/>
      <c r="JHT80" s="91"/>
      <c r="JHU80" s="91"/>
      <c r="JHV80" s="91"/>
      <c r="JHW80" s="91"/>
      <c r="JHX80" s="91"/>
      <c r="JHY80" s="91"/>
      <c r="JHZ80" s="91"/>
      <c r="JIA80" s="91"/>
      <c r="JIB80" s="91"/>
      <c r="JIC80" s="91"/>
      <c r="JID80" s="91"/>
      <c r="JIE80" s="91"/>
      <c r="JIF80" s="91"/>
      <c r="JIG80" s="91"/>
      <c r="JIH80" s="91"/>
      <c r="JII80" s="91"/>
      <c r="JIJ80" s="91"/>
      <c r="JIK80" s="91"/>
      <c r="JIL80" s="91"/>
      <c r="JIM80" s="91"/>
      <c r="JIN80" s="91"/>
      <c r="JIO80" s="91"/>
      <c r="JIP80" s="91"/>
      <c r="JIQ80" s="91"/>
      <c r="JIR80" s="91"/>
      <c r="JIS80" s="91"/>
      <c r="JIT80" s="91"/>
      <c r="JIU80" s="91"/>
      <c r="JIV80" s="91"/>
      <c r="JIW80" s="91"/>
      <c r="JIX80" s="91"/>
      <c r="JIY80" s="91"/>
      <c r="JIZ80" s="91"/>
      <c r="JJA80" s="91"/>
      <c r="JJB80" s="91"/>
      <c r="JJC80" s="91"/>
      <c r="JJD80" s="91"/>
      <c r="JJE80" s="91"/>
      <c r="JJF80" s="91"/>
      <c r="JJG80" s="91"/>
      <c r="JJH80" s="91"/>
      <c r="JJI80" s="91"/>
      <c r="JJJ80" s="91"/>
      <c r="JJK80" s="91"/>
      <c r="JJL80" s="91"/>
      <c r="JJM80" s="91"/>
      <c r="JJN80" s="91"/>
      <c r="JJO80" s="91"/>
      <c r="JJP80" s="91"/>
      <c r="JJQ80" s="91"/>
      <c r="JJR80" s="91"/>
      <c r="JJS80" s="91"/>
      <c r="JJT80" s="91"/>
      <c r="JJU80" s="91"/>
      <c r="JJV80" s="91"/>
      <c r="JJW80" s="91"/>
      <c r="JJX80" s="91"/>
      <c r="JJY80" s="91"/>
      <c r="JJZ80" s="91"/>
      <c r="JKA80" s="91"/>
      <c r="JKB80" s="91"/>
      <c r="JKC80" s="91"/>
      <c r="JKD80" s="91"/>
      <c r="JKE80" s="91"/>
      <c r="JKF80" s="91"/>
      <c r="JKG80" s="91"/>
      <c r="JKH80" s="91"/>
      <c r="JKI80" s="91"/>
      <c r="JKJ80" s="91"/>
      <c r="JKK80" s="91"/>
      <c r="JKL80" s="91"/>
      <c r="JKM80" s="91"/>
      <c r="JKN80" s="91"/>
      <c r="JKO80" s="91"/>
      <c r="JKP80" s="91"/>
      <c r="JKQ80" s="91"/>
      <c r="JKR80" s="91"/>
      <c r="JKS80" s="91"/>
      <c r="JKT80" s="91"/>
      <c r="JKU80" s="91"/>
      <c r="JKV80" s="91"/>
      <c r="JKW80" s="91"/>
      <c r="JKX80" s="91"/>
      <c r="JKY80" s="91"/>
      <c r="JKZ80" s="91"/>
      <c r="JLA80" s="91"/>
      <c r="JLB80" s="91"/>
      <c r="JLC80" s="91"/>
      <c r="JLD80" s="91"/>
      <c r="JLE80" s="91"/>
      <c r="JLF80" s="91"/>
      <c r="JLG80" s="91"/>
      <c r="JLH80" s="91"/>
      <c r="JLI80" s="91"/>
      <c r="JLJ80" s="91"/>
      <c r="JLK80" s="91"/>
      <c r="JLL80" s="91"/>
      <c r="JLM80" s="91"/>
      <c r="JLN80" s="91"/>
      <c r="JLO80" s="91"/>
      <c r="JLP80" s="91"/>
      <c r="JLQ80" s="91"/>
      <c r="JLR80" s="91"/>
      <c r="JLS80" s="91"/>
      <c r="JLT80" s="91"/>
      <c r="JLU80" s="91"/>
      <c r="JLV80" s="91"/>
      <c r="JLW80" s="91"/>
      <c r="JLX80" s="91"/>
      <c r="JLY80" s="91"/>
      <c r="JLZ80" s="91"/>
      <c r="JMA80" s="91"/>
      <c r="JMB80" s="91"/>
      <c r="JMC80" s="91"/>
      <c r="JMD80" s="91"/>
      <c r="JME80" s="91"/>
      <c r="JMF80" s="91"/>
      <c r="JMG80" s="91"/>
      <c r="JMH80" s="91"/>
      <c r="JMI80" s="91"/>
      <c r="JMJ80" s="91"/>
      <c r="JMK80" s="91"/>
      <c r="JML80" s="91"/>
      <c r="JMM80" s="91"/>
      <c r="JMN80" s="91"/>
      <c r="JMO80" s="91"/>
      <c r="JMP80" s="91"/>
      <c r="JMQ80" s="91"/>
      <c r="JMR80" s="91"/>
      <c r="JMS80" s="91"/>
      <c r="JMT80" s="91"/>
      <c r="JMU80" s="91"/>
      <c r="JMV80" s="91"/>
      <c r="JMW80" s="91"/>
      <c r="JMX80" s="91"/>
      <c r="JMY80" s="91"/>
      <c r="JMZ80" s="91"/>
      <c r="JNA80" s="91"/>
      <c r="JNB80" s="91"/>
      <c r="JNC80" s="91"/>
      <c r="JND80" s="91"/>
      <c r="JNE80" s="91"/>
      <c r="JNF80" s="91"/>
      <c r="JNG80" s="91"/>
      <c r="JNH80" s="91"/>
      <c r="JNI80" s="91"/>
      <c r="JNJ80" s="91"/>
      <c r="JNK80" s="91"/>
      <c r="JNL80" s="91"/>
      <c r="JNM80" s="91"/>
      <c r="JNN80" s="91"/>
      <c r="JNO80" s="91"/>
      <c r="JNP80" s="91"/>
      <c r="JNQ80" s="91"/>
      <c r="JNR80" s="91"/>
      <c r="JNS80" s="91"/>
      <c r="JNT80" s="91"/>
      <c r="JNU80" s="91"/>
      <c r="JNV80" s="91"/>
      <c r="JNW80" s="91"/>
      <c r="JNX80" s="91"/>
      <c r="JNY80" s="91"/>
      <c r="JNZ80" s="91"/>
      <c r="JOA80" s="91"/>
      <c r="JOB80" s="91"/>
      <c r="JOC80" s="91"/>
      <c r="JOD80" s="91"/>
      <c r="JOE80" s="91"/>
      <c r="JOF80" s="91"/>
      <c r="JOG80" s="91"/>
      <c r="JOH80" s="91"/>
      <c r="JOI80" s="91"/>
      <c r="JOJ80" s="91"/>
      <c r="JOK80" s="91"/>
      <c r="JOL80" s="91"/>
      <c r="JOM80" s="91"/>
      <c r="JON80" s="91"/>
      <c r="JOO80" s="91"/>
      <c r="JOP80" s="91"/>
      <c r="JOQ80" s="91"/>
      <c r="JOR80" s="91"/>
      <c r="JOS80" s="91"/>
      <c r="JOT80" s="91"/>
      <c r="JOU80" s="91"/>
      <c r="JOV80" s="91"/>
      <c r="JOW80" s="91"/>
      <c r="JOX80" s="91"/>
      <c r="JOY80" s="91"/>
      <c r="JOZ80" s="91"/>
      <c r="JPA80" s="91"/>
      <c r="JPB80" s="91"/>
      <c r="JPC80" s="91"/>
      <c r="JPD80" s="91"/>
      <c r="JPE80" s="91"/>
      <c r="JPF80" s="91"/>
      <c r="JPG80" s="91"/>
      <c r="JPH80" s="91"/>
      <c r="JPI80" s="91"/>
      <c r="JPJ80" s="91"/>
      <c r="JPK80" s="91"/>
      <c r="JPL80" s="91"/>
      <c r="JPM80" s="91"/>
      <c r="JPN80" s="91"/>
      <c r="JPO80" s="91"/>
      <c r="JPP80" s="91"/>
      <c r="JPQ80" s="91"/>
      <c r="JPR80" s="91"/>
      <c r="JPS80" s="91"/>
      <c r="JPT80" s="91"/>
      <c r="JPU80" s="91"/>
      <c r="JPV80" s="91"/>
      <c r="JPW80" s="91"/>
      <c r="JPX80" s="91"/>
      <c r="JPY80" s="91"/>
      <c r="JPZ80" s="91"/>
      <c r="JQA80" s="91"/>
      <c r="JQB80" s="91"/>
      <c r="JQC80" s="91"/>
      <c r="JQD80" s="91"/>
      <c r="JQE80" s="91"/>
      <c r="JQF80" s="91"/>
      <c r="JQG80" s="91"/>
      <c r="JQH80" s="91"/>
      <c r="JQI80" s="91"/>
      <c r="JQJ80" s="91"/>
      <c r="JQK80" s="91"/>
      <c r="JQL80" s="91"/>
      <c r="JQM80" s="91"/>
      <c r="JQN80" s="91"/>
      <c r="JQO80" s="91"/>
      <c r="JQP80" s="91"/>
      <c r="JQQ80" s="91"/>
      <c r="JQR80" s="91"/>
      <c r="JQS80" s="91"/>
      <c r="JQT80" s="91"/>
      <c r="JQU80" s="91"/>
      <c r="JQV80" s="91"/>
      <c r="JQW80" s="91"/>
      <c r="JQX80" s="91"/>
      <c r="JQY80" s="91"/>
      <c r="JQZ80" s="91"/>
      <c r="JRA80" s="91"/>
      <c r="JRB80" s="91"/>
      <c r="JRC80" s="91"/>
      <c r="JRD80" s="91"/>
      <c r="JRE80" s="91"/>
      <c r="JRF80" s="91"/>
      <c r="JRG80" s="91"/>
      <c r="JRH80" s="91"/>
      <c r="JRI80" s="91"/>
      <c r="JRJ80" s="91"/>
      <c r="JRK80" s="91"/>
      <c r="JRL80" s="91"/>
      <c r="JRM80" s="91"/>
      <c r="JRN80" s="91"/>
      <c r="JRO80" s="91"/>
      <c r="JRP80" s="91"/>
      <c r="JRQ80" s="91"/>
      <c r="JRR80" s="91"/>
      <c r="JRS80" s="91"/>
      <c r="JRT80" s="91"/>
      <c r="JRU80" s="91"/>
      <c r="JRV80" s="91"/>
      <c r="JRW80" s="91"/>
      <c r="JRX80" s="91"/>
      <c r="JRY80" s="91"/>
      <c r="JRZ80" s="91"/>
      <c r="JSA80" s="91"/>
      <c r="JSB80" s="91"/>
      <c r="JSC80" s="91"/>
      <c r="JSD80" s="91"/>
      <c r="JSE80" s="91"/>
      <c r="JSF80" s="91"/>
      <c r="JSG80" s="91"/>
      <c r="JSH80" s="91"/>
      <c r="JSI80" s="91"/>
      <c r="JSJ80" s="91"/>
      <c r="JSK80" s="91"/>
      <c r="JSL80" s="91"/>
      <c r="JSM80" s="91"/>
      <c r="JSN80" s="91"/>
      <c r="JSO80" s="91"/>
      <c r="JSP80" s="91"/>
      <c r="JSQ80" s="91"/>
      <c r="JSR80" s="91"/>
      <c r="JSS80" s="91"/>
      <c r="JST80" s="91"/>
      <c r="JSU80" s="91"/>
      <c r="JSV80" s="91"/>
      <c r="JSW80" s="91"/>
      <c r="JSX80" s="91"/>
      <c r="JSY80" s="91"/>
      <c r="JSZ80" s="91"/>
      <c r="JTA80" s="91"/>
      <c r="JTB80" s="91"/>
      <c r="JTC80" s="91"/>
      <c r="JTD80" s="91"/>
      <c r="JTE80" s="91"/>
      <c r="JTF80" s="91"/>
      <c r="JTG80" s="91"/>
      <c r="JTH80" s="91"/>
      <c r="JTI80" s="91"/>
      <c r="JTJ80" s="91"/>
      <c r="JTK80" s="91"/>
      <c r="JTL80" s="91"/>
      <c r="JTM80" s="91"/>
      <c r="JTN80" s="91"/>
      <c r="JTO80" s="91"/>
      <c r="JTP80" s="91"/>
      <c r="JTQ80" s="91"/>
      <c r="JTR80" s="91"/>
      <c r="JTS80" s="91"/>
      <c r="JTT80" s="91"/>
      <c r="JTU80" s="91"/>
      <c r="JTV80" s="91"/>
      <c r="JTW80" s="91"/>
      <c r="JTX80" s="91"/>
      <c r="JTY80" s="91"/>
      <c r="JTZ80" s="91"/>
      <c r="JUA80" s="91"/>
      <c r="JUB80" s="91"/>
      <c r="JUC80" s="91"/>
      <c r="JUD80" s="91"/>
      <c r="JUE80" s="91"/>
      <c r="JUF80" s="91"/>
      <c r="JUG80" s="91"/>
      <c r="JUH80" s="91"/>
      <c r="JUI80" s="91"/>
      <c r="JUJ80" s="91"/>
      <c r="JUK80" s="91"/>
      <c r="JUL80" s="91"/>
      <c r="JUM80" s="91"/>
      <c r="JUN80" s="91"/>
      <c r="JUO80" s="91"/>
      <c r="JUP80" s="91"/>
      <c r="JUQ80" s="91"/>
      <c r="JUR80" s="91"/>
      <c r="JUS80" s="91"/>
      <c r="JUT80" s="91"/>
      <c r="JUU80" s="91"/>
      <c r="JUV80" s="91"/>
      <c r="JUW80" s="91"/>
      <c r="JUX80" s="91"/>
      <c r="JUY80" s="91"/>
      <c r="JUZ80" s="91"/>
      <c r="JVA80" s="91"/>
      <c r="JVB80" s="91"/>
      <c r="JVC80" s="91"/>
      <c r="JVD80" s="91"/>
      <c r="JVE80" s="91"/>
      <c r="JVF80" s="91"/>
      <c r="JVG80" s="91"/>
      <c r="JVH80" s="91"/>
      <c r="JVI80" s="91"/>
      <c r="JVJ80" s="91"/>
      <c r="JVK80" s="91"/>
      <c r="JVL80" s="91"/>
      <c r="JVM80" s="91"/>
      <c r="JVN80" s="91"/>
      <c r="JVO80" s="91"/>
      <c r="JVP80" s="91"/>
      <c r="JVQ80" s="91"/>
      <c r="JVR80" s="91"/>
      <c r="JVS80" s="91"/>
      <c r="JVT80" s="91"/>
      <c r="JVU80" s="91"/>
      <c r="JVV80" s="91"/>
      <c r="JVW80" s="91"/>
      <c r="JVX80" s="91"/>
      <c r="JVY80" s="91"/>
      <c r="JVZ80" s="91"/>
      <c r="JWA80" s="91"/>
      <c r="JWB80" s="91"/>
      <c r="JWC80" s="91"/>
      <c r="JWD80" s="91"/>
      <c r="JWE80" s="91"/>
      <c r="JWF80" s="91"/>
      <c r="JWG80" s="91"/>
      <c r="JWH80" s="91"/>
      <c r="JWI80" s="91"/>
      <c r="JWJ80" s="91"/>
      <c r="JWK80" s="91"/>
      <c r="JWL80" s="91"/>
      <c r="JWM80" s="91"/>
      <c r="JWN80" s="91"/>
      <c r="JWO80" s="91"/>
      <c r="JWP80" s="91"/>
      <c r="JWQ80" s="91"/>
      <c r="JWR80" s="91"/>
      <c r="JWS80" s="91"/>
      <c r="JWT80" s="91"/>
      <c r="JWU80" s="91"/>
      <c r="JWV80" s="91"/>
      <c r="JWW80" s="91"/>
      <c r="JWX80" s="91"/>
      <c r="JWY80" s="91"/>
      <c r="JWZ80" s="91"/>
      <c r="JXA80" s="91"/>
      <c r="JXB80" s="91"/>
      <c r="JXC80" s="91"/>
      <c r="JXD80" s="91"/>
      <c r="JXE80" s="91"/>
      <c r="JXF80" s="91"/>
      <c r="JXG80" s="91"/>
      <c r="JXH80" s="91"/>
      <c r="JXI80" s="91"/>
      <c r="JXJ80" s="91"/>
      <c r="JXK80" s="91"/>
      <c r="JXL80" s="91"/>
      <c r="JXM80" s="91"/>
      <c r="JXN80" s="91"/>
      <c r="JXO80" s="91"/>
      <c r="JXP80" s="91"/>
      <c r="JXQ80" s="91"/>
      <c r="JXR80" s="91"/>
      <c r="JXS80" s="91"/>
      <c r="JXT80" s="91"/>
      <c r="JXU80" s="91"/>
      <c r="JXV80" s="91"/>
      <c r="JXW80" s="91"/>
      <c r="JXX80" s="91"/>
      <c r="JXY80" s="91"/>
      <c r="JXZ80" s="91"/>
      <c r="JYA80" s="91"/>
      <c r="JYB80" s="91"/>
      <c r="JYC80" s="91"/>
      <c r="JYD80" s="91"/>
      <c r="JYE80" s="91"/>
      <c r="JYF80" s="91"/>
      <c r="JYG80" s="91"/>
      <c r="JYH80" s="91"/>
      <c r="JYI80" s="91"/>
      <c r="JYJ80" s="91"/>
      <c r="JYK80" s="91"/>
      <c r="JYL80" s="91"/>
      <c r="JYM80" s="91"/>
      <c r="JYN80" s="91"/>
      <c r="JYO80" s="91"/>
      <c r="JYP80" s="91"/>
      <c r="JYQ80" s="91"/>
      <c r="JYR80" s="91"/>
      <c r="JYS80" s="91"/>
      <c r="JYT80" s="91"/>
      <c r="JYU80" s="91"/>
      <c r="JYV80" s="91"/>
      <c r="JYW80" s="91"/>
      <c r="JYX80" s="91"/>
      <c r="JYY80" s="91"/>
      <c r="JYZ80" s="91"/>
      <c r="JZA80" s="91"/>
      <c r="JZB80" s="91"/>
      <c r="JZC80" s="91"/>
      <c r="JZD80" s="91"/>
      <c r="JZE80" s="91"/>
      <c r="JZF80" s="91"/>
      <c r="JZG80" s="91"/>
      <c r="JZH80" s="91"/>
      <c r="JZI80" s="91"/>
      <c r="JZJ80" s="91"/>
      <c r="JZK80" s="91"/>
      <c r="JZL80" s="91"/>
      <c r="JZM80" s="91"/>
      <c r="JZN80" s="91"/>
      <c r="JZO80" s="91"/>
      <c r="JZP80" s="91"/>
      <c r="JZQ80" s="91"/>
      <c r="JZR80" s="91"/>
      <c r="JZS80" s="91"/>
      <c r="JZT80" s="91"/>
      <c r="JZU80" s="91"/>
      <c r="JZV80" s="91"/>
      <c r="JZW80" s="91"/>
      <c r="JZX80" s="91"/>
      <c r="JZY80" s="91"/>
      <c r="JZZ80" s="91"/>
      <c r="KAA80" s="91"/>
      <c r="KAB80" s="91"/>
      <c r="KAC80" s="91"/>
      <c r="KAD80" s="91"/>
      <c r="KAE80" s="91"/>
      <c r="KAF80" s="91"/>
      <c r="KAG80" s="91"/>
      <c r="KAH80" s="91"/>
      <c r="KAI80" s="91"/>
      <c r="KAJ80" s="91"/>
      <c r="KAK80" s="91"/>
      <c r="KAL80" s="91"/>
      <c r="KAM80" s="91"/>
      <c r="KAN80" s="91"/>
      <c r="KAO80" s="91"/>
      <c r="KAP80" s="91"/>
      <c r="KAQ80" s="91"/>
      <c r="KAR80" s="91"/>
      <c r="KAS80" s="91"/>
      <c r="KAT80" s="91"/>
      <c r="KAU80" s="91"/>
      <c r="KAV80" s="91"/>
      <c r="KAW80" s="91"/>
      <c r="KAX80" s="91"/>
      <c r="KAY80" s="91"/>
      <c r="KAZ80" s="91"/>
      <c r="KBA80" s="91"/>
      <c r="KBB80" s="91"/>
      <c r="KBC80" s="91"/>
      <c r="KBD80" s="91"/>
      <c r="KBE80" s="91"/>
      <c r="KBF80" s="91"/>
      <c r="KBG80" s="91"/>
      <c r="KBH80" s="91"/>
      <c r="KBI80" s="91"/>
      <c r="KBJ80" s="91"/>
      <c r="KBK80" s="91"/>
      <c r="KBL80" s="91"/>
      <c r="KBM80" s="91"/>
      <c r="KBN80" s="91"/>
      <c r="KBO80" s="91"/>
      <c r="KBP80" s="91"/>
      <c r="KBQ80" s="91"/>
      <c r="KBR80" s="91"/>
      <c r="KBS80" s="91"/>
      <c r="KBT80" s="91"/>
      <c r="KBU80" s="91"/>
      <c r="KBV80" s="91"/>
      <c r="KBW80" s="91"/>
      <c r="KBX80" s="91"/>
      <c r="KBY80" s="91"/>
      <c r="KBZ80" s="91"/>
      <c r="KCA80" s="91"/>
      <c r="KCB80" s="91"/>
      <c r="KCC80" s="91"/>
      <c r="KCD80" s="91"/>
      <c r="KCE80" s="91"/>
      <c r="KCF80" s="91"/>
      <c r="KCG80" s="91"/>
      <c r="KCH80" s="91"/>
      <c r="KCI80" s="91"/>
      <c r="KCJ80" s="91"/>
      <c r="KCK80" s="91"/>
      <c r="KCL80" s="91"/>
      <c r="KCM80" s="91"/>
      <c r="KCN80" s="91"/>
      <c r="KCO80" s="91"/>
      <c r="KCP80" s="91"/>
      <c r="KCQ80" s="91"/>
      <c r="KCR80" s="91"/>
      <c r="KCS80" s="91"/>
      <c r="KCT80" s="91"/>
      <c r="KCU80" s="91"/>
      <c r="KCV80" s="91"/>
      <c r="KCW80" s="91"/>
      <c r="KCX80" s="91"/>
      <c r="KCY80" s="91"/>
      <c r="KCZ80" s="91"/>
      <c r="KDA80" s="91"/>
      <c r="KDB80" s="91"/>
      <c r="KDC80" s="91"/>
      <c r="KDD80" s="91"/>
      <c r="KDE80" s="91"/>
      <c r="KDF80" s="91"/>
      <c r="KDG80" s="91"/>
      <c r="KDH80" s="91"/>
      <c r="KDI80" s="91"/>
      <c r="KDJ80" s="91"/>
      <c r="KDK80" s="91"/>
      <c r="KDL80" s="91"/>
      <c r="KDM80" s="91"/>
      <c r="KDN80" s="91"/>
      <c r="KDO80" s="91"/>
      <c r="KDP80" s="91"/>
      <c r="KDQ80" s="91"/>
      <c r="KDR80" s="91"/>
      <c r="KDS80" s="91"/>
      <c r="KDT80" s="91"/>
      <c r="KDU80" s="91"/>
      <c r="KDV80" s="91"/>
      <c r="KDW80" s="91"/>
      <c r="KDX80" s="91"/>
      <c r="KDY80" s="91"/>
      <c r="KDZ80" s="91"/>
      <c r="KEA80" s="91"/>
      <c r="KEB80" s="91"/>
      <c r="KEC80" s="91"/>
      <c r="KED80" s="91"/>
      <c r="KEE80" s="91"/>
      <c r="KEF80" s="91"/>
      <c r="KEG80" s="91"/>
      <c r="KEH80" s="91"/>
      <c r="KEI80" s="91"/>
      <c r="KEJ80" s="91"/>
      <c r="KEK80" s="91"/>
      <c r="KEL80" s="91"/>
      <c r="KEM80" s="91"/>
      <c r="KEN80" s="91"/>
      <c r="KEO80" s="91"/>
      <c r="KEP80" s="91"/>
      <c r="KEQ80" s="91"/>
      <c r="KER80" s="91"/>
      <c r="KES80" s="91"/>
      <c r="KET80" s="91"/>
      <c r="KEU80" s="91"/>
      <c r="KEV80" s="91"/>
      <c r="KEW80" s="91"/>
      <c r="KEX80" s="91"/>
      <c r="KEY80" s="91"/>
      <c r="KEZ80" s="91"/>
      <c r="KFA80" s="91"/>
      <c r="KFB80" s="91"/>
      <c r="KFC80" s="91"/>
      <c r="KFD80" s="91"/>
      <c r="KFE80" s="91"/>
      <c r="KFF80" s="91"/>
      <c r="KFG80" s="91"/>
      <c r="KFH80" s="91"/>
      <c r="KFI80" s="91"/>
      <c r="KFJ80" s="91"/>
      <c r="KFK80" s="91"/>
      <c r="KFL80" s="91"/>
      <c r="KFM80" s="91"/>
      <c r="KFN80" s="91"/>
      <c r="KFO80" s="91"/>
      <c r="KFP80" s="91"/>
      <c r="KFQ80" s="91"/>
      <c r="KFR80" s="91"/>
      <c r="KFS80" s="91"/>
      <c r="KFT80" s="91"/>
      <c r="KFU80" s="91"/>
      <c r="KFV80" s="91"/>
      <c r="KFW80" s="91"/>
      <c r="KFX80" s="91"/>
      <c r="KFY80" s="91"/>
      <c r="KFZ80" s="91"/>
      <c r="KGA80" s="91"/>
      <c r="KGB80" s="91"/>
      <c r="KGC80" s="91"/>
      <c r="KGD80" s="91"/>
      <c r="KGE80" s="91"/>
      <c r="KGF80" s="91"/>
      <c r="KGG80" s="91"/>
      <c r="KGH80" s="91"/>
      <c r="KGI80" s="91"/>
      <c r="KGJ80" s="91"/>
      <c r="KGK80" s="91"/>
      <c r="KGL80" s="91"/>
      <c r="KGM80" s="91"/>
      <c r="KGN80" s="91"/>
      <c r="KGO80" s="91"/>
      <c r="KGP80" s="91"/>
      <c r="KGQ80" s="91"/>
      <c r="KGR80" s="91"/>
      <c r="KGS80" s="91"/>
      <c r="KGT80" s="91"/>
      <c r="KGU80" s="91"/>
      <c r="KGV80" s="91"/>
      <c r="KGW80" s="91"/>
      <c r="KGX80" s="91"/>
      <c r="KGY80" s="91"/>
      <c r="KGZ80" s="91"/>
      <c r="KHA80" s="91"/>
      <c r="KHB80" s="91"/>
      <c r="KHC80" s="91"/>
      <c r="KHD80" s="91"/>
      <c r="KHE80" s="91"/>
      <c r="KHF80" s="91"/>
      <c r="KHG80" s="91"/>
      <c r="KHH80" s="91"/>
      <c r="KHI80" s="91"/>
      <c r="KHJ80" s="91"/>
      <c r="KHK80" s="91"/>
      <c r="KHL80" s="91"/>
      <c r="KHM80" s="91"/>
      <c r="KHN80" s="91"/>
      <c r="KHO80" s="91"/>
      <c r="KHP80" s="91"/>
      <c r="KHQ80" s="91"/>
      <c r="KHR80" s="91"/>
      <c r="KHS80" s="91"/>
      <c r="KHT80" s="91"/>
      <c r="KHU80" s="91"/>
      <c r="KHV80" s="91"/>
      <c r="KHW80" s="91"/>
      <c r="KHX80" s="91"/>
      <c r="KHY80" s="91"/>
      <c r="KHZ80" s="91"/>
      <c r="KIA80" s="91"/>
      <c r="KIB80" s="91"/>
      <c r="KIC80" s="91"/>
      <c r="KID80" s="91"/>
      <c r="KIE80" s="91"/>
      <c r="KIF80" s="91"/>
      <c r="KIG80" s="91"/>
      <c r="KIH80" s="91"/>
      <c r="KII80" s="91"/>
      <c r="KIJ80" s="91"/>
      <c r="KIK80" s="91"/>
      <c r="KIL80" s="91"/>
      <c r="KIM80" s="91"/>
      <c r="KIN80" s="91"/>
      <c r="KIO80" s="91"/>
      <c r="KIP80" s="91"/>
      <c r="KIQ80" s="91"/>
      <c r="KIR80" s="91"/>
      <c r="KIS80" s="91"/>
      <c r="KIT80" s="91"/>
      <c r="KIU80" s="91"/>
      <c r="KIV80" s="91"/>
      <c r="KIW80" s="91"/>
      <c r="KIX80" s="91"/>
      <c r="KIY80" s="91"/>
      <c r="KIZ80" s="91"/>
      <c r="KJA80" s="91"/>
      <c r="KJB80" s="91"/>
      <c r="KJC80" s="91"/>
      <c r="KJD80" s="91"/>
      <c r="KJE80" s="91"/>
      <c r="KJF80" s="91"/>
      <c r="KJG80" s="91"/>
      <c r="KJH80" s="91"/>
      <c r="KJI80" s="91"/>
      <c r="KJJ80" s="91"/>
      <c r="KJK80" s="91"/>
      <c r="KJL80" s="91"/>
      <c r="KJM80" s="91"/>
      <c r="KJN80" s="91"/>
      <c r="KJO80" s="91"/>
      <c r="KJP80" s="91"/>
      <c r="KJQ80" s="91"/>
      <c r="KJR80" s="91"/>
      <c r="KJS80" s="91"/>
      <c r="KJT80" s="91"/>
      <c r="KJU80" s="91"/>
      <c r="KJV80" s="91"/>
      <c r="KJW80" s="91"/>
      <c r="KJX80" s="91"/>
      <c r="KJY80" s="91"/>
      <c r="KJZ80" s="91"/>
      <c r="KKA80" s="91"/>
      <c r="KKB80" s="91"/>
      <c r="KKC80" s="91"/>
      <c r="KKD80" s="91"/>
      <c r="KKE80" s="91"/>
      <c r="KKF80" s="91"/>
      <c r="KKG80" s="91"/>
      <c r="KKH80" s="91"/>
      <c r="KKI80" s="91"/>
      <c r="KKJ80" s="91"/>
      <c r="KKK80" s="91"/>
      <c r="KKL80" s="91"/>
      <c r="KKM80" s="91"/>
      <c r="KKN80" s="91"/>
      <c r="KKO80" s="91"/>
      <c r="KKP80" s="91"/>
      <c r="KKQ80" s="91"/>
      <c r="KKR80" s="91"/>
      <c r="KKS80" s="91"/>
      <c r="KKT80" s="91"/>
      <c r="KKU80" s="91"/>
      <c r="KKV80" s="91"/>
      <c r="KKW80" s="91"/>
      <c r="KKX80" s="91"/>
      <c r="KKY80" s="91"/>
      <c r="KKZ80" s="91"/>
      <c r="KLA80" s="91"/>
      <c r="KLB80" s="91"/>
      <c r="KLC80" s="91"/>
      <c r="KLD80" s="91"/>
      <c r="KLE80" s="91"/>
      <c r="KLF80" s="91"/>
      <c r="KLG80" s="91"/>
      <c r="KLH80" s="91"/>
      <c r="KLI80" s="91"/>
      <c r="KLJ80" s="91"/>
      <c r="KLK80" s="91"/>
      <c r="KLL80" s="91"/>
      <c r="KLM80" s="91"/>
      <c r="KLN80" s="91"/>
      <c r="KLO80" s="91"/>
      <c r="KLP80" s="91"/>
      <c r="KLQ80" s="91"/>
      <c r="KLR80" s="91"/>
      <c r="KLS80" s="91"/>
      <c r="KLT80" s="91"/>
      <c r="KLU80" s="91"/>
      <c r="KLV80" s="91"/>
      <c r="KLW80" s="91"/>
      <c r="KLX80" s="91"/>
      <c r="KLY80" s="91"/>
      <c r="KLZ80" s="91"/>
      <c r="KMA80" s="91"/>
      <c r="KMB80" s="91"/>
      <c r="KMC80" s="91"/>
      <c r="KMD80" s="91"/>
      <c r="KME80" s="91"/>
      <c r="KMF80" s="91"/>
      <c r="KMG80" s="91"/>
      <c r="KMH80" s="91"/>
      <c r="KMI80" s="91"/>
      <c r="KMJ80" s="91"/>
      <c r="KMK80" s="91"/>
      <c r="KML80" s="91"/>
      <c r="KMM80" s="91"/>
      <c r="KMN80" s="91"/>
      <c r="KMO80" s="91"/>
      <c r="KMP80" s="91"/>
      <c r="KMQ80" s="91"/>
      <c r="KMR80" s="91"/>
      <c r="KMS80" s="91"/>
      <c r="KMT80" s="91"/>
      <c r="KMU80" s="91"/>
      <c r="KMV80" s="91"/>
      <c r="KMW80" s="91"/>
      <c r="KMX80" s="91"/>
      <c r="KMY80" s="91"/>
      <c r="KMZ80" s="91"/>
      <c r="KNA80" s="91"/>
      <c r="KNB80" s="91"/>
      <c r="KNC80" s="91"/>
      <c r="KND80" s="91"/>
      <c r="KNE80" s="91"/>
      <c r="KNF80" s="91"/>
      <c r="KNG80" s="91"/>
      <c r="KNH80" s="91"/>
      <c r="KNI80" s="91"/>
      <c r="KNJ80" s="91"/>
      <c r="KNK80" s="91"/>
      <c r="KNL80" s="91"/>
      <c r="KNM80" s="91"/>
      <c r="KNN80" s="91"/>
      <c r="KNO80" s="91"/>
      <c r="KNP80" s="91"/>
      <c r="KNQ80" s="91"/>
      <c r="KNR80" s="91"/>
      <c r="KNS80" s="91"/>
      <c r="KNT80" s="91"/>
      <c r="KNU80" s="91"/>
      <c r="KNV80" s="91"/>
      <c r="KNW80" s="91"/>
      <c r="KNX80" s="91"/>
      <c r="KNY80" s="91"/>
      <c r="KNZ80" s="91"/>
      <c r="KOA80" s="91"/>
      <c r="KOB80" s="91"/>
      <c r="KOC80" s="91"/>
      <c r="KOD80" s="91"/>
      <c r="KOE80" s="91"/>
      <c r="KOF80" s="91"/>
      <c r="KOG80" s="91"/>
      <c r="KOH80" s="91"/>
      <c r="KOI80" s="91"/>
      <c r="KOJ80" s="91"/>
      <c r="KOK80" s="91"/>
      <c r="KOL80" s="91"/>
      <c r="KOM80" s="91"/>
      <c r="KON80" s="91"/>
      <c r="KOO80" s="91"/>
      <c r="KOP80" s="91"/>
      <c r="KOQ80" s="91"/>
      <c r="KOR80" s="91"/>
      <c r="KOS80" s="91"/>
      <c r="KOT80" s="91"/>
      <c r="KOU80" s="91"/>
      <c r="KOV80" s="91"/>
      <c r="KOW80" s="91"/>
      <c r="KOX80" s="91"/>
      <c r="KOY80" s="91"/>
      <c r="KOZ80" s="91"/>
      <c r="KPA80" s="91"/>
      <c r="KPB80" s="91"/>
      <c r="KPC80" s="91"/>
      <c r="KPD80" s="91"/>
      <c r="KPE80" s="91"/>
      <c r="KPF80" s="91"/>
      <c r="KPG80" s="91"/>
      <c r="KPH80" s="91"/>
      <c r="KPI80" s="91"/>
      <c r="KPJ80" s="91"/>
      <c r="KPK80" s="91"/>
      <c r="KPL80" s="91"/>
      <c r="KPM80" s="91"/>
      <c r="KPN80" s="91"/>
      <c r="KPO80" s="91"/>
      <c r="KPP80" s="91"/>
      <c r="KPQ80" s="91"/>
      <c r="KPR80" s="91"/>
      <c r="KPS80" s="91"/>
      <c r="KPT80" s="91"/>
      <c r="KPU80" s="91"/>
      <c r="KPV80" s="91"/>
      <c r="KPW80" s="91"/>
      <c r="KPX80" s="91"/>
      <c r="KPY80" s="91"/>
      <c r="KPZ80" s="91"/>
      <c r="KQA80" s="91"/>
      <c r="KQB80" s="91"/>
      <c r="KQC80" s="91"/>
      <c r="KQD80" s="91"/>
      <c r="KQE80" s="91"/>
      <c r="KQF80" s="91"/>
      <c r="KQG80" s="91"/>
      <c r="KQH80" s="91"/>
      <c r="KQI80" s="91"/>
      <c r="KQJ80" s="91"/>
      <c r="KQK80" s="91"/>
      <c r="KQL80" s="91"/>
      <c r="KQM80" s="91"/>
      <c r="KQN80" s="91"/>
      <c r="KQO80" s="91"/>
      <c r="KQP80" s="91"/>
      <c r="KQQ80" s="91"/>
      <c r="KQR80" s="91"/>
      <c r="KQS80" s="91"/>
      <c r="KQT80" s="91"/>
      <c r="KQU80" s="91"/>
      <c r="KQV80" s="91"/>
      <c r="KQW80" s="91"/>
      <c r="KQX80" s="91"/>
      <c r="KQY80" s="91"/>
      <c r="KQZ80" s="91"/>
      <c r="KRA80" s="91"/>
      <c r="KRB80" s="91"/>
      <c r="KRC80" s="91"/>
      <c r="KRD80" s="91"/>
      <c r="KRE80" s="91"/>
      <c r="KRF80" s="91"/>
      <c r="KRG80" s="91"/>
      <c r="KRH80" s="91"/>
      <c r="KRI80" s="91"/>
      <c r="KRJ80" s="91"/>
      <c r="KRK80" s="91"/>
      <c r="KRL80" s="91"/>
      <c r="KRM80" s="91"/>
      <c r="KRN80" s="91"/>
      <c r="KRO80" s="91"/>
      <c r="KRP80" s="91"/>
      <c r="KRQ80" s="91"/>
      <c r="KRR80" s="91"/>
      <c r="KRS80" s="91"/>
      <c r="KRT80" s="91"/>
      <c r="KRU80" s="91"/>
      <c r="KRV80" s="91"/>
      <c r="KRW80" s="91"/>
      <c r="KRX80" s="91"/>
      <c r="KRY80" s="91"/>
      <c r="KRZ80" s="91"/>
      <c r="KSA80" s="91"/>
      <c r="KSB80" s="91"/>
      <c r="KSC80" s="91"/>
      <c r="KSD80" s="91"/>
      <c r="KSE80" s="91"/>
      <c r="KSF80" s="91"/>
      <c r="KSG80" s="91"/>
      <c r="KSH80" s="91"/>
      <c r="KSI80" s="91"/>
      <c r="KSJ80" s="91"/>
      <c r="KSK80" s="91"/>
      <c r="KSL80" s="91"/>
      <c r="KSM80" s="91"/>
      <c r="KSN80" s="91"/>
      <c r="KSO80" s="91"/>
      <c r="KSP80" s="91"/>
      <c r="KSQ80" s="91"/>
      <c r="KSR80" s="91"/>
      <c r="KSS80" s="91"/>
      <c r="KST80" s="91"/>
      <c r="KSU80" s="91"/>
      <c r="KSV80" s="91"/>
      <c r="KSW80" s="91"/>
      <c r="KSX80" s="91"/>
      <c r="KSY80" s="91"/>
      <c r="KSZ80" s="91"/>
      <c r="KTA80" s="91"/>
      <c r="KTB80" s="91"/>
      <c r="KTC80" s="91"/>
      <c r="KTD80" s="91"/>
      <c r="KTE80" s="91"/>
      <c r="KTF80" s="91"/>
      <c r="KTG80" s="91"/>
      <c r="KTH80" s="91"/>
      <c r="KTI80" s="91"/>
      <c r="KTJ80" s="91"/>
      <c r="KTK80" s="91"/>
      <c r="KTL80" s="91"/>
      <c r="KTM80" s="91"/>
      <c r="KTN80" s="91"/>
      <c r="KTO80" s="91"/>
      <c r="KTP80" s="91"/>
      <c r="KTQ80" s="91"/>
      <c r="KTR80" s="91"/>
      <c r="KTS80" s="91"/>
      <c r="KTT80" s="91"/>
      <c r="KTU80" s="91"/>
      <c r="KTV80" s="91"/>
      <c r="KTW80" s="91"/>
      <c r="KTX80" s="91"/>
      <c r="KTY80" s="91"/>
      <c r="KTZ80" s="91"/>
      <c r="KUA80" s="91"/>
      <c r="KUB80" s="91"/>
      <c r="KUC80" s="91"/>
      <c r="KUD80" s="91"/>
      <c r="KUE80" s="91"/>
      <c r="KUF80" s="91"/>
      <c r="KUG80" s="91"/>
      <c r="KUH80" s="91"/>
      <c r="KUI80" s="91"/>
      <c r="KUJ80" s="91"/>
      <c r="KUK80" s="91"/>
      <c r="KUL80" s="91"/>
      <c r="KUM80" s="91"/>
      <c r="KUN80" s="91"/>
      <c r="KUO80" s="91"/>
      <c r="KUP80" s="91"/>
      <c r="KUQ80" s="91"/>
      <c r="KUR80" s="91"/>
      <c r="KUS80" s="91"/>
      <c r="KUT80" s="91"/>
      <c r="KUU80" s="91"/>
      <c r="KUV80" s="91"/>
      <c r="KUW80" s="91"/>
      <c r="KUX80" s="91"/>
      <c r="KUY80" s="91"/>
      <c r="KUZ80" s="91"/>
      <c r="KVA80" s="91"/>
      <c r="KVB80" s="91"/>
      <c r="KVC80" s="91"/>
      <c r="KVD80" s="91"/>
      <c r="KVE80" s="91"/>
      <c r="KVF80" s="91"/>
      <c r="KVG80" s="91"/>
      <c r="KVH80" s="91"/>
      <c r="KVI80" s="91"/>
      <c r="KVJ80" s="91"/>
      <c r="KVK80" s="91"/>
      <c r="KVL80" s="91"/>
      <c r="KVM80" s="91"/>
      <c r="KVN80" s="91"/>
      <c r="KVO80" s="91"/>
      <c r="KVP80" s="91"/>
      <c r="KVQ80" s="91"/>
      <c r="KVR80" s="91"/>
      <c r="KVS80" s="91"/>
      <c r="KVT80" s="91"/>
      <c r="KVU80" s="91"/>
      <c r="KVV80" s="91"/>
      <c r="KVW80" s="91"/>
      <c r="KVX80" s="91"/>
      <c r="KVY80" s="91"/>
      <c r="KVZ80" s="91"/>
      <c r="KWA80" s="91"/>
      <c r="KWB80" s="91"/>
      <c r="KWC80" s="91"/>
      <c r="KWD80" s="91"/>
      <c r="KWE80" s="91"/>
      <c r="KWF80" s="91"/>
      <c r="KWG80" s="91"/>
      <c r="KWH80" s="91"/>
      <c r="KWI80" s="91"/>
      <c r="KWJ80" s="91"/>
      <c r="KWK80" s="91"/>
      <c r="KWL80" s="91"/>
      <c r="KWM80" s="91"/>
      <c r="KWN80" s="91"/>
      <c r="KWO80" s="91"/>
      <c r="KWP80" s="91"/>
      <c r="KWQ80" s="91"/>
      <c r="KWR80" s="91"/>
      <c r="KWS80" s="91"/>
      <c r="KWT80" s="91"/>
      <c r="KWU80" s="91"/>
      <c r="KWV80" s="91"/>
      <c r="KWW80" s="91"/>
      <c r="KWX80" s="91"/>
      <c r="KWY80" s="91"/>
      <c r="KWZ80" s="91"/>
      <c r="KXA80" s="91"/>
      <c r="KXB80" s="91"/>
      <c r="KXC80" s="91"/>
      <c r="KXD80" s="91"/>
      <c r="KXE80" s="91"/>
      <c r="KXF80" s="91"/>
      <c r="KXG80" s="91"/>
      <c r="KXH80" s="91"/>
      <c r="KXI80" s="91"/>
      <c r="KXJ80" s="91"/>
      <c r="KXK80" s="91"/>
      <c r="KXL80" s="91"/>
      <c r="KXM80" s="91"/>
      <c r="KXN80" s="91"/>
      <c r="KXO80" s="91"/>
      <c r="KXP80" s="91"/>
      <c r="KXQ80" s="91"/>
      <c r="KXR80" s="91"/>
      <c r="KXS80" s="91"/>
      <c r="KXT80" s="91"/>
      <c r="KXU80" s="91"/>
      <c r="KXV80" s="91"/>
      <c r="KXW80" s="91"/>
      <c r="KXX80" s="91"/>
      <c r="KXY80" s="91"/>
      <c r="KXZ80" s="91"/>
      <c r="KYA80" s="91"/>
      <c r="KYB80" s="91"/>
      <c r="KYC80" s="91"/>
      <c r="KYD80" s="91"/>
      <c r="KYE80" s="91"/>
      <c r="KYF80" s="91"/>
      <c r="KYG80" s="91"/>
      <c r="KYH80" s="91"/>
      <c r="KYI80" s="91"/>
      <c r="KYJ80" s="91"/>
      <c r="KYK80" s="91"/>
      <c r="KYL80" s="91"/>
      <c r="KYM80" s="91"/>
      <c r="KYN80" s="91"/>
      <c r="KYO80" s="91"/>
      <c r="KYP80" s="91"/>
      <c r="KYQ80" s="91"/>
      <c r="KYR80" s="91"/>
      <c r="KYS80" s="91"/>
      <c r="KYT80" s="91"/>
      <c r="KYU80" s="91"/>
      <c r="KYV80" s="91"/>
      <c r="KYW80" s="91"/>
      <c r="KYX80" s="91"/>
      <c r="KYY80" s="91"/>
      <c r="KYZ80" s="91"/>
      <c r="KZA80" s="91"/>
      <c r="KZB80" s="91"/>
      <c r="KZC80" s="91"/>
      <c r="KZD80" s="91"/>
      <c r="KZE80" s="91"/>
      <c r="KZF80" s="91"/>
      <c r="KZG80" s="91"/>
      <c r="KZH80" s="91"/>
      <c r="KZI80" s="91"/>
      <c r="KZJ80" s="91"/>
      <c r="KZK80" s="91"/>
      <c r="KZL80" s="91"/>
      <c r="KZM80" s="91"/>
      <c r="KZN80" s="91"/>
      <c r="KZO80" s="91"/>
      <c r="KZP80" s="91"/>
      <c r="KZQ80" s="91"/>
      <c r="KZR80" s="91"/>
      <c r="KZS80" s="91"/>
      <c r="KZT80" s="91"/>
      <c r="KZU80" s="91"/>
      <c r="KZV80" s="91"/>
      <c r="KZW80" s="91"/>
      <c r="KZX80" s="91"/>
      <c r="KZY80" s="91"/>
      <c r="KZZ80" s="91"/>
      <c r="LAA80" s="91"/>
      <c r="LAB80" s="91"/>
      <c r="LAC80" s="91"/>
      <c r="LAD80" s="91"/>
      <c r="LAE80" s="91"/>
      <c r="LAF80" s="91"/>
      <c r="LAG80" s="91"/>
      <c r="LAH80" s="91"/>
      <c r="LAI80" s="91"/>
      <c r="LAJ80" s="91"/>
      <c r="LAK80" s="91"/>
      <c r="LAL80" s="91"/>
      <c r="LAM80" s="91"/>
      <c r="LAN80" s="91"/>
      <c r="LAO80" s="91"/>
      <c r="LAP80" s="91"/>
      <c r="LAQ80" s="91"/>
      <c r="LAR80" s="91"/>
      <c r="LAS80" s="91"/>
      <c r="LAT80" s="91"/>
      <c r="LAU80" s="91"/>
      <c r="LAV80" s="91"/>
      <c r="LAW80" s="91"/>
      <c r="LAX80" s="91"/>
      <c r="LAY80" s="91"/>
      <c r="LAZ80" s="91"/>
      <c r="LBA80" s="91"/>
      <c r="LBB80" s="91"/>
      <c r="LBC80" s="91"/>
      <c r="LBD80" s="91"/>
      <c r="LBE80" s="91"/>
      <c r="LBF80" s="91"/>
      <c r="LBG80" s="91"/>
      <c r="LBH80" s="91"/>
      <c r="LBI80" s="91"/>
      <c r="LBJ80" s="91"/>
      <c r="LBK80" s="91"/>
      <c r="LBL80" s="91"/>
      <c r="LBM80" s="91"/>
      <c r="LBN80" s="91"/>
      <c r="LBO80" s="91"/>
      <c r="LBP80" s="91"/>
      <c r="LBQ80" s="91"/>
      <c r="LBR80" s="91"/>
      <c r="LBS80" s="91"/>
      <c r="LBT80" s="91"/>
      <c r="LBU80" s="91"/>
      <c r="LBV80" s="91"/>
      <c r="LBW80" s="91"/>
      <c r="LBX80" s="91"/>
      <c r="LBY80" s="91"/>
      <c r="LBZ80" s="91"/>
      <c r="LCA80" s="91"/>
      <c r="LCB80" s="91"/>
      <c r="LCC80" s="91"/>
      <c r="LCD80" s="91"/>
      <c r="LCE80" s="91"/>
      <c r="LCF80" s="91"/>
      <c r="LCG80" s="91"/>
      <c r="LCH80" s="91"/>
      <c r="LCI80" s="91"/>
      <c r="LCJ80" s="91"/>
      <c r="LCK80" s="91"/>
      <c r="LCL80" s="91"/>
      <c r="LCM80" s="91"/>
      <c r="LCN80" s="91"/>
      <c r="LCO80" s="91"/>
      <c r="LCP80" s="91"/>
      <c r="LCQ80" s="91"/>
      <c r="LCR80" s="91"/>
      <c r="LCS80" s="91"/>
      <c r="LCT80" s="91"/>
      <c r="LCU80" s="91"/>
      <c r="LCV80" s="91"/>
      <c r="LCW80" s="91"/>
      <c r="LCX80" s="91"/>
      <c r="LCY80" s="91"/>
      <c r="LCZ80" s="91"/>
      <c r="LDA80" s="91"/>
      <c r="LDB80" s="91"/>
      <c r="LDC80" s="91"/>
      <c r="LDD80" s="91"/>
      <c r="LDE80" s="91"/>
      <c r="LDF80" s="91"/>
      <c r="LDG80" s="91"/>
      <c r="LDH80" s="91"/>
      <c r="LDI80" s="91"/>
      <c r="LDJ80" s="91"/>
      <c r="LDK80" s="91"/>
      <c r="LDL80" s="91"/>
      <c r="LDM80" s="91"/>
      <c r="LDN80" s="91"/>
      <c r="LDO80" s="91"/>
      <c r="LDP80" s="91"/>
      <c r="LDQ80" s="91"/>
      <c r="LDR80" s="91"/>
      <c r="LDS80" s="91"/>
      <c r="LDT80" s="91"/>
      <c r="LDU80" s="91"/>
      <c r="LDV80" s="91"/>
      <c r="LDW80" s="91"/>
      <c r="LDX80" s="91"/>
      <c r="LDY80" s="91"/>
      <c r="LDZ80" s="91"/>
      <c r="LEA80" s="91"/>
      <c r="LEB80" s="91"/>
      <c r="LEC80" s="91"/>
      <c r="LED80" s="91"/>
      <c r="LEE80" s="91"/>
      <c r="LEF80" s="91"/>
      <c r="LEG80" s="91"/>
      <c r="LEH80" s="91"/>
      <c r="LEI80" s="91"/>
      <c r="LEJ80" s="91"/>
      <c r="LEK80" s="91"/>
      <c r="LEL80" s="91"/>
      <c r="LEM80" s="91"/>
      <c r="LEN80" s="91"/>
      <c r="LEO80" s="91"/>
      <c r="LEP80" s="91"/>
      <c r="LEQ80" s="91"/>
      <c r="LER80" s="91"/>
      <c r="LES80" s="91"/>
      <c r="LET80" s="91"/>
      <c r="LEU80" s="91"/>
      <c r="LEV80" s="91"/>
      <c r="LEW80" s="91"/>
      <c r="LEX80" s="91"/>
      <c r="LEY80" s="91"/>
      <c r="LEZ80" s="91"/>
      <c r="LFA80" s="91"/>
      <c r="LFB80" s="91"/>
      <c r="LFC80" s="91"/>
      <c r="LFD80" s="91"/>
      <c r="LFE80" s="91"/>
      <c r="LFF80" s="91"/>
      <c r="LFG80" s="91"/>
      <c r="LFH80" s="91"/>
      <c r="LFI80" s="91"/>
      <c r="LFJ80" s="91"/>
      <c r="LFK80" s="91"/>
      <c r="LFL80" s="91"/>
      <c r="LFM80" s="91"/>
      <c r="LFN80" s="91"/>
      <c r="LFO80" s="91"/>
      <c r="LFP80" s="91"/>
      <c r="LFQ80" s="91"/>
      <c r="LFR80" s="91"/>
      <c r="LFS80" s="91"/>
      <c r="LFT80" s="91"/>
      <c r="LFU80" s="91"/>
      <c r="LFV80" s="91"/>
      <c r="LFW80" s="91"/>
      <c r="LFX80" s="91"/>
      <c r="LFY80" s="91"/>
      <c r="LFZ80" s="91"/>
      <c r="LGA80" s="91"/>
      <c r="LGB80" s="91"/>
      <c r="LGC80" s="91"/>
      <c r="LGD80" s="91"/>
      <c r="LGE80" s="91"/>
      <c r="LGF80" s="91"/>
      <c r="LGG80" s="91"/>
      <c r="LGH80" s="91"/>
      <c r="LGI80" s="91"/>
      <c r="LGJ80" s="91"/>
      <c r="LGK80" s="91"/>
      <c r="LGL80" s="91"/>
      <c r="LGM80" s="91"/>
      <c r="LGN80" s="91"/>
      <c r="LGO80" s="91"/>
      <c r="LGP80" s="91"/>
      <c r="LGQ80" s="91"/>
      <c r="LGR80" s="91"/>
      <c r="LGS80" s="91"/>
      <c r="LGT80" s="91"/>
      <c r="LGU80" s="91"/>
      <c r="LGV80" s="91"/>
      <c r="LGW80" s="91"/>
      <c r="LGX80" s="91"/>
      <c r="LGY80" s="91"/>
      <c r="LGZ80" s="91"/>
      <c r="LHA80" s="91"/>
      <c r="LHB80" s="91"/>
      <c r="LHC80" s="91"/>
      <c r="LHD80" s="91"/>
      <c r="LHE80" s="91"/>
      <c r="LHF80" s="91"/>
      <c r="LHG80" s="91"/>
      <c r="LHH80" s="91"/>
      <c r="LHI80" s="91"/>
      <c r="LHJ80" s="91"/>
      <c r="LHK80" s="91"/>
      <c r="LHL80" s="91"/>
      <c r="LHM80" s="91"/>
      <c r="LHN80" s="91"/>
      <c r="LHO80" s="91"/>
      <c r="LHP80" s="91"/>
      <c r="LHQ80" s="91"/>
      <c r="LHR80" s="91"/>
      <c r="LHS80" s="91"/>
      <c r="LHT80" s="91"/>
      <c r="LHU80" s="91"/>
      <c r="LHV80" s="91"/>
      <c r="LHW80" s="91"/>
      <c r="LHX80" s="91"/>
      <c r="LHY80" s="91"/>
      <c r="LHZ80" s="91"/>
      <c r="LIA80" s="91"/>
      <c r="LIB80" s="91"/>
      <c r="LIC80" s="91"/>
      <c r="LID80" s="91"/>
      <c r="LIE80" s="91"/>
      <c r="LIF80" s="91"/>
      <c r="LIG80" s="91"/>
      <c r="LIH80" s="91"/>
      <c r="LII80" s="91"/>
      <c r="LIJ80" s="91"/>
      <c r="LIK80" s="91"/>
      <c r="LIL80" s="91"/>
      <c r="LIM80" s="91"/>
      <c r="LIN80" s="91"/>
      <c r="LIO80" s="91"/>
      <c r="LIP80" s="91"/>
      <c r="LIQ80" s="91"/>
      <c r="LIR80" s="91"/>
      <c r="LIS80" s="91"/>
      <c r="LIT80" s="91"/>
      <c r="LIU80" s="91"/>
      <c r="LIV80" s="91"/>
      <c r="LIW80" s="91"/>
      <c r="LIX80" s="91"/>
      <c r="LIY80" s="91"/>
      <c r="LIZ80" s="91"/>
      <c r="LJA80" s="91"/>
      <c r="LJB80" s="91"/>
      <c r="LJC80" s="91"/>
      <c r="LJD80" s="91"/>
      <c r="LJE80" s="91"/>
      <c r="LJF80" s="91"/>
      <c r="LJG80" s="91"/>
      <c r="LJH80" s="91"/>
      <c r="LJI80" s="91"/>
      <c r="LJJ80" s="91"/>
      <c r="LJK80" s="91"/>
      <c r="LJL80" s="91"/>
      <c r="LJM80" s="91"/>
      <c r="LJN80" s="91"/>
      <c r="LJO80" s="91"/>
      <c r="LJP80" s="91"/>
      <c r="LJQ80" s="91"/>
      <c r="LJR80" s="91"/>
      <c r="LJS80" s="91"/>
      <c r="LJT80" s="91"/>
      <c r="LJU80" s="91"/>
      <c r="LJV80" s="91"/>
      <c r="LJW80" s="91"/>
      <c r="LJX80" s="91"/>
      <c r="LJY80" s="91"/>
      <c r="LJZ80" s="91"/>
      <c r="LKA80" s="91"/>
      <c r="LKB80" s="91"/>
      <c r="LKC80" s="91"/>
      <c r="LKD80" s="91"/>
      <c r="LKE80" s="91"/>
      <c r="LKF80" s="91"/>
      <c r="LKG80" s="91"/>
      <c r="LKH80" s="91"/>
      <c r="LKI80" s="91"/>
      <c r="LKJ80" s="91"/>
      <c r="LKK80" s="91"/>
      <c r="LKL80" s="91"/>
      <c r="LKM80" s="91"/>
      <c r="LKN80" s="91"/>
      <c r="LKO80" s="91"/>
      <c r="LKP80" s="91"/>
      <c r="LKQ80" s="91"/>
      <c r="LKR80" s="91"/>
      <c r="LKS80" s="91"/>
      <c r="LKT80" s="91"/>
      <c r="LKU80" s="91"/>
      <c r="LKV80" s="91"/>
      <c r="LKW80" s="91"/>
      <c r="LKX80" s="91"/>
      <c r="LKY80" s="91"/>
      <c r="LKZ80" s="91"/>
      <c r="LLA80" s="91"/>
      <c r="LLB80" s="91"/>
      <c r="LLC80" s="91"/>
      <c r="LLD80" s="91"/>
      <c r="LLE80" s="91"/>
      <c r="LLF80" s="91"/>
      <c r="LLG80" s="91"/>
      <c r="LLH80" s="91"/>
      <c r="LLI80" s="91"/>
      <c r="LLJ80" s="91"/>
      <c r="LLK80" s="91"/>
      <c r="LLL80" s="91"/>
      <c r="LLM80" s="91"/>
      <c r="LLN80" s="91"/>
      <c r="LLO80" s="91"/>
      <c r="LLP80" s="91"/>
      <c r="LLQ80" s="91"/>
      <c r="LLR80" s="91"/>
      <c r="LLS80" s="91"/>
      <c r="LLT80" s="91"/>
      <c r="LLU80" s="91"/>
      <c r="LLV80" s="91"/>
      <c r="LLW80" s="91"/>
      <c r="LLX80" s="91"/>
      <c r="LLY80" s="91"/>
      <c r="LLZ80" s="91"/>
      <c r="LMA80" s="91"/>
      <c r="LMB80" s="91"/>
      <c r="LMC80" s="91"/>
      <c r="LMD80" s="91"/>
      <c r="LME80" s="91"/>
      <c r="LMF80" s="91"/>
      <c r="LMG80" s="91"/>
      <c r="LMH80" s="91"/>
      <c r="LMI80" s="91"/>
      <c r="LMJ80" s="91"/>
      <c r="LMK80" s="91"/>
      <c r="LML80" s="91"/>
      <c r="LMM80" s="91"/>
      <c r="LMN80" s="91"/>
      <c r="LMO80" s="91"/>
      <c r="LMP80" s="91"/>
      <c r="LMQ80" s="91"/>
      <c r="LMR80" s="91"/>
      <c r="LMS80" s="91"/>
      <c r="LMT80" s="91"/>
      <c r="LMU80" s="91"/>
      <c r="LMV80" s="91"/>
      <c r="LMW80" s="91"/>
      <c r="LMX80" s="91"/>
      <c r="LMY80" s="91"/>
      <c r="LMZ80" s="91"/>
      <c r="LNA80" s="91"/>
      <c r="LNB80" s="91"/>
      <c r="LNC80" s="91"/>
      <c r="LND80" s="91"/>
      <c r="LNE80" s="91"/>
      <c r="LNF80" s="91"/>
      <c r="LNG80" s="91"/>
      <c r="LNH80" s="91"/>
      <c r="LNI80" s="91"/>
      <c r="LNJ80" s="91"/>
      <c r="LNK80" s="91"/>
      <c r="LNL80" s="91"/>
      <c r="LNM80" s="91"/>
      <c r="LNN80" s="91"/>
      <c r="LNO80" s="91"/>
      <c r="LNP80" s="91"/>
      <c r="LNQ80" s="91"/>
      <c r="LNR80" s="91"/>
      <c r="LNS80" s="91"/>
      <c r="LNT80" s="91"/>
      <c r="LNU80" s="91"/>
      <c r="LNV80" s="91"/>
      <c r="LNW80" s="91"/>
      <c r="LNX80" s="91"/>
      <c r="LNY80" s="91"/>
      <c r="LNZ80" s="91"/>
      <c r="LOA80" s="91"/>
      <c r="LOB80" s="91"/>
      <c r="LOC80" s="91"/>
      <c r="LOD80" s="91"/>
      <c r="LOE80" s="91"/>
      <c r="LOF80" s="91"/>
      <c r="LOG80" s="91"/>
      <c r="LOH80" s="91"/>
      <c r="LOI80" s="91"/>
      <c r="LOJ80" s="91"/>
      <c r="LOK80" s="91"/>
      <c r="LOL80" s="91"/>
      <c r="LOM80" s="91"/>
      <c r="LON80" s="91"/>
      <c r="LOO80" s="91"/>
      <c r="LOP80" s="91"/>
      <c r="LOQ80" s="91"/>
      <c r="LOR80" s="91"/>
      <c r="LOS80" s="91"/>
      <c r="LOT80" s="91"/>
      <c r="LOU80" s="91"/>
      <c r="LOV80" s="91"/>
      <c r="LOW80" s="91"/>
      <c r="LOX80" s="91"/>
      <c r="LOY80" s="91"/>
      <c r="LOZ80" s="91"/>
      <c r="LPA80" s="91"/>
      <c r="LPB80" s="91"/>
      <c r="LPC80" s="91"/>
      <c r="LPD80" s="91"/>
      <c r="LPE80" s="91"/>
      <c r="LPF80" s="91"/>
      <c r="LPG80" s="91"/>
      <c r="LPH80" s="91"/>
      <c r="LPI80" s="91"/>
      <c r="LPJ80" s="91"/>
      <c r="LPK80" s="91"/>
      <c r="LPL80" s="91"/>
      <c r="LPM80" s="91"/>
      <c r="LPN80" s="91"/>
      <c r="LPO80" s="91"/>
      <c r="LPP80" s="91"/>
      <c r="LPQ80" s="91"/>
      <c r="LPR80" s="91"/>
      <c r="LPS80" s="91"/>
      <c r="LPT80" s="91"/>
      <c r="LPU80" s="91"/>
      <c r="LPV80" s="91"/>
      <c r="LPW80" s="91"/>
      <c r="LPX80" s="91"/>
      <c r="LPY80" s="91"/>
      <c r="LPZ80" s="91"/>
      <c r="LQA80" s="91"/>
      <c r="LQB80" s="91"/>
      <c r="LQC80" s="91"/>
      <c r="LQD80" s="91"/>
      <c r="LQE80" s="91"/>
      <c r="LQF80" s="91"/>
      <c r="LQG80" s="91"/>
      <c r="LQH80" s="91"/>
      <c r="LQI80" s="91"/>
      <c r="LQJ80" s="91"/>
      <c r="LQK80" s="91"/>
      <c r="LQL80" s="91"/>
      <c r="LQM80" s="91"/>
      <c r="LQN80" s="91"/>
      <c r="LQO80" s="91"/>
      <c r="LQP80" s="91"/>
      <c r="LQQ80" s="91"/>
      <c r="LQR80" s="91"/>
      <c r="LQS80" s="91"/>
      <c r="LQT80" s="91"/>
      <c r="LQU80" s="91"/>
      <c r="LQV80" s="91"/>
      <c r="LQW80" s="91"/>
      <c r="LQX80" s="91"/>
      <c r="LQY80" s="91"/>
      <c r="LQZ80" s="91"/>
      <c r="LRA80" s="91"/>
      <c r="LRB80" s="91"/>
      <c r="LRC80" s="91"/>
      <c r="LRD80" s="91"/>
      <c r="LRE80" s="91"/>
      <c r="LRF80" s="91"/>
      <c r="LRG80" s="91"/>
      <c r="LRH80" s="91"/>
      <c r="LRI80" s="91"/>
      <c r="LRJ80" s="91"/>
      <c r="LRK80" s="91"/>
      <c r="LRL80" s="91"/>
      <c r="LRM80" s="91"/>
      <c r="LRN80" s="91"/>
      <c r="LRO80" s="91"/>
      <c r="LRP80" s="91"/>
      <c r="LRQ80" s="91"/>
      <c r="LRR80" s="91"/>
      <c r="LRS80" s="91"/>
      <c r="LRT80" s="91"/>
      <c r="LRU80" s="91"/>
      <c r="LRV80" s="91"/>
      <c r="LRW80" s="91"/>
      <c r="LRX80" s="91"/>
      <c r="LRY80" s="91"/>
      <c r="LRZ80" s="91"/>
      <c r="LSA80" s="91"/>
      <c r="LSB80" s="91"/>
      <c r="LSC80" s="91"/>
      <c r="LSD80" s="91"/>
      <c r="LSE80" s="91"/>
      <c r="LSF80" s="91"/>
      <c r="LSG80" s="91"/>
      <c r="LSH80" s="91"/>
      <c r="LSI80" s="91"/>
      <c r="LSJ80" s="91"/>
      <c r="LSK80" s="91"/>
      <c r="LSL80" s="91"/>
      <c r="LSM80" s="91"/>
      <c r="LSN80" s="91"/>
      <c r="LSO80" s="91"/>
      <c r="LSP80" s="91"/>
      <c r="LSQ80" s="91"/>
      <c r="LSR80" s="91"/>
      <c r="LSS80" s="91"/>
      <c r="LST80" s="91"/>
      <c r="LSU80" s="91"/>
      <c r="LSV80" s="91"/>
      <c r="LSW80" s="91"/>
      <c r="LSX80" s="91"/>
      <c r="LSY80" s="91"/>
      <c r="LSZ80" s="91"/>
      <c r="LTA80" s="91"/>
      <c r="LTB80" s="91"/>
      <c r="LTC80" s="91"/>
      <c r="LTD80" s="91"/>
      <c r="LTE80" s="91"/>
      <c r="LTF80" s="91"/>
      <c r="LTG80" s="91"/>
      <c r="LTH80" s="91"/>
      <c r="LTI80" s="91"/>
      <c r="LTJ80" s="91"/>
      <c r="LTK80" s="91"/>
      <c r="LTL80" s="91"/>
      <c r="LTM80" s="91"/>
      <c r="LTN80" s="91"/>
      <c r="LTO80" s="91"/>
      <c r="LTP80" s="91"/>
      <c r="LTQ80" s="91"/>
      <c r="LTR80" s="91"/>
      <c r="LTS80" s="91"/>
      <c r="LTT80" s="91"/>
      <c r="LTU80" s="91"/>
      <c r="LTV80" s="91"/>
      <c r="LTW80" s="91"/>
      <c r="LTX80" s="91"/>
      <c r="LTY80" s="91"/>
      <c r="LTZ80" s="91"/>
      <c r="LUA80" s="91"/>
      <c r="LUB80" s="91"/>
      <c r="LUC80" s="91"/>
      <c r="LUD80" s="91"/>
      <c r="LUE80" s="91"/>
      <c r="LUF80" s="91"/>
      <c r="LUG80" s="91"/>
      <c r="LUH80" s="91"/>
      <c r="LUI80" s="91"/>
      <c r="LUJ80" s="91"/>
      <c r="LUK80" s="91"/>
      <c r="LUL80" s="91"/>
      <c r="LUM80" s="91"/>
      <c r="LUN80" s="91"/>
      <c r="LUO80" s="91"/>
      <c r="LUP80" s="91"/>
      <c r="LUQ80" s="91"/>
      <c r="LUR80" s="91"/>
      <c r="LUS80" s="91"/>
      <c r="LUT80" s="91"/>
      <c r="LUU80" s="91"/>
      <c r="LUV80" s="91"/>
      <c r="LUW80" s="91"/>
      <c r="LUX80" s="91"/>
      <c r="LUY80" s="91"/>
      <c r="LUZ80" s="91"/>
      <c r="LVA80" s="91"/>
      <c r="LVB80" s="91"/>
      <c r="LVC80" s="91"/>
      <c r="LVD80" s="91"/>
      <c r="LVE80" s="91"/>
      <c r="LVF80" s="91"/>
      <c r="LVG80" s="91"/>
      <c r="LVH80" s="91"/>
      <c r="LVI80" s="91"/>
      <c r="LVJ80" s="91"/>
      <c r="LVK80" s="91"/>
      <c r="LVL80" s="91"/>
      <c r="LVM80" s="91"/>
      <c r="LVN80" s="91"/>
      <c r="LVO80" s="91"/>
      <c r="LVP80" s="91"/>
      <c r="LVQ80" s="91"/>
      <c r="LVR80" s="91"/>
      <c r="LVS80" s="91"/>
      <c r="LVT80" s="91"/>
      <c r="LVU80" s="91"/>
      <c r="LVV80" s="91"/>
      <c r="LVW80" s="91"/>
      <c r="LVX80" s="91"/>
      <c r="LVY80" s="91"/>
      <c r="LVZ80" s="91"/>
      <c r="LWA80" s="91"/>
      <c r="LWB80" s="91"/>
      <c r="LWC80" s="91"/>
      <c r="LWD80" s="91"/>
      <c r="LWE80" s="91"/>
      <c r="LWF80" s="91"/>
      <c r="LWG80" s="91"/>
      <c r="LWH80" s="91"/>
      <c r="LWI80" s="91"/>
      <c r="LWJ80" s="91"/>
      <c r="LWK80" s="91"/>
      <c r="LWL80" s="91"/>
      <c r="LWM80" s="91"/>
      <c r="LWN80" s="91"/>
      <c r="LWO80" s="91"/>
      <c r="LWP80" s="91"/>
      <c r="LWQ80" s="91"/>
      <c r="LWR80" s="91"/>
      <c r="LWS80" s="91"/>
      <c r="LWT80" s="91"/>
      <c r="LWU80" s="91"/>
      <c r="LWV80" s="91"/>
      <c r="LWW80" s="91"/>
      <c r="LWX80" s="91"/>
      <c r="LWY80" s="91"/>
      <c r="LWZ80" s="91"/>
      <c r="LXA80" s="91"/>
      <c r="LXB80" s="91"/>
      <c r="LXC80" s="91"/>
      <c r="LXD80" s="91"/>
      <c r="LXE80" s="91"/>
      <c r="LXF80" s="91"/>
      <c r="LXG80" s="91"/>
      <c r="LXH80" s="91"/>
      <c r="LXI80" s="91"/>
      <c r="LXJ80" s="91"/>
      <c r="LXK80" s="91"/>
      <c r="LXL80" s="91"/>
      <c r="LXM80" s="91"/>
      <c r="LXN80" s="91"/>
      <c r="LXO80" s="91"/>
      <c r="LXP80" s="91"/>
      <c r="LXQ80" s="91"/>
      <c r="LXR80" s="91"/>
      <c r="LXS80" s="91"/>
      <c r="LXT80" s="91"/>
      <c r="LXU80" s="91"/>
      <c r="LXV80" s="91"/>
      <c r="LXW80" s="91"/>
      <c r="LXX80" s="91"/>
      <c r="LXY80" s="91"/>
      <c r="LXZ80" s="91"/>
      <c r="LYA80" s="91"/>
      <c r="LYB80" s="91"/>
      <c r="LYC80" s="91"/>
      <c r="LYD80" s="91"/>
      <c r="LYE80" s="91"/>
      <c r="LYF80" s="91"/>
      <c r="LYG80" s="91"/>
      <c r="LYH80" s="91"/>
      <c r="LYI80" s="91"/>
      <c r="LYJ80" s="91"/>
      <c r="LYK80" s="91"/>
      <c r="LYL80" s="91"/>
      <c r="LYM80" s="91"/>
      <c r="LYN80" s="91"/>
      <c r="LYO80" s="91"/>
      <c r="LYP80" s="91"/>
      <c r="LYQ80" s="91"/>
      <c r="LYR80" s="91"/>
      <c r="LYS80" s="91"/>
      <c r="LYT80" s="91"/>
      <c r="LYU80" s="91"/>
      <c r="LYV80" s="91"/>
      <c r="LYW80" s="91"/>
      <c r="LYX80" s="91"/>
      <c r="LYY80" s="91"/>
      <c r="LYZ80" s="91"/>
      <c r="LZA80" s="91"/>
      <c r="LZB80" s="91"/>
      <c r="LZC80" s="91"/>
      <c r="LZD80" s="91"/>
      <c r="LZE80" s="91"/>
      <c r="LZF80" s="91"/>
      <c r="LZG80" s="91"/>
      <c r="LZH80" s="91"/>
      <c r="LZI80" s="91"/>
      <c r="LZJ80" s="91"/>
      <c r="LZK80" s="91"/>
      <c r="LZL80" s="91"/>
      <c r="LZM80" s="91"/>
      <c r="LZN80" s="91"/>
      <c r="LZO80" s="91"/>
      <c r="LZP80" s="91"/>
      <c r="LZQ80" s="91"/>
      <c r="LZR80" s="91"/>
      <c r="LZS80" s="91"/>
      <c r="LZT80" s="91"/>
      <c r="LZU80" s="91"/>
      <c r="LZV80" s="91"/>
      <c r="LZW80" s="91"/>
      <c r="LZX80" s="91"/>
      <c r="LZY80" s="91"/>
      <c r="LZZ80" s="91"/>
      <c r="MAA80" s="91"/>
      <c r="MAB80" s="91"/>
      <c r="MAC80" s="91"/>
      <c r="MAD80" s="91"/>
      <c r="MAE80" s="91"/>
      <c r="MAF80" s="91"/>
      <c r="MAG80" s="91"/>
      <c r="MAH80" s="91"/>
      <c r="MAI80" s="91"/>
      <c r="MAJ80" s="91"/>
      <c r="MAK80" s="91"/>
      <c r="MAL80" s="91"/>
      <c r="MAM80" s="91"/>
      <c r="MAN80" s="91"/>
      <c r="MAO80" s="91"/>
      <c r="MAP80" s="91"/>
      <c r="MAQ80" s="91"/>
      <c r="MAR80" s="91"/>
      <c r="MAS80" s="91"/>
      <c r="MAT80" s="91"/>
      <c r="MAU80" s="91"/>
      <c r="MAV80" s="91"/>
      <c r="MAW80" s="91"/>
      <c r="MAX80" s="91"/>
      <c r="MAY80" s="91"/>
      <c r="MAZ80" s="91"/>
      <c r="MBA80" s="91"/>
      <c r="MBB80" s="91"/>
      <c r="MBC80" s="91"/>
      <c r="MBD80" s="91"/>
      <c r="MBE80" s="91"/>
      <c r="MBF80" s="91"/>
      <c r="MBG80" s="91"/>
      <c r="MBH80" s="91"/>
      <c r="MBI80" s="91"/>
      <c r="MBJ80" s="91"/>
      <c r="MBK80" s="91"/>
      <c r="MBL80" s="91"/>
      <c r="MBM80" s="91"/>
      <c r="MBN80" s="91"/>
      <c r="MBO80" s="91"/>
      <c r="MBP80" s="91"/>
      <c r="MBQ80" s="91"/>
      <c r="MBR80" s="91"/>
      <c r="MBS80" s="91"/>
      <c r="MBT80" s="91"/>
      <c r="MBU80" s="91"/>
      <c r="MBV80" s="91"/>
      <c r="MBW80" s="91"/>
      <c r="MBX80" s="91"/>
      <c r="MBY80" s="91"/>
      <c r="MBZ80" s="91"/>
      <c r="MCA80" s="91"/>
      <c r="MCB80" s="91"/>
      <c r="MCC80" s="91"/>
      <c r="MCD80" s="91"/>
      <c r="MCE80" s="91"/>
      <c r="MCF80" s="91"/>
      <c r="MCG80" s="91"/>
      <c r="MCH80" s="91"/>
      <c r="MCI80" s="91"/>
      <c r="MCJ80" s="91"/>
      <c r="MCK80" s="91"/>
      <c r="MCL80" s="91"/>
      <c r="MCM80" s="91"/>
      <c r="MCN80" s="91"/>
      <c r="MCO80" s="91"/>
      <c r="MCP80" s="91"/>
      <c r="MCQ80" s="91"/>
      <c r="MCR80" s="91"/>
      <c r="MCS80" s="91"/>
      <c r="MCT80" s="91"/>
      <c r="MCU80" s="91"/>
      <c r="MCV80" s="91"/>
      <c r="MCW80" s="91"/>
      <c r="MCX80" s="91"/>
      <c r="MCY80" s="91"/>
      <c r="MCZ80" s="91"/>
      <c r="MDA80" s="91"/>
      <c r="MDB80" s="91"/>
      <c r="MDC80" s="91"/>
      <c r="MDD80" s="91"/>
      <c r="MDE80" s="91"/>
      <c r="MDF80" s="91"/>
      <c r="MDG80" s="91"/>
      <c r="MDH80" s="91"/>
      <c r="MDI80" s="91"/>
      <c r="MDJ80" s="91"/>
      <c r="MDK80" s="91"/>
      <c r="MDL80" s="91"/>
      <c r="MDM80" s="91"/>
      <c r="MDN80" s="91"/>
      <c r="MDO80" s="91"/>
      <c r="MDP80" s="91"/>
      <c r="MDQ80" s="91"/>
      <c r="MDR80" s="91"/>
      <c r="MDS80" s="91"/>
      <c r="MDT80" s="91"/>
      <c r="MDU80" s="91"/>
      <c r="MDV80" s="91"/>
      <c r="MDW80" s="91"/>
      <c r="MDX80" s="91"/>
      <c r="MDY80" s="91"/>
      <c r="MDZ80" s="91"/>
      <c r="MEA80" s="91"/>
      <c r="MEB80" s="91"/>
      <c r="MEC80" s="91"/>
      <c r="MED80" s="91"/>
      <c r="MEE80" s="91"/>
      <c r="MEF80" s="91"/>
      <c r="MEG80" s="91"/>
      <c r="MEH80" s="91"/>
      <c r="MEI80" s="91"/>
      <c r="MEJ80" s="91"/>
      <c r="MEK80" s="91"/>
      <c r="MEL80" s="91"/>
      <c r="MEM80" s="91"/>
      <c r="MEN80" s="91"/>
      <c r="MEO80" s="91"/>
      <c r="MEP80" s="91"/>
      <c r="MEQ80" s="91"/>
      <c r="MER80" s="91"/>
      <c r="MES80" s="91"/>
      <c r="MET80" s="91"/>
      <c r="MEU80" s="91"/>
      <c r="MEV80" s="91"/>
      <c r="MEW80" s="91"/>
      <c r="MEX80" s="91"/>
      <c r="MEY80" s="91"/>
      <c r="MEZ80" s="91"/>
      <c r="MFA80" s="91"/>
      <c r="MFB80" s="91"/>
      <c r="MFC80" s="91"/>
      <c r="MFD80" s="91"/>
      <c r="MFE80" s="91"/>
      <c r="MFF80" s="91"/>
      <c r="MFG80" s="91"/>
      <c r="MFH80" s="91"/>
      <c r="MFI80" s="91"/>
      <c r="MFJ80" s="91"/>
      <c r="MFK80" s="91"/>
      <c r="MFL80" s="91"/>
      <c r="MFM80" s="91"/>
      <c r="MFN80" s="91"/>
      <c r="MFO80" s="91"/>
      <c r="MFP80" s="91"/>
      <c r="MFQ80" s="91"/>
      <c r="MFR80" s="91"/>
      <c r="MFS80" s="91"/>
      <c r="MFT80" s="91"/>
      <c r="MFU80" s="91"/>
      <c r="MFV80" s="91"/>
      <c r="MFW80" s="91"/>
      <c r="MFX80" s="91"/>
      <c r="MFY80" s="91"/>
      <c r="MFZ80" s="91"/>
      <c r="MGA80" s="91"/>
      <c r="MGB80" s="91"/>
      <c r="MGC80" s="91"/>
      <c r="MGD80" s="91"/>
      <c r="MGE80" s="91"/>
      <c r="MGF80" s="91"/>
      <c r="MGG80" s="91"/>
      <c r="MGH80" s="91"/>
      <c r="MGI80" s="91"/>
      <c r="MGJ80" s="91"/>
      <c r="MGK80" s="91"/>
      <c r="MGL80" s="91"/>
      <c r="MGM80" s="91"/>
      <c r="MGN80" s="91"/>
      <c r="MGO80" s="91"/>
      <c r="MGP80" s="91"/>
      <c r="MGQ80" s="91"/>
      <c r="MGR80" s="91"/>
      <c r="MGS80" s="91"/>
      <c r="MGT80" s="91"/>
      <c r="MGU80" s="91"/>
      <c r="MGV80" s="91"/>
      <c r="MGW80" s="91"/>
      <c r="MGX80" s="91"/>
      <c r="MGY80" s="91"/>
      <c r="MGZ80" s="91"/>
      <c r="MHA80" s="91"/>
      <c r="MHB80" s="91"/>
      <c r="MHC80" s="91"/>
      <c r="MHD80" s="91"/>
      <c r="MHE80" s="91"/>
      <c r="MHF80" s="91"/>
      <c r="MHG80" s="91"/>
      <c r="MHH80" s="91"/>
      <c r="MHI80" s="91"/>
      <c r="MHJ80" s="91"/>
      <c r="MHK80" s="91"/>
      <c r="MHL80" s="91"/>
      <c r="MHM80" s="91"/>
      <c r="MHN80" s="91"/>
      <c r="MHO80" s="91"/>
      <c r="MHP80" s="91"/>
      <c r="MHQ80" s="91"/>
      <c r="MHR80" s="91"/>
      <c r="MHS80" s="91"/>
      <c r="MHT80" s="91"/>
      <c r="MHU80" s="91"/>
      <c r="MHV80" s="91"/>
      <c r="MHW80" s="91"/>
      <c r="MHX80" s="91"/>
      <c r="MHY80" s="91"/>
      <c r="MHZ80" s="91"/>
      <c r="MIA80" s="91"/>
      <c r="MIB80" s="91"/>
      <c r="MIC80" s="91"/>
      <c r="MID80" s="91"/>
      <c r="MIE80" s="91"/>
      <c r="MIF80" s="91"/>
      <c r="MIG80" s="91"/>
      <c r="MIH80" s="91"/>
      <c r="MII80" s="91"/>
      <c r="MIJ80" s="91"/>
      <c r="MIK80" s="91"/>
      <c r="MIL80" s="91"/>
      <c r="MIM80" s="91"/>
      <c r="MIN80" s="91"/>
      <c r="MIO80" s="91"/>
      <c r="MIP80" s="91"/>
      <c r="MIQ80" s="91"/>
      <c r="MIR80" s="91"/>
      <c r="MIS80" s="91"/>
      <c r="MIT80" s="91"/>
      <c r="MIU80" s="91"/>
      <c r="MIV80" s="91"/>
      <c r="MIW80" s="91"/>
      <c r="MIX80" s="91"/>
      <c r="MIY80" s="91"/>
      <c r="MIZ80" s="91"/>
      <c r="MJA80" s="91"/>
      <c r="MJB80" s="91"/>
      <c r="MJC80" s="91"/>
      <c r="MJD80" s="91"/>
      <c r="MJE80" s="91"/>
      <c r="MJF80" s="91"/>
      <c r="MJG80" s="91"/>
      <c r="MJH80" s="91"/>
      <c r="MJI80" s="91"/>
      <c r="MJJ80" s="91"/>
      <c r="MJK80" s="91"/>
      <c r="MJL80" s="91"/>
      <c r="MJM80" s="91"/>
      <c r="MJN80" s="91"/>
      <c r="MJO80" s="91"/>
      <c r="MJP80" s="91"/>
      <c r="MJQ80" s="91"/>
      <c r="MJR80" s="91"/>
      <c r="MJS80" s="91"/>
      <c r="MJT80" s="91"/>
      <c r="MJU80" s="91"/>
      <c r="MJV80" s="91"/>
      <c r="MJW80" s="91"/>
      <c r="MJX80" s="91"/>
      <c r="MJY80" s="91"/>
      <c r="MJZ80" s="91"/>
      <c r="MKA80" s="91"/>
      <c r="MKB80" s="91"/>
      <c r="MKC80" s="91"/>
      <c r="MKD80" s="91"/>
      <c r="MKE80" s="91"/>
      <c r="MKF80" s="91"/>
      <c r="MKG80" s="91"/>
      <c r="MKH80" s="91"/>
      <c r="MKI80" s="91"/>
      <c r="MKJ80" s="91"/>
      <c r="MKK80" s="91"/>
      <c r="MKL80" s="91"/>
      <c r="MKM80" s="91"/>
      <c r="MKN80" s="91"/>
      <c r="MKO80" s="91"/>
      <c r="MKP80" s="91"/>
      <c r="MKQ80" s="91"/>
      <c r="MKR80" s="91"/>
      <c r="MKS80" s="91"/>
      <c r="MKT80" s="91"/>
      <c r="MKU80" s="91"/>
      <c r="MKV80" s="91"/>
      <c r="MKW80" s="91"/>
      <c r="MKX80" s="91"/>
      <c r="MKY80" s="91"/>
      <c r="MKZ80" s="91"/>
      <c r="MLA80" s="91"/>
      <c r="MLB80" s="91"/>
      <c r="MLC80" s="91"/>
      <c r="MLD80" s="91"/>
      <c r="MLE80" s="91"/>
      <c r="MLF80" s="91"/>
      <c r="MLG80" s="91"/>
      <c r="MLH80" s="91"/>
      <c r="MLI80" s="91"/>
      <c r="MLJ80" s="91"/>
      <c r="MLK80" s="91"/>
      <c r="MLL80" s="91"/>
      <c r="MLM80" s="91"/>
      <c r="MLN80" s="91"/>
      <c r="MLO80" s="91"/>
      <c r="MLP80" s="91"/>
      <c r="MLQ80" s="91"/>
      <c r="MLR80" s="91"/>
      <c r="MLS80" s="91"/>
      <c r="MLT80" s="91"/>
      <c r="MLU80" s="91"/>
      <c r="MLV80" s="91"/>
      <c r="MLW80" s="91"/>
      <c r="MLX80" s="91"/>
      <c r="MLY80" s="91"/>
      <c r="MLZ80" s="91"/>
      <c r="MMA80" s="91"/>
      <c r="MMB80" s="91"/>
      <c r="MMC80" s="91"/>
      <c r="MMD80" s="91"/>
      <c r="MME80" s="91"/>
      <c r="MMF80" s="91"/>
      <c r="MMG80" s="91"/>
      <c r="MMH80" s="91"/>
      <c r="MMI80" s="91"/>
      <c r="MMJ80" s="91"/>
      <c r="MMK80" s="91"/>
      <c r="MML80" s="91"/>
      <c r="MMM80" s="91"/>
      <c r="MMN80" s="91"/>
      <c r="MMO80" s="91"/>
      <c r="MMP80" s="91"/>
      <c r="MMQ80" s="91"/>
      <c r="MMR80" s="91"/>
      <c r="MMS80" s="91"/>
      <c r="MMT80" s="91"/>
      <c r="MMU80" s="91"/>
      <c r="MMV80" s="91"/>
      <c r="MMW80" s="91"/>
      <c r="MMX80" s="91"/>
      <c r="MMY80" s="91"/>
      <c r="MMZ80" s="91"/>
      <c r="MNA80" s="91"/>
      <c r="MNB80" s="91"/>
      <c r="MNC80" s="91"/>
      <c r="MND80" s="91"/>
      <c r="MNE80" s="91"/>
      <c r="MNF80" s="91"/>
      <c r="MNG80" s="91"/>
      <c r="MNH80" s="91"/>
      <c r="MNI80" s="91"/>
      <c r="MNJ80" s="91"/>
      <c r="MNK80" s="91"/>
      <c r="MNL80" s="91"/>
      <c r="MNM80" s="91"/>
      <c r="MNN80" s="91"/>
      <c r="MNO80" s="91"/>
      <c r="MNP80" s="91"/>
      <c r="MNQ80" s="91"/>
      <c r="MNR80" s="91"/>
      <c r="MNS80" s="91"/>
      <c r="MNT80" s="91"/>
      <c r="MNU80" s="91"/>
      <c r="MNV80" s="91"/>
      <c r="MNW80" s="91"/>
      <c r="MNX80" s="91"/>
      <c r="MNY80" s="91"/>
      <c r="MNZ80" s="91"/>
      <c r="MOA80" s="91"/>
      <c r="MOB80" s="91"/>
      <c r="MOC80" s="91"/>
      <c r="MOD80" s="91"/>
      <c r="MOE80" s="91"/>
      <c r="MOF80" s="91"/>
      <c r="MOG80" s="91"/>
      <c r="MOH80" s="91"/>
      <c r="MOI80" s="91"/>
      <c r="MOJ80" s="91"/>
      <c r="MOK80" s="91"/>
      <c r="MOL80" s="91"/>
      <c r="MOM80" s="91"/>
      <c r="MON80" s="91"/>
      <c r="MOO80" s="91"/>
      <c r="MOP80" s="91"/>
      <c r="MOQ80" s="91"/>
      <c r="MOR80" s="91"/>
      <c r="MOS80" s="91"/>
      <c r="MOT80" s="91"/>
      <c r="MOU80" s="91"/>
      <c r="MOV80" s="91"/>
      <c r="MOW80" s="91"/>
      <c r="MOX80" s="91"/>
      <c r="MOY80" s="91"/>
      <c r="MOZ80" s="91"/>
      <c r="MPA80" s="91"/>
      <c r="MPB80" s="91"/>
      <c r="MPC80" s="91"/>
      <c r="MPD80" s="91"/>
      <c r="MPE80" s="91"/>
      <c r="MPF80" s="91"/>
      <c r="MPG80" s="91"/>
      <c r="MPH80" s="91"/>
      <c r="MPI80" s="91"/>
      <c r="MPJ80" s="91"/>
      <c r="MPK80" s="91"/>
      <c r="MPL80" s="91"/>
      <c r="MPM80" s="91"/>
      <c r="MPN80" s="91"/>
      <c r="MPO80" s="91"/>
      <c r="MPP80" s="91"/>
      <c r="MPQ80" s="91"/>
      <c r="MPR80" s="91"/>
      <c r="MPS80" s="91"/>
      <c r="MPT80" s="91"/>
      <c r="MPU80" s="91"/>
      <c r="MPV80" s="91"/>
      <c r="MPW80" s="91"/>
      <c r="MPX80" s="91"/>
      <c r="MPY80" s="91"/>
      <c r="MPZ80" s="91"/>
      <c r="MQA80" s="91"/>
      <c r="MQB80" s="91"/>
      <c r="MQC80" s="91"/>
      <c r="MQD80" s="91"/>
      <c r="MQE80" s="91"/>
      <c r="MQF80" s="91"/>
      <c r="MQG80" s="91"/>
      <c r="MQH80" s="91"/>
      <c r="MQI80" s="91"/>
      <c r="MQJ80" s="91"/>
      <c r="MQK80" s="91"/>
      <c r="MQL80" s="91"/>
      <c r="MQM80" s="91"/>
      <c r="MQN80" s="91"/>
      <c r="MQO80" s="91"/>
      <c r="MQP80" s="91"/>
      <c r="MQQ80" s="91"/>
      <c r="MQR80" s="91"/>
      <c r="MQS80" s="91"/>
      <c r="MQT80" s="91"/>
      <c r="MQU80" s="91"/>
      <c r="MQV80" s="91"/>
      <c r="MQW80" s="91"/>
      <c r="MQX80" s="91"/>
      <c r="MQY80" s="91"/>
      <c r="MQZ80" s="91"/>
      <c r="MRA80" s="91"/>
      <c r="MRB80" s="91"/>
      <c r="MRC80" s="91"/>
      <c r="MRD80" s="91"/>
      <c r="MRE80" s="91"/>
      <c r="MRF80" s="91"/>
      <c r="MRG80" s="91"/>
      <c r="MRH80" s="91"/>
      <c r="MRI80" s="91"/>
      <c r="MRJ80" s="91"/>
      <c r="MRK80" s="91"/>
      <c r="MRL80" s="91"/>
      <c r="MRM80" s="91"/>
      <c r="MRN80" s="91"/>
      <c r="MRO80" s="91"/>
      <c r="MRP80" s="91"/>
      <c r="MRQ80" s="91"/>
      <c r="MRR80" s="91"/>
      <c r="MRS80" s="91"/>
      <c r="MRT80" s="91"/>
      <c r="MRU80" s="91"/>
      <c r="MRV80" s="91"/>
      <c r="MRW80" s="91"/>
      <c r="MRX80" s="91"/>
      <c r="MRY80" s="91"/>
      <c r="MRZ80" s="91"/>
      <c r="MSA80" s="91"/>
      <c r="MSB80" s="91"/>
      <c r="MSC80" s="91"/>
      <c r="MSD80" s="91"/>
      <c r="MSE80" s="91"/>
      <c r="MSF80" s="91"/>
      <c r="MSG80" s="91"/>
      <c r="MSH80" s="91"/>
      <c r="MSI80" s="91"/>
      <c r="MSJ80" s="91"/>
      <c r="MSK80" s="91"/>
      <c r="MSL80" s="91"/>
      <c r="MSM80" s="91"/>
      <c r="MSN80" s="91"/>
      <c r="MSO80" s="91"/>
      <c r="MSP80" s="91"/>
      <c r="MSQ80" s="91"/>
      <c r="MSR80" s="91"/>
      <c r="MSS80" s="91"/>
      <c r="MST80" s="91"/>
      <c r="MSU80" s="91"/>
      <c r="MSV80" s="91"/>
      <c r="MSW80" s="91"/>
      <c r="MSX80" s="91"/>
      <c r="MSY80" s="91"/>
      <c r="MSZ80" s="91"/>
      <c r="MTA80" s="91"/>
      <c r="MTB80" s="91"/>
      <c r="MTC80" s="91"/>
      <c r="MTD80" s="91"/>
      <c r="MTE80" s="91"/>
      <c r="MTF80" s="91"/>
      <c r="MTG80" s="91"/>
      <c r="MTH80" s="91"/>
      <c r="MTI80" s="91"/>
      <c r="MTJ80" s="91"/>
      <c r="MTK80" s="91"/>
      <c r="MTL80" s="91"/>
      <c r="MTM80" s="91"/>
      <c r="MTN80" s="91"/>
      <c r="MTO80" s="91"/>
      <c r="MTP80" s="91"/>
      <c r="MTQ80" s="91"/>
      <c r="MTR80" s="91"/>
      <c r="MTS80" s="91"/>
      <c r="MTT80" s="91"/>
      <c r="MTU80" s="91"/>
      <c r="MTV80" s="91"/>
      <c r="MTW80" s="91"/>
      <c r="MTX80" s="91"/>
      <c r="MTY80" s="91"/>
      <c r="MTZ80" s="91"/>
      <c r="MUA80" s="91"/>
      <c r="MUB80" s="91"/>
      <c r="MUC80" s="91"/>
      <c r="MUD80" s="91"/>
      <c r="MUE80" s="91"/>
      <c r="MUF80" s="91"/>
      <c r="MUG80" s="91"/>
      <c r="MUH80" s="91"/>
      <c r="MUI80" s="91"/>
      <c r="MUJ80" s="91"/>
      <c r="MUK80" s="91"/>
      <c r="MUL80" s="91"/>
      <c r="MUM80" s="91"/>
      <c r="MUN80" s="91"/>
      <c r="MUO80" s="91"/>
      <c r="MUP80" s="91"/>
      <c r="MUQ80" s="91"/>
      <c r="MUR80" s="91"/>
      <c r="MUS80" s="91"/>
      <c r="MUT80" s="91"/>
      <c r="MUU80" s="91"/>
      <c r="MUV80" s="91"/>
      <c r="MUW80" s="91"/>
      <c r="MUX80" s="91"/>
      <c r="MUY80" s="91"/>
      <c r="MUZ80" s="91"/>
      <c r="MVA80" s="91"/>
      <c r="MVB80" s="91"/>
      <c r="MVC80" s="91"/>
      <c r="MVD80" s="91"/>
      <c r="MVE80" s="91"/>
      <c r="MVF80" s="91"/>
      <c r="MVG80" s="91"/>
      <c r="MVH80" s="91"/>
      <c r="MVI80" s="91"/>
      <c r="MVJ80" s="91"/>
      <c r="MVK80" s="91"/>
      <c r="MVL80" s="91"/>
      <c r="MVM80" s="91"/>
      <c r="MVN80" s="91"/>
      <c r="MVO80" s="91"/>
      <c r="MVP80" s="91"/>
      <c r="MVQ80" s="91"/>
      <c r="MVR80" s="91"/>
      <c r="MVS80" s="91"/>
      <c r="MVT80" s="91"/>
      <c r="MVU80" s="91"/>
      <c r="MVV80" s="91"/>
      <c r="MVW80" s="91"/>
      <c r="MVX80" s="91"/>
      <c r="MVY80" s="91"/>
      <c r="MVZ80" s="91"/>
      <c r="MWA80" s="91"/>
      <c r="MWB80" s="91"/>
      <c r="MWC80" s="91"/>
      <c r="MWD80" s="91"/>
      <c r="MWE80" s="91"/>
      <c r="MWF80" s="91"/>
      <c r="MWG80" s="91"/>
      <c r="MWH80" s="91"/>
      <c r="MWI80" s="91"/>
      <c r="MWJ80" s="91"/>
      <c r="MWK80" s="91"/>
      <c r="MWL80" s="91"/>
      <c r="MWM80" s="91"/>
      <c r="MWN80" s="91"/>
      <c r="MWO80" s="91"/>
      <c r="MWP80" s="91"/>
      <c r="MWQ80" s="91"/>
      <c r="MWR80" s="91"/>
      <c r="MWS80" s="91"/>
      <c r="MWT80" s="91"/>
      <c r="MWU80" s="91"/>
      <c r="MWV80" s="91"/>
      <c r="MWW80" s="91"/>
      <c r="MWX80" s="91"/>
      <c r="MWY80" s="91"/>
      <c r="MWZ80" s="91"/>
      <c r="MXA80" s="91"/>
      <c r="MXB80" s="91"/>
      <c r="MXC80" s="91"/>
      <c r="MXD80" s="91"/>
      <c r="MXE80" s="91"/>
      <c r="MXF80" s="91"/>
      <c r="MXG80" s="91"/>
      <c r="MXH80" s="91"/>
      <c r="MXI80" s="91"/>
      <c r="MXJ80" s="91"/>
      <c r="MXK80" s="91"/>
      <c r="MXL80" s="91"/>
      <c r="MXM80" s="91"/>
      <c r="MXN80" s="91"/>
      <c r="MXO80" s="91"/>
      <c r="MXP80" s="91"/>
      <c r="MXQ80" s="91"/>
      <c r="MXR80" s="91"/>
      <c r="MXS80" s="91"/>
      <c r="MXT80" s="91"/>
      <c r="MXU80" s="91"/>
      <c r="MXV80" s="91"/>
      <c r="MXW80" s="91"/>
      <c r="MXX80" s="91"/>
      <c r="MXY80" s="91"/>
      <c r="MXZ80" s="91"/>
      <c r="MYA80" s="91"/>
      <c r="MYB80" s="91"/>
      <c r="MYC80" s="91"/>
      <c r="MYD80" s="91"/>
      <c r="MYE80" s="91"/>
      <c r="MYF80" s="91"/>
      <c r="MYG80" s="91"/>
      <c r="MYH80" s="91"/>
      <c r="MYI80" s="91"/>
      <c r="MYJ80" s="91"/>
      <c r="MYK80" s="91"/>
      <c r="MYL80" s="91"/>
      <c r="MYM80" s="91"/>
      <c r="MYN80" s="91"/>
      <c r="MYO80" s="91"/>
      <c r="MYP80" s="91"/>
      <c r="MYQ80" s="91"/>
      <c r="MYR80" s="91"/>
      <c r="MYS80" s="91"/>
      <c r="MYT80" s="91"/>
      <c r="MYU80" s="91"/>
      <c r="MYV80" s="91"/>
      <c r="MYW80" s="91"/>
      <c r="MYX80" s="91"/>
      <c r="MYY80" s="91"/>
      <c r="MYZ80" s="91"/>
      <c r="MZA80" s="91"/>
      <c r="MZB80" s="91"/>
      <c r="MZC80" s="91"/>
      <c r="MZD80" s="91"/>
      <c r="MZE80" s="91"/>
      <c r="MZF80" s="91"/>
      <c r="MZG80" s="91"/>
      <c r="MZH80" s="91"/>
      <c r="MZI80" s="91"/>
      <c r="MZJ80" s="91"/>
      <c r="MZK80" s="91"/>
      <c r="MZL80" s="91"/>
      <c r="MZM80" s="91"/>
      <c r="MZN80" s="91"/>
      <c r="MZO80" s="91"/>
      <c r="MZP80" s="91"/>
      <c r="MZQ80" s="91"/>
      <c r="MZR80" s="91"/>
      <c r="MZS80" s="91"/>
      <c r="MZT80" s="91"/>
      <c r="MZU80" s="91"/>
      <c r="MZV80" s="91"/>
      <c r="MZW80" s="91"/>
      <c r="MZX80" s="91"/>
      <c r="MZY80" s="91"/>
      <c r="MZZ80" s="91"/>
      <c r="NAA80" s="91"/>
      <c r="NAB80" s="91"/>
      <c r="NAC80" s="91"/>
      <c r="NAD80" s="91"/>
      <c r="NAE80" s="91"/>
      <c r="NAF80" s="91"/>
      <c r="NAG80" s="91"/>
      <c r="NAH80" s="91"/>
      <c r="NAI80" s="91"/>
      <c r="NAJ80" s="91"/>
      <c r="NAK80" s="91"/>
      <c r="NAL80" s="91"/>
      <c r="NAM80" s="91"/>
      <c r="NAN80" s="91"/>
      <c r="NAO80" s="91"/>
      <c r="NAP80" s="91"/>
      <c r="NAQ80" s="91"/>
      <c r="NAR80" s="91"/>
      <c r="NAS80" s="91"/>
      <c r="NAT80" s="91"/>
      <c r="NAU80" s="91"/>
      <c r="NAV80" s="91"/>
      <c r="NAW80" s="91"/>
      <c r="NAX80" s="91"/>
      <c r="NAY80" s="91"/>
      <c r="NAZ80" s="91"/>
      <c r="NBA80" s="91"/>
      <c r="NBB80" s="91"/>
      <c r="NBC80" s="91"/>
      <c r="NBD80" s="91"/>
      <c r="NBE80" s="91"/>
      <c r="NBF80" s="91"/>
      <c r="NBG80" s="91"/>
      <c r="NBH80" s="91"/>
      <c r="NBI80" s="91"/>
      <c r="NBJ80" s="91"/>
      <c r="NBK80" s="91"/>
      <c r="NBL80" s="91"/>
      <c r="NBM80" s="91"/>
      <c r="NBN80" s="91"/>
      <c r="NBO80" s="91"/>
      <c r="NBP80" s="91"/>
      <c r="NBQ80" s="91"/>
      <c r="NBR80" s="91"/>
      <c r="NBS80" s="91"/>
      <c r="NBT80" s="91"/>
      <c r="NBU80" s="91"/>
      <c r="NBV80" s="91"/>
      <c r="NBW80" s="91"/>
      <c r="NBX80" s="91"/>
      <c r="NBY80" s="91"/>
      <c r="NBZ80" s="91"/>
      <c r="NCA80" s="91"/>
      <c r="NCB80" s="91"/>
      <c r="NCC80" s="91"/>
      <c r="NCD80" s="91"/>
      <c r="NCE80" s="91"/>
      <c r="NCF80" s="91"/>
      <c r="NCG80" s="91"/>
      <c r="NCH80" s="91"/>
      <c r="NCI80" s="91"/>
      <c r="NCJ80" s="91"/>
      <c r="NCK80" s="91"/>
      <c r="NCL80" s="91"/>
      <c r="NCM80" s="91"/>
      <c r="NCN80" s="91"/>
      <c r="NCO80" s="91"/>
      <c r="NCP80" s="91"/>
      <c r="NCQ80" s="91"/>
      <c r="NCR80" s="91"/>
      <c r="NCS80" s="91"/>
      <c r="NCT80" s="91"/>
      <c r="NCU80" s="91"/>
      <c r="NCV80" s="91"/>
      <c r="NCW80" s="91"/>
      <c r="NCX80" s="91"/>
      <c r="NCY80" s="91"/>
      <c r="NCZ80" s="91"/>
      <c r="NDA80" s="91"/>
      <c r="NDB80" s="91"/>
      <c r="NDC80" s="91"/>
      <c r="NDD80" s="91"/>
      <c r="NDE80" s="91"/>
      <c r="NDF80" s="91"/>
      <c r="NDG80" s="91"/>
      <c r="NDH80" s="91"/>
      <c r="NDI80" s="91"/>
      <c r="NDJ80" s="91"/>
      <c r="NDK80" s="91"/>
      <c r="NDL80" s="91"/>
      <c r="NDM80" s="91"/>
      <c r="NDN80" s="91"/>
      <c r="NDO80" s="91"/>
      <c r="NDP80" s="91"/>
      <c r="NDQ80" s="91"/>
      <c r="NDR80" s="91"/>
      <c r="NDS80" s="91"/>
      <c r="NDT80" s="91"/>
      <c r="NDU80" s="91"/>
      <c r="NDV80" s="91"/>
      <c r="NDW80" s="91"/>
      <c r="NDX80" s="91"/>
      <c r="NDY80" s="91"/>
      <c r="NDZ80" s="91"/>
      <c r="NEA80" s="91"/>
      <c r="NEB80" s="91"/>
      <c r="NEC80" s="91"/>
      <c r="NED80" s="91"/>
      <c r="NEE80" s="91"/>
      <c r="NEF80" s="91"/>
      <c r="NEG80" s="91"/>
      <c r="NEH80" s="91"/>
      <c r="NEI80" s="91"/>
      <c r="NEJ80" s="91"/>
      <c r="NEK80" s="91"/>
      <c r="NEL80" s="91"/>
      <c r="NEM80" s="91"/>
      <c r="NEN80" s="91"/>
      <c r="NEO80" s="91"/>
      <c r="NEP80" s="91"/>
      <c r="NEQ80" s="91"/>
      <c r="NER80" s="91"/>
      <c r="NES80" s="91"/>
      <c r="NET80" s="91"/>
      <c r="NEU80" s="91"/>
      <c r="NEV80" s="91"/>
      <c r="NEW80" s="91"/>
      <c r="NEX80" s="91"/>
      <c r="NEY80" s="91"/>
      <c r="NEZ80" s="91"/>
      <c r="NFA80" s="91"/>
      <c r="NFB80" s="91"/>
      <c r="NFC80" s="91"/>
      <c r="NFD80" s="91"/>
      <c r="NFE80" s="91"/>
      <c r="NFF80" s="91"/>
      <c r="NFG80" s="91"/>
      <c r="NFH80" s="91"/>
      <c r="NFI80" s="91"/>
      <c r="NFJ80" s="91"/>
      <c r="NFK80" s="91"/>
      <c r="NFL80" s="91"/>
      <c r="NFM80" s="91"/>
      <c r="NFN80" s="91"/>
      <c r="NFO80" s="91"/>
      <c r="NFP80" s="91"/>
      <c r="NFQ80" s="91"/>
      <c r="NFR80" s="91"/>
      <c r="NFS80" s="91"/>
      <c r="NFT80" s="91"/>
      <c r="NFU80" s="91"/>
      <c r="NFV80" s="91"/>
      <c r="NFW80" s="91"/>
      <c r="NFX80" s="91"/>
      <c r="NFY80" s="91"/>
      <c r="NFZ80" s="91"/>
      <c r="NGA80" s="91"/>
      <c r="NGB80" s="91"/>
      <c r="NGC80" s="91"/>
      <c r="NGD80" s="91"/>
      <c r="NGE80" s="91"/>
      <c r="NGF80" s="91"/>
      <c r="NGG80" s="91"/>
      <c r="NGH80" s="91"/>
      <c r="NGI80" s="91"/>
      <c r="NGJ80" s="91"/>
      <c r="NGK80" s="91"/>
      <c r="NGL80" s="91"/>
      <c r="NGM80" s="91"/>
      <c r="NGN80" s="91"/>
      <c r="NGO80" s="91"/>
      <c r="NGP80" s="91"/>
      <c r="NGQ80" s="91"/>
      <c r="NGR80" s="91"/>
      <c r="NGS80" s="91"/>
      <c r="NGT80" s="91"/>
      <c r="NGU80" s="91"/>
      <c r="NGV80" s="91"/>
      <c r="NGW80" s="91"/>
      <c r="NGX80" s="91"/>
      <c r="NGY80" s="91"/>
      <c r="NGZ80" s="91"/>
      <c r="NHA80" s="91"/>
      <c r="NHB80" s="91"/>
      <c r="NHC80" s="91"/>
      <c r="NHD80" s="91"/>
      <c r="NHE80" s="91"/>
      <c r="NHF80" s="91"/>
      <c r="NHG80" s="91"/>
      <c r="NHH80" s="91"/>
      <c r="NHI80" s="91"/>
      <c r="NHJ80" s="91"/>
      <c r="NHK80" s="91"/>
      <c r="NHL80" s="91"/>
      <c r="NHM80" s="91"/>
      <c r="NHN80" s="91"/>
      <c r="NHO80" s="91"/>
      <c r="NHP80" s="91"/>
      <c r="NHQ80" s="91"/>
      <c r="NHR80" s="91"/>
      <c r="NHS80" s="91"/>
      <c r="NHT80" s="91"/>
      <c r="NHU80" s="91"/>
      <c r="NHV80" s="91"/>
      <c r="NHW80" s="91"/>
      <c r="NHX80" s="91"/>
      <c r="NHY80" s="91"/>
      <c r="NHZ80" s="91"/>
      <c r="NIA80" s="91"/>
      <c r="NIB80" s="91"/>
      <c r="NIC80" s="91"/>
      <c r="NID80" s="91"/>
      <c r="NIE80" s="91"/>
      <c r="NIF80" s="91"/>
      <c r="NIG80" s="91"/>
      <c r="NIH80" s="91"/>
      <c r="NII80" s="91"/>
      <c r="NIJ80" s="91"/>
      <c r="NIK80" s="91"/>
      <c r="NIL80" s="91"/>
      <c r="NIM80" s="91"/>
      <c r="NIN80" s="91"/>
      <c r="NIO80" s="91"/>
      <c r="NIP80" s="91"/>
      <c r="NIQ80" s="91"/>
      <c r="NIR80" s="91"/>
      <c r="NIS80" s="91"/>
      <c r="NIT80" s="91"/>
      <c r="NIU80" s="91"/>
      <c r="NIV80" s="91"/>
      <c r="NIW80" s="91"/>
      <c r="NIX80" s="91"/>
      <c r="NIY80" s="91"/>
      <c r="NIZ80" s="91"/>
      <c r="NJA80" s="91"/>
      <c r="NJB80" s="91"/>
      <c r="NJC80" s="91"/>
      <c r="NJD80" s="91"/>
      <c r="NJE80" s="91"/>
      <c r="NJF80" s="91"/>
      <c r="NJG80" s="91"/>
      <c r="NJH80" s="91"/>
      <c r="NJI80" s="91"/>
      <c r="NJJ80" s="91"/>
      <c r="NJK80" s="91"/>
      <c r="NJL80" s="91"/>
      <c r="NJM80" s="91"/>
      <c r="NJN80" s="91"/>
      <c r="NJO80" s="91"/>
      <c r="NJP80" s="91"/>
      <c r="NJQ80" s="91"/>
      <c r="NJR80" s="91"/>
      <c r="NJS80" s="91"/>
      <c r="NJT80" s="91"/>
      <c r="NJU80" s="91"/>
      <c r="NJV80" s="91"/>
      <c r="NJW80" s="91"/>
      <c r="NJX80" s="91"/>
      <c r="NJY80" s="91"/>
      <c r="NJZ80" s="91"/>
      <c r="NKA80" s="91"/>
      <c r="NKB80" s="91"/>
      <c r="NKC80" s="91"/>
      <c r="NKD80" s="91"/>
      <c r="NKE80" s="91"/>
      <c r="NKF80" s="91"/>
      <c r="NKG80" s="91"/>
      <c r="NKH80" s="91"/>
      <c r="NKI80" s="91"/>
      <c r="NKJ80" s="91"/>
      <c r="NKK80" s="91"/>
      <c r="NKL80" s="91"/>
      <c r="NKM80" s="91"/>
      <c r="NKN80" s="91"/>
      <c r="NKO80" s="91"/>
      <c r="NKP80" s="91"/>
      <c r="NKQ80" s="91"/>
      <c r="NKR80" s="91"/>
      <c r="NKS80" s="91"/>
      <c r="NKT80" s="91"/>
      <c r="NKU80" s="91"/>
      <c r="NKV80" s="91"/>
      <c r="NKW80" s="91"/>
      <c r="NKX80" s="91"/>
      <c r="NKY80" s="91"/>
      <c r="NKZ80" s="91"/>
      <c r="NLA80" s="91"/>
      <c r="NLB80" s="91"/>
      <c r="NLC80" s="91"/>
      <c r="NLD80" s="91"/>
      <c r="NLE80" s="91"/>
      <c r="NLF80" s="91"/>
      <c r="NLG80" s="91"/>
      <c r="NLH80" s="91"/>
      <c r="NLI80" s="91"/>
      <c r="NLJ80" s="91"/>
      <c r="NLK80" s="91"/>
      <c r="NLL80" s="91"/>
      <c r="NLM80" s="91"/>
      <c r="NLN80" s="91"/>
      <c r="NLO80" s="91"/>
      <c r="NLP80" s="91"/>
      <c r="NLQ80" s="91"/>
      <c r="NLR80" s="91"/>
      <c r="NLS80" s="91"/>
      <c r="NLT80" s="91"/>
      <c r="NLU80" s="91"/>
      <c r="NLV80" s="91"/>
      <c r="NLW80" s="91"/>
      <c r="NLX80" s="91"/>
      <c r="NLY80" s="91"/>
      <c r="NLZ80" s="91"/>
      <c r="NMA80" s="91"/>
      <c r="NMB80" s="91"/>
      <c r="NMC80" s="91"/>
      <c r="NMD80" s="91"/>
      <c r="NME80" s="91"/>
      <c r="NMF80" s="91"/>
      <c r="NMG80" s="91"/>
      <c r="NMH80" s="91"/>
      <c r="NMI80" s="91"/>
      <c r="NMJ80" s="91"/>
      <c r="NMK80" s="91"/>
      <c r="NML80" s="91"/>
      <c r="NMM80" s="91"/>
      <c r="NMN80" s="91"/>
      <c r="NMO80" s="91"/>
      <c r="NMP80" s="91"/>
      <c r="NMQ80" s="91"/>
      <c r="NMR80" s="91"/>
      <c r="NMS80" s="91"/>
      <c r="NMT80" s="91"/>
      <c r="NMU80" s="91"/>
      <c r="NMV80" s="91"/>
      <c r="NMW80" s="91"/>
      <c r="NMX80" s="91"/>
      <c r="NMY80" s="91"/>
      <c r="NMZ80" s="91"/>
      <c r="NNA80" s="91"/>
      <c r="NNB80" s="91"/>
      <c r="NNC80" s="91"/>
      <c r="NND80" s="91"/>
      <c r="NNE80" s="91"/>
      <c r="NNF80" s="91"/>
      <c r="NNG80" s="91"/>
      <c r="NNH80" s="91"/>
      <c r="NNI80" s="91"/>
      <c r="NNJ80" s="91"/>
      <c r="NNK80" s="91"/>
      <c r="NNL80" s="91"/>
      <c r="NNM80" s="91"/>
      <c r="NNN80" s="91"/>
      <c r="NNO80" s="91"/>
      <c r="NNP80" s="91"/>
      <c r="NNQ80" s="91"/>
      <c r="NNR80" s="91"/>
      <c r="NNS80" s="91"/>
      <c r="NNT80" s="91"/>
      <c r="NNU80" s="91"/>
      <c r="NNV80" s="91"/>
      <c r="NNW80" s="91"/>
      <c r="NNX80" s="91"/>
      <c r="NNY80" s="91"/>
      <c r="NNZ80" s="91"/>
      <c r="NOA80" s="91"/>
      <c r="NOB80" s="91"/>
      <c r="NOC80" s="91"/>
      <c r="NOD80" s="91"/>
      <c r="NOE80" s="91"/>
      <c r="NOF80" s="91"/>
      <c r="NOG80" s="91"/>
      <c r="NOH80" s="91"/>
      <c r="NOI80" s="91"/>
      <c r="NOJ80" s="91"/>
      <c r="NOK80" s="91"/>
      <c r="NOL80" s="91"/>
      <c r="NOM80" s="91"/>
      <c r="NON80" s="91"/>
      <c r="NOO80" s="91"/>
      <c r="NOP80" s="91"/>
      <c r="NOQ80" s="91"/>
      <c r="NOR80" s="91"/>
      <c r="NOS80" s="91"/>
      <c r="NOT80" s="91"/>
      <c r="NOU80" s="91"/>
      <c r="NOV80" s="91"/>
      <c r="NOW80" s="91"/>
      <c r="NOX80" s="91"/>
      <c r="NOY80" s="91"/>
      <c r="NOZ80" s="91"/>
      <c r="NPA80" s="91"/>
      <c r="NPB80" s="91"/>
      <c r="NPC80" s="91"/>
      <c r="NPD80" s="91"/>
      <c r="NPE80" s="91"/>
      <c r="NPF80" s="91"/>
      <c r="NPG80" s="91"/>
      <c r="NPH80" s="91"/>
      <c r="NPI80" s="91"/>
      <c r="NPJ80" s="91"/>
      <c r="NPK80" s="91"/>
      <c r="NPL80" s="91"/>
      <c r="NPM80" s="91"/>
      <c r="NPN80" s="91"/>
      <c r="NPO80" s="91"/>
      <c r="NPP80" s="91"/>
      <c r="NPQ80" s="91"/>
      <c r="NPR80" s="91"/>
      <c r="NPS80" s="91"/>
      <c r="NPT80" s="91"/>
      <c r="NPU80" s="91"/>
      <c r="NPV80" s="91"/>
      <c r="NPW80" s="91"/>
      <c r="NPX80" s="91"/>
      <c r="NPY80" s="91"/>
      <c r="NPZ80" s="91"/>
      <c r="NQA80" s="91"/>
      <c r="NQB80" s="91"/>
      <c r="NQC80" s="91"/>
      <c r="NQD80" s="91"/>
      <c r="NQE80" s="91"/>
      <c r="NQF80" s="91"/>
      <c r="NQG80" s="91"/>
      <c r="NQH80" s="91"/>
      <c r="NQI80" s="91"/>
      <c r="NQJ80" s="91"/>
      <c r="NQK80" s="91"/>
      <c r="NQL80" s="91"/>
      <c r="NQM80" s="91"/>
      <c r="NQN80" s="91"/>
      <c r="NQO80" s="91"/>
      <c r="NQP80" s="91"/>
      <c r="NQQ80" s="91"/>
      <c r="NQR80" s="91"/>
      <c r="NQS80" s="91"/>
      <c r="NQT80" s="91"/>
      <c r="NQU80" s="91"/>
      <c r="NQV80" s="91"/>
      <c r="NQW80" s="91"/>
      <c r="NQX80" s="91"/>
      <c r="NQY80" s="91"/>
      <c r="NQZ80" s="91"/>
      <c r="NRA80" s="91"/>
      <c r="NRB80" s="91"/>
      <c r="NRC80" s="91"/>
      <c r="NRD80" s="91"/>
      <c r="NRE80" s="91"/>
      <c r="NRF80" s="91"/>
      <c r="NRG80" s="91"/>
      <c r="NRH80" s="91"/>
      <c r="NRI80" s="91"/>
      <c r="NRJ80" s="91"/>
      <c r="NRK80" s="91"/>
      <c r="NRL80" s="91"/>
      <c r="NRM80" s="91"/>
      <c r="NRN80" s="91"/>
      <c r="NRO80" s="91"/>
      <c r="NRP80" s="91"/>
      <c r="NRQ80" s="91"/>
      <c r="NRR80" s="91"/>
      <c r="NRS80" s="91"/>
      <c r="NRT80" s="91"/>
      <c r="NRU80" s="91"/>
      <c r="NRV80" s="91"/>
      <c r="NRW80" s="91"/>
      <c r="NRX80" s="91"/>
      <c r="NRY80" s="91"/>
      <c r="NRZ80" s="91"/>
      <c r="NSA80" s="91"/>
      <c r="NSB80" s="91"/>
      <c r="NSC80" s="91"/>
      <c r="NSD80" s="91"/>
      <c r="NSE80" s="91"/>
      <c r="NSF80" s="91"/>
      <c r="NSG80" s="91"/>
      <c r="NSH80" s="91"/>
      <c r="NSI80" s="91"/>
      <c r="NSJ80" s="91"/>
      <c r="NSK80" s="91"/>
      <c r="NSL80" s="91"/>
      <c r="NSM80" s="91"/>
      <c r="NSN80" s="91"/>
      <c r="NSO80" s="91"/>
      <c r="NSP80" s="91"/>
      <c r="NSQ80" s="91"/>
      <c r="NSR80" s="91"/>
      <c r="NSS80" s="91"/>
      <c r="NST80" s="91"/>
      <c r="NSU80" s="91"/>
      <c r="NSV80" s="91"/>
      <c r="NSW80" s="91"/>
      <c r="NSX80" s="91"/>
      <c r="NSY80" s="91"/>
      <c r="NSZ80" s="91"/>
      <c r="NTA80" s="91"/>
      <c r="NTB80" s="91"/>
      <c r="NTC80" s="91"/>
      <c r="NTD80" s="91"/>
      <c r="NTE80" s="91"/>
      <c r="NTF80" s="91"/>
      <c r="NTG80" s="91"/>
      <c r="NTH80" s="91"/>
      <c r="NTI80" s="91"/>
      <c r="NTJ80" s="91"/>
      <c r="NTK80" s="91"/>
      <c r="NTL80" s="91"/>
      <c r="NTM80" s="91"/>
      <c r="NTN80" s="91"/>
      <c r="NTO80" s="91"/>
      <c r="NTP80" s="91"/>
      <c r="NTQ80" s="91"/>
      <c r="NTR80" s="91"/>
      <c r="NTS80" s="91"/>
      <c r="NTT80" s="91"/>
      <c r="NTU80" s="91"/>
      <c r="NTV80" s="91"/>
      <c r="NTW80" s="91"/>
      <c r="NTX80" s="91"/>
      <c r="NTY80" s="91"/>
      <c r="NTZ80" s="91"/>
      <c r="NUA80" s="91"/>
      <c r="NUB80" s="91"/>
      <c r="NUC80" s="91"/>
      <c r="NUD80" s="91"/>
      <c r="NUE80" s="91"/>
      <c r="NUF80" s="91"/>
      <c r="NUG80" s="91"/>
      <c r="NUH80" s="91"/>
      <c r="NUI80" s="91"/>
      <c r="NUJ80" s="91"/>
      <c r="NUK80" s="91"/>
      <c r="NUL80" s="91"/>
      <c r="NUM80" s="91"/>
      <c r="NUN80" s="91"/>
      <c r="NUO80" s="91"/>
      <c r="NUP80" s="91"/>
      <c r="NUQ80" s="91"/>
      <c r="NUR80" s="91"/>
      <c r="NUS80" s="91"/>
      <c r="NUT80" s="91"/>
      <c r="NUU80" s="91"/>
      <c r="NUV80" s="91"/>
      <c r="NUW80" s="91"/>
      <c r="NUX80" s="91"/>
      <c r="NUY80" s="91"/>
      <c r="NUZ80" s="91"/>
      <c r="NVA80" s="91"/>
      <c r="NVB80" s="91"/>
      <c r="NVC80" s="91"/>
      <c r="NVD80" s="91"/>
      <c r="NVE80" s="91"/>
      <c r="NVF80" s="91"/>
      <c r="NVG80" s="91"/>
      <c r="NVH80" s="91"/>
      <c r="NVI80" s="91"/>
      <c r="NVJ80" s="91"/>
      <c r="NVK80" s="91"/>
      <c r="NVL80" s="91"/>
      <c r="NVM80" s="91"/>
      <c r="NVN80" s="91"/>
      <c r="NVO80" s="91"/>
      <c r="NVP80" s="91"/>
      <c r="NVQ80" s="91"/>
      <c r="NVR80" s="91"/>
      <c r="NVS80" s="91"/>
      <c r="NVT80" s="91"/>
      <c r="NVU80" s="91"/>
      <c r="NVV80" s="91"/>
      <c r="NVW80" s="91"/>
      <c r="NVX80" s="91"/>
      <c r="NVY80" s="91"/>
      <c r="NVZ80" s="91"/>
      <c r="NWA80" s="91"/>
      <c r="NWB80" s="91"/>
      <c r="NWC80" s="91"/>
      <c r="NWD80" s="91"/>
      <c r="NWE80" s="91"/>
      <c r="NWF80" s="91"/>
      <c r="NWG80" s="91"/>
      <c r="NWH80" s="91"/>
      <c r="NWI80" s="91"/>
      <c r="NWJ80" s="91"/>
      <c r="NWK80" s="91"/>
      <c r="NWL80" s="91"/>
      <c r="NWM80" s="91"/>
      <c r="NWN80" s="91"/>
      <c r="NWO80" s="91"/>
      <c r="NWP80" s="91"/>
      <c r="NWQ80" s="91"/>
      <c r="NWR80" s="91"/>
      <c r="NWS80" s="91"/>
      <c r="NWT80" s="91"/>
      <c r="NWU80" s="91"/>
      <c r="NWV80" s="91"/>
      <c r="NWW80" s="91"/>
      <c r="NWX80" s="91"/>
      <c r="NWY80" s="91"/>
      <c r="NWZ80" s="91"/>
      <c r="NXA80" s="91"/>
      <c r="NXB80" s="91"/>
      <c r="NXC80" s="91"/>
      <c r="NXD80" s="91"/>
      <c r="NXE80" s="91"/>
      <c r="NXF80" s="91"/>
      <c r="NXG80" s="91"/>
      <c r="NXH80" s="91"/>
      <c r="NXI80" s="91"/>
      <c r="NXJ80" s="91"/>
      <c r="NXK80" s="91"/>
      <c r="NXL80" s="91"/>
      <c r="NXM80" s="91"/>
      <c r="NXN80" s="91"/>
      <c r="NXO80" s="91"/>
      <c r="NXP80" s="91"/>
      <c r="NXQ80" s="91"/>
      <c r="NXR80" s="91"/>
      <c r="NXS80" s="91"/>
      <c r="NXT80" s="91"/>
      <c r="NXU80" s="91"/>
      <c r="NXV80" s="91"/>
      <c r="NXW80" s="91"/>
      <c r="NXX80" s="91"/>
      <c r="NXY80" s="91"/>
      <c r="NXZ80" s="91"/>
      <c r="NYA80" s="91"/>
      <c r="NYB80" s="91"/>
      <c r="NYC80" s="91"/>
      <c r="NYD80" s="91"/>
      <c r="NYE80" s="91"/>
      <c r="NYF80" s="91"/>
      <c r="NYG80" s="91"/>
      <c r="NYH80" s="91"/>
      <c r="NYI80" s="91"/>
      <c r="NYJ80" s="91"/>
      <c r="NYK80" s="91"/>
      <c r="NYL80" s="91"/>
      <c r="NYM80" s="91"/>
      <c r="NYN80" s="91"/>
      <c r="NYO80" s="91"/>
      <c r="NYP80" s="91"/>
      <c r="NYQ80" s="91"/>
      <c r="NYR80" s="91"/>
      <c r="NYS80" s="91"/>
      <c r="NYT80" s="91"/>
      <c r="NYU80" s="91"/>
      <c r="NYV80" s="91"/>
      <c r="NYW80" s="91"/>
      <c r="NYX80" s="91"/>
      <c r="NYY80" s="91"/>
      <c r="NYZ80" s="91"/>
      <c r="NZA80" s="91"/>
      <c r="NZB80" s="91"/>
      <c r="NZC80" s="91"/>
      <c r="NZD80" s="91"/>
      <c r="NZE80" s="91"/>
      <c r="NZF80" s="91"/>
      <c r="NZG80" s="91"/>
      <c r="NZH80" s="91"/>
      <c r="NZI80" s="91"/>
      <c r="NZJ80" s="91"/>
      <c r="NZK80" s="91"/>
      <c r="NZL80" s="91"/>
      <c r="NZM80" s="91"/>
      <c r="NZN80" s="91"/>
      <c r="NZO80" s="91"/>
      <c r="NZP80" s="91"/>
      <c r="NZQ80" s="91"/>
      <c r="NZR80" s="91"/>
      <c r="NZS80" s="91"/>
      <c r="NZT80" s="91"/>
      <c r="NZU80" s="91"/>
      <c r="NZV80" s="91"/>
      <c r="NZW80" s="91"/>
      <c r="NZX80" s="91"/>
      <c r="NZY80" s="91"/>
      <c r="NZZ80" s="91"/>
      <c r="OAA80" s="91"/>
      <c r="OAB80" s="91"/>
      <c r="OAC80" s="91"/>
      <c r="OAD80" s="91"/>
      <c r="OAE80" s="91"/>
      <c r="OAF80" s="91"/>
      <c r="OAG80" s="91"/>
      <c r="OAH80" s="91"/>
      <c r="OAI80" s="91"/>
      <c r="OAJ80" s="91"/>
      <c r="OAK80" s="91"/>
      <c r="OAL80" s="91"/>
      <c r="OAM80" s="91"/>
      <c r="OAN80" s="91"/>
      <c r="OAO80" s="91"/>
      <c r="OAP80" s="91"/>
      <c r="OAQ80" s="91"/>
      <c r="OAR80" s="91"/>
      <c r="OAS80" s="91"/>
      <c r="OAT80" s="91"/>
      <c r="OAU80" s="91"/>
      <c r="OAV80" s="91"/>
      <c r="OAW80" s="91"/>
      <c r="OAX80" s="91"/>
      <c r="OAY80" s="91"/>
      <c r="OAZ80" s="91"/>
      <c r="OBA80" s="91"/>
      <c r="OBB80" s="91"/>
      <c r="OBC80" s="91"/>
      <c r="OBD80" s="91"/>
      <c r="OBE80" s="91"/>
      <c r="OBF80" s="91"/>
      <c r="OBG80" s="91"/>
      <c r="OBH80" s="91"/>
      <c r="OBI80" s="91"/>
      <c r="OBJ80" s="91"/>
      <c r="OBK80" s="91"/>
      <c r="OBL80" s="91"/>
      <c r="OBM80" s="91"/>
      <c r="OBN80" s="91"/>
      <c r="OBO80" s="91"/>
      <c r="OBP80" s="91"/>
      <c r="OBQ80" s="91"/>
      <c r="OBR80" s="91"/>
      <c r="OBS80" s="91"/>
      <c r="OBT80" s="91"/>
      <c r="OBU80" s="91"/>
      <c r="OBV80" s="91"/>
      <c r="OBW80" s="91"/>
      <c r="OBX80" s="91"/>
      <c r="OBY80" s="91"/>
      <c r="OBZ80" s="91"/>
      <c r="OCA80" s="91"/>
      <c r="OCB80" s="91"/>
      <c r="OCC80" s="91"/>
      <c r="OCD80" s="91"/>
      <c r="OCE80" s="91"/>
      <c r="OCF80" s="91"/>
      <c r="OCG80" s="91"/>
      <c r="OCH80" s="91"/>
      <c r="OCI80" s="91"/>
      <c r="OCJ80" s="91"/>
      <c r="OCK80" s="91"/>
      <c r="OCL80" s="91"/>
      <c r="OCM80" s="91"/>
      <c r="OCN80" s="91"/>
      <c r="OCO80" s="91"/>
      <c r="OCP80" s="91"/>
      <c r="OCQ80" s="91"/>
      <c r="OCR80" s="91"/>
      <c r="OCS80" s="91"/>
      <c r="OCT80" s="91"/>
      <c r="OCU80" s="91"/>
      <c r="OCV80" s="91"/>
      <c r="OCW80" s="91"/>
      <c r="OCX80" s="91"/>
      <c r="OCY80" s="91"/>
      <c r="OCZ80" s="91"/>
      <c r="ODA80" s="91"/>
      <c r="ODB80" s="91"/>
      <c r="ODC80" s="91"/>
      <c r="ODD80" s="91"/>
      <c r="ODE80" s="91"/>
      <c r="ODF80" s="91"/>
      <c r="ODG80" s="91"/>
      <c r="ODH80" s="91"/>
      <c r="ODI80" s="91"/>
      <c r="ODJ80" s="91"/>
      <c r="ODK80" s="91"/>
      <c r="ODL80" s="91"/>
      <c r="ODM80" s="91"/>
      <c r="ODN80" s="91"/>
      <c r="ODO80" s="91"/>
      <c r="ODP80" s="91"/>
      <c r="ODQ80" s="91"/>
      <c r="ODR80" s="91"/>
      <c r="ODS80" s="91"/>
      <c r="ODT80" s="91"/>
      <c r="ODU80" s="91"/>
      <c r="ODV80" s="91"/>
      <c r="ODW80" s="91"/>
      <c r="ODX80" s="91"/>
      <c r="ODY80" s="91"/>
      <c r="ODZ80" s="91"/>
      <c r="OEA80" s="91"/>
      <c r="OEB80" s="91"/>
      <c r="OEC80" s="91"/>
      <c r="OED80" s="91"/>
      <c r="OEE80" s="91"/>
      <c r="OEF80" s="91"/>
      <c r="OEG80" s="91"/>
      <c r="OEH80" s="91"/>
      <c r="OEI80" s="91"/>
      <c r="OEJ80" s="91"/>
      <c r="OEK80" s="91"/>
      <c r="OEL80" s="91"/>
      <c r="OEM80" s="91"/>
      <c r="OEN80" s="91"/>
      <c r="OEO80" s="91"/>
      <c r="OEP80" s="91"/>
      <c r="OEQ80" s="91"/>
      <c r="OER80" s="91"/>
      <c r="OES80" s="91"/>
      <c r="OET80" s="91"/>
      <c r="OEU80" s="91"/>
      <c r="OEV80" s="91"/>
      <c r="OEW80" s="91"/>
      <c r="OEX80" s="91"/>
      <c r="OEY80" s="91"/>
      <c r="OEZ80" s="91"/>
      <c r="OFA80" s="91"/>
      <c r="OFB80" s="91"/>
      <c r="OFC80" s="91"/>
      <c r="OFD80" s="91"/>
      <c r="OFE80" s="91"/>
      <c r="OFF80" s="91"/>
      <c r="OFG80" s="91"/>
      <c r="OFH80" s="91"/>
      <c r="OFI80" s="91"/>
      <c r="OFJ80" s="91"/>
      <c r="OFK80" s="91"/>
      <c r="OFL80" s="91"/>
      <c r="OFM80" s="91"/>
      <c r="OFN80" s="91"/>
      <c r="OFO80" s="91"/>
      <c r="OFP80" s="91"/>
      <c r="OFQ80" s="91"/>
      <c r="OFR80" s="91"/>
      <c r="OFS80" s="91"/>
      <c r="OFT80" s="91"/>
      <c r="OFU80" s="91"/>
      <c r="OFV80" s="91"/>
      <c r="OFW80" s="91"/>
      <c r="OFX80" s="91"/>
      <c r="OFY80" s="91"/>
      <c r="OFZ80" s="91"/>
      <c r="OGA80" s="91"/>
      <c r="OGB80" s="91"/>
      <c r="OGC80" s="91"/>
      <c r="OGD80" s="91"/>
      <c r="OGE80" s="91"/>
      <c r="OGF80" s="91"/>
      <c r="OGG80" s="91"/>
      <c r="OGH80" s="91"/>
      <c r="OGI80" s="91"/>
      <c r="OGJ80" s="91"/>
      <c r="OGK80" s="91"/>
      <c r="OGL80" s="91"/>
      <c r="OGM80" s="91"/>
      <c r="OGN80" s="91"/>
      <c r="OGO80" s="91"/>
      <c r="OGP80" s="91"/>
      <c r="OGQ80" s="91"/>
      <c r="OGR80" s="91"/>
      <c r="OGS80" s="91"/>
      <c r="OGT80" s="91"/>
      <c r="OGU80" s="91"/>
      <c r="OGV80" s="91"/>
      <c r="OGW80" s="91"/>
      <c r="OGX80" s="91"/>
      <c r="OGY80" s="91"/>
      <c r="OGZ80" s="91"/>
      <c r="OHA80" s="91"/>
      <c r="OHB80" s="91"/>
      <c r="OHC80" s="91"/>
      <c r="OHD80" s="91"/>
      <c r="OHE80" s="91"/>
      <c r="OHF80" s="91"/>
      <c r="OHG80" s="91"/>
      <c r="OHH80" s="91"/>
      <c r="OHI80" s="91"/>
      <c r="OHJ80" s="91"/>
      <c r="OHK80" s="91"/>
      <c r="OHL80" s="91"/>
      <c r="OHM80" s="91"/>
      <c r="OHN80" s="91"/>
      <c r="OHO80" s="91"/>
      <c r="OHP80" s="91"/>
      <c r="OHQ80" s="91"/>
      <c r="OHR80" s="91"/>
      <c r="OHS80" s="91"/>
      <c r="OHT80" s="91"/>
      <c r="OHU80" s="91"/>
      <c r="OHV80" s="91"/>
      <c r="OHW80" s="91"/>
      <c r="OHX80" s="91"/>
      <c r="OHY80" s="91"/>
      <c r="OHZ80" s="91"/>
      <c r="OIA80" s="91"/>
      <c r="OIB80" s="91"/>
      <c r="OIC80" s="91"/>
      <c r="OID80" s="91"/>
      <c r="OIE80" s="91"/>
      <c r="OIF80" s="91"/>
      <c r="OIG80" s="91"/>
      <c r="OIH80" s="91"/>
      <c r="OII80" s="91"/>
      <c r="OIJ80" s="91"/>
      <c r="OIK80" s="91"/>
      <c r="OIL80" s="91"/>
      <c r="OIM80" s="91"/>
      <c r="OIN80" s="91"/>
      <c r="OIO80" s="91"/>
      <c r="OIP80" s="91"/>
      <c r="OIQ80" s="91"/>
      <c r="OIR80" s="91"/>
      <c r="OIS80" s="91"/>
      <c r="OIT80" s="91"/>
      <c r="OIU80" s="91"/>
      <c r="OIV80" s="91"/>
      <c r="OIW80" s="91"/>
      <c r="OIX80" s="91"/>
      <c r="OIY80" s="91"/>
      <c r="OIZ80" s="91"/>
      <c r="OJA80" s="91"/>
      <c r="OJB80" s="91"/>
      <c r="OJC80" s="91"/>
      <c r="OJD80" s="91"/>
      <c r="OJE80" s="91"/>
      <c r="OJF80" s="91"/>
      <c r="OJG80" s="91"/>
      <c r="OJH80" s="91"/>
      <c r="OJI80" s="91"/>
      <c r="OJJ80" s="91"/>
      <c r="OJK80" s="91"/>
      <c r="OJL80" s="91"/>
      <c r="OJM80" s="91"/>
      <c r="OJN80" s="91"/>
      <c r="OJO80" s="91"/>
      <c r="OJP80" s="91"/>
      <c r="OJQ80" s="91"/>
      <c r="OJR80" s="91"/>
      <c r="OJS80" s="91"/>
      <c r="OJT80" s="91"/>
      <c r="OJU80" s="91"/>
      <c r="OJV80" s="91"/>
      <c r="OJW80" s="91"/>
      <c r="OJX80" s="91"/>
      <c r="OJY80" s="91"/>
      <c r="OJZ80" s="91"/>
      <c r="OKA80" s="91"/>
      <c r="OKB80" s="91"/>
      <c r="OKC80" s="91"/>
      <c r="OKD80" s="91"/>
      <c r="OKE80" s="91"/>
      <c r="OKF80" s="91"/>
      <c r="OKG80" s="91"/>
      <c r="OKH80" s="91"/>
      <c r="OKI80" s="91"/>
      <c r="OKJ80" s="91"/>
      <c r="OKK80" s="91"/>
      <c r="OKL80" s="91"/>
      <c r="OKM80" s="91"/>
      <c r="OKN80" s="91"/>
      <c r="OKO80" s="91"/>
      <c r="OKP80" s="91"/>
      <c r="OKQ80" s="91"/>
      <c r="OKR80" s="91"/>
      <c r="OKS80" s="91"/>
      <c r="OKT80" s="91"/>
      <c r="OKU80" s="91"/>
      <c r="OKV80" s="91"/>
      <c r="OKW80" s="91"/>
      <c r="OKX80" s="91"/>
      <c r="OKY80" s="91"/>
      <c r="OKZ80" s="91"/>
      <c r="OLA80" s="91"/>
      <c r="OLB80" s="91"/>
      <c r="OLC80" s="91"/>
      <c r="OLD80" s="91"/>
      <c r="OLE80" s="91"/>
      <c r="OLF80" s="91"/>
      <c r="OLG80" s="91"/>
      <c r="OLH80" s="91"/>
      <c r="OLI80" s="91"/>
      <c r="OLJ80" s="91"/>
      <c r="OLK80" s="91"/>
      <c r="OLL80" s="91"/>
      <c r="OLM80" s="91"/>
      <c r="OLN80" s="91"/>
      <c r="OLO80" s="91"/>
      <c r="OLP80" s="91"/>
      <c r="OLQ80" s="91"/>
      <c r="OLR80" s="91"/>
      <c r="OLS80" s="91"/>
      <c r="OLT80" s="91"/>
      <c r="OLU80" s="91"/>
      <c r="OLV80" s="91"/>
      <c r="OLW80" s="91"/>
      <c r="OLX80" s="91"/>
      <c r="OLY80" s="91"/>
      <c r="OLZ80" s="91"/>
      <c r="OMA80" s="91"/>
      <c r="OMB80" s="91"/>
      <c r="OMC80" s="91"/>
      <c r="OMD80" s="91"/>
      <c r="OME80" s="91"/>
      <c r="OMF80" s="91"/>
      <c r="OMG80" s="91"/>
      <c r="OMH80" s="91"/>
      <c r="OMI80" s="91"/>
      <c r="OMJ80" s="91"/>
      <c r="OMK80" s="91"/>
      <c r="OML80" s="91"/>
      <c r="OMM80" s="91"/>
      <c r="OMN80" s="91"/>
      <c r="OMO80" s="91"/>
      <c r="OMP80" s="91"/>
      <c r="OMQ80" s="91"/>
      <c r="OMR80" s="91"/>
      <c r="OMS80" s="91"/>
      <c r="OMT80" s="91"/>
      <c r="OMU80" s="91"/>
      <c r="OMV80" s="91"/>
      <c r="OMW80" s="91"/>
      <c r="OMX80" s="91"/>
      <c r="OMY80" s="91"/>
      <c r="OMZ80" s="91"/>
      <c r="ONA80" s="91"/>
      <c r="ONB80" s="91"/>
      <c r="ONC80" s="91"/>
      <c r="OND80" s="91"/>
      <c r="ONE80" s="91"/>
      <c r="ONF80" s="91"/>
      <c r="ONG80" s="91"/>
      <c r="ONH80" s="91"/>
      <c r="ONI80" s="91"/>
      <c r="ONJ80" s="91"/>
      <c r="ONK80" s="91"/>
      <c r="ONL80" s="91"/>
      <c r="ONM80" s="91"/>
      <c r="ONN80" s="91"/>
      <c r="ONO80" s="91"/>
      <c r="ONP80" s="91"/>
      <c r="ONQ80" s="91"/>
      <c r="ONR80" s="91"/>
      <c r="ONS80" s="91"/>
      <c r="ONT80" s="91"/>
      <c r="ONU80" s="91"/>
      <c r="ONV80" s="91"/>
      <c r="ONW80" s="91"/>
      <c r="ONX80" s="91"/>
      <c r="ONY80" s="91"/>
      <c r="ONZ80" s="91"/>
      <c r="OOA80" s="91"/>
      <c r="OOB80" s="91"/>
      <c r="OOC80" s="91"/>
      <c r="OOD80" s="91"/>
      <c r="OOE80" s="91"/>
      <c r="OOF80" s="91"/>
      <c r="OOG80" s="91"/>
      <c r="OOH80" s="91"/>
      <c r="OOI80" s="91"/>
      <c r="OOJ80" s="91"/>
      <c r="OOK80" s="91"/>
      <c r="OOL80" s="91"/>
      <c r="OOM80" s="91"/>
      <c r="OON80" s="91"/>
      <c r="OOO80" s="91"/>
      <c r="OOP80" s="91"/>
      <c r="OOQ80" s="91"/>
      <c r="OOR80" s="91"/>
      <c r="OOS80" s="91"/>
      <c r="OOT80" s="91"/>
      <c r="OOU80" s="91"/>
      <c r="OOV80" s="91"/>
      <c r="OOW80" s="91"/>
      <c r="OOX80" s="91"/>
      <c r="OOY80" s="91"/>
      <c r="OOZ80" s="91"/>
      <c r="OPA80" s="91"/>
      <c r="OPB80" s="91"/>
      <c r="OPC80" s="91"/>
      <c r="OPD80" s="91"/>
      <c r="OPE80" s="91"/>
      <c r="OPF80" s="91"/>
      <c r="OPG80" s="91"/>
      <c r="OPH80" s="91"/>
      <c r="OPI80" s="91"/>
      <c r="OPJ80" s="91"/>
      <c r="OPK80" s="91"/>
      <c r="OPL80" s="91"/>
      <c r="OPM80" s="91"/>
      <c r="OPN80" s="91"/>
      <c r="OPO80" s="91"/>
      <c r="OPP80" s="91"/>
      <c r="OPQ80" s="91"/>
      <c r="OPR80" s="91"/>
      <c r="OPS80" s="91"/>
      <c r="OPT80" s="91"/>
      <c r="OPU80" s="91"/>
      <c r="OPV80" s="91"/>
      <c r="OPW80" s="91"/>
      <c r="OPX80" s="91"/>
      <c r="OPY80" s="91"/>
      <c r="OPZ80" s="91"/>
      <c r="OQA80" s="91"/>
      <c r="OQB80" s="91"/>
      <c r="OQC80" s="91"/>
      <c r="OQD80" s="91"/>
      <c r="OQE80" s="91"/>
      <c r="OQF80" s="91"/>
      <c r="OQG80" s="91"/>
      <c r="OQH80" s="91"/>
      <c r="OQI80" s="91"/>
      <c r="OQJ80" s="91"/>
      <c r="OQK80" s="91"/>
      <c r="OQL80" s="91"/>
      <c r="OQM80" s="91"/>
      <c r="OQN80" s="91"/>
      <c r="OQO80" s="91"/>
      <c r="OQP80" s="91"/>
      <c r="OQQ80" s="91"/>
      <c r="OQR80" s="91"/>
      <c r="OQS80" s="91"/>
      <c r="OQT80" s="91"/>
      <c r="OQU80" s="91"/>
      <c r="OQV80" s="91"/>
      <c r="OQW80" s="91"/>
      <c r="OQX80" s="91"/>
      <c r="OQY80" s="91"/>
      <c r="OQZ80" s="91"/>
      <c r="ORA80" s="91"/>
      <c r="ORB80" s="91"/>
      <c r="ORC80" s="91"/>
      <c r="ORD80" s="91"/>
      <c r="ORE80" s="91"/>
      <c r="ORF80" s="91"/>
      <c r="ORG80" s="91"/>
      <c r="ORH80" s="91"/>
      <c r="ORI80" s="91"/>
      <c r="ORJ80" s="91"/>
      <c r="ORK80" s="91"/>
      <c r="ORL80" s="91"/>
      <c r="ORM80" s="91"/>
      <c r="ORN80" s="91"/>
      <c r="ORO80" s="91"/>
      <c r="ORP80" s="91"/>
      <c r="ORQ80" s="91"/>
      <c r="ORR80" s="91"/>
      <c r="ORS80" s="91"/>
      <c r="ORT80" s="91"/>
      <c r="ORU80" s="91"/>
      <c r="ORV80" s="91"/>
      <c r="ORW80" s="91"/>
      <c r="ORX80" s="91"/>
      <c r="ORY80" s="91"/>
      <c r="ORZ80" s="91"/>
      <c r="OSA80" s="91"/>
      <c r="OSB80" s="91"/>
      <c r="OSC80" s="91"/>
      <c r="OSD80" s="91"/>
      <c r="OSE80" s="91"/>
      <c r="OSF80" s="91"/>
      <c r="OSG80" s="91"/>
      <c r="OSH80" s="91"/>
      <c r="OSI80" s="91"/>
      <c r="OSJ80" s="91"/>
      <c r="OSK80" s="91"/>
      <c r="OSL80" s="91"/>
      <c r="OSM80" s="91"/>
      <c r="OSN80" s="91"/>
      <c r="OSO80" s="91"/>
      <c r="OSP80" s="91"/>
      <c r="OSQ80" s="91"/>
      <c r="OSR80" s="91"/>
      <c r="OSS80" s="91"/>
      <c r="OST80" s="91"/>
      <c r="OSU80" s="91"/>
      <c r="OSV80" s="91"/>
      <c r="OSW80" s="91"/>
      <c r="OSX80" s="91"/>
      <c r="OSY80" s="91"/>
      <c r="OSZ80" s="91"/>
      <c r="OTA80" s="91"/>
      <c r="OTB80" s="91"/>
      <c r="OTC80" s="91"/>
      <c r="OTD80" s="91"/>
      <c r="OTE80" s="91"/>
      <c r="OTF80" s="91"/>
      <c r="OTG80" s="91"/>
      <c r="OTH80" s="91"/>
      <c r="OTI80" s="91"/>
      <c r="OTJ80" s="91"/>
      <c r="OTK80" s="91"/>
      <c r="OTL80" s="91"/>
      <c r="OTM80" s="91"/>
      <c r="OTN80" s="91"/>
      <c r="OTO80" s="91"/>
      <c r="OTP80" s="91"/>
      <c r="OTQ80" s="91"/>
      <c r="OTR80" s="91"/>
      <c r="OTS80" s="91"/>
      <c r="OTT80" s="91"/>
      <c r="OTU80" s="91"/>
      <c r="OTV80" s="91"/>
      <c r="OTW80" s="91"/>
      <c r="OTX80" s="91"/>
      <c r="OTY80" s="91"/>
      <c r="OTZ80" s="91"/>
      <c r="OUA80" s="91"/>
      <c r="OUB80" s="91"/>
      <c r="OUC80" s="91"/>
      <c r="OUD80" s="91"/>
      <c r="OUE80" s="91"/>
      <c r="OUF80" s="91"/>
      <c r="OUG80" s="91"/>
      <c r="OUH80" s="91"/>
      <c r="OUI80" s="91"/>
      <c r="OUJ80" s="91"/>
      <c r="OUK80" s="91"/>
      <c r="OUL80" s="91"/>
      <c r="OUM80" s="91"/>
      <c r="OUN80" s="91"/>
      <c r="OUO80" s="91"/>
      <c r="OUP80" s="91"/>
      <c r="OUQ80" s="91"/>
      <c r="OUR80" s="91"/>
      <c r="OUS80" s="91"/>
      <c r="OUT80" s="91"/>
      <c r="OUU80" s="91"/>
      <c r="OUV80" s="91"/>
      <c r="OUW80" s="91"/>
      <c r="OUX80" s="91"/>
      <c r="OUY80" s="91"/>
      <c r="OUZ80" s="91"/>
      <c r="OVA80" s="91"/>
      <c r="OVB80" s="91"/>
      <c r="OVC80" s="91"/>
      <c r="OVD80" s="91"/>
      <c r="OVE80" s="91"/>
      <c r="OVF80" s="91"/>
      <c r="OVG80" s="91"/>
      <c r="OVH80" s="91"/>
      <c r="OVI80" s="91"/>
      <c r="OVJ80" s="91"/>
      <c r="OVK80" s="91"/>
      <c r="OVL80" s="91"/>
      <c r="OVM80" s="91"/>
      <c r="OVN80" s="91"/>
      <c r="OVO80" s="91"/>
      <c r="OVP80" s="91"/>
      <c r="OVQ80" s="91"/>
      <c r="OVR80" s="91"/>
      <c r="OVS80" s="91"/>
      <c r="OVT80" s="91"/>
      <c r="OVU80" s="91"/>
      <c r="OVV80" s="91"/>
      <c r="OVW80" s="91"/>
      <c r="OVX80" s="91"/>
      <c r="OVY80" s="91"/>
      <c r="OVZ80" s="91"/>
      <c r="OWA80" s="91"/>
      <c r="OWB80" s="91"/>
      <c r="OWC80" s="91"/>
      <c r="OWD80" s="91"/>
      <c r="OWE80" s="91"/>
      <c r="OWF80" s="91"/>
      <c r="OWG80" s="91"/>
      <c r="OWH80" s="91"/>
      <c r="OWI80" s="91"/>
      <c r="OWJ80" s="91"/>
      <c r="OWK80" s="91"/>
      <c r="OWL80" s="91"/>
      <c r="OWM80" s="91"/>
      <c r="OWN80" s="91"/>
      <c r="OWO80" s="91"/>
      <c r="OWP80" s="91"/>
      <c r="OWQ80" s="91"/>
      <c r="OWR80" s="91"/>
      <c r="OWS80" s="91"/>
      <c r="OWT80" s="91"/>
      <c r="OWU80" s="91"/>
      <c r="OWV80" s="91"/>
      <c r="OWW80" s="91"/>
      <c r="OWX80" s="91"/>
      <c r="OWY80" s="91"/>
      <c r="OWZ80" s="91"/>
      <c r="OXA80" s="91"/>
      <c r="OXB80" s="91"/>
      <c r="OXC80" s="91"/>
      <c r="OXD80" s="91"/>
      <c r="OXE80" s="91"/>
      <c r="OXF80" s="91"/>
      <c r="OXG80" s="91"/>
      <c r="OXH80" s="91"/>
      <c r="OXI80" s="91"/>
      <c r="OXJ80" s="91"/>
      <c r="OXK80" s="91"/>
      <c r="OXL80" s="91"/>
      <c r="OXM80" s="91"/>
      <c r="OXN80" s="91"/>
      <c r="OXO80" s="91"/>
      <c r="OXP80" s="91"/>
      <c r="OXQ80" s="91"/>
      <c r="OXR80" s="91"/>
      <c r="OXS80" s="91"/>
      <c r="OXT80" s="91"/>
      <c r="OXU80" s="91"/>
      <c r="OXV80" s="91"/>
      <c r="OXW80" s="91"/>
      <c r="OXX80" s="91"/>
      <c r="OXY80" s="91"/>
      <c r="OXZ80" s="91"/>
      <c r="OYA80" s="91"/>
      <c r="OYB80" s="91"/>
      <c r="OYC80" s="91"/>
      <c r="OYD80" s="91"/>
      <c r="OYE80" s="91"/>
      <c r="OYF80" s="91"/>
      <c r="OYG80" s="91"/>
      <c r="OYH80" s="91"/>
      <c r="OYI80" s="91"/>
      <c r="OYJ80" s="91"/>
      <c r="OYK80" s="91"/>
      <c r="OYL80" s="91"/>
      <c r="OYM80" s="91"/>
      <c r="OYN80" s="91"/>
      <c r="OYO80" s="91"/>
      <c r="OYP80" s="91"/>
      <c r="OYQ80" s="91"/>
      <c r="OYR80" s="91"/>
      <c r="OYS80" s="91"/>
      <c r="OYT80" s="91"/>
      <c r="OYU80" s="91"/>
      <c r="OYV80" s="91"/>
      <c r="OYW80" s="91"/>
      <c r="OYX80" s="91"/>
      <c r="OYY80" s="91"/>
      <c r="OYZ80" s="91"/>
      <c r="OZA80" s="91"/>
      <c r="OZB80" s="91"/>
      <c r="OZC80" s="91"/>
      <c r="OZD80" s="91"/>
      <c r="OZE80" s="91"/>
      <c r="OZF80" s="91"/>
      <c r="OZG80" s="91"/>
      <c r="OZH80" s="91"/>
      <c r="OZI80" s="91"/>
      <c r="OZJ80" s="91"/>
      <c r="OZK80" s="91"/>
      <c r="OZL80" s="91"/>
      <c r="OZM80" s="91"/>
      <c r="OZN80" s="91"/>
      <c r="OZO80" s="91"/>
      <c r="OZP80" s="91"/>
      <c r="OZQ80" s="91"/>
      <c r="OZR80" s="91"/>
      <c r="OZS80" s="91"/>
      <c r="OZT80" s="91"/>
      <c r="OZU80" s="91"/>
      <c r="OZV80" s="91"/>
      <c r="OZW80" s="91"/>
      <c r="OZX80" s="91"/>
      <c r="OZY80" s="91"/>
      <c r="OZZ80" s="91"/>
      <c r="PAA80" s="91"/>
      <c r="PAB80" s="91"/>
      <c r="PAC80" s="91"/>
      <c r="PAD80" s="91"/>
      <c r="PAE80" s="91"/>
      <c r="PAF80" s="91"/>
      <c r="PAG80" s="91"/>
      <c r="PAH80" s="91"/>
      <c r="PAI80" s="91"/>
      <c r="PAJ80" s="91"/>
      <c r="PAK80" s="91"/>
      <c r="PAL80" s="91"/>
      <c r="PAM80" s="91"/>
      <c r="PAN80" s="91"/>
      <c r="PAO80" s="91"/>
      <c r="PAP80" s="91"/>
      <c r="PAQ80" s="91"/>
      <c r="PAR80" s="91"/>
      <c r="PAS80" s="91"/>
      <c r="PAT80" s="91"/>
      <c r="PAU80" s="91"/>
      <c r="PAV80" s="91"/>
      <c r="PAW80" s="91"/>
      <c r="PAX80" s="91"/>
      <c r="PAY80" s="91"/>
      <c r="PAZ80" s="91"/>
      <c r="PBA80" s="91"/>
      <c r="PBB80" s="91"/>
      <c r="PBC80" s="91"/>
      <c r="PBD80" s="91"/>
      <c r="PBE80" s="91"/>
      <c r="PBF80" s="91"/>
      <c r="PBG80" s="91"/>
      <c r="PBH80" s="91"/>
      <c r="PBI80" s="91"/>
      <c r="PBJ80" s="91"/>
      <c r="PBK80" s="91"/>
      <c r="PBL80" s="91"/>
      <c r="PBM80" s="91"/>
      <c r="PBN80" s="91"/>
      <c r="PBO80" s="91"/>
      <c r="PBP80" s="91"/>
      <c r="PBQ80" s="91"/>
      <c r="PBR80" s="91"/>
      <c r="PBS80" s="91"/>
      <c r="PBT80" s="91"/>
      <c r="PBU80" s="91"/>
      <c r="PBV80" s="91"/>
      <c r="PBW80" s="91"/>
      <c r="PBX80" s="91"/>
      <c r="PBY80" s="91"/>
      <c r="PBZ80" s="91"/>
      <c r="PCA80" s="91"/>
      <c r="PCB80" s="91"/>
      <c r="PCC80" s="91"/>
      <c r="PCD80" s="91"/>
      <c r="PCE80" s="91"/>
      <c r="PCF80" s="91"/>
      <c r="PCG80" s="91"/>
      <c r="PCH80" s="91"/>
      <c r="PCI80" s="91"/>
      <c r="PCJ80" s="91"/>
      <c r="PCK80" s="91"/>
      <c r="PCL80" s="91"/>
      <c r="PCM80" s="91"/>
      <c r="PCN80" s="91"/>
      <c r="PCO80" s="91"/>
      <c r="PCP80" s="91"/>
      <c r="PCQ80" s="91"/>
      <c r="PCR80" s="91"/>
      <c r="PCS80" s="91"/>
      <c r="PCT80" s="91"/>
      <c r="PCU80" s="91"/>
      <c r="PCV80" s="91"/>
      <c r="PCW80" s="91"/>
      <c r="PCX80" s="91"/>
      <c r="PCY80" s="91"/>
      <c r="PCZ80" s="91"/>
      <c r="PDA80" s="91"/>
      <c r="PDB80" s="91"/>
      <c r="PDC80" s="91"/>
      <c r="PDD80" s="91"/>
      <c r="PDE80" s="91"/>
      <c r="PDF80" s="91"/>
      <c r="PDG80" s="91"/>
      <c r="PDH80" s="91"/>
      <c r="PDI80" s="91"/>
      <c r="PDJ80" s="91"/>
      <c r="PDK80" s="91"/>
      <c r="PDL80" s="91"/>
      <c r="PDM80" s="91"/>
      <c r="PDN80" s="91"/>
      <c r="PDO80" s="91"/>
      <c r="PDP80" s="91"/>
      <c r="PDQ80" s="91"/>
      <c r="PDR80" s="91"/>
      <c r="PDS80" s="91"/>
      <c r="PDT80" s="91"/>
      <c r="PDU80" s="91"/>
      <c r="PDV80" s="91"/>
      <c r="PDW80" s="91"/>
      <c r="PDX80" s="91"/>
      <c r="PDY80" s="91"/>
      <c r="PDZ80" s="91"/>
      <c r="PEA80" s="91"/>
      <c r="PEB80" s="91"/>
      <c r="PEC80" s="91"/>
      <c r="PED80" s="91"/>
      <c r="PEE80" s="91"/>
      <c r="PEF80" s="91"/>
      <c r="PEG80" s="91"/>
      <c r="PEH80" s="91"/>
      <c r="PEI80" s="91"/>
      <c r="PEJ80" s="91"/>
      <c r="PEK80" s="91"/>
      <c r="PEL80" s="91"/>
      <c r="PEM80" s="91"/>
      <c r="PEN80" s="91"/>
      <c r="PEO80" s="91"/>
      <c r="PEP80" s="91"/>
      <c r="PEQ80" s="91"/>
      <c r="PER80" s="91"/>
      <c r="PES80" s="91"/>
      <c r="PET80" s="91"/>
      <c r="PEU80" s="91"/>
      <c r="PEV80" s="91"/>
      <c r="PEW80" s="91"/>
      <c r="PEX80" s="91"/>
      <c r="PEY80" s="91"/>
      <c r="PEZ80" s="91"/>
      <c r="PFA80" s="91"/>
      <c r="PFB80" s="91"/>
      <c r="PFC80" s="91"/>
      <c r="PFD80" s="91"/>
      <c r="PFE80" s="91"/>
      <c r="PFF80" s="91"/>
      <c r="PFG80" s="91"/>
      <c r="PFH80" s="91"/>
      <c r="PFI80" s="91"/>
      <c r="PFJ80" s="91"/>
      <c r="PFK80" s="91"/>
      <c r="PFL80" s="91"/>
      <c r="PFM80" s="91"/>
      <c r="PFN80" s="91"/>
      <c r="PFO80" s="91"/>
      <c r="PFP80" s="91"/>
      <c r="PFQ80" s="91"/>
      <c r="PFR80" s="91"/>
      <c r="PFS80" s="91"/>
      <c r="PFT80" s="91"/>
      <c r="PFU80" s="91"/>
      <c r="PFV80" s="91"/>
      <c r="PFW80" s="91"/>
      <c r="PFX80" s="91"/>
      <c r="PFY80" s="91"/>
      <c r="PFZ80" s="91"/>
      <c r="PGA80" s="91"/>
      <c r="PGB80" s="91"/>
      <c r="PGC80" s="91"/>
      <c r="PGD80" s="91"/>
      <c r="PGE80" s="91"/>
      <c r="PGF80" s="91"/>
      <c r="PGG80" s="91"/>
      <c r="PGH80" s="91"/>
      <c r="PGI80" s="91"/>
      <c r="PGJ80" s="91"/>
      <c r="PGK80" s="91"/>
      <c r="PGL80" s="91"/>
      <c r="PGM80" s="91"/>
      <c r="PGN80" s="91"/>
      <c r="PGO80" s="91"/>
      <c r="PGP80" s="91"/>
      <c r="PGQ80" s="91"/>
      <c r="PGR80" s="91"/>
      <c r="PGS80" s="91"/>
      <c r="PGT80" s="91"/>
      <c r="PGU80" s="91"/>
      <c r="PGV80" s="91"/>
      <c r="PGW80" s="91"/>
      <c r="PGX80" s="91"/>
      <c r="PGY80" s="91"/>
      <c r="PGZ80" s="91"/>
      <c r="PHA80" s="91"/>
      <c r="PHB80" s="91"/>
      <c r="PHC80" s="91"/>
      <c r="PHD80" s="91"/>
      <c r="PHE80" s="91"/>
      <c r="PHF80" s="91"/>
      <c r="PHG80" s="91"/>
      <c r="PHH80" s="91"/>
      <c r="PHI80" s="91"/>
      <c r="PHJ80" s="91"/>
      <c r="PHK80" s="91"/>
      <c r="PHL80" s="91"/>
      <c r="PHM80" s="91"/>
      <c r="PHN80" s="91"/>
      <c r="PHO80" s="91"/>
      <c r="PHP80" s="91"/>
      <c r="PHQ80" s="91"/>
      <c r="PHR80" s="91"/>
      <c r="PHS80" s="91"/>
      <c r="PHT80" s="91"/>
      <c r="PHU80" s="91"/>
      <c r="PHV80" s="91"/>
      <c r="PHW80" s="91"/>
      <c r="PHX80" s="91"/>
      <c r="PHY80" s="91"/>
      <c r="PHZ80" s="91"/>
      <c r="PIA80" s="91"/>
      <c r="PIB80" s="91"/>
      <c r="PIC80" s="91"/>
      <c r="PID80" s="91"/>
      <c r="PIE80" s="91"/>
      <c r="PIF80" s="91"/>
      <c r="PIG80" s="91"/>
      <c r="PIH80" s="91"/>
      <c r="PII80" s="91"/>
      <c r="PIJ80" s="91"/>
      <c r="PIK80" s="91"/>
      <c r="PIL80" s="91"/>
      <c r="PIM80" s="91"/>
      <c r="PIN80" s="91"/>
      <c r="PIO80" s="91"/>
      <c r="PIP80" s="91"/>
      <c r="PIQ80" s="91"/>
      <c r="PIR80" s="91"/>
      <c r="PIS80" s="91"/>
      <c r="PIT80" s="91"/>
      <c r="PIU80" s="91"/>
      <c r="PIV80" s="91"/>
      <c r="PIW80" s="91"/>
      <c r="PIX80" s="91"/>
      <c r="PIY80" s="91"/>
      <c r="PIZ80" s="91"/>
      <c r="PJA80" s="91"/>
      <c r="PJB80" s="91"/>
      <c r="PJC80" s="91"/>
      <c r="PJD80" s="91"/>
      <c r="PJE80" s="91"/>
      <c r="PJF80" s="91"/>
      <c r="PJG80" s="91"/>
      <c r="PJH80" s="91"/>
      <c r="PJI80" s="91"/>
      <c r="PJJ80" s="91"/>
      <c r="PJK80" s="91"/>
      <c r="PJL80" s="91"/>
      <c r="PJM80" s="91"/>
      <c r="PJN80" s="91"/>
      <c r="PJO80" s="91"/>
      <c r="PJP80" s="91"/>
      <c r="PJQ80" s="91"/>
      <c r="PJR80" s="91"/>
      <c r="PJS80" s="91"/>
      <c r="PJT80" s="91"/>
      <c r="PJU80" s="91"/>
      <c r="PJV80" s="91"/>
      <c r="PJW80" s="91"/>
      <c r="PJX80" s="91"/>
      <c r="PJY80" s="91"/>
      <c r="PJZ80" s="91"/>
      <c r="PKA80" s="91"/>
      <c r="PKB80" s="91"/>
      <c r="PKC80" s="91"/>
      <c r="PKD80" s="91"/>
      <c r="PKE80" s="91"/>
      <c r="PKF80" s="91"/>
      <c r="PKG80" s="91"/>
      <c r="PKH80" s="91"/>
      <c r="PKI80" s="91"/>
      <c r="PKJ80" s="91"/>
      <c r="PKK80" s="91"/>
      <c r="PKL80" s="91"/>
      <c r="PKM80" s="91"/>
      <c r="PKN80" s="91"/>
      <c r="PKO80" s="91"/>
      <c r="PKP80" s="91"/>
      <c r="PKQ80" s="91"/>
      <c r="PKR80" s="91"/>
      <c r="PKS80" s="91"/>
      <c r="PKT80" s="91"/>
      <c r="PKU80" s="91"/>
      <c r="PKV80" s="91"/>
      <c r="PKW80" s="91"/>
      <c r="PKX80" s="91"/>
      <c r="PKY80" s="91"/>
      <c r="PKZ80" s="91"/>
      <c r="PLA80" s="91"/>
      <c r="PLB80" s="91"/>
      <c r="PLC80" s="91"/>
      <c r="PLD80" s="91"/>
      <c r="PLE80" s="91"/>
      <c r="PLF80" s="91"/>
      <c r="PLG80" s="91"/>
      <c r="PLH80" s="91"/>
      <c r="PLI80" s="91"/>
      <c r="PLJ80" s="91"/>
      <c r="PLK80" s="91"/>
      <c r="PLL80" s="91"/>
      <c r="PLM80" s="91"/>
      <c r="PLN80" s="91"/>
      <c r="PLO80" s="91"/>
      <c r="PLP80" s="91"/>
      <c r="PLQ80" s="91"/>
      <c r="PLR80" s="91"/>
      <c r="PLS80" s="91"/>
      <c r="PLT80" s="91"/>
      <c r="PLU80" s="91"/>
      <c r="PLV80" s="91"/>
      <c r="PLW80" s="91"/>
      <c r="PLX80" s="91"/>
      <c r="PLY80" s="91"/>
      <c r="PLZ80" s="91"/>
      <c r="PMA80" s="91"/>
      <c r="PMB80" s="91"/>
      <c r="PMC80" s="91"/>
      <c r="PMD80" s="91"/>
      <c r="PME80" s="91"/>
      <c r="PMF80" s="91"/>
      <c r="PMG80" s="91"/>
      <c r="PMH80" s="91"/>
      <c r="PMI80" s="91"/>
      <c r="PMJ80" s="91"/>
      <c r="PMK80" s="91"/>
      <c r="PML80" s="91"/>
      <c r="PMM80" s="91"/>
      <c r="PMN80" s="91"/>
      <c r="PMO80" s="91"/>
      <c r="PMP80" s="91"/>
      <c r="PMQ80" s="91"/>
      <c r="PMR80" s="91"/>
      <c r="PMS80" s="91"/>
      <c r="PMT80" s="91"/>
      <c r="PMU80" s="91"/>
      <c r="PMV80" s="91"/>
      <c r="PMW80" s="91"/>
      <c r="PMX80" s="91"/>
      <c r="PMY80" s="91"/>
      <c r="PMZ80" s="91"/>
      <c r="PNA80" s="91"/>
      <c r="PNB80" s="91"/>
      <c r="PNC80" s="91"/>
      <c r="PND80" s="91"/>
      <c r="PNE80" s="91"/>
      <c r="PNF80" s="91"/>
      <c r="PNG80" s="91"/>
      <c r="PNH80" s="91"/>
      <c r="PNI80" s="91"/>
      <c r="PNJ80" s="91"/>
      <c r="PNK80" s="91"/>
      <c r="PNL80" s="91"/>
      <c r="PNM80" s="91"/>
      <c r="PNN80" s="91"/>
      <c r="PNO80" s="91"/>
      <c r="PNP80" s="91"/>
      <c r="PNQ80" s="91"/>
      <c r="PNR80" s="91"/>
      <c r="PNS80" s="91"/>
      <c r="PNT80" s="91"/>
      <c r="PNU80" s="91"/>
      <c r="PNV80" s="91"/>
      <c r="PNW80" s="91"/>
      <c r="PNX80" s="91"/>
      <c r="PNY80" s="91"/>
      <c r="PNZ80" s="91"/>
      <c r="POA80" s="91"/>
      <c r="POB80" s="91"/>
      <c r="POC80" s="91"/>
      <c r="POD80" s="91"/>
      <c r="POE80" s="91"/>
      <c r="POF80" s="91"/>
      <c r="POG80" s="91"/>
      <c r="POH80" s="91"/>
      <c r="POI80" s="91"/>
      <c r="POJ80" s="91"/>
      <c r="POK80" s="91"/>
      <c r="POL80" s="91"/>
      <c r="POM80" s="91"/>
      <c r="PON80" s="91"/>
      <c r="POO80" s="91"/>
      <c r="POP80" s="91"/>
      <c r="POQ80" s="91"/>
      <c r="POR80" s="91"/>
      <c r="POS80" s="91"/>
      <c r="POT80" s="91"/>
      <c r="POU80" s="91"/>
      <c r="POV80" s="91"/>
      <c r="POW80" s="91"/>
      <c r="POX80" s="91"/>
      <c r="POY80" s="91"/>
      <c r="POZ80" s="91"/>
      <c r="PPA80" s="91"/>
      <c r="PPB80" s="91"/>
      <c r="PPC80" s="91"/>
      <c r="PPD80" s="91"/>
      <c r="PPE80" s="91"/>
      <c r="PPF80" s="91"/>
      <c r="PPG80" s="91"/>
      <c r="PPH80" s="91"/>
      <c r="PPI80" s="91"/>
      <c r="PPJ80" s="91"/>
      <c r="PPK80" s="91"/>
      <c r="PPL80" s="91"/>
      <c r="PPM80" s="91"/>
      <c r="PPN80" s="91"/>
      <c r="PPO80" s="91"/>
      <c r="PPP80" s="91"/>
      <c r="PPQ80" s="91"/>
      <c r="PPR80" s="91"/>
      <c r="PPS80" s="91"/>
      <c r="PPT80" s="91"/>
      <c r="PPU80" s="91"/>
      <c r="PPV80" s="91"/>
      <c r="PPW80" s="91"/>
      <c r="PPX80" s="91"/>
      <c r="PPY80" s="91"/>
      <c r="PPZ80" s="91"/>
      <c r="PQA80" s="91"/>
      <c r="PQB80" s="91"/>
      <c r="PQC80" s="91"/>
      <c r="PQD80" s="91"/>
      <c r="PQE80" s="91"/>
      <c r="PQF80" s="91"/>
      <c r="PQG80" s="91"/>
      <c r="PQH80" s="91"/>
      <c r="PQI80" s="91"/>
      <c r="PQJ80" s="91"/>
      <c r="PQK80" s="91"/>
      <c r="PQL80" s="91"/>
      <c r="PQM80" s="91"/>
      <c r="PQN80" s="91"/>
      <c r="PQO80" s="91"/>
      <c r="PQP80" s="91"/>
      <c r="PQQ80" s="91"/>
      <c r="PQR80" s="91"/>
      <c r="PQS80" s="91"/>
      <c r="PQT80" s="91"/>
      <c r="PQU80" s="91"/>
      <c r="PQV80" s="91"/>
      <c r="PQW80" s="91"/>
      <c r="PQX80" s="91"/>
      <c r="PQY80" s="91"/>
      <c r="PQZ80" s="91"/>
      <c r="PRA80" s="91"/>
      <c r="PRB80" s="91"/>
      <c r="PRC80" s="91"/>
      <c r="PRD80" s="91"/>
      <c r="PRE80" s="91"/>
      <c r="PRF80" s="91"/>
      <c r="PRG80" s="91"/>
      <c r="PRH80" s="91"/>
      <c r="PRI80" s="91"/>
      <c r="PRJ80" s="91"/>
      <c r="PRK80" s="91"/>
      <c r="PRL80" s="91"/>
      <c r="PRM80" s="91"/>
      <c r="PRN80" s="91"/>
      <c r="PRO80" s="91"/>
      <c r="PRP80" s="91"/>
      <c r="PRQ80" s="91"/>
      <c r="PRR80" s="91"/>
      <c r="PRS80" s="91"/>
      <c r="PRT80" s="91"/>
      <c r="PRU80" s="91"/>
      <c r="PRV80" s="91"/>
      <c r="PRW80" s="91"/>
      <c r="PRX80" s="91"/>
      <c r="PRY80" s="91"/>
      <c r="PRZ80" s="91"/>
      <c r="PSA80" s="91"/>
      <c r="PSB80" s="91"/>
      <c r="PSC80" s="91"/>
      <c r="PSD80" s="91"/>
      <c r="PSE80" s="91"/>
      <c r="PSF80" s="91"/>
      <c r="PSG80" s="91"/>
      <c r="PSH80" s="91"/>
      <c r="PSI80" s="91"/>
      <c r="PSJ80" s="91"/>
      <c r="PSK80" s="91"/>
      <c r="PSL80" s="91"/>
      <c r="PSM80" s="91"/>
      <c r="PSN80" s="91"/>
      <c r="PSO80" s="91"/>
      <c r="PSP80" s="91"/>
      <c r="PSQ80" s="91"/>
      <c r="PSR80" s="91"/>
      <c r="PSS80" s="91"/>
      <c r="PST80" s="91"/>
      <c r="PSU80" s="91"/>
      <c r="PSV80" s="91"/>
      <c r="PSW80" s="91"/>
      <c r="PSX80" s="91"/>
      <c r="PSY80" s="91"/>
      <c r="PSZ80" s="91"/>
      <c r="PTA80" s="91"/>
      <c r="PTB80" s="91"/>
      <c r="PTC80" s="91"/>
      <c r="PTD80" s="91"/>
      <c r="PTE80" s="91"/>
      <c r="PTF80" s="91"/>
      <c r="PTG80" s="91"/>
      <c r="PTH80" s="91"/>
      <c r="PTI80" s="91"/>
      <c r="PTJ80" s="91"/>
      <c r="PTK80" s="91"/>
      <c r="PTL80" s="91"/>
      <c r="PTM80" s="91"/>
      <c r="PTN80" s="91"/>
      <c r="PTO80" s="91"/>
      <c r="PTP80" s="91"/>
      <c r="PTQ80" s="91"/>
      <c r="PTR80" s="91"/>
      <c r="PTS80" s="91"/>
      <c r="PTT80" s="91"/>
      <c r="PTU80" s="91"/>
      <c r="PTV80" s="91"/>
      <c r="PTW80" s="91"/>
      <c r="PTX80" s="91"/>
      <c r="PTY80" s="91"/>
      <c r="PTZ80" s="91"/>
      <c r="PUA80" s="91"/>
      <c r="PUB80" s="91"/>
      <c r="PUC80" s="91"/>
      <c r="PUD80" s="91"/>
      <c r="PUE80" s="91"/>
      <c r="PUF80" s="91"/>
      <c r="PUG80" s="91"/>
      <c r="PUH80" s="91"/>
      <c r="PUI80" s="91"/>
      <c r="PUJ80" s="91"/>
      <c r="PUK80" s="91"/>
      <c r="PUL80" s="91"/>
      <c r="PUM80" s="91"/>
      <c r="PUN80" s="91"/>
      <c r="PUO80" s="91"/>
      <c r="PUP80" s="91"/>
      <c r="PUQ80" s="91"/>
      <c r="PUR80" s="91"/>
      <c r="PUS80" s="91"/>
      <c r="PUT80" s="91"/>
      <c r="PUU80" s="91"/>
      <c r="PUV80" s="91"/>
      <c r="PUW80" s="91"/>
      <c r="PUX80" s="91"/>
      <c r="PUY80" s="91"/>
      <c r="PUZ80" s="91"/>
      <c r="PVA80" s="91"/>
      <c r="PVB80" s="91"/>
      <c r="PVC80" s="91"/>
      <c r="PVD80" s="91"/>
      <c r="PVE80" s="91"/>
      <c r="PVF80" s="91"/>
      <c r="PVG80" s="91"/>
      <c r="PVH80" s="91"/>
      <c r="PVI80" s="91"/>
      <c r="PVJ80" s="91"/>
      <c r="PVK80" s="91"/>
      <c r="PVL80" s="91"/>
      <c r="PVM80" s="91"/>
      <c r="PVN80" s="91"/>
      <c r="PVO80" s="91"/>
      <c r="PVP80" s="91"/>
      <c r="PVQ80" s="91"/>
      <c r="PVR80" s="91"/>
      <c r="PVS80" s="91"/>
      <c r="PVT80" s="91"/>
      <c r="PVU80" s="91"/>
      <c r="PVV80" s="91"/>
      <c r="PVW80" s="91"/>
      <c r="PVX80" s="91"/>
      <c r="PVY80" s="91"/>
      <c r="PVZ80" s="91"/>
      <c r="PWA80" s="91"/>
      <c r="PWB80" s="91"/>
      <c r="PWC80" s="91"/>
      <c r="PWD80" s="91"/>
      <c r="PWE80" s="91"/>
      <c r="PWF80" s="91"/>
      <c r="PWG80" s="91"/>
      <c r="PWH80" s="91"/>
      <c r="PWI80" s="91"/>
      <c r="PWJ80" s="91"/>
      <c r="PWK80" s="91"/>
      <c r="PWL80" s="91"/>
      <c r="PWM80" s="91"/>
      <c r="PWN80" s="91"/>
      <c r="PWO80" s="91"/>
      <c r="PWP80" s="91"/>
      <c r="PWQ80" s="91"/>
      <c r="PWR80" s="91"/>
      <c r="PWS80" s="91"/>
      <c r="PWT80" s="91"/>
      <c r="PWU80" s="91"/>
      <c r="PWV80" s="91"/>
      <c r="PWW80" s="91"/>
      <c r="PWX80" s="91"/>
      <c r="PWY80" s="91"/>
      <c r="PWZ80" s="91"/>
      <c r="PXA80" s="91"/>
      <c r="PXB80" s="91"/>
      <c r="PXC80" s="91"/>
      <c r="PXD80" s="91"/>
      <c r="PXE80" s="91"/>
      <c r="PXF80" s="91"/>
      <c r="PXG80" s="91"/>
      <c r="PXH80" s="91"/>
      <c r="PXI80" s="91"/>
      <c r="PXJ80" s="91"/>
      <c r="PXK80" s="91"/>
      <c r="PXL80" s="91"/>
      <c r="PXM80" s="91"/>
      <c r="PXN80" s="91"/>
      <c r="PXO80" s="91"/>
      <c r="PXP80" s="91"/>
      <c r="PXQ80" s="91"/>
      <c r="PXR80" s="91"/>
      <c r="PXS80" s="91"/>
      <c r="PXT80" s="91"/>
      <c r="PXU80" s="91"/>
      <c r="PXV80" s="91"/>
      <c r="PXW80" s="91"/>
      <c r="PXX80" s="91"/>
      <c r="PXY80" s="91"/>
      <c r="PXZ80" s="91"/>
      <c r="PYA80" s="91"/>
      <c r="PYB80" s="91"/>
      <c r="PYC80" s="91"/>
      <c r="PYD80" s="91"/>
      <c r="PYE80" s="91"/>
      <c r="PYF80" s="91"/>
      <c r="PYG80" s="91"/>
      <c r="PYH80" s="91"/>
      <c r="PYI80" s="91"/>
      <c r="PYJ80" s="91"/>
      <c r="PYK80" s="91"/>
      <c r="PYL80" s="91"/>
      <c r="PYM80" s="91"/>
      <c r="PYN80" s="91"/>
      <c r="PYO80" s="91"/>
      <c r="PYP80" s="91"/>
      <c r="PYQ80" s="91"/>
      <c r="PYR80" s="91"/>
      <c r="PYS80" s="91"/>
      <c r="PYT80" s="91"/>
      <c r="PYU80" s="91"/>
      <c r="PYV80" s="91"/>
      <c r="PYW80" s="91"/>
      <c r="PYX80" s="91"/>
      <c r="PYY80" s="91"/>
      <c r="PYZ80" s="91"/>
      <c r="PZA80" s="91"/>
      <c r="PZB80" s="91"/>
      <c r="PZC80" s="91"/>
      <c r="PZD80" s="91"/>
      <c r="PZE80" s="91"/>
      <c r="PZF80" s="91"/>
      <c r="PZG80" s="91"/>
      <c r="PZH80" s="91"/>
      <c r="PZI80" s="91"/>
      <c r="PZJ80" s="91"/>
      <c r="PZK80" s="91"/>
      <c r="PZL80" s="91"/>
      <c r="PZM80" s="91"/>
      <c r="PZN80" s="91"/>
      <c r="PZO80" s="91"/>
      <c r="PZP80" s="91"/>
      <c r="PZQ80" s="91"/>
      <c r="PZR80" s="91"/>
      <c r="PZS80" s="91"/>
      <c r="PZT80" s="91"/>
      <c r="PZU80" s="91"/>
      <c r="PZV80" s="91"/>
      <c r="PZW80" s="91"/>
      <c r="PZX80" s="91"/>
      <c r="PZY80" s="91"/>
      <c r="PZZ80" s="91"/>
      <c r="QAA80" s="91"/>
      <c r="QAB80" s="91"/>
      <c r="QAC80" s="91"/>
      <c r="QAD80" s="91"/>
      <c r="QAE80" s="91"/>
      <c r="QAF80" s="91"/>
      <c r="QAG80" s="91"/>
      <c r="QAH80" s="91"/>
      <c r="QAI80" s="91"/>
      <c r="QAJ80" s="91"/>
      <c r="QAK80" s="91"/>
      <c r="QAL80" s="91"/>
      <c r="QAM80" s="91"/>
      <c r="QAN80" s="91"/>
      <c r="QAO80" s="91"/>
      <c r="QAP80" s="91"/>
      <c r="QAQ80" s="91"/>
      <c r="QAR80" s="91"/>
      <c r="QAS80" s="91"/>
      <c r="QAT80" s="91"/>
      <c r="QAU80" s="91"/>
      <c r="QAV80" s="91"/>
      <c r="QAW80" s="91"/>
      <c r="QAX80" s="91"/>
      <c r="QAY80" s="91"/>
      <c r="QAZ80" s="91"/>
      <c r="QBA80" s="91"/>
      <c r="QBB80" s="91"/>
      <c r="QBC80" s="91"/>
      <c r="QBD80" s="91"/>
      <c r="QBE80" s="91"/>
      <c r="QBF80" s="91"/>
      <c r="QBG80" s="91"/>
      <c r="QBH80" s="91"/>
      <c r="QBI80" s="91"/>
      <c r="QBJ80" s="91"/>
      <c r="QBK80" s="91"/>
      <c r="QBL80" s="91"/>
      <c r="QBM80" s="91"/>
      <c r="QBN80" s="91"/>
      <c r="QBO80" s="91"/>
      <c r="QBP80" s="91"/>
      <c r="QBQ80" s="91"/>
      <c r="QBR80" s="91"/>
      <c r="QBS80" s="91"/>
      <c r="QBT80" s="91"/>
      <c r="QBU80" s="91"/>
      <c r="QBV80" s="91"/>
      <c r="QBW80" s="91"/>
      <c r="QBX80" s="91"/>
      <c r="QBY80" s="91"/>
      <c r="QBZ80" s="91"/>
      <c r="QCA80" s="91"/>
      <c r="QCB80" s="91"/>
      <c r="QCC80" s="91"/>
      <c r="QCD80" s="91"/>
      <c r="QCE80" s="91"/>
      <c r="QCF80" s="91"/>
      <c r="QCG80" s="91"/>
      <c r="QCH80" s="91"/>
      <c r="QCI80" s="91"/>
      <c r="QCJ80" s="91"/>
      <c r="QCK80" s="91"/>
      <c r="QCL80" s="91"/>
      <c r="QCM80" s="91"/>
      <c r="QCN80" s="91"/>
      <c r="QCO80" s="91"/>
      <c r="QCP80" s="91"/>
      <c r="QCQ80" s="91"/>
      <c r="QCR80" s="91"/>
      <c r="QCS80" s="91"/>
      <c r="QCT80" s="91"/>
      <c r="QCU80" s="91"/>
      <c r="QCV80" s="91"/>
      <c r="QCW80" s="91"/>
      <c r="QCX80" s="91"/>
      <c r="QCY80" s="91"/>
      <c r="QCZ80" s="91"/>
      <c r="QDA80" s="91"/>
      <c r="QDB80" s="91"/>
      <c r="QDC80" s="91"/>
      <c r="QDD80" s="91"/>
      <c r="QDE80" s="91"/>
      <c r="QDF80" s="91"/>
      <c r="QDG80" s="91"/>
      <c r="QDH80" s="91"/>
      <c r="QDI80" s="91"/>
      <c r="QDJ80" s="91"/>
      <c r="QDK80" s="91"/>
      <c r="QDL80" s="91"/>
      <c r="QDM80" s="91"/>
      <c r="QDN80" s="91"/>
      <c r="QDO80" s="91"/>
      <c r="QDP80" s="91"/>
      <c r="QDQ80" s="91"/>
      <c r="QDR80" s="91"/>
      <c r="QDS80" s="91"/>
      <c r="QDT80" s="91"/>
      <c r="QDU80" s="91"/>
      <c r="QDV80" s="91"/>
      <c r="QDW80" s="91"/>
      <c r="QDX80" s="91"/>
      <c r="QDY80" s="91"/>
      <c r="QDZ80" s="91"/>
      <c r="QEA80" s="91"/>
      <c r="QEB80" s="91"/>
      <c r="QEC80" s="91"/>
      <c r="QED80" s="91"/>
      <c r="QEE80" s="91"/>
      <c r="QEF80" s="91"/>
      <c r="QEG80" s="91"/>
      <c r="QEH80" s="91"/>
      <c r="QEI80" s="91"/>
      <c r="QEJ80" s="91"/>
      <c r="QEK80" s="91"/>
      <c r="QEL80" s="91"/>
      <c r="QEM80" s="91"/>
      <c r="QEN80" s="91"/>
      <c r="QEO80" s="91"/>
      <c r="QEP80" s="91"/>
      <c r="QEQ80" s="91"/>
      <c r="QER80" s="91"/>
      <c r="QES80" s="91"/>
      <c r="QET80" s="91"/>
      <c r="QEU80" s="91"/>
      <c r="QEV80" s="91"/>
      <c r="QEW80" s="91"/>
      <c r="QEX80" s="91"/>
      <c r="QEY80" s="91"/>
      <c r="QEZ80" s="91"/>
      <c r="QFA80" s="91"/>
      <c r="QFB80" s="91"/>
      <c r="QFC80" s="91"/>
      <c r="QFD80" s="91"/>
      <c r="QFE80" s="91"/>
      <c r="QFF80" s="91"/>
      <c r="QFG80" s="91"/>
      <c r="QFH80" s="91"/>
      <c r="QFI80" s="91"/>
      <c r="QFJ80" s="91"/>
      <c r="QFK80" s="91"/>
      <c r="QFL80" s="91"/>
      <c r="QFM80" s="91"/>
      <c r="QFN80" s="91"/>
      <c r="QFO80" s="91"/>
      <c r="QFP80" s="91"/>
      <c r="QFQ80" s="91"/>
      <c r="QFR80" s="91"/>
      <c r="QFS80" s="91"/>
      <c r="QFT80" s="91"/>
      <c r="QFU80" s="91"/>
      <c r="QFV80" s="91"/>
      <c r="QFW80" s="91"/>
      <c r="QFX80" s="91"/>
      <c r="QFY80" s="91"/>
      <c r="QFZ80" s="91"/>
      <c r="QGA80" s="91"/>
      <c r="QGB80" s="91"/>
      <c r="QGC80" s="91"/>
      <c r="QGD80" s="91"/>
      <c r="QGE80" s="91"/>
      <c r="QGF80" s="91"/>
      <c r="QGG80" s="91"/>
      <c r="QGH80" s="91"/>
      <c r="QGI80" s="91"/>
      <c r="QGJ80" s="91"/>
      <c r="QGK80" s="91"/>
      <c r="QGL80" s="91"/>
      <c r="QGM80" s="91"/>
      <c r="QGN80" s="91"/>
      <c r="QGO80" s="91"/>
      <c r="QGP80" s="91"/>
      <c r="QGQ80" s="91"/>
      <c r="QGR80" s="91"/>
      <c r="QGS80" s="91"/>
      <c r="QGT80" s="91"/>
      <c r="QGU80" s="91"/>
      <c r="QGV80" s="91"/>
      <c r="QGW80" s="91"/>
      <c r="QGX80" s="91"/>
      <c r="QGY80" s="91"/>
      <c r="QGZ80" s="91"/>
      <c r="QHA80" s="91"/>
      <c r="QHB80" s="91"/>
      <c r="QHC80" s="91"/>
      <c r="QHD80" s="91"/>
      <c r="QHE80" s="91"/>
      <c r="QHF80" s="91"/>
      <c r="QHG80" s="91"/>
      <c r="QHH80" s="91"/>
      <c r="QHI80" s="91"/>
      <c r="QHJ80" s="91"/>
      <c r="QHK80" s="91"/>
      <c r="QHL80" s="91"/>
      <c r="QHM80" s="91"/>
      <c r="QHN80" s="91"/>
      <c r="QHO80" s="91"/>
      <c r="QHP80" s="91"/>
      <c r="QHQ80" s="91"/>
      <c r="QHR80" s="91"/>
      <c r="QHS80" s="91"/>
      <c r="QHT80" s="91"/>
      <c r="QHU80" s="91"/>
      <c r="QHV80" s="91"/>
      <c r="QHW80" s="91"/>
      <c r="QHX80" s="91"/>
      <c r="QHY80" s="91"/>
      <c r="QHZ80" s="91"/>
      <c r="QIA80" s="91"/>
      <c r="QIB80" s="91"/>
      <c r="QIC80" s="91"/>
      <c r="QID80" s="91"/>
      <c r="QIE80" s="91"/>
      <c r="QIF80" s="91"/>
      <c r="QIG80" s="91"/>
      <c r="QIH80" s="91"/>
      <c r="QII80" s="91"/>
      <c r="QIJ80" s="91"/>
      <c r="QIK80" s="91"/>
      <c r="QIL80" s="91"/>
      <c r="QIM80" s="91"/>
      <c r="QIN80" s="91"/>
      <c r="QIO80" s="91"/>
      <c r="QIP80" s="91"/>
      <c r="QIQ80" s="91"/>
      <c r="QIR80" s="91"/>
      <c r="QIS80" s="91"/>
      <c r="QIT80" s="91"/>
      <c r="QIU80" s="91"/>
      <c r="QIV80" s="91"/>
      <c r="QIW80" s="91"/>
      <c r="QIX80" s="91"/>
      <c r="QIY80" s="91"/>
      <c r="QIZ80" s="91"/>
      <c r="QJA80" s="91"/>
      <c r="QJB80" s="91"/>
      <c r="QJC80" s="91"/>
      <c r="QJD80" s="91"/>
      <c r="QJE80" s="91"/>
      <c r="QJF80" s="91"/>
      <c r="QJG80" s="91"/>
      <c r="QJH80" s="91"/>
      <c r="QJI80" s="91"/>
      <c r="QJJ80" s="91"/>
      <c r="QJK80" s="91"/>
      <c r="QJL80" s="91"/>
      <c r="QJM80" s="91"/>
      <c r="QJN80" s="91"/>
      <c r="QJO80" s="91"/>
      <c r="QJP80" s="91"/>
      <c r="QJQ80" s="91"/>
      <c r="QJR80" s="91"/>
      <c r="QJS80" s="91"/>
      <c r="QJT80" s="91"/>
      <c r="QJU80" s="91"/>
      <c r="QJV80" s="91"/>
      <c r="QJW80" s="91"/>
      <c r="QJX80" s="91"/>
      <c r="QJY80" s="91"/>
      <c r="QJZ80" s="91"/>
      <c r="QKA80" s="91"/>
      <c r="QKB80" s="91"/>
      <c r="QKC80" s="91"/>
      <c r="QKD80" s="91"/>
      <c r="QKE80" s="91"/>
      <c r="QKF80" s="91"/>
      <c r="QKG80" s="91"/>
      <c r="QKH80" s="91"/>
      <c r="QKI80" s="91"/>
      <c r="QKJ80" s="91"/>
      <c r="QKK80" s="91"/>
      <c r="QKL80" s="91"/>
      <c r="QKM80" s="91"/>
      <c r="QKN80" s="91"/>
      <c r="QKO80" s="91"/>
      <c r="QKP80" s="91"/>
      <c r="QKQ80" s="91"/>
      <c r="QKR80" s="91"/>
      <c r="QKS80" s="91"/>
      <c r="QKT80" s="91"/>
      <c r="QKU80" s="91"/>
      <c r="QKV80" s="91"/>
      <c r="QKW80" s="91"/>
      <c r="QKX80" s="91"/>
      <c r="QKY80" s="91"/>
      <c r="QKZ80" s="91"/>
      <c r="QLA80" s="91"/>
      <c r="QLB80" s="91"/>
      <c r="QLC80" s="91"/>
      <c r="QLD80" s="91"/>
      <c r="QLE80" s="91"/>
      <c r="QLF80" s="91"/>
      <c r="QLG80" s="91"/>
      <c r="QLH80" s="91"/>
      <c r="QLI80" s="91"/>
      <c r="QLJ80" s="91"/>
      <c r="QLK80" s="91"/>
      <c r="QLL80" s="91"/>
      <c r="QLM80" s="91"/>
      <c r="QLN80" s="91"/>
      <c r="QLO80" s="91"/>
      <c r="QLP80" s="91"/>
      <c r="QLQ80" s="91"/>
      <c r="QLR80" s="91"/>
      <c r="QLS80" s="91"/>
      <c r="QLT80" s="91"/>
      <c r="QLU80" s="91"/>
      <c r="QLV80" s="91"/>
      <c r="QLW80" s="91"/>
      <c r="QLX80" s="91"/>
      <c r="QLY80" s="91"/>
      <c r="QLZ80" s="91"/>
      <c r="QMA80" s="91"/>
      <c r="QMB80" s="91"/>
      <c r="QMC80" s="91"/>
      <c r="QMD80" s="91"/>
      <c r="QME80" s="91"/>
      <c r="QMF80" s="91"/>
      <c r="QMG80" s="91"/>
      <c r="QMH80" s="91"/>
      <c r="QMI80" s="91"/>
      <c r="QMJ80" s="91"/>
      <c r="QMK80" s="91"/>
      <c r="QML80" s="91"/>
      <c r="QMM80" s="91"/>
      <c r="QMN80" s="91"/>
      <c r="QMO80" s="91"/>
      <c r="QMP80" s="91"/>
      <c r="QMQ80" s="91"/>
      <c r="QMR80" s="91"/>
      <c r="QMS80" s="91"/>
      <c r="QMT80" s="91"/>
      <c r="QMU80" s="91"/>
      <c r="QMV80" s="91"/>
      <c r="QMW80" s="91"/>
      <c r="QMX80" s="91"/>
      <c r="QMY80" s="91"/>
      <c r="QMZ80" s="91"/>
      <c r="QNA80" s="91"/>
      <c r="QNB80" s="91"/>
      <c r="QNC80" s="91"/>
      <c r="QND80" s="91"/>
      <c r="QNE80" s="91"/>
      <c r="QNF80" s="91"/>
      <c r="QNG80" s="91"/>
      <c r="QNH80" s="91"/>
      <c r="QNI80" s="91"/>
      <c r="QNJ80" s="91"/>
      <c r="QNK80" s="91"/>
      <c r="QNL80" s="91"/>
      <c r="QNM80" s="91"/>
      <c r="QNN80" s="91"/>
      <c r="QNO80" s="91"/>
      <c r="QNP80" s="91"/>
      <c r="QNQ80" s="91"/>
      <c r="QNR80" s="91"/>
      <c r="QNS80" s="91"/>
      <c r="QNT80" s="91"/>
      <c r="QNU80" s="91"/>
      <c r="QNV80" s="91"/>
      <c r="QNW80" s="91"/>
      <c r="QNX80" s="91"/>
      <c r="QNY80" s="91"/>
      <c r="QNZ80" s="91"/>
      <c r="QOA80" s="91"/>
      <c r="QOB80" s="91"/>
      <c r="QOC80" s="91"/>
      <c r="QOD80" s="91"/>
      <c r="QOE80" s="91"/>
      <c r="QOF80" s="91"/>
      <c r="QOG80" s="91"/>
      <c r="QOH80" s="91"/>
      <c r="QOI80" s="91"/>
      <c r="QOJ80" s="91"/>
      <c r="QOK80" s="91"/>
      <c r="QOL80" s="91"/>
      <c r="QOM80" s="91"/>
      <c r="QON80" s="91"/>
      <c r="QOO80" s="91"/>
      <c r="QOP80" s="91"/>
      <c r="QOQ80" s="91"/>
      <c r="QOR80" s="91"/>
      <c r="QOS80" s="91"/>
      <c r="QOT80" s="91"/>
      <c r="QOU80" s="91"/>
      <c r="QOV80" s="91"/>
      <c r="QOW80" s="91"/>
      <c r="QOX80" s="91"/>
      <c r="QOY80" s="91"/>
      <c r="QOZ80" s="91"/>
      <c r="QPA80" s="91"/>
      <c r="QPB80" s="91"/>
      <c r="QPC80" s="91"/>
      <c r="QPD80" s="91"/>
      <c r="QPE80" s="91"/>
      <c r="QPF80" s="91"/>
      <c r="QPG80" s="91"/>
      <c r="QPH80" s="91"/>
      <c r="QPI80" s="91"/>
      <c r="QPJ80" s="91"/>
      <c r="QPK80" s="91"/>
      <c r="QPL80" s="91"/>
      <c r="QPM80" s="91"/>
      <c r="QPN80" s="91"/>
      <c r="QPO80" s="91"/>
      <c r="QPP80" s="91"/>
      <c r="QPQ80" s="91"/>
      <c r="QPR80" s="91"/>
      <c r="QPS80" s="91"/>
      <c r="QPT80" s="91"/>
      <c r="QPU80" s="91"/>
      <c r="QPV80" s="91"/>
      <c r="QPW80" s="91"/>
      <c r="QPX80" s="91"/>
      <c r="QPY80" s="91"/>
      <c r="QPZ80" s="91"/>
      <c r="QQA80" s="91"/>
      <c r="QQB80" s="91"/>
      <c r="QQC80" s="91"/>
      <c r="QQD80" s="91"/>
      <c r="QQE80" s="91"/>
      <c r="QQF80" s="91"/>
      <c r="QQG80" s="91"/>
      <c r="QQH80" s="91"/>
      <c r="QQI80" s="91"/>
      <c r="QQJ80" s="91"/>
      <c r="QQK80" s="91"/>
      <c r="QQL80" s="91"/>
      <c r="QQM80" s="91"/>
      <c r="QQN80" s="91"/>
      <c r="QQO80" s="91"/>
      <c r="QQP80" s="91"/>
      <c r="QQQ80" s="91"/>
      <c r="QQR80" s="91"/>
      <c r="QQS80" s="91"/>
      <c r="QQT80" s="91"/>
      <c r="QQU80" s="91"/>
      <c r="QQV80" s="91"/>
      <c r="QQW80" s="91"/>
      <c r="QQX80" s="91"/>
      <c r="QQY80" s="91"/>
      <c r="QQZ80" s="91"/>
      <c r="QRA80" s="91"/>
      <c r="QRB80" s="91"/>
      <c r="QRC80" s="91"/>
      <c r="QRD80" s="91"/>
      <c r="QRE80" s="91"/>
      <c r="QRF80" s="91"/>
      <c r="QRG80" s="91"/>
      <c r="QRH80" s="91"/>
      <c r="QRI80" s="91"/>
      <c r="QRJ80" s="91"/>
      <c r="QRK80" s="91"/>
      <c r="QRL80" s="91"/>
      <c r="QRM80" s="91"/>
      <c r="QRN80" s="91"/>
      <c r="QRO80" s="91"/>
      <c r="QRP80" s="91"/>
      <c r="QRQ80" s="91"/>
      <c r="QRR80" s="91"/>
      <c r="QRS80" s="91"/>
      <c r="QRT80" s="91"/>
      <c r="QRU80" s="91"/>
      <c r="QRV80" s="91"/>
      <c r="QRW80" s="91"/>
      <c r="QRX80" s="91"/>
      <c r="QRY80" s="91"/>
      <c r="QRZ80" s="91"/>
      <c r="QSA80" s="91"/>
      <c r="QSB80" s="91"/>
      <c r="QSC80" s="91"/>
      <c r="QSD80" s="91"/>
      <c r="QSE80" s="91"/>
      <c r="QSF80" s="91"/>
      <c r="QSG80" s="91"/>
      <c r="QSH80" s="91"/>
      <c r="QSI80" s="91"/>
      <c r="QSJ80" s="91"/>
      <c r="QSK80" s="91"/>
      <c r="QSL80" s="91"/>
      <c r="QSM80" s="91"/>
      <c r="QSN80" s="91"/>
      <c r="QSO80" s="91"/>
      <c r="QSP80" s="91"/>
      <c r="QSQ80" s="91"/>
      <c r="QSR80" s="91"/>
      <c r="QSS80" s="91"/>
      <c r="QST80" s="91"/>
      <c r="QSU80" s="91"/>
      <c r="QSV80" s="91"/>
      <c r="QSW80" s="91"/>
      <c r="QSX80" s="91"/>
      <c r="QSY80" s="91"/>
      <c r="QSZ80" s="91"/>
      <c r="QTA80" s="91"/>
      <c r="QTB80" s="91"/>
      <c r="QTC80" s="91"/>
      <c r="QTD80" s="91"/>
      <c r="QTE80" s="91"/>
      <c r="QTF80" s="91"/>
      <c r="QTG80" s="91"/>
      <c r="QTH80" s="91"/>
      <c r="QTI80" s="91"/>
      <c r="QTJ80" s="91"/>
      <c r="QTK80" s="91"/>
      <c r="QTL80" s="91"/>
      <c r="QTM80" s="91"/>
      <c r="QTN80" s="91"/>
      <c r="QTO80" s="91"/>
      <c r="QTP80" s="91"/>
      <c r="QTQ80" s="91"/>
      <c r="QTR80" s="91"/>
      <c r="QTS80" s="91"/>
      <c r="QTT80" s="91"/>
      <c r="QTU80" s="91"/>
      <c r="QTV80" s="91"/>
      <c r="QTW80" s="91"/>
      <c r="QTX80" s="91"/>
      <c r="QTY80" s="91"/>
      <c r="QTZ80" s="91"/>
      <c r="QUA80" s="91"/>
      <c r="QUB80" s="91"/>
      <c r="QUC80" s="91"/>
      <c r="QUD80" s="91"/>
      <c r="QUE80" s="91"/>
      <c r="QUF80" s="91"/>
      <c r="QUG80" s="91"/>
      <c r="QUH80" s="91"/>
      <c r="QUI80" s="91"/>
      <c r="QUJ80" s="91"/>
      <c r="QUK80" s="91"/>
      <c r="QUL80" s="91"/>
      <c r="QUM80" s="91"/>
      <c r="QUN80" s="91"/>
      <c r="QUO80" s="91"/>
      <c r="QUP80" s="91"/>
      <c r="QUQ80" s="91"/>
      <c r="QUR80" s="91"/>
      <c r="QUS80" s="91"/>
      <c r="QUT80" s="91"/>
      <c r="QUU80" s="91"/>
      <c r="QUV80" s="91"/>
      <c r="QUW80" s="91"/>
      <c r="QUX80" s="91"/>
      <c r="QUY80" s="91"/>
      <c r="QUZ80" s="91"/>
      <c r="QVA80" s="91"/>
      <c r="QVB80" s="91"/>
      <c r="QVC80" s="91"/>
      <c r="QVD80" s="91"/>
      <c r="QVE80" s="91"/>
      <c r="QVF80" s="91"/>
      <c r="QVG80" s="91"/>
      <c r="QVH80" s="91"/>
      <c r="QVI80" s="91"/>
      <c r="QVJ80" s="91"/>
      <c r="QVK80" s="91"/>
      <c r="QVL80" s="91"/>
      <c r="QVM80" s="91"/>
      <c r="QVN80" s="91"/>
      <c r="QVO80" s="91"/>
      <c r="QVP80" s="91"/>
      <c r="QVQ80" s="91"/>
      <c r="QVR80" s="91"/>
      <c r="QVS80" s="91"/>
      <c r="QVT80" s="91"/>
      <c r="QVU80" s="91"/>
      <c r="QVV80" s="91"/>
      <c r="QVW80" s="91"/>
      <c r="QVX80" s="91"/>
      <c r="QVY80" s="91"/>
      <c r="QVZ80" s="91"/>
      <c r="QWA80" s="91"/>
      <c r="QWB80" s="91"/>
      <c r="QWC80" s="91"/>
      <c r="QWD80" s="91"/>
      <c r="QWE80" s="91"/>
      <c r="QWF80" s="91"/>
      <c r="QWG80" s="91"/>
      <c r="QWH80" s="91"/>
      <c r="QWI80" s="91"/>
      <c r="QWJ80" s="91"/>
      <c r="QWK80" s="91"/>
      <c r="QWL80" s="91"/>
      <c r="QWM80" s="91"/>
      <c r="QWN80" s="91"/>
      <c r="QWO80" s="91"/>
      <c r="QWP80" s="91"/>
      <c r="QWQ80" s="91"/>
      <c r="QWR80" s="91"/>
      <c r="QWS80" s="91"/>
      <c r="QWT80" s="91"/>
      <c r="QWU80" s="91"/>
      <c r="QWV80" s="91"/>
      <c r="QWW80" s="91"/>
      <c r="QWX80" s="91"/>
      <c r="QWY80" s="91"/>
      <c r="QWZ80" s="91"/>
      <c r="QXA80" s="91"/>
      <c r="QXB80" s="91"/>
      <c r="QXC80" s="91"/>
      <c r="QXD80" s="91"/>
      <c r="QXE80" s="91"/>
      <c r="QXF80" s="91"/>
      <c r="QXG80" s="91"/>
      <c r="QXH80" s="91"/>
      <c r="QXI80" s="91"/>
      <c r="QXJ80" s="91"/>
      <c r="QXK80" s="91"/>
      <c r="QXL80" s="91"/>
      <c r="QXM80" s="91"/>
      <c r="QXN80" s="91"/>
      <c r="QXO80" s="91"/>
      <c r="QXP80" s="91"/>
      <c r="QXQ80" s="91"/>
      <c r="QXR80" s="91"/>
      <c r="QXS80" s="91"/>
      <c r="QXT80" s="91"/>
      <c r="QXU80" s="91"/>
      <c r="QXV80" s="91"/>
      <c r="QXW80" s="91"/>
      <c r="QXX80" s="91"/>
      <c r="QXY80" s="91"/>
      <c r="QXZ80" s="91"/>
      <c r="QYA80" s="91"/>
      <c r="QYB80" s="91"/>
      <c r="QYC80" s="91"/>
      <c r="QYD80" s="91"/>
      <c r="QYE80" s="91"/>
      <c r="QYF80" s="91"/>
      <c r="QYG80" s="91"/>
      <c r="QYH80" s="91"/>
      <c r="QYI80" s="91"/>
      <c r="QYJ80" s="91"/>
      <c r="QYK80" s="91"/>
      <c r="QYL80" s="91"/>
      <c r="QYM80" s="91"/>
      <c r="QYN80" s="91"/>
      <c r="QYO80" s="91"/>
      <c r="QYP80" s="91"/>
      <c r="QYQ80" s="91"/>
      <c r="QYR80" s="91"/>
      <c r="QYS80" s="91"/>
      <c r="QYT80" s="91"/>
      <c r="QYU80" s="91"/>
      <c r="QYV80" s="91"/>
      <c r="QYW80" s="91"/>
      <c r="QYX80" s="91"/>
      <c r="QYY80" s="91"/>
      <c r="QYZ80" s="91"/>
      <c r="QZA80" s="91"/>
      <c r="QZB80" s="91"/>
      <c r="QZC80" s="91"/>
      <c r="QZD80" s="91"/>
      <c r="QZE80" s="91"/>
      <c r="QZF80" s="91"/>
      <c r="QZG80" s="91"/>
      <c r="QZH80" s="91"/>
      <c r="QZI80" s="91"/>
      <c r="QZJ80" s="91"/>
      <c r="QZK80" s="91"/>
      <c r="QZL80" s="91"/>
      <c r="QZM80" s="91"/>
      <c r="QZN80" s="91"/>
      <c r="QZO80" s="91"/>
      <c r="QZP80" s="91"/>
      <c r="QZQ80" s="91"/>
      <c r="QZR80" s="91"/>
      <c r="QZS80" s="91"/>
      <c r="QZT80" s="91"/>
      <c r="QZU80" s="91"/>
      <c r="QZV80" s="91"/>
      <c r="QZW80" s="91"/>
      <c r="QZX80" s="91"/>
      <c r="QZY80" s="91"/>
      <c r="QZZ80" s="91"/>
      <c r="RAA80" s="91"/>
      <c r="RAB80" s="91"/>
      <c r="RAC80" s="91"/>
      <c r="RAD80" s="91"/>
      <c r="RAE80" s="91"/>
      <c r="RAF80" s="91"/>
      <c r="RAG80" s="91"/>
      <c r="RAH80" s="91"/>
      <c r="RAI80" s="91"/>
      <c r="RAJ80" s="91"/>
      <c r="RAK80" s="91"/>
      <c r="RAL80" s="91"/>
      <c r="RAM80" s="91"/>
      <c r="RAN80" s="91"/>
      <c r="RAO80" s="91"/>
      <c r="RAP80" s="91"/>
      <c r="RAQ80" s="91"/>
      <c r="RAR80" s="91"/>
      <c r="RAS80" s="91"/>
      <c r="RAT80" s="91"/>
      <c r="RAU80" s="91"/>
      <c r="RAV80" s="91"/>
      <c r="RAW80" s="91"/>
      <c r="RAX80" s="91"/>
      <c r="RAY80" s="91"/>
      <c r="RAZ80" s="91"/>
      <c r="RBA80" s="91"/>
      <c r="RBB80" s="91"/>
      <c r="RBC80" s="91"/>
      <c r="RBD80" s="91"/>
      <c r="RBE80" s="91"/>
      <c r="RBF80" s="91"/>
      <c r="RBG80" s="91"/>
      <c r="RBH80" s="91"/>
      <c r="RBI80" s="91"/>
      <c r="RBJ80" s="91"/>
      <c r="RBK80" s="91"/>
      <c r="RBL80" s="91"/>
      <c r="RBM80" s="91"/>
      <c r="RBN80" s="91"/>
      <c r="RBO80" s="91"/>
      <c r="RBP80" s="91"/>
      <c r="RBQ80" s="91"/>
      <c r="RBR80" s="91"/>
      <c r="RBS80" s="91"/>
      <c r="RBT80" s="91"/>
      <c r="RBU80" s="91"/>
      <c r="RBV80" s="91"/>
      <c r="RBW80" s="91"/>
      <c r="RBX80" s="91"/>
      <c r="RBY80" s="91"/>
      <c r="RBZ80" s="91"/>
      <c r="RCA80" s="91"/>
      <c r="RCB80" s="91"/>
      <c r="RCC80" s="91"/>
      <c r="RCD80" s="91"/>
      <c r="RCE80" s="91"/>
      <c r="RCF80" s="91"/>
      <c r="RCG80" s="91"/>
      <c r="RCH80" s="91"/>
      <c r="RCI80" s="91"/>
      <c r="RCJ80" s="91"/>
      <c r="RCK80" s="91"/>
      <c r="RCL80" s="91"/>
      <c r="RCM80" s="91"/>
      <c r="RCN80" s="91"/>
      <c r="RCO80" s="91"/>
      <c r="RCP80" s="91"/>
      <c r="RCQ80" s="91"/>
      <c r="RCR80" s="91"/>
      <c r="RCS80" s="91"/>
      <c r="RCT80" s="91"/>
      <c r="RCU80" s="91"/>
      <c r="RCV80" s="91"/>
      <c r="RCW80" s="91"/>
      <c r="RCX80" s="91"/>
      <c r="RCY80" s="91"/>
      <c r="RCZ80" s="91"/>
      <c r="RDA80" s="91"/>
      <c r="RDB80" s="91"/>
      <c r="RDC80" s="91"/>
      <c r="RDD80" s="91"/>
      <c r="RDE80" s="91"/>
      <c r="RDF80" s="91"/>
      <c r="RDG80" s="91"/>
      <c r="RDH80" s="91"/>
      <c r="RDI80" s="91"/>
      <c r="RDJ80" s="91"/>
      <c r="RDK80" s="91"/>
      <c r="RDL80" s="91"/>
      <c r="RDM80" s="91"/>
      <c r="RDN80" s="91"/>
      <c r="RDO80" s="91"/>
      <c r="RDP80" s="91"/>
      <c r="RDQ80" s="91"/>
      <c r="RDR80" s="91"/>
      <c r="RDS80" s="91"/>
      <c r="RDT80" s="91"/>
      <c r="RDU80" s="91"/>
      <c r="RDV80" s="91"/>
      <c r="RDW80" s="91"/>
      <c r="RDX80" s="91"/>
      <c r="RDY80" s="91"/>
      <c r="RDZ80" s="91"/>
      <c r="REA80" s="91"/>
      <c r="REB80" s="91"/>
      <c r="REC80" s="91"/>
      <c r="RED80" s="91"/>
      <c r="REE80" s="91"/>
      <c r="REF80" s="91"/>
      <c r="REG80" s="91"/>
      <c r="REH80" s="91"/>
      <c r="REI80" s="91"/>
      <c r="REJ80" s="91"/>
      <c r="REK80" s="91"/>
      <c r="REL80" s="91"/>
      <c r="REM80" s="91"/>
      <c r="REN80" s="91"/>
      <c r="REO80" s="91"/>
      <c r="REP80" s="91"/>
      <c r="REQ80" s="91"/>
      <c r="RER80" s="91"/>
      <c r="RES80" s="91"/>
      <c r="RET80" s="91"/>
      <c r="REU80" s="91"/>
      <c r="REV80" s="91"/>
      <c r="REW80" s="91"/>
      <c r="REX80" s="91"/>
      <c r="REY80" s="91"/>
      <c r="REZ80" s="91"/>
      <c r="RFA80" s="91"/>
      <c r="RFB80" s="91"/>
      <c r="RFC80" s="91"/>
      <c r="RFD80" s="91"/>
      <c r="RFE80" s="91"/>
      <c r="RFF80" s="91"/>
      <c r="RFG80" s="91"/>
      <c r="RFH80" s="91"/>
      <c r="RFI80" s="91"/>
      <c r="RFJ80" s="91"/>
      <c r="RFK80" s="91"/>
      <c r="RFL80" s="91"/>
      <c r="RFM80" s="91"/>
      <c r="RFN80" s="91"/>
      <c r="RFO80" s="91"/>
      <c r="RFP80" s="91"/>
      <c r="RFQ80" s="91"/>
      <c r="RFR80" s="91"/>
      <c r="RFS80" s="91"/>
      <c r="RFT80" s="91"/>
      <c r="RFU80" s="91"/>
      <c r="RFV80" s="91"/>
      <c r="RFW80" s="91"/>
      <c r="RFX80" s="91"/>
      <c r="RFY80" s="91"/>
      <c r="RFZ80" s="91"/>
      <c r="RGA80" s="91"/>
      <c r="RGB80" s="91"/>
      <c r="RGC80" s="91"/>
      <c r="RGD80" s="91"/>
      <c r="RGE80" s="91"/>
      <c r="RGF80" s="91"/>
      <c r="RGG80" s="91"/>
      <c r="RGH80" s="91"/>
      <c r="RGI80" s="91"/>
      <c r="RGJ80" s="91"/>
      <c r="RGK80" s="91"/>
      <c r="RGL80" s="91"/>
      <c r="RGM80" s="91"/>
      <c r="RGN80" s="91"/>
      <c r="RGO80" s="91"/>
      <c r="RGP80" s="91"/>
      <c r="RGQ80" s="91"/>
      <c r="RGR80" s="91"/>
      <c r="RGS80" s="91"/>
      <c r="RGT80" s="91"/>
      <c r="RGU80" s="91"/>
      <c r="RGV80" s="91"/>
      <c r="RGW80" s="91"/>
      <c r="RGX80" s="91"/>
      <c r="RGY80" s="91"/>
      <c r="RGZ80" s="91"/>
      <c r="RHA80" s="91"/>
      <c r="RHB80" s="91"/>
      <c r="RHC80" s="91"/>
      <c r="RHD80" s="91"/>
      <c r="RHE80" s="91"/>
      <c r="RHF80" s="91"/>
      <c r="RHG80" s="91"/>
      <c r="RHH80" s="91"/>
      <c r="RHI80" s="91"/>
      <c r="RHJ80" s="91"/>
      <c r="RHK80" s="91"/>
      <c r="RHL80" s="91"/>
      <c r="RHM80" s="91"/>
      <c r="RHN80" s="91"/>
      <c r="RHO80" s="91"/>
      <c r="RHP80" s="91"/>
      <c r="RHQ80" s="91"/>
      <c r="RHR80" s="91"/>
      <c r="RHS80" s="91"/>
      <c r="RHT80" s="91"/>
      <c r="RHU80" s="91"/>
      <c r="RHV80" s="91"/>
      <c r="RHW80" s="91"/>
      <c r="RHX80" s="91"/>
      <c r="RHY80" s="91"/>
      <c r="RHZ80" s="91"/>
      <c r="RIA80" s="91"/>
      <c r="RIB80" s="91"/>
      <c r="RIC80" s="91"/>
      <c r="RID80" s="91"/>
      <c r="RIE80" s="91"/>
      <c r="RIF80" s="91"/>
      <c r="RIG80" s="91"/>
      <c r="RIH80" s="91"/>
      <c r="RII80" s="91"/>
      <c r="RIJ80" s="91"/>
      <c r="RIK80" s="91"/>
      <c r="RIL80" s="91"/>
      <c r="RIM80" s="91"/>
      <c r="RIN80" s="91"/>
      <c r="RIO80" s="91"/>
      <c r="RIP80" s="91"/>
      <c r="RIQ80" s="91"/>
      <c r="RIR80" s="91"/>
      <c r="RIS80" s="91"/>
      <c r="RIT80" s="91"/>
      <c r="RIU80" s="91"/>
      <c r="RIV80" s="91"/>
      <c r="RIW80" s="91"/>
      <c r="RIX80" s="91"/>
      <c r="RIY80" s="91"/>
      <c r="RIZ80" s="91"/>
      <c r="RJA80" s="91"/>
      <c r="RJB80" s="91"/>
      <c r="RJC80" s="91"/>
      <c r="RJD80" s="91"/>
      <c r="RJE80" s="91"/>
      <c r="RJF80" s="91"/>
      <c r="RJG80" s="91"/>
      <c r="RJH80" s="91"/>
      <c r="RJI80" s="91"/>
      <c r="RJJ80" s="91"/>
      <c r="RJK80" s="91"/>
      <c r="RJL80" s="91"/>
      <c r="RJM80" s="91"/>
      <c r="RJN80" s="91"/>
      <c r="RJO80" s="91"/>
      <c r="RJP80" s="91"/>
      <c r="RJQ80" s="91"/>
      <c r="RJR80" s="91"/>
      <c r="RJS80" s="91"/>
      <c r="RJT80" s="91"/>
      <c r="RJU80" s="91"/>
      <c r="RJV80" s="91"/>
      <c r="RJW80" s="91"/>
      <c r="RJX80" s="91"/>
      <c r="RJY80" s="91"/>
      <c r="RJZ80" s="91"/>
      <c r="RKA80" s="91"/>
      <c r="RKB80" s="91"/>
      <c r="RKC80" s="91"/>
      <c r="RKD80" s="91"/>
      <c r="RKE80" s="91"/>
      <c r="RKF80" s="91"/>
      <c r="RKG80" s="91"/>
      <c r="RKH80" s="91"/>
      <c r="RKI80" s="91"/>
      <c r="RKJ80" s="91"/>
      <c r="RKK80" s="91"/>
      <c r="RKL80" s="91"/>
      <c r="RKM80" s="91"/>
      <c r="RKN80" s="91"/>
      <c r="RKO80" s="91"/>
      <c r="RKP80" s="91"/>
      <c r="RKQ80" s="91"/>
      <c r="RKR80" s="91"/>
      <c r="RKS80" s="91"/>
      <c r="RKT80" s="91"/>
      <c r="RKU80" s="91"/>
      <c r="RKV80" s="91"/>
      <c r="RKW80" s="91"/>
      <c r="RKX80" s="91"/>
      <c r="RKY80" s="91"/>
      <c r="RKZ80" s="91"/>
      <c r="RLA80" s="91"/>
      <c r="RLB80" s="91"/>
      <c r="RLC80" s="91"/>
      <c r="RLD80" s="91"/>
      <c r="RLE80" s="91"/>
      <c r="RLF80" s="91"/>
      <c r="RLG80" s="91"/>
      <c r="RLH80" s="91"/>
      <c r="RLI80" s="91"/>
      <c r="RLJ80" s="91"/>
      <c r="RLK80" s="91"/>
      <c r="RLL80" s="91"/>
      <c r="RLM80" s="91"/>
      <c r="RLN80" s="91"/>
      <c r="RLO80" s="91"/>
      <c r="RLP80" s="91"/>
      <c r="RLQ80" s="91"/>
      <c r="RLR80" s="91"/>
      <c r="RLS80" s="91"/>
      <c r="RLT80" s="91"/>
      <c r="RLU80" s="91"/>
      <c r="RLV80" s="91"/>
      <c r="RLW80" s="91"/>
      <c r="RLX80" s="91"/>
      <c r="RLY80" s="91"/>
      <c r="RLZ80" s="91"/>
      <c r="RMA80" s="91"/>
      <c r="RMB80" s="91"/>
      <c r="RMC80" s="91"/>
      <c r="RMD80" s="91"/>
      <c r="RME80" s="91"/>
      <c r="RMF80" s="91"/>
      <c r="RMG80" s="91"/>
      <c r="RMH80" s="91"/>
      <c r="RMI80" s="91"/>
      <c r="RMJ80" s="91"/>
      <c r="RMK80" s="91"/>
      <c r="RML80" s="91"/>
      <c r="RMM80" s="91"/>
      <c r="RMN80" s="91"/>
      <c r="RMO80" s="91"/>
      <c r="RMP80" s="91"/>
      <c r="RMQ80" s="91"/>
      <c r="RMR80" s="91"/>
      <c r="RMS80" s="91"/>
      <c r="RMT80" s="91"/>
      <c r="RMU80" s="91"/>
      <c r="RMV80" s="91"/>
      <c r="RMW80" s="91"/>
      <c r="RMX80" s="91"/>
      <c r="RMY80" s="91"/>
      <c r="RMZ80" s="91"/>
      <c r="RNA80" s="91"/>
      <c r="RNB80" s="91"/>
      <c r="RNC80" s="91"/>
      <c r="RND80" s="91"/>
      <c r="RNE80" s="91"/>
      <c r="RNF80" s="91"/>
      <c r="RNG80" s="91"/>
      <c r="RNH80" s="91"/>
      <c r="RNI80" s="91"/>
      <c r="RNJ80" s="91"/>
      <c r="RNK80" s="91"/>
      <c r="RNL80" s="91"/>
      <c r="RNM80" s="91"/>
      <c r="RNN80" s="91"/>
      <c r="RNO80" s="91"/>
      <c r="RNP80" s="91"/>
      <c r="RNQ80" s="91"/>
      <c r="RNR80" s="91"/>
      <c r="RNS80" s="91"/>
      <c r="RNT80" s="91"/>
      <c r="RNU80" s="91"/>
      <c r="RNV80" s="91"/>
      <c r="RNW80" s="91"/>
      <c r="RNX80" s="91"/>
      <c r="RNY80" s="91"/>
      <c r="RNZ80" s="91"/>
      <c r="ROA80" s="91"/>
      <c r="ROB80" s="91"/>
      <c r="ROC80" s="91"/>
      <c r="ROD80" s="91"/>
      <c r="ROE80" s="91"/>
      <c r="ROF80" s="91"/>
      <c r="ROG80" s="91"/>
      <c r="ROH80" s="91"/>
      <c r="ROI80" s="91"/>
      <c r="ROJ80" s="91"/>
      <c r="ROK80" s="91"/>
      <c r="ROL80" s="91"/>
      <c r="ROM80" s="91"/>
      <c r="RON80" s="91"/>
      <c r="ROO80" s="91"/>
      <c r="ROP80" s="91"/>
      <c r="ROQ80" s="91"/>
      <c r="ROR80" s="91"/>
      <c r="ROS80" s="91"/>
      <c r="ROT80" s="91"/>
      <c r="ROU80" s="91"/>
      <c r="ROV80" s="91"/>
      <c r="ROW80" s="91"/>
      <c r="ROX80" s="91"/>
      <c r="ROY80" s="91"/>
      <c r="ROZ80" s="91"/>
      <c r="RPA80" s="91"/>
      <c r="RPB80" s="91"/>
      <c r="RPC80" s="91"/>
      <c r="RPD80" s="91"/>
      <c r="RPE80" s="91"/>
      <c r="RPF80" s="91"/>
      <c r="RPG80" s="91"/>
      <c r="RPH80" s="91"/>
      <c r="RPI80" s="91"/>
      <c r="RPJ80" s="91"/>
      <c r="RPK80" s="91"/>
      <c r="RPL80" s="91"/>
      <c r="RPM80" s="91"/>
      <c r="RPN80" s="91"/>
      <c r="RPO80" s="91"/>
      <c r="RPP80" s="91"/>
      <c r="RPQ80" s="91"/>
      <c r="RPR80" s="91"/>
      <c r="RPS80" s="91"/>
      <c r="RPT80" s="91"/>
      <c r="RPU80" s="91"/>
      <c r="RPV80" s="91"/>
      <c r="RPW80" s="91"/>
      <c r="RPX80" s="91"/>
      <c r="RPY80" s="91"/>
      <c r="RPZ80" s="91"/>
      <c r="RQA80" s="91"/>
      <c r="RQB80" s="91"/>
      <c r="RQC80" s="91"/>
      <c r="RQD80" s="91"/>
      <c r="RQE80" s="91"/>
      <c r="RQF80" s="91"/>
      <c r="RQG80" s="91"/>
      <c r="RQH80" s="91"/>
      <c r="RQI80" s="91"/>
      <c r="RQJ80" s="91"/>
      <c r="RQK80" s="91"/>
      <c r="RQL80" s="91"/>
      <c r="RQM80" s="91"/>
      <c r="RQN80" s="91"/>
      <c r="RQO80" s="91"/>
      <c r="RQP80" s="91"/>
      <c r="RQQ80" s="91"/>
      <c r="RQR80" s="91"/>
      <c r="RQS80" s="91"/>
      <c r="RQT80" s="91"/>
      <c r="RQU80" s="91"/>
      <c r="RQV80" s="91"/>
      <c r="RQW80" s="91"/>
      <c r="RQX80" s="91"/>
      <c r="RQY80" s="91"/>
      <c r="RQZ80" s="91"/>
      <c r="RRA80" s="91"/>
      <c r="RRB80" s="91"/>
      <c r="RRC80" s="91"/>
      <c r="RRD80" s="91"/>
      <c r="RRE80" s="91"/>
      <c r="RRF80" s="91"/>
      <c r="RRG80" s="91"/>
      <c r="RRH80" s="91"/>
      <c r="RRI80" s="91"/>
      <c r="RRJ80" s="91"/>
      <c r="RRK80" s="91"/>
      <c r="RRL80" s="91"/>
      <c r="RRM80" s="91"/>
      <c r="RRN80" s="91"/>
      <c r="RRO80" s="91"/>
      <c r="RRP80" s="91"/>
      <c r="RRQ80" s="91"/>
      <c r="RRR80" s="91"/>
      <c r="RRS80" s="91"/>
      <c r="RRT80" s="91"/>
      <c r="RRU80" s="91"/>
      <c r="RRV80" s="91"/>
      <c r="RRW80" s="91"/>
      <c r="RRX80" s="91"/>
      <c r="RRY80" s="91"/>
      <c r="RRZ80" s="91"/>
      <c r="RSA80" s="91"/>
      <c r="RSB80" s="91"/>
      <c r="RSC80" s="91"/>
      <c r="RSD80" s="91"/>
      <c r="RSE80" s="91"/>
      <c r="RSF80" s="91"/>
      <c r="RSG80" s="91"/>
      <c r="RSH80" s="91"/>
      <c r="RSI80" s="91"/>
      <c r="RSJ80" s="91"/>
      <c r="RSK80" s="91"/>
      <c r="RSL80" s="91"/>
      <c r="RSM80" s="91"/>
      <c r="RSN80" s="91"/>
      <c r="RSO80" s="91"/>
      <c r="RSP80" s="91"/>
      <c r="RSQ80" s="91"/>
      <c r="RSR80" s="91"/>
      <c r="RSS80" s="91"/>
      <c r="RST80" s="91"/>
      <c r="RSU80" s="91"/>
      <c r="RSV80" s="91"/>
      <c r="RSW80" s="91"/>
      <c r="RSX80" s="91"/>
      <c r="RSY80" s="91"/>
      <c r="RSZ80" s="91"/>
      <c r="RTA80" s="91"/>
      <c r="RTB80" s="91"/>
      <c r="RTC80" s="91"/>
      <c r="RTD80" s="91"/>
      <c r="RTE80" s="91"/>
      <c r="RTF80" s="91"/>
      <c r="RTG80" s="91"/>
      <c r="RTH80" s="91"/>
      <c r="RTI80" s="91"/>
      <c r="RTJ80" s="91"/>
      <c r="RTK80" s="91"/>
      <c r="RTL80" s="91"/>
      <c r="RTM80" s="91"/>
      <c r="RTN80" s="91"/>
      <c r="RTO80" s="91"/>
      <c r="RTP80" s="91"/>
      <c r="RTQ80" s="91"/>
      <c r="RTR80" s="91"/>
      <c r="RTS80" s="91"/>
      <c r="RTT80" s="91"/>
      <c r="RTU80" s="91"/>
      <c r="RTV80" s="91"/>
      <c r="RTW80" s="91"/>
      <c r="RTX80" s="91"/>
      <c r="RTY80" s="91"/>
      <c r="RTZ80" s="91"/>
      <c r="RUA80" s="91"/>
      <c r="RUB80" s="91"/>
      <c r="RUC80" s="91"/>
      <c r="RUD80" s="91"/>
      <c r="RUE80" s="91"/>
      <c r="RUF80" s="91"/>
      <c r="RUG80" s="91"/>
      <c r="RUH80" s="91"/>
      <c r="RUI80" s="91"/>
      <c r="RUJ80" s="91"/>
      <c r="RUK80" s="91"/>
      <c r="RUL80" s="91"/>
      <c r="RUM80" s="91"/>
      <c r="RUN80" s="91"/>
      <c r="RUO80" s="91"/>
      <c r="RUP80" s="91"/>
      <c r="RUQ80" s="91"/>
      <c r="RUR80" s="91"/>
      <c r="RUS80" s="91"/>
      <c r="RUT80" s="91"/>
      <c r="RUU80" s="91"/>
      <c r="RUV80" s="91"/>
      <c r="RUW80" s="91"/>
      <c r="RUX80" s="91"/>
      <c r="RUY80" s="91"/>
      <c r="RUZ80" s="91"/>
      <c r="RVA80" s="91"/>
      <c r="RVB80" s="91"/>
      <c r="RVC80" s="91"/>
      <c r="RVD80" s="91"/>
      <c r="RVE80" s="91"/>
      <c r="RVF80" s="91"/>
      <c r="RVG80" s="91"/>
      <c r="RVH80" s="91"/>
      <c r="RVI80" s="91"/>
      <c r="RVJ80" s="91"/>
      <c r="RVK80" s="91"/>
      <c r="RVL80" s="91"/>
      <c r="RVM80" s="91"/>
      <c r="RVN80" s="91"/>
      <c r="RVO80" s="91"/>
      <c r="RVP80" s="91"/>
      <c r="RVQ80" s="91"/>
      <c r="RVR80" s="91"/>
      <c r="RVS80" s="91"/>
      <c r="RVT80" s="91"/>
      <c r="RVU80" s="91"/>
      <c r="RVV80" s="91"/>
      <c r="RVW80" s="91"/>
      <c r="RVX80" s="91"/>
      <c r="RVY80" s="91"/>
      <c r="RVZ80" s="91"/>
      <c r="RWA80" s="91"/>
      <c r="RWB80" s="91"/>
      <c r="RWC80" s="91"/>
      <c r="RWD80" s="91"/>
      <c r="RWE80" s="91"/>
      <c r="RWF80" s="91"/>
      <c r="RWG80" s="91"/>
      <c r="RWH80" s="91"/>
      <c r="RWI80" s="91"/>
      <c r="RWJ80" s="91"/>
      <c r="RWK80" s="91"/>
      <c r="RWL80" s="91"/>
      <c r="RWM80" s="91"/>
      <c r="RWN80" s="91"/>
      <c r="RWO80" s="91"/>
      <c r="RWP80" s="91"/>
      <c r="RWQ80" s="91"/>
      <c r="RWR80" s="91"/>
      <c r="RWS80" s="91"/>
      <c r="RWT80" s="91"/>
      <c r="RWU80" s="91"/>
      <c r="RWV80" s="91"/>
      <c r="RWW80" s="91"/>
      <c r="RWX80" s="91"/>
      <c r="RWY80" s="91"/>
      <c r="RWZ80" s="91"/>
      <c r="RXA80" s="91"/>
      <c r="RXB80" s="91"/>
      <c r="RXC80" s="91"/>
      <c r="RXD80" s="91"/>
      <c r="RXE80" s="91"/>
      <c r="RXF80" s="91"/>
      <c r="RXG80" s="91"/>
      <c r="RXH80" s="91"/>
      <c r="RXI80" s="91"/>
      <c r="RXJ80" s="91"/>
      <c r="RXK80" s="91"/>
      <c r="RXL80" s="91"/>
      <c r="RXM80" s="91"/>
      <c r="RXN80" s="91"/>
      <c r="RXO80" s="91"/>
      <c r="RXP80" s="91"/>
      <c r="RXQ80" s="91"/>
      <c r="RXR80" s="91"/>
      <c r="RXS80" s="91"/>
      <c r="RXT80" s="91"/>
      <c r="RXU80" s="91"/>
      <c r="RXV80" s="91"/>
      <c r="RXW80" s="91"/>
      <c r="RXX80" s="91"/>
      <c r="RXY80" s="91"/>
      <c r="RXZ80" s="91"/>
      <c r="RYA80" s="91"/>
      <c r="RYB80" s="91"/>
      <c r="RYC80" s="91"/>
      <c r="RYD80" s="91"/>
      <c r="RYE80" s="91"/>
      <c r="RYF80" s="91"/>
      <c r="RYG80" s="91"/>
      <c r="RYH80" s="91"/>
      <c r="RYI80" s="91"/>
      <c r="RYJ80" s="91"/>
      <c r="RYK80" s="91"/>
      <c r="RYL80" s="91"/>
      <c r="RYM80" s="91"/>
      <c r="RYN80" s="91"/>
      <c r="RYO80" s="91"/>
      <c r="RYP80" s="91"/>
      <c r="RYQ80" s="91"/>
      <c r="RYR80" s="91"/>
      <c r="RYS80" s="91"/>
      <c r="RYT80" s="91"/>
      <c r="RYU80" s="91"/>
      <c r="RYV80" s="91"/>
      <c r="RYW80" s="91"/>
      <c r="RYX80" s="91"/>
      <c r="RYY80" s="91"/>
      <c r="RYZ80" s="91"/>
      <c r="RZA80" s="91"/>
      <c r="RZB80" s="91"/>
      <c r="RZC80" s="91"/>
      <c r="RZD80" s="91"/>
      <c r="RZE80" s="91"/>
      <c r="RZF80" s="91"/>
      <c r="RZG80" s="91"/>
      <c r="RZH80" s="91"/>
      <c r="RZI80" s="91"/>
      <c r="RZJ80" s="91"/>
      <c r="RZK80" s="91"/>
      <c r="RZL80" s="91"/>
      <c r="RZM80" s="91"/>
      <c r="RZN80" s="91"/>
      <c r="RZO80" s="91"/>
      <c r="RZP80" s="91"/>
      <c r="RZQ80" s="91"/>
      <c r="RZR80" s="91"/>
      <c r="RZS80" s="91"/>
      <c r="RZT80" s="91"/>
      <c r="RZU80" s="91"/>
      <c r="RZV80" s="91"/>
      <c r="RZW80" s="91"/>
      <c r="RZX80" s="91"/>
      <c r="RZY80" s="91"/>
      <c r="RZZ80" s="91"/>
      <c r="SAA80" s="91"/>
      <c r="SAB80" s="91"/>
      <c r="SAC80" s="91"/>
      <c r="SAD80" s="91"/>
      <c r="SAE80" s="91"/>
      <c r="SAF80" s="91"/>
      <c r="SAG80" s="91"/>
      <c r="SAH80" s="91"/>
      <c r="SAI80" s="91"/>
      <c r="SAJ80" s="91"/>
      <c r="SAK80" s="91"/>
      <c r="SAL80" s="91"/>
      <c r="SAM80" s="91"/>
      <c r="SAN80" s="91"/>
      <c r="SAO80" s="91"/>
      <c r="SAP80" s="91"/>
      <c r="SAQ80" s="91"/>
      <c r="SAR80" s="91"/>
      <c r="SAS80" s="91"/>
      <c r="SAT80" s="91"/>
      <c r="SAU80" s="91"/>
      <c r="SAV80" s="91"/>
      <c r="SAW80" s="91"/>
      <c r="SAX80" s="91"/>
      <c r="SAY80" s="91"/>
      <c r="SAZ80" s="91"/>
      <c r="SBA80" s="91"/>
      <c r="SBB80" s="91"/>
      <c r="SBC80" s="91"/>
      <c r="SBD80" s="91"/>
      <c r="SBE80" s="91"/>
      <c r="SBF80" s="91"/>
      <c r="SBG80" s="91"/>
      <c r="SBH80" s="91"/>
      <c r="SBI80" s="91"/>
      <c r="SBJ80" s="91"/>
      <c r="SBK80" s="91"/>
      <c r="SBL80" s="91"/>
      <c r="SBM80" s="91"/>
      <c r="SBN80" s="91"/>
      <c r="SBO80" s="91"/>
      <c r="SBP80" s="91"/>
      <c r="SBQ80" s="91"/>
      <c r="SBR80" s="91"/>
      <c r="SBS80" s="91"/>
      <c r="SBT80" s="91"/>
      <c r="SBU80" s="91"/>
      <c r="SBV80" s="91"/>
      <c r="SBW80" s="91"/>
      <c r="SBX80" s="91"/>
      <c r="SBY80" s="91"/>
      <c r="SBZ80" s="91"/>
      <c r="SCA80" s="91"/>
      <c r="SCB80" s="91"/>
      <c r="SCC80" s="91"/>
      <c r="SCD80" s="91"/>
      <c r="SCE80" s="91"/>
      <c r="SCF80" s="91"/>
      <c r="SCG80" s="91"/>
      <c r="SCH80" s="91"/>
      <c r="SCI80" s="91"/>
      <c r="SCJ80" s="91"/>
      <c r="SCK80" s="91"/>
      <c r="SCL80" s="91"/>
      <c r="SCM80" s="91"/>
      <c r="SCN80" s="91"/>
      <c r="SCO80" s="91"/>
      <c r="SCP80" s="91"/>
      <c r="SCQ80" s="91"/>
      <c r="SCR80" s="91"/>
      <c r="SCS80" s="91"/>
      <c r="SCT80" s="91"/>
      <c r="SCU80" s="91"/>
      <c r="SCV80" s="91"/>
      <c r="SCW80" s="91"/>
      <c r="SCX80" s="91"/>
      <c r="SCY80" s="91"/>
      <c r="SCZ80" s="91"/>
      <c r="SDA80" s="91"/>
      <c r="SDB80" s="91"/>
      <c r="SDC80" s="91"/>
      <c r="SDD80" s="91"/>
      <c r="SDE80" s="91"/>
      <c r="SDF80" s="91"/>
      <c r="SDG80" s="91"/>
      <c r="SDH80" s="91"/>
      <c r="SDI80" s="91"/>
      <c r="SDJ80" s="91"/>
      <c r="SDK80" s="91"/>
      <c r="SDL80" s="91"/>
      <c r="SDM80" s="91"/>
      <c r="SDN80" s="91"/>
      <c r="SDO80" s="91"/>
      <c r="SDP80" s="91"/>
      <c r="SDQ80" s="91"/>
      <c r="SDR80" s="91"/>
      <c r="SDS80" s="91"/>
      <c r="SDT80" s="91"/>
      <c r="SDU80" s="91"/>
      <c r="SDV80" s="91"/>
      <c r="SDW80" s="91"/>
      <c r="SDX80" s="91"/>
      <c r="SDY80" s="91"/>
      <c r="SDZ80" s="91"/>
      <c r="SEA80" s="91"/>
      <c r="SEB80" s="91"/>
      <c r="SEC80" s="91"/>
      <c r="SED80" s="91"/>
      <c r="SEE80" s="91"/>
      <c r="SEF80" s="91"/>
      <c r="SEG80" s="91"/>
      <c r="SEH80" s="91"/>
      <c r="SEI80" s="91"/>
      <c r="SEJ80" s="91"/>
      <c r="SEK80" s="91"/>
      <c r="SEL80" s="91"/>
      <c r="SEM80" s="91"/>
      <c r="SEN80" s="91"/>
      <c r="SEO80" s="91"/>
      <c r="SEP80" s="91"/>
      <c r="SEQ80" s="91"/>
      <c r="SER80" s="91"/>
      <c r="SES80" s="91"/>
      <c r="SET80" s="91"/>
      <c r="SEU80" s="91"/>
      <c r="SEV80" s="91"/>
      <c r="SEW80" s="91"/>
      <c r="SEX80" s="91"/>
      <c r="SEY80" s="91"/>
      <c r="SEZ80" s="91"/>
      <c r="SFA80" s="91"/>
      <c r="SFB80" s="91"/>
      <c r="SFC80" s="91"/>
      <c r="SFD80" s="91"/>
      <c r="SFE80" s="91"/>
      <c r="SFF80" s="91"/>
      <c r="SFG80" s="91"/>
      <c r="SFH80" s="91"/>
      <c r="SFI80" s="91"/>
      <c r="SFJ80" s="91"/>
      <c r="SFK80" s="91"/>
      <c r="SFL80" s="91"/>
      <c r="SFM80" s="91"/>
      <c r="SFN80" s="91"/>
      <c r="SFO80" s="91"/>
      <c r="SFP80" s="91"/>
      <c r="SFQ80" s="91"/>
      <c r="SFR80" s="91"/>
      <c r="SFS80" s="91"/>
      <c r="SFT80" s="91"/>
      <c r="SFU80" s="91"/>
      <c r="SFV80" s="91"/>
      <c r="SFW80" s="91"/>
      <c r="SFX80" s="91"/>
      <c r="SFY80" s="91"/>
      <c r="SFZ80" s="91"/>
      <c r="SGA80" s="91"/>
      <c r="SGB80" s="91"/>
      <c r="SGC80" s="91"/>
      <c r="SGD80" s="91"/>
      <c r="SGE80" s="91"/>
      <c r="SGF80" s="91"/>
      <c r="SGG80" s="91"/>
      <c r="SGH80" s="91"/>
      <c r="SGI80" s="91"/>
      <c r="SGJ80" s="91"/>
      <c r="SGK80" s="91"/>
      <c r="SGL80" s="91"/>
      <c r="SGM80" s="91"/>
      <c r="SGN80" s="91"/>
      <c r="SGO80" s="91"/>
      <c r="SGP80" s="91"/>
      <c r="SGQ80" s="91"/>
      <c r="SGR80" s="91"/>
      <c r="SGS80" s="91"/>
      <c r="SGT80" s="91"/>
      <c r="SGU80" s="91"/>
      <c r="SGV80" s="91"/>
      <c r="SGW80" s="91"/>
      <c r="SGX80" s="91"/>
      <c r="SGY80" s="91"/>
      <c r="SGZ80" s="91"/>
      <c r="SHA80" s="91"/>
      <c r="SHB80" s="91"/>
      <c r="SHC80" s="91"/>
      <c r="SHD80" s="91"/>
      <c r="SHE80" s="91"/>
      <c r="SHF80" s="91"/>
      <c r="SHG80" s="91"/>
      <c r="SHH80" s="91"/>
      <c r="SHI80" s="91"/>
      <c r="SHJ80" s="91"/>
      <c r="SHK80" s="91"/>
      <c r="SHL80" s="91"/>
      <c r="SHM80" s="91"/>
      <c r="SHN80" s="91"/>
      <c r="SHO80" s="91"/>
      <c r="SHP80" s="91"/>
      <c r="SHQ80" s="91"/>
      <c r="SHR80" s="91"/>
      <c r="SHS80" s="91"/>
      <c r="SHT80" s="91"/>
      <c r="SHU80" s="91"/>
      <c r="SHV80" s="91"/>
      <c r="SHW80" s="91"/>
      <c r="SHX80" s="91"/>
      <c r="SHY80" s="91"/>
      <c r="SHZ80" s="91"/>
      <c r="SIA80" s="91"/>
      <c r="SIB80" s="91"/>
      <c r="SIC80" s="91"/>
      <c r="SID80" s="91"/>
      <c r="SIE80" s="91"/>
      <c r="SIF80" s="91"/>
      <c r="SIG80" s="91"/>
      <c r="SIH80" s="91"/>
      <c r="SII80" s="91"/>
      <c r="SIJ80" s="91"/>
      <c r="SIK80" s="91"/>
      <c r="SIL80" s="91"/>
      <c r="SIM80" s="91"/>
      <c r="SIN80" s="91"/>
      <c r="SIO80" s="91"/>
      <c r="SIP80" s="91"/>
      <c r="SIQ80" s="91"/>
      <c r="SIR80" s="91"/>
      <c r="SIS80" s="91"/>
      <c r="SIT80" s="91"/>
      <c r="SIU80" s="91"/>
      <c r="SIV80" s="91"/>
      <c r="SIW80" s="91"/>
      <c r="SIX80" s="91"/>
      <c r="SIY80" s="91"/>
      <c r="SIZ80" s="91"/>
      <c r="SJA80" s="91"/>
      <c r="SJB80" s="91"/>
      <c r="SJC80" s="91"/>
      <c r="SJD80" s="91"/>
      <c r="SJE80" s="91"/>
      <c r="SJF80" s="91"/>
      <c r="SJG80" s="91"/>
      <c r="SJH80" s="91"/>
      <c r="SJI80" s="91"/>
      <c r="SJJ80" s="91"/>
      <c r="SJK80" s="91"/>
      <c r="SJL80" s="91"/>
      <c r="SJM80" s="91"/>
      <c r="SJN80" s="91"/>
      <c r="SJO80" s="91"/>
      <c r="SJP80" s="91"/>
      <c r="SJQ80" s="91"/>
      <c r="SJR80" s="91"/>
      <c r="SJS80" s="91"/>
      <c r="SJT80" s="91"/>
      <c r="SJU80" s="91"/>
      <c r="SJV80" s="91"/>
      <c r="SJW80" s="91"/>
      <c r="SJX80" s="91"/>
      <c r="SJY80" s="91"/>
      <c r="SJZ80" s="91"/>
      <c r="SKA80" s="91"/>
      <c r="SKB80" s="91"/>
      <c r="SKC80" s="91"/>
      <c r="SKD80" s="91"/>
      <c r="SKE80" s="91"/>
      <c r="SKF80" s="91"/>
      <c r="SKG80" s="91"/>
      <c r="SKH80" s="91"/>
      <c r="SKI80" s="91"/>
      <c r="SKJ80" s="91"/>
      <c r="SKK80" s="91"/>
      <c r="SKL80" s="91"/>
      <c r="SKM80" s="91"/>
      <c r="SKN80" s="91"/>
      <c r="SKO80" s="91"/>
      <c r="SKP80" s="91"/>
      <c r="SKQ80" s="91"/>
      <c r="SKR80" s="91"/>
      <c r="SKS80" s="91"/>
      <c r="SKT80" s="91"/>
      <c r="SKU80" s="91"/>
      <c r="SKV80" s="91"/>
      <c r="SKW80" s="91"/>
      <c r="SKX80" s="91"/>
      <c r="SKY80" s="91"/>
      <c r="SKZ80" s="91"/>
      <c r="SLA80" s="91"/>
      <c r="SLB80" s="91"/>
      <c r="SLC80" s="91"/>
      <c r="SLD80" s="91"/>
      <c r="SLE80" s="91"/>
      <c r="SLF80" s="91"/>
      <c r="SLG80" s="91"/>
      <c r="SLH80" s="91"/>
      <c r="SLI80" s="91"/>
      <c r="SLJ80" s="91"/>
      <c r="SLK80" s="91"/>
      <c r="SLL80" s="91"/>
      <c r="SLM80" s="91"/>
      <c r="SLN80" s="91"/>
      <c r="SLO80" s="91"/>
      <c r="SLP80" s="91"/>
      <c r="SLQ80" s="91"/>
      <c r="SLR80" s="91"/>
      <c r="SLS80" s="91"/>
      <c r="SLT80" s="91"/>
      <c r="SLU80" s="91"/>
      <c r="SLV80" s="91"/>
      <c r="SLW80" s="91"/>
      <c r="SLX80" s="91"/>
      <c r="SLY80" s="91"/>
      <c r="SLZ80" s="91"/>
      <c r="SMA80" s="91"/>
      <c r="SMB80" s="91"/>
      <c r="SMC80" s="91"/>
      <c r="SMD80" s="91"/>
      <c r="SME80" s="91"/>
      <c r="SMF80" s="91"/>
      <c r="SMG80" s="91"/>
      <c r="SMH80" s="91"/>
      <c r="SMI80" s="91"/>
      <c r="SMJ80" s="91"/>
      <c r="SMK80" s="91"/>
      <c r="SML80" s="91"/>
      <c r="SMM80" s="91"/>
      <c r="SMN80" s="91"/>
      <c r="SMO80" s="91"/>
      <c r="SMP80" s="91"/>
      <c r="SMQ80" s="91"/>
      <c r="SMR80" s="91"/>
      <c r="SMS80" s="91"/>
      <c r="SMT80" s="91"/>
      <c r="SMU80" s="91"/>
      <c r="SMV80" s="91"/>
      <c r="SMW80" s="91"/>
      <c r="SMX80" s="91"/>
      <c r="SMY80" s="91"/>
      <c r="SMZ80" s="91"/>
      <c r="SNA80" s="91"/>
      <c r="SNB80" s="91"/>
      <c r="SNC80" s="91"/>
      <c r="SND80" s="91"/>
      <c r="SNE80" s="91"/>
      <c r="SNF80" s="91"/>
      <c r="SNG80" s="91"/>
      <c r="SNH80" s="91"/>
      <c r="SNI80" s="91"/>
      <c r="SNJ80" s="91"/>
      <c r="SNK80" s="91"/>
      <c r="SNL80" s="91"/>
      <c r="SNM80" s="91"/>
      <c r="SNN80" s="91"/>
      <c r="SNO80" s="91"/>
      <c r="SNP80" s="91"/>
      <c r="SNQ80" s="91"/>
      <c r="SNR80" s="91"/>
      <c r="SNS80" s="91"/>
      <c r="SNT80" s="91"/>
      <c r="SNU80" s="91"/>
      <c r="SNV80" s="91"/>
      <c r="SNW80" s="91"/>
      <c r="SNX80" s="91"/>
      <c r="SNY80" s="91"/>
      <c r="SNZ80" s="91"/>
      <c r="SOA80" s="91"/>
      <c r="SOB80" s="91"/>
      <c r="SOC80" s="91"/>
      <c r="SOD80" s="91"/>
      <c r="SOE80" s="91"/>
      <c r="SOF80" s="91"/>
      <c r="SOG80" s="91"/>
      <c r="SOH80" s="91"/>
      <c r="SOI80" s="91"/>
      <c r="SOJ80" s="91"/>
      <c r="SOK80" s="91"/>
      <c r="SOL80" s="91"/>
      <c r="SOM80" s="91"/>
      <c r="SON80" s="91"/>
      <c r="SOO80" s="91"/>
      <c r="SOP80" s="91"/>
      <c r="SOQ80" s="91"/>
      <c r="SOR80" s="91"/>
      <c r="SOS80" s="91"/>
      <c r="SOT80" s="91"/>
      <c r="SOU80" s="91"/>
      <c r="SOV80" s="91"/>
      <c r="SOW80" s="91"/>
      <c r="SOX80" s="91"/>
      <c r="SOY80" s="91"/>
      <c r="SOZ80" s="91"/>
      <c r="SPA80" s="91"/>
      <c r="SPB80" s="91"/>
      <c r="SPC80" s="91"/>
      <c r="SPD80" s="91"/>
      <c r="SPE80" s="91"/>
      <c r="SPF80" s="91"/>
      <c r="SPG80" s="91"/>
      <c r="SPH80" s="91"/>
      <c r="SPI80" s="91"/>
      <c r="SPJ80" s="91"/>
      <c r="SPK80" s="91"/>
      <c r="SPL80" s="91"/>
      <c r="SPM80" s="91"/>
      <c r="SPN80" s="91"/>
      <c r="SPO80" s="91"/>
      <c r="SPP80" s="91"/>
      <c r="SPQ80" s="91"/>
      <c r="SPR80" s="91"/>
      <c r="SPS80" s="91"/>
      <c r="SPT80" s="91"/>
      <c r="SPU80" s="91"/>
      <c r="SPV80" s="91"/>
      <c r="SPW80" s="91"/>
      <c r="SPX80" s="91"/>
      <c r="SPY80" s="91"/>
      <c r="SPZ80" s="91"/>
      <c r="SQA80" s="91"/>
      <c r="SQB80" s="91"/>
      <c r="SQC80" s="91"/>
      <c r="SQD80" s="91"/>
      <c r="SQE80" s="91"/>
      <c r="SQF80" s="91"/>
      <c r="SQG80" s="91"/>
      <c r="SQH80" s="91"/>
      <c r="SQI80" s="91"/>
      <c r="SQJ80" s="91"/>
      <c r="SQK80" s="91"/>
      <c r="SQL80" s="91"/>
      <c r="SQM80" s="91"/>
      <c r="SQN80" s="91"/>
      <c r="SQO80" s="91"/>
      <c r="SQP80" s="91"/>
      <c r="SQQ80" s="91"/>
      <c r="SQR80" s="91"/>
      <c r="SQS80" s="91"/>
      <c r="SQT80" s="91"/>
      <c r="SQU80" s="91"/>
      <c r="SQV80" s="91"/>
      <c r="SQW80" s="91"/>
      <c r="SQX80" s="91"/>
      <c r="SQY80" s="91"/>
      <c r="SQZ80" s="91"/>
      <c r="SRA80" s="91"/>
      <c r="SRB80" s="91"/>
      <c r="SRC80" s="91"/>
      <c r="SRD80" s="91"/>
      <c r="SRE80" s="91"/>
      <c r="SRF80" s="91"/>
      <c r="SRG80" s="91"/>
      <c r="SRH80" s="91"/>
      <c r="SRI80" s="91"/>
      <c r="SRJ80" s="91"/>
      <c r="SRK80" s="91"/>
      <c r="SRL80" s="91"/>
      <c r="SRM80" s="91"/>
      <c r="SRN80" s="91"/>
      <c r="SRO80" s="91"/>
      <c r="SRP80" s="91"/>
      <c r="SRQ80" s="91"/>
      <c r="SRR80" s="91"/>
      <c r="SRS80" s="91"/>
      <c r="SRT80" s="91"/>
      <c r="SRU80" s="91"/>
      <c r="SRV80" s="91"/>
      <c r="SRW80" s="91"/>
      <c r="SRX80" s="91"/>
      <c r="SRY80" s="91"/>
      <c r="SRZ80" s="91"/>
      <c r="SSA80" s="91"/>
      <c r="SSB80" s="91"/>
      <c r="SSC80" s="91"/>
      <c r="SSD80" s="91"/>
      <c r="SSE80" s="91"/>
      <c r="SSF80" s="91"/>
      <c r="SSG80" s="91"/>
      <c r="SSH80" s="91"/>
      <c r="SSI80" s="91"/>
      <c r="SSJ80" s="91"/>
      <c r="SSK80" s="91"/>
      <c r="SSL80" s="91"/>
      <c r="SSM80" s="91"/>
      <c r="SSN80" s="91"/>
      <c r="SSO80" s="91"/>
      <c r="SSP80" s="91"/>
      <c r="SSQ80" s="91"/>
      <c r="SSR80" s="91"/>
      <c r="SSS80" s="91"/>
      <c r="SST80" s="91"/>
      <c r="SSU80" s="91"/>
      <c r="SSV80" s="91"/>
      <c r="SSW80" s="91"/>
      <c r="SSX80" s="91"/>
      <c r="SSY80" s="91"/>
      <c r="SSZ80" s="91"/>
      <c r="STA80" s="91"/>
      <c r="STB80" s="91"/>
      <c r="STC80" s="91"/>
      <c r="STD80" s="91"/>
      <c r="STE80" s="91"/>
      <c r="STF80" s="91"/>
      <c r="STG80" s="91"/>
      <c r="STH80" s="91"/>
      <c r="STI80" s="91"/>
      <c r="STJ80" s="91"/>
      <c r="STK80" s="91"/>
      <c r="STL80" s="91"/>
      <c r="STM80" s="91"/>
      <c r="STN80" s="91"/>
      <c r="STO80" s="91"/>
      <c r="STP80" s="91"/>
      <c r="STQ80" s="91"/>
      <c r="STR80" s="91"/>
      <c r="STS80" s="91"/>
      <c r="STT80" s="91"/>
      <c r="STU80" s="91"/>
      <c r="STV80" s="91"/>
      <c r="STW80" s="91"/>
      <c r="STX80" s="91"/>
      <c r="STY80" s="91"/>
      <c r="STZ80" s="91"/>
      <c r="SUA80" s="91"/>
      <c r="SUB80" s="91"/>
      <c r="SUC80" s="91"/>
      <c r="SUD80" s="91"/>
      <c r="SUE80" s="91"/>
      <c r="SUF80" s="91"/>
      <c r="SUG80" s="91"/>
      <c r="SUH80" s="91"/>
      <c r="SUI80" s="91"/>
      <c r="SUJ80" s="91"/>
      <c r="SUK80" s="91"/>
      <c r="SUL80" s="91"/>
      <c r="SUM80" s="91"/>
      <c r="SUN80" s="91"/>
      <c r="SUO80" s="91"/>
      <c r="SUP80" s="91"/>
      <c r="SUQ80" s="91"/>
      <c r="SUR80" s="91"/>
      <c r="SUS80" s="91"/>
      <c r="SUT80" s="91"/>
      <c r="SUU80" s="91"/>
      <c r="SUV80" s="91"/>
      <c r="SUW80" s="91"/>
      <c r="SUX80" s="91"/>
      <c r="SUY80" s="91"/>
      <c r="SUZ80" s="91"/>
      <c r="SVA80" s="91"/>
      <c r="SVB80" s="91"/>
      <c r="SVC80" s="91"/>
      <c r="SVD80" s="91"/>
      <c r="SVE80" s="91"/>
      <c r="SVF80" s="91"/>
      <c r="SVG80" s="91"/>
      <c r="SVH80" s="91"/>
      <c r="SVI80" s="91"/>
      <c r="SVJ80" s="91"/>
      <c r="SVK80" s="91"/>
      <c r="SVL80" s="91"/>
      <c r="SVM80" s="91"/>
      <c r="SVN80" s="91"/>
      <c r="SVO80" s="91"/>
      <c r="SVP80" s="91"/>
      <c r="SVQ80" s="91"/>
      <c r="SVR80" s="91"/>
      <c r="SVS80" s="91"/>
      <c r="SVT80" s="91"/>
      <c r="SVU80" s="91"/>
      <c r="SVV80" s="91"/>
      <c r="SVW80" s="91"/>
      <c r="SVX80" s="91"/>
      <c r="SVY80" s="91"/>
      <c r="SVZ80" s="91"/>
      <c r="SWA80" s="91"/>
      <c r="SWB80" s="91"/>
      <c r="SWC80" s="91"/>
      <c r="SWD80" s="91"/>
      <c r="SWE80" s="91"/>
      <c r="SWF80" s="91"/>
      <c r="SWG80" s="91"/>
      <c r="SWH80" s="91"/>
      <c r="SWI80" s="91"/>
      <c r="SWJ80" s="91"/>
      <c r="SWK80" s="91"/>
      <c r="SWL80" s="91"/>
      <c r="SWM80" s="91"/>
      <c r="SWN80" s="91"/>
      <c r="SWO80" s="91"/>
      <c r="SWP80" s="91"/>
      <c r="SWQ80" s="91"/>
      <c r="SWR80" s="91"/>
      <c r="SWS80" s="91"/>
      <c r="SWT80" s="91"/>
      <c r="SWU80" s="91"/>
      <c r="SWV80" s="91"/>
      <c r="SWW80" s="91"/>
      <c r="SWX80" s="91"/>
      <c r="SWY80" s="91"/>
      <c r="SWZ80" s="91"/>
      <c r="SXA80" s="91"/>
      <c r="SXB80" s="91"/>
      <c r="SXC80" s="91"/>
      <c r="SXD80" s="91"/>
      <c r="SXE80" s="91"/>
      <c r="SXF80" s="91"/>
      <c r="SXG80" s="91"/>
      <c r="SXH80" s="91"/>
      <c r="SXI80" s="91"/>
      <c r="SXJ80" s="91"/>
      <c r="SXK80" s="91"/>
      <c r="SXL80" s="91"/>
      <c r="SXM80" s="91"/>
      <c r="SXN80" s="91"/>
      <c r="SXO80" s="91"/>
      <c r="SXP80" s="91"/>
      <c r="SXQ80" s="91"/>
      <c r="SXR80" s="91"/>
      <c r="SXS80" s="91"/>
      <c r="SXT80" s="91"/>
      <c r="SXU80" s="91"/>
      <c r="SXV80" s="91"/>
      <c r="SXW80" s="91"/>
      <c r="SXX80" s="91"/>
      <c r="SXY80" s="91"/>
      <c r="SXZ80" s="91"/>
      <c r="SYA80" s="91"/>
      <c r="SYB80" s="91"/>
      <c r="SYC80" s="91"/>
      <c r="SYD80" s="91"/>
      <c r="SYE80" s="91"/>
      <c r="SYF80" s="91"/>
      <c r="SYG80" s="91"/>
      <c r="SYH80" s="91"/>
      <c r="SYI80" s="91"/>
      <c r="SYJ80" s="91"/>
      <c r="SYK80" s="91"/>
      <c r="SYL80" s="91"/>
      <c r="SYM80" s="91"/>
      <c r="SYN80" s="91"/>
      <c r="SYO80" s="91"/>
      <c r="SYP80" s="91"/>
      <c r="SYQ80" s="91"/>
      <c r="SYR80" s="91"/>
      <c r="SYS80" s="91"/>
      <c r="SYT80" s="91"/>
      <c r="SYU80" s="91"/>
      <c r="SYV80" s="91"/>
      <c r="SYW80" s="91"/>
      <c r="SYX80" s="91"/>
      <c r="SYY80" s="91"/>
      <c r="SYZ80" s="91"/>
      <c r="SZA80" s="91"/>
      <c r="SZB80" s="91"/>
      <c r="SZC80" s="91"/>
      <c r="SZD80" s="91"/>
      <c r="SZE80" s="91"/>
      <c r="SZF80" s="91"/>
      <c r="SZG80" s="91"/>
      <c r="SZH80" s="91"/>
      <c r="SZI80" s="91"/>
      <c r="SZJ80" s="91"/>
      <c r="SZK80" s="91"/>
      <c r="SZL80" s="91"/>
      <c r="SZM80" s="91"/>
      <c r="SZN80" s="91"/>
      <c r="SZO80" s="91"/>
      <c r="SZP80" s="91"/>
      <c r="SZQ80" s="91"/>
      <c r="SZR80" s="91"/>
      <c r="SZS80" s="91"/>
      <c r="SZT80" s="91"/>
      <c r="SZU80" s="91"/>
      <c r="SZV80" s="91"/>
      <c r="SZW80" s="91"/>
      <c r="SZX80" s="91"/>
      <c r="SZY80" s="91"/>
      <c r="SZZ80" s="91"/>
      <c r="TAA80" s="91"/>
      <c r="TAB80" s="91"/>
      <c r="TAC80" s="91"/>
      <c r="TAD80" s="91"/>
      <c r="TAE80" s="91"/>
      <c r="TAF80" s="91"/>
      <c r="TAG80" s="91"/>
      <c r="TAH80" s="91"/>
      <c r="TAI80" s="91"/>
      <c r="TAJ80" s="91"/>
      <c r="TAK80" s="91"/>
      <c r="TAL80" s="91"/>
      <c r="TAM80" s="91"/>
      <c r="TAN80" s="91"/>
      <c r="TAO80" s="91"/>
      <c r="TAP80" s="91"/>
      <c r="TAQ80" s="91"/>
      <c r="TAR80" s="91"/>
      <c r="TAS80" s="91"/>
      <c r="TAT80" s="91"/>
      <c r="TAU80" s="91"/>
      <c r="TAV80" s="91"/>
      <c r="TAW80" s="91"/>
      <c r="TAX80" s="91"/>
      <c r="TAY80" s="91"/>
      <c r="TAZ80" s="91"/>
      <c r="TBA80" s="91"/>
      <c r="TBB80" s="91"/>
      <c r="TBC80" s="91"/>
      <c r="TBD80" s="91"/>
      <c r="TBE80" s="91"/>
      <c r="TBF80" s="91"/>
      <c r="TBG80" s="91"/>
      <c r="TBH80" s="91"/>
      <c r="TBI80" s="91"/>
      <c r="TBJ80" s="91"/>
      <c r="TBK80" s="91"/>
      <c r="TBL80" s="91"/>
      <c r="TBM80" s="91"/>
      <c r="TBN80" s="91"/>
      <c r="TBO80" s="91"/>
      <c r="TBP80" s="91"/>
      <c r="TBQ80" s="91"/>
      <c r="TBR80" s="91"/>
      <c r="TBS80" s="91"/>
      <c r="TBT80" s="91"/>
      <c r="TBU80" s="91"/>
      <c r="TBV80" s="91"/>
      <c r="TBW80" s="91"/>
      <c r="TBX80" s="91"/>
      <c r="TBY80" s="91"/>
      <c r="TBZ80" s="91"/>
      <c r="TCA80" s="91"/>
      <c r="TCB80" s="91"/>
      <c r="TCC80" s="91"/>
      <c r="TCD80" s="91"/>
      <c r="TCE80" s="91"/>
      <c r="TCF80" s="91"/>
      <c r="TCG80" s="91"/>
      <c r="TCH80" s="91"/>
      <c r="TCI80" s="91"/>
      <c r="TCJ80" s="91"/>
      <c r="TCK80" s="91"/>
      <c r="TCL80" s="91"/>
      <c r="TCM80" s="91"/>
      <c r="TCN80" s="91"/>
      <c r="TCO80" s="91"/>
      <c r="TCP80" s="91"/>
      <c r="TCQ80" s="91"/>
      <c r="TCR80" s="91"/>
      <c r="TCS80" s="91"/>
      <c r="TCT80" s="91"/>
      <c r="TCU80" s="91"/>
      <c r="TCV80" s="91"/>
      <c r="TCW80" s="91"/>
      <c r="TCX80" s="91"/>
      <c r="TCY80" s="91"/>
      <c r="TCZ80" s="91"/>
      <c r="TDA80" s="91"/>
      <c r="TDB80" s="91"/>
      <c r="TDC80" s="91"/>
      <c r="TDD80" s="91"/>
      <c r="TDE80" s="91"/>
      <c r="TDF80" s="91"/>
      <c r="TDG80" s="91"/>
      <c r="TDH80" s="91"/>
      <c r="TDI80" s="91"/>
      <c r="TDJ80" s="91"/>
      <c r="TDK80" s="91"/>
      <c r="TDL80" s="91"/>
      <c r="TDM80" s="91"/>
      <c r="TDN80" s="91"/>
      <c r="TDO80" s="91"/>
      <c r="TDP80" s="91"/>
      <c r="TDQ80" s="91"/>
      <c r="TDR80" s="91"/>
      <c r="TDS80" s="91"/>
      <c r="TDT80" s="91"/>
      <c r="TDU80" s="91"/>
      <c r="TDV80" s="91"/>
      <c r="TDW80" s="91"/>
      <c r="TDX80" s="91"/>
      <c r="TDY80" s="91"/>
      <c r="TDZ80" s="91"/>
      <c r="TEA80" s="91"/>
      <c r="TEB80" s="91"/>
      <c r="TEC80" s="91"/>
      <c r="TED80" s="91"/>
      <c r="TEE80" s="91"/>
      <c r="TEF80" s="91"/>
      <c r="TEG80" s="91"/>
      <c r="TEH80" s="91"/>
      <c r="TEI80" s="91"/>
      <c r="TEJ80" s="91"/>
      <c r="TEK80" s="91"/>
      <c r="TEL80" s="91"/>
      <c r="TEM80" s="91"/>
      <c r="TEN80" s="91"/>
      <c r="TEO80" s="91"/>
      <c r="TEP80" s="91"/>
      <c r="TEQ80" s="91"/>
      <c r="TER80" s="91"/>
      <c r="TES80" s="91"/>
      <c r="TET80" s="91"/>
      <c r="TEU80" s="91"/>
      <c r="TEV80" s="91"/>
      <c r="TEW80" s="91"/>
      <c r="TEX80" s="91"/>
      <c r="TEY80" s="91"/>
      <c r="TEZ80" s="91"/>
      <c r="TFA80" s="91"/>
      <c r="TFB80" s="91"/>
      <c r="TFC80" s="91"/>
      <c r="TFD80" s="91"/>
      <c r="TFE80" s="91"/>
      <c r="TFF80" s="91"/>
      <c r="TFG80" s="91"/>
      <c r="TFH80" s="91"/>
      <c r="TFI80" s="91"/>
      <c r="TFJ80" s="91"/>
      <c r="TFK80" s="91"/>
      <c r="TFL80" s="91"/>
      <c r="TFM80" s="91"/>
      <c r="TFN80" s="91"/>
      <c r="TFO80" s="91"/>
      <c r="TFP80" s="91"/>
      <c r="TFQ80" s="91"/>
      <c r="TFR80" s="91"/>
      <c r="TFS80" s="91"/>
      <c r="TFT80" s="91"/>
      <c r="TFU80" s="91"/>
      <c r="TFV80" s="91"/>
      <c r="TFW80" s="91"/>
      <c r="TFX80" s="91"/>
      <c r="TFY80" s="91"/>
      <c r="TFZ80" s="91"/>
      <c r="TGA80" s="91"/>
      <c r="TGB80" s="91"/>
      <c r="TGC80" s="91"/>
      <c r="TGD80" s="91"/>
      <c r="TGE80" s="91"/>
      <c r="TGF80" s="91"/>
      <c r="TGG80" s="91"/>
      <c r="TGH80" s="91"/>
      <c r="TGI80" s="91"/>
      <c r="TGJ80" s="91"/>
      <c r="TGK80" s="91"/>
      <c r="TGL80" s="91"/>
      <c r="TGM80" s="91"/>
      <c r="TGN80" s="91"/>
      <c r="TGO80" s="91"/>
      <c r="TGP80" s="91"/>
      <c r="TGQ80" s="91"/>
      <c r="TGR80" s="91"/>
      <c r="TGS80" s="91"/>
      <c r="TGT80" s="91"/>
      <c r="TGU80" s="91"/>
      <c r="TGV80" s="91"/>
      <c r="TGW80" s="91"/>
      <c r="TGX80" s="91"/>
      <c r="TGY80" s="91"/>
      <c r="TGZ80" s="91"/>
      <c r="THA80" s="91"/>
      <c r="THB80" s="91"/>
      <c r="THC80" s="91"/>
      <c r="THD80" s="91"/>
      <c r="THE80" s="91"/>
      <c r="THF80" s="91"/>
      <c r="THG80" s="91"/>
      <c r="THH80" s="91"/>
      <c r="THI80" s="91"/>
      <c r="THJ80" s="91"/>
      <c r="THK80" s="91"/>
      <c r="THL80" s="91"/>
      <c r="THM80" s="91"/>
      <c r="THN80" s="91"/>
      <c r="THO80" s="91"/>
      <c r="THP80" s="91"/>
      <c r="THQ80" s="91"/>
      <c r="THR80" s="91"/>
      <c r="THS80" s="91"/>
      <c r="THT80" s="91"/>
      <c r="THU80" s="91"/>
      <c r="THV80" s="91"/>
      <c r="THW80" s="91"/>
      <c r="THX80" s="91"/>
      <c r="THY80" s="91"/>
      <c r="THZ80" s="91"/>
      <c r="TIA80" s="91"/>
      <c r="TIB80" s="91"/>
      <c r="TIC80" s="91"/>
      <c r="TID80" s="91"/>
      <c r="TIE80" s="91"/>
      <c r="TIF80" s="91"/>
      <c r="TIG80" s="91"/>
      <c r="TIH80" s="91"/>
      <c r="TII80" s="91"/>
      <c r="TIJ80" s="91"/>
      <c r="TIK80" s="91"/>
      <c r="TIL80" s="91"/>
      <c r="TIM80" s="91"/>
      <c r="TIN80" s="91"/>
      <c r="TIO80" s="91"/>
      <c r="TIP80" s="91"/>
      <c r="TIQ80" s="91"/>
      <c r="TIR80" s="91"/>
      <c r="TIS80" s="91"/>
      <c r="TIT80" s="91"/>
      <c r="TIU80" s="91"/>
      <c r="TIV80" s="91"/>
      <c r="TIW80" s="91"/>
      <c r="TIX80" s="91"/>
      <c r="TIY80" s="91"/>
      <c r="TIZ80" s="91"/>
      <c r="TJA80" s="91"/>
      <c r="TJB80" s="91"/>
      <c r="TJC80" s="91"/>
      <c r="TJD80" s="91"/>
      <c r="TJE80" s="91"/>
      <c r="TJF80" s="91"/>
      <c r="TJG80" s="91"/>
      <c r="TJH80" s="91"/>
      <c r="TJI80" s="91"/>
      <c r="TJJ80" s="91"/>
      <c r="TJK80" s="91"/>
      <c r="TJL80" s="91"/>
      <c r="TJM80" s="91"/>
      <c r="TJN80" s="91"/>
      <c r="TJO80" s="91"/>
      <c r="TJP80" s="91"/>
      <c r="TJQ80" s="91"/>
      <c r="TJR80" s="91"/>
      <c r="TJS80" s="91"/>
      <c r="TJT80" s="91"/>
      <c r="TJU80" s="91"/>
      <c r="TJV80" s="91"/>
      <c r="TJW80" s="91"/>
      <c r="TJX80" s="91"/>
      <c r="TJY80" s="91"/>
      <c r="TJZ80" s="91"/>
      <c r="TKA80" s="91"/>
      <c r="TKB80" s="91"/>
      <c r="TKC80" s="91"/>
      <c r="TKD80" s="91"/>
      <c r="TKE80" s="91"/>
      <c r="TKF80" s="91"/>
      <c r="TKG80" s="91"/>
      <c r="TKH80" s="91"/>
      <c r="TKI80" s="91"/>
      <c r="TKJ80" s="91"/>
      <c r="TKK80" s="91"/>
      <c r="TKL80" s="91"/>
      <c r="TKM80" s="91"/>
      <c r="TKN80" s="91"/>
      <c r="TKO80" s="91"/>
      <c r="TKP80" s="91"/>
      <c r="TKQ80" s="91"/>
      <c r="TKR80" s="91"/>
      <c r="TKS80" s="91"/>
      <c r="TKT80" s="91"/>
      <c r="TKU80" s="91"/>
      <c r="TKV80" s="91"/>
      <c r="TKW80" s="91"/>
      <c r="TKX80" s="91"/>
      <c r="TKY80" s="91"/>
      <c r="TKZ80" s="91"/>
      <c r="TLA80" s="91"/>
      <c r="TLB80" s="91"/>
      <c r="TLC80" s="91"/>
      <c r="TLD80" s="91"/>
      <c r="TLE80" s="91"/>
      <c r="TLF80" s="91"/>
      <c r="TLG80" s="91"/>
      <c r="TLH80" s="91"/>
      <c r="TLI80" s="91"/>
      <c r="TLJ80" s="91"/>
      <c r="TLK80" s="91"/>
      <c r="TLL80" s="91"/>
      <c r="TLM80" s="91"/>
      <c r="TLN80" s="91"/>
      <c r="TLO80" s="91"/>
      <c r="TLP80" s="91"/>
      <c r="TLQ80" s="91"/>
      <c r="TLR80" s="91"/>
      <c r="TLS80" s="91"/>
      <c r="TLT80" s="91"/>
      <c r="TLU80" s="91"/>
      <c r="TLV80" s="91"/>
      <c r="TLW80" s="91"/>
      <c r="TLX80" s="91"/>
      <c r="TLY80" s="91"/>
      <c r="TLZ80" s="91"/>
      <c r="TMA80" s="91"/>
      <c r="TMB80" s="91"/>
      <c r="TMC80" s="91"/>
      <c r="TMD80" s="91"/>
      <c r="TME80" s="91"/>
      <c r="TMF80" s="91"/>
      <c r="TMG80" s="91"/>
      <c r="TMH80" s="91"/>
      <c r="TMI80" s="91"/>
      <c r="TMJ80" s="91"/>
      <c r="TMK80" s="91"/>
      <c r="TML80" s="91"/>
      <c r="TMM80" s="91"/>
      <c r="TMN80" s="91"/>
      <c r="TMO80" s="91"/>
      <c r="TMP80" s="91"/>
      <c r="TMQ80" s="91"/>
      <c r="TMR80" s="91"/>
      <c r="TMS80" s="91"/>
      <c r="TMT80" s="91"/>
      <c r="TMU80" s="91"/>
      <c r="TMV80" s="91"/>
      <c r="TMW80" s="91"/>
      <c r="TMX80" s="91"/>
      <c r="TMY80" s="91"/>
      <c r="TMZ80" s="91"/>
      <c r="TNA80" s="91"/>
      <c r="TNB80" s="91"/>
      <c r="TNC80" s="91"/>
      <c r="TND80" s="91"/>
      <c r="TNE80" s="91"/>
      <c r="TNF80" s="91"/>
      <c r="TNG80" s="91"/>
      <c r="TNH80" s="91"/>
      <c r="TNI80" s="91"/>
      <c r="TNJ80" s="91"/>
      <c r="TNK80" s="91"/>
      <c r="TNL80" s="91"/>
      <c r="TNM80" s="91"/>
      <c r="TNN80" s="91"/>
      <c r="TNO80" s="91"/>
      <c r="TNP80" s="91"/>
      <c r="TNQ80" s="91"/>
      <c r="TNR80" s="91"/>
      <c r="TNS80" s="91"/>
      <c r="TNT80" s="91"/>
      <c r="TNU80" s="91"/>
      <c r="TNV80" s="91"/>
      <c r="TNW80" s="91"/>
      <c r="TNX80" s="91"/>
      <c r="TNY80" s="91"/>
      <c r="TNZ80" s="91"/>
      <c r="TOA80" s="91"/>
      <c r="TOB80" s="91"/>
      <c r="TOC80" s="91"/>
      <c r="TOD80" s="91"/>
      <c r="TOE80" s="91"/>
      <c r="TOF80" s="91"/>
      <c r="TOG80" s="91"/>
      <c r="TOH80" s="91"/>
      <c r="TOI80" s="91"/>
      <c r="TOJ80" s="91"/>
      <c r="TOK80" s="91"/>
      <c r="TOL80" s="91"/>
      <c r="TOM80" s="91"/>
      <c r="TON80" s="91"/>
      <c r="TOO80" s="91"/>
      <c r="TOP80" s="91"/>
      <c r="TOQ80" s="91"/>
      <c r="TOR80" s="91"/>
      <c r="TOS80" s="91"/>
      <c r="TOT80" s="91"/>
      <c r="TOU80" s="91"/>
      <c r="TOV80" s="91"/>
      <c r="TOW80" s="91"/>
      <c r="TOX80" s="91"/>
      <c r="TOY80" s="91"/>
      <c r="TOZ80" s="91"/>
      <c r="TPA80" s="91"/>
      <c r="TPB80" s="91"/>
      <c r="TPC80" s="91"/>
      <c r="TPD80" s="91"/>
      <c r="TPE80" s="91"/>
      <c r="TPF80" s="91"/>
      <c r="TPG80" s="91"/>
      <c r="TPH80" s="91"/>
      <c r="TPI80" s="91"/>
      <c r="TPJ80" s="91"/>
      <c r="TPK80" s="91"/>
      <c r="TPL80" s="91"/>
      <c r="TPM80" s="91"/>
      <c r="TPN80" s="91"/>
      <c r="TPO80" s="91"/>
      <c r="TPP80" s="91"/>
      <c r="TPQ80" s="91"/>
      <c r="TPR80" s="91"/>
      <c r="TPS80" s="91"/>
      <c r="TPT80" s="91"/>
      <c r="TPU80" s="91"/>
      <c r="TPV80" s="91"/>
      <c r="TPW80" s="91"/>
      <c r="TPX80" s="91"/>
      <c r="TPY80" s="91"/>
      <c r="TPZ80" s="91"/>
      <c r="TQA80" s="91"/>
      <c r="TQB80" s="91"/>
      <c r="TQC80" s="91"/>
      <c r="TQD80" s="91"/>
      <c r="TQE80" s="91"/>
      <c r="TQF80" s="91"/>
      <c r="TQG80" s="91"/>
      <c r="TQH80" s="91"/>
      <c r="TQI80" s="91"/>
      <c r="TQJ80" s="91"/>
      <c r="TQK80" s="91"/>
      <c r="TQL80" s="91"/>
      <c r="TQM80" s="91"/>
      <c r="TQN80" s="91"/>
      <c r="TQO80" s="91"/>
      <c r="TQP80" s="91"/>
      <c r="TQQ80" s="91"/>
      <c r="TQR80" s="91"/>
      <c r="TQS80" s="91"/>
      <c r="TQT80" s="91"/>
      <c r="TQU80" s="91"/>
      <c r="TQV80" s="91"/>
      <c r="TQW80" s="91"/>
      <c r="TQX80" s="91"/>
      <c r="TQY80" s="91"/>
      <c r="TQZ80" s="91"/>
      <c r="TRA80" s="91"/>
      <c r="TRB80" s="91"/>
      <c r="TRC80" s="91"/>
      <c r="TRD80" s="91"/>
      <c r="TRE80" s="91"/>
      <c r="TRF80" s="91"/>
      <c r="TRG80" s="91"/>
      <c r="TRH80" s="91"/>
      <c r="TRI80" s="91"/>
      <c r="TRJ80" s="91"/>
      <c r="TRK80" s="91"/>
      <c r="TRL80" s="91"/>
      <c r="TRM80" s="91"/>
      <c r="TRN80" s="91"/>
      <c r="TRO80" s="91"/>
      <c r="TRP80" s="91"/>
      <c r="TRQ80" s="91"/>
      <c r="TRR80" s="91"/>
      <c r="TRS80" s="91"/>
      <c r="TRT80" s="91"/>
      <c r="TRU80" s="91"/>
      <c r="TRV80" s="91"/>
      <c r="TRW80" s="91"/>
      <c r="TRX80" s="91"/>
      <c r="TRY80" s="91"/>
      <c r="TRZ80" s="91"/>
      <c r="TSA80" s="91"/>
      <c r="TSB80" s="91"/>
      <c r="TSC80" s="91"/>
      <c r="TSD80" s="91"/>
      <c r="TSE80" s="91"/>
      <c r="TSF80" s="91"/>
      <c r="TSG80" s="91"/>
      <c r="TSH80" s="91"/>
      <c r="TSI80" s="91"/>
      <c r="TSJ80" s="91"/>
      <c r="TSK80" s="91"/>
      <c r="TSL80" s="91"/>
      <c r="TSM80" s="91"/>
      <c r="TSN80" s="91"/>
      <c r="TSO80" s="91"/>
      <c r="TSP80" s="91"/>
      <c r="TSQ80" s="91"/>
      <c r="TSR80" s="91"/>
      <c r="TSS80" s="91"/>
      <c r="TST80" s="91"/>
      <c r="TSU80" s="91"/>
      <c r="TSV80" s="91"/>
      <c r="TSW80" s="91"/>
      <c r="TSX80" s="91"/>
      <c r="TSY80" s="91"/>
      <c r="TSZ80" s="91"/>
      <c r="TTA80" s="91"/>
      <c r="TTB80" s="91"/>
      <c r="TTC80" s="91"/>
      <c r="TTD80" s="91"/>
      <c r="TTE80" s="91"/>
      <c r="TTF80" s="91"/>
      <c r="TTG80" s="91"/>
      <c r="TTH80" s="91"/>
      <c r="TTI80" s="91"/>
      <c r="TTJ80" s="91"/>
      <c r="TTK80" s="91"/>
      <c r="TTL80" s="91"/>
      <c r="TTM80" s="91"/>
      <c r="TTN80" s="91"/>
      <c r="TTO80" s="91"/>
      <c r="TTP80" s="91"/>
      <c r="TTQ80" s="91"/>
      <c r="TTR80" s="91"/>
      <c r="TTS80" s="91"/>
      <c r="TTT80" s="91"/>
      <c r="TTU80" s="91"/>
      <c r="TTV80" s="91"/>
      <c r="TTW80" s="91"/>
      <c r="TTX80" s="91"/>
      <c r="TTY80" s="91"/>
      <c r="TTZ80" s="91"/>
      <c r="TUA80" s="91"/>
      <c r="TUB80" s="91"/>
      <c r="TUC80" s="91"/>
      <c r="TUD80" s="91"/>
      <c r="TUE80" s="91"/>
      <c r="TUF80" s="91"/>
      <c r="TUG80" s="91"/>
      <c r="TUH80" s="91"/>
      <c r="TUI80" s="91"/>
      <c r="TUJ80" s="91"/>
      <c r="TUK80" s="91"/>
      <c r="TUL80" s="91"/>
      <c r="TUM80" s="91"/>
      <c r="TUN80" s="91"/>
      <c r="TUO80" s="91"/>
      <c r="TUP80" s="91"/>
      <c r="TUQ80" s="91"/>
      <c r="TUR80" s="91"/>
      <c r="TUS80" s="91"/>
      <c r="TUT80" s="91"/>
      <c r="TUU80" s="91"/>
      <c r="TUV80" s="91"/>
      <c r="TUW80" s="91"/>
      <c r="TUX80" s="91"/>
      <c r="TUY80" s="91"/>
      <c r="TUZ80" s="91"/>
      <c r="TVA80" s="91"/>
      <c r="TVB80" s="91"/>
      <c r="TVC80" s="91"/>
      <c r="TVD80" s="91"/>
      <c r="TVE80" s="91"/>
      <c r="TVF80" s="91"/>
      <c r="TVG80" s="91"/>
      <c r="TVH80" s="91"/>
      <c r="TVI80" s="91"/>
      <c r="TVJ80" s="91"/>
      <c r="TVK80" s="91"/>
      <c r="TVL80" s="91"/>
      <c r="TVM80" s="91"/>
      <c r="TVN80" s="91"/>
      <c r="TVO80" s="91"/>
      <c r="TVP80" s="91"/>
      <c r="TVQ80" s="91"/>
      <c r="TVR80" s="91"/>
      <c r="TVS80" s="91"/>
      <c r="TVT80" s="91"/>
      <c r="TVU80" s="91"/>
      <c r="TVV80" s="91"/>
      <c r="TVW80" s="91"/>
      <c r="TVX80" s="91"/>
      <c r="TVY80" s="91"/>
      <c r="TVZ80" s="91"/>
      <c r="TWA80" s="91"/>
      <c r="TWB80" s="91"/>
      <c r="TWC80" s="91"/>
      <c r="TWD80" s="91"/>
      <c r="TWE80" s="91"/>
      <c r="TWF80" s="91"/>
      <c r="TWG80" s="91"/>
      <c r="TWH80" s="91"/>
      <c r="TWI80" s="91"/>
      <c r="TWJ80" s="91"/>
      <c r="TWK80" s="91"/>
      <c r="TWL80" s="91"/>
      <c r="TWM80" s="91"/>
      <c r="TWN80" s="91"/>
      <c r="TWO80" s="91"/>
      <c r="TWP80" s="91"/>
      <c r="TWQ80" s="91"/>
      <c r="TWR80" s="91"/>
      <c r="TWS80" s="91"/>
      <c r="TWT80" s="91"/>
      <c r="TWU80" s="91"/>
      <c r="TWV80" s="91"/>
      <c r="TWW80" s="91"/>
      <c r="TWX80" s="91"/>
      <c r="TWY80" s="91"/>
      <c r="TWZ80" s="91"/>
      <c r="TXA80" s="91"/>
      <c r="TXB80" s="91"/>
      <c r="TXC80" s="91"/>
      <c r="TXD80" s="91"/>
      <c r="TXE80" s="91"/>
      <c r="TXF80" s="91"/>
      <c r="TXG80" s="91"/>
      <c r="TXH80" s="91"/>
      <c r="TXI80" s="91"/>
      <c r="TXJ80" s="91"/>
      <c r="TXK80" s="91"/>
      <c r="TXL80" s="91"/>
      <c r="TXM80" s="91"/>
      <c r="TXN80" s="91"/>
      <c r="TXO80" s="91"/>
      <c r="TXP80" s="91"/>
      <c r="TXQ80" s="91"/>
      <c r="TXR80" s="91"/>
      <c r="TXS80" s="91"/>
      <c r="TXT80" s="91"/>
      <c r="TXU80" s="91"/>
      <c r="TXV80" s="91"/>
      <c r="TXW80" s="91"/>
      <c r="TXX80" s="91"/>
      <c r="TXY80" s="91"/>
      <c r="TXZ80" s="91"/>
      <c r="TYA80" s="91"/>
      <c r="TYB80" s="91"/>
      <c r="TYC80" s="91"/>
      <c r="TYD80" s="91"/>
      <c r="TYE80" s="91"/>
      <c r="TYF80" s="91"/>
      <c r="TYG80" s="91"/>
      <c r="TYH80" s="91"/>
      <c r="TYI80" s="91"/>
      <c r="TYJ80" s="91"/>
      <c r="TYK80" s="91"/>
      <c r="TYL80" s="91"/>
      <c r="TYM80" s="91"/>
      <c r="TYN80" s="91"/>
      <c r="TYO80" s="91"/>
      <c r="TYP80" s="91"/>
      <c r="TYQ80" s="91"/>
      <c r="TYR80" s="91"/>
      <c r="TYS80" s="91"/>
      <c r="TYT80" s="91"/>
      <c r="TYU80" s="91"/>
      <c r="TYV80" s="91"/>
      <c r="TYW80" s="91"/>
      <c r="TYX80" s="91"/>
      <c r="TYY80" s="91"/>
      <c r="TYZ80" s="91"/>
      <c r="TZA80" s="91"/>
      <c r="TZB80" s="91"/>
      <c r="TZC80" s="91"/>
      <c r="TZD80" s="91"/>
      <c r="TZE80" s="91"/>
      <c r="TZF80" s="91"/>
      <c r="TZG80" s="91"/>
      <c r="TZH80" s="91"/>
      <c r="TZI80" s="91"/>
      <c r="TZJ80" s="91"/>
      <c r="TZK80" s="91"/>
      <c r="TZL80" s="91"/>
      <c r="TZM80" s="91"/>
      <c r="TZN80" s="91"/>
      <c r="TZO80" s="91"/>
      <c r="TZP80" s="91"/>
      <c r="TZQ80" s="91"/>
      <c r="TZR80" s="91"/>
      <c r="TZS80" s="91"/>
      <c r="TZT80" s="91"/>
      <c r="TZU80" s="91"/>
      <c r="TZV80" s="91"/>
      <c r="TZW80" s="91"/>
      <c r="TZX80" s="91"/>
      <c r="TZY80" s="91"/>
      <c r="TZZ80" s="91"/>
      <c r="UAA80" s="91"/>
      <c r="UAB80" s="91"/>
      <c r="UAC80" s="91"/>
      <c r="UAD80" s="91"/>
      <c r="UAE80" s="91"/>
      <c r="UAF80" s="91"/>
      <c r="UAG80" s="91"/>
      <c r="UAH80" s="91"/>
      <c r="UAI80" s="91"/>
      <c r="UAJ80" s="91"/>
      <c r="UAK80" s="91"/>
      <c r="UAL80" s="91"/>
      <c r="UAM80" s="91"/>
      <c r="UAN80" s="91"/>
      <c r="UAO80" s="91"/>
      <c r="UAP80" s="91"/>
      <c r="UAQ80" s="91"/>
      <c r="UAR80" s="91"/>
      <c r="UAS80" s="91"/>
      <c r="UAT80" s="91"/>
      <c r="UAU80" s="91"/>
      <c r="UAV80" s="91"/>
      <c r="UAW80" s="91"/>
      <c r="UAX80" s="91"/>
      <c r="UAY80" s="91"/>
      <c r="UAZ80" s="91"/>
      <c r="UBA80" s="91"/>
      <c r="UBB80" s="91"/>
      <c r="UBC80" s="91"/>
      <c r="UBD80" s="91"/>
      <c r="UBE80" s="91"/>
      <c r="UBF80" s="91"/>
      <c r="UBG80" s="91"/>
      <c r="UBH80" s="91"/>
      <c r="UBI80" s="91"/>
      <c r="UBJ80" s="91"/>
      <c r="UBK80" s="91"/>
      <c r="UBL80" s="91"/>
      <c r="UBM80" s="91"/>
      <c r="UBN80" s="91"/>
      <c r="UBO80" s="91"/>
      <c r="UBP80" s="91"/>
      <c r="UBQ80" s="91"/>
      <c r="UBR80" s="91"/>
      <c r="UBS80" s="91"/>
      <c r="UBT80" s="91"/>
      <c r="UBU80" s="91"/>
      <c r="UBV80" s="91"/>
      <c r="UBW80" s="91"/>
      <c r="UBX80" s="91"/>
      <c r="UBY80" s="91"/>
      <c r="UBZ80" s="91"/>
      <c r="UCA80" s="91"/>
      <c r="UCB80" s="91"/>
      <c r="UCC80" s="91"/>
      <c r="UCD80" s="91"/>
      <c r="UCE80" s="91"/>
      <c r="UCF80" s="91"/>
      <c r="UCG80" s="91"/>
      <c r="UCH80" s="91"/>
      <c r="UCI80" s="91"/>
      <c r="UCJ80" s="91"/>
      <c r="UCK80" s="91"/>
      <c r="UCL80" s="91"/>
      <c r="UCM80" s="91"/>
      <c r="UCN80" s="91"/>
      <c r="UCO80" s="91"/>
      <c r="UCP80" s="91"/>
      <c r="UCQ80" s="91"/>
      <c r="UCR80" s="91"/>
      <c r="UCS80" s="91"/>
      <c r="UCT80" s="91"/>
      <c r="UCU80" s="91"/>
      <c r="UCV80" s="91"/>
      <c r="UCW80" s="91"/>
      <c r="UCX80" s="91"/>
      <c r="UCY80" s="91"/>
      <c r="UCZ80" s="91"/>
      <c r="UDA80" s="91"/>
      <c r="UDB80" s="91"/>
      <c r="UDC80" s="91"/>
      <c r="UDD80" s="91"/>
      <c r="UDE80" s="91"/>
      <c r="UDF80" s="91"/>
      <c r="UDG80" s="91"/>
      <c r="UDH80" s="91"/>
      <c r="UDI80" s="91"/>
      <c r="UDJ80" s="91"/>
      <c r="UDK80" s="91"/>
      <c r="UDL80" s="91"/>
      <c r="UDM80" s="91"/>
      <c r="UDN80" s="91"/>
      <c r="UDO80" s="91"/>
      <c r="UDP80" s="91"/>
      <c r="UDQ80" s="91"/>
      <c r="UDR80" s="91"/>
      <c r="UDS80" s="91"/>
      <c r="UDT80" s="91"/>
      <c r="UDU80" s="91"/>
      <c r="UDV80" s="91"/>
      <c r="UDW80" s="91"/>
      <c r="UDX80" s="91"/>
      <c r="UDY80" s="91"/>
      <c r="UDZ80" s="91"/>
      <c r="UEA80" s="91"/>
      <c r="UEB80" s="91"/>
      <c r="UEC80" s="91"/>
      <c r="UED80" s="91"/>
      <c r="UEE80" s="91"/>
      <c r="UEF80" s="91"/>
      <c r="UEG80" s="91"/>
      <c r="UEH80" s="91"/>
      <c r="UEI80" s="91"/>
      <c r="UEJ80" s="91"/>
      <c r="UEK80" s="91"/>
      <c r="UEL80" s="91"/>
      <c r="UEM80" s="91"/>
      <c r="UEN80" s="91"/>
      <c r="UEO80" s="91"/>
      <c r="UEP80" s="91"/>
      <c r="UEQ80" s="91"/>
      <c r="UER80" s="91"/>
      <c r="UES80" s="91"/>
      <c r="UET80" s="91"/>
      <c r="UEU80" s="91"/>
      <c r="UEV80" s="91"/>
      <c r="UEW80" s="91"/>
      <c r="UEX80" s="91"/>
      <c r="UEY80" s="91"/>
      <c r="UEZ80" s="91"/>
      <c r="UFA80" s="91"/>
      <c r="UFB80" s="91"/>
      <c r="UFC80" s="91"/>
      <c r="UFD80" s="91"/>
      <c r="UFE80" s="91"/>
      <c r="UFF80" s="91"/>
      <c r="UFG80" s="91"/>
      <c r="UFH80" s="91"/>
      <c r="UFI80" s="91"/>
      <c r="UFJ80" s="91"/>
      <c r="UFK80" s="91"/>
      <c r="UFL80" s="91"/>
      <c r="UFM80" s="91"/>
      <c r="UFN80" s="91"/>
      <c r="UFO80" s="91"/>
      <c r="UFP80" s="91"/>
      <c r="UFQ80" s="91"/>
      <c r="UFR80" s="91"/>
      <c r="UFS80" s="91"/>
      <c r="UFT80" s="91"/>
      <c r="UFU80" s="91"/>
      <c r="UFV80" s="91"/>
      <c r="UFW80" s="91"/>
      <c r="UFX80" s="91"/>
      <c r="UFY80" s="91"/>
      <c r="UFZ80" s="91"/>
      <c r="UGA80" s="91"/>
      <c r="UGB80" s="91"/>
      <c r="UGC80" s="91"/>
      <c r="UGD80" s="91"/>
      <c r="UGE80" s="91"/>
      <c r="UGF80" s="91"/>
      <c r="UGG80" s="91"/>
      <c r="UGH80" s="91"/>
      <c r="UGI80" s="91"/>
      <c r="UGJ80" s="91"/>
      <c r="UGK80" s="91"/>
      <c r="UGL80" s="91"/>
      <c r="UGM80" s="91"/>
      <c r="UGN80" s="91"/>
      <c r="UGO80" s="91"/>
      <c r="UGP80" s="91"/>
      <c r="UGQ80" s="91"/>
      <c r="UGR80" s="91"/>
      <c r="UGS80" s="91"/>
      <c r="UGT80" s="91"/>
      <c r="UGU80" s="91"/>
      <c r="UGV80" s="91"/>
      <c r="UGW80" s="91"/>
      <c r="UGX80" s="91"/>
      <c r="UGY80" s="91"/>
      <c r="UGZ80" s="91"/>
      <c r="UHA80" s="91"/>
      <c r="UHB80" s="91"/>
      <c r="UHC80" s="91"/>
      <c r="UHD80" s="91"/>
      <c r="UHE80" s="91"/>
      <c r="UHF80" s="91"/>
      <c r="UHG80" s="91"/>
      <c r="UHH80" s="91"/>
      <c r="UHI80" s="91"/>
      <c r="UHJ80" s="91"/>
      <c r="UHK80" s="91"/>
      <c r="UHL80" s="91"/>
      <c r="UHM80" s="91"/>
      <c r="UHN80" s="91"/>
      <c r="UHO80" s="91"/>
      <c r="UHP80" s="91"/>
      <c r="UHQ80" s="91"/>
      <c r="UHR80" s="91"/>
      <c r="UHS80" s="91"/>
      <c r="UHT80" s="91"/>
      <c r="UHU80" s="91"/>
      <c r="UHV80" s="91"/>
      <c r="UHW80" s="91"/>
      <c r="UHX80" s="91"/>
      <c r="UHY80" s="91"/>
      <c r="UHZ80" s="91"/>
      <c r="UIA80" s="91"/>
      <c r="UIB80" s="91"/>
      <c r="UIC80" s="91"/>
      <c r="UID80" s="91"/>
      <c r="UIE80" s="91"/>
      <c r="UIF80" s="91"/>
      <c r="UIG80" s="91"/>
      <c r="UIH80" s="91"/>
      <c r="UII80" s="91"/>
      <c r="UIJ80" s="91"/>
      <c r="UIK80" s="91"/>
      <c r="UIL80" s="91"/>
      <c r="UIM80" s="91"/>
      <c r="UIN80" s="91"/>
      <c r="UIO80" s="91"/>
      <c r="UIP80" s="91"/>
      <c r="UIQ80" s="91"/>
      <c r="UIR80" s="91"/>
      <c r="UIS80" s="91"/>
      <c r="UIT80" s="91"/>
      <c r="UIU80" s="91"/>
      <c r="UIV80" s="91"/>
      <c r="UIW80" s="91"/>
      <c r="UIX80" s="91"/>
      <c r="UIY80" s="91"/>
      <c r="UIZ80" s="91"/>
      <c r="UJA80" s="91"/>
      <c r="UJB80" s="91"/>
      <c r="UJC80" s="91"/>
      <c r="UJD80" s="91"/>
      <c r="UJE80" s="91"/>
      <c r="UJF80" s="91"/>
      <c r="UJG80" s="91"/>
      <c r="UJH80" s="91"/>
      <c r="UJI80" s="91"/>
      <c r="UJJ80" s="91"/>
      <c r="UJK80" s="91"/>
      <c r="UJL80" s="91"/>
      <c r="UJM80" s="91"/>
      <c r="UJN80" s="91"/>
      <c r="UJO80" s="91"/>
      <c r="UJP80" s="91"/>
      <c r="UJQ80" s="91"/>
      <c r="UJR80" s="91"/>
      <c r="UJS80" s="91"/>
      <c r="UJT80" s="91"/>
      <c r="UJU80" s="91"/>
      <c r="UJV80" s="91"/>
      <c r="UJW80" s="91"/>
      <c r="UJX80" s="91"/>
      <c r="UJY80" s="91"/>
      <c r="UJZ80" s="91"/>
      <c r="UKA80" s="91"/>
      <c r="UKB80" s="91"/>
      <c r="UKC80" s="91"/>
      <c r="UKD80" s="91"/>
      <c r="UKE80" s="91"/>
      <c r="UKF80" s="91"/>
      <c r="UKG80" s="91"/>
      <c r="UKH80" s="91"/>
      <c r="UKI80" s="91"/>
      <c r="UKJ80" s="91"/>
      <c r="UKK80" s="91"/>
      <c r="UKL80" s="91"/>
      <c r="UKM80" s="91"/>
      <c r="UKN80" s="91"/>
      <c r="UKO80" s="91"/>
      <c r="UKP80" s="91"/>
      <c r="UKQ80" s="91"/>
      <c r="UKR80" s="91"/>
      <c r="UKS80" s="91"/>
      <c r="UKT80" s="91"/>
      <c r="UKU80" s="91"/>
      <c r="UKV80" s="91"/>
      <c r="UKW80" s="91"/>
      <c r="UKX80" s="91"/>
      <c r="UKY80" s="91"/>
      <c r="UKZ80" s="91"/>
      <c r="ULA80" s="91"/>
      <c r="ULB80" s="91"/>
      <c r="ULC80" s="91"/>
      <c r="ULD80" s="91"/>
      <c r="ULE80" s="91"/>
      <c r="ULF80" s="91"/>
      <c r="ULG80" s="91"/>
      <c r="ULH80" s="91"/>
      <c r="ULI80" s="91"/>
      <c r="ULJ80" s="91"/>
      <c r="ULK80" s="91"/>
      <c r="ULL80" s="91"/>
      <c r="ULM80" s="91"/>
      <c r="ULN80" s="91"/>
      <c r="ULO80" s="91"/>
      <c r="ULP80" s="91"/>
      <c r="ULQ80" s="91"/>
      <c r="ULR80" s="91"/>
      <c r="ULS80" s="91"/>
      <c r="ULT80" s="91"/>
      <c r="ULU80" s="91"/>
      <c r="ULV80" s="91"/>
      <c r="ULW80" s="91"/>
      <c r="ULX80" s="91"/>
      <c r="ULY80" s="91"/>
      <c r="ULZ80" s="91"/>
      <c r="UMA80" s="91"/>
      <c r="UMB80" s="91"/>
      <c r="UMC80" s="91"/>
      <c r="UMD80" s="91"/>
      <c r="UME80" s="91"/>
      <c r="UMF80" s="91"/>
      <c r="UMG80" s="91"/>
      <c r="UMH80" s="91"/>
      <c r="UMI80" s="91"/>
      <c r="UMJ80" s="91"/>
      <c r="UMK80" s="91"/>
      <c r="UML80" s="91"/>
      <c r="UMM80" s="91"/>
      <c r="UMN80" s="91"/>
      <c r="UMO80" s="91"/>
      <c r="UMP80" s="91"/>
      <c r="UMQ80" s="91"/>
      <c r="UMR80" s="91"/>
      <c r="UMS80" s="91"/>
      <c r="UMT80" s="91"/>
      <c r="UMU80" s="91"/>
      <c r="UMV80" s="91"/>
      <c r="UMW80" s="91"/>
      <c r="UMX80" s="91"/>
      <c r="UMY80" s="91"/>
      <c r="UMZ80" s="91"/>
      <c r="UNA80" s="91"/>
      <c r="UNB80" s="91"/>
      <c r="UNC80" s="91"/>
      <c r="UND80" s="91"/>
      <c r="UNE80" s="91"/>
      <c r="UNF80" s="91"/>
      <c r="UNG80" s="91"/>
      <c r="UNH80" s="91"/>
      <c r="UNI80" s="91"/>
      <c r="UNJ80" s="91"/>
      <c r="UNK80" s="91"/>
      <c r="UNL80" s="91"/>
      <c r="UNM80" s="91"/>
      <c r="UNN80" s="91"/>
      <c r="UNO80" s="91"/>
      <c r="UNP80" s="91"/>
      <c r="UNQ80" s="91"/>
      <c r="UNR80" s="91"/>
      <c r="UNS80" s="91"/>
      <c r="UNT80" s="91"/>
      <c r="UNU80" s="91"/>
      <c r="UNV80" s="91"/>
      <c r="UNW80" s="91"/>
      <c r="UNX80" s="91"/>
      <c r="UNY80" s="91"/>
      <c r="UNZ80" s="91"/>
      <c r="UOA80" s="91"/>
      <c r="UOB80" s="91"/>
      <c r="UOC80" s="91"/>
      <c r="UOD80" s="91"/>
      <c r="UOE80" s="91"/>
      <c r="UOF80" s="91"/>
      <c r="UOG80" s="91"/>
      <c r="UOH80" s="91"/>
      <c r="UOI80" s="91"/>
      <c r="UOJ80" s="91"/>
      <c r="UOK80" s="91"/>
      <c r="UOL80" s="91"/>
      <c r="UOM80" s="91"/>
      <c r="UON80" s="91"/>
      <c r="UOO80" s="91"/>
      <c r="UOP80" s="91"/>
      <c r="UOQ80" s="91"/>
      <c r="UOR80" s="91"/>
      <c r="UOS80" s="91"/>
      <c r="UOT80" s="91"/>
      <c r="UOU80" s="91"/>
      <c r="UOV80" s="91"/>
      <c r="UOW80" s="91"/>
      <c r="UOX80" s="91"/>
      <c r="UOY80" s="91"/>
      <c r="UOZ80" s="91"/>
      <c r="UPA80" s="91"/>
      <c r="UPB80" s="91"/>
      <c r="UPC80" s="91"/>
      <c r="UPD80" s="91"/>
      <c r="UPE80" s="91"/>
      <c r="UPF80" s="91"/>
      <c r="UPG80" s="91"/>
      <c r="UPH80" s="91"/>
      <c r="UPI80" s="91"/>
      <c r="UPJ80" s="91"/>
      <c r="UPK80" s="91"/>
      <c r="UPL80" s="91"/>
      <c r="UPM80" s="91"/>
      <c r="UPN80" s="91"/>
      <c r="UPO80" s="91"/>
      <c r="UPP80" s="91"/>
      <c r="UPQ80" s="91"/>
      <c r="UPR80" s="91"/>
      <c r="UPS80" s="91"/>
      <c r="UPT80" s="91"/>
      <c r="UPU80" s="91"/>
      <c r="UPV80" s="91"/>
      <c r="UPW80" s="91"/>
      <c r="UPX80" s="91"/>
      <c r="UPY80" s="91"/>
      <c r="UPZ80" s="91"/>
      <c r="UQA80" s="91"/>
      <c r="UQB80" s="91"/>
      <c r="UQC80" s="91"/>
      <c r="UQD80" s="91"/>
      <c r="UQE80" s="91"/>
      <c r="UQF80" s="91"/>
      <c r="UQG80" s="91"/>
      <c r="UQH80" s="91"/>
      <c r="UQI80" s="91"/>
      <c r="UQJ80" s="91"/>
      <c r="UQK80" s="91"/>
      <c r="UQL80" s="91"/>
      <c r="UQM80" s="91"/>
      <c r="UQN80" s="91"/>
      <c r="UQO80" s="91"/>
      <c r="UQP80" s="91"/>
      <c r="UQQ80" s="91"/>
      <c r="UQR80" s="91"/>
      <c r="UQS80" s="91"/>
      <c r="UQT80" s="91"/>
      <c r="UQU80" s="91"/>
      <c r="UQV80" s="91"/>
      <c r="UQW80" s="91"/>
      <c r="UQX80" s="91"/>
      <c r="UQY80" s="91"/>
      <c r="UQZ80" s="91"/>
      <c r="URA80" s="91"/>
      <c r="URB80" s="91"/>
      <c r="URC80" s="91"/>
      <c r="URD80" s="91"/>
      <c r="URE80" s="91"/>
      <c r="URF80" s="91"/>
      <c r="URG80" s="91"/>
      <c r="URH80" s="91"/>
      <c r="URI80" s="91"/>
      <c r="URJ80" s="91"/>
      <c r="URK80" s="91"/>
      <c r="URL80" s="91"/>
      <c r="URM80" s="91"/>
      <c r="URN80" s="91"/>
      <c r="URO80" s="91"/>
      <c r="URP80" s="91"/>
      <c r="URQ80" s="91"/>
      <c r="URR80" s="91"/>
      <c r="URS80" s="91"/>
      <c r="URT80" s="91"/>
      <c r="URU80" s="91"/>
      <c r="URV80" s="91"/>
      <c r="URW80" s="91"/>
      <c r="URX80" s="91"/>
      <c r="URY80" s="91"/>
      <c r="URZ80" s="91"/>
      <c r="USA80" s="91"/>
      <c r="USB80" s="91"/>
      <c r="USC80" s="91"/>
      <c r="USD80" s="91"/>
      <c r="USE80" s="91"/>
      <c r="USF80" s="91"/>
      <c r="USG80" s="91"/>
      <c r="USH80" s="91"/>
      <c r="USI80" s="91"/>
      <c r="USJ80" s="91"/>
      <c r="USK80" s="91"/>
      <c r="USL80" s="91"/>
      <c r="USM80" s="91"/>
      <c r="USN80" s="91"/>
      <c r="USO80" s="91"/>
      <c r="USP80" s="91"/>
      <c r="USQ80" s="91"/>
      <c r="USR80" s="91"/>
      <c r="USS80" s="91"/>
      <c r="UST80" s="91"/>
      <c r="USU80" s="91"/>
      <c r="USV80" s="91"/>
      <c r="USW80" s="91"/>
      <c r="USX80" s="91"/>
      <c r="USY80" s="91"/>
      <c r="USZ80" s="91"/>
      <c r="UTA80" s="91"/>
      <c r="UTB80" s="91"/>
      <c r="UTC80" s="91"/>
      <c r="UTD80" s="91"/>
      <c r="UTE80" s="91"/>
      <c r="UTF80" s="91"/>
      <c r="UTG80" s="91"/>
      <c r="UTH80" s="91"/>
      <c r="UTI80" s="91"/>
      <c r="UTJ80" s="91"/>
      <c r="UTK80" s="91"/>
      <c r="UTL80" s="91"/>
      <c r="UTM80" s="91"/>
      <c r="UTN80" s="91"/>
      <c r="UTO80" s="91"/>
      <c r="UTP80" s="91"/>
      <c r="UTQ80" s="91"/>
      <c r="UTR80" s="91"/>
      <c r="UTS80" s="91"/>
      <c r="UTT80" s="91"/>
      <c r="UTU80" s="91"/>
      <c r="UTV80" s="91"/>
      <c r="UTW80" s="91"/>
      <c r="UTX80" s="91"/>
      <c r="UTY80" s="91"/>
      <c r="UTZ80" s="91"/>
      <c r="UUA80" s="91"/>
      <c r="UUB80" s="91"/>
      <c r="UUC80" s="91"/>
      <c r="UUD80" s="91"/>
      <c r="UUE80" s="91"/>
      <c r="UUF80" s="91"/>
      <c r="UUG80" s="91"/>
      <c r="UUH80" s="91"/>
      <c r="UUI80" s="91"/>
      <c r="UUJ80" s="91"/>
      <c r="UUK80" s="91"/>
      <c r="UUL80" s="91"/>
      <c r="UUM80" s="91"/>
      <c r="UUN80" s="91"/>
      <c r="UUO80" s="91"/>
      <c r="UUP80" s="91"/>
      <c r="UUQ80" s="91"/>
      <c r="UUR80" s="91"/>
      <c r="UUS80" s="91"/>
      <c r="UUT80" s="91"/>
      <c r="UUU80" s="91"/>
      <c r="UUV80" s="91"/>
      <c r="UUW80" s="91"/>
      <c r="UUX80" s="91"/>
      <c r="UUY80" s="91"/>
      <c r="UUZ80" s="91"/>
      <c r="UVA80" s="91"/>
      <c r="UVB80" s="91"/>
      <c r="UVC80" s="91"/>
      <c r="UVD80" s="91"/>
      <c r="UVE80" s="91"/>
      <c r="UVF80" s="91"/>
      <c r="UVG80" s="91"/>
      <c r="UVH80" s="91"/>
      <c r="UVI80" s="91"/>
      <c r="UVJ80" s="91"/>
      <c r="UVK80" s="91"/>
      <c r="UVL80" s="91"/>
      <c r="UVM80" s="91"/>
      <c r="UVN80" s="91"/>
      <c r="UVO80" s="91"/>
      <c r="UVP80" s="91"/>
      <c r="UVQ80" s="91"/>
      <c r="UVR80" s="91"/>
      <c r="UVS80" s="91"/>
      <c r="UVT80" s="91"/>
      <c r="UVU80" s="91"/>
      <c r="UVV80" s="91"/>
      <c r="UVW80" s="91"/>
      <c r="UVX80" s="91"/>
      <c r="UVY80" s="91"/>
      <c r="UVZ80" s="91"/>
      <c r="UWA80" s="91"/>
      <c r="UWB80" s="91"/>
      <c r="UWC80" s="91"/>
      <c r="UWD80" s="91"/>
      <c r="UWE80" s="91"/>
      <c r="UWF80" s="91"/>
      <c r="UWG80" s="91"/>
      <c r="UWH80" s="91"/>
      <c r="UWI80" s="91"/>
      <c r="UWJ80" s="91"/>
      <c r="UWK80" s="91"/>
      <c r="UWL80" s="91"/>
      <c r="UWM80" s="91"/>
      <c r="UWN80" s="91"/>
      <c r="UWO80" s="91"/>
      <c r="UWP80" s="91"/>
      <c r="UWQ80" s="91"/>
      <c r="UWR80" s="91"/>
      <c r="UWS80" s="91"/>
      <c r="UWT80" s="91"/>
      <c r="UWU80" s="91"/>
      <c r="UWV80" s="91"/>
      <c r="UWW80" s="91"/>
      <c r="UWX80" s="91"/>
      <c r="UWY80" s="91"/>
      <c r="UWZ80" s="91"/>
      <c r="UXA80" s="91"/>
      <c r="UXB80" s="91"/>
      <c r="UXC80" s="91"/>
      <c r="UXD80" s="91"/>
      <c r="UXE80" s="91"/>
      <c r="UXF80" s="91"/>
      <c r="UXG80" s="91"/>
      <c r="UXH80" s="91"/>
      <c r="UXI80" s="91"/>
      <c r="UXJ80" s="91"/>
      <c r="UXK80" s="91"/>
      <c r="UXL80" s="91"/>
      <c r="UXM80" s="91"/>
      <c r="UXN80" s="91"/>
      <c r="UXO80" s="91"/>
      <c r="UXP80" s="91"/>
      <c r="UXQ80" s="91"/>
      <c r="UXR80" s="91"/>
      <c r="UXS80" s="91"/>
      <c r="UXT80" s="91"/>
      <c r="UXU80" s="91"/>
      <c r="UXV80" s="91"/>
      <c r="UXW80" s="91"/>
      <c r="UXX80" s="91"/>
      <c r="UXY80" s="91"/>
      <c r="UXZ80" s="91"/>
      <c r="UYA80" s="91"/>
      <c r="UYB80" s="91"/>
      <c r="UYC80" s="91"/>
      <c r="UYD80" s="91"/>
      <c r="UYE80" s="91"/>
      <c r="UYF80" s="91"/>
      <c r="UYG80" s="91"/>
      <c r="UYH80" s="91"/>
      <c r="UYI80" s="91"/>
      <c r="UYJ80" s="91"/>
      <c r="UYK80" s="91"/>
      <c r="UYL80" s="91"/>
      <c r="UYM80" s="91"/>
      <c r="UYN80" s="91"/>
      <c r="UYO80" s="91"/>
      <c r="UYP80" s="91"/>
      <c r="UYQ80" s="91"/>
      <c r="UYR80" s="91"/>
      <c r="UYS80" s="91"/>
      <c r="UYT80" s="91"/>
      <c r="UYU80" s="91"/>
      <c r="UYV80" s="91"/>
      <c r="UYW80" s="91"/>
      <c r="UYX80" s="91"/>
      <c r="UYY80" s="91"/>
      <c r="UYZ80" s="91"/>
      <c r="UZA80" s="91"/>
      <c r="UZB80" s="91"/>
      <c r="UZC80" s="91"/>
      <c r="UZD80" s="91"/>
      <c r="UZE80" s="91"/>
      <c r="UZF80" s="91"/>
      <c r="UZG80" s="91"/>
      <c r="UZH80" s="91"/>
      <c r="UZI80" s="91"/>
      <c r="UZJ80" s="91"/>
      <c r="UZK80" s="91"/>
      <c r="UZL80" s="91"/>
      <c r="UZM80" s="91"/>
      <c r="UZN80" s="91"/>
      <c r="UZO80" s="91"/>
      <c r="UZP80" s="91"/>
      <c r="UZQ80" s="91"/>
      <c r="UZR80" s="91"/>
      <c r="UZS80" s="91"/>
      <c r="UZT80" s="91"/>
      <c r="UZU80" s="91"/>
      <c r="UZV80" s="91"/>
      <c r="UZW80" s="91"/>
      <c r="UZX80" s="91"/>
      <c r="UZY80" s="91"/>
      <c r="UZZ80" s="91"/>
      <c r="VAA80" s="91"/>
      <c r="VAB80" s="91"/>
      <c r="VAC80" s="91"/>
      <c r="VAD80" s="91"/>
      <c r="VAE80" s="91"/>
      <c r="VAF80" s="91"/>
      <c r="VAG80" s="91"/>
      <c r="VAH80" s="91"/>
      <c r="VAI80" s="91"/>
      <c r="VAJ80" s="91"/>
      <c r="VAK80" s="91"/>
      <c r="VAL80" s="91"/>
      <c r="VAM80" s="91"/>
      <c r="VAN80" s="91"/>
      <c r="VAO80" s="91"/>
      <c r="VAP80" s="91"/>
      <c r="VAQ80" s="91"/>
      <c r="VAR80" s="91"/>
      <c r="VAS80" s="91"/>
      <c r="VAT80" s="91"/>
      <c r="VAU80" s="91"/>
      <c r="VAV80" s="91"/>
      <c r="VAW80" s="91"/>
      <c r="VAX80" s="91"/>
      <c r="VAY80" s="91"/>
      <c r="VAZ80" s="91"/>
      <c r="VBA80" s="91"/>
      <c r="VBB80" s="91"/>
      <c r="VBC80" s="91"/>
      <c r="VBD80" s="91"/>
      <c r="VBE80" s="91"/>
      <c r="VBF80" s="91"/>
      <c r="VBG80" s="91"/>
      <c r="VBH80" s="91"/>
      <c r="VBI80" s="91"/>
      <c r="VBJ80" s="91"/>
      <c r="VBK80" s="91"/>
      <c r="VBL80" s="91"/>
      <c r="VBM80" s="91"/>
      <c r="VBN80" s="91"/>
      <c r="VBO80" s="91"/>
      <c r="VBP80" s="91"/>
      <c r="VBQ80" s="91"/>
      <c r="VBR80" s="91"/>
      <c r="VBS80" s="91"/>
      <c r="VBT80" s="91"/>
      <c r="VBU80" s="91"/>
      <c r="VBV80" s="91"/>
      <c r="VBW80" s="91"/>
      <c r="VBX80" s="91"/>
      <c r="VBY80" s="91"/>
      <c r="VBZ80" s="91"/>
      <c r="VCA80" s="91"/>
      <c r="VCB80" s="91"/>
      <c r="VCC80" s="91"/>
      <c r="VCD80" s="91"/>
      <c r="VCE80" s="91"/>
      <c r="VCF80" s="91"/>
      <c r="VCG80" s="91"/>
      <c r="VCH80" s="91"/>
      <c r="VCI80" s="91"/>
      <c r="VCJ80" s="91"/>
      <c r="VCK80" s="91"/>
      <c r="VCL80" s="91"/>
      <c r="VCM80" s="91"/>
      <c r="VCN80" s="91"/>
      <c r="VCO80" s="91"/>
      <c r="VCP80" s="91"/>
      <c r="VCQ80" s="91"/>
      <c r="VCR80" s="91"/>
      <c r="VCS80" s="91"/>
      <c r="VCT80" s="91"/>
      <c r="VCU80" s="91"/>
      <c r="VCV80" s="91"/>
      <c r="VCW80" s="91"/>
      <c r="VCX80" s="91"/>
      <c r="VCY80" s="91"/>
      <c r="VCZ80" s="91"/>
      <c r="VDA80" s="91"/>
      <c r="VDB80" s="91"/>
      <c r="VDC80" s="91"/>
      <c r="VDD80" s="91"/>
      <c r="VDE80" s="91"/>
      <c r="VDF80" s="91"/>
      <c r="VDG80" s="91"/>
      <c r="VDH80" s="91"/>
      <c r="VDI80" s="91"/>
      <c r="VDJ80" s="91"/>
      <c r="VDK80" s="91"/>
      <c r="VDL80" s="91"/>
      <c r="VDM80" s="91"/>
      <c r="VDN80" s="91"/>
      <c r="VDO80" s="91"/>
      <c r="VDP80" s="91"/>
      <c r="VDQ80" s="91"/>
      <c r="VDR80" s="91"/>
      <c r="VDS80" s="91"/>
      <c r="VDT80" s="91"/>
      <c r="VDU80" s="91"/>
      <c r="VDV80" s="91"/>
      <c r="VDW80" s="91"/>
      <c r="VDX80" s="91"/>
      <c r="VDY80" s="91"/>
      <c r="VDZ80" s="91"/>
      <c r="VEA80" s="91"/>
      <c r="VEB80" s="91"/>
      <c r="VEC80" s="91"/>
      <c r="VED80" s="91"/>
      <c r="VEE80" s="91"/>
      <c r="VEF80" s="91"/>
      <c r="VEG80" s="91"/>
      <c r="VEH80" s="91"/>
      <c r="VEI80" s="91"/>
      <c r="VEJ80" s="91"/>
      <c r="VEK80" s="91"/>
      <c r="VEL80" s="91"/>
      <c r="VEM80" s="91"/>
      <c r="VEN80" s="91"/>
      <c r="VEO80" s="91"/>
      <c r="VEP80" s="91"/>
      <c r="VEQ80" s="91"/>
      <c r="VER80" s="91"/>
      <c r="VES80" s="91"/>
      <c r="VET80" s="91"/>
      <c r="VEU80" s="91"/>
      <c r="VEV80" s="91"/>
      <c r="VEW80" s="91"/>
      <c r="VEX80" s="91"/>
      <c r="VEY80" s="91"/>
      <c r="VEZ80" s="91"/>
      <c r="VFA80" s="91"/>
      <c r="VFB80" s="91"/>
      <c r="VFC80" s="91"/>
      <c r="VFD80" s="91"/>
      <c r="VFE80" s="91"/>
      <c r="VFF80" s="91"/>
      <c r="VFG80" s="91"/>
      <c r="VFH80" s="91"/>
      <c r="VFI80" s="91"/>
      <c r="VFJ80" s="91"/>
      <c r="VFK80" s="91"/>
      <c r="VFL80" s="91"/>
      <c r="VFM80" s="91"/>
      <c r="VFN80" s="91"/>
      <c r="VFO80" s="91"/>
      <c r="VFP80" s="91"/>
      <c r="VFQ80" s="91"/>
      <c r="VFR80" s="91"/>
      <c r="VFS80" s="91"/>
      <c r="VFT80" s="91"/>
      <c r="VFU80" s="91"/>
      <c r="VFV80" s="91"/>
      <c r="VFW80" s="91"/>
      <c r="VFX80" s="91"/>
      <c r="VFY80" s="91"/>
      <c r="VFZ80" s="91"/>
      <c r="VGA80" s="91"/>
      <c r="VGB80" s="91"/>
      <c r="VGC80" s="91"/>
      <c r="VGD80" s="91"/>
      <c r="VGE80" s="91"/>
      <c r="VGF80" s="91"/>
      <c r="VGG80" s="91"/>
      <c r="VGH80" s="91"/>
      <c r="VGI80" s="91"/>
      <c r="VGJ80" s="91"/>
      <c r="VGK80" s="91"/>
      <c r="VGL80" s="91"/>
      <c r="VGM80" s="91"/>
      <c r="VGN80" s="91"/>
      <c r="VGO80" s="91"/>
      <c r="VGP80" s="91"/>
      <c r="VGQ80" s="91"/>
      <c r="VGR80" s="91"/>
      <c r="VGS80" s="91"/>
      <c r="VGT80" s="91"/>
      <c r="VGU80" s="91"/>
      <c r="VGV80" s="91"/>
      <c r="VGW80" s="91"/>
      <c r="VGX80" s="91"/>
      <c r="VGY80" s="91"/>
      <c r="VGZ80" s="91"/>
      <c r="VHA80" s="91"/>
      <c r="VHB80" s="91"/>
      <c r="VHC80" s="91"/>
      <c r="VHD80" s="91"/>
      <c r="VHE80" s="91"/>
      <c r="VHF80" s="91"/>
      <c r="VHG80" s="91"/>
      <c r="VHH80" s="91"/>
      <c r="VHI80" s="91"/>
      <c r="VHJ80" s="91"/>
      <c r="VHK80" s="91"/>
      <c r="VHL80" s="91"/>
      <c r="VHM80" s="91"/>
      <c r="VHN80" s="91"/>
      <c r="VHO80" s="91"/>
      <c r="VHP80" s="91"/>
      <c r="VHQ80" s="91"/>
      <c r="VHR80" s="91"/>
      <c r="VHS80" s="91"/>
      <c r="VHT80" s="91"/>
      <c r="VHU80" s="91"/>
      <c r="VHV80" s="91"/>
      <c r="VHW80" s="91"/>
      <c r="VHX80" s="91"/>
      <c r="VHY80" s="91"/>
      <c r="VHZ80" s="91"/>
      <c r="VIA80" s="91"/>
      <c r="VIB80" s="91"/>
      <c r="VIC80" s="91"/>
      <c r="VID80" s="91"/>
      <c r="VIE80" s="91"/>
      <c r="VIF80" s="91"/>
      <c r="VIG80" s="91"/>
      <c r="VIH80" s="91"/>
      <c r="VII80" s="91"/>
      <c r="VIJ80" s="91"/>
      <c r="VIK80" s="91"/>
      <c r="VIL80" s="91"/>
      <c r="VIM80" s="91"/>
      <c r="VIN80" s="91"/>
      <c r="VIO80" s="91"/>
      <c r="VIP80" s="91"/>
      <c r="VIQ80" s="91"/>
      <c r="VIR80" s="91"/>
      <c r="VIS80" s="91"/>
      <c r="VIT80" s="91"/>
      <c r="VIU80" s="91"/>
      <c r="VIV80" s="91"/>
      <c r="VIW80" s="91"/>
      <c r="VIX80" s="91"/>
      <c r="VIY80" s="91"/>
      <c r="VIZ80" s="91"/>
      <c r="VJA80" s="91"/>
      <c r="VJB80" s="91"/>
      <c r="VJC80" s="91"/>
      <c r="VJD80" s="91"/>
      <c r="VJE80" s="91"/>
      <c r="VJF80" s="91"/>
      <c r="VJG80" s="91"/>
      <c r="VJH80" s="91"/>
      <c r="VJI80" s="91"/>
      <c r="VJJ80" s="91"/>
      <c r="VJK80" s="91"/>
      <c r="VJL80" s="91"/>
      <c r="VJM80" s="91"/>
      <c r="VJN80" s="91"/>
      <c r="VJO80" s="91"/>
      <c r="VJP80" s="91"/>
      <c r="VJQ80" s="91"/>
      <c r="VJR80" s="91"/>
      <c r="VJS80" s="91"/>
      <c r="VJT80" s="91"/>
      <c r="VJU80" s="91"/>
      <c r="VJV80" s="91"/>
      <c r="VJW80" s="91"/>
      <c r="VJX80" s="91"/>
      <c r="VJY80" s="91"/>
      <c r="VJZ80" s="91"/>
      <c r="VKA80" s="91"/>
      <c r="VKB80" s="91"/>
      <c r="VKC80" s="91"/>
      <c r="VKD80" s="91"/>
      <c r="VKE80" s="91"/>
      <c r="VKF80" s="91"/>
      <c r="VKG80" s="91"/>
      <c r="VKH80" s="91"/>
      <c r="VKI80" s="91"/>
      <c r="VKJ80" s="91"/>
      <c r="VKK80" s="91"/>
      <c r="VKL80" s="91"/>
      <c r="VKM80" s="91"/>
      <c r="VKN80" s="91"/>
      <c r="VKO80" s="91"/>
      <c r="VKP80" s="91"/>
      <c r="VKQ80" s="91"/>
      <c r="VKR80" s="91"/>
      <c r="VKS80" s="91"/>
      <c r="VKT80" s="91"/>
      <c r="VKU80" s="91"/>
      <c r="VKV80" s="91"/>
      <c r="VKW80" s="91"/>
      <c r="VKX80" s="91"/>
      <c r="VKY80" s="91"/>
      <c r="VKZ80" s="91"/>
      <c r="VLA80" s="91"/>
      <c r="VLB80" s="91"/>
      <c r="VLC80" s="91"/>
      <c r="VLD80" s="91"/>
      <c r="VLE80" s="91"/>
      <c r="VLF80" s="91"/>
      <c r="VLG80" s="91"/>
      <c r="VLH80" s="91"/>
      <c r="VLI80" s="91"/>
      <c r="VLJ80" s="91"/>
      <c r="VLK80" s="91"/>
      <c r="VLL80" s="91"/>
      <c r="VLM80" s="91"/>
      <c r="VLN80" s="91"/>
      <c r="VLO80" s="91"/>
      <c r="VLP80" s="91"/>
      <c r="VLQ80" s="91"/>
      <c r="VLR80" s="91"/>
      <c r="VLS80" s="91"/>
      <c r="VLT80" s="91"/>
      <c r="VLU80" s="91"/>
      <c r="VLV80" s="91"/>
      <c r="VLW80" s="91"/>
      <c r="VLX80" s="91"/>
      <c r="VLY80" s="91"/>
      <c r="VLZ80" s="91"/>
      <c r="VMA80" s="91"/>
      <c r="VMB80" s="91"/>
      <c r="VMC80" s="91"/>
      <c r="VMD80" s="91"/>
      <c r="VME80" s="91"/>
      <c r="VMF80" s="91"/>
      <c r="VMG80" s="91"/>
      <c r="VMH80" s="91"/>
      <c r="VMI80" s="91"/>
      <c r="VMJ80" s="91"/>
      <c r="VMK80" s="91"/>
      <c r="VML80" s="91"/>
      <c r="VMM80" s="91"/>
      <c r="VMN80" s="91"/>
      <c r="VMO80" s="91"/>
      <c r="VMP80" s="91"/>
      <c r="VMQ80" s="91"/>
      <c r="VMR80" s="91"/>
      <c r="VMS80" s="91"/>
      <c r="VMT80" s="91"/>
      <c r="VMU80" s="91"/>
      <c r="VMV80" s="91"/>
      <c r="VMW80" s="91"/>
      <c r="VMX80" s="91"/>
      <c r="VMY80" s="91"/>
      <c r="VMZ80" s="91"/>
      <c r="VNA80" s="91"/>
      <c r="VNB80" s="91"/>
      <c r="VNC80" s="91"/>
      <c r="VND80" s="91"/>
      <c r="VNE80" s="91"/>
      <c r="VNF80" s="91"/>
      <c r="VNG80" s="91"/>
      <c r="VNH80" s="91"/>
      <c r="VNI80" s="91"/>
      <c r="VNJ80" s="91"/>
      <c r="VNK80" s="91"/>
      <c r="VNL80" s="91"/>
      <c r="VNM80" s="91"/>
      <c r="VNN80" s="91"/>
      <c r="VNO80" s="91"/>
      <c r="VNP80" s="91"/>
      <c r="VNQ80" s="91"/>
      <c r="VNR80" s="91"/>
      <c r="VNS80" s="91"/>
      <c r="VNT80" s="91"/>
      <c r="VNU80" s="91"/>
      <c r="VNV80" s="91"/>
      <c r="VNW80" s="91"/>
      <c r="VNX80" s="91"/>
      <c r="VNY80" s="91"/>
      <c r="VNZ80" s="91"/>
      <c r="VOA80" s="91"/>
      <c r="VOB80" s="91"/>
      <c r="VOC80" s="91"/>
      <c r="VOD80" s="91"/>
      <c r="VOE80" s="91"/>
      <c r="VOF80" s="91"/>
      <c r="VOG80" s="91"/>
      <c r="VOH80" s="91"/>
      <c r="VOI80" s="91"/>
      <c r="VOJ80" s="91"/>
      <c r="VOK80" s="91"/>
      <c r="VOL80" s="91"/>
      <c r="VOM80" s="91"/>
      <c r="VON80" s="91"/>
      <c r="VOO80" s="91"/>
      <c r="VOP80" s="91"/>
      <c r="VOQ80" s="91"/>
      <c r="VOR80" s="91"/>
      <c r="VOS80" s="91"/>
      <c r="VOT80" s="91"/>
      <c r="VOU80" s="91"/>
      <c r="VOV80" s="91"/>
      <c r="VOW80" s="91"/>
      <c r="VOX80" s="91"/>
      <c r="VOY80" s="91"/>
      <c r="VOZ80" s="91"/>
      <c r="VPA80" s="91"/>
      <c r="VPB80" s="91"/>
      <c r="VPC80" s="91"/>
      <c r="VPD80" s="91"/>
      <c r="VPE80" s="91"/>
      <c r="VPF80" s="91"/>
      <c r="VPG80" s="91"/>
      <c r="VPH80" s="91"/>
      <c r="VPI80" s="91"/>
      <c r="VPJ80" s="91"/>
      <c r="VPK80" s="91"/>
      <c r="VPL80" s="91"/>
      <c r="VPM80" s="91"/>
      <c r="VPN80" s="91"/>
      <c r="VPO80" s="91"/>
      <c r="VPP80" s="91"/>
      <c r="VPQ80" s="91"/>
      <c r="VPR80" s="91"/>
      <c r="VPS80" s="91"/>
      <c r="VPT80" s="91"/>
      <c r="VPU80" s="91"/>
      <c r="VPV80" s="91"/>
      <c r="VPW80" s="91"/>
      <c r="VPX80" s="91"/>
      <c r="VPY80" s="91"/>
      <c r="VPZ80" s="91"/>
      <c r="VQA80" s="91"/>
      <c r="VQB80" s="91"/>
      <c r="VQC80" s="91"/>
      <c r="VQD80" s="91"/>
      <c r="VQE80" s="91"/>
      <c r="VQF80" s="91"/>
      <c r="VQG80" s="91"/>
      <c r="VQH80" s="91"/>
      <c r="VQI80" s="91"/>
      <c r="VQJ80" s="91"/>
      <c r="VQK80" s="91"/>
      <c r="VQL80" s="91"/>
      <c r="VQM80" s="91"/>
      <c r="VQN80" s="91"/>
      <c r="VQO80" s="91"/>
      <c r="VQP80" s="91"/>
      <c r="VQQ80" s="91"/>
      <c r="VQR80" s="91"/>
      <c r="VQS80" s="91"/>
      <c r="VQT80" s="91"/>
      <c r="VQU80" s="91"/>
      <c r="VQV80" s="91"/>
      <c r="VQW80" s="91"/>
      <c r="VQX80" s="91"/>
      <c r="VQY80" s="91"/>
      <c r="VQZ80" s="91"/>
      <c r="VRA80" s="91"/>
      <c r="VRB80" s="91"/>
      <c r="VRC80" s="91"/>
      <c r="VRD80" s="91"/>
      <c r="VRE80" s="91"/>
      <c r="VRF80" s="91"/>
      <c r="VRG80" s="91"/>
      <c r="VRH80" s="91"/>
      <c r="VRI80" s="91"/>
      <c r="VRJ80" s="91"/>
      <c r="VRK80" s="91"/>
      <c r="VRL80" s="91"/>
      <c r="VRM80" s="91"/>
      <c r="VRN80" s="91"/>
      <c r="VRO80" s="91"/>
      <c r="VRP80" s="91"/>
      <c r="VRQ80" s="91"/>
      <c r="VRR80" s="91"/>
      <c r="VRS80" s="91"/>
      <c r="VRT80" s="91"/>
      <c r="VRU80" s="91"/>
      <c r="VRV80" s="91"/>
      <c r="VRW80" s="91"/>
      <c r="VRX80" s="91"/>
      <c r="VRY80" s="91"/>
      <c r="VRZ80" s="91"/>
      <c r="VSA80" s="91"/>
      <c r="VSB80" s="91"/>
      <c r="VSC80" s="91"/>
      <c r="VSD80" s="91"/>
      <c r="VSE80" s="91"/>
      <c r="VSF80" s="91"/>
      <c r="VSG80" s="91"/>
      <c r="VSH80" s="91"/>
      <c r="VSI80" s="91"/>
      <c r="VSJ80" s="91"/>
      <c r="VSK80" s="91"/>
      <c r="VSL80" s="91"/>
      <c r="VSM80" s="91"/>
      <c r="VSN80" s="91"/>
      <c r="VSO80" s="91"/>
      <c r="VSP80" s="91"/>
      <c r="VSQ80" s="91"/>
      <c r="VSR80" s="91"/>
      <c r="VSS80" s="91"/>
      <c r="VST80" s="91"/>
      <c r="VSU80" s="91"/>
      <c r="VSV80" s="91"/>
      <c r="VSW80" s="91"/>
      <c r="VSX80" s="91"/>
      <c r="VSY80" s="91"/>
      <c r="VSZ80" s="91"/>
      <c r="VTA80" s="91"/>
      <c r="VTB80" s="91"/>
      <c r="VTC80" s="91"/>
      <c r="VTD80" s="91"/>
      <c r="VTE80" s="91"/>
      <c r="VTF80" s="91"/>
      <c r="VTG80" s="91"/>
      <c r="VTH80" s="91"/>
      <c r="VTI80" s="91"/>
      <c r="VTJ80" s="91"/>
      <c r="VTK80" s="91"/>
      <c r="VTL80" s="91"/>
      <c r="VTM80" s="91"/>
      <c r="VTN80" s="91"/>
      <c r="VTO80" s="91"/>
      <c r="VTP80" s="91"/>
      <c r="VTQ80" s="91"/>
      <c r="VTR80" s="91"/>
      <c r="VTS80" s="91"/>
      <c r="VTT80" s="91"/>
      <c r="VTU80" s="91"/>
      <c r="VTV80" s="91"/>
      <c r="VTW80" s="91"/>
      <c r="VTX80" s="91"/>
      <c r="VTY80" s="91"/>
      <c r="VTZ80" s="91"/>
      <c r="VUA80" s="91"/>
      <c r="VUB80" s="91"/>
      <c r="VUC80" s="91"/>
      <c r="VUD80" s="91"/>
      <c r="VUE80" s="91"/>
      <c r="VUF80" s="91"/>
      <c r="VUG80" s="91"/>
      <c r="VUH80" s="91"/>
      <c r="VUI80" s="91"/>
      <c r="VUJ80" s="91"/>
      <c r="VUK80" s="91"/>
      <c r="VUL80" s="91"/>
      <c r="VUM80" s="91"/>
      <c r="VUN80" s="91"/>
      <c r="VUO80" s="91"/>
      <c r="VUP80" s="91"/>
      <c r="VUQ80" s="91"/>
      <c r="VUR80" s="91"/>
      <c r="VUS80" s="91"/>
      <c r="VUT80" s="91"/>
      <c r="VUU80" s="91"/>
      <c r="VUV80" s="91"/>
      <c r="VUW80" s="91"/>
      <c r="VUX80" s="91"/>
      <c r="VUY80" s="91"/>
      <c r="VUZ80" s="91"/>
      <c r="VVA80" s="91"/>
      <c r="VVB80" s="91"/>
      <c r="VVC80" s="91"/>
      <c r="VVD80" s="91"/>
      <c r="VVE80" s="91"/>
      <c r="VVF80" s="91"/>
      <c r="VVG80" s="91"/>
      <c r="VVH80" s="91"/>
      <c r="VVI80" s="91"/>
      <c r="VVJ80" s="91"/>
      <c r="VVK80" s="91"/>
      <c r="VVL80" s="91"/>
      <c r="VVM80" s="91"/>
      <c r="VVN80" s="91"/>
      <c r="VVO80" s="91"/>
      <c r="VVP80" s="91"/>
      <c r="VVQ80" s="91"/>
      <c r="VVR80" s="91"/>
      <c r="VVS80" s="91"/>
      <c r="VVT80" s="91"/>
      <c r="VVU80" s="91"/>
      <c r="VVV80" s="91"/>
      <c r="VVW80" s="91"/>
      <c r="VVX80" s="91"/>
      <c r="VVY80" s="91"/>
      <c r="VVZ80" s="91"/>
      <c r="VWA80" s="91"/>
      <c r="VWB80" s="91"/>
      <c r="VWC80" s="91"/>
      <c r="VWD80" s="91"/>
      <c r="VWE80" s="91"/>
      <c r="VWF80" s="91"/>
      <c r="VWG80" s="91"/>
      <c r="VWH80" s="91"/>
      <c r="VWI80" s="91"/>
      <c r="VWJ80" s="91"/>
      <c r="VWK80" s="91"/>
      <c r="VWL80" s="91"/>
      <c r="VWM80" s="91"/>
      <c r="VWN80" s="91"/>
      <c r="VWO80" s="91"/>
      <c r="VWP80" s="91"/>
      <c r="VWQ80" s="91"/>
      <c r="VWR80" s="91"/>
      <c r="VWS80" s="91"/>
      <c r="VWT80" s="91"/>
      <c r="VWU80" s="91"/>
      <c r="VWV80" s="91"/>
      <c r="VWW80" s="91"/>
      <c r="VWX80" s="91"/>
      <c r="VWY80" s="91"/>
      <c r="VWZ80" s="91"/>
      <c r="VXA80" s="91"/>
      <c r="VXB80" s="91"/>
      <c r="VXC80" s="91"/>
      <c r="VXD80" s="91"/>
      <c r="VXE80" s="91"/>
      <c r="VXF80" s="91"/>
      <c r="VXG80" s="91"/>
      <c r="VXH80" s="91"/>
      <c r="VXI80" s="91"/>
      <c r="VXJ80" s="91"/>
      <c r="VXK80" s="91"/>
      <c r="VXL80" s="91"/>
      <c r="VXM80" s="91"/>
      <c r="VXN80" s="91"/>
      <c r="VXO80" s="91"/>
      <c r="VXP80" s="91"/>
      <c r="VXQ80" s="91"/>
      <c r="VXR80" s="91"/>
      <c r="VXS80" s="91"/>
      <c r="VXT80" s="91"/>
      <c r="VXU80" s="91"/>
      <c r="VXV80" s="91"/>
      <c r="VXW80" s="91"/>
      <c r="VXX80" s="91"/>
      <c r="VXY80" s="91"/>
      <c r="VXZ80" s="91"/>
      <c r="VYA80" s="91"/>
      <c r="VYB80" s="91"/>
      <c r="VYC80" s="91"/>
      <c r="VYD80" s="91"/>
      <c r="VYE80" s="91"/>
      <c r="VYF80" s="91"/>
      <c r="VYG80" s="91"/>
      <c r="VYH80" s="91"/>
      <c r="VYI80" s="91"/>
      <c r="VYJ80" s="91"/>
      <c r="VYK80" s="91"/>
      <c r="VYL80" s="91"/>
      <c r="VYM80" s="91"/>
      <c r="VYN80" s="91"/>
      <c r="VYO80" s="91"/>
      <c r="VYP80" s="91"/>
      <c r="VYQ80" s="91"/>
      <c r="VYR80" s="91"/>
      <c r="VYS80" s="91"/>
      <c r="VYT80" s="91"/>
      <c r="VYU80" s="91"/>
      <c r="VYV80" s="91"/>
      <c r="VYW80" s="91"/>
      <c r="VYX80" s="91"/>
      <c r="VYY80" s="91"/>
      <c r="VYZ80" s="91"/>
      <c r="VZA80" s="91"/>
      <c r="VZB80" s="91"/>
      <c r="VZC80" s="91"/>
      <c r="VZD80" s="91"/>
      <c r="VZE80" s="91"/>
      <c r="VZF80" s="91"/>
      <c r="VZG80" s="91"/>
      <c r="VZH80" s="91"/>
      <c r="VZI80" s="91"/>
      <c r="VZJ80" s="91"/>
      <c r="VZK80" s="91"/>
      <c r="VZL80" s="91"/>
      <c r="VZM80" s="91"/>
      <c r="VZN80" s="91"/>
      <c r="VZO80" s="91"/>
      <c r="VZP80" s="91"/>
      <c r="VZQ80" s="91"/>
      <c r="VZR80" s="91"/>
      <c r="VZS80" s="91"/>
      <c r="VZT80" s="91"/>
      <c r="VZU80" s="91"/>
      <c r="VZV80" s="91"/>
      <c r="VZW80" s="91"/>
      <c r="VZX80" s="91"/>
      <c r="VZY80" s="91"/>
      <c r="VZZ80" s="91"/>
      <c r="WAA80" s="91"/>
      <c r="WAB80" s="91"/>
      <c r="WAC80" s="91"/>
      <c r="WAD80" s="91"/>
      <c r="WAE80" s="91"/>
      <c r="WAF80" s="91"/>
      <c r="WAG80" s="91"/>
      <c r="WAH80" s="91"/>
      <c r="WAI80" s="91"/>
      <c r="WAJ80" s="91"/>
      <c r="WAK80" s="91"/>
      <c r="WAL80" s="91"/>
      <c r="WAM80" s="91"/>
      <c r="WAN80" s="91"/>
      <c r="WAO80" s="91"/>
      <c r="WAP80" s="91"/>
      <c r="WAQ80" s="91"/>
      <c r="WAR80" s="91"/>
      <c r="WAS80" s="91"/>
      <c r="WAT80" s="91"/>
      <c r="WAU80" s="91"/>
      <c r="WAV80" s="91"/>
      <c r="WAW80" s="91"/>
      <c r="WAX80" s="91"/>
      <c r="WAY80" s="91"/>
      <c r="WAZ80" s="91"/>
      <c r="WBA80" s="91"/>
      <c r="WBB80" s="91"/>
      <c r="WBC80" s="91"/>
      <c r="WBD80" s="91"/>
      <c r="WBE80" s="91"/>
      <c r="WBF80" s="91"/>
      <c r="WBG80" s="91"/>
      <c r="WBH80" s="91"/>
      <c r="WBI80" s="91"/>
      <c r="WBJ80" s="91"/>
      <c r="WBK80" s="91"/>
      <c r="WBL80" s="91"/>
      <c r="WBM80" s="91"/>
      <c r="WBN80" s="91"/>
      <c r="WBO80" s="91"/>
      <c r="WBP80" s="91"/>
      <c r="WBQ80" s="91"/>
      <c r="WBR80" s="91"/>
      <c r="WBS80" s="91"/>
      <c r="WBT80" s="91"/>
      <c r="WBU80" s="91"/>
      <c r="WBV80" s="91"/>
      <c r="WBW80" s="91"/>
      <c r="WBX80" s="91"/>
      <c r="WBY80" s="91"/>
      <c r="WBZ80" s="91"/>
      <c r="WCA80" s="91"/>
      <c r="WCB80" s="91"/>
      <c r="WCC80" s="91"/>
      <c r="WCD80" s="91"/>
      <c r="WCE80" s="91"/>
      <c r="WCF80" s="91"/>
      <c r="WCG80" s="91"/>
      <c r="WCH80" s="91"/>
      <c r="WCI80" s="91"/>
      <c r="WCJ80" s="91"/>
      <c r="WCK80" s="91"/>
      <c r="WCL80" s="91"/>
      <c r="WCM80" s="91"/>
      <c r="WCN80" s="91"/>
      <c r="WCO80" s="91"/>
      <c r="WCP80" s="91"/>
      <c r="WCQ80" s="91"/>
      <c r="WCR80" s="91"/>
      <c r="WCS80" s="91"/>
      <c r="WCT80" s="91"/>
      <c r="WCU80" s="91"/>
      <c r="WCV80" s="91"/>
      <c r="WCW80" s="91"/>
      <c r="WCX80" s="91"/>
      <c r="WCY80" s="91"/>
      <c r="WCZ80" s="91"/>
      <c r="WDA80" s="91"/>
      <c r="WDB80" s="91"/>
      <c r="WDC80" s="91"/>
      <c r="WDD80" s="91"/>
      <c r="WDE80" s="91"/>
      <c r="WDF80" s="91"/>
      <c r="WDG80" s="91"/>
      <c r="WDH80" s="91"/>
      <c r="WDI80" s="91"/>
      <c r="WDJ80" s="91"/>
      <c r="WDK80" s="91"/>
      <c r="WDL80" s="91"/>
      <c r="WDM80" s="91"/>
      <c r="WDN80" s="91"/>
      <c r="WDO80" s="91"/>
      <c r="WDP80" s="91"/>
      <c r="WDQ80" s="91"/>
      <c r="WDR80" s="91"/>
      <c r="WDS80" s="91"/>
      <c r="WDT80" s="91"/>
      <c r="WDU80" s="91"/>
      <c r="WDV80" s="91"/>
      <c r="WDW80" s="91"/>
      <c r="WDX80" s="91"/>
      <c r="WDY80" s="91"/>
      <c r="WDZ80" s="91"/>
      <c r="WEA80" s="91"/>
      <c r="WEB80" s="91"/>
      <c r="WEC80" s="91"/>
      <c r="WED80" s="91"/>
      <c r="WEE80" s="91"/>
      <c r="WEF80" s="91"/>
      <c r="WEG80" s="91"/>
      <c r="WEH80" s="91"/>
      <c r="WEI80" s="91"/>
      <c r="WEJ80" s="91"/>
      <c r="WEK80" s="91"/>
      <c r="WEL80" s="91"/>
      <c r="WEM80" s="91"/>
      <c r="WEN80" s="91"/>
      <c r="WEO80" s="91"/>
      <c r="WEP80" s="91"/>
      <c r="WEQ80" s="91"/>
      <c r="WER80" s="91"/>
      <c r="WES80" s="91"/>
      <c r="WET80" s="91"/>
      <c r="WEU80" s="91"/>
      <c r="WEV80" s="91"/>
      <c r="WEW80" s="91"/>
      <c r="WEX80" s="91"/>
      <c r="WEY80" s="91"/>
      <c r="WEZ80" s="91"/>
      <c r="WFA80" s="91"/>
      <c r="WFB80" s="91"/>
      <c r="WFC80" s="91"/>
      <c r="WFD80" s="91"/>
      <c r="WFE80" s="91"/>
      <c r="WFF80" s="91"/>
      <c r="WFG80" s="91"/>
      <c r="WFH80" s="91"/>
      <c r="WFI80" s="91"/>
      <c r="WFJ80" s="91"/>
      <c r="WFK80" s="91"/>
      <c r="WFL80" s="91"/>
      <c r="WFM80" s="91"/>
      <c r="WFN80" s="91"/>
      <c r="WFO80" s="91"/>
      <c r="WFP80" s="91"/>
      <c r="WFQ80" s="91"/>
      <c r="WFR80" s="91"/>
      <c r="WFS80" s="91"/>
      <c r="WFT80" s="91"/>
      <c r="WFU80" s="91"/>
      <c r="WFV80" s="91"/>
      <c r="WFW80" s="91"/>
      <c r="WFX80" s="91"/>
      <c r="WFY80" s="91"/>
      <c r="WFZ80" s="91"/>
      <c r="WGA80" s="91"/>
      <c r="WGB80" s="91"/>
      <c r="WGC80" s="91"/>
      <c r="WGD80" s="91"/>
      <c r="WGE80" s="91"/>
      <c r="WGF80" s="91"/>
      <c r="WGG80" s="91"/>
      <c r="WGH80" s="91"/>
      <c r="WGI80" s="91"/>
      <c r="WGJ80" s="91"/>
      <c r="WGK80" s="91"/>
      <c r="WGL80" s="91"/>
      <c r="WGM80" s="91"/>
      <c r="WGN80" s="91"/>
      <c r="WGO80" s="91"/>
      <c r="WGP80" s="91"/>
      <c r="WGQ80" s="91"/>
      <c r="WGR80" s="91"/>
      <c r="WGS80" s="91"/>
      <c r="WGT80" s="91"/>
      <c r="WGU80" s="91"/>
      <c r="WGV80" s="91"/>
      <c r="WGW80" s="91"/>
      <c r="WGX80" s="91"/>
      <c r="WGY80" s="91"/>
      <c r="WGZ80" s="91"/>
      <c r="WHA80" s="91"/>
      <c r="WHB80" s="91"/>
      <c r="WHC80" s="91"/>
      <c r="WHD80" s="91"/>
      <c r="WHE80" s="91"/>
      <c r="WHF80" s="91"/>
      <c r="WHG80" s="91"/>
      <c r="WHH80" s="91"/>
      <c r="WHI80" s="91"/>
      <c r="WHJ80" s="91"/>
      <c r="WHK80" s="91"/>
      <c r="WHL80" s="91"/>
      <c r="WHM80" s="91"/>
      <c r="WHN80" s="91"/>
      <c r="WHO80" s="91"/>
      <c r="WHP80" s="91"/>
      <c r="WHQ80" s="91"/>
      <c r="WHR80" s="91"/>
      <c r="WHS80" s="91"/>
      <c r="WHT80" s="91"/>
      <c r="WHU80" s="91"/>
      <c r="WHV80" s="91"/>
      <c r="WHW80" s="91"/>
      <c r="WHX80" s="91"/>
      <c r="WHY80" s="91"/>
      <c r="WHZ80" s="91"/>
      <c r="WIA80" s="91"/>
      <c r="WIB80" s="91"/>
      <c r="WIC80" s="91"/>
      <c r="WID80" s="91"/>
      <c r="WIE80" s="91"/>
      <c r="WIF80" s="91"/>
      <c r="WIG80" s="91"/>
      <c r="WIH80" s="91"/>
      <c r="WII80" s="91"/>
      <c r="WIJ80" s="91"/>
      <c r="WIK80" s="91"/>
      <c r="WIL80" s="91"/>
      <c r="WIM80" s="91"/>
      <c r="WIN80" s="91"/>
      <c r="WIO80" s="91"/>
      <c r="WIP80" s="91"/>
      <c r="WIQ80" s="91"/>
      <c r="WIR80" s="91"/>
      <c r="WIS80" s="91"/>
      <c r="WIT80" s="91"/>
      <c r="WIU80" s="91"/>
      <c r="WIV80" s="91"/>
      <c r="WIW80" s="91"/>
      <c r="WIX80" s="91"/>
      <c r="WIY80" s="91"/>
      <c r="WIZ80" s="91"/>
      <c r="WJA80" s="91"/>
      <c r="WJB80" s="91"/>
      <c r="WJC80" s="91"/>
      <c r="WJD80" s="91"/>
      <c r="WJE80" s="91"/>
      <c r="WJF80" s="91"/>
      <c r="WJG80" s="91"/>
      <c r="WJH80" s="91"/>
      <c r="WJI80" s="91"/>
      <c r="WJJ80" s="91"/>
      <c r="WJK80" s="91"/>
      <c r="WJL80" s="91"/>
      <c r="WJM80" s="91"/>
      <c r="WJN80" s="91"/>
      <c r="WJO80" s="91"/>
      <c r="WJP80" s="91"/>
      <c r="WJQ80" s="91"/>
      <c r="WJR80" s="91"/>
      <c r="WJS80" s="91"/>
      <c r="WJT80" s="91"/>
      <c r="WJU80" s="91"/>
      <c r="WJV80" s="91"/>
      <c r="WJW80" s="91"/>
      <c r="WJX80" s="91"/>
      <c r="WJY80" s="91"/>
      <c r="WJZ80" s="91"/>
      <c r="WKA80" s="91"/>
      <c r="WKB80" s="91"/>
      <c r="WKC80" s="91"/>
      <c r="WKD80" s="91"/>
      <c r="WKE80" s="91"/>
      <c r="WKF80" s="91"/>
      <c r="WKG80" s="91"/>
      <c r="WKH80" s="91"/>
      <c r="WKI80" s="91"/>
      <c r="WKJ80" s="91"/>
      <c r="WKK80" s="91"/>
      <c r="WKL80" s="91"/>
      <c r="WKM80" s="91"/>
      <c r="WKN80" s="91"/>
      <c r="WKO80" s="91"/>
      <c r="WKP80" s="91"/>
      <c r="WKQ80" s="91"/>
      <c r="WKR80" s="91"/>
      <c r="WKS80" s="91"/>
      <c r="WKT80" s="91"/>
      <c r="WKU80" s="91"/>
      <c r="WKV80" s="91"/>
      <c r="WKW80" s="91"/>
      <c r="WKX80" s="91"/>
      <c r="WKY80" s="91"/>
      <c r="WKZ80" s="91"/>
      <c r="WLA80" s="91"/>
      <c r="WLB80" s="91"/>
      <c r="WLC80" s="91"/>
      <c r="WLD80" s="91"/>
      <c r="WLE80" s="91"/>
      <c r="WLF80" s="91"/>
      <c r="WLG80" s="91"/>
      <c r="WLH80" s="91"/>
      <c r="WLI80" s="91"/>
      <c r="WLJ80" s="91"/>
      <c r="WLK80" s="91"/>
      <c r="WLL80" s="91"/>
      <c r="WLM80" s="91"/>
      <c r="WLN80" s="91"/>
      <c r="WLO80" s="91"/>
      <c r="WLP80" s="91"/>
      <c r="WLQ80" s="91"/>
      <c r="WLR80" s="91"/>
      <c r="WLS80" s="91"/>
      <c r="WLT80" s="91"/>
      <c r="WLU80" s="91"/>
      <c r="WLV80" s="91"/>
      <c r="WLW80" s="91"/>
      <c r="WLX80" s="91"/>
      <c r="WLY80" s="91"/>
      <c r="WLZ80" s="91"/>
      <c r="WMA80" s="91"/>
      <c r="WMB80" s="91"/>
      <c r="WMC80" s="91"/>
      <c r="WMD80" s="91"/>
      <c r="WME80" s="91"/>
      <c r="WMF80" s="91"/>
      <c r="WMG80" s="91"/>
      <c r="WMH80" s="91"/>
      <c r="WMI80" s="91"/>
      <c r="WMJ80" s="91"/>
      <c r="WMK80" s="91"/>
      <c r="WML80" s="91"/>
      <c r="WMM80" s="91"/>
      <c r="WMN80" s="91"/>
      <c r="WMO80" s="91"/>
      <c r="WMP80" s="91"/>
      <c r="WMQ80" s="91"/>
      <c r="WMR80" s="91"/>
      <c r="WMS80" s="91"/>
      <c r="WMT80" s="91"/>
      <c r="WMU80" s="91"/>
      <c r="WMV80" s="91"/>
      <c r="WMW80" s="91"/>
      <c r="WMX80" s="91"/>
      <c r="WMY80" s="91"/>
      <c r="WMZ80" s="91"/>
      <c r="WNA80" s="91"/>
      <c r="WNB80" s="91"/>
      <c r="WNC80" s="91"/>
      <c r="WND80" s="91"/>
      <c r="WNE80" s="91"/>
      <c r="WNF80" s="91"/>
      <c r="WNG80" s="91"/>
      <c r="WNH80" s="91"/>
      <c r="WNI80" s="91"/>
      <c r="WNJ80" s="91"/>
      <c r="WNK80" s="91"/>
      <c r="WNL80" s="91"/>
      <c r="WNM80" s="91"/>
      <c r="WNN80" s="91"/>
      <c r="WNO80" s="91"/>
      <c r="WNP80" s="91"/>
      <c r="WNQ80" s="91"/>
      <c r="WNR80" s="91"/>
      <c r="WNS80" s="91"/>
      <c r="WNT80" s="91"/>
      <c r="WNU80" s="91"/>
      <c r="WNV80" s="91"/>
      <c r="WNW80" s="91"/>
      <c r="WNX80" s="91"/>
      <c r="WNY80" s="91"/>
      <c r="WNZ80" s="91"/>
      <c r="WOA80" s="91"/>
      <c r="WOB80" s="91"/>
      <c r="WOC80" s="91"/>
      <c r="WOD80" s="91"/>
      <c r="WOE80" s="91"/>
      <c r="WOF80" s="91"/>
      <c r="WOG80" s="91"/>
      <c r="WOH80" s="91"/>
      <c r="WOI80" s="91"/>
      <c r="WOJ80" s="91"/>
      <c r="WOK80" s="91"/>
      <c r="WOL80" s="91"/>
      <c r="WOM80" s="91"/>
      <c r="WON80" s="91"/>
      <c r="WOO80" s="91"/>
      <c r="WOP80" s="91"/>
      <c r="WOQ80" s="91"/>
      <c r="WOR80" s="91"/>
      <c r="WOS80" s="91"/>
      <c r="WOT80" s="91"/>
      <c r="WOU80" s="91"/>
      <c r="WOV80" s="91"/>
      <c r="WOW80" s="91"/>
      <c r="WOX80" s="91"/>
      <c r="WOY80" s="91"/>
      <c r="WOZ80" s="91"/>
      <c r="WPA80" s="91"/>
      <c r="WPB80" s="91"/>
      <c r="WPC80" s="91"/>
      <c r="WPD80" s="91"/>
      <c r="WPE80" s="91"/>
      <c r="WPF80" s="91"/>
      <c r="WPG80" s="91"/>
      <c r="WPH80" s="91"/>
      <c r="WPI80" s="91"/>
      <c r="WPJ80" s="91"/>
      <c r="WPK80" s="91"/>
      <c r="WPL80" s="91"/>
      <c r="WPM80" s="91"/>
      <c r="WPN80" s="91"/>
      <c r="WPO80" s="91"/>
      <c r="WPP80" s="91"/>
      <c r="WPQ80" s="91"/>
      <c r="WPR80" s="91"/>
      <c r="WPS80" s="91"/>
      <c r="WPT80" s="91"/>
      <c r="WPU80" s="91"/>
      <c r="WPV80" s="91"/>
      <c r="WPW80" s="91"/>
      <c r="WPX80" s="91"/>
      <c r="WPY80" s="91"/>
      <c r="WPZ80" s="91"/>
      <c r="WQA80" s="91"/>
      <c r="WQB80" s="91"/>
      <c r="WQC80" s="91"/>
      <c r="WQD80" s="91"/>
      <c r="WQE80" s="91"/>
      <c r="WQF80" s="91"/>
      <c r="WQG80" s="91"/>
      <c r="WQH80" s="91"/>
      <c r="WQI80" s="91"/>
      <c r="WQJ80" s="91"/>
      <c r="WQK80" s="91"/>
      <c r="WQL80" s="91"/>
      <c r="WQM80" s="91"/>
      <c r="WQN80" s="91"/>
      <c r="WQO80" s="91"/>
      <c r="WQP80" s="91"/>
      <c r="WQQ80" s="91"/>
      <c r="WQR80" s="91"/>
      <c r="WQS80" s="91"/>
      <c r="WQT80" s="91"/>
      <c r="WQU80" s="91"/>
      <c r="WQV80" s="91"/>
      <c r="WQW80" s="91"/>
      <c r="WQX80" s="91"/>
      <c r="WQY80" s="91"/>
      <c r="WQZ80" s="91"/>
      <c r="WRA80" s="91"/>
      <c r="WRB80" s="91"/>
      <c r="WRC80" s="91"/>
      <c r="WRD80" s="91"/>
      <c r="WRE80" s="91"/>
      <c r="WRF80" s="91"/>
      <c r="WRG80" s="91"/>
      <c r="WRH80" s="91"/>
      <c r="WRI80" s="91"/>
      <c r="WRJ80" s="91"/>
      <c r="WRK80" s="91"/>
      <c r="WRL80" s="91"/>
      <c r="WRM80" s="91"/>
      <c r="WRN80" s="91"/>
      <c r="WRO80" s="91"/>
      <c r="WRP80" s="91"/>
      <c r="WRQ80" s="91"/>
      <c r="WRR80" s="91"/>
      <c r="WRS80" s="91"/>
      <c r="WRT80" s="91"/>
      <c r="WRU80" s="91"/>
      <c r="WRV80" s="91"/>
      <c r="WRW80" s="91"/>
      <c r="WRX80" s="91"/>
      <c r="WRY80" s="91"/>
      <c r="WRZ80" s="91"/>
      <c r="WSA80" s="91"/>
      <c r="WSB80" s="91"/>
      <c r="WSC80" s="91"/>
      <c r="WSD80" s="91"/>
      <c r="WSE80" s="91"/>
      <c r="WSF80" s="91"/>
      <c r="WSG80" s="91"/>
      <c r="WSH80" s="91"/>
      <c r="WSI80" s="91"/>
      <c r="WSJ80" s="91"/>
      <c r="WSK80" s="91"/>
      <c r="WSL80" s="91"/>
      <c r="WSM80" s="91"/>
      <c r="WSN80" s="91"/>
      <c r="WSO80" s="91"/>
      <c r="WSP80" s="91"/>
      <c r="WSQ80" s="91"/>
      <c r="WSR80" s="91"/>
      <c r="WSS80" s="91"/>
      <c r="WST80" s="91"/>
      <c r="WSU80" s="91"/>
      <c r="WSV80" s="91"/>
      <c r="WSW80" s="91"/>
      <c r="WSX80" s="91"/>
      <c r="WSY80" s="91"/>
      <c r="WSZ80" s="91"/>
      <c r="WTA80" s="91"/>
      <c r="WTB80" s="91"/>
      <c r="WTC80" s="91"/>
      <c r="WTD80" s="91"/>
      <c r="WTE80" s="91"/>
      <c r="WTF80" s="91"/>
      <c r="WTG80" s="91"/>
      <c r="WTH80" s="91"/>
      <c r="WTI80" s="91"/>
      <c r="WTJ80" s="91"/>
      <c r="WTK80" s="91"/>
      <c r="WTL80" s="91"/>
      <c r="WTM80" s="91"/>
      <c r="WTN80" s="91"/>
      <c r="WTO80" s="91"/>
      <c r="WTP80" s="91"/>
      <c r="WTQ80" s="91"/>
      <c r="WTR80" s="91"/>
      <c r="WTS80" s="91"/>
      <c r="WTT80" s="91"/>
      <c r="WTU80" s="91"/>
      <c r="WTV80" s="91"/>
      <c r="WTW80" s="91"/>
      <c r="WTX80" s="91"/>
      <c r="WTY80" s="91"/>
      <c r="WTZ80" s="91"/>
      <c r="WUA80" s="91"/>
      <c r="WUB80" s="91"/>
      <c r="WUC80" s="91"/>
      <c r="WUD80" s="91"/>
      <c r="WUE80" s="91"/>
      <c r="WUF80" s="91"/>
      <c r="WUG80" s="91"/>
      <c r="WUH80" s="91"/>
      <c r="WUI80" s="91"/>
      <c r="WUJ80" s="91"/>
      <c r="WUK80" s="91"/>
      <c r="WUL80" s="91"/>
      <c r="WUM80" s="91"/>
      <c r="WUN80" s="91"/>
      <c r="WUO80" s="91"/>
      <c r="WUP80" s="91"/>
      <c r="WUQ80" s="91"/>
      <c r="WUR80" s="91"/>
      <c r="WUS80" s="91"/>
      <c r="WUT80" s="91"/>
      <c r="WUU80" s="91"/>
      <c r="WUV80" s="91"/>
      <c r="WUW80" s="91"/>
      <c r="WUX80" s="91"/>
      <c r="WUY80" s="91"/>
      <c r="WUZ80" s="91"/>
      <c r="WVA80" s="91"/>
      <c r="WVB80" s="91"/>
      <c r="WVC80" s="91"/>
      <c r="WVD80" s="91"/>
      <c r="WVE80" s="91"/>
      <c r="WVF80" s="91"/>
      <c r="WVG80" s="91"/>
      <c r="WVH80" s="91"/>
      <c r="WVI80" s="91"/>
      <c r="WVJ80" s="91"/>
      <c r="WVK80" s="91"/>
      <c r="WVL80" s="91"/>
      <c r="WVM80" s="91"/>
      <c r="WVN80" s="91"/>
      <c r="WVO80" s="91"/>
      <c r="WVP80" s="91"/>
      <c r="WVQ80" s="91"/>
      <c r="WVR80" s="91"/>
      <c r="WVS80" s="91"/>
      <c r="WVT80" s="91"/>
      <c r="WVU80" s="91"/>
      <c r="WVV80" s="91"/>
      <c r="WVW80" s="91"/>
      <c r="WVX80" s="91"/>
      <c r="WVY80" s="91"/>
      <c r="WVZ80" s="91"/>
      <c r="WWA80" s="91"/>
      <c r="WWB80" s="91"/>
      <c r="WWC80" s="91"/>
      <c r="WWD80" s="91"/>
      <c r="WWE80" s="91"/>
      <c r="WWF80" s="91"/>
      <c r="WWG80" s="91"/>
      <c r="WWH80" s="91"/>
      <c r="WWI80" s="91"/>
      <c r="WWJ80" s="91"/>
      <c r="WWK80" s="91"/>
      <c r="WWL80" s="91"/>
      <c r="WWM80" s="91"/>
      <c r="WWN80" s="91"/>
      <c r="WWO80" s="91"/>
      <c r="WWP80" s="91"/>
      <c r="WWQ80" s="91"/>
      <c r="WWR80" s="91"/>
      <c r="WWS80" s="91"/>
      <c r="WWT80" s="91"/>
      <c r="WWU80" s="91"/>
      <c r="WWV80" s="91"/>
      <c r="WWW80" s="91"/>
      <c r="WWX80" s="91"/>
      <c r="WWY80" s="91"/>
      <c r="WWZ80" s="91"/>
      <c r="WXA80" s="91"/>
      <c r="WXB80" s="91"/>
      <c r="WXC80" s="91"/>
      <c r="WXD80" s="91"/>
      <c r="WXE80" s="91"/>
      <c r="WXF80" s="91"/>
      <c r="WXG80" s="91"/>
      <c r="WXH80" s="91"/>
      <c r="WXI80" s="91"/>
      <c r="WXJ80" s="91"/>
      <c r="WXK80" s="91"/>
      <c r="WXL80" s="91"/>
      <c r="WXM80" s="91"/>
      <c r="WXN80" s="91"/>
      <c r="WXO80" s="91"/>
      <c r="WXP80" s="91"/>
      <c r="WXQ80" s="91"/>
      <c r="WXR80" s="91"/>
      <c r="WXS80" s="91"/>
      <c r="WXT80" s="91"/>
      <c r="WXU80" s="91"/>
      <c r="WXV80" s="91"/>
      <c r="WXW80" s="91"/>
      <c r="WXX80" s="91"/>
      <c r="WXY80" s="91"/>
      <c r="WXZ80" s="91"/>
      <c r="WYA80" s="91"/>
      <c r="WYB80" s="91"/>
      <c r="WYC80" s="91"/>
      <c r="WYD80" s="91"/>
      <c r="WYE80" s="91"/>
      <c r="WYF80" s="91"/>
      <c r="WYG80" s="91"/>
      <c r="WYH80" s="91"/>
      <c r="WYI80" s="91"/>
      <c r="WYJ80" s="91"/>
      <c r="WYK80" s="91"/>
      <c r="WYL80" s="91"/>
      <c r="WYM80" s="91"/>
      <c r="WYN80" s="91"/>
      <c r="WYO80" s="91"/>
      <c r="WYP80" s="91"/>
      <c r="WYQ80" s="91"/>
      <c r="WYR80" s="91"/>
      <c r="WYS80" s="91"/>
      <c r="WYT80" s="91"/>
      <c r="WYU80" s="91"/>
      <c r="WYV80" s="91"/>
      <c r="WYW80" s="91"/>
      <c r="WYX80" s="91"/>
      <c r="WYY80" s="91"/>
      <c r="WYZ80" s="91"/>
      <c r="WZA80" s="91"/>
      <c r="WZB80" s="91"/>
      <c r="WZC80" s="91"/>
      <c r="WZD80" s="91"/>
      <c r="WZE80" s="91"/>
      <c r="WZF80" s="91"/>
      <c r="WZG80" s="91"/>
      <c r="WZH80" s="91"/>
      <c r="WZI80" s="91"/>
      <c r="WZJ80" s="91"/>
      <c r="WZK80" s="91"/>
      <c r="WZL80" s="91"/>
      <c r="WZM80" s="91"/>
      <c r="WZN80" s="91"/>
      <c r="WZO80" s="91"/>
      <c r="WZP80" s="91"/>
      <c r="WZQ80" s="91"/>
      <c r="WZR80" s="91"/>
      <c r="WZS80" s="91"/>
      <c r="WZT80" s="91"/>
      <c r="WZU80" s="91"/>
      <c r="WZV80" s="91"/>
      <c r="WZW80" s="91"/>
      <c r="WZX80" s="91"/>
      <c r="WZY80" s="91"/>
      <c r="WZZ80" s="91"/>
      <c r="XAA80" s="91"/>
      <c r="XAB80" s="91"/>
      <c r="XAC80" s="91"/>
      <c r="XAD80" s="91"/>
      <c r="XAE80" s="91"/>
      <c r="XAF80" s="91"/>
      <c r="XAG80" s="91"/>
      <c r="XAH80" s="91"/>
      <c r="XAI80" s="91"/>
      <c r="XAJ80" s="91"/>
      <c r="XAK80" s="91"/>
      <c r="XAL80" s="91"/>
      <c r="XAM80" s="91"/>
      <c r="XAN80" s="91"/>
      <c r="XAO80" s="91"/>
      <c r="XAP80" s="91"/>
      <c r="XAQ80" s="91"/>
      <c r="XAR80" s="91"/>
      <c r="XAS80" s="91"/>
      <c r="XAT80" s="91"/>
      <c r="XAU80" s="91"/>
      <c r="XAV80" s="91"/>
      <c r="XAW80" s="91"/>
      <c r="XAX80" s="91"/>
      <c r="XAY80" s="91"/>
      <c r="XAZ80" s="91"/>
      <c r="XBA80" s="91"/>
      <c r="XBB80" s="91"/>
      <c r="XBC80" s="91"/>
      <c r="XBD80" s="91"/>
      <c r="XBE80" s="91"/>
      <c r="XBF80" s="91"/>
      <c r="XBG80" s="91"/>
      <c r="XBH80" s="91"/>
      <c r="XBI80" s="91"/>
      <c r="XBJ80" s="91"/>
      <c r="XBK80" s="91"/>
      <c r="XBL80" s="91"/>
      <c r="XBM80" s="91"/>
      <c r="XBN80" s="91"/>
      <c r="XBO80" s="91"/>
      <c r="XBP80" s="91"/>
      <c r="XBQ80" s="91"/>
      <c r="XBR80" s="91"/>
      <c r="XBS80" s="91"/>
      <c r="XBT80" s="91"/>
      <c r="XBU80" s="91"/>
      <c r="XBV80" s="91"/>
      <c r="XBW80" s="91"/>
      <c r="XBX80" s="91"/>
      <c r="XBY80" s="91"/>
      <c r="XBZ80" s="91"/>
      <c r="XCA80" s="91"/>
      <c r="XCB80" s="91"/>
      <c r="XCC80" s="91"/>
      <c r="XCD80" s="91"/>
      <c r="XCE80" s="91"/>
      <c r="XCF80" s="91"/>
      <c r="XCG80" s="91"/>
      <c r="XCH80" s="91"/>
      <c r="XCI80" s="91"/>
      <c r="XCJ80" s="91"/>
      <c r="XCK80" s="91"/>
      <c r="XCL80" s="91"/>
      <c r="XCM80" s="91"/>
      <c r="XCN80" s="91"/>
      <c r="XCO80" s="91"/>
      <c r="XCP80" s="91"/>
      <c r="XCQ80" s="91"/>
      <c r="XCR80" s="91"/>
      <c r="XCS80" s="91"/>
      <c r="XCT80" s="91"/>
      <c r="XCU80" s="91"/>
      <c r="XCV80" s="91"/>
      <c r="XCW80" s="91"/>
      <c r="XCX80" s="91"/>
      <c r="XCY80" s="91"/>
      <c r="XCZ80" s="91"/>
      <c r="XDA80" s="91"/>
      <c r="XDB80" s="91"/>
      <c r="XDC80" s="91"/>
      <c r="XDD80" s="91"/>
      <c r="XDE80" s="91"/>
      <c r="XDF80" s="91"/>
      <c r="XDG80" s="91"/>
      <c r="XDH80" s="91"/>
      <c r="XDI80" s="91"/>
      <c r="XDJ80" s="91"/>
      <c r="XDK80" s="91"/>
      <c r="XDL80" s="91"/>
      <c r="XDM80" s="91"/>
      <c r="XDN80" s="91"/>
      <c r="XDO80" s="91"/>
      <c r="XDP80" s="91"/>
      <c r="XDQ80" s="91"/>
      <c r="XDR80" s="91"/>
      <c r="XDS80" s="91"/>
      <c r="XDT80" s="91"/>
      <c r="XDU80" s="91"/>
      <c r="XDV80" s="91"/>
      <c r="XDW80" s="91"/>
      <c r="XDX80" s="91"/>
      <c r="XDY80" s="91"/>
      <c r="XDZ80" s="91"/>
      <c r="XEA80" s="91"/>
      <c r="XEB80" s="91"/>
      <c r="XEC80" s="91"/>
      <c r="XED80" s="91"/>
      <c r="XEE80" s="91"/>
      <c r="XEF80" s="91"/>
      <c r="XEG80" s="91"/>
      <c r="XEH80" s="91"/>
      <c r="XEI80" s="91"/>
      <c r="XEJ80" s="91"/>
      <c r="XEK80" s="91"/>
      <c r="XEL80" s="91"/>
      <c r="XEM80" s="91"/>
      <c r="XEN80" s="91"/>
      <c r="XEO80" s="91"/>
      <c r="XEP80" s="91"/>
      <c r="XEQ80" s="91"/>
      <c r="XER80" s="91"/>
      <c r="XES80" s="91"/>
      <c r="XET80" s="91"/>
      <c r="XEU80" s="91"/>
      <c r="XEV80" s="91"/>
      <c r="XEW80" s="91"/>
      <c r="XEX80" s="91"/>
      <c r="XEY80" s="91"/>
      <c r="XEZ80" s="91"/>
      <c r="XFA80" s="91"/>
      <c r="XFB80" s="91"/>
      <c r="XFC80" s="91"/>
    </row>
    <row r="81" spans="1:18" x14ac:dyDescent="0.35">
      <c r="F81" s="138"/>
      <c r="G81" s="138"/>
      <c r="H81" s="138"/>
    </row>
    <row r="82" spans="1:18" s="200" customFormat="1" x14ac:dyDescent="0.35">
      <c r="A82" s="196"/>
      <c r="B82" s="197"/>
      <c r="C82" s="198"/>
      <c r="D82" s="199"/>
      <c r="E82" s="200" t="str">
        <f>InpR!$E$91</f>
        <v>RCV - CPI(H) + RPI wedge initial balance - nominal - WR</v>
      </c>
      <c r="F82" s="250">
        <f>InpR!$F$91</f>
        <v>34.479747463860264</v>
      </c>
      <c r="G82" s="200" t="str">
        <f>InpR!$G$91</f>
        <v>£m</v>
      </c>
      <c r="H82" s="30"/>
    </row>
    <row r="83" spans="1:18" s="37" customFormat="1" x14ac:dyDescent="0.35">
      <c r="A83" s="48"/>
      <c r="B83" s="59"/>
      <c r="C83" s="108"/>
      <c r="D83" s="53"/>
      <c r="E83" s="37" t="str">
        <f>Time!E$40</f>
        <v>Acquisition / initial balance date flag</v>
      </c>
      <c r="F83" s="37">
        <f>Time!F$40</f>
        <v>0</v>
      </c>
      <c r="G83" s="249" t="str">
        <f>Time!G$40</f>
        <v>flag</v>
      </c>
      <c r="H83" s="37">
        <f>Time!H$40</f>
        <v>1</v>
      </c>
      <c r="I83" s="37">
        <f>Time!I$40</f>
        <v>0</v>
      </c>
      <c r="J83" s="37">
        <f>Time!J$40</f>
        <v>0</v>
      </c>
      <c r="K83" s="37">
        <f>Time!K$40</f>
        <v>0</v>
      </c>
      <c r="L83" s="37">
        <f>Time!L$40</f>
        <v>1</v>
      </c>
      <c r="M83" s="37">
        <f>Time!M$40</f>
        <v>0</v>
      </c>
      <c r="N83" s="37">
        <f>Time!N$40</f>
        <v>0</v>
      </c>
      <c r="O83" s="37">
        <f>Time!O$40</f>
        <v>0</v>
      </c>
      <c r="P83" s="37">
        <f>Time!P$40</f>
        <v>0</v>
      </c>
      <c r="Q83" s="37">
        <f>Time!Q$40</f>
        <v>0</v>
      </c>
      <c r="R83" s="37">
        <f>Time!R$40</f>
        <v>0</v>
      </c>
    </row>
    <row r="84" spans="1:18" x14ac:dyDescent="0.35">
      <c r="A84" s="48"/>
      <c r="B84" s="59"/>
      <c r="C84" s="108"/>
      <c r="D84" s="53"/>
    </row>
    <row r="85" spans="1:18" x14ac:dyDescent="0.35">
      <c r="A85" s="47"/>
      <c r="B85" s="51"/>
      <c r="C85" s="111"/>
      <c r="D85" s="56"/>
      <c r="E85" s="7" t="s">
        <v>522</v>
      </c>
      <c r="G85" s="162" t="s">
        <v>295</v>
      </c>
      <c r="J85" s="242">
        <f t="shared" ref="J85:R85" si="34" xml:space="preserve"> I88</f>
        <v>0</v>
      </c>
      <c r="K85" s="242">
        <f t="shared" si="34"/>
        <v>0</v>
      </c>
      <c r="L85" s="242">
        <f t="shared" si="34"/>
        <v>0</v>
      </c>
      <c r="M85" s="242">
        <f t="shared" si="34"/>
        <v>34.479747463860264</v>
      </c>
      <c r="N85" s="242">
        <f t="shared" si="34"/>
        <v>33.797818256521751</v>
      </c>
      <c r="O85" s="242">
        <f t="shared" si="34"/>
        <v>33.796744391042935</v>
      </c>
      <c r="P85" s="242">
        <f t="shared" si="34"/>
        <v>34.467078093977321</v>
      </c>
      <c r="Q85" s="242">
        <f t="shared" si="34"/>
        <v>34.441212532493971</v>
      </c>
      <c r="R85" s="242">
        <f t="shared" si="34"/>
        <v>33.987940153304443</v>
      </c>
    </row>
    <row r="86" spans="1:18" x14ac:dyDescent="0.35">
      <c r="A86" s="47"/>
      <c r="B86" s="51"/>
      <c r="C86" s="111"/>
      <c r="D86" s="56" t="s">
        <v>502</v>
      </c>
      <c r="E86" s="7" t="str">
        <f t="shared" ref="E86:R86" si="35" xml:space="preserve"> E$75</f>
        <v>Actual RCV indexation</v>
      </c>
      <c r="F86" s="242">
        <f t="shared" si="35"/>
        <v>0</v>
      </c>
      <c r="G86" s="162" t="str">
        <f t="shared" si="35"/>
        <v>£m</v>
      </c>
      <c r="H86" s="242">
        <f t="shared" si="35"/>
        <v>0</v>
      </c>
      <c r="I86" s="162">
        <f t="shared" si="35"/>
        <v>0</v>
      </c>
      <c r="J86" s="242">
        <f t="shared" si="35"/>
        <v>0</v>
      </c>
      <c r="K86" s="242">
        <f t="shared" si="35"/>
        <v>0</v>
      </c>
      <c r="L86" s="242">
        <f t="shared" si="35"/>
        <v>0</v>
      </c>
      <c r="M86" s="242">
        <f t="shared" si="35"/>
        <v>0.70715821819723379</v>
      </c>
      <c r="N86" s="242">
        <f t="shared" si="35"/>
        <v>1.3879694242780451</v>
      </c>
      <c r="O86" s="242">
        <f t="shared" si="35"/>
        <v>2.0869276502689518</v>
      </c>
      <c r="P86" s="242">
        <f t="shared" si="35"/>
        <v>1.3896653134973078</v>
      </c>
      <c r="Q86" s="242">
        <f t="shared" si="35"/>
        <v>0.94362903996365832</v>
      </c>
      <c r="R86" s="242">
        <f t="shared" si="35"/>
        <v>0.67975880306605929</v>
      </c>
    </row>
    <row r="87" spans="1:18" x14ac:dyDescent="0.35">
      <c r="A87" s="47"/>
      <c r="B87" s="51"/>
      <c r="C87" s="111"/>
      <c r="D87" s="56" t="s">
        <v>503</v>
      </c>
      <c r="E87" s="7" t="str">
        <f t="shared" ref="E87:R87" si="36" xml:space="preserve"> E$80</f>
        <v>RCV run-off company should have received</v>
      </c>
      <c r="F87" s="242">
        <f t="shared" si="36"/>
        <v>0</v>
      </c>
      <c r="G87" s="162" t="str">
        <f t="shared" si="36"/>
        <v>£m</v>
      </c>
      <c r="H87" s="242">
        <f t="shared" si="36"/>
        <v>0</v>
      </c>
      <c r="I87" s="162">
        <f t="shared" si="36"/>
        <v>0</v>
      </c>
      <c r="J87" s="242">
        <f t="shared" si="36"/>
        <v>0</v>
      </c>
      <c r="K87" s="242">
        <f t="shared" si="36"/>
        <v>0</v>
      </c>
      <c r="L87" s="242">
        <f t="shared" si="36"/>
        <v>0</v>
      </c>
      <c r="M87" s="242">
        <f t="shared" si="36"/>
        <v>1.3890874255357499</v>
      </c>
      <c r="N87" s="242">
        <f t="shared" si="36"/>
        <v>1.3890432897568656</v>
      </c>
      <c r="O87" s="242">
        <f t="shared" si="36"/>
        <v>1.4165939473345717</v>
      </c>
      <c r="P87" s="242">
        <f t="shared" si="36"/>
        <v>1.4155308749806628</v>
      </c>
      <c r="Q87" s="242">
        <f t="shared" si="36"/>
        <v>1.3969014191531894</v>
      </c>
      <c r="R87" s="242">
        <f t="shared" si="36"/>
        <v>0</v>
      </c>
    </row>
    <row r="88" spans="1:18" s="138" customFormat="1" x14ac:dyDescent="0.35">
      <c r="A88" s="134"/>
      <c r="B88" s="135"/>
      <c r="C88" s="136"/>
      <c r="D88" s="137"/>
      <c r="E88" s="138" t="s">
        <v>523</v>
      </c>
      <c r="G88" s="163" t="s">
        <v>295</v>
      </c>
      <c r="J88" s="243">
        <f t="shared" ref="J88:R88" si="37" xml:space="preserve"> IF( J83 = 1, $F82, J85 + J86 - J87)</f>
        <v>0</v>
      </c>
      <c r="K88" s="243">
        <f t="shared" si="37"/>
        <v>0</v>
      </c>
      <c r="L88" s="243">
        <f t="shared" si="37"/>
        <v>34.479747463860264</v>
      </c>
      <c r="M88" s="243">
        <f t="shared" si="37"/>
        <v>33.797818256521751</v>
      </c>
      <c r="N88" s="243">
        <f t="shared" si="37"/>
        <v>33.796744391042935</v>
      </c>
      <c r="O88" s="243">
        <f t="shared" si="37"/>
        <v>34.467078093977321</v>
      </c>
      <c r="P88" s="243">
        <f t="shared" si="37"/>
        <v>34.441212532493971</v>
      </c>
      <c r="Q88" s="243">
        <f t="shared" si="37"/>
        <v>33.987940153304443</v>
      </c>
      <c r="R88" s="243">
        <f t="shared" si="37"/>
        <v>34.667698956370501</v>
      </c>
    </row>
    <row r="90" spans="1:18" s="92" customFormat="1" x14ac:dyDescent="0.35">
      <c r="A90" s="164"/>
      <c r="B90" s="165"/>
      <c r="C90" s="166"/>
      <c r="D90" s="167"/>
      <c r="E90" s="7" t="str">
        <f t="shared" ref="E90:R90" si="38" xml:space="preserve"> E$85</f>
        <v>Actual Nominal RCV balance BEG</v>
      </c>
      <c r="F90" s="185">
        <f t="shared" si="38"/>
        <v>0</v>
      </c>
      <c r="G90" s="92" t="str">
        <f t="shared" si="38"/>
        <v>£m</v>
      </c>
      <c r="H90" s="185">
        <f t="shared" si="38"/>
        <v>0</v>
      </c>
      <c r="I90" s="185">
        <f t="shared" si="38"/>
        <v>0</v>
      </c>
      <c r="J90" s="185">
        <f t="shared" si="38"/>
        <v>0</v>
      </c>
      <c r="K90" s="185">
        <f t="shared" si="38"/>
        <v>0</v>
      </c>
      <c r="L90" s="185">
        <f t="shared" si="38"/>
        <v>0</v>
      </c>
      <c r="M90" s="185">
        <f t="shared" si="38"/>
        <v>34.479747463860264</v>
      </c>
      <c r="N90" s="185">
        <f t="shared" si="38"/>
        <v>33.797818256521751</v>
      </c>
      <c r="O90" s="185">
        <f t="shared" si="38"/>
        <v>33.796744391042935</v>
      </c>
      <c r="P90" s="185">
        <f t="shared" si="38"/>
        <v>34.467078093977321</v>
      </c>
      <c r="Q90" s="185">
        <f t="shared" si="38"/>
        <v>34.441212532493971</v>
      </c>
      <c r="R90" s="185">
        <f t="shared" si="38"/>
        <v>33.987940153304443</v>
      </c>
    </row>
    <row r="91" spans="1:18" s="92" customFormat="1" x14ac:dyDescent="0.35">
      <c r="A91" s="164"/>
      <c r="B91" s="165"/>
      <c r="C91" s="166"/>
      <c r="D91" s="167"/>
      <c r="E91" s="7" t="str">
        <f t="shared" ref="E91:R91" si="39" xml:space="preserve"> E$86</f>
        <v>Actual RCV indexation</v>
      </c>
      <c r="F91" s="242">
        <f t="shared" si="39"/>
        <v>0</v>
      </c>
      <c r="G91" s="162" t="str">
        <f t="shared" si="39"/>
        <v>£m</v>
      </c>
      <c r="H91" s="242">
        <f t="shared" si="39"/>
        <v>0</v>
      </c>
      <c r="I91" s="242">
        <f t="shared" si="39"/>
        <v>0</v>
      </c>
      <c r="J91" s="242">
        <f t="shared" si="39"/>
        <v>0</v>
      </c>
      <c r="K91" s="242">
        <f t="shared" si="39"/>
        <v>0</v>
      </c>
      <c r="L91" s="242">
        <f t="shared" si="39"/>
        <v>0</v>
      </c>
      <c r="M91" s="242">
        <f t="shared" si="39"/>
        <v>0.70715821819723379</v>
      </c>
      <c r="N91" s="242">
        <f t="shared" si="39"/>
        <v>1.3879694242780451</v>
      </c>
      <c r="O91" s="242">
        <f t="shared" si="39"/>
        <v>2.0869276502689518</v>
      </c>
      <c r="P91" s="242">
        <f t="shared" si="39"/>
        <v>1.3896653134973078</v>
      </c>
      <c r="Q91" s="242">
        <f t="shared" si="39"/>
        <v>0.94362903996365832</v>
      </c>
      <c r="R91" s="242">
        <f t="shared" si="39"/>
        <v>0.67975880306605929</v>
      </c>
    </row>
    <row r="92" spans="1:18" s="92" customFormat="1" x14ac:dyDescent="0.35">
      <c r="A92" s="164"/>
      <c r="B92" s="165"/>
      <c r="C92" s="166"/>
      <c r="D92" s="167"/>
      <c r="E92" s="7" t="str">
        <f t="shared" ref="E92:R92" si="40" xml:space="preserve"> E$88</f>
        <v>Actual Nominal RCV balance END</v>
      </c>
      <c r="F92" s="185">
        <f t="shared" si="40"/>
        <v>0</v>
      </c>
      <c r="G92" s="92" t="str">
        <f t="shared" si="40"/>
        <v>£m</v>
      </c>
      <c r="H92" s="185">
        <f t="shared" si="40"/>
        <v>0</v>
      </c>
      <c r="I92" s="185">
        <f t="shared" si="40"/>
        <v>0</v>
      </c>
      <c r="J92" s="185">
        <f t="shared" si="40"/>
        <v>0</v>
      </c>
      <c r="K92" s="185">
        <f t="shared" si="40"/>
        <v>0</v>
      </c>
      <c r="L92" s="185">
        <f t="shared" si="40"/>
        <v>34.479747463860264</v>
      </c>
      <c r="M92" s="185">
        <f t="shared" si="40"/>
        <v>33.797818256521751</v>
      </c>
      <c r="N92" s="185">
        <f t="shared" si="40"/>
        <v>33.796744391042935</v>
      </c>
      <c r="O92" s="185">
        <f t="shared" si="40"/>
        <v>34.467078093977321</v>
      </c>
      <c r="P92" s="185">
        <f t="shared" si="40"/>
        <v>34.441212532493971</v>
      </c>
      <c r="Q92" s="185">
        <f t="shared" si="40"/>
        <v>33.987940153304443</v>
      </c>
      <c r="R92" s="185">
        <f t="shared" si="40"/>
        <v>34.667698956370501</v>
      </c>
    </row>
    <row r="93" spans="1:18" x14ac:dyDescent="0.35">
      <c r="A93" s="49"/>
      <c r="D93" s="57"/>
      <c r="E93" s="7" t="s">
        <v>524</v>
      </c>
      <c r="G93" s="92" t="s">
        <v>295</v>
      </c>
      <c r="H93" s="244"/>
      <c r="I93" s="244"/>
      <c r="J93" s="185">
        <f t="shared" ref="J93:K93" si="41" xml:space="preserve"> ( (J90+J91) + J92) / 2</f>
        <v>0</v>
      </c>
      <c r="K93" s="185">
        <f t="shared" si="41"/>
        <v>0</v>
      </c>
      <c r="L93" s="185">
        <f xml:space="preserve"> ( (L90+L91) + L92) / 2</f>
        <v>17.239873731930132</v>
      </c>
      <c r="M93" s="185">
        <f xml:space="preserve"> ( (M90+M91) + M92) / 2</f>
        <v>34.492361969289625</v>
      </c>
      <c r="N93" s="185">
        <f t="shared" ref="N93:P93" si="42" xml:space="preserve"> ( (N90+N91) + N92) / 2</f>
        <v>34.49126603592137</v>
      </c>
      <c r="O93" s="185">
        <f t="shared" si="42"/>
        <v>35.175375067644609</v>
      </c>
      <c r="P93" s="185">
        <f t="shared" si="42"/>
        <v>35.148977969984301</v>
      </c>
      <c r="Q93" s="185">
        <f xml:space="preserve"> ( (Q90+Q91) + Q92) / 2</f>
        <v>34.686390862881041</v>
      </c>
      <c r="R93" s="185">
        <f t="shared" ref="R93" si="43" xml:space="preserve"> ( (R90+R91) + R92) / 2</f>
        <v>34.667698956370501</v>
      </c>
    </row>
    <row r="94" spans="1:18" x14ac:dyDescent="0.35">
      <c r="A94" s="49"/>
      <c r="D94" s="57"/>
      <c r="J94" s="92"/>
      <c r="K94" s="92"/>
      <c r="L94" s="92"/>
      <c r="M94" s="92"/>
      <c r="N94" s="92"/>
      <c r="O94" s="92"/>
      <c r="P94" s="92"/>
      <c r="Q94" s="92"/>
      <c r="R94" s="92"/>
    </row>
    <row r="95" spans="1:18" x14ac:dyDescent="0.35">
      <c r="B95" s="61" t="s">
        <v>525</v>
      </c>
    </row>
    <row r="96" spans="1:18" s="205" customFormat="1" x14ac:dyDescent="0.35">
      <c r="A96" s="201"/>
      <c r="B96" s="202"/>
      <c r="C96" s="203"/>
      <c r="D96" s="204"/>
      <c r="E96" s="205" t="str">
        <f xml:space="preserve"> InpR!E$105</f>
        <v>WACC on RCV - CPI(H) + RPI wedge bf and additions - WR</v>
      </c>
      <c r="F96" s="205">
        <f xml:space="preserve"> InpR!F$105</f>
        <v>0</v>
      </c>
      <c r="G96" s="223" t="str">
        <f xml:space="preserve"> InpR!G$105</f>
        <v>%</v>
      </c>
      <c r="H96" s="205">
        <f xml:space="preserve"> InpR!H$105</f>
        <v>0</v>
      </c>
      <c r="I96" s="205">
        <f xml:space="preserve"> InpR!I$105</f>
        <v>0</v>
      </c>
      <c r="J96" s="205">
        <f xml:space="preserve"> InpR!J$105</f>
        <v>0</v>
      </c>
      <c r="K96" s="205">
        <f xml:space="preserve"> InpR!K$105</f>
        <v>0</v>
      </c>
      <c r="L96" s="205">
        <f xml:space="preserve"> InpR!L$105</f>
        <v>0</v>
      </c>
      <c r="M96" s="205">
        <f xml:space="preserve"> InpR!M$105</f>
        <v>1.920357193840716E-2</v>
      </c>
      <c r="N96" s="205">
        <f xml:space="preserve"> InpR!N$105</f>
        <v>1.920357193840716E-2</v>
      </c>
      <c r="O96" s="205">
        <f xml:space="preserve"> InpR!O$105</f>
        <v>1.920357193840716E-2</v>
      </c>
      <c r="P96" s="205">
        <f xml:space="preserve"> InpR!P$105</f>
        <v>1.920357193840716E-2</v>
      </c>
      <c r="Q96" s="205">
        <f xml:space="preserve"> InpR!Q$105</f>
        <v>1.920357193840716E-2</v>
      </c>
      <c r="R96" s="205">
        <f xml:space="preserve"> InpR!R$105</f>
        <v>0</v>
      </c>
    </row>
    <row r="97" spans="1:26" s="92" customFormat="1" x14ac:dyDescent="0.35">
      <c r="A97" s="164"/>
      <c r="B97" s="165"/>
      <c r="C97" s="166"/>
      <c r="D97" s="167"/>
      <c r="E97" s="30" t="str">
        <f xml:space="preserve"> Time!E$54</f>
        <v>Forecast Period Flag</v>
      </c>
      <c r="F97" s="249">
        <f xml:space="preserve"> Time!F$54</f>
        <v>0</v>
      </c>
      <c r="G97" s="249" t="str">
        <f xml:space="preserve"> Time!G$54</f>
        <v>flag</v>
      </c>
      <c r="H97" s="249">
        <f xml:space="preserve"> Time!H$54</f>
        <v>5</v>
      </c>
      <c r="I97" s="249">
        <f xml:space="preserve"> Time!I$54</f>
        <v>0</v>
      </c>
      <c r="J97" s="249">
        <f xml:space="preserve"> Time!J$54</f>
        <v>0</v>
      </c>
      <c r="K97" s="249">
        <f xml:space="preserve"> Time!K$54</f>
        <v>0</v>
      </c>
      <c r="L97" s="249">
        <f xml:space="preserve"> Time!L$54</f>
        <v>0</v>
      </c>
      <c r="M97" s="249">
        <f xml:space="preserve"> Time!M$54</f>
        <v>1</v>
      </c>
      <c r="N97" s="249">
        <f xml:space="preserve"> Time!N$54</f>
        <v>1</v>
      </c>
      <c r="O97" s="249">
        <f xml:space="preserve"> Time!O$54</f>
        <v>1</v>
      </c>
      <c r="P97" s="249">
        <f xml:space="preserve"> Time!P$54</f>
        <v>1</v>
      </c>
      <c r="Q97" s="249">
        <f xml:space="preserve"> Time!Q$54</f>
        <v>1</v>
      </c>
      <c r="R97" s="249">
        <f xml:space="preserve"> Time!R$54</f>
        <v>0</v>
      </c>
    </row>
    <row r="98" spans="1:26" x14ac:dyDescent="0.35">
      <c r="E98" s="7" t="str">
        <f t="shared" ref="E98:R98" si="44" xml:space="preserve"> E$93</f>
        <v>Actual average RCV balance</v>
      </c>
      <c r="F98" s="184">
        <f t="shared" si="44"/>
        <v>0</v>
      </c>
      <c r="G98" s="184" t="str">
        <f t="shared" si="44"/>
        <v>£m</v>
      </c>
      <c r="H98" s="184">
        <f t="shared" si="44"/>
        <v>0</v>
      </c>
      <c r="I98" s="184">
        <f t="shared" si="44"/>
        <v>0</v>
      </c>
      <c r="J98" s="184">
        <f t="shared" si="44"/>
        <v>0</v>
      </c>
      <c r="K98" s="184">
        <f t="shared" si="44"/>
        <v>0</v>
      </c>
      <c r="L98" s="184">
        <f t="shared" si="44"/>
        <v>17.239873731930132</v>
      </c>
      <c r="M98" s="184">
        <f t="shared" si="44"/>
        <v>34.492361969289625</v>
      </c>
      <c r="N98" s="184">
        <f t="shared" si="44"/>
        <v>34.49126603592137</v>
      </c>
      <c r="O98" s="184">
        <f t="shared" si="44"/>
        <v>35.175375067644609</v>
      </c>
      <c r="P98" s="184">
        <f t="shared" si="44"/>
        <v>35.148977969984301</v>
      </c>
      <c r="Q98" s="184">
        <f t="shared" si="44"/>
        <v>34.686390862881041</v>
      </c>
      <c r="R98" s="184">
        <f t="shared" si="44"/>
        <v>34.667698956370501</v>
      </c>
    </row>
    <row r="99" spans="1:26" x14ac:dyDescent="0.35">
      <c r="E99" s="7" t="s">
        <v>526</v>
      </c>
      <c r="F99" s="244"/>
      <c r="G99" s="184" t="s">
        <v>295</v>
      </c>
      <c r="H99" s="244"/>
      <c r="I99" s="244"/>
      <c r="J99" s="244">
        <f t="shared" ref="J99:K99" si="45">J96*J97*J98</f>
        <v>0</v>
      </c>
      <c r="K99" s="244">
        <f t="shared" si="45"/>
        <v>0</v>
      </c>
      <c r="L99" s="244">
        <f>L96*L97*L98</f>
        <v>0</v>
      </c>
      <c r="M99" s="244">
        <f>M96*M97*M98</f>
        <v>0.66237655440283261</v>
      </c>
      <c r="N99" s="244">
        <f t="shared" ref="N99:R99" si="46">N96*N97*N98</f>
        <v>0.66235550856755565</v>
      </c>
      <c r="O99" s="244">
        <f t="shared" si="46"/>
        <v>0.67549284557196687</v>
      </c>
      <c r="P99" s="244">
        <f t="shared" si="46"/>
        <v>0.67498592700808202</v>
      </c>
      <c r="Q99" s="244">
        <f t="shared" si="46"/>
        <v>0.66610260221904483</v>
      </c>
      <c r="R99" s="244">
        <f t="shared" si="46"/>
        <v>0</v>
      </c>
    </row>
    <row r="101" spans="1:26" x14ac:dyDescent="0.35">
      <c r="E101" s="30" t="str">
        <f xml:space="preserve"> Time!E$50</f>
        <v>Last Forecast Period Flag</v>
      </c>
      <c r="F101" s="251">
        <f xml:space="preserve"> Time!F$50</f>
        <v>0</v>
      </c>
      <c r="G101" s="251" t="str">
        <f xml:space="preserve"> Time!G$50</f>
        <v>flag</v>
      </c>
      <c r="H101" s="251">
        <f xml:space="preserve"> Time!H$50</f>
        <v>1</v>
      </c>
      <c r="I101" s="251">
        <f xml:space="preserve"> Time!I$50</f>
        <v>0</v>
      </c>
      <c r="J101" s="251">
        <f xml:space="preserve"> Time!J$50</f>
        <v>0</v>
      </c>
      <c r="K101" s="251">
        <f xml:space="preserve"> Time!K$50</f>
        <v>0</v>
      </c>
      <c r="L101" s="251">
        <f xml:space="preserve"> Time!L$50</f>
        <v>0</v>
      </c>
      <c r="M101" s="251">
        <f xml:space="preserve"> Time!M$50</f>
        <v>0</v>
      </c>
      <c r="N101" s="251">
        <f xml:space="preserve"> Time!N$50</f>
        <v>0</v>
      </c>
      <c r="O101" s="251">
        <f xml:space="preserve"> Time!O$50</f>
        <v>0</v>
      </c>
      <c r="P101" s="251">
        <f xml:space="preserve"> Time!P$50</f>
        <v>0</v>
      </c>
      <c r="Q101" s="251">
        <f xml:space="preserve"> Time!Q$50</f>
        <v>1</v>
      </c>
      <c r="R101" s="251">
        <f xml:space="preserve"> Time!R$50</f>
        <v>0</v>
      </c>
    </row>
    <row r="102" spans="1:26" s="92" customFormat="1" x14ac:dyDescent="0.35">
      <c r="A102" s="164"/>
      <c r="B102" s="165"/>
      <c r="C102" s="166"/>
      <c r="D102" s="167"/>
      <c r="E102" s="7" t="str">
        <f t="shared" ref="E102:R102" si="47" xml:space="preserve"> E$88</f>
        <v>Actual Nominal RCV balance END</v>
      </c>
      <c r="F102" s="185">
        <f t="shared" si="47"/>
        <v>0</v>
      </c>
      <c r="G102" s="185" t="str">
        <f t="shared" si="47"/>
        <v>£m</v>
      </c>
      <c r="H102" s="185">
        <f t="shared" si="47"/>
        <v>0</v>
      </c>
      <c r="I102" s="185">
        <f t="shared" si="47"/>
        <v>0</v>
      </c>
      <c r="J102" s="185">
        <f t="shared" si="47"/>
        <v>0</v>
      </c>
      <c r="K102" s="185">
        <f t="shared" si="47"/>
        <v>0</v>
      </c>
      <c r="L102" s="185">
        <f t="shared" si="47"/>
        <v>34.479747463860264</v>
      </c>
      <c r="M102" s="185">
        <f t="shared" si="47"/>
        <v>33.797818256521751</v>
      </c>
      <c r="N102" s="185">
        <f t="shared" si="47"/>
        <v>33.796744391042935</v>
      </c>
      <c r="O102" s="185">
        <f t="shared" si="47"/>
        <v>34.467078093977321</v>
      </c>
      <c r="P102" s="185">
        <f t="shared" si="47"/>
        <v>34.441212532493971</v>
      </c>
      <c r="Q102" s="185">
        <f t="shared" si="47"/>
        <v>33.987940153304443</v>
      </c>
      <c r="R102" s="185">
        <f t="shared" si="47"/>
        <v>34.667698956370501</v>
      </c>
    </row>
    <row r="103" spans="1:26" x14ac:dyDescent="0.35">
      <c r="C103" s="276"/>
      <c r="E103" s="7" t="s">
        <v>527</v>
      </c>
      <c r="F103" s="244"/>
      <c r="G103" s="244"/>
      <c r="H103" s="244"/>
      <c r="I103" s="244"/>
      <c r="J103" s="184">
        <f>J102 * J101</f>
        <v>0</v>
      </c>
      <c r="K103" s="184">
        <f t="shared" ref="K103:R103" si="48">K102 * K101</f>
        <v>0</v>
      </c>
      <c r="L103" s="184">
        <f t="shared" si="48"/>
        <v>0</v>
      </c>
      <c r="M103" s="184">
        <f t="shared" si="48"/>
        <v>0</v>
      </c>
      <c r="N103" s="184">
        <f t="shared" si="48"/>
        <v>0</v>
      </c>
      <c r="O103" s="184">
        <f t="shared" si="48"/>
        <v>0</v>
      </c>
      <c r="P103" s="184">
        <f t="shared" si="48"/>
        <v>0</v>
      </c>
      <c r="Q103" s="184">
        <f t="shared" si="48"/>
        <v>33.987940153304443</v>
      </c>
      <c r="R103" s="184">
        <f t="shared" si="48"/>
        <v>0</v>
      </c>
    </row>
    <row r="104" spans="1:26" x14ac:dyDescent="0.35">
      <c r="J104" s="91"/>
      <c r="K104" s="91"/>
      <c r="L104" s="91"/>
      <c r="M104" s="91"/>
      <c r="N104" s="91"/>
      <c r="O104" s="91"/>
      <c r="P104" s="91"/>
      <c r="Q104" s="91"/>
      <c r="R104" s="91"/>
    </row>
    <row r="105" spans="1:26" x14ac:dyDescent="0.35">
      <c r="B105" s="61" t="s">
        <v>528</v>
      </c>
    </row>
    <row r="106" spans="1:26" x14ac:dyDescent="0.35">
      <c r="E106" s="7" t="str">
        <f t="shared" ref="E106:R106" si="49" xml:space="preserve"> E$80</f>
        <v>RCV run-off company should have received</v>
      </c>
      <c r="F106" s="184">
        <f t="shared" si="49"/>
        <v>0</v>
      </c>
      <c r="G106" s="184" t="str">
        <f t="shared" si="49"/>
        <v>£m</v>
      </c>
      <c r="H106" s="184">
        <f t="shared" si="49"/>
        <v>0</v>
      </c>
      <c r="I106" s="184">
        <f t="shared" si="49"/>
        <v>0</v>
      </c>
      <c r="J106" s="184">
        <f t="shared" si="49"/>
        <v>0</v>
      </c>
      <c r="K106" s="184">
        <f t="shared" si="49"/>
        <v>0</v>
      </c>
      <c r="L106" s="184">
        <f t="shared" si="49"/>
        <v>0</v>
      </c>
      <c r="M106" s="184">
        <f t="shared" si="49"/>
        <v>1.3890874255357499</v>
      </c>
      <c r="N106" s="184">
        <f t="shared" si="49"/>
        <v>1.3890432897568656</v>
      </c>
      <c r="O106" s="184">
        <f t="shared" si="49"/>
        <v>1.4165939473345717</v>
      </c>
      <c r="P106" s="184">
        <f t="shared" si="49"/>
        <v>1.4155308749806628</v>
      </c>
      <c r="Q106" s="184">
        <f t="shared" si="49"/>
        <v>1.3969014191531894</v>
      </c>
      <c r="R106" s="184">
        <f t="shared" si="49"/>
        <v>0</v>
      </c>
    </row>
    <row r="107" spans="1:26" s="91" customFormat="1" x14ac:dyDescent="0.35">
      <c r="A107" s="170"/>
      <c r="B107" s="165"/>
      <c r="C107" s="166"/>
      <c r="D107" s="171"/>
      <c r="E107" s="7" t="str">
        <f t="shared" ref="E107:R108" si="50" xml:space="preserve"> E$99</f>
        <v>Nominal return company should have received</v>
      </c>
      <c r="F107" s="184">
        <f t="shared" si="50"/>
        <v>0</v>
      </c>
      <c r="G107" s="184" t="str">
        <f t="shared" si="50"/>
        <v>£m</v>
      </c>
      <c r="H107" s="184">
        <f t="shared" si="50"/>
        <v>0</v>
      </c>
      <c r="I107" s="184">
        <f t="shared" si="50"/>
        <v>0</v>
      </c>
      <c r="J107" s="184">
        <f t="shared" si="50"/>
        <v>0</v>
      </c>
      <c r="K107" s="184">
        <f t="shared" si="50"/>
        <v>0</v>
      </c>
      <c r="L107" s="184">
        <f t="shared" si="50"/>
        <v>0</v>
      </c>
      <c r="M107" s="184">
        <f t="shared" si="50"/>
        <v>0.66237655440283261</v>
      </c>
      <c r="N107" s="184">
        <f t="shared" si="50"/>
        <v>0.66235550856755565</v>
      </c>
      <c r="O107" s="184">
        <f t="shared" si="50"/>
        <v>0.67549284557196687</v>
      </c>
      <c r="P107" s="184">
        <f t="shared" si="50"/>
        <v>0.67498592700808202</v>
      </c>
      <c r="Q107" s="184">
        <f t="shared" si="50"/>
        <v>0.66610260221904483</v>
      </c>
      <c r="R107" s="184">
        <f t="shared" si="50"/>
        <v>0</v>
      </c>
      <c r="S107" s="92"/>
      <c r="T107" s="92"/>
      <c r="U107" s="92"/>
      <c r="V107" s="92"/>
      <c r="W107" s="92"/>
      <c r="X107" s="92"/>
      <c r="Y107" s="92"/>
      <c r="Z107" s="92"/>
    </row>
    <row r="108" spans="1:26" x14ac:dyDescent="0.35">
      <c r="E108" s="7" t="s">
        <v>529</v>
      </c>
      <c r="F108" s="244"/>
      <c r="G108" s="184" t="str">
        <f t="shared" si="50"/>
        <v>£m</v>
      </c>
      <c r="H108" s="244">
        <f>SUM(J108:R108)</f>
        <v>10.348470394530523</v>
      </c>
      <c r="I108" s="244"/>
      <c r="J108" s="244">
        <f t="shared" ref="J108:R108" si="51">SUM(J106:J107)</f>
        <v>0</v>
      </c>
      <c r="K108" s="244">
        <f t="shared" si="51"/>
        <v>0</v>
      </c>
      <c r="L108" s="244">
        <f t="shared" si="51"/>
        <v>0</v>
      </c>
      <c r="M108" s="244">
        <f t="shared" si="51"/>
        <v>2.0514639799385828</v>
      </c>
      <c r="N108" s="244">
        <f t="shared" si="51"/>
        <v>2.0513987983244215</v>
      </c>
      <c r="O108" s="244">
        <f t="shared" si="51"/>
        <v>2.0920867929065388</v>
      </c>
      <c r="P108" s="244">
        <f t="shared" si="51"/>
        <v>2.0905168019887448</v>
      </c>
      <c r="Q108" s="244">
        <f t="shared" si="51"/>
        <v>2.063004021372234</v>
      </c>
      <c r="R108" s="244">
        <f t="shared" si="51"/>
        <v>0</v>
      </c>
    </row>
    <row r="110" spans="1:26" x14ac:dyDescent="0.35">
      <c r="A110" s="283" t="s">
        <v>530</v>
      </c>
      <c r="B110" s="284"/>
      <c r="C110" s="285"/>
      <c r="D110" s="285"/>
      <c r="E110" s="285"/>
      <c r="F110" s="285"/>
      <c r="G110" s="285"/>
      <c r="H110" s="285"/>
      <c r="I110" s="285"/>
      <c r="J110" s="285"/>
      <c r="K110" s="285"/>
      <c r="L110" s="285"/>
      <c r="M110" s="285"/>
      <c r="N110" s="285"/>
      <c r="O110" s="285"/>
      <c r="P110" s="285"/>
      <c r="Q110" s="285"/>
      <c r="R110" s="285"/>
    </row>
    <row r="112" spans="1:26" x14ac:dyDescent="0.35">
      <c r="C112" s="110" t="s">
        <v>531</v>
      </c>
    </row>
    <row r="114" spans="1:26" x14ac:dyDescent="0.35">
      <c r="E114" s="7" t="str">
        <f xml:space="preserve"> E$61</f>
        <v>Actual nominal revenue</v>
      </c>
      <c r="F114" s="184">
        <f t="shared" ref="F114:Q114" si="52" xml:space="preserve"> F$61</f>
        <v>0</v>
      </c>
      <c r="G114" s="184" t="str">
        <f t="shared" si="52"/>
        <v>£m</v>
      </c>
      <c r="H114" s="184">
        <f t="shared" si="52"/>
        <v>0</v>
      </c>
      <c r="I114" s="184">
        <f t="shared" si="52"/>
        <v>0</v>
      </c>
      <c r="J114" s="184">
        <f t="shared" si="52"/>
        <v>0</v>
      </c>
      <c r="K114" s="184">
        <f t="shared" si="52"/>
        <v>0</v>
      </c>
      <c r="L114" s="184">
        <f t="shared" si="52"/>
        <v>0</v>
      </c>
      <c r="M114" s="184">
        <f t="shared" si="52"/>
        <v>2.0589997736076193</v>
      </c>
      <c r="N114" s="184">
        <f t="shared" si="52"/>
        <v>2.0362317842282427</v>
      </c>
      <c r="O114" s="184">
        <f t="shared" si="52"/>
        <v>2.0174630283531796</v>
      </c>
      <c r="P114" s="184">
        <f t="shared" si="52"/>
        <v>1.9998290434530532</v>
      </c>
      <c r="Q114" s="184">
        <f t="shared" si="52"/>
        <v>1.9823491914510685</v>
      </c>
      <c r="R114" s="184">
        <f xml:space="preserve"> R$61</f>
        <v>0</v>
      </c>
    </row>
    <row r="115" spans="1:26" x14ac:dyDescent="0.35">
      <c r="E115" s="7" t="str">
        <f t="shared" ref="E115:R115" si="53" xml:space="preserve"> E$108</f>
        <v>Total nominal revenue company should have received</v>
      </c>
      <c r="F115" s="184">
        <f t="shared" si="53"/>
        <v>0</v>
      </c>
      <c r="G115" s="184" t="str">
        <f t="shared" si="53"/>
        <v>£m</v>
      </c>
      <c r="H115" s="184">
        <f t="shared" si="53"/>
        <v>10.348470394530523</v>
      </c>
      <c r="I115" s="184">
        <f t="shared" si="53"/>
        <v>0</v>
      </c>
      <c r="J115" s="184">
        <f t="shared" si="53"/>
        <v>0</v>
      </c>
      <c r="K115" s="184">
        <f t="shared" si="53"/>
        <v>0</v>
      </c>
      <c r="L115" s="184">
        <f t="shared" si="53"/>
        <v>0</v>
      </c>
      <c r="M115" s="184">
        <f t="shared" si="53"/>
        <v>2.0514639799385828</v>
      </c>
      <c r="N115" s="184">
        <f t="shared" si="53"/>
        <v>2.0513987983244215</v>
      </c>
      <c r="O115" s="184">
        <f t="shared" si="53"/>
        <v>2.0920867929065388</v>
      </c>
      <c r="P115" s="184">
        <f t="shared" si="53"/>
        <v>2.0905168019887448</v>
      </c>
      <c r="Q115" s="184">
        <f t="shared" si="53"/>
        <v>2.063004021372234</v>
      </c>
      <c r="R115" s="184">
        <f t="shared" si="53"/>
        <v>0</v>
      </c>
    </row>
    <row r="116" spans="1:26" s="184" customFormat="1" x14ac:dyDescent="0.35">
      <c r="A116" s="180"/>
      <c r="B116" s="181"/>
      <c r="C116" s="182"/>
      <c r="D116" s="183"/>
      <c r="E116" s="7" t="s">
        <v>532</v>
      </c>
      <c r="G116" s="184" t="str">
        <f t="shared" ref="G116" si="54" xml:space="preserve"> G$99</f>
        <v>£m</v>
      </c>
      <c r="H116" s="244">
        <f>SUM(J116:R116)</f>
        <v>0.25359757343735856</v>
      </c>
      <c r="M116" s="184">
        <f>M115-M114</f>
        <v>-7.5357936690365612E-3</v>
      </c>
      <c r="N116" s="184">
        <f t="shared" ref="N116:Q116" si="55">N115-N114</f>
        <v>1.5167014096178821E-2</v>
      </c>
      <c r="O116" s="184">
        <f t="shared" si="55"/>
        <v>7.4623764553359173E-2</v>
      </c>
      <c r="P116" s="184">
        <f t="shared" si="55"/>
        <v>9.0687758535691554E-2</v>
      </c>
      <c r="Q116" s="184">
        <f t="shared" si="55"/>
        <v>8.0654829921165572E-2</v>
      </c>
      <c r="S116" s="185"/>
      <c r="T116" s="185"/>
      <c r="U116" s="185"/>
      <c r="V116" s="185"/>
      <c r="W116" s="185"/>
      <c r="X116" s="185"/>
      <c r="Y116" s="185"/>
      <c r="Z116" s="185"/>
    </row>
    <row r="118" spans="1:26" x14ac:dyDescent="0.35">
      <c r="A118" s="283" t="s">
        <v>533</v>
      </c>
      <c r="B118" s="284"/>
      <c r="C118" s="285"/>
      <c r="D118" s="285"/>
      <c r="E118" s="285"/>
      <c r="F118" s="285"/>
      <c r="G118" s="285"/>
      <c r="H118" s="285"/>
      <c r="I118" s="285"/>
      <c r="J118" s="285"/>
      <c r="K118" s="285"/>
      <c r="L118" s="285"/>
      <c r="M118" s="285"/>
      <c r="N118" s="285"/>
      <c r="O118" s="285"/>
      <c r="P118" s="285"/>
      <c r="Q118" s="285"/>
      <c r="R118" s="285"/>
    </row>
    <row r="120" spans="1:26" x14ac:dyDescent="0.35">
      <c r="C120" s="110" t="s">
        <v>534</v>
      </c>
    </row>
    <row r="121" spans="1:26" x14ac:dyDescent="0.35">
      <c r="C121" s="110" t="s">
        <v>535</v>
      </c>
    </row>
    <row r="122" spans="1:26" x14ac:dyDescent="0.35">
      <c r="C122" s="110" t="s">
        <v>536</v>
      </c>
    </row>
    <row r="124" spans="1:26" s="205" customFormat="1" x14ac:dyDescent="0.35">
      <c r="A124" s="201"/>
      <c r="B124" s="202"/>
      <c r="C124" s="203"/>
      <c r="D124" s="204"/>
      <c r="E124" s="37" t="str">
        <f>Index!E$48</f>
        <v>CPI(H): Fin year average - percentage increase - final determination</v>
      </c>
      <c r="F124" s="205">
        <f>Index!F$48</f>
        <v>0</v>
      </c>
      <c r="G124" s="223" t="str">
        <f>Index!G$48</f>
        <v>%</v>
      </c>
      <c r="H124" s="205">
        <f>Index!H$48</f>
        <v>0</v>
      </c>
      <c r="I124" s="205">
        <f>Index!I$48</f>
        <v>0</v>
      </c>
      <c r="J124" s="205">
        <f>Index!J$48</f>
        <v>0</v>
      </c>
      <c r="K124" s="205">
        <f>Index!K$48</f>
        <v>2.1269790500559882E-2</v>
      </c>
      <c r="L124" s="205">
        <f>Index!L$48</f>
        <v>1.9909655450194075E-2</v>
      </c>
      <c r="M124" s="205">
        <f>Index!M$48</f>
        <v>1.9833640562247679E-2</v>
      </c>
      <c r="N124" s="205">
        <f>Index!N$48</f>
        <v>2.0041983108134653E-2</v>
      </c>
      <c r="O124" s="205">
        <f>Index!O$48</f>
        <v>2.0751251595618081E-2</v>
      </c>
      <c r="P124" s="205">
        <f>Index!P$48</f>
        <v>2.1000000000000574E-2</v>
      </c>
      <c r="Q124" s="205">
        <f>Index!Q$48</f>
        <v>2.100000000000124E-2</v>
      </c>
      <c r="R124" s="205">
        <f>Index!R$48</f>
        <v>1.999999999999913E-2</v>
      </c>
    </row>
    <row r="125" spans="1:26" s="205" customFormat="1" x14ac:dyDescent="0.35">
      <c r="A125" s="201"/>
      <c r="B125" s="202"/>
      <c r="C125" s="203"/>
      <c r="D125" s="204"/>
      <c r="E125" s="37" t="str">
        <f>Index!E$71</f>
        <v>Forecast RPI/CPIH wedge - final determination</v>
      </c>
      <c r="F125" s="205">
        <f>Index!F$71</f>
        <v>0</v>
      </c>
      <c r="G125" s="223" t="str">
        <f>Index!G$71</f>
        <v>%</v>
      </c>
      <c r="H125" s="205">
        <f>Index!H$71</f>
        <v>0</v>
      </c>
      <c r="I125" s="205">
        <f>Index!I$71</f>
        <v>0</v>
      </c>
      <c r="J125" s="205">
        <f>Index!J$71</f>
        <v>0</v>
      </c>
      <c r="K125" s="205">
        <f>Index!K$71</f>
        <v>-2.1269790500559882E-2</v>
      </c>
      <c r="L125" s="205">
        <f>Index!L$71</f>
        <v>1.1612485258307714E-2</v>
      </c>
      <c r="M125" s="205">
        <f>Index!M$71</f>
        <v>4.424450951415082E-3</v>
      </c>
      <c r="N125" s="205">
        <f>Index!N$71</f>
        <v>9.5456655774606158E-3</v>
      </c>
      <c r="O125" s="205">
        <f>Index!O$71</f>
        <v>1.0752431675141949E-2</v>
      </c>
      <c r="P125" s="205">
        <f>Index!P$71</f>
        <v>1.1000000000000121E-2</v>
      </c>
      <c r="Q125" s="205">
        <f>Index!Q$71</f>
        <v>1.0999999999998566E-2</v>
      </c>
      <c r="R125" s="205">
        <f>Index!R$71</f>
        <v>1.0000000000000675E-2</v>
      </c>
    </row>
    <row r="126" spans="1:26" s="172" customFormat="1" x14ac:dyDescent="0.35">
      <c r="A126" s="173"/>
      <c r="B126" s="174"/>
      <c r="C126" s="175"/>
      <c r="D126" s="176"/>
      <c r="E126" s="172" t="s">
        <v>537</v>
      </c>
      <c r="J126" s="172">
        <f t="shared" ref="J126:L126" si="56">SUM(J124:J125)</f>
        <v>0</v>
      </c>
      <c r="K126" s="172">
        <f t="shared" si="56"/>
        <v>0</v>
      </c>
      <c r="L126" s="172">
        <f t="shared" si="56"/>
        <v>3.1522140708501789E-2</v>
      </c>
      <c r="M126" s="172">
        <f>SUM(M124:M125)</f>
        <v>2.4258091513662761E-2</v>
      </c>
      <c r="N126" s="172">
        <f t="shared" ref="N126:R126" si="57">SUM(N124:N125)</f>
        <v>2.9587648685595269E-2</v>
      </c>
      <c r="O126" s="172">
        <f t="shared" si="57"/>
        <v>3.150368327076003E-2</v>
      </c>
      <c r="P126" s="172">
        <f t="shared" si="57"/>
        <v>3.2000000000000695E-2</v>
      </c>
      <c r="Q126" s="172">
        <f t="shared" si="57"/>
        <v>3.1999999999999806E-2</v>
      </c>
      <c r="R126" s="172">
        <f t="shared" si="57"/>
        <v>2.9999999999999805E-2</v>
      </c>
      <c r="S126" s="177"/>
      <c r="T126" s="177"/>
      <c r="U126" s="177"/>
      <c r="V126" s="177"/>
      <c r="W126" s="177"/>
      <c r="X126" s="177"/>
      <c r="Y126" s="177"/>
      <c r="Z126" s="177"/>
    </row>
    <row r="128" spans="1:26" s="161" customFormat="1" x14ac:dyDescent="0.35">
      <c r="A128" s="157"/>
      <c r="B128" s="158"/>
      <c r="C128" s="159"/>
      <c r="D128" s="160"/>
      <c r="E128" s="161" t="str">
        <f xml:space="preserve"> E$140</f>
        <v>True up Nominal RCV balance BEG</v>
      </c>
      <c r="F128" s="342">
        <f t="shared" ref="F128:R128" si="58" xml:space="preserve"> F$140</f>
        <v>0</v>
      </c>
      <c r="G128" s="161" t="str">
        <f t="shared" si="58"/>
        <v>£m</v>
      </c>
      <c r="H128" s="342">
        <f t="shared" si="58"/>
        <v>0</v>
      </c>
      <c r="I128" s="342">
        <f t="shared" si="58"/>
        <v>0</v>
      </c>
      <c r="J128" s="342">
        <f t="shared" si="58"/>
        <v>0</v>
      </c>
      <c r="K128" s="342">
        <f xml:space="preserve"> K$140</f>
        <v>0</v>
      </c>
      <c r="L128" s="342">
        <f t="shared" si="58"/>
        <v>0</v>
      </c>
      <c r="M128" s="342">
        <f t="shared" si="58"/>
        <v>34.479747463860264</v>
      </c>
      <c r="N128" s="342">
        <f t="shared" si="58"/>
        <v>33.921970270564117</v>
      </c>
      <c r="O128" s="342">
        <f t="shared" si="58"/>
        <v>33.546868209482049</v>
      </c>
      <c r="P128" s="342">
        <f t="shared" si="58"/>
        <v>33.237653421326037</v>
      </c>
      <c r="Q128" s="342">
        <f t="shared" si="58"/>
        <v>32.947133956874815</v>
      </c>
      <c r="R128" s="342">
        <f t="shared" si="58"/>
        <v>32.659153828102745</v>
      </c>
    </row>
    <row r="129" spans="1:16383" x14ac:dyDescent="0.35">
      <c r="E129" s="178" t="str">
        <f xml:space="preserve"> E$126</f>
        <v>True up Indexation percentage</v>
      </c>
      <c r="F129" s="178">
        <f t="shared" ref="F129:R129" si="59" xml:space="preserve"> F$126</f>
        <v>0</v>
      </c>
      <c r="G129" s="178">
        <f t="shared" si="59"/>
        <v>0</v>
      </c>
      <c r="H129" s="178">
        <f t="shared" si="59"/>
        <v>0</v>
      </c>
      <c r="I129" s="178">
        <f t="shared" si="59"/>
        <v>0</v>
      </c>
      <c r="J129" s="178">
        <f t="shared" si="59"/>
        <v>0</v>
      </c>
      <c r="K129" s="178">
        <f t="shared" si="59"/>
        <v>0</v>
      </c>
      <c r="L129" s="178">
        <f t="shared" si="59"/>
        <v>3.1522140708501789E-2</v>
      </c>
      <c r="M129" s="178">
        <f t="shared" si="59"/>
        <v>2.4258091513662761E-2</v>
      </c>
      <c r="N129" s="178">
        <f t="shared" si="59"/>
        <v>2.9587648685595269E-2</v>
      </c>
      <c r="O129" s="178">
        <f t="shared" si="59"/>
        <v>3.150368327076003E-2</v>
      </c>
      <c r="P129" s="178">
        <f t="shared" si="59"/>
        <v>3.2000000000000695E-2</v>
      </c>
      <c r="Q129" s="178">
        <f t="shared" si="59"/>
        <v>3.1999999999999806E-2</v>
      </c>
      <c r="R129" s="178">
        <f t="shared" si="59"/>
        <v>2.9999999999999805E-2</v>
      </c>
    </row>
    <row r="130" spans="1:16383" x14ac:dyDescent="0.35">
      <c r="C130" s="276"/>
      <c r="E130" s="7" t="s">
        <v>538</v>
      </c>
      <c r="G130" s="91" t="s">
        <v>295</v>
      </c>
      <c r="J130" s="246">
        <f>J128*J129</f>
        <v>0</v>
      </c>
      <c r="K130" s="246">
        <f t="shared" ref="K130:L130" si="60">K128*K129</f>
        <v>0</v>
      </c>
      <c r="L130" s="246">
        <f t="shared" si="60"/>
        <v>0</v>
      </c>
      <c r="M130" s="246">
        <f>M128*M129</f>
        <v>0.83641286934630377</v>
      </c>
      <c r="N130" s="246">
        <f t="shared" ref="N130:R130" si="61">N128*N129</f>
        <v>1.0036713390886582</v>
      </c>
      <c r="O130" s="246">
        <f t="shared" si="61"/>
        <v>1.0568499107974512</v>
      </c>
      <c r="P130" s="246">
        <f t="shared" si="61"/>
        <v>1.0636049094824562</v>
      </c>
      <c r="Q130" s="246">
        <f t="shared" si="61"/>
        <v>1.0543082866199878</v>
      </c>
      <c r="R130" s="246">
        <f t="shared" si="61"/>
        <v>0.97977461484307593</v>
      </c>
    </row>
    <row r="132" spans="1:16383" s="205" customFormat="1" x14ac:dyDescent="0.35">
      <c r="A132" s="201"/>
      <c r="B132" s="202"/>
      <c r="C132" s="203"/>
      <c r="D132" s="204"/>
      <c r="E132" s="37" t="str">
        <f xml:space="preserve"> InpR!E$98</f>
        <v>Run-off rate - CPI(H) + RPI wedge - active - WR</v>
      </c>
      <c r="F132" s="205">
        <f xml:space="preserve"> InpR!F$98</f>
        <v>0</v>
      </c>
      <c r="G132" s="223" t="str">
        <f xml:space="preserve"> InpR!G$98</f>
        <v>%</v>
      </c>
      <c r="H132" s="205">
        <f xml:space="preserve"> InpR!H$98</f>
        <v>0</v>
      </c>
      <c r="I132" s="205">
        <f xml:space="preserve"> InpR!I$98</f>
        <v>0</v>
      </c>
      <c r="J132" s="205">
        <f xml:space="preserve"> InpR!J$98</f>
        <v>0</v>
      </c>
      <c r="K132" s="205">
        <f xml:space="preserve"> InpR!K$98</f>
        <v>0</v>
      </c>
      <c r="L132" s="205">
        <f xml:space="preserve"> InpR!L$98</f>
        <v>0</v>
      </c>
      <c r="M132" s="205">
        <f xml:space="preserve"> InpR!M$98</f>
        <v>3.94773964521715E-2</v>
      </c>
      <c r="N132" s="205">
        <f xml:space="preserve"> InpR!N$98</f>
        <v>3.94773964521715E-2</v>
      </c>
      <c r="O132" s="205">
        <f xml:space="preserve"> InpR!O$98</f>
        <v>3.94773964521715E-2</v>
      </c>
      <c r="P132" s="205">
        <f xml:space="preserve"> InpR!P$98</f>
        <v>3.94773964521715E-2</v>
      </c>
      <c r="Q132" s="205">
        <f xml:space="preserve"> InpR!Q$98</f>
        <v>3.94773964521715E-2</v>
      </c>
      <c r="R132" s="205">
        <f xml:space="preserve"> InpR!R$98</f>
        <v>0</v>
      </c>
    </row>
    <row r="133" spans="1:16383" s="161" customFormat="1" x14ac:dyDescent="0.35">
      <c r="A133" s="157"/>
      <c r="B133" s="158"/>
      <c r="C133" s="159"/>
      <c r="D133" s="160"/>
      <c r="E133" s="161" t="str">
        <f xml:space="preserve"> E$140</f>
        <v>True up Nominal RCV balance BEG</v>
      </c>
      <c r="F133" s="342">
        <f t="shared" ref="F133:R133" si="62" xml:space="preserve"> F$140</f>
        <v>0</v>
      </c>
      <c r="G133" s="161" t="str">
        <f t="shared" si="62"/>
        <v>£m</v>
      </c>
      <c r="H133" s="342">
        <f t="shared" si="62"/>
        <v>0</v>
      </c>
      <c r="I133" s="342">
        <f t="shared" si="62"/>
        <v>0</v>
      </c>
      <c r="J133" s="342">
        <f t="shared" si="62"/>
        <v>0</v>
      </c>
      <c r="K133" s="342">
        <f t="shared" si="62"/>
        <v>0</v>
      </c>
      <c r="L133" s="342">
        <f t="shared" si="62"/>
        <v>0</v>
      </c>
      <c r="M133" s="342">
        <f t="shared" si="62"/>
        <v>34.479747463860264</v>
      </c>
      <c r="N133" s="342">
        <f t="shared" si="62"/>
        <v>33.921970270564117</v>
      </c>
      <c r="O133" s="342">
        <f t="shared" si="62"/>
        <v>33.546868209482049</v>
      </c>
      <c r="P133" s="342">
        <f t="shared" si="62"/>
        <v>33.237653421326037</v>
      </c>
      <c r="Q133" s="342">
        <f t="shared" si="62"/>
        <v>32.947133956874815</v>
      </c>
      <c r="R133" s="342">
        <f t="shared" si="62"/>
        <v>32.659153828102745</v>
      </c>
    </row>
    <row r="134" spans="1:16383" x14ac:dyDescent="0.35">
      <c r="C134" s="276"/>
      <c r="E134" s="7" t="str">
        <f xml:space="preserve"> E$130</f>
        <v>True up RCV indexation</v>
      </c>
      <c r="F134" s="7">
        <f t="shared" ref="F134:R134" si="63" xml:space="preserve"> F$130</f>
        <v>0</v>
      </c>
      <c r="G134" s="91" t="str">
        <f t="shared" si="63"/>
        <v>£m</v>
      </c>
      <c r="H134" s="7">
        <f t="shared" si="63"/>
        <v>0</v>
      </c>
      <c r="I134" s="7">
        <f t="shared" si="63"/>
        <v>0</v>
      </c>
      <c r="J134" s="246">
        <f t="shared" si="63"/>
        <v>0</v>
      </c>
      <c r="K134" s="246">
        <f t="shared" si="63"/>
        <v>0</v>
      </c>
      <c r="L134" s="246">
        <f t="shared" si="63"/>
        <v>0</v>
      </c>
      <c r="M134" s="246">
        <f t="shared" si="63"/>
        <v>0.83641286934630377</v>
      </c>
      <c r="N134" s="246">
        <f t="shared" si="63"/>
        <v>1.0036713390886582</v>
      </c>
      <c r="O134" s="246">
        <f t="shared" si="63"/>
        <v>1.0568499107974512</v>
      </c>
      <c r="P134" s="246">
        <f t="shared" si="63"/>
        <v>1.0636049094824562</v>
      </c>
      <c r="Q134" s="246">
        <f t="shared" si="63"/>
        <v>1.0543082866199878</v>
      </c>
      <c r="R134" s="246">
        <f t="shared" si="63"/>
        <v>0.97977461484307593</v>
      </c>
    </row>
    <row r="135" spans="1:16383" x14ac:dyDescent="0.35">
      <c r="C135" s="276"/>
      <c r="E135" s="7" t="s">
        <v>539</v>
      </c>
      <c r="F135" s="247"/>
      <c r="G135" s="162" t="s">
        <v>295</v>
      </c>
      <c r="H135" s="247"/>
      <c r="I135" s="247"/>
      <c r="J135" s="246">
        <f t="shared" ref="J135:L135" si="64" xml:space="preserve"> (J133+J134) * J132</f>
        <v>0</v>
      </c>
      <c r="K135" s="246">
        <f t="shared" si="64"/>
        <v>0</v>
      </c>
      <c r="L135" s="246">
        <f t="shared" si="64"/>
        <v>0</v>
      </c>
      <c r="M135" s="246">
        <f xml:space="preserve"> (M133+M134) * M132</f>
        <v>1.3941900626424488</v>
      </c>
      <c r="N135" s="246">
        <f t="shared" ref="N135:R135" si="65" xml:space="preserve"> (N133+N134) * N132</f>
        <v>1.3787734001707197</v>
      </c>
      <c r="O135" s="246">
        <f t="shared" si="65"/>
        <v>1.3660646989534646</v>
      </c>
      <c r="P135" s="246">
        <f t="shared" si="65"/>
        <v>1.3541243739336772</v>
      </c>
      <c r="Q135" s="246">
        <f t="shared" si="65"/>
        <v>1.3422884153920558</v>
      </c>
      <c r="R135" s="246">
        <f t="shared" si="65"/>
        <v>0</v>
      </c>
      <c r="S135" s="91"/>
      <c r="T135" s="91"/>
      <c r="U135" s="91"/>
      <c r="V135" s="91"/>
      <c r="W135" s="91"/>
      <c r="X135" s="91"/>
      <c r="Y135" s="91"/>
      <c r="Z135" s="91"/>
      <c r="AA135" s="91"/>
      <c r="AB135" s="91"/>
      <c r="AC135" s="91"/>
      <c r="AD135" s="91"/>
      <c r="AE135" s="91"/>
      <c r="AF135" s="91"/>
      <c r="AG135" s="91"/>
      <c r="AH135" s="91"/>
      <c r="AI135" s="91"/>
      <c r="AJ135" s="91"/>
      <c r="AK135" s="91"/>
      <c r="AL135" s="91"/>
      <c r="AM135" s="91"/>
      <c r="AN135" s="91"/>
      <c r="AO135" s="91"/>
      <c r="AP135" s="91"/>
      <c r="AQ135" s="91"/>
      <c r="AR135" s="91"/>
      <c r="AS135" s="91"/>
      <c r="AT135" s="91"/>
      <c r="AU135" s="91"/>
      <c r="AV135" s="91"/>
      <c r="AW135" s="91"/>
      <c r="AX135" s="91"/>
      <c r="AY135" s="91"/>
      <c r="AZ135" s="91"/>
      <c r="BA135" s="91"/>
      <c r="BB135" s="91"/>
      <c r="BC135" s="91"/>
      <c r="BD135" s="91"/>
      <c r="BE135" s="91"/>
      <c r="BF135" s="91"/>
      <c r="BG135" s="91"/>
      <c r="BH135" s="91"/>
      <c r="BI135" s="91"/>
      <c r="BJ135" s="91"/>
      <c r="BK135" s="91"/>
      <c r="BL135" s="91"/>
      <c r="BM135" s="91"/>
      <c r="BN135" s="91"/>
      <c r="BO135" s="91"/>
      <c r="BP135" s="91"/>
      <c r="BQ135" s="91"/>
      <c r="BR135" s="91"/>
      <c r="BS135" s="91"/>
      <c r="BT135" s="91"/>
      <c r="BU135" s="91"/>
      <c r="BV135" s="91"/>
      <c r="BW135" s="91"/>
      <c r="BX135" s="91"/>
      <c r="BY135" s="91"/>
      <c r="BZ135" s="91"/>
      <c r="CA135" s="91"/>
      <c r="CB135" s="91"/>
      <c r="CC135" s="91"/>
      <c r="CD135" s="91"/>
      <c r="CE135" s="91"/>
      <c r="CF135" s="91"/>
      <c r="CG135" s="91"/>
      <c r="CH135" s="91"/>
      <c r="CI135" s="91"/>
      <c r="CJ135" s="91"/>
      <c r="CK135" s="91"/>
      <c r="CL135" s="91"/>
      <c r="CM135" s="91"/>
      <c r="CN135" s="91"/>
      <c r="CO135" s="91"/>
      <c r="CP135" s="91"/>
      <c r="CQ135" s="91"/>
      <c r="CR135" s="91"/>
      <c r="CS135" s="91"/>
      <c r="CT135" s="91"/>
      <c r="CU135" s="91"/>
      <c r="CV135" s="91"/>
      <c r="CW135" s="91"/>
      <c r="CX135" s="91"/>
      <c r="CY135" s="91"/>
      <c r="CZ135" s="91"/>
      <c r="DA135" s="91"/>
      <c r="DB135" s="91"/>
      <c r="DC135" s="91"/>
      <c r="DD135" s="91"/>
      <c r="DE135" s="91"/>
      <c r="DF135" s="91"/>
      <c r="DG135" s="91"/>
      <c r="DH135" s="91"/>
      <c r="DI135" s="91"/>
      <c r="DJ135" s="91"/>
      <c r="DK135" s="91"/>
      <c r="DL135" s="91"/>
      <c r="DM135" s="91"/>
      <c r="DN135" s="91"/>
      <c r="DO135" s="91"/>
      <c r="DP135" s="91"/>
      <c r="DQ135" s="91"/>
      <c r="DR135" s="91"/>
      <c r="DS135" s="91"/>
      <c r="DT135" s="91"/>
      <c r="DU135" s="91"/>
      <c r="DV135" s="91"/>
      <c r="DW135" s="91"/>
      <c r="DX135" s="91"/>
      <c r="DY135" s="91"/>
      <c r="DZ135" s="91"/>
      <c r="EA135" s="91"/>
      <c r="EB135" s="91"/>
      <c r="EC135" s="91"/>
      <c r="ED135" s="91"/>
      <c r="EE135" s="91"/>
      <c r="EF135" s="91"/>
      <c r="EG135" s="91"/>
      <c r="EH135" s="91"/>
      <c r="EI135" s="91"/>
      <c r="EJ135" s="91"/>
      <c r="EK135" s="91"/>
      <c r="EL135" s="91"/>
      <c r="EM135" s="91"/>
      <c r="EN135" s="91"/>
      <c r="EO135" s="91"/>
      <c r="EP135" s="91"/>
      <c r="EQ135" s="91"/>
      <c r="ER135" s="91"/>
      <c r="ES135" s="91"/>
      <c r="ET135" s="91"/>
      <c r="EU135" s="91"/>
      <c r="EV135" s="91"/>
      <c r="EW135" s="91"/>
      <c r="EX135" s="91"/>
      <c r="EY135" s="91"/>
      <c r="EZ135" s="91"/>
      <c r="FA135" s="91"/>
      <c r="FB135" s="91"/>
      <c r="FC135" s="91"/>
      <c r="FD135" s="91"/>
      <c r="FE135" s="91"/>
      <c r="FF135" s="91"/>
      <c r="FG135" s="91"/>
      <c r="FH135" s="91"/>
      <c r="FI135" s="91"/>
      <c r="FJ135" s="91"/>
      <c r="FK135" s="91"/>
      <c r="FL135" s="91"/>
      <c r="FM135" s="91"/>
      <c r="FN135" s="91"/>
      <c r="FO135" s="91"/>
      <c r="FP135" s="91"/>
      <c r="FQ135" s="91"/>
      <c r="FR135" s="91"/>
      <c r="FS135" s="91"/>
      <c r="FT135" s="91"/>
      <c r="FU135" s="91"/>
      <c r="FV135" s="91"/>
      <c r="FW135" s="91"/>
      <c r="FX135" s="91"/>
      <c r="FY135" s="91"/>
      <c r="FZ135" s="91"/>
      <c r="GA135" s="91"/>
      <c r="GB135" s="91"/>
      <c r="GC135" s="91"/>
      <c r="GD135" s="91"/>
      <c r="GE135" s="91"/>
      <c r="GF135" s="91"/>
      <c r="GG135" s="91"/>
      <c r="GH135" s="91"/>
      <c r="GI135" s="91"/>
      <c r="GJ135" s="91"/>
      <c r="GK135" s="91"/>
      <c r="GL135" s="91"/>
      <c r="GM135" s="91"/>
      <c r="GN135" s="91"/>
      <c r="GO135" s="91"/>
      <c r="GP135" s="91"/>
      <c r="GQ135" s="91"/>
      <c r="GR135" s="91"/>
      <c r="GS135" s="91"/>
      <c r="GT135" s="91"/>
      <c r="GU135" s="91"/>
      <c r="GV135" s="91"/>
      <c r="GW135" s="91"/>
      <c r="GX135" s="91"/>
      <c r="GY135" s="91"/>
      <c r="GZ135" s="91"/>
      <c r="HA135" s="91"/>
      <c r="HB135" s="91"/>
      <c r="HC135" s="91"/>
      <c r="HD135" s="91"/>
      <c r="HE135" s="91"/>
      <c r="HF135" s="91"/>
      <c r="HG135" s="91"/>
      <c r="HH135" s="91"/>
      <c r="HI135" s="91"/>
      <c r="HJ135" s="91"/>
      <c r="HK135" s="91"/>
      <c r="HL135" s="91"/>
      <c r="HM135" s="91"/>
      <c r="HN135" s="91"/>
      <c r="HO135" s="91"/>
      <c r="HP135" s="91"/>
      <c r="HQ135" s="91"/>
      <c r="HR135" s="91"/>
      <c r="HS135" s="91"/>
      <c r="HT135" s="91"/>
      <c r="HU135" s="91"/>
      <c r="HV135" s="91"/>
      <c r="HW135" s="91"/>
      <c r="HX135" s="91"/>
      <c r="HY135" s="91"/>
      <c r="HZ135" s="91"/>
      <c r="IA135" s="91"/>
      <c r="IB135" s="91"/>
      <c r="IC135" s="91"/>
      <c r="ID135" s="91"/>
      <c r="IE135" s="91"/>
      <c r="IF135" s="91"/>
      <c r="IG135" s="91"/>
      <c r="IH135" s="91"/>
      <c r="II135" s="91"/>
      <c r="IJ135" s="91"/>
      <c r="IK135" s="91"/>
      <c r="IL135" s="91"/>
      <c r="IM135" s="91"/>
      <c r="IN135" s="91"/>
      <c r="IO135" s="91"/>
      <c r="IP135" s="91"/>
      <c r="IQ135" s="91"/>
      <c r="IR135" s="91"/>
      <c r="IS135" s="91"/>
      <c r="IT135" s="91"/>
      <c r="IU135" s="91"/>
      <c r="IV135" s="91"/>
      <c r="IW135" s="91"/>
      <c r="IX135" s="91"/>
      <c r="IY135" s="91"/>
      <c r="IZ135" s="91"/>
      <c r="JA135" s="91"/>
      <c r="JB135" s="91"/>
      <c r="JC135" s="91"/>
      <c r="JD135" s="91"/>
      <c r="JE135" s="91"/>
      <c r="JF135" s="91"/>
      <c r="JG135" s="91"/>
      <c r="JH135" s="91"/>
      <c r="JI135" s="91"/>
      <c r="JJ135" s="91"/>
      <c r="JK135" s="91"/>
      <c r="JL135" s="91"/>
      <c r="JM135" s="91"/>
      <c r="JN135" s="91"/>
      <c r="JO135" s="91"/>
      <c r="JP135" s="91"/>
      <c r="JQ135" s="91"/>
      <c r="JR135" s="91"/>
      <c r="JS135" s="91"/>
      <c r="JT135" s="91"/>
      <c r="JU135" s="91"/>
      <c r="JV135" s="91"/>
      <c r="JW135" s="91"/>
      <c r="JX135" s="91"/>
      <c r="JY135" s="91"/>
      <c r="JZ135" s="91"/>
      <c r="KA135" s="91"/>
      <c r="KB135" s="91"/>
      <c r="KC135" s="91"/>
      <c r="KD135" s="91"/>
      <c r="KE135" s="91"/>
      <c r="KF135" s="91"/>
      <c r="KG135" s="91"/>
      <c r="KH135" s="91"/>
      <c r="KI135" s="91"/>
      <c r="KJ135" s="91"/>
      <c r="KK135" s="91"/>
      <c r="KL135" s="91"/>
      <c r="KM135" s="91"/>
      <c r="KN135" s="91"/>
      <c r="KO135" s="91"/>
      <c r="KP135" s="91"/>
      <c r="KQ135" s="91"/>
      <c r="KR135" s="91"/>
      <c r="KS135" s="91"/>
      <c r="KT135" s="91"/>
      <c r="KU135" s="91"/>
      <c r="KV135" s="91"/>
      <c r="KW135" s="91"/>
      <c r="KX135" s="91"/>
      <c r="KY135" s="91"/>
      <c r="KZ135" s="91"/>
      <c r="LA135" s="91"/>
      <c r="LB135" s="91"/>
      <c r="LC135" s="91"/>
      <c r="LD135" s="91"/>
      <c r="LE135" s="91"/>
      <c r="LF135" s="91"/>
      <c r="LG135" s="91"/>
      <c r="LH135" s="91"/>
      <c r="LI135" s="91"/>
      <c r="LJ135" s="91"/>
      <c r="LK135" s="91"/>
      <c r="LL135" s="91"/>
      <c r="LM135" s="91"/>
      <c r="LN135" s="91"/>
      <c r="LO135" s="91"/>
      <c r="LP135" s="91"/>
      <c r="LQ135" s="91"/>
      <c r="LR135" s="91"/>
      <c r="LS135" s="91"/>
      <c r="LT135" s="91"/>
      <c r="LU135" s="91"/>
      <c r="LV135" s="91"/>
      <c r="LW135" s="91"/>
      <c r="LX135" s="91"/>
      <c r="LY135" s="91"/>
      <c r="LZ135" s="91"/>
      <c r="MA135" s="91"/>
      <c r="MB135" s="91"/>
      <c r="MC135" s="91"/>
      <c r="MD135" s="91"/>
      <c r="ME135" s="91"/>
      <c r="MF135" s="91"/>
      <c r="MG135" s="91"/>
      <c r="MH135" s="91"/>
      <c r="MI135" s="91"/>
      <c r="MJ135" s="91"/>
      <c r="MK135" s="91"/>
      <c r="ML135" s="91"/>
      <c r="MM135" s="91"/>
      <c r="MN135" s="91"/>
      <c r="MO135" s="91"/>
      <c r="MP135" s="91"/>
      <c r="MQ135" s="91"/>
      <c r="MR135" s="91"/>
      <c r="MS135" s="91"/>
      <c r="MT135" s="91"/>
      <c r="MU135" s="91"/>
      <c r="MV135" s="91"/>
      <c r="MW135" s="91"/>
      <c r="MX135" s="91"/>
      <c r="MY135" s="91"/>
      <c r="MZ135" s="91"/>
      <c r="NA135" s="91"/>
      <c r="NB135" s="91"/>
      <c r="NC135" s="91"/>
      <c r="ND135" s="91"/>
      <c r="NE135" s="91"/>
      <c r="NF135" s="91"/>
      <c r="NG135" s="91"/>
      <c r="NH135" s="91"/>
      <c r="NI135" s="91"/>
      <c r="NJ135" s="91"/>
      <c r="NK135" s="91"/>
      <c r="NL135" s="91"/>
      <c r="NM135" s="91"/>
      <c r="NN135" s="91"/>
      <c r="NO135" s="91"/>
      <c r="NP135" s="91"/>
      <c r="NQ135" s="91"/>
      <c r="NR135" s="91"/>
      <c r="NS135" s="91"/>
      <c r="NT135" s="91"/>
      <c r="NU135" s="91"/>
      <c r="NV135" s="91"/>
      <c r="NW135" s="91"/>
      <c r="NX135" s="91"/>
      <c r="NY135" s="91"/>
      <c r="NZ135" s="91"/>
      <c r="OA135" s="91"/>
      <c r="OB135" s="91"/>
      <c r="OC135" s="91"/>
      <c r="OD135" s="91"/>
      <c r="OE135" s="91"/>
      <c r="OF135" s="91"/>
      <c r="OG135" s="91"/>
      <c r="OH135" s="91"/>
      <c r="OI135" s="91"/>
      <c r="OJ135" s="91"/>
      <c r="OK135" s="91"/>
      <c r="OL135" s="91"/>
      <c r="OM135" s="91"/>
      <c r="ON135" s="91"/>
      <c r="OO135" s="91"/>
      <c r="OP135" s="91"/>
      <c r="OQ135" s="91"/>
      <c r="OR135" s="91"/>
      <c r="OS135" s="91"/>
      <c r="OT135" s="91"/>
      <c r="OU135" s="91"/>
      <c r="OV135" s="91"/>
      <c r="OW135" s="91"/>
      <c r="OX135" s="91"/>
      <c r="OY135" s="91"/>
      <c r="OZ135" s="91"/>
      <c r="PA135" s="91"/>
      <c r="PB135" s="91"/>
      <c r="PC135" s="91"/>
      <c r="PD135" s="91"/>
      <c r="PE135" s="91"/>
      <c r="PF135" s="91"/>
      <c r="PG135" s="91"/>
      <c r="PH135" s="91"/>
      <c r="PI135" s="91"/>
      <c r="PJ135" s="91"/>
      <c r="PK135" s="91"/>
      <c r="PL135" s="91"/>
      <c r="PM135" s="91"/>
      <c r="PN135" s="91"/>
      <c r="PO135" s="91"/>
      <c r="PP135" s="91"/>
      <c r="PQ135" s="91"/>
      <c r="PR135" s="91"/>
      <c r="PS135" s="91"/>
      <c r="PT135" s="91"/>
      <c r="PU135" s="91"/>
      <c r="PV135" s="91"/>
      <c r="PW135" s="91"/>
      <c r="PX135" s="91"/>
      <c r="PY135" s="91"/>
      <c r="PZ135" s="91"/>
      <c r="QA135" s="91"/>
      <c r="QB135" s="91"/>
      <c r="QC135" s="91"/>
      <c r="QD135" s="91"/>
      <c r="QE135" s="91"/>
      <c r="QF135" s="91"/>
      <c r="QG135" s="91"/>
      <c r="QH135" s="91"/>
      <c r="QI135" s="91"/>
      <c r="QJ135" s="91"/>
      <c r="QK135" s="91"/>
      <c r="QL135" s="91"/>
      <c r="QM135" s="91"/>
      <c r="QN135" s="91"/>
      <c r="QO135" s="91"/>
      <c r="QP135" s="91"/>
      <c r="QQ135" s="91"/>
      <c r="QR135" s="91"/>
      <c r="QS135" s="91"/>
      <c r="QT135" s="91"/>
      <c r="QU135" s="91"/>
      <c r="QV135" s="91"/>
      <c r="QW135" s="91"/>
      <c r="QX135" s="91"/>
      <c r="QY135" s="91"/>
      <c r="QZ135" s="91"/>
      <c r="RA135" s="91"/>
      <c r="RB135" s="91"/>
      <c r="RC135" s="91"/>
      <c r="RD135" s="91"/>
      <c r="RE135" s="91"/>
      <c r="RF135" s="91"/>
      <c r="RG135" s="91"/>
      <c r="RH135" s="91"/>
      <c r="RI135" s="91"/>
      <c r="RJ135" s="91"/>
      <c r="RK135" s="91"/>
      <c r="RL135" s="91"/>
      <c r="RM135" s="91"/>
      <c r="RN135" s="91"/>
      <c r="RO135" s="91"/>
      <c r="RP135" s="91"/>
      <c r="RQ135" s="91"/>
      <c r="RR135" s="91"/>
      <c r="RS135" s="91"/>
      <c r="RT135" s="91"/>
      <c r="RU135" s="91"/>
      <c r="RV135" s="91"/>
      <c r="RW135" s="91"/>
      <c r="RX135" s="91"/>
      <c r="RY135" s="91"/>
      <c r="RZ135" s="91"/>
      <c r="SA135" s="91"/>
      <c r="SB135" s="91"/>
      <c r="SC135" s="91"/>
      <c r="SD135" s="91"/>
      <c r="SE135" s="91"/>
      <c r="SF135" s="91"/>
      <c r="SG135" s="91"/>
      <c r="SH135" s="91"/>
      <c r="SI135" s="91"/>
      <c r="SJ135" s="91"/>
      <c r="SK135" s="91"/>
      <c r="SL135" s="91"/>
      <c r="SM135" s="91"/>
      <c r="SN135" s="91"/>
      <c r="SO135" s="91"/>
      <c r="SP135" s="91"/>
      <c r="SQ135" s="91"/>
      <c r="SR135" s="91"/>
      <c r="SS135" s="91"/>
      <c r="ST135" s="91"/>
      <c r="SU135" s="91"/>
      <c r="SV135" s="91"/>
      <c r="SW135" s="91"/>
      <c r="SX135" s="91"/>
      <c r="SY135" s="91"/>
      <c r="SZ135" s="91"/>
      <c r="TA135" s="91"/>
      <c r="TB135" s="91"/>
      <c r="TC135" s="91"/>
      <c r="TD135" s="91"/>
      <c r="TE135" s="91"/>
      <c r="TF135" s="91"/>
      <c r="TG135" s="91"/>
      <c r="TH135" s="91"/>
      <c r="TI135" s="91"/>
      <c r="TJ135" s="91"/>
      <c r="TK135" s="91"/>
      <c r="TL135" s="91"/>
      <c r="TM135" s="91"/>
      <c r="TN135" s="91"/>
      <c r="TO135" s="91"/>
      <c r="TP135" s="91"/>
      <c r="TQ135" s="91"/>
      <c r="TR135" s="91"/>
      <c r="TS135" s="91"/>
      <c r="TT135" s="91"/>
      <c r="TU135" s="91"/>
      <c r="TV135" s="91"/>
      <c r="TW135" s="91"/>
      <c r="TX135" s="91"/>
      <c r="TY135" s="91"/>
      <c r="TZ135" s="91"/>
      <c r="UA135" s="91"/>
      <c r="UB135" s="91"/>
      <c r="UC135" s="91"/>
      <c r="UD135" s="91"/>
      <c r="UE135" s="91"/>
      <c r="UF135" s="91"/>
      <c r="UG135" s="91"/>
      <c r="UH135" s="91"/>
      <c r="UI135" s="91"/>
      <c r="UJ135" s="91"/>
      <c r="UK135" s="91"/>
      <c r="UL135" s="91"/>
      <c r="UM135" s="91"/>
      <c r="UN135" s="91"/>
      <c r="UO135" s="91"/>
      <c r="UP135" s="91"/>
      <c r="UQ135" s="91"/>
      <c r="UR135" s="91"/>
      <c r="US135" s="91"/>
      <c r="UT135" s="91"/>
      <c r="UU135" s="91"/>
      <c r="UV135" s="91"/>
      <c r="UW135" s="91"/>
      <c r="UX135" s="91"/>
      <c r="UY135" s="91"/>
      <c r="UZ135" s="91"/>
      <c r="VA135" s="91"/>
      <c r="VB135" s="91"/>
      <c r="VC135" s="91"/>
      <c r="VD135" s="91"/>
      <c r="VE135" s="91"/>
      <c r="VF135" s="91"/>
      <c r="VG135" s="91"/>
      <c r="VH135" s="91"/>
      <c r="VI135" s="91"/>
      <c r="VJ135" s="91"/>
      <c r="VK135" s="91"/>
      <c r="VL135" s="91"/>
      <c r="VM135" s="91"/>
      <c r="VN135" s="91"/>
      <c r="VO135" s="91"/>
      <c r="VP135" s="91"/>
      <c r="VQ135" s="91"/>
      <c r="VR135" s="91"/>
      <c r="VS135" s="91"/>
      <c r="VT135" s="91"/>
      <c r="VU135" s="91"/>
      <c r="VV135" s="91"/>
      <c r="VW135" s="91"/>
      <c r="VX135" s="91"/>
      <c r="VY135" s="91"/>
      <c r="VZ135" s="91"/>
      <c r="WA135" s="91"/>
      <c r="WB135" s="91"/>
      <c r="WC135" s="91"/>
      <c r="WD135" s="91"/>
      <c r="WE135" s="91"/>
      <c r="WF135" s="91"/>
      <c r="WG135" s="91"/>
      <c r="WH135" s="91"/>
      <c r="WI135" s="91"/>
      <c r="WJ135" s="91"/>
      <c r="WK135" s="91"/>
      <c r="WL135" s="91"/>
      <c r="WM135" s="91"/>
      <c r="WN135" s="91"/>
      <c r="WO135" s="91"/>
      <c r="WP135" s="91"/>
      <c r="WQ135" s="91"/>
      <c r="WR135" s="91"/>
      <c r="WS135" s="91"/>
      <c r="WT135" s="91"/>
      <c r="WU135" s="91"/>
      <c r="WV135" s="91"/>
      <c r="WW135" s="91"/>
      <c r="WX135" s="91"/>
      <c r="WY135" s="91"/>
      <c r="WZ135" s="91"/>
      <c r="XA135" s="91"/>
      <c r="XB135" s="91"/>
      <c r="XC135" s="91"/>
      <c r="XD135" s="91"/>
      <c r="XE135" s="91"/>
      <c r="XF135" s="91"/>
      <c r="XG135" s="91"/>
      <c r="XH135" s="91"/>
      <c r="XI135" s="91"/>
      <c r="XJ135" s="91"/>
      <c r="XK135" s="91"/>
      <c r="XL135" s="91"/>
      <c r="XM135" s="91"/>
      <c r="XN135" s="91"/>
      <c r="XO135" s="91"/>
      <c r="XP135" s="91"/>
      <c r="XQ135" s="91"/>
      <c r="XR135" s="91"/>
      <c r="XS135" s="91"/>
      <c r="XT135" s="91"/>
      <c r="XU135" s="91"/>
      <c r="XV135" s="91"/>
      <c r="XW135" s="91"/>
      <c r="XX135" s="91"/>
      <c r="XY135" s="91"/>
      <c r="XZ135" s="91"/>
      <c r="YA135" s="91"/>
      <c r="YB135" s="91"/>
      <c r="YC135" s="91"/>
      <c r="YD135" s="91"/>
      <c r="YE135" s="91"/>
      <c r="YF135" s="91"/>
      <c r="YG135" s="91"/>
      <c r="YH135" s="91"/>
      <c r="YI135" s="91"/>
      <c r="YJ135" s="91"/>
      <c r="YK135" s="91"/>
      <c r="YL135" s="91"/>
      <c r="YM135" s="91"/>
      <c r="YN135" s="91"/>
      <c r="YO135" s="91"/>
      <c r="YP135" s="91"/>
      <c r="YQ135" s="91"/>
      <c r="YR135" s="91"/>
      <c r="YS135" s="91"/>
      <c r="YT135" s="91"/>
      <c r="YU135" s="91"/>
      <c r="YV135" s="91"/>
      <c r="YW135" s="91"/>
      <c r="YX135" s="91"/>
      <c r="YY135" s="91"/>
      <c r="YZ135" s="91"/>
      <c r="ZA135" s="91"/>
      <c r="ZB135" s="91"/>
      <c r="ZC135" s="91"/>
      <c r="ZD135" s="91"/>
      <c r="ZE135" s="91"/>
      <c r="ZF135" s="91"/>
      <c r="ZG135" s="91"/>
      <c r="ZH135" s="91"/>
      <c r="ZI135" s="91"/>
      <c r="ZJ135" s="91"/>
      <c r="ZK135" s="91"/>
      <c r="ZL135" s="91"/>
      <c r="ZM135" s="91"/>
      <c r="ZN135" s="91"/>
      <c r="ZO135" s="91"/>
      <c r="ZP135" s="91"/>
      <c r="ZQ135" s="91"/>
      <c r="ZR135" s="91"/>
      <c r="ZS135" s="91"/>
      <c r="ZT135" s="91"/>
      <c r="ZU135" s="91"/>
      <c r="ZV135" s="91"/>
      <c r="ZW135" s="91"/>
      <c r="ZX135" s="91"/>
      <c r="ZY135" s="91"/>
      <c r="ZZ135" s="91"/>
      <c r="AAA135" s="91"/>
      <c r="AAB135" s="91"/>
      <c r="AAC135" s="91"/>
      <c r="AAD135" s="91"/>
      <c r="AAE135" s="91"/>
      <c r="AAF135" s="91"/>
      <c r="AAG135" s="91"/>
      <c r="AAH135" s="91"/>
      <c r="AAI135" s="91"/>
      <c r="AAJ135" s="91"/>
      <c r="AAK135" s="91"/>
      <c r="AAL135" s="91"/>
      <c r="AAM135" s="91"/>
      <c r="AAN135" s="91"/>
      <c r="AAO135" s="91"/>
      <c r="AAP135" s="91"/>
      <c r="AAQ135" s="91"/>
      <c r="AAR135" s="91"/>
      <c r="AAS135" s="91"/>
      <c r="AAT135" s="91"/>
      <c r="AAU135" s="91"/>
      <c r="AAV135" s="91"/>
      <c r="AAW135" s="91"/>
      <c r="AAX135" s="91"/>
      <c r="AAY135" s="91"/>
      <c r="AAZ135" s="91"/>
      <c r="ABA135" s="91"/>
      <c r="ABB135" s="91"/>
      <c r="ABC135" s="91"/>
      <c r="ABD135" s="91"/>
      <c r="ABE135" s="91"/>
      <c r="ABF135" s="91"/>
      <c r="ABG135" s="91"/>
      <c r="ABH135" s="91"/>
      <c r="ABI135" s="91"/>
      <c r="ABJ135" s="91"/>
      <c r="ABK135" s="91"/>
      <c r="ABL135" s="91"/>
      <c r="ABM135" s="91"/>
      <c r="ABN135" s="91"/>
      <c r="ABO135" s="91"/>
      <c r="ABP135" s="91"/>
      <c r="ABQ135" s="91"/>
      <c r="ABR135" s="91"/>
      <c r="ABS135" s="91"/>
      <c r="ABT135" s="91"/>
      <c r="ABU135" s="91"/>
      <c r="ABV135" s="91"/>
      <c r="ABW135" s="91"/>
      <c r="ABX135" s="91"/>
      <c r="ABY135" s="91"/>
      <c r="ABZ135" s="91"/>
      <c r="ACA135" s="91"/>
      <c r="ACB135" s="91"/>
      <c r="ACC135" s="91"/>
      <c r="ACD135" s="91"/>
      <c r="ACE135" s="91"/>
      <c r="ACF135" s="91"/>
      <c r="ACG135" s="91"/>
      <c r="ACH135" s="91"/>
      <c r="ACI135" s="91"/>
      <c r="ACJ135" s="91"/>
      <c r="ACK135" s="91"/>
      <c r="ACL135" s="91"/>
      <c r="ACM135" s="91"/>
      <c r="ACN135" s="91"/>
      <c r="ACO135" s="91"/>
      <c r="ACP135" s="91"/>
      <c r="ACQ135" s="91"/>
      <c r="ACR135" s="91"/>
      <c r="ACS135" s="91"/>
      <c r="ACT135" s="91"/>
      <c r="ACU135" s="91"/>
      <c r="ACV135" s="91"/>
      <c r="ACW135" s="91"/>
      <c r="ACX135" s="91"/>
      <c r="ACY135" s="91"/>
      <c r="ACZ135" s="91"/>
      <c r="ADA135" s="91"/>
      <c r="ADB135" s="91"/>
      <c r="ADC135" s="91"/>
      <c r="ADD135" s="91"/>
      <c r="ADE135" s="91"/>
      <c r="ADF135" s="91"/>
      <c r="ADG135" s="91"/>
      <c r="ADH135" s="91"/>
      <c r="ADI135" s="91"/>
      <c r="ADJ135" s="91"/>
      <c r="ADK135" s="91"/>
      <c r="ADL135" s="91"/>
      <c r="ADM135" s="91"/>
      <c r="ADN135" s="91"/>
      <c r="ADO135" s="91"/>
      <c r="ADP135" s="91"/>
      <c r="ADQ135" s="91"/>
      <c r="ADR135" s="91"/>
      <c r="ADS135" s="91"/>
      <c r="ADT135" s="91"/>
      <c r="ADU135" s="91"/>
      <c r="ADV135" s="91"/>
      <c r="ADW135" s="91"/>
      <c r="ADX135" s="91"/>
      <c r="ADY135" s="91"/>
      <c r="ADZ135" s="91"/>
      <c r="AEA135" s="91"/>
      <c r="AEB135" s="91"/>
      <c r="AEC135" s="91"/>
      <c r="AED135" s="91"/>
      <c r="AEE135" s="91"/>
      <c r="AEF135" s="91"/>
      <c r="AEG135" s="91"/>
      <c r="AEH135" s="91"/>
      <c r="AEI135" s="91"/>
      <c r="AEJ135" s="91"/>
      <c r="AEK135" s="91"/>
      <c r="AEL135" s="91"/>
      <c r="AEM135" s="91"/>
      <c r="AEN135" s="91"/>
      <c r="AEO135" s="91"/>
      <c r="AEP135" s="91"/>
      <c r="AEQ135" s="91"/>
      <c r="AER135" s="91"/>
      <c r="AES135" s="91"/>
      <c r="AET135" s="91"/>
      <c r="AEU135" s="91"/>
      <c r="AEV135" s="91"/>
      <c r="AEW135" s="91"/>
      <c r="AEX135" s="91"/>
      <c r="AEY135" s="91"/>
      <c r="AEZ135" s="91"/>
      <c r="AFA135" s="91"/>
      <c r="AFB135" s="91"/>
      <c r="AFC135" s="91"/>
      <c r="AFD135" s="91"/>
      <c r="AFE135" s="91"/>
      <c r="AFF135" s="91"/>
      <c r="AFG135" s="91"/>
      <c r="AFH135" s="91"/>
      <c r="AFI135" s="91"/>
      <c r="AFJ135" s="91"/>
      <c r="AFK135" s="91"/>
      <c r="AFL135" s="91"/>
      <c r="AFM135" s="91"/>
      <c r="AFN135" s="91"/>
      <c r="AFO135" s="91"/>
      <c r="AFP135" s="91"/>
      <c r="AFQ135" s="91"/>
      <c r="AFR135" s="91"/>
      <c r="AFS135" s="91"/>
      <c r="AFT135" s="91"/>
      <c r="AFU135" s="91"/>
      <c r="AFV135" s="91"/>
      <c r="AFW135" s="91"/>
      <c r="AFX135" s="91"/>
      <c r="AFY135" s="91"/>
      <c r="AFZ135" s="91"/>
      <c r="AGA135" s="91"/>
      <c r="AGB135" s="91"/>
      <c r="AGC135" s="91"/>
      <c r="AGD135" s="91"/>
      <c r="AGE135" s="91"/>
      <c r="AGF135" s="91"/>
      <c r="AGG135" s="91"/>
      <c r="AGH135" s="91"/>
      <c r="AGI135" s="91"/>
      <c r="AGJ135" s="91"/>
      <c r="AGK135" s="91"/>
      <c r="AGL135" s="91"/>
      <c r="AGM135" s="91"/>
      <c r="AGN135" s="91"/>
      <c r="AGO135" s="91"/>
      <c r="AGP135" s="91"/>
      <c r="AGQ135" s="91"/>
      <c r="AGR135" s="91"/>
      <c r="AGS135" s="91"/>
      <c r="AGT135" s="91"/>
      <c r="AGU135" s="91"/>
      <c r="AGV135" s="91"/>
      <c r="AGW135" s="91"/>
      <c r="AGX135" s="91"/>
      <c r="AGY135" s="91"/>
      <c r="AGZ135" s="91"/>
      <c r="AHA135" s="91"/>
      <c r="AHB135" s="91"/>
      <c r="AHC135" s="91"/>
      <c r="AHD135" s="91"/>
      <c r="AHE135" s="91"/>
      <c r="AHF135" s="91"/>
      <c r="AHG135" s="91"/>
      <c r="AHH135" s="91"/>
      <c r="AHI135" s="91"/>
      <c r="AHJ135" s="91"/>
      <c r="AHK135" s="91"/>
      <c r="AHL135" s="91"/>
      <c r="AHM135" s="91"/>
      <c r="AHN135" s="91"/>
      <c r="AHO135" s="91"/>
      <c r="AHP135" s="91"/>
      <c r="AHQ135" s="91"/>
      <c r="AHR135" s="91"/>
      <c r="AHS135" s="91"/>
      <c r="AHT135" s="91"/>
      <c r="AHU135" s="91"/>
      <c r="AHV135" s="91"/>
      <c r="AHW135" s="91"/>
      <c r="AHX135" s="91"/>
      <c r="AHY135" s="91"/>
      <c r="AHZ135" s="91"/>
      <c r="AIA135" s="91"/>
      <c r="AIB135" s="91"/>
      <c r="AIC135" s="91"/>
      <c r="AID135" s="91"/>
      <c r="AIE135" s="91"/>
      <c r="AIF135" s="91"/>
      <c r="AIG135" s="91"/>
      <c r="AIH135" s="91"/>
      <c r="AII135" s="91"/>
      <c r="AIJ135" s="91"/>
      <c r="AIK135" s="91"/>
      <c r="AIL135" s="91"/>
      <c r="AIM135" s="91"/>
      <c r="AIN135" s="91"/>
      <c r="AIO135" s="91"/>
      <c r="AIP135" s="91"/>
      <c r="AIQ135" s="91"/>
      <c r="AIR135" s="91"/>
      <c r="AIS135" s="91"/>
      <c r="AIT135" s="91"/>
      <c r="AIU135" s="91"/>
      <c r="AIV135" s="91"/>
      <c r="AIW135" s="91"/>
      <c r="AIX135" s="91"/>
      <c r="AIY135" s="91"/>
      <c r="AIZ135" s="91"/>
      <c r="AJA135" s="91"/>
      <c r="AJB135" s="91"/>
      <c r="AJC135" s="91"/>
      <c r="AJD135" s="91"/>
      <c r="AJE135" s="91"/>
      <c r="AJF135" s="91"/>
      <c r="AJG135" s="91"/>
      <c r="AJH135" s="91"/>
      <c r="AJI135" s="91"/>
      <c r="AJJ135" s="91"/>
      <c r="AJK135" s="91"/>
      <c r="AJL135" s="91"/>
      <c r="AJM135" s="91"/>
      <c r="AJN135" s="91"/>
      <c r="AJO135" s="91"/>
      <c r="AJP135" s="91"/>
      <c r="AJQ135" s="91"/>
      <c r="AJR135" s="91"/>
      <c r="AJS135" s="91"/>
      <c r="AJT135" s="91"/>
      <c r="AJU135" s="91"/>
      <c r="AJV135" s="91"/>
      <c r="AJW135" s="91"/>
      <c r="AJX135" s="91"/>
      <c r="AJY135" s="91"/>
      <c r="AJZ135" s="91"/>
      <c r="AKA135" s="91"/>
      <c r="AKB135" s="91"/>
      <c r="AKC135" s="91"/>
      <c r="AKD135" s="91"/>
      <c r="AKE135" s="91"/>
      <c r="AKF135" s="91"/>
      <c r="AKG135" s="91"/>
      <c r="AKH135" s="91"/>
      <c r="AKI135" s="91"/>
      <c r="AKJ135" s="91"/>
      <c r="AKK135" s="91"/>
      <c r="AKL135" s="91"/>
      <c r="AKM135" s="91"/>
      <c r="AKN135" s="91"/>
      <c r="AKO135" s="91"/>
      <c r="AKP135" s="91"/>
      <c r="AKQ135" s="91"/>
      <c r="AKR135" s="91"/>
      <c r="AKS135" s="91"/>
      <c r="AKT135" s="91"/>
      <c r="AKU135" s="91"/>
      <c r="AKV135" s="91"/>
      <c r="AKW135" s="91"/>
      <c r="AKX135" s="91"/>
      <c r="AKY135" s="91"/>
      <c r="AKZ135" s="91"/>
      <c r="ALA135" s="91"/>
      <c r="ALB135" s="91"/>
      <c r="ALC135" s="91"/>
      <c r="ALD135" s="91"/>
      <c r="ALE135" s="91"/>
      <c r="ALF135" s="91"/>
      <c r="ALG135" s="91"/>
      <c r="ALH135" s="91"/>
      <c r="ALI135" s="91"/>
      <c r="ALJ135" s="91"/>
      <c r="ALK135" s="91"/>
      <c r="ALL135" s="91"/>
      <c r="ALM135" s="91"/>
      <c r="ALN135" s="91"/>
      <c r="ALO135" s="91"/>
      <c r="ALP135" s="91"/>
      <c r="ALQ135" s="91"/>
      <c r="ALR135" s="91"/>
      <c r="ALS135" s="91"/>
      <c r="ALT135" s="91"/>
      <c r="ALU135" s="91"/>
      <c r="ALV135" s="91"/>
      <c r="ALW135" s="91"/>
      <c r="ALX135" s="91"/>
      <c r="ALY135" s="91"/>
      <c r="ALZ135" s="91"/>
      <c r="AMA135" s="91"/>
      <c r="AMB135" s="91"/>
      <c r="AMC135" s="91"/>
      <c r="AMD135" s="91"/>
      <c r="AME135" s="91"/>
      <c r="AMF135" s="91"/>
      <c r="AMG135" s="91"/>
      <c r="AMH135" s="91"/>
      <c r="AMI135" s="91"/>
      <c r="AMJ135" s="91"/>
      <c r="AMK135" s="91"/>
      <c r="AML135" s="91"/>
      <c r="AMM135" s="91"/>
      <c r="AMN135" s="91"/>
      <c r="AMO135" s="91"/>
      <c r="AMP135" s="91"/>
      <c r="AMQ135" s="91"/>
      <c r="AMR135" s="91"/>
      <c r="AMS135" s="91"/>
      <c r="AMT135" s="91"/>
      <c r="AMU135" s="91"/>
      <c r="AMV135" s="91"/>
      <c r="AMW135" s="91"/>
      <c r="AMX135" s="91"/>
      <c r="AMY135" s="91"/>
      <c r="AMZ135" s="91"/>
      <c r="ANA135" s="91"/>
      <c r="ANB135" s="91"/>
      <c r="ANC135" s="91"/>
      <c r="AND135" s="91"/>
      <c r="ANE135" s="91"/>
      <c r="ANF135" s="91"/>
      <c r="ANG135" s="91"/>
      <c r="ANH135" s="91"/>
      <c r="ANI135" s="91"/>
      <c r="ANJ135" s="91"/>
      <c r="ANK135" s="91"/>
      <c r="ANL135" s="91"/>
      <c r="ANM135" s="91"/>
      <c r="ANN135" s="91"/>
      <c r="ANO135" s="91"/>
      <c r="ANP135" s="91"/>
      <c r="ANQ135" s="91"/>
      <c r="ANR135" s="91"/>
      <c r="ANS135" s="91"/>
      <c r="ANT135" s="91"/>
      <c r="ANU135" s="91"/>
      <c r="ANV135" s="91"/>
      <c r="ANW135" s="91"/>
      <c r="ANX135" s="91"/>
      <c r="ANY135" s="91"/>
      <c r="ANZ135" s="91"/>
      <c r="AOA135" s="91"/>
      <c r="AOB135" s="91"/>
      <c r="AOC135" s="91"/>
      <c r="AOD135" s="91"/>
      <c r="AOE135" s="91"/>
      <c r="AOF135" s="91"/>
      <c r="AOG135" s="91"/>
      <c r="AOH135" s="91"/>
      <c r="AOI135" s="91"/>
      <c r="AOJ135" s="91"/>
      <c r="AOK135" s="91"/>
      <c r="AOL135" s="91"/>
      <c r="AOM135" s="91"/>
      <c r="AON135" s="91"/>
      <c r="AOO135" s="91"/>
      <c r="AOP135" s="91"/>
      <c r="AOQ135" s="91"/>
      <c r="AOR135" s="91"/>
      <c r="AOS135" s="91"/>
      <c r="AOT135" s="91"/>
      <c r="AOU135" s="91"/>
      <c r="AOV135" s="91"/>
      <c r="AOW135" s="91"/>
      <c r="AOX135" s="91"/>
      <c r="AOY135" s="91"/>
      <c r="AOZ135" s="91"/>
      <c r="APA135" s="91"/>
      <c r="APB135" s="91"/>
      <c r="APC135" s="91"/>
      <c r="APD135" s="91"/>
      <c r="APE135" s="91"/>
      <c r="APF135" s="91"/>
      <c r="APG135" s="91"/>
      <c r="APH135" s="91"/>
      <c r="API135" s="91"/>
      <c r="APJ135" s="91"/>
      <c r="APK135" s="91"/>
      <c r="APL135" s="91"/>
      <c r="APM135" s="91"/>
      <c r="APN135" s="91"/>
      <c r="APO135" s="91"/>
      <c r="APP135" s="91"/>
      <c r="APQ135" s="91"/>
      <c r="APR135" s="91"/>
      <c r="APS135" s="91"/>
      <c r="APT135" s="91"/>
      <c r="APU135" s="91"/>
      <c r="APV135" s="91"/>
      <c r="APW135" s="91"/>
      <c r="APX135" s="91"/>
      <c r="APY135" s="91"/>
      <c r="APZ135" s="91"/>
      <c r="AQA135" s="91"/>
      <c r="AQB135" s="91"/>
      <c r="AQC135" s="91"/>
      <c r="AQD135" s="91"/>
      <c r="AQE135" s="91"/>
      <c r="AQF135" s="91"/>
      <c r="AQG135" s="91"/>
      <c r="AQH135" s="91"/>
      <c r="AQI135" s="91"/>
      <c r="AQJ135" s="91"/>
      <c r="AQK135" s="91"/>
      <c r="AQL135" s="91"/>
      <c r="AQM135" s="91"/>
      <c r="AQN135" s="91"/>
      <c r="AQO135" s="91"/>
      <c r="AQP135" s="91"/>
      <c r="AQQ135" s="91"/>
      <c r="AQR135" s="91"/>
      <c r="AQS135" s="91"/>
      <c r="AQT135" s="91"/>
      <c r="AQU135" s="91"/>
      <c r="AQV135" s="91"/>
      <c r="AQW135" s="91"/>
      <c r="AQX135" s="91"/>
      <c r="AQY135" s="91"/>
      <c r="AQZ135" s="91"/>
      <c r="ARA135" s="91"/>
      <c r="ARB135" s="91"/>
      <c r="ARC135" s="91"/>
      <c r="ARD135" s="91"/>
      <c r="ARE135" s="91"/>
      <c r="ARF135" s="91"/>
      <c r="ARG135" s="91"/>
      <c r="ARH135" s="91"/>
      <c r="ARI135" s="91"/>
      <c r="ARJ135" s="91"/>
      <c r="ARK135" s="91"/>
      <c r="ARL135" s="91"/>
      <c r="ARM135" s="91"/>
      <c r="ARN135" s="91"/>
      <c r="ARO135" s="91"/>
      <c r="ARP135" s="91"/>
      <c r="ARQ135" s="91"/>
      <c r="ARR135" s="91"/>
      <c r="ARS135" s="91"/>
      <c r="ART135" s="91"/>
      <c r="ARU135" s="91"/>
      <c r="ARV135" s="91"/>
      <c r="ARW135" s="91"/>
      <c r="ARX135" s="91"/>
      <c r="ARY135" s="91"/>
      <c r="ARZ135" s="91"/>
      <c r="ASA135" s="91"/>
      <c r="ASB135" s="91"/>
      <c r="ASC135" s="91"/>
      <c r="ASD135" s="91"/>
      <c r="ASE135" s="91"/>
      <c r="ASF135" s="91"/>
      <c r="ASG135" s="91"/>
      <c r="ASH135" s="91"/>
      <c r="ASI135" s="91"/>
      <c r="ASJ135" s="91"/>
      <c r="ASK135" s="91"/>
      <c r="ASL135" s="91"/>
      <c r="ASM135" s="91"/>
      <c r="ASN135" s="91"/>
      <c r="ASO135" s="91"/>
      <c r="ASP135" s="91"/>
      <c r="ASQ135" s="91"/>
      <c r="ASR135" s="91"/>
      <c r="ASS135" s="91"/>
      <c r="AST135" s="91"/>
      <c r="ASU135" s="91"/>
      <c r="ASV135" s="91"/>
      <c r="ASW135" s="91"/>
      <c r="ASX135" s="91"/>
      <c r="ASY135" s="91"/>
      <c r="ASZ135" s="91"/>
      <c r="ATA135" s="91"/>
      <c r="ATB135" s="91"/>
      <c r="ATC135" s="91"/>
      <c r="ATD135" s="91"/>
      <c r="ATE135" s="91"/>
      <c r="ATF135" s="91"/>
      <c r="ATG135" s="91"/>
      <c r="ATH135" s="91"/>
      <c r="ATI135" s="91"/>
      <c r="ATJ135" s="91"/>
      <c r="ATK135" s="91"/>
      <c r="ATL135" s="91"/>
      <c r="ATM135" s="91"/>
      <c r="ATN135" s="91"/>
      <c r="ATO135" s="91"/>
      <c r="ATP135" s="91"/>
      <c r="ATQ135" s="91"/>
      <c r="ATR135" s="91"/>
      <c r="ATS135" s="91"/>
      <c r="ATT135" s="91"/>
      <c r="ATU135" s="91"/>
      <c r="ATV135" s="91"/>
      <c r="ATW135" s="91"/>
      <c r="ATX135" s="91"/>
      <c r="ATY135" s="91"/>
      <c r="ATZ135" s="91"/>
      <c r="AUA135" s="91"/>
      <c r="AUB135" s="91"/>
      <c r="AUC135" s="91"/>
      <c r="AUD135" s="91"/>
      <c r="AUE135" s="91"/>
      <c r="AUF135" s="91"/>
      <c r="AUG135" s="91"/>
      <c r="AUH135" s="91"/>
      <c r="AUI135" s="91"/>
      <c r="AUJ135" s="91"/>
      <c r="AUK135" s="91"/>
      <c r="AUL135" s="91"/>
      <c r="AUM135" s="91"/>
      <c r="AUN135" s="91"/>
      <c r="AUO135" s="91"/>
      <c r="AUP135" s="91"/>
      <c r="AUQ135" s="91"/>
      <c r="AUR135" s="91"/>
      <c r="AUS135" s="91"/>
      <c r="AUT135" s="91"/>
      <c r="AUU135" s="91"/>
      <c r="AUV135" s="91"/>
      <c r="AUW135" s="91"/>
      <c r="AUX135" s="91"/>
      <c r="AUY135" s="91"/>
      <c r="AUZ135" s="91"/>
      <c r="AVA135" s="91"/>
      <c r="AVB135" s="91"/>
      <c r="AVC135" s="91"/>
      <c r="AVD135" s="91"/>
      <c r="AVE135" s="91"/>
      <c r="AVF135" s="91"/>
      <c r="AVG135" s="91"/>
      <c r="AVH135" s="91"/>
      <c r="AVI135" s="91"/>
      <c r="AVJ135" s="91"/>
      <c r="AVK135" s="91"/>
      <c r="AVL135" s="91"/>
      <c r="AVM135" s="91"/>
      <c r="AVN135" s="91"/>
      <c r="AVO135" s="91"/>
      <c r="AVP135" s="91"/>
      <c r="AVQ135" s="91"/>
      <c r="AVR135" s="91"/>
      <c r="AVS135" s="91"/>
      <c r="AVT135" s="91"/>
      <c r="AVU135" s="91"/>
      <c r="AVV135" s="91"/>
      <c r="AVW135" s="91"/>
      <c r="AVX135" s="91"/>
      <c r="AVY135" s="91"/>
      <c r="AVZ135" s="91"/>
      <c r="AWA135" s="91"/>
      <c r="AWB135" s="91"/>
      <c r="AWC135" s="91"/>
      <c r="AWD135" s="91"/>
      <c r="AWE135" s="91"/>
      <c r="AWF135" s="91"/>
      <c r="AWG135" s="91"/>
      <c r="AWH135" s="91"/>
      <c r="AWI135" s="91"/>
      <c r="AWJ135" s="91"/>
      <c r="AWK135" s="91"/>
      <c r="AWL135" s="91"/>
      <c r="AWM135" s="91"/>
      <c r="AWN135" s="91"/>
      <c r="AWO135" s="91"/>
      <c r="AWP135" s="91"/>
      <c r="AWQ135" s="91"/>
      <c r="AWR135" s="91"/>
      <c r="AWS135" s="91"/>
      <c r="AWT135" s="91"/>
      <c r="AWU135" s="91"/>
      <c r="AWV135" s="91"/>
      <c r="AWW135" s="91"/>
      <c r="AWX135" s="91"/>
      <c r="AWY135" s="91"/>
      <c r="AWZ135" s="91"/>
      <c r="AXA135" s="91"/>
      <c r="AXB135" s="91"/>
      <c r="AXC135" s="91"/>
      <c r="AXD135" s="91"/>
      <c r="AXE135" s="91"/>
      <c r="AXF135" s="91"/>
      <c r="AXG135" s="91"/>
      <c r="AXH135" s="91"/>
      <c r="AXI135" s="91"/>
      <c r="AXJ135" s="91"/>
      <c r="AXK135" s="91"/>
      <c r="AXL135" s="91"/>
      <c r="AXM135" s="91"/>
      <c r="AXN135" s="91"/>
      <c r="AXO135" s="91"/>
      <c r="AXP135" s="91"/>
      <c r="AXQ135" s="91"/>
      <c r="AXR135" s="91"/>
      <c r="AXS135" s="91"/>
      <c r="AXT135" s="91"/>
      <c r="AXU135" s="91"/>
      <c r="AXV135" s="91"/>
      <c r="AXW135" s="91"/>
      <c r="AXX135" s="91"/>
      <c r="AXY135" s="91"/>
      <c r="AXZ135" s="91"/>
      <c r="AYA135" s="91"/>
      <c r="AYB135" s="91"/>
      <c r="AYC135" s="91"/>
      <c r="AYD135" s="91"/>
      <c r="AYE135" s="91"/>
      <c r="AYF135" s="91"/>
      <c r="AYG135" s="91"/>
      <c r="AYH135" s="91"/>
      <c r="AYI135" s="91"/>
      <c r="AYJ135" s="91"/>
      <c r="AYK135" s="91"/>
      <c r="AYL135" s="91"/>
      <c r="AYM135" s="91"/>
      <c r="AYN135" s="91"/>
      <c r="AYO135" s="91"/>
      <c r="AYP135" s="91"/>
      <c r="AYQ135" s="91"/>
      <c r="AYR135" s="91"/>
      <c r="AYS135" s="91"/>
      <c r="AYT135" s="91"/>
      <c r="AYU135" s="91"/>
      <c r="AYV135" s="91"/>
      <c r="AYW135" s="91"/>
      <c r="AYX135" s="91"/>
      <c r="AYY135" s="91"/>
      <c r="AYZ135" s="91"/>
      <c r="AZA135" s="91"/>
      <c r="AZB135" s="91"/>
      <c r="AZC135" s="91"/>
      <c r="AZD135" s="91"/>
      <c r="AZE135" s="91"/>
      <c r="AZF135" s="91"/>
      <c r="AZG135" s="91"/>
      <c r="AZH135" s="91"/>
      <c r="AZI135" s="91"/>
      <c r="AZJ135" s="91"/>
      <c r="AZK135" s="91"/>
      <c r="AZL135" s="91"/>
      <c r="AZM135" s="91"/>
      <c r="AZN135" s="91"/>
      <c r="AZO135" s="91"/>
      <c r="AZP135" s="91"/>
      <c r="AZQ135" s="91"/>
      <c r="AZR135" s="91"/>
      <c r="AZS135" s="91"/>
      <c r="AZT135" s="91"/>
      <c r="AZU135" s="91"/>
      <c r="AZV135" s="91"/>
      <c r="AZW135" s="91"/>
      <c r="AZX135" s="91"/>
      <c r="AZY135" s="91"/>
      <c r="AZZ135" s="91"/>
      <c r="BAA135" s="91"/>
      <c r="BAB135" s="91"/>
      <c r="BAC135" s="91"/>
      <c r="BAD135" s="91"/>
      <c r="BAE135" s="91"/>
      <c r="BAF135" s="91"/>
      <c r="BAG135" s="91"/>
      <c r="BAH135" s="91"/>
      <c r="BAI135" s="91"/>
      <c r="BAJ135" s="91"/>
      <c r="BAK135" s="91"/>
      <c r="BAL135" s="91"/>
      <c r="BAM135" s="91"/>
      <c r="BAN135" s="91"/>
      <c r="BAO135" s="91"/>
      <c r="BAP135" s="91"/>
      <c r="BAQ135" s="91"/>
      <c r="BAR135" s="91"/>
      <c r="BAS135" s="91"/>
      <c r="BAT135" s="91"/>
      <c r="BAU135" s="91"/>
      <c r="BAV135" s="91"/>
      <c r="BAW135" s="91"/>
      <c r="BAX135" s="91"/>
      <c r="BAY135" s="91"/>
      <c r="BAZ135" s="91"/>
      <c r="BBA135" s="91"/>
      <c r="BBB135" s="91"/>
      <c r="BBC135" s="91"/>
      <c r="BBD135" s="91"/>
      <c r="BBE135" s="91"/>
      <c r="BBF135" s="91"/>
      <c r="BBG135" s="91"/>
      <c r="BBH135" s="91"/>
      <c r="BBI135" s="91"/>
      <c r="BBJ135" s="91"/>
      <c r="BBK135" s="91"/>
      <c r="BBL135" s="91"/>
      <c r="BBM135" s="91"/>
      <c r="BBN135" s="91"/>
      <c r="BBO135" s="91"/>
      <c r="BBP135" s="91"/>
      <c r="BBQ135" s="91"/>
      <c r="BBR135" s="91"/>
      <c r="BBS135" s="91"/>
      <c r="BBT135" s="91"/>
      <c r="BBU135" s="91"/>
      <c r="BBV135" s="91"/>
      <c r="BBW135" s="91"/>
      <c r="BBX135" s="91"/>
      <c r="BBY135" s="91"/>
      <c r="BBZ135" s="91"/>
      <c r="BCA135" s="91"/>
      <c r="BCB135" s="91"/>
      <c r="BCC135" s="91"/>
      <c r="BCD135" s="91"/>
      <c r="BCE135" s="91"/>
      <c r="BCF135" s="91"/>
      <c r="BCG135" s="91"/>
      <c r="BCH135" s="91"/>
      <c r="BCI135" s="91"/>
      <c r="BCJ135" s="91"/>
      <c r="BCK135" s="91"/>
      <c r="BCL135" s="91"/>
      <c r="BCM135" s="91"/>
      <c r="BCN135" s="91"/>
      <c r="BCO135" s="91"/>
      <c r="BCP135" s="91"/>
      <c r="BCQ135" s="91"/>
      <c r="BCR135" s="91"/>
      <c r="BCS135" s="91"/>
      <c r="BCT135" s="91"/>
      <c r="BCU135" s="91"/>
      <c r="BCV135" s="91"/>
      <c r="BCW135" s="91"/>
      <c r="BCX135" s="91"/>
      <c r="BCY135" s="91"/>
      <c r="BCZ135" s="91"/>
      <c r="BDA135" s="91"/>
      <c r="BDB135" s="91"/>
      <c r="BDC135" s="91"/>
      <c r="BDD135" s="91"/>
      <c r="BDE135" s="91"/>
      <c r="BDF135" s="91"/>
      <c r="BDG135" s="91"/>
      <c r="BDH135" s="91"/>
      <c r="BDI135" s="91"/>
      <c r="BDJ135" s="91"/>
      <c r="BDK135" s="91"/>
      <c r="BDL135" s="91"/>
      <c r="BDM135" s="91"/>
      <c r="BDN135" s="91"/>
      <c r="BDO135" s="91"/>
      <c r="BDP135" s="91"/>
      <c r="BDQ135" s="91"/>
      <c r="BDR135" s="91"/>
      <c r="BDS135" s="91"/>
      <c r="BDT135" s="91"/>
      <c r="BDU135" s="91"/>
      <c r="BDV135" s="91"/>
      <c r="BDW135" s="91"/>
      <c r="BDX135" s="91"/>
      <c r="BDY135" s="91"/>
      <c r="BDZ135" s="91"/>
      <c r="BEA135" s="91"/>
      <c r="BEB135" s="91"/>
      <c r="BEC135" s="91"/>
      <c r="BED135" s="91"/>
      <c r="BEE135" s="91"/>
      <c r="BEF135" s="91"/>
      <c r="BEG135" s="91"/>
      <c r="BEH135" s="91"/>
      <c r="BEI135" s="91"/>
      <c r="BEJ135" s="91"/>
      <c r="BEK135" s="91"/>
      <c r="BEL135" s="91"/>
      <c r="BEM135" s="91"/>
      <c r="BEN135" s="91"/>
      <c r="BEO135" s="91"/>
      <c r="BEP135" s="91"/>
      <c r="BEQ135" s="91"/>
      <c r="BER135" s="91"/>
      <c r="BES135" s="91"/>
      <c r="BET135" s="91"/>
      <c r="BEU135" s="91"/>
      <c r="BEV135" s="91"/>
      <c r="BEW135" s="91"/>
      <c r="BEX135" s="91"/>
      <c r="BEY135" s="91"/>
      <c r="BEZ135" s="91"/>
      <c r="BFA135" s="91"/>
      <c r="BFB135" s="91"/>
      <c r="BFC135" s="91"/>
      <c r="BFD135" s="91"/>
      <c r="BFE135" s="91"/>
      <c r="BFF135" s="91"/>
      <c r="BFG135" s="91"/>
      <c r="BFH135" s="91"/>
      <c r="BFI135" s="91"/>
      <c r="BFJ135" s="91"/>
      <c r="BFK135" s="91"/>
      <c r="BFL135" s="91"/>
      <c r="BFM135" s="91"/>
      <c r="BFN135" s="91"/>
      <c r="BFO135" s="91"/>
      <c r="BFP135" s="91"/>
      <c r="BFQ135" s="91"/>
      <c r="BFR135" s="91"/>
      <c r="BFS135" s="91"/>
      <c r="BFT135" s="91"/>
      <c r="BFU135" s="91"/>
      <c r="BFV135" s="91"/>
      <c r="BFW135" s="91"/>
      <c r="BFX135" s="91"/>
      <c r="BFY135" s="91"/>
      <c r="BFZ135" s="91"/>
      <c r="BGA135" s="91"/>
      <c r="BGB135" s="91"/>
      <c r="BGC135" s="91"/>
      <c r="BGD135" s="91"/>
      <c r="BGE135" s="91"/>
      <c r="BGF135" s="91"/>
      <c r="BGG135" s="91"/>
      <c r="BGH135" s="91"/>
      <c r="BGI135" s="91"/>
      <c r="BGJ135" s="91"/>
      <c r="BGK135" s="91"/>
      <c r="BGL135" s="91"/>
      <c r="BGM135" s="91"/>
      <c r="BGN135" s="91"/>
      <c r="BGO135" s="91"/>
      <c r="BGP135" s="91"/>
      <c r="BGQ135" s="91"/>
      <c r="BGR135" s="91"/>
      <c r="BGS135" s="91"/>
      <c r="BGT135" s="91"/>
      <c r="BGU135" s="91"/>
      <c r="BGV135" s="91"/>
      <c r="BGW135" s="91"/>
      <c r="BGX135" s="91"/>
      <c r="BGY135" s="91"/>
      <c r="BGZ135" s="91"/>
      <c r="BHA135" s="91"/>
      <c r="BHB135" s="91"/>
      <c r="BHC135" s="91"/>
      <c r="BHD135" s="91"/>
      <c r="BHE135" s="91"/>
      <c r="BHF135" s="91"/>
      <c r="BHG135" s="91"/>
      <c r="BHH135" s="91"/>
      <c r="BHI135" s="91"/>
      <c r="BHJ135" s="91"/>
      <c r="BHK135" s="91"/>
      <c r="BHL135" s="91"/>
      <c r="BHM135" s="91"/>
      <c r="BHN135" s="91"/>
      <c r="BHO135" s="91"/>
      <c r="BHP135" s="91"/>
      <c r="BHQ135" s="91"/>
      <c r="BHR135" s="91"/>
      <c r="BHS135" s="91"/>
      <c r="BHT135" s="91"/>
      <c r="BHU135" s="91"/>
      <c r="BHV135" s="91"/>
      <c r="BHW135" s="91"/>
      <c r="BHX135" s="91"/>
      <c r="BHY135" s="91"/>
      <c r="BHZ135" s="91"/>
      <c r="BIA135" s="91"/>
      <c r="BIB135" s="91"/>
      <c r="BIC135" s="91"/>
      <c r="BID135" s="91"/>
      <c r="BIE135" s="91"/>
      <c r="BIF135" s="91"/>
      <c r="BIG135" s="91"/>
      <c r="BIH135" s="91"/>
      <c r="BII135" s="91"/>
      <c r="BIJ135" s="91"/>
      <c r="BIK135" s="91"/>
      <c r="BIL135" s="91"/>
      <c r="BIM135" s="91"/>
      <c r="BIN135" s="91"/>
      <c r="BIO135" s="91"/>
      <c r="BIP135" s="91"/>
      <c r="BIQ135" s="91"/>
      <c r="BIR135" s="91"/>
      <c r="BIS135" s="91"/>
      <c r="BIT135" s="91"/>
      <c r="BIU135" s="91"/>
      <c r="BIV135" s="91"/>
      <c r="BIW135" s="91"/>
      <c r="BIX135" s="91"/>
      <c r="BIY135" s="91"/>
      <c r="BIZ135" s="91"/>
      <c r="BJA135" s="91"/>
      <c r="BJB135" s="91"/>
      <c r="BJC135" s="91"/>
      <c r="BJD135" s="91"/>
      <c r="BJE135" s="91"/>
      <c r="BJF135" s="91"/>
      <c r="BJG135" s="91"/>
      <c r="BJH135" s="91"/>
      <c r="BJI135" s="91"/>
      <c r="BJJ135" s="91"/>
      <c r="BJK135" s="91"/>
      <c r="BJL135" s="91"/>
      <c r="BJM135" s="91"/>
      <c r="BJN135" s="91"/>
      <c r="BJO135" s="91"/>
      <c r="BJP135" s="91"/>
      <c r="BJQ135" s="91"/>
      <c r="BJR135" s="91"/>
      <c r="BJS135" s="91"/>
      <c r="BJT135" s="91"/>
      <c r="BJU135" s="91"/>
      <c r="BJV135" s="91"/>
      <c r="BJW135" s="91"/>
      <c r="BJX135" s="91"/>
      <c r="BJY135" s="91"/>
      <c r="BJZ135" s="91"/>
      <c r="BKA135" s="91"/>
      <c r="BKB135" s="91"/>
      <c r="BKC135" s="91"/>
      <c r="BKD135" s="91"/>
      <c r="BKE135" s="91"/>
      <c r="BKF135" s="91"/>
      <c r="BKG135" s="91"/>
      <c r="BKH135" s="91"/>
      <c r="BKI135" s="91"/>
      <c r="BKJ135" s="91"/>
      <c r="BKK135" s="91"/>
      <c r="BKL135" s="91"/>
      <c r="BKM135" s="91"/>
      <c r="BKN135" s="91"/>
      <c r="BKO135" s="91"/>
      <c r="BKP135" s="91"/>
      <c r="BKQ135" s="91"/>
      <c r="BKR135" s="91"/>
      <c r="BKS135" s="91"/>
      <c r="BKT135" s="91"/>
      <c r="BKU135" s="91"/>
      <c r="BKV135" s="91"/>
      <c r="BKW135" s="91"/>
      <c r="BKX135" s="91"/>
      <c r="BKY135" s="91"/>
      <c r="BKZ135" s="91"/>
      <c r="BLA135" s="91"/>
      <c r="BLB135" s="91"/>
      <c r="BLC135" s="91"/>
      <c r="BLD135" s="91"/>
      <c r="BLE135" s="91"/>
      <c r="BLF135" s="91"/>
      <c r="BLG135" s="91"/>
      <c r="BLH135" s="91"/>
      <c r="BLI135" s="91"/>
      <c r="BLJ135" s="91"/>
      <c r="BLK135" s="91"/>
      <c r="BLL135" s="91"/>
      <c r="BLM135" s="91"/>
      <c r="BLN135" s="91"/>
      <c r="BLO135" s="91"/>
      <c r="BLP135" s="91"/>
      <c r="BLQ135" s="91"/>
      <c r="BLR135" s="91"/>
      <c r="BLS135" s="91"/>
      <c r="BLT135" s="91"/>
      <c r="BLU135" s="91"/>
      <c r="BLV135" s="91"/>
      <c r="BLW135" s="91"/>
      <c r="BLX135" s="91"/>
      <c r="BLY135" s="91"/>
      <c r="BLZ135" s="91"/>
      <c r="BMA135" s="91"/>
      <c r="BMB135" s="91"/>
      <c r="BMC135" s="91"/>
      <c r="BMD135" s="91"/>
      <c r="BME135" s="91"/>
      <c r="BMF135" s="91"/>
      <c r="BMG135" s="91"/>
      <c r="BMH135" s="91"/>
      <c r="BMI135" s="91"/>
      <c r="BMJ135" s="91"/>
      <c r="BMK135" s="91"/>
      <c r="BML135" s="91"/>
      <c r="BMM135" s="91"/>
      <c r="BMN135" s="91"/>
      <c r="BMO135" s="91"/>
      <c r="BMP135" s="91"/>
      <c r="BMQ135" s="91"/>
      <c r="BMR135" s="91"/>
      <c r="BMS135" s="91"/>
      <c r="BMT135" s="91"/>
      <c r="BMU135" s="91"/>
      <c r="BMV135" s="91"/>
      <c r="BMW135" s="91"/>
      <c r="BMX135" s="91"/>
      <c r="BMY135" s="91"/>
      <c r="BMZ135" s="91"/>
      <c r="BNA135" s="91"/>
      <c r="BNB135" s="91"/>
      <c r="BNC135" s="91"/>
      <c r="BND135" s="91"/>
      <c r="BNE135" s="91"/>
      <c r="BNF135" s="91"/>
      <c r="BNG135" s="91"/>
      <c r="BNH135" s="91"/>
      <c r="BNI135" s="91"/>
      <c r="BNJ135" s="91"/>
      <c r="BNK135" s="91"/>
      <c r="BNL135" s="91"/>
      <c r="BNM135" s="91"/>
      <c r="BNN135" s="91"/>
      <c r="BNO135" s="91"/>
      <c r="BNP135" s="91"/>
      <c r="BNQ135" s="91"/>
      <c r="BNR135" s="91"/>
      <c r="BNS135" s="91"/>
      <c r="BNT135" s="91"/>
      <c r="BNU135" s="91"/>
      <c r="BNV135" s="91"/>
      <c r="BNW135" s="91"/>
      <c r="BNX135" s="91"/>
      <c r="BNY135" s="91"/>
      <c r="BNZ135" s="91"/>
      <c r="BOA135" s="91"/>
      <c r="BOB135" s="91"/>
      <c r="BOC135" s="91"/>
      <c r="BOD135" s="91"/>
      <c r="BOE135" s="91"/>
      <c r="BOF135" s="91"/>
      <c r="BOG135" s="91"/>
      <c r="BOH135" s="91"/>
      <c r="BOI135" s="91"/>
      <c r="BOJ135" s="91"/>
      <c r="BOK135" s="91"/>
      <c r="BOL135" s="91"/>
      <c r="BOM135" s="91"/>
      <c r="BON135" s="91"/>
      <c r="BOO135" s="91"/>
      <c r="BOP135" s="91"/>
      <c r="BOQ135" s="91"/>
      <c r="BOR135" s="91"/>
      <c r="BOS135" s="91"/>
      <c r="BOT135" s="91"/>
      <c r="BOU135" s="91"/>
      <c r="BOV135" s="91"/>
      <c r="BOW135" s="91"/>
      <c r="BOX135" s="91"/>
      <c r="BOY135" s="91"/>
      <c r="BOZ135" s="91"/>
      <c r="BPA135" s="91"/>
      <c r="BPB135" s="91"/>
      <c r="BPC135" s="91"/>
      <c r="BPD135" s="91"/>
      <c r="BPE135" s="91"/>
      <c r="BPF135" s="91"/>
      <c r="BPG135" s="91"/>
      <c r="BPH135" s="91"/>
      <c r="BPI135" s="91"/>
      <c r="BPJ135" s="91"/>
      <c r="BPK135" s="91"/>
      <c r="BPL135" s="91"/>
      <c r="BPM135" s="91"/>
      <c r="BPN135" s="91"/>
      <c r="BPO135" s="91"/>
      <c r="BPP135" s="91"/>
      <c r="BPQ135" s="91"/>
      <c r="BPR135" s="91"/>
      <c r="BPS135" s="91"/>
      <c r="BPT135" s="91"/>
      <c r="BPU135" s="91"/>
      <c r="BPV135" s="91"/>
      <c r="BPW135" s="91"/>
      <c r="BPX135" s="91"/>
      <c r="BPY135" s="91"/>
      <c r="BPZ135" s="91"/>
      <c r="BQA135" s="91"/>
      <c r="BQB135" s="91"/>
      <c r="BQC135" s="91"/>
      <c r="BQD135" s="91"/>
      <c r="BQE135" s="91"/>
      <c r="BQF135" s="91"/>
      <c r="BQG135" s="91"/>
      <c r="BQH135" s="91"/>
      <c r="BQI135" s="91"/>
      <c r="BQJ135" s="91"/>
      <c r="BQK135" s="91"/>
      <c r="BQL135" s="91"/>
      <c r="BQM135" s="91"/>
      <c r="BQN135" s="91"/>
      <c r="BQO135" s="91"/>
      <c r="BQP135" s="91"/>
      <c r="BQQ135" s="91"/>
      <c r="BQR135" s="91"/>
      <c r="BQS135" s="91"/>
      <c r="BQT135" s="91"/>
      <c r="BQU135" s="91"/>
      <c r="BQV135" s="91"/>
      <c r="BQW135" s="91"/>
      <c r="BQX135" s="91"/>
      <c r="BQY135" s="91"/>
      <c r="BQZ135" s="91"/>
      <c r="BRA135" s="91"/>
      <c r="BRB135" s="91"/>
      <c r="BRC135" s="91"/>
      <c r="BRD135" s="91"/>
      <c r="BRE135" s="91"/>
      <c r="BRF135" s="91"/>
      <c r="BRG135" s="91"/>
      <c r="BRH135" s="91"/>
      <c r="BRI135" s="91"/>
      <c r="BRJ135" s="91"/>
      <c r="BRK135" s="91"/>
      <c r="BRL135" s="91"/>
      <c r="BRM135" s="91"/>
      <c r="BRN135" s="91"/>
      <c r="BRO135" s="91"/>
      <c r="BRP135" s="91"/>
      <c r="BRQ135" s="91"/>
      <c r="BRR135" s="91"/>
      <c r="BRS135" s="91"/>
      <c r="BRT135" s="91"/>
      <c r="BRU135" s="91"/>
      <c r="BRV135" s="91"/>
      <c r="BRW135" s="91"/>
      <c r="BRX135" s="91"/>
      <c r="BRY135" s="91"/>
      <c r="BRZ135" s="91"/>
      <c r="BSA135" s="91"/>
      <c r="BSB135" s="91"/>
      <c r="BSC135" s="91"/>
      <c r="BSD135" s="91"/>
      <c r="BSE135" s="91"/>
      <c r="BSF135" s="91"/>
      <c r="BSG135" s="91"/>
      <c r="BSH135" s="91"/>
      <c r="BSI135" s="91"/>
      <c r="BSJ135" s="91"/>
      <c r="BSK135" s="91"/>
      <c r="BSL135" s="91"/>
      <c r="BSM135" s="91"/>
      <c r="BSN135" s="91"/>
      <c r="BSO135" s="91"/>
      <c r="BSP135" s="91"/>
      <c r="BSQ135" s="91"/>
      <c r="BSR135" s="91"/>
      <c r="BSS135" s="91"/>
      <c r="BST135" s="91"/>
      <c r="BSU135" s="91"/>
      <c r="BSV135" s="91"/>
      <c r="BSW135" s="91"/>
      <c r="BSX135" s="91"/>
      <c r="BSY135" s="91"/>
      <c r="BSZ135" s="91"/>
      <c r="BTA135" s="91"/>
      <c r="BTB135" s="91"/>
      <c r="BTC135" s="91"/>
      <c r="BTD135" s="91"/>
      <c r="BTE135" s="91"/>
      <c r="BTF135" s="91"/>
      <c r="BTG135" s="91"/>
      <c r="BTH135" s="91"/>
      <c r="BTI135" s="91"/>
      <c r="BTJ135" s="91"/>
      <c r="BTK135" s="91"/>
      <c r="BTL135" s="91"/>
      <c r="BTM135" s="91"/>
      <c r="BTN135" s="91"/>
      <c r="BTO135" s="91"/>
      <c r="BTP135" s="91"/>
      <c r="BTQ135" s="91"/>
      <c r="BTR135" s="91"/>
      <c r="BTS135" s="91"/>
      <c r="BTT135" s="91"/>
      <c r="BTU135" s="91"/>
      <c r="BTV135" s="91"/>
      <c r="BTW135" s="91"/>
      <c r="BTX135" s="91"/>
      <c r="BTY135" s="91"/>
      <c r="BTZ135" s="91"/>
      <c r="BUA135" s="91"/>
      <c r="BUB135" s="91"/>
      <c r="BUC135" s="91"/>
      <c r="BUD135" s="91"/>
      <c r="BUE135" s="91"/>
      <c r="BUF135" s="91"/>
      <c r="BUG135" s="91"/>
      <c r="BUH135" s="91"/>
      <c r="BUI135" s="91"/>
      <c r="BUJ135" s="91"/>
      <c r="BUK135" s="91"/>
      <c r="BUL135" s="91"/>
      <c r="BUM135" s="91"/>
      <c r="BUN135" s="91"/>
      <c r="BUO135" s="91"/>
      <c r="BUP135" s="91"/>
      <c r="BUQ135" s="91"/>
      <c r="BUR135" s="91"/>
      <c r="BUS135" s="91"/>
      <c r="BUT135" s="91"/>
      <c r="BUU135" s="91"/>
      <c r="BUV135" s="91"/>
      <c r="BUW135" s="91"/>
      <c r="BUX135" s="91"/>
      <c r="BUY135" s="91"/>
      <c r="BUZ135" s="91"/>
      <c r="BVA135" s="91"/>
      <c r="BVB135" s="91"/>
      <c r="BVC135" s="91"/>
      <c r="BVD135" s="91"/>
      <c r="BVE135" s="91"/>
      <c r="BVF135" s="91"/>
      <c r="BVG135" s="91"/>
      <c r="BVH135" s="91"/>
      <c r="BVI135" s="91"/>
      <c r="BVJ135" s="91"/>
      <c r="BVK135" s="91"/>
      <c r="BVL135" s="91"/>
      <c r="BVM135" s="91"/>
      <c r="BVN135" s="91"/>
      <c r="BVO135" s="91"/>
      <c r="BVP135" s="91"/>
      <c r="BVQ135" s="91"/>
      <c r="BVR135" s="91"/>
      <c r="BVS135" s="91"/>
      <c r="BVT135" s="91"/>
      <c r="BVU135" s="91"/>
      <c r="BVV135" s="91"/>
      <c r="BVW135" s="91"/>
      <c r="BVX135" s="91"/>
      <c r="BVY135" s="91"/>
      <c r="BVZ135" s="91"/>
      <c r="BWA135" s="91"/>
      <c r="BWB135" s="91"/>
      <c r="BWC135" s="91"/>
      <c r="BWD135" s="91"/>
      <c r="BWE135" s="91"/>
      <c r="BWF135" s="91"/>
      <c r="BWG135" s="91"/>
      <c r="BWH135" s="91"/>
      <c r="BWI135" s="91"/>
      <c r="BWJ135" s="91"/>
      <c r="BWK135" s="91"/>
      <c r="BWL135" s="91"/>
      <c r="BWM135" s="91"/>
      <c r="BWN135" s="91"/>
      <c r="BWO135" s="91"/>
      <c r="BWP135" s="91"/>
      <c r="BWQ135" s="91"/>
      <c r="BWR135" s="91"/>
      <c r="BWS135" s="91"/>
      <c r="BWT135" s="91"/>
      <c r="BWU135" s="91"/>
      <c r="BWV135" s="91"/>
      <c r="BWW135" s="91"/>
      <c r="BWX135" s="91"/>
      <c r="BWY135" s="91"/>
      <c r="BWZ135" s="91"/>
      <c r="BXA135" s="91"/>
      <c r="BXB135" s="91"/>
      <c r="BXC135" s="91"/>
      <c r="BXD135" s="91"/>
      <c r="BXE135" s="91"/>
      <c r="BXF135" s="91"/>
      <c r="BXG135" s="91"/>
      <c r="BXH135" s="91"/>
      <c r="BXI135" s="91"/>
      <c r="BXJ135" s="91"/>
      <c r="BXK135" s="91"/>
      <c r="BXL135" s="91"/>
      <c r="BXM135" s="91"/>
      <c r="BXN135" s="91"/>
      <c r="BXO135" s="91"/>
      <c r="BXP135" s="91"/>
      <c r="BXQ135" s="91"/>
      <c r="BXR135" s="91"/>
      <c r="BXS135" s="91"/>
      <c r="BXT135" s="91"/>
      <c r="BXU135" s="91"/>
      <c r="BXV135" s="91"/>
      <c r="BXW135" s="91"/>
      <c r="BXX135" s="91"/>
      <c r="BXY135" s="91"/>
      <c r="BXZ135" s="91"/>
      <c r="BYA135" s="91"/>
      <c r="BYB135" s="91"/>
      <c r="BYC135" s="91"/>
      <c r="BYD135" s="91"/>
      <c r="BYE135" s="91"/>
      <c r="BYF135" s="91"/>
      <c r="BYG135" s="91"/>
      <c r="BYH135" s="91"/>
      <c r="BYI135" s="91"/>
      <c r="BYJ135" s="91"/>
      <c r="BYK135" s="91"/>
      <c r="BYL135" s="91"/>
      <c r="BYM135" s="91"/>
      <c r="BYN135" s="91"/>
      <c r="BYO135" s="91"/>
      <c r="BYP135" s="91"/>
      <c r="BYQ135" s="91"/>
      <c r="BYR135" s="91"/>
      <c r="BYS135" s="91"/>
      <c r="BYT135" s="91"/>
      <c r="BYU135" s="91"/>
      <c r="BYV135" s="91"/>
      <c r="BYW135" s="91"/>
      <c r="BYX135" s="91"/>
      <c r="BYY135" s="91"/>
      <c r="BYZ135" s="91"/>
      <c r="BZA135" s="91"/>
      <c r="BZB135" s="91"/>
      <c r="BZC135" s="91"/>
      <c r="BZD135" s="91"/>
      <c r="BZE135" s="91"/>
      <c r="BZF135" s="91"/>
      <c r="BZG135" s="91"/>
      <c r="BZH135" s="91"/>
      <c r="BZI135" s="91"/>
      <c r="BZJ135" s="91"/>
      <c r="BZK135" s="91"/>
      <c r="BZL135" s="91"/>
      <c r="BZM135" s="91"/>
      <c r="BZN135" s="91"/>
      <c r="BZO135" s="91"/>
      <c r="BZP135" s="91"/>
      <c r="BZQ135" s="91"/>
      <c r="BZR135" s="91"/>
      <c r="BZS135" s="91"/>
      <c r="BZT135" s="91"/>
      <c r="BZU135" s="91"/>
      <c r="BZV135" s="91"/>
      <c r="BZW135" s="91"/>
      <c r="BZX135" s="91"/>
      <c r="BZY135" s="91"/>
      <c r="BZZ135" s="91"/>
      <c r="CAA135" s="91"/>
      <c r="CAB135" s="91"/>
      <c r="CAC135" s="91"/>
      <c r="CAD135" s="91"/>
      <c r="CAE135" s="91"/>
      <c r="CAF135" s="91"/>
      <c r="CAG135" s="91"/>
      <c r="CAH135" s="91"/>
      <c r="CAI135" s="91"/>
      <c r="CAJ135" s="91"/>
      <c r="CAK135" s="91"/>
      <c r="CAL135" s="91"/>
      <c r="CAM135" s="91"/>
      <c r="CAN135" s="91"/>
      <c r="CAO135" s="91"/>
      <c r="CAP135" s="91"/>
      <c r="CAQ135" s="91"/>
      <c r="CAR135" s="91"/>
      <c r="CAS135" s="91"/>
      <c r="CAT135" s="91"/>
      <c r="CAU135" s="91"/>
      <c r="CAV135" s="91"/>
      <c r="CAW135" s="91"/>
      <c r="CAX135" s="91"/>
      <c r="CAY135" s="91"/>
      <c r="CAZ135" s="91"/>
      <c r="CBA135" s="91"/>
      <c r="CBB135" s="91"/>
      <c r="CBC135" s="91"/>
      <c r="CBD135" s="91"/>
      <c r="CBE135" s="91"/>
      <c r="CBF135" s="91"/>
      <c r="CBG135" s="91"/>
      <c r="CBH135" s="91"/>
      <c r="CBI135" s="91"/>
      <c r="CBJ135" s="91"/>
      <c r="CBK135" s="91"/>
      <c r="CBL135" s="91"/>
      <c r="CBM135" s="91"/>
      <c r="CBN135" s="91"/>
      <c r="CBO135" s="91"/>
      <c r="CBP135" s="91"/>
      <c r="CBQ135" s="91"/>
      <c r="CBR135" s="91"/>
      <c r="CBS135" s="91"/>
      <c r="CBT135" s="91"/>
      <c r="CBU135" s="91"/>
      <c r="CBV135" s="91"/>
      <c r="CBW135" s="91"/>
      <c r="CBX135" s="91"/>
      <c r="CBY135" s="91"/>
      <c r="CBZ135" s="91"/>
      <c r="CCA135" s="91"/>
      <c r="CCB135" s="91"/>
      <c r="CCC135" s="91"/>
      <c r="CCD135" s="91"/>
      <c r="CCE135" s="91"/>
      <c r="CCF135" s="91"/>
      <c r="CCG135" s="91"/>
      <c r="CCH135" s="91"/>
      <c r="CCI135" s="91"/>
      <c r="CCJ135" s="91"/>
      <c r="CCK135" s="91"/>
      <c r="CCL135" s="91"/>
      <c r="CCM135" s="91"/>
      <c r="CCN135" s="91"/>
      <c r="CCO135" s="91"/>
      <c r="CCP135" s="91"/>
      <c r="CCQ135" s="91"/>
      <c r="CCR135" s="91"/>
      <c r="CCS135" s="91"/>
      <c r="CCT135" s="91"/>
      <c r="CCU135" s="91"/>
      <c r="CCV135" s="91"/>
      <c r="CCW135" s="91"/>
      <c r="CCX135" s="91"/>
      <c r="CCY135" s="91"/>
      <c r="CCZ135" s="91"/>
      <c r="CDA135" s="91"/>
      <c r="CDB135" s="91"/>
      <c r="CDC135" s="91"/>
      <c r="CDD135" s="91"/>
      <c r="CDE135" s="91"/>
      <c r="CDF135" s="91"/>
      <c r="CDG135" s="91"/>
      <c r="CDH135" s="91"/>
      <c r="CDI135" s="91"/>
      <c r="CDJ135" s="91"/>
      <c r="CDK135" s="91"/>
      <c r="CDL135" s="91"/>
      <c r="CDM135" s="91"/>
      <c r="CDN135" s="91"/>
      <c r="CDO135" s="91"/>
      <c r="CDP135" s="91"/>
      <c r="CDQ135" s="91"/>
      <c r="CDR135" s="91"/>
      <c r="CDS135" s="91"/>
      <c r="CDT135" s="91"/>
      <c r="CDU135" s="91"/>
      <c r="CDV135" s="91"/>
      <c r="CDW135" s="91"/>
      <c r="CDX135" s="91"/>
      <c r="CDY135" s="91"/>
      <c r="CDZ135" s="91"/>
      <c r="CEA135" s="91"/>
      <c r="CEB135" s="91"/>
      <c r="CEC135" s="91"/>
      <c r="CED135" s="91"/>
      <c r="CEE135" s="91"/>
      <c r="CEF135" s="91"/>
      <c r="CEG135" s="91"/>
      <c r="CEH135" s="91"/>
      <c r="CEI135" s="91"/>
      <c r="CEJ135" s="91"/>
      <c r="CEK135" s="91"/>
      <c r="CEL135" s="91"/>
      <c r="CEM135" s="91"/>
      <c r="CEN135" s="91"/>
      <c r="CEO135" s="91"/>
      <c r="CEP135" s="91"/>
      <c r="CEQ135" s="91"/>
      <c r="CER135" s="91"/>
      <c r="CES135" s="91"/>
      <c r="CET135" s="91"/>
      <c r="CEU135" s="91"/>
      <c r="CEV135" s="91"/>
      <c r="CEW135" s="91"/>
      <c r="CEX135" s="91"/>
      <c r="CEY135" s="91"/>
      <c r="CEZ135" s="91"/>
      <c r="CFA135" s="91"/>
      <c r="CFB135" s="91"/>
      <c r="CFC135" s="91"/>
      <c r="CFD135" s="91"/>
      <c r="CFE135" s="91"/>
      <c r="CFF135" s="91"/>
      <c r="CFG135" s="91"/>
      <c r="CFH135" s="91"/>
      <c r="CFI135" s="91"/>
      <c r="CFJ135" s="91"/>
      <c r="CFK135" s="91"/>
      <c r="CFL135" s="91"/>
      <c r="CFM135" s="91"/>
      <c r="CFN135" s="91"/>
      <c r="CFO135" s="91"/>
      <c r="CFP135" s="91"/>
      <c r="CFQ135" s="91"/>
      <c r="CFR135" s="91"/>
      <c r="CFS135" s="91"/>
      <c r="CFT135" s="91"/>
      <c r="CFU135" s="91"/>
      <c r="CFV135" s="91"/>
      <c r="CFW135" s="91"/>
      <c r="CFX135" s="91"/>
      <c r="CFY135" s="91"/>
      <c r="CFZ135" s="91"/>
      <c r="CGA135" s="91"/>
      <c r="CGB135" s="91"/>
      <c r="CGC135" s="91"/>
      <c r="CGD135" s="91"/>
      <c r="CGE135" s="91"/>
      <c r="CGF135" s="91"/>
      <c r="CGG135" s="91"/>
      <c r="CGH135" s="91"/>
      <c r="CGI135" s="91"/>
      <c r="CGJ135" s="91"/>
      <c r="CGK135" s="91"/>
      <c r="CGL135" s="91"/>
      <c r="CGM135" s="91"/>
      <c r="CGN135" s="91"/>
      <c r="CGO135" s="91"/>
      <c r="CGP135" s="91"/>
      <c r="CGQ135" s="91"/>
      <c r="CGR135" s="91"/>
      <c r="CGS135" s="91"/>
      <c r="CGT135" s="91"/>
      <c r="CGU135" s="91"/>
      <c r="CGV135" s="91"/>
      <c r="CGW135" s="91"/>
      <c r="CGX135" s="91"/>
      <c r="CGY135" s="91"/>
      <c r="CGZ135" s="91"/>
      <c r="CHA135" s="91"/>
      <c r="CHB135" s="91"/>
      <c r="CHC135" s="91"/>
      <c r="CHD135" s="91"/>
      <c r="CHE135" s="91"/>
      <c r="CHF135" s="91"/>
      <c r="CHG135" s="91"/>
      <c r="CHH135" s="91"/>
      <c r="CHI135" s="91"/>
      <c r="CHJ135" s="91"/>
      <c r="CHK135" s="91"/>
      <c r="CHL135" s="91"/>
      <c r="CHM135" s="91"/>
      <c r="CHN135" s="91"/>
      <c r="CHO135" s="91"/>
      <c r="CHP135" s="91"/>
      <c r="CHQ135" s="91"/>
      <c r="CHR135" s="91"/>
      <c r="CHS135" s="91"/>
      <c r="CHT135" s="91"/>
      <c r="CHU135" s="91"/>
      <c r="CHV135" s="91"/>
      <c r="CHW135" s="91"/>
      <c r="CHX135" s="91"/>
      <c r="CHY135" s="91"/>
      <c r="CHZ135" s="91"/>
      <c r="CIA135" s="91"/>
      <c r="CIB135" s="91"/>
      <c r="CIC135" s="91"/>
      <c r="CID135" s="91"/>
      <c r="CIE135" s="91"/>
      <c r="CIF135" s="91"/>
      <c r="CIG135" s="91"/>
      <c r="CIH135" s="91"/>
      <c r="CII135" s="91"/>
      <c r="CIJ135" s="91"/>
      <c r="CIK135" s="91"/>
      <c r="CIL135" s="91"/>
      <c r="CIM135" s="91"/>
      <c r="CIN135" s="91"/>
      <c r="CIO135" s="91"/>
      <c r="CIP135" s="91"/>
      <c r="CIQ135" s="91"/>
      <c r="CIR135" s="91"/>
      <c r="CIS135" s="91"/>
      <c r="CIT135" s="91"/>
      <c r="CIU135" s="91"/>
      <c r="CIV135" s="91"/>
      <c r="CIW135" s="91"/>
      <c r="CIX135" s="91"/>
      <c r="CIY135" s="91"/>
      <c r="CIZ135" s="91"/>
      <c r="CJA135" s="91"/>
      <c r="CJB135" s="91"/>
      <c r="CJC135" s="91"/>
      <c r="CJD135" s="91"/>
      <c r="CJE135" s="91"/>
      <c r="CJF135" s="91"/>
      <c r="CJG135" s="91"/>
      <c r="CJH135" s="91"/>
      <c r="CJI135" s="91"/>
      <c r="CJJ135" s="91"/>
      <c r="CJK135" s="91"/>
      <c r="CJL135" s="91"/>
      <c r="CJM135" s="91"/>
      <c r="CJN135" s="91"/>
      <c r="CJO135" s="91"/>
      <c r="CJP135" s="91"/>
      <c r="CJQ135" s="91"/>
      <c r="CJR135" s="91"/>
      <c r="CJS135" s="91"/>
      <c r="CJT135" s="91"/>
      <c r="CJU135" s="91"/>
      <c r="CJV135" s="91"/>
      <c r="CJW135" s="91"/>
      <c r="CJX135" s="91"/>
      <c r="CJY135" s="91"/>
      <c r="CJZ135" s="91"/>
      <c r="CKA135" s="91"/>
      <c r="CKB135" s="91"/>
      <c r="CKC135" s="91"/>
      <c r="CKD135" s="91"/>
      <c r="CKE135" s="91"/>
      <c r="CKF135" s="91"/>
      <c r="CKG135" s="91"/>
      <c r="CKH135" s="91"/>
      <c r="CKI135" s="91"/>
      <c r="CKJ135" s="91"/>
      <c r="CKK135" s="91"/>
      <c r="CKL135" s="91"/>
      <c r="CKM135" s="91"/>
      <c r="CKN135" s="91"/>
      <c r="CKO135" s="91"/>
      <c r="CKP135" s="91"/>
      <c r="CKQ135" s="91"/>
      <c r="CKR135" s="91"/>
      <c r="CKS135" s="91"/>
      <c r="CKT135" s="91"/>
      <c r="CKU135" s="91"/>
      <c r="CKV135" s="91"/>
      <c r="CKW135" s="91"/>
      <c r="CKX135" s="91"/>
      <c r="CKY135" s="91"/>
      <c r="CKZ135" s="91"/>
      <c r="CLA135" s="91"/>
      <c r="CLB135" s="91"/>
      <c r="CLC135" s="91"/>
      <c r="CLD135" s="91"/>
      <c r="CLE135" s="91"/>
      <c r="CLF135" s="91"/>
      <c r="CLG135" s="91"/>
      <c r="CLH135" s="91"/>
      <c r="CLI135" s="91"/>
      <c r="CLJ135" s="91"/>
      <c r="CLK135" s="91"/>
      <c r="CLL135" s="91"/>
      <c r="CLM135" s="91"/>
      <c r="CLN135" s="91"/>
      <c r="CLO135" s="91"/>
      <c r="CLP135" s="91"/>
      <c r="CLQ135" s="91"/>
      <c r="CLR135" s="91"/>
      <c r="CLS135" s="91"/>
      <c r="CLT135" s="91"/>
      <c r="CLU135" s="91"/>
      <c r="CLV135" s="91"/>
      <c r="CLW135" s="91"/>
      <c r="CLX135" s="91"/>
      <c r="CLY135" s="91"/>
      <c r="CLZ135" s="91"/>
      <c r="CMA135" s="91"/>
      <c r="CMB135" s="91"/>
      <c r="CMC135" s="91"/>
      <c r="CMD135" s="91"/>
      <c r="CME135" s="91"/>
      <c r="CMF135" s="91"/>
      <c r="CMG135" s="91"/>
      <c r="CMH135" s="91"/>
      <c r="CMI135" s="91"/>
      <c r="CMJ135" s="91"/>
      <c r="CMK135" s="91"/>
      <c r="CML135" s="91"/>
      <c r="CMM135" s="91"/>
      <c r="CMN135" s="91"/>
      <c r="CMO135" s="91"/>
      <c r="CMP135" s="91"/>
      <c r="CMQ135" s="91"/>
      <c r="CMR135" s="91"/>
      <c r="CMS135" s="91"/>
      <c r="CMT135" s="91"/>
      <c r="CMU135" s="91"/>
      <c r="CMV135" s="91"/>
      <c r="CMW135" s="91"/>
      <c r="CMX135" s="91"/>
      <c r="CMY135" s="91"/>
      <c r="CMZ135" s="91"/>
      <c r="CNA135" s="91"/>
      <c r="CNB135" s="91"/>
      <c r="CNC135" s="91"/>
      <c r="CND135" s="91"/>
      <c r="CNE135" s="91"/>
      <c r="CNF135" s="91"/>
      <c r="CNG135" s="91"/>
      <c r="CNH135" s="91"/>
      <c r="CNI135" s="91"/>
      <c r="CNJ135" s="91"/>
      <c r="CNK135" s="91"/>
      <c r="CNL135" s="91"/>
      <c r="CNM135" s="91"/>
      <c r="CNN135" s="91"/>
      <c r="CNO135" s="91"/>
      <c r="CNP135" s="91"/>
      <c r="CNQ135" s="91"/>
      <c r="CNR135" s="91"/>
      <c r="CNS135" s="91"/>
      <c r="CNT135" s="91"/>
      <c r="CNU135" s="91"/>
      <c r="CNV135" s="91"/>
      <c r="CNW135" s="91"/>
      <c r="CNX135" s="91"/>
      <c r="CNY135" s="91"/>
      <c r="CNZ135" s="91"/>
      <c r="COA135" s="91"/>
      <c r="COB135" s="91"/>
      <c r="COC135" s="91"/>
      <c r="COD135" s="91"/>
      <c r="COE135" s="91"/>
      <c r="COF135" s="91"/>
      <c r="COG135" s="91"/>
      <c r="COH135" s="91"/>
      <c r="COI135" s="91"/>
      <c r="COJ135" s="91"/>
      <c r="COK135" s="91"/>
      <c r="COL135" s="91"/>
      <c r="COM135" s="91"/>
      <c r="CON135" s="91"/>
      <c r="COO135" s="91"/>
      <c r="COP135" s="91"/>
      <c r="COQ135" s="91"/>
      <c r="COR135" s="91"/>
      <c r="COS135" s="91"/>
      <c r="COT135" s="91"/>
      <c r="COU135" s="91"/>
      <c r="COV135" s="91"/>
      <c r="COW135" s="91"/>
      <c r="COX135" s="91"/>
      <c r="COY135" s="91"/>
      <c r="COZ135" s="91"/>
      <c r="CPA135" s="91"/>
      <c r="CPB135" s="91"/>
      <c r="CPC135" s="91"/>
      <c r="CPD135" s="91"/>
      <c r="CPE135" s="91"/>
      <c r="CPF135" s="91"/>
      <c r="CPG135" s="91"/>
      <c r="CPH135" s="91"/>
      <c r="CPI135" s="91"/>
      <c r="CPJ135" s="91"/>
      <c r="CPK135" s="91"/>
      <c r="CPL135" s="91"/>
      <c r="CPM135" s="91"/>
      <c r="CPN135" s="91"/>
      <c r="CPO135" s="91"/>
      <c r="CPP135" s="91"/>
      <c r="CPQ135" s="91"/>
      <c r="CPR135" s="91"/>
      <c r="CPS135" s="91"/>
      <c r="CPT135" s="91"/>
      <c r="CPU135" s="91"/>
      <c r="CPV135" s="91"/>
      <c r="CPW135" s="91"/>
      <c r="CPX135" s="91"/>
      <c r="CPY135" s="91"/>
      <c r="CPZ135" s="91"/>
      <c r="CQA135" s="91"/>
      <c r="CQB135" s="91"/>
      <c r="CQC135" s="91"/>
      <c r="CQD135" s="91"/>
      <c r="CQE135" s="91"/>
      <c r="CQF135" s="91"/>
      <c r="CQG135" s="91"/>
      <c r="CQH135" s="91"/>
      <c r="CQI135" s="91"/>
      <c r="CQJ135" s="91"/>
      <c r="CQK135" s="91"/>
      <c r="CQL135" s="91"/>
      <c r="CQM135" s="91"/>
      <c r="CQN135" s="91"/>
      <c r="CQO135" s="91"/>
      <c r="CQP135" s="91"/>
      <c r="CQQ135" s="91"/>
      <c r="CQR135" s="91"/>
      <c r="CQS135" s="91"/>
      <c r="CQT135" s="91"/>
      <c r="CQU135" s="91"/>
      <c r="CQV135" s="91"/>
      <c r="CQW135" s="91"/>
      <c r="CQX135" s="91"/>
      <c r="CQY135" s="91"/>
      <c r="CQZ135" s="91"/>
      <c r="CRA135" s="91"/>
      <c r="CRB135" s="91"/>
      <c r="CRC135" s="91"/>
      <c r="CRD135" s="91"/>
      <c r="CRE135" s="91"/>
      <c r="CRF135" s="91"/>
      <c r="CRG135" s="91"/>
      <c r="CRH135" s="91"/>
      <c r="CRI135" s="91"/>
      <c r="CRJ135" s="91"/>
      <c r="CRK135" s="91"/>
      <c r="CRL135" s="91"/>
      <c r="CRM135" s="91"/>
      <c r="CRN135" s="91"/>
      <c r="CRO135" s="91"/>
      <c r="CRP135" s="91"/>
      <c r="CRQ135" s="91"/>
      <c r="CRR135" s="91"/>
      <c r="CRS135" s="91"/>
      <c r="CRT135" s="91"/>
      <c r="CRU135" s="91"/>
      <c r="CRV135" s="91"/>
      <c r="CRW135" s="91"/>
      <c r="CRX135" s="91"/>
      <c r="CRY135" s="91"/>
      <c r="CRZ135" s="91"/>
      <c r="CSA135" s="91"/>
      <c r="CSB135" s="91"/>
      <c r="CSC135" s="91"/>
      <c r="CSD135" s="91"/>
      <c r="CSE135" s="91"/>
      <c r="CSF135" s="91"/>
      <c r="CSG135" s="91"/>
      <c r="CSH135" s="91"/>
      <c r="CSI135" s="91"/>
      <c r="CSJ135" s="91"/>
      <c r="CSK135" s="91"/>
      <c r="CSL135" s="91"/>
      <c r="CSM135" s="91"/>
      <c r="CSN135" s="91"/>
      <c r="CSO135" s="91"/>
      <c r="CSP135" s="91"/>
      <c r="CSQ135" s="91"/>
      <c r="CSR135" s="91"/>
      <c r="CSS135" s="91"/>
      <c r="CST135" s="91"/>
      <c r="CSU135" s="91"/>
      <c r="CSV135" s="91"/>
      <c r="CSW135" s="91"/>
      <c r="CSX135" s="91"/>
      <c r="CSY135" s="91"/>
      <c r="CSZ135" s="91"/>
      <c r="CTA135" s="91"/>
      <c r="CTB135" s="91"/>
      <c r="CTC135" s="91"/>
      <c r="CTD135" s="91"/>
      <c r="CTE135" s="91"/>
      <c r="CTF135" s="91"/>
      <c r="CTG135" s="91"/>
      <c r="CTH135" s="91"/>
      <c r="CTI135" s="91"/>
      <c r="CTJ135" s="91"/>
      <c r="CTK135" s="91"/>
      <c r="CTL135" s="91"/>
      <c r="CTM135" s="91"/>
      <c r="CTN135" s="91"/>
      <c r="CTO135" s="91"/>
      <c r="CTP135" s="91"/>
      <c r="CTQ135" s="91"/>
      <c r="CTR135" s="91"/>
      <c r="CTS135" s="91"/>
      <c r="CTT135" s="91"/>
      <c r="CTU135" s="91"/>
      <c r="CTV135" s="91"/>
      <c r="CTW135" s="91"/>
      <c r="CTX135" s="91"/>
      <c r="CTY135" s="91"/>
      <c r="CTZ135" s="91"/>
      <c r="CUA135" s="91"/>
      <c r="CUB135" s="91"/>
      <c r="CUC135" s="91"/>
      <c r="CUD135" s="91"/>
      <c r="CUE135" s="91"/>
      <c r="CUF135" s="91"/>
      <c r="CUG135" s="91"/>
      <c r="CUH135" s="91"/>
      <c r="CUI135" s="91"/>
      <c r="CUJ135" s="91"/>
      <c r="CUK135" s="91"/>
      <c r="CUL135" s="91"/>
      <c r="CUM135" s="91"/>
      <c r="CUN135" s="91"/>
      <c r="CUO135" s="91"/>
      <c r="CUP135" s="91"/>
      <c r="CUQ135" s="91"/>
      <c r="CUR135" s="91"/>
      <c r="CUS135" s="91"/>
      <c r="CUT135" s="91"/>
      <c r="CUU135" s="91"/>
      <c r="CUV135" s="91"/>
      <c r="CUW135" s="91"/>
      <c r="CUX135" s="91"/>
      <c r="CUY135" s="91"/>
      <c r="CUZ135" s="91"/>
      <c r="CVA135" s="91"/>
      <c r="CVB135" s="91"/>
      <c r="CVC135" s="91"/>
      <c r="CVD135" s="91"/>
      <c r="CVE135" s="91"/>
      <c r="CVF135" s="91"/>
      <c r="CVG135" s="91"/>
      <c r="CVH135" s="91"/>
      <c r="CVI135" s="91"/>
      <c r="CVJ135" s="91"/>
      <c r="CVK135" s="91"/>
      <c r="CVL135" s="91"/>
      <c r="CVM135" s="91"/>
      <c r="CVN135" s="91"/>
      <c r="CVO135" s="91"/>
      <c r="CVP135" s="91"/>
      <c r="CVQ135" s="91"/>
      <c r="CVR135" s="91"/>
      <c r="CVS135" s="91"/>
      <c r="CVT135" s="91"/>
      <c r="CVU135" s="91"/>
      <c r="CVV135" s="91"/>
      <c r="CVW135" s="91"/>
      <c r="CVX135" s="91"/>
      <c r="CVY135" s="91"/>
      <c r="CVZ135" s="91"/>
      <c r="CWA135" s="91"/>
      <c r="CWB135" s="91"/>
      <c r="CWC135" s="91"/>
      <c r="CWD135" s="91"/>
      <c r="CWE135" s="91"/>
      <c r="CWF135" s="91"/>
      <c r="CWG135" s="91"/>
      <c r="CWH135" s="91"/>
      <c r="CWI135" s="91"/>
      <c r="CWJ135" s="91"/>
      <c r="CWK135" s="91"/>
      <c r="CWL135" s="91"/>
      <c r="CWM135" s="91"/>
      <c r="CWN135" s="91"/>
      <c r="CWO135" s="91"/>
      <c r="CWP135" s="91"/>
      <c r="CWQ135" s="91"/>
      <c r="CWR135" s="91"/>
      <c r="CWS135" s="91"/>
      <c r="CWT135" s="91"/>
      <c r="CWU135" s="91"/>
      <c r="CWV135" s="91"/>
      <c r="CWW135" s="91"/>
      <c r="CWX135" s="91"/>
      <c r="CWY135" s="91"/>
      <c r="CWZ135" s="91"/>
      <c r="CXA135" s="91"/>
      <c r="CXB135" s="91"/>
      <c r="CXC135" s="91"/>
      <c r="CXD135" s="91"/>
      <c r="CXE135" s="91"/>
      <c r="CXF135" s="91"/>
      <c r="CXG135" s="91"/>
      <c r="CXH135" s="91"/>
      <c r="CXI135" s="91"/>
      <c r="CXJ135" s="91"/>
      <c r="CXK135" s="91"/>
      <c r="CXL135" s="91"/>
      <c r="CXM135" s="91"/>
      <c r="CXN135" s="91"/>
      <c r="CXO135" s="91"/>
      <c r="CXP135" s="91"/>
      <c r="CXQ135" s="91"/>
      <c r="CXR135" s="91"/>
      <c r="CXS135" s="91"/>
      <c r="CXT135" s="91"/>
      <c r="CXU135" s="91"/>
      <c r="CXV135" s="91"/>
      <c r="CXW135" s="91"/>
      <c r="CXX135" s="91"/>
      <c r="CXY135" s="91"/>
      <c r="CXZ135" s="91"/>
      <c r="CYA135" s="91"/>
      <c r="CYB135" s="91"/>
      <c r="CYC135" s="91"/>
      <c r="CYD135" s="91"/>
      <c r="CYE135" s="91"/>
      <c r="CYF135" s="91"/>
      <c r="CYG135" s="91"/>
      <c r="CYH135" s="91"/>
      <c r="CYI135" s="91"/>
      <c r="CYJ135" s="91"/>
      <c r="CYK135" s="91"/>
      <c r="CYL135" s="91"/>
      <c r="CYM135" s="91"/>
      <c r="CYN135" s="91"/>
      <c r="CYO135" s="91"/>
      <c r="CYP135" s="91"/>
      <c r="CYQ135" s="91"/>
      <c r="CYR135" s="91"/>
      <c r="CYS135" s="91"/>
      <c r="CYT135" s="91"/>
      <c r="CYU135" s="91"/>
      <c r="CYV135" s="91"/>
      <c r="CYW135" s="91"/>
      <c r="CYX135" s="91"/>
      <c r="CYY135" s="91"/>
      <c r="CYZ135" s="91"/>
      <c r="CZA135" s="91"/>
      <c r="CZB135" s="91"/>
      <c r="CZC135" s="91"/>
      <c r="CZD135" s="91"/>
      <c r="CZE135" s="91"/>
      <c r="CZF135" s="91"/>
      <c r="CZG135" s="91"/>
      <c r="CZH135" s="91"/>
      <c r="CZI135" s="91"/>
      <c r="CZJ135" s="91"/>
      <c r="CZK135" s="91"/>
      <c r="CZL135" s="91"/>
      <c r="CZM135" s="91"/>
      <c r="CZN135" s="91"/>
      <c r="CZO135" s="91"/>
      <c r="CZP135" s="91"/>
      <c r="CZQ135" s="91"/>
      <c r="CZR135" s="91"/>
      <c r="CZS135" s="91"/>
      <c r="CZT135" s="91"/>
      <c r="CZU135" s="91"/>
      <c r="CZV135" s="91"/>
      <c r="CZW135" s="91"/>
      <c r="CZX135" s="91"/>
      <c r="CZY135" s="91"/>
      <c r="CZZ135" s="91"/>
      <c r="DAA135" s="91"/>
      <c r="DAB135" s="91"/>
      <c r="DAC135" s="91"/>
      <c r="DAD135" s="91"/>
      <c r="DAE135" s="91"/>
      <c r="DAF135" s="91"/>
      <c r="DAG135" s="91"/>
      <c r="DAH135" s="91"/>
      <c r="DAI135" s="91"/>
      <c r="DAJ135" s="91"/>
      <c r="DAK135" s="91"/>
      <c r="DAL135" s="91"/>
      <c r="DAM135" s="91"/>
      <c r="DAN135" s="91"/>
      <c r="DAO135" s="91"/>
      <c r="DAP135" s="91"/>
      <c r="DAQ135" s="91"/>
      <c r="DAR135" s="91"/>
      <c r="DAS135" s="91"/>
      <c r="DAT135" s="91"/>
      <c r="DAU135" s="91"/>
      <c r="DAV135" s="91"/>
      <c r="DAW135" s="91"/>
      <c r="DAX135" s="91"/>
      <c r="DAY135" s="91"/>
      <c r="DAZ135" s="91"/>
      <c r="DBA135" s="91"/>
      <c r="DBB135" s="91"/>
      <c r="DBC135" s="91"/>
      <c r="DBD135" s="91"/>
      <c r="DBE135" s="91"/>
      <c r="DBF135" s="91"/>
      <c r="DBG135" s="91"/>
      <c r="DBH135" s="91"/>
      <c r="DBI135" s="91"/>
      <c r="DBJ135" s="91"/>
      <c r="DBK135" s="91"/>
      <c r="DBL135" s="91"/>
      <c r="DBM135" s="91"/>
      <c r="DBN135" s="91"/>
      <c r="DBO135" s="91"/>
      <c r="DBP135" s="91"/>
      <c r="DBQ135" s="91"/>
      <c r="DBR135" s="91"/>
      <c r="DBS135" s="91"/>
      <c r="DBT135" s="91"/>
      <c r="DBU135" s="91"/>
      <c r="DBV135" s="91"/>
      <c r="DBW135" s="91"/>
      <c r="DBX135" s="91"/>
      <c r="DBY135" s="91"/>
      <c r="DBZ135" s="91"/>
      <c r="DCA135" s="91"/>
      <c r="DCB135" s="91"/>
      <c r="DCC135" s="91"/>
      <c r="DCD135" s="91"/>
      <c r="DCE135" s="91"/>
      <c r="DCF135" s="91"/>
      <c r="DCG135" s="91"/>
      <c r="DCH135" s="91"/>
      <c r="DCI135" s="91"/>
      <c r="DCJ135" s="91"/>
      <c r="DCK135" s="91"/>
      <c r="DCL135" s="91"/>
      <c r="DCM135" s="91"/>
      <c r="DCN135" s="91"/>
      <c r="DCO135" s="91"/>
      <c r="DCP135" s="91"/>
      <c r="DCQ135" s="91"/>
      <c r="DCR135" s="91"/>
      <c r="DCS135" s="91"/>
      <c r="DCT135" s="91"/>
      <c r="DCU135" s="91"/>
      <c r="DCV135" s="91"/>
      <c r="DCW135" s="91"/>
      <c r="DCX135" s="91"/>
      <c r="DCY135" s="91"/>
      <c r="DCZ135" s="91"/>
      <c r="DDA135" s="91"/>
      <c r="DDB135" s="91"/>
      <c r="DDC135" s="91"/>
      <c r="DDD135" s="91"/>
      <c r="DDE135" s="91"/>
      <c r="DDF135" s="91"/>
      <c r="DDG135" s="91"/>
      <c r="DDH135" s="91"/>
      <c r="DDI135" s="91"/>
      <c r="DDJ135" s="91"/>
      <c r="DDK135" s="91"/>
      <c r="DDL135" s="91"/>
      <c r="DDM135" s="91"/>
      <c r="DDN135" s="91"/>
      <c r="DDO135" s="91"/>
      <c r="DDP135" s="91"/>
      <c r="DDQ135" s="91"/>
      <c r="DDR135" s="91"/>
      <c r="DDS135" s="91"/>
      <c r="DDT135" s="91"/>
      <c r="DDU135" s="91"/>
      <c r="DDV135" s="91"/>
      <c r="DDW135" s="91"/>
      <c r="DDX135" s="91"/>
      <c r="DDY135" s="91"/>
      <c r="DDZ135" s="91"/>
      <c r="DEA135" s="91"/>
      <c r="DEB135" s="91"/>
      <c r="DEC135" s="91"/>
      <c r="DED135" s="91"/>
      <c r="DEE135" s="91"/>
      <c r="DEF135" s="91"/>
      <c r="DEG135" s="91"/>
      <c r="DEH135" s="91"/>
      <c r="DEI135" s="91"/>
      <c r="DEJ135" s="91"/>
      <c r="DEK135" s="91"/>
      <c r="DEL135" s="91"/>
      <c r="DEM135" s="91"/>
      <c r="DEN135" s="91"/>
      <c r="DEO135" s="91"/>
      <c r="DEP135" s="91"/>
      <c r="DEQ135" s="91"/>
      <c r="DER135" s="91"/>
      <c r="DES135" s="91"/>
      <c r="DET135" s="91"/>
      <c r="DEU135" s="91"/>
      <c r="DEV135" s="91"/>
      <c r="DEW135" s="91"/>
      <c r="DEX135" s="91"/>
      <c r="DEY135" s="91"/>
      <c r="DEZ135" s="91"/>
      <c r="DFA135" s="91"/>
      <c r="DFB135" s="91"/>
      <c r="DFC135" s="91"/>
      <c r="DFD135" s="91"/>
      <c r="DFE135" s="91"/>
      <c r="DFF135" s="91"/>
      <c r="DFG135" s="91"/>
      <c r="DFH135" s="91"/>
      <c r="DFI135" s="91"/>
      <c r="DFJ135" s="91"/>
      <c r="DFK135" s="91"/>
      <c r="DFL135" s="91"/>
      <c r="DFM135" s="91"/>
      <c r="DFN135" s="91"/>
      <c r="DFO135" s="91"/>
      <c r="DFP135" s="91"/>
      <c r="DFQ135" s="91"/>
      <c r="DFR135" s="91"/>
      <c r="DFS135" s="91"/>
      <c r="DFT135" s="91"/>
      <c r="DFU135" s="91"/>
      <c r="DFV135" s="91"/>
      <c r="DFW135" s="91"/>
      <c r="DFX135" s="91"/>
      <c r="DFY135" s="91"/>
      <c r="DFZ135" s="91"/>
      <c r="DGA135" s="91"/>
      <c r="DGB135" s="91"/>
      <c r="DGC135" s="91"/>
      <c r="DGD135" s="91"/>
      <c r="DGE135" s="91"/>
      <c r="DGF135" s="91"/>
      <c r="DGG135" s="91"/>
      <c r="DGH135" s="91"/>
      <c r="DGI135" s="91"/>
      <c r="DGJ135" s="91"/>
      <c r="DGK135" s="91"/>
      <c r="DGL135" s="91"/>
      <c r="DGM135" s="91"/>
      <c r="DGN135" s="91"/>
      <c r="DGO135" s="91"/>
      <c r="DGP135" s="91"/>
      <c r="DGQ135" s="91"/>
      <c r="DGR135" s="91"/>
      <c r="DGS135" s="91"/>
      <c r="DGT135" s="91"/>
      <c r="DGU135" s="91"/>
      <c r="DGV135" s="91"/>
      <c r="DGW135" s="91"/>
      <c r="DGX135" s="91"/>
      <c r="DGY135" s="91"/>
      <c r="DGZ135" s="91"/>
      <c r="DHA135" s="91"/>
      <c r="DHB135" s="91"/>
      <c r="DHC135" s="91"/>
      <c r="DHD135" s="91"/>
      <c r="DHE135" s="91"/>
      <c r="DHF135" s="91"/>
      <c r="DHG135" s="91"/>
      <c r="DHH135" s="91"/>
      <c r="DHI135" s="91"/>
      <c r="DHJ135" s="91"/>
      <c r="DHK135" s="91"/>
      <c r="DHL135" s="91"/>
      <c r="DHM135" s="91"/>
      <c r="DHN135" s="91"/>
      <c r="DHO135" s="91"/>
      <c r="DHP135" s="91"/>
      <c r="DHQ135" s="91"/>
      <c r="DHR135" s="91"/>
      <c r="DHS135" s="91"/>
      <c r="DHT135" s="91"/>
      <c r="DHU135" s="91"/>
      <c r="DHV135" s="91"/>
      <c r="DHW135" s="91"/>
      <c r="DHX135" s="91"/>
      <c r="DHY135" s="91"/>
      <c r="DHZ135" s="91"/>
      <c r="DIA135" s="91"/>
      <c r="DIB135" s="91"/>
      <c r="DIC135" s="91"/>
      <c r="DID135" s="91"/>
      <c r="DIE135" s="91"/>
      <c r="DIF135" s="91"/>
      <c r="DIG135" s="91"/>
      <c r="DIH135" s="91"/>
      <c r="DII135" s="91"/>
      <c r="DIJ135" s="91"/>
      <c r="DIK135" s="91"/>
      <c r="DIL135" s="91"/>
      <c r="DIM135" s="91"/>
      <c r="DIN135" s="91"/>
      <c r="DIO135" s="91"/>
      <c r="DIP135" s="91"/>
      <c r="DIQ135" s="91"/>
      <c r="DIR135" s="91"/>
      <c r="DIS135" s="91"/>
      <c r="DIT135" s="91"/>
      <c r="DIU135" s="91"/>
      <c r="DIV135" s="91"/>
      <c r="DIW135" s="91"/>
      <c r="DIX135" s="91"/>
      <c r="DIY135" s="91"/>
      <c r="DIZ135" s="91"/>
      <c r="DJA135" s="91"/>
      <c r="DJB135" s="91"/>
      <c r="DJC135" s="91"/>
      <c r="DJD135" s="91"/>
      <c r="DJE135" s="91"/>
      <c r="DJF135" s="91"/>
      <c r="DJG135" s="91"/>
      <c r="DJH135" s="91"/>
      <c r="DJI135" s="91"/>
      <c r="DJJ135" s="91"/>
      <c r="DJK135" s="91"/>
      <c r="DJL135" s="91"/>
      <c r="DJM135" s="91"/>
      <c r="DJN135" s="91"/>
      <c r="DJO135" s="91"/>
      <c r="DJP135" s="91"/>
      <c r="DJQ135" s="91"/>
      <c r="DJR135" s="91"/>
      <c r="DJS135" s="91"/>
      <c r="DJT135" s="91"/>
      <c r="DJU135" s="91"/>
      <c r="DJV135" s="91"/>
      <c r="DJW135" s="91"/>
      <c r="DJX135" s="91"/>
      <c r="DJY135" s="91"/>
      <c r="DJZ135" s="91"/>
      <c r="DKA135" s="91"/>
      <c r="DKB135" s="91"/>
      <c r="DKC135" s="91"/>
      <c r="DKD135" s="91"/>
      <c r="DKE135" s="91"/>
      <c r="DKF135" s="91"/>
      <c r="DKG135" s="91"/>
      <c r="DKH135" s="91"/>
      <c r="DKI135" s="91"/>
      <c r="DKJ135" s="91"/>
      <c r="DKK135" s="91"/>
      <c r="DKL135" s="91"/>
      <c r="DKM135" s="91"/>
      <c r="DKN135" s="91"/>
      <c r="DKO135" s="91"/>
      <c r="DKP135" s="91"/>
      <c r="DKQ135" s="91"/>
      <c r="DKR135" s="91"/>
      <c r="DKS135" s="91"/>
      <c r="DKT135" s="91"/>
      <c r="DKU135" s="91"/>
      <c r="DKV135" s="91"/>
      <c r="DKW135" s="91"/>
      <c r="DKX135" s="91"/>
      <c r="DKY135" s="91"/>
      <c r="DKZ135" s="91"/>
      <c r="DLA135" s="91"/>
      <c r="DLB135" s="91"/>
      <c r="DLC135" s="91"/>
      <c r="DLD135" s="91"/>
      <c r="DLE135" s="91"/>
      <c r="DLF135" s="91"/>
      <c r="DLG135" s="91"/>
      <c r="DLH135" s="91"/>
      <c r="DLI135" s="91"/>
      <c r="DLJ135" s="91"/>
      <c r="DLK135" s="91"/>
      <c r="DLL135" s="91"/>
      <c r="DLM135" s="91"/>
      <c r="DLN135" s="91"/>
      <c r="DLO135" s="91"/>
      <c r="DLP135" s="91"/>
      <c r="DLQ135" s="91"/>
      <c r="DLR135" s="91"/>
      <c r="DLS135" s="91"/>
      <c r="DLT135" s="91"/>
      <c r="DLU135" s="91"/>
      <c r="DLV135" s="91"/>
      <c r="DLW135" s="91"/>
      <c r="DLX135" s="91"/>
      <c r="DLY135" s="91"/>
      <c r="DLZ135" s="91"/>
      <c r="DMA135" s="91"/>
      <c r="DMB135" s="91"/>
      <c r="DMC135" s="91"/>
      <c r="DMD135" s="91"/>
      <c r="DME135" s="91"/>
      <c r="DMF135" s="91"/>
      <c r="DMG135" s="91"/>
      <c r="DMH135" s="91"/>
      <c r="DMI135" s="91"/>
      <c r="DMJ135" s="91"/>
      <c r="DMK135" s="91"/>
      <c r="DML135" s="91"/>
      <c r="DMM135" s="91"/>
      <c r="DMN135" s="91"/>
      <c r="DMO135" s="91"/>
      <c r="DMP135" s="91"/>
      <c r="DMQ135" s="91"/>
      <c r="DMR135" s="91"/>
      <c r="DMS135" s="91"/>
      <c r="DMT135" s="91"/>
      <c r="DMU135" s="91"/>
      <c r="DMV135" s="91"/>
      <c r="DMW135" s="91"/>
      <c r="DMX135" s="91"/>
      <c r="DMY135" s="91"/>
      <c r="DMZ135" s="91"/>
      <c r="DNA135" s="91"/>
      <c r="DNB135" s="91"/>
      <c r="DNC135" s="91"/>
      <c r="DND135" s="91"/>
      <c r="DNE135" s="91"/>
      <c r="DNF135" s="91"/>
      <c r="DNG135" s="91"/>
      <c r="DNH135" s="91"/>
      <c r="DNI135" s="91"/>
      <c r="DNJ135" s="91"/>
      <c r="DNK135" s="91"/>
      <c r="DNL135" s="91"/>
      <c r="DNM135" s="91"/>
      <c r="DNN135" s="91"/>
      <c r="DNO135" s="91"/>
      <c r="DNP135" s="91"/>
      <c r="DNQ135" s="91"/>
      <c r="DNR135" s="91"/>
      <c r="DNS135" s="91"/>
      <c r="DNT135" s="91"/>
      <c r="DNU135" s="91"/>
      <c r="DNV135" s="91"/>
      <c r="DNW135" s="91"/>
      <c r="DNX135" s="91"/>
      <c r="DNY135" s="91"/>
      <c r="DNZ135" s="91"/>
      <c r="DOA135" s="91"/>
      <c r="DOB135" s="91"/>
      <c r="DOC135" s="91"/>
      <c r="DOD135" s="91"/>
      <c r="DOE135" s="91"/>
      <c r="DOF135" s="91"/>
      <c r="DOG135" s="91"/>
      <c r="DOH135" s="91"/>
      <c r="DOI135" s="91"/>
      <c r="DOJ135" s="91"/>
      <c r="DOK135" s="91"/>
      <c r="DOL135" s="91"/>
      <c r="DOM135" s="91"/>
      <c r="DON135" s="91"/>
      <c r="DOO135" s="91"/>
      <c r="DOP135" s="91"/>
      <c r="DOQ135" s="91"/>
      <c r="DOR135" s="91"/>
      <c r="DOS135" s="91"/>
      <c r="DOT135" s="91"/>
      <c r="DOU135" s="91"/>
      <c r="DOV135" s="91"/>
      <c r="DOW135" s="91"/>
      <c r="DOX135" s="91"/>
      <c r="DOY135" s="91"/>
      <c r="DOZ135" s="91"/>
      <c r="DPA135" s="91"/>
      <c r="DPB135" s="91"/>
      <c r="DPC135" s="91"/>
      <c r="DPD135" s="91"/>
      <c r="DPE135" s="91"/>
      <c r="DPF135" s="91"/>
      <c r="DPG135" s="91"/>
      <c r="DPH135" s="91"/>
      <c r="DPI135" s="91"/>
      <c r="DPJ135" s="91"/>
      <c r="DPK135" s="91"/>
      <c r="DPL135" s="91"/>
      <c r="DPM135" s="91"/>
      <c r="DPN135" s="91"/>
      <c r="DPO135" s="91"/>
      <c r="DPP135" s="91"/>
      <c r="DPQ135" s="91"/>
      <c r="DPR135" s="91"/>
      <c r="DPS135" s="91"/>
      <c r="DPT135" s="91"/>
      <c r="DPU135" s="91"/>
      <c r="DPV135" s="91"/>
      <c r="DPW135" s="91"/>
      <c r="DPX135" s="91"/>
      <c r="DPY135" s="91"/>
      <c r="DPZ135" s="91"/>
      <c r="DQA135" s="91"/>
      <c r="DQB135" s="91"/>
      <c r="DQC135" s="91"/>
      <c r="DQD135" s="91"/>
      <c r="DQE135" s="91"/>
      <c r="DQF135" s="91"/>
      <c r="DQG135" s="91"/>
      <c r="DQH135" s="91"/>
      <c r="DQI135" s="91"/>
      <c r="DQJ135" s="91"/>
      <c r="DQK135" s="91"/>
      <c r="DQL135" s="91"/>
      <c r="DQM135" s="91"/>
      <c r="DQN135" s="91"/>
      <c r="DQO135" s="91"/>
      <c r="DQP135" s="91"/>
      <c r="DQQ135" s="91"/>
      <c r="DQR135" s="91"/>
      <c r="DQS135" s="91"/>
      <c r="DQT135" s="91"/>
      <c r="DQU135" s="91"/>
      <c r="DQV135" s="91"/>
      <c r="DQW135" s="91"/>
      <c r="DQX135" s="91"/>
      <c r="DQY135" s="91"/>
      <c r="DQZ135" s="91"/>
      <c r="DRA135" s="91"/>
      <c r="DRB135" s="91"/>
      <c r="DRC135" s="91"/>
      <c r="DRD135" s="91"/>
      <c r="DRE135" s="91"/>
      <c r="DRF135" s="91"/>
      <c r="DRG135" s="91"/>
      <c r="DRH135" s="91"/>
      <c r="DRI135" s="91"/>
      <c r="DRJ135" s="91"/>
      <c r="DRK135" s="91"/>
      <c r="DRL135" s="91"/>
      <c r="DRM135" s="91"/>
      <c r="DRN135" s="91"/>
      <c r="DRO135" s="91"/>
      <c r="DRP135" s="91"/>
      <c r="DRQ135" s="91"/>
      <c r="DRR135" s="91"/>
      <c r="DRS135" s="91"/>
      <c r="DRT135" s="91"/>
      <c r="DRU135" s="91"/>
      <c r="DRV135" s="91"/>
      <c r="DRW135" s="91"/>
      <c r="DRX135" s="91"/>
      <c r="DRY135" s="91"/>
      <c r="DRZ135" s="91"/>
      <c r="DSA135" s="91"/>
      <c r="DSB135" s="91"/>
      <c r="DSC135" s="91"/>
      <c r="DSD135" s="91"/>
      <c r="DSE135" s="91"/>
      <c r="DSF135" s="91"/>
      <c r="DSG135" s="91"/>
      <c r="DSH135" s="91"/>
      <c r="DSI135" s="91"/>
      <c r="DSJ135" s="91"/>
      <c r="DSK135" s="91"/>
      <c r="DSL135" s="91"/>
      <c r="DSM135" s="91"/>
      <c r="DSN135" s="91"/>
      <c r="DSO135" s="91"/>
      <c r="DSP135" s="91"/>
      <c r="DSQ135" s="91"/>
      <c r="DSR135" s="91"/>
      <c r="DSS135" s="91"/>
      <c r="DST135" s="91"/>
      <c r="DSU135" s="91"/>
      <c r="DSV135" s="91"/>
      <c r="DSW135" s="91"/>
      <c r="DSX135" s="91"/>
      <c r="DSY135" s="91"/>
      <c r="DSZ135" s="91"/>
      <c r="DTA135" s="91"/>
      <c r="DTB135" s="91"/>
      <c r="DTC135" s="91"/>
      <c r="DTD135" s="91"/>
      <c r="DTE135" s="91"/>
      <c r="DTF135" s="91"/>
      <c r="DTG135" s="91"/>
      <c r="DTH135" s="91"/>
      <c r="DTI135" s="91"/>
      <c r="DTJ135" s="91"/>
      <c r="DTK135" s="91"/>
      <c r="DTL135" s="91"/>
      <c r="DTM135" s="91"/>
      <c r="DTN135" s="91"/>
      <c r="DTO135" s="91"/>
      <c r="DTP135" s="91"/>
      <c r="DTQ135" s="91"/>
      <c r="DTR135" s="91"/>
      <c r="DTS135" s="91"/>
      <c r="DTT135" s="91"/>
      <c r="DTU135" s="91"/>
      <c r="DTV135" s="91"/>
      <c r="DTW135" s="91"/>
      <c r="DTX135" s="91"/>
      <c r="DTY135" s="91"/>
      <c r="DTZ135" s="91"/>
      <c r="DUA135" s="91"/>
      <c r="DUB135" s="91"/>
      <c r="DUC135" s="91"/>
      <c r="DUD135" s="91"/>
      <c r="DUE135" s="91"/>
      <c r="DUF135" s="91"/>
      <c r="DUG135" s="91"/>
      <c r="DUH135" s="91"/>
      <c r="DUI135" s="91"/>
      <c r="DUJ135" s="91"/>
      <c r="DUK135" s="91"/>
      <c r="DUL135" s="91"/>
      <c r="DUM135" s="91"/>
      <c r="DUN135" s="91"/>
      <c r="DUO135" s="91"/>
      <c r="DUP135" s="91"/>
      <c r="DUQ135" s="91"/>
      <c r="DUR135" s="91"/>
      <c r="DUS135" s="91"/>
      <c r="DUT135" s="91"/>
      <c r="DUU135" s="91"/>
      <c r="DUV135" s="91"/>
      <c r="DUW135" s="91"/>
      <c r="DUX135" s="91"/>
      <c r="DUY135" s="91"/>
      <c r="DUZ135" s="91"/>
      <c r="DVA135" s="91"/>
      <c r="DVB135" s="91"/>
      <c r="DVC135" s="91"/>
      <c r="DVD135" s="91"/>
      <c r="DVE135" s="91"/>
      <c r="DVF135" s="91"/>
      <c r="DVG135" s="91"/>
      <c r="DVH135" s="91"/>
      <c r="DVI135" s="91"/>
      <c r="DVJ135" s="91"/>
      <c r="DVK135" s="91"/>
      <c r="DVL135" s="91"/>
      <c r="DVM135" s="91"/>
      <c r="DVN135" s="91"/>
      <c r="DVO135" s="91"/>
      <c r="DVP135" s="91"/>
      <c r="DVQ135" s="91"/>
      <c r="DVR135" s="91"/>
      <c r="DVS135" s="91"/>
      <c r="DVT135" s="91"/>
      <c r="DVU135" s="91"/>
      <c r="DVV135" s="91"/>
      <c r="DVW135" s="91"/>
      <c r="DVX135" s="91"/>
      <c r="DVY135" s="91"/>
      <c r="DVZ135" s="91"/>
      <c r="DWA135" s="91"/>
      <c r="DWB135" s="91"/>
      <c r="DWC135" s="91"/>
      <c r="DWD135" s="91"/>
      <c r="DWE135" s="91"/>
      <c r="DWF135" s="91"/>
      <c r="DWG135" s="91"/>
      <c r="DWH135" s="91"/>
      <c r="DWI135" s="91"/>
      <c r="DWJ135" s="91"/>
      <c r="DWK135" s="91"/>
      <c r="DWL135" s="91"/>
      <c r="DWM135" s="91"/>
      <c r="DWN135" s="91"/>
      <c r="DWO135" s="91"/>
      <c r="DWP135" s="91"/>
      <c r="DWQ135" s="91"/>
      <c r="DWR135" s="91"/>
      <c r="DWS135" s="91"/>
      <c r="DWT135" s="91"/>
      <c r="DWU135" s="91"/>
      <c r="DWV135" s="91"/>
      <c r="DWW135" s="91"/>
      <c r="DWX135" s="91"/>
      <c r="DWY135" s="91"/>
      <c r="DWZ135" s="91"/>
      <c r="DXA135" s="91"/>
      <c r="DXB135" s="91"/>
      <c r="DXC135" s="91"/>
      <c r="DXD135" s="91"/>
      <c r="DXE135" s="91"/>
      <c r="DXF135" s="91"/>
      <c r="DXG135" s="91"/>
      <c r="DXH135" s="91"/>
      <c r="DXI135" s="91"/>
      <c r="DXJ135" s="91"/>
      <c r="DXK135" s="91"/>
      <c r="DXL135" s="91"/>
      <c r="DXM135" s="91"/>
      <c r="DXN135" s="91"/>
      <c r="DXO135" s="91"/>
      <c r="DXP135" s="91"/>
      <c r="DXQ135" s="91"/>
      <c r="DXR135" s="91"/>
      <c r="DXS135" s="91"/>
      <c r="DXT135" s="91"/>
      <c r="DXU135" s="91"/>
      <c r="DXV135" s="91"/>
      <c r="DXW135" s="91"/>
      <c r="DXX135" s="91"/>
      <c r="DXY135" s="91"/>
      <c r="DXZ135" s="91"/>
      <c r="DYA135" s="91"/>
      <c r="DYB135" s="91"/>
      <c r="DYC135" s="91"/>
      <c r="DYD135" s="91"/>
      <c r="DYE135" s="91"/>
      <c r="DYF135" s="91"/>
      <c r="DYG135" s="91"/>
      <c r="DYH135" s="91"/>
      <c r="DYI135" s="91"/>
      <c r="DYJ135" s="91"/>
      <c r="DYK135" s="91"/>
      <c r="DYL135" s="91"/>
      <c r="DYM135" s="91"/>
      <c r="DYN135" s="91"/>
      <c r="DYO135" s="91"/>
      <c r="DYP135" s="91"/>
      <c r="DYQ135" s="91"/>
      <c r="DYR135" s="91"/>
      <c r="DYS135" s="91"/>
      <c r="DYT135" s="91"/>
      <c r="DYU135" s="91"/>
      <c r="DYV135" s="91"/>
      <c r="DYW135" s="91"/>
      <c r="DYX135" s="91"/>
      <c r="DYY135" s="91"/>
      <c r="DYZ135" s="91"/>
      <c r="DZA135" s="91"/>
      <c r="DZB135" s="91"/>
      <c r="DZC135" s="91"/>
      <c r="DZD135" s="91"/>
      <c r="DZE135" s="91"/>
      <c r="DZF135" s="91"/>
      <c r="DZG135" s="91"/>
      <c r="DZH135" s="91"/>
      <c r="DZI135" s="91"/>
      <c r="DZJ135" s="91"/>
      <c r="DZK135" s="91"/>
      <c r="DZL135" s="91"/>
      <c r="DZM135" s="91"/>
      <c r="DZN135" s="91"/>
      <c r="DZO135" s="91"/>
      <c r="DZP135" s="91"/>
      <c r="DZQ135" s="91"/>
      <c r="DZR135" s="91"/>
      <c r="DZS135" s="91"/>
      <c r="DZT135" s="91"/>
      <c r="DZU135" s="91"/>
      <c r="DZV135" s="91"/>
      <c r="DZW135" s="91"/>
      <c r="DZX135" s="91"/>
      <c r="DZY135" s="91"/>
      <c r="DZZ135" s="91"/>
      <c r="EAA135" s="91"/>
      <c r="EAB135" s="91"/>
      <c r="EAC135" s="91"/>
      <c r="EAD135" s="91"/>
      <c r="EAE135" s="91"/>
      <c r="EAF135" s="91"/>
      <c r="EAG135" s="91"/>
      <c r="EAH135" s="91"/>
      <c r="EAI135" s="91"/>
      <c r="EAJ135" s="91"/>
      <c r="EAK135" s="91"/>
      <c r="EAL135" s="91"/>
      <c r="EAM135" s="91"/>
      <c r="EAN135" s="91"/>
      <c r="EAO135" s="91"/>
      <c r="EAP135" s="91"/>
      <c r="EAQ135" s="91"/>
      <c r="EAR135" s="91"/>
      <c r="EAS135" s="91"/>
      <c r="EAT135" s="91"/>
      <c r="EAU135" s="91"/>
      <c r="EAV135" s="91"/>
      <c r="EAW135" s="91"/>
      <c r="EAX135" s="91"/>
      <c r="EAY135" s="91"/>
      <c r="EAZ135" s="91"/>
      <c r="EBA135" s="91"/>
      <c r="EBB135" s="91"/>
      <c r="EBC135" s="91"/>
      <c r="EBD135" s="91"/>
      <c r="EBE135" s="91"/>
      <c r="EBF135" s="91"/>
      <c r="EBG135" s="91"/>
      <c r="EBH135" s="91"/>
      <c r="EBI135" s="91"/>
      <c r="EBJ135" s="91"/>
      <c r="EBK135" s="91"/>
      <c r="EBL135" s="91"/>
      <c r="EBM135" s="91"/>
      <c r="EBN135" s="91"/>
      <c r="EBO135" s="91"/>
      <c r="EBP135" s="91"/>
      <c r="EBQ135" s="91"/>
      <c r="EBR135" s="91"/>
      <c r="EBS135" s="91"/>
      <c r="EBT135" s="91"/>
      <c r="EBU135" s="91"/>
      <c r="EBV135" s="91"/>
      <c r="EBW135" s="91"/>
      <c r="EBX135" s="91"/>
      <c r="EBY135" s="91"/>
      <c r="EBZ135" s="91"/>
      <c r="ECA135" s="91"/>
      <c r="ECB135" s="91"/>
      <c r="ECC135" s="91"/>
      <c r="ECD135" s="91"/>
      <c r="ECE135" s="91"/>
      <c r="ECF135" s="91"/>
      <c r="ECG135" s="91"/>
      <c r="ECH135" s="91"/>
      <c r="ECI135" s="91"/>
      <c r="ECJ135" s="91"/>
      <c r="ECK135" s="91"/>
      <c r="ECL135" s="91"/>
      <c r="ECM135" s="91"/>
      <c r="ECN135" s="91"/>
      <c r="ECO135" s="91"/>
      <c r="ECP135" s="91"/>
      <c r="ECQ135" s="91"/>
      <c r="ECR135" s="91"/>
      <c r="ECS135" s="91"/>
      <c r="ECT135" s="91"/>
      <c r="ECU135" s="91"/>
      <c r="ECV135" s="91"/>
      <c r="ECW135" s="91"/>
      <c r="ECX135" s="91"/>
      <c r="ECY135" s="91"/>
      <c r="ECZ135" s="91"/>
      <c r="EDA135" s="91"/>
      <c r="EDB135" s="91"/>
      <c r="EDC135" s="91"/>
      <c r="EDD135" s="91"/>
      <c r="EDE135" s="91"/>
      <c r="EDF135" s="91"/>
      <c r="EDG135" s="91"/>
      <c r="EDH135" s="91"/>
      <c r="EDI135" s="91"/>
      <c r="EDJ135" s="91"/>
      <c r="EDK135" s="91"/>
      <c r="EDL135" s="91"/>
      <c r="EDM135" s="91"/>
      <c r="EDN135" s="91"/>
      <c r="EDO135" s="91"/>
      <c r="EDP135" s="91"/>
      <c r="EDQ135" s="91"/>
      <c r="EDR135" s="91"/>
      <c r="EDS135" s="91"/>
      <c r="EDT135" s="91"/>
      <c r="EDU135" s="91"/>
      <c r="EDV135" s="91"/>
      <c r="EDW135" s="91"/>
      <c r="EDX135" s="91"/>
      <c r="EDY135" s="91"/>
      <c r="EDZ135" s="91"/>
      <c r="EEA135" s="91"/>
      <c r="EEB135" s="91"/>
      <c r="EEC135" s="91"/>
      <c r="EED135" s="91"/>
      <c r="EEE135" s="91"/>
      <c r="EEF135" s="91"/>
      <c r="EEG135" s="91"/>
      <c r="EEH135" s="91"/>
      <c r="EEI135" s="91"/>
      <c r="EEJ135" s="91"/>
      <c r="EEK135" s="91"/>
      <c r="EEL135" s="91"/>
      <c r="EEM135" s="91"/>
      <c r="EEN135" s="91"/>
      <c r="EEO135" s="91"/>
      <c r="EEP135" s="91"/>
      <c r="EEQ135" s="91"/>
      <c r="EER135" s="91"/>
      <c r="EES135" s="91"/>
      <c r="EET135" s="91"/>
      <c r="EEU135" s="91"/>
      <c r="EEV135" s="91"/>
      <c r="EEW135" s="91"/>
      <c r="EEX135" s="91"/>
      <c r="EEY135" s="91"/>
      <c r="EEZ135" s="91"/>
      <c r="EFA135" s="91"/>
      <c r="EFB135" s="91"/>
      <c r="EFC135" s="91"/>
      <c r="EFD135" s="91"/>
      <c r="EFE135" s="91"/>
      <c r="EFF135" s="91"/>
      <c r="EFG135" s="91"/>
      <c r="EFH135" s="91"/>
      <c r="EFI135" s="91"/>
      <c r="EFJ135" s="91"/>
      <c r="EFK135" s="91"/>
      <c r="EFL135" s="91"/>
      <c r="EFM135" s="91"/>
      <c r="EFN135" s="91"/>
      <c r="EFO135" s="91"/>
      <c r="EFP135" s="91"/>
      <c r="EFQ135" s="91"/>
      <c r="EFR135" s="91"/>
      <c r="EFS135" s="91"/>
      <c r="EFT135" s="91"/>
      <c r="EFU135" s="91"/>
      <c r="EFV135" s="91"/>
      <c r="EFW135" s="91"/>
      <c r="EFX135" s="91"/>
      <c r="EFY135" s="91"/>
      <c r="EFZ135" s="91"/>
      <c r="EGA135" s="91"/>
      <c r="EGB135" s="91"/>
      <c r="EGC135" s="91"/>
      <c r="EGD135" s="91"/>
      <c r="EGE135" s="91"/>
      <c r="EGF135" s="91"/>
      <c r="EGG135" s="91"/>
      <c r="EGH135" s="91"/>
      <c r="EGI135" s="91"/>
      <c r="EGJ135" s="91"/>
      <c r="EGK135" s="91"/>
      <c r="EGL135" s="91"/>
      <c r="EGM135" s="91"/>
      <c r="EGN135" s="91"/>
      <c r="EGO135" s="91"/>
      <c r="EGP135" s="91"/>
      <c r="EGQ135" s="91"/>
      <c r="EGR135" s="91"/>
      <c r="EGS135" s="91"/>
      <c r="EGT135" s="91"/>
      <c r="EGU135" s="91"/>
      <c r="EGV135" s="91"/>
      <c r="EGW135" s="91"/>
      <c r="EGX135" s="91"/>
      <c r="EGY135" s="91"/>
      <c r="EGZ135" s="91"/>
      <c r="EHA135" s="91"/>
      <c r="EHB135" s="91"/>
      <c r="EHC135" s="91"/>
      <c r="EHD135" s="91"/>
      <c r="EHE135" s="91"/>
      <c r="EHF135" s="91"/>
      <c r="EHG135" s="91"/>
      <c r="EHH135" s="91"/>
      <c r="EHI135" s="91"/>
      <c r="EHJ135" s="91"/>
      <c r="EHK135" s="91"/>
      <c r="EHL135" s="91"/>
      <c r="EHM135" s="91"/>
      <c r="EHN135" s="91"/>
      <c r="EHO135" s="91"/>
      <c r="EHP135" s="91"/>
      <c r="EHQ135" s="91"/>
      <c r="EHR135" s="91"/>
      <c r="EHS135" s="91"/>
      <c r="EHT135" s="91"/>
      <c r="EHU135" s="91"/>
      <c r="EHV135" s="91"/>
      <c r="EHW135" s="91"/>
      <c r="EHX135" s="91"/>
      <c r="EHY135" s="91"/>
      <c r="EHZ135" s="91"/>
      <c r="EIA135" s="91"/>
      <c r="EIB135" s="91"/>
      <c r="EIC135" s="91"/>
      <c r="EID135" s="91"/>
      <c r="EIE135" s="91"/>
      <c r="EIF135" s="91"/>
      <c r="EIG135" s="91"/>
      <c r="EIH135" s="91"/>
      <c r="EII135" s="91"/>
      <c r="EIJ135" s="91"/>
      <c r="EIK135" s="91"/>
      <c r="EIL135" s="91"/>
      <c r="EIM135" s="91"/>
      <c r="EIN135" s="91"/>
      <c r="EIO135" s="91"/>
      <c r="EIP135" s="91"/>
      <c r="EIQ135" s="91"/>
      <c r="EIR135" s="91"/>
      <c r="EIS135" s="91"/>
      <c r="EIT135" s="91"/>
      <c r="EIU135" s="91"/>
      <c r="EIV135" s="91"/>
      <c r="EIW135" s="91"/>
      <c r="EIX135" s="91"/>
      <c r="EIY135" s="91"/>
      <c r="EIZ135" s="91"/>
      <c r="EJA135" s="91"/>
      <c r="EJB135" s="91"/>
      <c r="EJC135" s="91"/>
      <c r="EJD135" s="91"/>
      <c r="EJE135" s="91"/>
      <c r="EJF135" s="91"/>
      <c r="EJG135" s="91"/>
      <c r="EJH135" s="91"/>
      <c r="EJI135" s="91"/>
      <c r="EJJ135" s="91"/>
      <c r="EJK135" s="91"/>
      <c r="EJL135" s="91"/>
      <c r="EJM135" s="91"/>
      <c r="EJN135" s="91"/>
      <c r="EJO135" s="91"/>
      <c r="EJP135" s="91"/>
      <c r="EJQ135" s="91"/>
      <c r="EJR135" s="91"/>
      <c r="EJS135" s="91"/>
      <c r="EJT135" s="91"/>
      <c r="EJU135" s="91"/>
      <c r="EJV135" s="91"/>
      <c r="EJW135" s="91"/>
      <c r="EJX135" s="91"/>
      <c r="EJY135" s="91"/>
      <c r="EJZ135" s="91"/>
      <c r="EKA135" s="91"/>
      <c r="EKB135" s="91"/>
      <c r="EKC135" s="91"/>
      <c r="EKD135" s="91"/>
      <c r="EKE135" s="91"/>
      <c r="EKF135" s="91"/>
      <c r="EKG135" s="91"/>
      <c r="EKH135" s="91"/>
      <c r="EKI135" s="91"/>
      <c r="EKJ135" s="91"/>
      <c r="EKK135" s="91"/>
      <c r="EKL135" s="91"/>
      <c r="EKM135" s="91"/>
      <c r="EKN135" s="91"/>
      <c r="EKO135" s="91"/>
      <c r="EKP135" s="91"/>
      <c r="EKQ135" s="91"/>
      <c r="EKR135" s="91"/>
      <c r="EKS135" s="91"/>
      <c r="EKT135" s="91"/>
      <c r="EKU135" s="91"/>
      <c r="EKV135" s="91"/>
      <c r="EKW135" s="91"/>
      <c r="EKX135" s="91"/>
      <c r="EKY135" s="91"/>
      <c r="EKZ135" s="91"/>
      <c r="ELA135" s="91"/>
      <c r="ELB135" s="91"/>
      <c r="ELC135" s="91"/>
      <c r="ELD135" s="91"/>
      <c r="ELE135" s="91"/>
      <c r="ELF135" s="91"/>
      <c r="ELG135" s="91"/>
      <c r="ELH135" s="91"/>
      <c r="ELI135" s="91"/>
      <c r="ELJ135" s="91"/>
      <c r="ELK135" s="91"/>
      <c r="ELL135" s="91"/>
      <c r="ELM135" s="91"/>
      <c r="ELN135" s="91"/>
      <c r="ELO135" s="91"/>
      <c r="ELP135" s="91"/>
      <c r="ELQ135" s="91"/>
      <c r="ELR135" s="91"/>
      <c r="ELS135" s="91"/>
      <c r="ELT135" s="91"/>
      <c r="ELU135" s="91"/>
      <c r="ELV135" s="91"/>
      <c r="ELW135" s="91"/>
      <c r="ELX135" s="91"/>
      <c r="ELY135" s="91"/>
      <c r="ELZ135" s="91"/>
      <c r="EMA135" s="91"/>
      <c r="EMB135" s="91"/>
      <c r="EMC135" s="91"/>
      <c r="EMD135" s="91"/>
      <c r="EME135" s="91"/>
      <c r="EMF135" s="91"/>
      <c r="EMG135" s="91"/>
      <c r="EMH135" s="91"/>
      <c r="EMI135" s="91"/>
      <c r="EMJ135" s="91"/>
      <c r="EMK135" s="91"/>
      <c r="EML135" s="91"/>
      <c r="EMM135" s="91"/>
      <c r="EMN135" s="91"/>
      <c r="EMO135" s="91"/>
      <c r="EMP135" s="91"/>
      <c r="EMQ135" s="91"/>
      <c r="EMR135" s="91"/>
      <c r="EMS135" s="91"/>
      <c r="EMT135" s="91"/>
      <c r="EMU135" s="91"/>
      <c r="EMV135" s="91"/>
      <c r="EMW135" s="91"/>
      <c r="EMX135" s="91"/>
      <c r="EMY135" s="91"/>
      <c r="EMZ135" s="91"/>
      <c r="ENA135" s="91"/>
      <c r="ENB135" s="91"/>
      <c r="ENC135" s="91"/>
      <c r="END135" s="91"/>
      <c r="ENE135" s="91"/>
      <c r="ENF135" s="91"/>
      <c r="ENG135" s="91"/>
      <c r="ENH135" s="91"/>
      <c r="ENI135" s="91"/>
      <c r="ENJ135" s="91"/>
      <c r="ENK135" s="91"/>
      <c r="ENL135" s="91"/>
      <c r="ENM135" s="91"/>
      <c r="ENN135" s="91"/>
      <c r="ENO135" s="91"/>
      <c r="ENP135" s="91"/>
      <c r="ENQ135" s="91"/>
      <c r="ENR135" s="91"/>
      <c r="ENS135" s="91"/>
      <c r="ENT135" s="91"/>
      <c r="ENU135" s="91"/>
      <c r="ENV135" s="91"/>
      <c r="ENW135" s="91"/>
      <c r="ENX135" s="91"/>
      <c r="ENY135" s="91"/>
      <c r="ENZ135" s="91"/>
      <c r="EOA135" s="91"/>
      <c r="EOB135" s="91"/>
      <c r="EOC135" s="91"/>
      <c r="EOD135" s="91"/>
      <c r="EOE135" s="91"/>
      <c r="EOF135" s="91"/>
      <c r="EOG135" s="91"/>
      <c r="EOH135" s="91"/>
      <c r="EOI135" s="91"/>
      <c r="EOJ135" s="91"/>
      <c r="EOK135" s="91"/>
      <c r="EOL135" s="91"/>
      <c r="EOM135" s="91"/>
      <c r="EON135" s="91"/>
      <c r="EOO135" s="91"/>
      <c r="EOP135" s="91"/>
      <c r="EOQ135" s="91"/>
      <c r="EOR135" s="91"/>
      <c r="EOS135" s="91"/>
      <c r="EOT135" s="91"/>
      <c r="EOU135" s="91"/>
      <c r="EOV135" s="91"/>
      <c r="EOW135" s="91"/>
      <c r="EOX135" s="91"/>
      <c r="EOY135" s="91"/>
      <c r="EOZ135" s="91"/>
      <c r="EPA135" s="91"/>
      <c r="EPB135" s="91"/>
      <c r="EPC135" s="91"/>
      <c r="EPD135" s="91"/>
      <c r="EPE135" s="91"/>
      <c r="EPF135" s="91"/>
      <c r="EPG135" s="91"/>
      <c r="EPH135" s="91"/>
      <c r="EPI135" s="91"/>
      <c r="EPJ135" s="91"/>
      <c r="EPK135" s="91"/>
      <c r="EPL135" s="91"/>
      <c r="EPM135" s="91"/>
      <c r="EPN135" s="91"/>
      <c r="EPO135" s="91"/>
      <c r="EPP135" s="91"/>
      <c r="EPQ135" s="91"/>
      <c r="EPR135" s="91"/>
      <c r="EPS135" s="91"/>
      <c r="EPT135" s="91"/>
      <c r="EPU135" s="91"/>
      <c r="EPV135" s="91"/>
      <c r="EPW135" s="91"/>
      <c r="EPX135" s="91"/>
      <c r="EPY135" s="91"/>
      <c r="EPZ135" s="91"/>
      <c r="EQA135" s="91"/>
      <c r="EQB135" s="91"/>
      <c r="EQC135" s="91"/>
      <c r="EQD135" s="91"/>
      <c r="EQE135" s="91"/>
      <c r="EQF135" s="91"/>
      <c r="EQG135" s="91"/>
      <c r="EQH135" s="91"/>
      <c r="EQI135" s="91"/>
      <c r="EQJ135" s="91"/>
      <c r="EQK135" s="91"/>
      <c r="EQL135" s="91"/>
      <c r="EQM135" s="91"/>
      <c r="EQN135" s="91"/>
      <c r="EQO135" s="91"/>
      <c r="EQP135" s="91"/>
      <c r="EQQ135" s="91"/>
      <c r="EQR135" s="91"/>
      <c r="EQS135" s="91"/>
      <c r="EQT135" s="91"/>
      <c r="EQU135" s="91"/>
      <c r="EQV135" s="91"/>
      <c r="EQW135" s="91"/>
      <c r="EQX135" s="91"/>
      <c r="EQY135" s="91"/>
      <c r="EQZ135" s="91"/>
      <c r="ERA135" s="91"/>
      <c r="ERB135" s="91"/>
      <c r="ERC135" s="91"/>
      <c r="ERD135" s="91"/>
      <c r="ERE135" s="91"/>
      <c r="ERF135" s="91"/>
      <c r="ERG135" s="91"/>
      <c r="ERH135" s="91"/>
      <c r="ERI135" s="91"/>
      <c r="ERJ135" s="91"/>
      <c r="ERK135" s="91"/>
      <c r="ERL135" s="91"/>
      <c r="ERM135" s="91"/>
      <c r="ERN135" s="91"/>
      <c r="ERO135" s="91"/>
      <c r="ERP135" s="91"/>
      <c r="ERQ135" s="91"/>
      <c r="ERR135" s="91"/>
      <c r="ERS135" s="91"/>
      <c r="ERT135" s="91"/>
      <c r="ERU135" s="91"/>
      <c r="ERV135" s="91"/>
      <c r="ERW135" s="91"/>
      <c r="ERX135" s="91"/>
      <c r="ERY135" s="91"/>
      <c r="ERZ135" s="91"/>
      <c r="ESA135" s="91"/>
      <c r="ESB135" s="91"/>
      <c r="ESC135" s="91"/>
      <c r="ESD135" s="91"/>
      <c r="ESE135" s="91"/>
      <c r="ESF135" s="91"/>
      <c r="ESG135" s="91"/>
      <c r="ESH135" s="91"/>
      <c r="ESI135" s="91"/>
      <c r="ESJ135" s="91"/>
      <c r="ESK135" s="91"/>
      <c r="ESL135" s="91"/>
      <c r="ESM135" s="91"/>
      <c r="ESN135" s="91"/>
      <c r="ESO135" s="91"/>
      <c r="ESP135" s="91"/>
      <c r="ESQ135" s="91"/>
      <c r="ESR135" s="91"/>
      <c r="ESS135" s="91"/>
      <c r="EST135" s="91"/>
      <c r="ESU135" s="91"/>
      <c r="ESV135" s="91"/>
      <c r="ESW135" s="91"/>
      <c r="ESX135" s="91"/>
      <c r="ESY135" s="91"/>
      <c r="ESZ135" s="91"/>
      <c r="ETA135" s="91"/>
      <c r="ETB135" s="91"/>
      <c r="ETC135" s="91"/>
      <c r="ETD135" s="91"/>
      <c r="ETE135" s="91"/>
      <c r="ETF135" s="91"/>
      <c r="ETG135" s="91"/>
      <c r="ETH135" s="91"/>
      <c r="ETI135" s="91"/>
      <c r="ETJ135" s="91"/>
      <c r="ETK135" s="91"/>
      <c r="ETL135" s="91"/>
      <c r="ETM135" s="91"/>
      <c r="ETN135" s="91"/>
      <c r="ETO135" s="91"/>
      <c r="ETP135" s="91"/>
      <c r="ETQ135" s="91"/>
      <c r="ETR135" s="91"/>
      <c r="ETS135" s="91"/>
      <c r="ETT135" s="91"/>
      <c r="ETU135" s="91"/>
      <c r="ETV135" s="91"/>
      <c r="ETW135" s="91"/>
      <c r="ETX135" s="91"/>
      <c r="ETY135" s="91"/>
      <c r="ETZ135" s="91"/>
      <c r="EUA135" s="91"/>
      <c r="EUB135" s="91"/>
      <c r="EUC135" s="91"/>
      <c r="EUD135" s="91"/>
      <c r="EUE135" s="91"/>
      <c r="EUF135" s="91"/>
      <c r="EUG135" s="91"/>
      <c r="EUH135" s="91"/>
      <c r="EUI135" s="91"/>
      <c r="EUJ135" s="91"/>
      <c r="EUK135" s="91"/>
      <c r="EUL135" s="91"/>
      <c r="EUM135" s="91"/>
      <c r="EUN135" s="91"/>
      <c r="EUO135" s="91"/>
      <c r="EUP135" s="91"/>
      <c r="EUQ135" s="91"/>
      <c r="EUR135" s="91"/>
      <c r="EUS135" s="91"/>
      <c r="EUT135" s="91"/>
      <c r="EUU135" s="91"/>
      <c r="EUV135" s="91"/>
      <c r="EUW135" s="91"/>
      <c r="EUX135" s="91"/>
      <c r="EUY135" s="91"/>
      <c r="EUZ135" s="91"/>
      <c r="EVA135" s="91"/>
      <c r="EVB135" s="91"/>
      <c r="EVC135" s="91"/>
      <c r="EVD135" s="91"/>
      <c r="EVE135" s="91"/>
      <c r="EVF135" s="91"/>
      <c r="EVG135" s="91"/>
      <c r="EVH135" s="91"/>
      <c r="EVI135" s="91"/>
      <c r="EVJ135" s="91"/>
      <c r="EVK135" s="91"/>
      <c r="EVL135" s="91"/>
      <c r="EVM135" s="91"/>
      <c r="EVN135" s="91"/>
      <c r="EVO135" s="91"/>
      <c r="EVP135" s="91"/>
      <c r="EVQ135" s="91"/>
      <c r="EVR135" s="91"/>
      <c r="EVS135" s="91"/>
      <c r="EVT135" s="91"/>
      <c r="EVU135" s="91"/>
      <c r="EVV135" s="91"/>
      <c r="EVW135" s="91"/>
      <c r="EVX135" s="91"/>
      <c r="EVY135" s="91"/>
      <c r="EVZ135" s="91"/>
      <c r="EWA135" s="91"/>
      <c r="EWB135" s="91"/>
      <c r="EWC135" s="91"/>
      <c r="EWD135" s="91"/>
      <c r="EWE135" s="91"/>
      <c r="EWF135" s="91"/>
      <c r="EWG135" s="91"/>
      <c r="EWH135" s="91"/>
      <c r="EWI135" s="91"/>
      <c r="EWJ135" s="91"/>
      <c r="EWK135" s="91"/>
      <c r="EWL135" s="91"/>
      <c r="EWM135" s="91"/>
      <c r="EWN135" s="91"/>
      <c r="EWO135" s="91"/>
      <c r="EWP135" s="91"/>
      <c r="EWQ135" s="91"/>
      <c r="EWR135" s="91"/>
      <c r="EWS135" s="91"/>
      <c r="EWT135" s="91"/>
      <c r="EWU135" s="91"/>
      <c r="EWV135" s="91"/>
      <c r="EWW135" s="91"/>
      <c r="EWX135" s="91"/>
      <c r="EWY135" s="91"/>
      <c r="EWZ135" s="91"/>
      <c r="EXA135" s="91"/>
      <c r="EXB135" s="91"/>
      <c r="EXC135" s="91"/>
      <c r="EXD135" s="91"/>
      <c r="EXE135" s="91"/>
      <c r="EXF135" s="91"/>
      <c r="EXG135" s="91"/>
      <c r="EXH135" s="91"/>
      <c r="EXI135" s="91"/>
      <c r="EXJ135" s="91"/>
      <c r="EXK135" s="91"/>
      <c r="EXL135" s="91"/>
      <c r="EXM135" s="91"/>
      <c r="EXN135" s="91"/>
      <c r="EXO135" s="91"/>
      <c r="EXP135" s="91"/>
      <c r="EXQ135" s="91"/>
      <c r="EXR135" s="91"/>
      <c r="EXS135" s="91"/>
      <c r="EXT135" s="91"/>
      <c r="EXU135" s="91"/>
      <c r="EXV135" s="91"/>
      <c r="EXW135" s="91"/>
      <c r="EXX135" s="91"/>
      <c r="EXY135" s="91"/>
      <c r="EXZ135" s="91"/>
      <c r="EYA135" s="91"/>
      <c r="EYB135" s="91"/>
      <c r="EYC135" s="91"/>
      <c r="EYD135" s="91"/>
      <c r="EYE135" s="91"/>
      <c r="EYF135" s="91"/>
      <c r="EYG135" s="91"/>
      <c r="EYH135" s="91"/>
      <c r="EYI135" s="91"/>
      <c r="EYJ135" s="91"/>
      <c r="EYK135" s="91"/>
      <c r="EYL135" s="91"/>
      <c r="EYM135" s="91"/>
      <c r="EYN135" s="91"/>
      <c r="EYO135" s="91"/>
      <c r="EYP135" s="91"/>
      <c r="EYQ135" s="91"/>
      <c r="EYR135" s="91"/>
      <c r="EYS135" s="91"/>
      <c r="EYT135" s="91"/>
      <c r="EYU135" s="91"/>
      <c r="EYV135" s="91"/>
      <c r="EYW135" s="91"/>
      <c r="EYX135" s="91"/>
      <c r="EYY135" s="91"/>
      <c r="EYZ135" s="91"/>
      <c r="EZA135" s="91"/>
      <c r="EZB135" s="91"/>
      <c r="EZC135" s="91"/>
      <c r="EZD135" s="91"/>
      <c r="EZE135" s="91"/>
      <c r="EZF135" s="91"/>
      <c r="EZG135" s="91"/>
      <c r="EZH135" s="91"/>
      <c r="EZI135" s="91"/>
      <c r="EZJ135" s="91"/>
      <c r="EZK135" s="91"/>
      <c r="EZL135" s="91"/>
      <c r="EZM135" s="91"/>
      <c r="EZN135" s="91"/>
      <c r="EZO135" s="91"/>
      <c r="EZP135" s="91"/>
      <c r="EZQ135" s="91"/>
      <c r="EZR135" s="91"/>
      <c r="EZS135" s="91"/>
      <c r="EZT135" s="91"/>
      <c r="EZU135" s="91"/>
      <c r="EZV135" s="91"/>
      <c r="EZW135" s="91"/>
      <c r="EZX135" s="91"/>
      <c r="EZY135" s="91"/>
      <c r="EZZ135" s="91"/>
      <c r="FAA135" s="91"/>
      <c r="FAB135" s="91"/>
      <c r="FAC135" s="91"/>
      <c r="FAD135" s="91"/>
      <c r="FAE135" s="91"/>
      <c r="FAF135" s="91"/>
      <c r="FAG135" s="91"/>
      <c r="FAH135" s="91"/>
      <c r="FAI135" s="91"/>
      <c r="FAJ135" s="91"/>
      <c r="FAK135" s="91"/>
      <c r="FAL135" s="91"/>
      <c r="FAM135" s="91"/>
      <c r="FAN135" s="91"/>
      <c r="FAO135" s="91"/>
      <c r="FAP135" s="91"/>
      <c r="FAQ135" s="91"/>
      <c r="FAR135" s="91"/>
      <c r="FAS135" s="91"/>
      <c r="FAT135" s="91"/>
      <c r="FAU135" s="91"/>
      <c r="FAV135" s="91"/>
      <c r="FAW135" s="91"/>
      <c r="FAX135" s="91"/>
      <c r="FAY135" s="91"/>
      <c r="FAZ135" s="91"/>
      <c r="FBA135" s="91"/>
      <c r="FBB135" s="91"/>
      <c r="FBC135" s="91"/>
      <c r="FBD135" s="91"/>
      <c r="FBE135" s="91"/>
      <c r="FBF135" s="91"/>
      <c r="FBG135" s="91"/>
      <c r="FBH135" s="91"/>
      <c r="FBI135" s="91"/>
      <c r="FBJ135" s="91"/>
      <c r="FBK135" s="91"/>
      <c r="FBL135" s="91"/>
      <c r="FBM135" s="91"/>
      <c r="FBN135" s="91"/>
      <c r="FBO135" s="91"/>
      <c r="FBP135" s="91"/>
      <c r="FBQ135" s="91"/>
      <c r="FBR135" s="91"/>
      <c r="FBS135" s="91"/>
      <c r="FBT135" s="91"/>
      <c r="FBU135" s="91"/>
      <c r="FBV135" s="91"/>
      <c r="FBW135" s="91"/>
      <c r="FBX135" s="91"/>
      <c r="FBY135" s="91"/>
      <c r="FBZ135" s="91"/>
      <c r="FCA135" s="91"/>
      <c r="FCB135" s="91"/>
      <c r="FCC135" s="91"/>
      <c r="FCD135" s="91"/>
      <c r="FCE135" s="91"/>
      <c r="FCF135" s="91"/>
      <c r="FCG135" s="91"/>
      <c r="FCH135" s="91"/>
      <c r="FCI135" s="91"/>
      <c r="FCJ135" s="91"/>
      <c r="FCK135" s="91"/>
      <c r="FCL135" s="91"/>
      <c r="FCM135" s="91"/>
      <c r="FCN135" s="91"/>
      <c r="FCO135" s="91"/>
      <c r="FCP135" s="91"/>
      <c r="FCQ135" s="91"/>
      <c r="FCR135" s="91"/>
      <c r="FCS135" s="91"/>
      <c r="FCT135" s="91"/>
      <c r="FCU135" s="91"/>
      <c r="FCV135" s="91"/>
      <c r="FCW135" s="91"/>
      <c r="FCX135" s="91"/>
      <c r="FCY135" s="91"/>
      <c r="FCZ135" s="91"/>
      <c r="FDA135" s="91"/>
      <c r="FDB135" s="91"/>
      <c r="FDC135" s="91"/>
      <c r="FDD135" s="91"/>
      <c r="FDE135" s="91"/>
      <c r="FDF135" s="91"/>
      <c r="FDG135" s="91"/>
      <c r="FDH135" s="91"/>
      <c r="FDI135" s="91"/>
      <c r="FDJ135" s="91"/>
      <c r="FDK135" s="91"/>
      <c r="FDL135" s="91"/>
      <c r="FDM135" s="91"/>
      <c r="FDN135" s="91"/>
      <c r="FDO135" s="91"/>
      <c r="FDP135" s="91"/>
      <c r="FDQ135" s="91"/>
      <c r="FDR135" s="91"/>
      <c r="FDS135" s="91"/>
      <c r="FDT135" s="91"/>
      <c r="FDU135" s="91"/>
      <c r="FDV135" s="91"/>
      <c r="FDW135" s="91"/>
      <c r="FDX135" s="91"/>
      <c r="FDY135" s="91"/>
      <c r="FDZ135" s="91"/>
      <c r="FEA135" s="91"/>
      <c r="FEB135" s="91"/>
      <c r="FEC135" s="91"/>
      <c r="FED135" s="91"/>
      <c r="FEE135" s="91"/>
      <c r="FEF135" s="91"/>
      <c r="FEG135" s="91"/>
      <c r="FEH135" s="91"/>
      <c r="FEI135" s="91"/>
      <c r="FEJ135" s="91"/>
      <c r="FEK135" s="91"/>
      <c r="FEL135" s="91"/>
      <c r="FEM135" s="91"/>
      <c r="FEN135" s="91"/>
      <c r="FEO135" s="91"/>
      <c r="FEP135" s="91"/>
      <c r="FEQ135" s="91"/>
      <c r="FER135" s="91"/>
      <c r="FES135" s="91"/>
      <c r="FET135" s="91"/>
      <c r="FEU135" s="91"/>
      <c r="FEV135" s="91"/>
      <c r="FEW135" s="91"/>
      <c r="FEX135" s="91"/>
      <c r="FEY135" s="91"/>
      <c r="FEZ135" s="91"/>
      <c r="FFA135" s="91"/>
      <c r="FFB135" s="91"/>
      <c r="FFC135" s="91"/>
      <c r="FFD135" s="91"/>
      <c r="FFE135" s="91"/>
      <c r="FFF135" s="91"/>
      <c r="FFG135" s="91"/>
      <c r="FFH135" s="91"/>
      <c r="FFI135" s="91"/>
      <c r="FFJ135" s="91"/>
      <c r="FFK135" s="91"/>
      <c r="FFL135" s="91"/>
      <c r="FFM135" s="91"/>
      <c r="FFN135" s="91"/>
      <c r="FFO135" s="91"/>
      <c r="FFP135" s="91"/>
      <c r="FFQ135" s="91"/>
      <c r="FFR135" s="91"/>
      <c r="FFS135" s="91"/>
      <c r="FFT135" s="91"/>
      <c r="FFU135" s="91"/>
      <c r="FFV135" s="91"/>
      <c r="FFW135" s="91"/>
      <c r="FFX135" s="91"/>
      <c r="FFY135" s="91"/>
      <c r="FFZ135" s="91"/>
      <c r="FGA135" s="91"/>
      <c r="FGB135" s="91"/>
      <c r="FGC135" s="91"/>
      <c r="FGD135" s="91"/>
      <c r="FGE135" s="91"/>
      <c r="FGF135" s="91"/>
      <c r="FGG135" s="91"/>
      <c r="FGH135" s="91"/>
      <c r="FGI135" s="91"/>
      <c r="FGJ135" s="91"/>
      <c r="FGK135" s="91"/>
      <c r="FGL135" s="91"/>
      <c r="FGM135" s="91"/>
      <c r="FGN135" s="91"/>
      <c r="FGO135" s="91"/>
      <c r="FGP135" s="91"/>
      <c r="FGQ135" s="91"/>
      <c r="FGR135" s="91"/>
      <c r="FGS135" s="91"/>
      <c r="FGT135" s="91"/>
      <c r="FGU135" s="91"/>
      <c r="FGV135" s="91"/>
      <c r="FGW135" s="91"/>
      <c r="FGX135" s="91"/>
      <c r="FGY135" s="91"/>
      <c r="FGZ135" s="91"/>
      <c r="FHA135" s="91"/>
      <c r="FHB135" s="91"/>
      <c r="FHC135" s="91"/>
      <c r="FHD135" s="91"/>
      <c r="FHE135" s="91"/>
      <c r="FHF135" s="91"/>
      <c r="FHG135" s="91"/>
      <c r="FHH135" s="91"/>
      <c r="FHI135" s="91"/>
      <c r="FHJ135" s="91"/>
      <c r="FHK135" s="91"/>
      <c r="FHL135" s="91"/>
      <c r="FHM135" s="91"/>
      <c r="FHN135" s="91"/>
      <c r="FHO135" s="91"/>
      <c r="FHP135" s="91"/>
      <c r="FHQ135" s="91"/>
      <c r="FHR135" s="91"/>
      <c r="FHS135" s="91"/>
      <c r="FHT135" s="91"/>
      <c r="FHU135" s="91"/>
      <c r="FHV135" s="91"/>
      <c r="FHW135" s="91"/>
      <c r="FHX135" s="91"/>
      <c r="FHY135" s="91"/>
      <c r="FHZ135" s="91"/>
      <c r="FIA135" s="91"/>
      <c r="FIB135" s="91"/>
      <c r="FIC135" s="91"/>
      <c r="FID135" s="91"/>
      <c r="FIE135" s="91"/>
      <c r="FIF135" s="91"/>
      <c r="FIG135" s="91"/>
      <c r="FIH135" s="91"/>
      <c r="FII135" s="91"/>
      <c r="FIJ135" s="91"/>
      <c r="FIK135" s="91"/>
      <c r="FIL135" s="91"/>
      <c r="FIM135" s="91"/>
      <c r="FIN135" s="91"/>
      <c r="FIO135" s="91"/>
      <c r="FIP135" s="91"/>
      <c r="FIQ135" s="91"/>
      <c r="FIR135" s="91"/>
      <c r="FIS135" s="91"/>
      <c r="FIT135" s="91"/>
      <c r="FIU135" s="91"/>
      <c r="FIV135" s="91"/>
      <c r="FIW135" s="91"/>
      <c r="FIX135" s="91"/>
      <c r="FIY135" s="91"/>
      <c r="FIZ135" s="91"/>
      <c r="FJA135" s="91"/>
      <c r="FJB135" s="91"/>
      <c r="FJC135" s="91"/>
      <c r="FJD135" s="91"/>
      <c r="FJE135" s="91"/>
      <c r="FJF135" s="91"/>
      <c r="FJG135" s="91"/>
      <c r="FJH135" s="91"/>
      <c r="FJI135" s="91"/>
      <c r="FJJ135" s="91"/>
      <c r="FJK135" s="91"/>
      <c r="FJL135" s="91"/>
      <c r="FJM135" s="91"/>
      <c r="FJN135" s="91"/>
      <c r="FJO135" s="91"/>
      <c r="FJP135" s="91"/>
      <c r="FJQ135" s="91"/>
      <c r="FJR135" s="91"/>
      <c r="FJS135" s="91"/>
      <c r="FJT135" s="91"/>
      <c r="FJU135" s="91"/>
      <c r="FJV135" s="91"/>
      <c r="FJW135" s="91"/>
      <c r="FJX135" s="91"/>
      <c r="FJY135" s="91"/>
      <c r="FJZ135" s="91"/>
      <c r="FKA135" s="91"/>
      <c r="FKB135" s="91"/>
      <c r="FKC135" s="91"/>
      <c r="FKD135" s="91"/>
      <c r="FKE135" s="91"/>
      <c r="FKF135" s="91"/>
      <c r="FKG135" s="91"/>
      <c r="FKH135" s="91"/>
      <c r="FKI135" s="91"/>
      <c r="FKJ135" s="91"/>
      <c r="FKK135" s="91"/>
      <c r="FKL135" s="91"/>
      <c r="FKM135" s="91"/>
      <c r="FKN135" s="91"/>
      <c r="FKO135" s="91"/>
      <c r="FKP135" s="91"/>
      <c r="FKQ135" s="91"/>
      <c r="FKR135" s="91"/>
      <c r="FKS135" s="91"/>
      <c r="FKT135" s="91"/>
      <c r="FKU135" s="91"/>
      <c r="FKV135" s="91"/>
      <c r="FKW135" s="91"/>
      <c r="FKX135" s="91"/>
      <c r="FKY135" s="91"/>
      <c r="FKZ135" s="91"/>
      <c r="FLA135" s="91"/>
      <c r="FLB135" s="91"/>
      <c r="FLC135" s="91"/>
      <c r="FLD135" s="91"/>
      <c r="FLE135" s="91"/>
      <c r="FLF135" s="91"/>
      <c r="FLG135" s="91"/>
      <c r="FLH135" s="91"/>
      <c r="FLI135" s="91"/>
      <c r="FLJ135" s="91"/>
      <c r="FLK135" s="91"/>
      <c r="FLL135" s="91"/>
      <c r="FLM135" s="91"/>
      <c r="FLN135" s="91"/>
      <c r="FLO135" s="91"/>
      <c r="FLP135" s="91"/>
      <c r="FLQ135" s="91"/>
      <c r="FLR135" s="91"/>
      <c r="FLS135" s="91"/>
      <c r="FLT135" s="91"/>
      <c r="FLU135" s="91"/>
      <c r="FLV135" s="91"/>
      <c r="FLW135" s="91"/>
      <c r="FLX135" s="91"/>
      <c r="FLY135" s="91"/>
      <c r="FLZ135" s="91"/>
      <c r="FMA135" s="91"/>
      <c r="FMB135" s="91"/>
      <c r="FMC135" s="91"/>
      <c r="FMD135" s="91"/>
      <c r="FME135" s="91"/>
      <c r="FMF135" s="91"/>
      <c r="FMG135" s="91"/>
      <c r="FMH135" s="91"/>
      <c r="FMI135" s="91"/>
      <c r="FMJ135" s="91"/>
      <c r="FMK135" s="91"/>
      <c r="FML135" s="91"/>
      <c r="FMM135" s="91"/>
      <c r="FMN135" s="91"/>
      <c r="FMO135" s="91"/>
      <c r="FMP135" s="91"/>
      <c r="FMQ135" s="91"/>
      <c r="FMR135" s="91"/>
      <c r="FMS135" s="91"/>
      <c r="FMT135" s="91"/>
      <c r="FMU135" s="91"/>
      <c r="FMV135" s="91"/>
      <c r="FMW135" s="91"/>
      <c r="FMX135" s="91"/>
      <c r="FMY135" s="91"/>
      <c r="FMZ135" s="91"/>
      <c r="FNA135" s="91"/>
      <c r="FNB135" s="91"/>
      <c r="FNC135" s="91"/>
      <c r="FND135" s="91"/>
      <c r="FNE135" s="91"/>
      <c r="FNF135" s="91"/>
      <c r="FNG135" s="91"/>
      <c r="FNH135" s="91"/>
      <c r="FNI135" s="91"/>
      <c r="FNJ135" s="91"/>
      <c r="FNK135" s="91"/>
      <c r="FNL135" s="91"/>
      <c r="FNM135" s="91"/>
      <c r="FNN135" s="91"/>
      <c r="FNO135" s="91"/>
      <c r="FNP135" s="91"/>
      <c r="FNQ135" s="91"/>
      <c r="FNR135" s="91"/>
      <c r="FNS135" s="91"/>
      <c r="FNT135" s="91"/>
      <c r="FNU135" s="91"/>
      <c r="FNV135" s="91"/>
      <c r="FNW135" s="91"/>
      <c r="FNX135" s="91"/>
      <c r="FNY135" s="91"/>
      <c r="FNZ135" s="91"/>
      <c r="FOA135" s="91"/>
      <c r="FOB135" s="91"/>
      <c r="FOC135" s="91"/>
      <c r="FOD135" s="91"/>
      <c r="FOE135" s="91"/>
      <c r="FOF135" s="91"/>
      <c r="FOG135" s="91"/>
      <c r="FOH135" s="91"/>
      <c r="FOI135" s="91"/>
      <c r="FOJ135" s="91"/>
      <c r="FOK135" s="91"/>
      <c r="FOL135" s="91"/>
      <c r="FOM135" s="91"/>
      <c r="FON135" s="91"/>
      <c r="FOO135" s="91"/>
      <c r="FOP135" s="91"/>
      <c r="FOQ135" s="91"/>
      <c r="FOR135" s="91"/>
      <c r="FOS135" s="91"/>
      <c r="FOT135" s="91"/>
      <c r="FOU135" s="91"/>
      <c r="FOV135" s="91"/>
      <c r="FOW135" s="91"/>
      <c r="FOX135" s="91"/>
      <c r="FOY135" s="91"/>
      <c r="FOZ135" s="91"/>
      <c r="FPA135" s="91"/>
      <c r="FPB135" s="91"/>
      <c r="FPC135" s="91"/>
      <c r="FPD135" s="91"/>
      <c r="FPE135" s="91"/>
      <c r="FPF135" s="91"/>
      <c r="FPG135" s="91"/>
      <c r="FPH135" s="91"/>
      <c r="FPI135" s="91"/>
      <c r="FPJ135" s="91"/>
      <c r="FPK135" s="91"/>
      <c r="FPL135" s="91"/>
      <c r="FPM135" s="91"/>
      <c r="FPN135" s="91"/>
      <c r="FPO135" s="91"/>
      <c r="FPP135" s="91"/>
      <c r="FPQ135" s="91"/>
      <c r="FPR135" s="91"/>
      <c r="FPS135" s="91"/>
      <c r="FPT135" s="91"/>
      <c r="FPU135" s="91"/>
      <c r="FPV135" s="91"/>
      <c r="FPW135" s="91"/>
      <c r="FPX135" s="91"/>
      <c r="FPY135" s="91"/>
      <c r="FPZ135" s="91"/>
      <c r="FQA135" s="91"/>
      <c r="FQB135" s="91"/>
      <c r="FQC135" s="91"/>
      <c r="FQD135" s="91"/>
      <c r="FQE135" s="91"/>
      <c r="FQF135" s="91"/>
      <c r="FQG135" s="91"/>
      <c r="FQH135" s="91"/>
      <c r="FQI135" s="91"/>
      <c r="FQJ135" s="91"/>
      <c r="FQK135" s="91"/>
      <c r="FQL135" s="91"/>
      <c r="FQM135" s="91"/>
      <c r="FQN135" s="91"/>
      <c r="FQO135" s="91"/>
      <c r="FQP135" s="91"/>
      <c r="FQQ135" s="91"/>
      <c r="FQR135" s="91"/>
      <c r="FQS135" s="91"/>
      <c r="FQT135" s="91"/>
      <c r="FQU135" s="91"/>
      <c r="FQV135" s="91"/>
      <c r="FQW135" s="91"/>
      <c r="FQX135" s="91"/>
      <c r="FQY135" s="91"/>
      <c r="FQZ135" s="91"/>
      <c r="FRA135" s="91"/>
      <c r="FRB135" s="91"/>
      <c r="FRC135" s="91"/>
      <c r="FRD135" s="91"/>
      <c r="FRE135" s="91"/>
      <c r="FRF135" s="91"/>
      <c r="FRG135" s="91"/>
      <c r="FRH135" s="91"/>
      <c r="FRI135" s="91"/>
      <c r="FRJ135" s="91"/>
      <c r="FRK135" s="91"/>
      <c r="FRL135" s="91"/>
      <c r="FRM135" s="91"/>
      <c r="FRN135" s="91"/>
      <c r="FRO135" s="91"/>
      <c r="FRP135" s="91"/>
      <c r="FRQ135" s="91"/>
      <c r="FRR135" s="91"/>
      <c r="FRS135" s="91"/>
      <c r="FRT135" s="91"/>
      <c r="FRU135" s="91"/>
      <c r="FRV135" s="91"/>
      <c r="FRW135" s="91"/>
      <c r="FRX135" s="91"/>
      <c r="FRY135" s="91"/>
      <c r="FRZ135" s="91"/>
      <c r="FSA135" s="91"/>
      <c r="FSB135" s="91"/>
      <c r="FSC135" s="91"/>
      <c r="FSD135" s="91"/>
      <c r="FSE135" s="91"/>
      <c r="FSF135" s="91"/>
      <c r="FSG135" s="91"/>
      <c r="FSH135" s="91"/>
      <c r="FSI135" s="91"/>
      <c r="FSJ135" s="91"/>
      <c r="FSK135" s="91"/>
      <c r="FSL135" s="91"/>
      <c r="FSM135" s="91"/>
      <c r="FSN135" s="91"/>
      <c r="FSO135" s="91"/>
      <c r="FSP135" s="91"/>
      <c r="FSQ135" s="91"/>
      <c r="FSR135" s="91"/>
      <c r="FSS135" s="91"/>
      <c r="FST135" s="91"/>
      <c r="FSU135" s="91"/>
      <c r="FSV135" s="91"/>
      <c r="FSW135" s="91"/>
      <c r="FSX135" s="91"/>
      <c r="FSY135" s="91"/>
      <c r="FSZ135" s="91"/>
      <c r="FTA135" s="91"/>
      <c r="FTB135" s="91"/>
      <c r="FTC135" s="91"/>
      <c r="FTD135" s="91"/>
      <c r="FTE135" s="91"/>
      <c r="FTF135" s="91"/>
      <c r="FTG135" s="91"/>
      <c r="FTH135" s="91"/>
      <c r="FTI135" s="91"/>
      <c r="FTJ135" s="91"/>
      <c r="FTK135" s="91"/>
      <c r="FTL135" s="91"/>
      <c r="FTM135" s="91"/>
      <c r="FTN135" s="91"/>
      <c r="FTO135" s="91"/>
      <c r="FTP135" s="91"/>
      <c r="FTQ135" s="91"/>
      <c r="FTR135" s="91"/>
      <c r="FTS135" s="91"/>
      <c r="FTT135" s="91"/>
      <c r="FTU135" s="91"/>
      <c r="FTV135" s="91"/>
      <c r="FTW135" s="91"/>
      <c r="FTX135" s="91"/>
      <c r="FTY135" s="91"/>
      <c r="FTZ135" s="91"/>
      <c r="FUA135" s="91"/>
      <c r="FUB135" s="91"/>
      <c r="FUC135" s="91"/>
      <c r="FUD135" s="91"/>
      <c r="FUE135" s="91"/>
      <c r="FUF135" s="91"/>
      <c r="FUG135" s="91"/>
      <c r="FUH135" s="91"/>
      <c r="FUI135" s="91"/>
      <c r="FUJ135" s="91"/>
      <c r="FUK135" s="91"/>
      <c r="FUL135" s="91"/>
      <c r="FUM135" s="91"/>
      <c r="FUN135" s="91"/>
      <c r="FUO135" s="91"/>
      <c r="FUP135" s="91"/>
      <c r="FUQ135" s="91"/>
      <c r="FUR135" s="91"/>
      <c r="FUS135" s="91"/>
      <c r="FUT135" s="91"/>
      <c r="FUU135" s="91"/>
      <c r="FUV135" s="91"/>
      <c r="FUW135" s="91"/>
      <c r="FUX135" s="91"/>
      <c r="FUY135" s="91"/>
      <c r="FUZ135" s="91"/>
      <c r="FVA135" s="91"/>
      <c r="FVB135" s="91"/>
      <c r="FVC135" s="91"/>
      <c r="FVD135" s="91"/>
      <c r="FVE135" s="91"/>
      <c r="FVF135" s="91"/>
      <c r="FVG135" s="91"/>
      <c r="FVH135" s="91"/>
      <c r="FVI135" s="91"/>
      <c r="FVJ135" s="91"/>
      <c r="FVK135" s="91"/>
      <c r="FVL135" s="91"/>
      <c r="FVM135" s="91"/>
      <c r="FVN135" s="91"/>
      <c r="FVO135" s="91"/>
      <c r="FVP135" s="91"/>
      <c r="FVQ135" s="91"/>
      <c r="FVR135" s="91"/>
      <c r="FVS135" s="91"/>
      <c r="FVT135" s="91"/>
      <c r="FVU135" s="91"/>
      <c r="FVV135" s="91"/>
      <c r="FVW135" s="91"/>
      <c r="FVX135" s="91"/>
      <c r="FVY135" s="91"/>
      <c r="FVZ135" s="91"/>
      <c r="FWA135" s="91"/>
      <c r="FWB135" s="91"/>
      <c r="FWC135" s="91"/>
      <c r="FWD135" s="91"/>
      <c r="FWE135" s="91"/>
      <c r="FWF135" s="91"/>
      <c r="FWG135" s="91"/>
      <c r="FWH135" s="91"/>
      <c r="FWI135" s="91"/>
      <c r="FWJ135" s="91"/>
      <c r="FWK135" s="91"/>
      <c r="FWL135" s="91"/>
      <c r="FWM135" s="91"/>
      <c r="FWN135" s="91"/>
      <c r="FWO135" s="91"/>
      <c r="FWP135" s="91"/>
      <c r="FWQ135" s="91"/>
      <c r="FWR135" s="91"/>
      <c r="FWS135" s="91"/>
      <c r="FWT135" s="91"/>
      <c r="FWU135" s="91"/>
      <c r="FWV135" s="91"/>
      <c r="FWW135" s="91"/>
      <c r="FWX135" s="91"/>
      <c r="FWY135" s="91"/>
      <c r="FWZ135" s="91"/>
      <c r="FXA135" s="91"/>
      <c r="FXB135" s="91"/>
      <c r="FXC135" s="91"/>
      <c r="FXD135" s="91"/>
      <c r="FXE135" s="91"/>
      <c r="FXF135" s="91"/>
      <c r="FXG135" s="91"/>
      <c r="FXH135" s="91"/>
      <c r="FXI135" s="91"/>
      <c r="FXJ135" s="91"/>
      <c r="FXK135" s="91"/>
      <c r="FXL135" s="91"/>
      <c r="FXM135" s="91"/>
      <c r="FXN135" s="91"/>
      <c r="FXO135" s="91"/>
      <c r="FXP135" s="91"/>
      <c r="FXQ135" s="91"/>
      <c r="FXR135" s="91"/>
      <c r="FXS135" s="91"/>
      <c r="FXT135" s="91"/>
      <c r="FXU135" s="91"/>
      <c r="FXV135" s="91"/>
      <c r="FXW135" s="91"/>
      <c r="FXX135" s="91"/>
      <c r="FXY135" s="91"/>
      <c r="FXZ135" s="91"/>
      <c r="FYA135" s="91"/>
      <c r="FYB135" s="91"/>
      <c r="FYC135" s="91"/>
      <c r="FYD135" s="91"/>
      <c r="FYE135" s="91"/>
      <c r="FYF135" s="91"/>
      <c r="FYG135" s="91"/>
      <c r="FYH135" s="91"/>
      <c r="FYI135" s="91"/>
      <c r="FYJ135" s="91"/>
      <c r="FYK135" s="91"/>
      <c r="FYL135" s="91"/>
      <c r="FYM135" s="91"/>
      <c r="FYN135" s="91"/>
      <c r="FYO135" s="91"/>
      <c r="FYP135" s="91"/>
      <c r="FYQ135" s="91"/>
      <c r="FYR135" s="91"/>
      <c r="FYS135" s="91"/>
      <c r="FYT135" s="91"/>
      <c r="FYU135" s="91"/>
      <c r="FYV135" s="91"/>
      <c r="FYW135" s="91"/>
      <c r="FYX135" s="91"/>
      <c r="FYY135" s="91"/>
      <c r="FYZ135" s="91"/>
      <c r="FZA135" s="91"/>
      <c r="FZB135" s="91"/>
      <c r="FZC135" s="91"/>
      <c r="FZD135" s="91"/>
      <c r="FZE135" s="91"/>
      <c r="FZF135" s="91"/>
      <c r="FZG135" s="91"/>
      <c r="FZH135" s="91"/>
      <c r="FZI135" s="91"/>
      <c r="FZJ135" s="91"/>
      <c r="FZK135" s="91"/>
      <c r="FZL135" s="91"/>
      <c r="FZM135" s="91"/>
      <c r="FZN135" s="91"/>
      <c r="FZO135" s="91"/>
      <c r="FZP135" s="91"/>
      <c r="FZQ135" s="91"/>
      <c r="FZR135" s="91"/>
      <c r="FZS135" s="91"/>
      <c r="FZT135" s="91"/>
      <c r="FZU135" s="91"/>
      <c r="FZV135" s="91"/>
      <c r="FZW135" s="91"/>
      <c r="FZX135" s="91"/>
      <c r="FZY135" s="91"/>
      <c r="FZZ135" s="91"/>
      <c r="GAA135" s="91"/>
      <c r="GAB135" s="91"/>
      <c r="GAC135" s="91"/>
      <c r="GAD135" s="91"/>
      <c r="GAE135" s="91"/>
      <c r="GAF135" s="91"/>
      <c r="GAG135" s="91"/>
      <c r="GAH135" s="91"/>
      <c r="GAI135" s="91"/>
      <c r="GAJ135" s="91"/>
      <c r="GAK135" s="91"/>
      <c r="GAL135" s="91"/>
      <c r="GAM135" s="91"/>
      <c r="GAN135" s="91"/>
      <c r="GAO135" s="91"/>
      <c r="GAP135" s="91"/>
      <c r="GAQ135" s="91"/>
      <c r="GAR135" s="91"/>
      <c r="GAS135" s="91"/>
      <c r="GAT135" s="91"/>
      <c r="GAU135" s="91"/>
      <c r="GAV135" s="91"/>
      <c r="GAW135" s="91"/>
      <c r="GAX135" s="91"/>
      <c r="GAY135" s="91"/>
      <c r="GAZ135" s="91"/>
      <c r="GBA135" s="91"/>
      <c r="GBB135" s="91"/>
      <c r="GBC135" s="91"/>
      <c r="GBD135" s="91"/>
      <c r="GBE135" s="91"/>
      <c r="GBF135" s="91"/>
      <c r="GBG135" s="91"/>
      <c r="GBH135" s="91"/>
      <c r="GBI135" s="91"/>
      <c r="GBJ135" s="91"/>
      <c r="GBK135" s="91"/>
      <c r="GBL135" s="91"/>
      <c r="GBM135" s="91"/>
      <c r="GBN135" s="91"/>
      <c r="GBO135" s="91"/>
      <c r="GBP135" s="91"/>
      <c r="GBQ135" s="91"/>
      <c r="GBR135" s="91"/>
      <c r="GBS135" s="91"/>
      <c r="GBT135" s="91"/>
      <c r="GBU135" s="91"/>
      <c r="GBV135" s="91"/>
      <c r="GBW135" s="91"/>
      <c r="GBX135" s="91"/>
      <c r="GBY135" s="91"/>
      <c r="GBZ135" s="91"/>
      <c r="GCA135" s="91"/>
      <c r="GCB135" s="91"/>
      <c r="GCC135" s="91"/>
      <c r="GCD135" s="91"/>
      <c r="GCE135" s="91"/>
      <c r="GCF135" s="91"/>
      <c r="GCG135" s="91"/>
      <c r="GCH135" s="91"/>
      <c r="GCI135" s="91"/>
      <c r="GCJ135" s="91"/>
      <c r="GCK135" s="91"/>
      <c r="GCL135" s="91"/>
      <c r="GCM135" s="91"/>
      <c r="GCN135" s="91"/>
      <c r="GCO135" s="91"/>
      <c r="GCP135" s="91"/>
      <c r="GCQ135" s="91"/>
      <c r="GCR135" s="91"/>
      <c r="GCS135" s="91"/>
      <c r="GCT135" s="91"/>
      <c r="GCU135" s="91"/>
      <c r="GCV135" s="91"/>
      <c r="GCW135" s="91"/>
      <c r="GCX135" s="91"/>
      <c r="GCY135" s="91"/>
      <c r="GCZ135" s="91"/>
      <c r="GDA135" s="91"/>
      <c r="GDB135" s="91"/>
      <c r="GDC135" s="91"/>
      <c r="GDD135" s="91"/>
      <c r="GDE135" s="91"/>
      <c r="GDF135" s="91"/>
      <c r="GDG135" s="91"/>
      <c r="GDH135" s="91"/>
      <c r="GDI135" s="91"/>
      <c r="GDJ135" s="91"/>
      <c r="GDK135" s="91"/>
      <c r="GDL135" s="91"/>
      <c r="GDM135" s="91"/>
      <c r="GDN135" s="91"/>
      <c r="GDO135" s="91"/>
      <c r="GDP135" s="91"/>
      <c r="GDQ135" s="91"/>
      <c r="GDR135" s="91"/>
      <c r="GDS135" s="91"/>
      <c r="GDT135" s="91"/>
      <c r="GDU135" s="91"/>
      <c r="GDV135" s="91"/>
      <c r="GDW135" s="91"/>
      <c r="GDX135" s="91"/>
      <c r="GDY135" s="91"/>
      <c r="GDZ135" s="91"/>
      <c r="GEA135" s="91"/>
      <c r="GEB135" s="91"/>
      <c r="GEC135" s="91"/>
      <c r="GED135" s="91"/>
      <c r="GEE135" s="91"/>
      <c r="GEF135" s="91"/>
      <c r="GEG135" s="91"/>
      <c r="GEH135" s="91"/>
      <c r="GEI135" s="91"/>
      <c r="GEJ135" s="91"/>
      <c r="GEK135" s="91"/>
      <c r="GEL135" s="91"/>
      <c r="GEM135" s="91"/>
      <c r="GEN135" s="91"/>
      <c r="GEO135" s="91"/>
      <c r="GEP135" s="91"/>
      <c r="GEQ135" s="91"/>
      <c r="GER135" s="91"/>
      <c r="GES135" s="91"/>
      <c r="GET135" s="91"/>
      <c r="GEU135" s="91"/>
      <c r="GEV135" s="91"/>
      <c r="GEW135" s="91"/>
      <c r="GEX135" s="91"/>
      <c r="GEY135" s="91"/>
      <c r="GEZ135" s="91"/>
      <c r="GFA135" s="91"/>
      <c r="GFB135" s="91"/>
      <c r="GFC135" s="91"/>
      <c r="GFD135" s="91"/>
      <c r="GFE135" s="91"/>
      <c r="GFF135" s="91"/>
      <c r="GFG135" s="91"/>
      <c r="GFH135" s="91"/>
      <c r="GFI135" s="91"/>
      <c r="GFJ135" s="91"/>
      <c r="GFK135" s="91"/>
      <c r="GFL135" s="91"/>
      <c r="GFM135" s="91"/>
      <c r="GFN135" s="91"/>
      <c r="GFO135" s="91"/>
      <c r="GFP135" s="91"/>
      <c r="GFQ135" s="91"/>
      <c r="GFR135" s="91"/>
      <c r="GFS135" s="91"/>
      <c r="GFT135" s="91"/>
      <c r="GFU135" s="91"/>
      <c r="GFV135" s="91"/>
      <c r="GFW135" s="91"/>
      <c r="GFX135" s="91"/>
      <c r="GFY135" s="91"/>
      <c r="GFZ135" s="91"/>
      <c r="GGA135" s="91"/>
      <c r="GGB135" s="91"/>
      <c r="GGC135" s="91"/>
      <c r="GGD135" s="91"/>
      <c r="GGE135" s="91"/>
      <c r="GGF135" s="91"/>
      <c r="GGG135" s="91"/>
      <c r="GGH135" s="91"/>
      <c r="GGI135" s="91"/>
      <c r="GGJ135" s="91"/>
      <c r="GGK135" s="91"/>
      <c r="GGL135" s="91"/>
      <c r="GGM135" s="91"/>
      <c r="GGN135" s="91"/>
      <c r="GGO135" s="91"/>
      <c r="GGP135" s="91"/>
      <c r="GGQ135" s="91"/>
      <c r="GGR135" s="91"/>
      <c r="GGS135" s="91"/>
      <c r="GGT135" s="91"/>
      <c r="GGU135" s="91"/>
      <c r="GGV135" s="91"/>
      <c r="GGW135" s="91"/>
      <c r="GGX135" s="91"/>
      <c r="GGY135" s="91"/>
      <c r="GGZ135" s="91"/>
      <c r="GHA135" s="91"/>
      <c r="GHB135" s="91"/>
      <c r="GHC135" s="91"/>
      <c r="GHD135" s="91"/>
      <c r="GHE135" s="91"/>
      <c r="GHF135" s="91"/>
      <c r="GHG135" s="91"/>
      <c r="GHH135" s="91"/>
      <c r="GHI135" s="91"/>
      <c r="GHJ135" s="91"/>
      <c r="GHK135" s="91"/>
      <c r="GHL135" s="91"/>
      <c r="GHM135" s="91"/>
      <c r="GHN135" s="91"/>
      <c r="GHO135" s="91"/>
      <c r="GHP135" s="91"/>
      <c r="GHQ135" s="91"/>
      <c r="GHR135" s="91"/>
      <c r="GHS135" s="91"/>
      <c r="GHT135" s="91"/>
      <c r="GHU135" s="91"/>
      <c r="GHV135" s="91"/>
      <c r="GHW135" s="91"/>
      <c r="GHX135" s="91"/>
      <c r="GHY135" s="91"/>
      <c r="GHZ135" s="91"/>
      <c r="GIA135" s="91"/>
      <c r="GIB135" s="91"/>
      <c r="GIC135" s="91"/>
      <c r="GID135" s="91"/>
      <c r="GIE135" s="91"/>
      <c r="GIF135" s="91"/>
      <c r="GIG135" s="91"/>
      <c r="GIH135" s="91"/>
      <c r="GII135" s="91"/>
      <c r="GIJ135" s="91"/>
      <c r="GIK135" s="91"/>
      <c r="GIL135" s="91"/>
      <c r="GIM135" s="91"/>
      <c r="GIN135" s="91"/>
      <c r="GIO135" s="91"/>
      <c r="GIP135" s="91"/>
      <c r="GIQ135" s="91"/>
      <c r="GIR135" s="91"/>
      <c r="GIS135" s="91"/>
      <c r="GIT135" s="91"/>
      <c r="GIU135" s="91"/>
      <c r="GIV135" s="91"/>
      <c r="GIW135" s="91"/>
      <c r="GIX135" s="91"/>
      <c r="GIY135" s="91"/>
      <c r="GIZ135" s="91"/>
      <c r="GJA135" s="91"/>
      <c r="GJB135" s="91"/>
      <c r="GJC135" s="91"/>
      <c r="GJD135" s="91"/>
      <c r="GJE135" s="91"/>
      <c r="GJF135" s="91"/>
      <c r="GJG135" s="91"/>
      <c r="GJH135" s="91"/>
      <c r="GJI135" s="91"/>
      <c r="GJJ135" s="91"/>
      <c r="GJK135" s="91"/>
      <c r="GJL135" s="91"/>
      <c r="GJM135" s="91"/>
      <c r="GJN135" s="91"/>
      <c r="GJO135" s="91"/>
      <c r="GJP135" s="91"/>
      <c r="GJQ135" s="91"/>
      <c r="GJR135" s="91"/>
      <c r="GJS135" s="91"/>
      <c r="GJT135" s="91"/>
      <c r="GJU135" s="91"/>
      <c r="GJV135" s="91"/>
      <c r="GJW135" s="91"/>
      <c r="GJX135" s="91"/>
      <c r="GJY135" s="91"/>
      <c r="GJZ135" s="91"/>
      <c r="GKA135" s="91"/>
      <c r="GKB135" s="91"/>
      <c r="GKC135" s="91"/>
      <c r="GKD135" s="91"/>
      <c r="GKE135" s="91"/>
      <c r="GKF135" s="91"/>
      <c r="GKG135" s="91"/>
      <c r="GKH135" s="91"/>
      <c r="GKI135" s="91"/>
      <c r="GKJ135" s="91"/>
      <c r="GKK135" s="91"/>
      <c r="GKL135" s="91"/>
      <c r="GKM135" s="91"/>
      <c r="GKN135" s="91"/>
      <c r="GKO135" s="91"/>
      <c r="GKP135" s="91"/>
      <c r="GKQ135" s="91"/>
      <c r="GKR135" s="91"/>
      <c r="GKS135" s="91"/>
      <c r="GKT135" s="91"/>
      <c r="GKU135" s="91"/>
      <c r="GKV135" s="91"/>
      <c r="GKW135" s="91"/>
      <c r="GKX135" s="91"/>
      <c r="GKY135" s="91"/>
      <c r="GKZ135" s="91"/>
      <c r="GLA135" s="91"/>
      <c r="GLB135" s="91"/>
      <c r="GLC135" s="91"/>
      <c r="GLD135" s="91"/>
      <c r="GLE135" s="91"/>
      <c r="GLF135" s="91"/>
      <c r="GLG135" s="91"/>
      <c r="GLH135" s="91"/>
      <c r="GLI135" s="91"/>
      <c r="GLJ135" s="91"/>
      <c r="GLK135" s="91"/>
      <c r="GLL135" s="91"/>
      <c r="GLM135" s="91"/>
      <c r="GLN135" s="91"/>
      <c r="GLO135" s="91"/>
      <c r="GLP135" s="91"/>
      <c r="GLQ135" s="91"/>
      <c r="GLR135" s="91"/>
      <c r="GLS135" s="91"/>
      <c r="GLT135" s="91"/>
      <c r="GLU135" s="91"/>
      <c r="GLV135" s="91"/>
      <c r="GLW135" s="91"/>
      <c r="GLX135" s="91"/>
      <c r="GLY135" s="91"/>
      <c r="GLZ135" s="91"/>
      <c r="GMA135" s="91"/>
      <c r="GMB135" s="91"/>
      <c r="GMC135" s="91"/>
      <c r="GMD135" s="91"/>
      <c r="GME135" s="91"/>
      <c r="GMF135" s="91"/>
      <c r="GMG135" s="91"/>
      <c r="GMH135" s="91"/>
      <c r="GMI135" s="91"/>
      <c r="GMJ135" s="91"/>
      <c r="GMK135" s="91"/>
      <c r="GML135" s="91"/>
      <c r="GMM135" s="91"/>
      <c r="GMN135" s="91"/>
      <c r="GMO135" s="91"/>
      <c r="GMP135" s="91"/>
      <c r="GMQ135" s="91"/>
      <c r="GMR135" s="91"/>
      <c r="GMS135" s="91"/>
      <c r="GMT135" s="91"/>
      <c r="GMU135" s="91"/>
      <c r="GMV135" s="91"/>
      <c r="GMW135" s="91"/>
      <c r="GMX135" s="91"/>
      <c r="GMY135" s="91"/>
      <c r="GMZ135" s="91"/>
      <c r="GNA135" s="91"/>
      <c r="GNB135" s="91"/>
      <c r="GNC135" s="91"/>
      <c r="GND135" s="91"/>
      <c r="GNE135" s="91"/>
      <c r="GNF135" s="91"/>
      <c r="GNG135" s="91"/>
      <c r="GNH135" s="91"/>
      <c r="GNI135" s="91"/>
      <c r="GNJ135" s="91"/>
      <c r="GNK135" s="91"/>
      <c r="GNL135" s="91"/>
      <c r="GNM135" s="91"/>
      <c r="GNN135" s="91"/>
      <c r="GNO135" s="91"/>
      <c r="GNP135" s="91"/>
      <c r="GNQ135" s="91"/>
      <c r="GNR135" s="91"/>
      <c r="GNS135" s="91"/>
      <c r="GNT135" s="91"/>
      <c r="GNU135" s="91"/>
      <c r="GNV135" s="91"/>
      <c r="GNW135" s="91"/>
      <c r="GNX135" s="91"/>
      <c r="GNY135" s="91"/>
      <c r="GNZ135" s="91"/>
      <c r="GOA135" s="91"/>
      <c r="GOB135" s="91"/>
      <c r="GOC135" s="91"/>
      <c r="GOD135" s="91"/>
      <c r="GOE135" s="91"/>
      <c r="GOF135" s="91"/>
      <c r="GOG135" s="91"/>
      <c r="GOH135" s="91"/>
      <c r="GOI135" s="91"/>
      <c r="GOJ135" s="91"/>
      <c r="GOK135" s="91"/>
      <c r="GOL135" s="91"/>
      <c r="GOM135" s="91"/>
      <c r="GON135" s="91"/>
      <c r="GOO135" s="91"/>
      <c r="GOP135" s="91"/>
      <c r="GOQ135" s="91"/>
      <c r="GOR135" s="91"/>
      <c r="GOS135" s="91"/>
      <c r="GOT135" s="91"/>
      <c r="GOU135" s="91"/>
      <c r="GOV135" s="91"/>
      <c r="GOW135" s="91"/>
      <c r="GOX135" s="91"/>
      <c r="GOY135" s="91"/>
      <c r="GOZ135" s="91"/>
      <c r="GPA135" s="91"/>
      <c r="GPB135" s="91"/>
      <c r="GPC135" s="91"/>
      <c r="GPD135" s="91"/>
      <c r="GPE135" s="91"/>
      <c r="GPF135" s="91"/>
      <c r="GPG135" s="91"/>
      <c r="GPH135" s="91"/>
      <c r="GPI135" s="91"/>
      <c r="GPJ135" s="91"/>
      <c r="GPK135" s="91"/>
      <c r="GPL135" s="91"/>
      <c r="GPM135" s="91"/>
      <c r="GPN135" s="91"/>
      <c r="GPO135" s="91"/>
      <c r="GPP135" s="91"/>
      <c r="GPQ135" s="91"/>
      <c r="GPR135" s="91"/>
      <c r="GPS135" s="91"/>
      <c r="GPT135" s="91"/>
      <c r="GPU135" s="91"/>
      <c r="GPV135" s="91"/>
      <c r="GPW135" s="91"/>
      <c r="GPX135" s="91"/>
      <c r="GPY135" s="91"/>
      <c r="GPZ135" s="91"/>
      <c r="GQA135" s="91"/>
      <c r="GQB135" s="91"/>
      <c r="GQC135" s="91"/>
      <c r="GQD135" s="91"/>
      <c r="GQE135" s="91"/>
      <c r="GQF135" s="91"/>
      <c r="GQG135" s="91"/>
      <c r="GQH135" s="91"/>
      <c r="GQI135" s="91"/>
      <c r="GQJ135" s="91"/>
      <c r="GQK135" s="91"/>
      <c r="GQL135" s="91"/>
      <c r="GQM135" s="91"/>
      <c r="GQN135" s="91"/>
      <c r="GQO135" s="91"/>
      <c r="GQP135" s="91"/>
      <c r="GQQ135" s="91"/>
      <c r="GQR135" s="91"/>
      <c r="GQS135" s="91"/>
      <c r="GQT135" s="91"/>
      <c r="GQU135" s="91"/>
      <c r="GQV135" s="91"/>
      <c r="GQW135" s="91"/>
      <c r="GQX135" s="91"/>
      <c r="GQY135" s="91"/>
      <c r="GQZ135" s="91"/>
      <c r="GRA135" s="91"/>
      <c r="GRB135" s="91"/>
      <c r="GRC135" s="91"/>
      <c r="GRD135" s="91"/>
      <c r="GRE135" s="91"/>
      <c r="GRF135" s="91"/>
      <c r="GRG135" s="91"/>
      <c r="GRH135" s="91"/>
      <c r="GRI135" s="91"/>
      <c r="GRJ135" s="91"/>
      <c r="GRK135" s="91"/>
      <c r="GRL135" s="91"/>
      <c r="GRM135" s="91"/>
      <c r="GRN135" s="91"/>
      <c r="GRO135" s="91"/>
      <c r="GRP135" s="91"/>
      <c r="GRQ135" s="91"/>
      <c r="GRR135" s="91"/>
      <c r="GRS135" s="91"/>
      <c r="GRT135" s="91"/>
      <c r="GRU135" s="91"/>
      <c r="GRV135" s="91"/>
      <c r="GRW135" s="91"/>
      <c r="GRX135" s="91"/>
      <c r="GRY135" s="91"/>
      <c r="GRZ135" s="91"/>
      <c r="GSA135" s="91"/>
      <c r="GSB135" s="91"/>
      <c r="GSC135" s="91"/>
      <c r="GSD135" s="91"/>
      <c r="GSE135" s="91"/>
      <c r="GSF135" s="91"/>
      <c r="GSG135" s="91"/>
      <c r="GSH135" s="91"/>
      <c r="GSI135" s="91"/>
      <c r="GSJ135" s="91"/>
      <c r="GSK135" s="91"/>
      <c r="GSL135" s="91"/>
      <c r="GSM135" s="91"/>
      <c r="GSN135" s="91"/>
      <c r="GSO135" s="91"/>
      <c r="GSP135" s="91"/>
      <c r="GSQ135" s="91"/>
      <c r="GSR135" s="91"/>
      <c r="GSS135" s="91"/>
      <c r="GST135" s="91"/>
      <c r="GSU135" s="91"/>
      <c r="GSV135" s="91"/>
      <c r="GSW135" s="91"/>
      <c r="GSX135" s="91"/>
      <c r="GSY135" s="91"/>
      <c r="GSZ135" s="91"/>
      <c r="GTA135" s="91"/>
      <c r="GTB135" s="91"/>
      <c r="GTC135" s="91"/>
      <c r="GTD135" s="91"/>
      <c r="GTE135" s="91"/>
      <c r="GTF135" s="91"/>
      <c r="GTG135" s="91"/>
      <c r="GTH135" s="91"/>
      <c r="GTI135" s="91"/>
      <c r="GTJ135" s="91"/>
      <c r="GTK135" s="91"/>
      <c r="GTL135" s="91"/>
      <c r="GTM135" s="91"/>
      <c r="GTN135" s="91"/>
      <c r="GTO135" s="91"/>
      <c r="GTP135" s="91"/>
      <c r="GTQ135" s="91"/>
      <c r="GTR135" s="91"/>
      <c r="GTS135" s="91"/>
      <c r="GTT135" s="91"/>
      <c r="GTU135" s="91"/>
      <c r="GTV135" s="91"/>
      <c r="GTW135" s="91"/>
      <c r="GTX135" s="91"/>
      <c r="GTY135" s="91"/>
      <c r="GTZ135" s="91"/>
      <c r="GUA135" s="91"/>
      <c r="GUB135" s="91"/>
      <c r="GUC135" s="91"/>
      <c r="GUD135" s="91"/>
      <c r="GUE135" s="91"/>
      <c r="GUF135" s="91"/>
      <c r="GUG135" s="91"/>
      <c r="GUH135" s="91"/>
      <c r="GUI135" s="91"/>
      <c r="GUJ135" s="91"/>
      <c r="GUK135" s="91"/>
      <c r="GUL135" s="91"/>
      <c r="GUM135" s="91"/>
      <c r="GUN135" s="91"/>
      <c r="GUO135" s="91"/>
      <c r="GUP135" s="91"/>
      <c r="GUQ135" s="91"/>
      <c r="GUR135" s="91"/>
      <c r="GUS135" s="91"/>
      <c r="GUT135" s="91"/>
      <c r="GUU135" s="91"/>
      <c r="GUV135" s="91"/>
      <c r="GUW135" s="91"/>
      <c r="GUX135" s="91"/>
      <c r="GUY135" s="91"/>
      <c r="GUZ135" s="91"/>
      <c r="GVA135" s="91"/>
      <c r="GVB135" s="91"/>
      <c r="GVC135" s="91"/>
      <c r="GVD135" s="91"/>
      <c r="GVE135" s="91"/>
      <c r="GVF135" s="91"/>
      <c r="GVG135" s="91"/>
      <c r="GVH135" s="91"/>
      <c r="GVI135" s="91"/>
      <c r="GVJ135" s="91"/>
      <c r="GVK135" s="91"/>
      <c r="GVL135" s="91"/>
      <c r="GVM135" s="91"/>
      <c r="GVN135" s="91"/>
      <c r="GVO135" s="91"/>
      <c r="GVP135" s="91"/>
      <c r="GVQ135" s="91"/>
      <c r="GVR135" s="91"/>
      <c r="GVS135" s="91"/>
      <c r="GVT135" s="91"/>
      <c r="GVU135" s="91"/>
      <c r="GVV135" s="91"/>
      <c r="GVW135" s="91"/>
      <c r="GVX135" s="91"/>
      <c r="GVY135" s="91"/>
      <c r="GVZ135" s="91"/>
      <c r="GWA135" s="91"/>
      <c r="GWB135" s="91"/>
      <c r="GWC135" s="91"/>
      <c r="GWD135" s="91"/>
      <c r="GWE135" s="91"/>
      <c r="GWF135" s="91"/>
      <c r="GWG135" s="91"/>
      <c r="GWH135" s="91"/>
      <c r="GWI135" s="91"/>
      <c r="GWJ135" s="91"/>
      <c r="GWK135" s="91"/>
      <c r="GWL135" s="91"/>
      <c r="GWM135" s="91"/>
      <c r="GWN135" s="91"/>
      <c r="GWO135" s="91"/>
      <c r="GWP135" s="91"/>
      <c r="GWQ135" s="91"/>
      <c r="GWR135" s="91"/>
      <c r="GWS135" s="91"/>
      <c r="GWT135" s="91"/>
      <c r="GWU135" s="91"/>
      <c r="GWV135" s="91"/>
      <c r="GWW135" s="91"/>
      <c r="GWX135" s="91"/>
      <c r="GWY135" s="91"/>
      <c r="GWZ135" s="91"/>
      <c r="GXA135" s="91"/>
      <c r="GXB135" s="91"/>
      <c r="GXC135" s="91"/>
      <c r="GXD135" s="91"/>
      <c r="GXE135" s="91"/>
      <c r="GXF135" s="91"/>
      <c r="GXG135" s="91"/>
      <c r="GXH135" s="91"/>
      <c r="GXI135" s="91"/>
      <c r="GXJ135" s="91"/>
      <c r="GXK135" s="91"/>
      <c r="GXL135" s="91"/>
      <c r="GXM135" s="91"/>
      <c r="GXN135" s="91"/>
      <c r="GXO135" s="91"/>
      <c r="GXP135" s="91"/>
      <c r="GXQ135" s="91"/>
      <c r="GXR135" s="91"/>
      <c r="GXS135" s="91"/>
      <c r="GXT135" s="91"/>
      <c r="GXU135" s="91"/>
      <c r="GXV135" s="91"/>
      <c r="GXW135" s="91"/>
      <c r="GXX135" s="91"/>
      <c r="GXY135" s="91"/>
      <c r="GXZ135" s="91"/>
      <c r="GYA135" s="91"/>
      <c r="GYB135" s="91"/>
      <c r="GYC135" s="91"/>
      <c r="GYD135" s="91"/>
      <c r="GYE135" s="91"/>
      <c r="GYF135" s="91"/>
      <c r="GYG135" s="91"/>
      <c r="GYH135" s="91"/>
      <c r="GYI135" s="91"/>
      <c r="GYJ135" s="91"/>
      <c r="GYK135" s="91"/>
      <c r="GYL135" s="91"/>
      <c r="GYM135" s="91"/>
      <c r="GYN135" s="91"/>
      <c r="GYO135" s="91"/>
      <c r="GYP135" s="91"/>
      <c r="GYQ135" s="91"/>
      <c r="GYR135" s="91"/>
      <c r="GYS135" s="91"/>
      <c r="GYT135" s="91"/>
      <c r="GYU135" s="91"/>
      <c r="GYV135" s="91"/>
      <c r="GYW135" s="91"/>
      <c r="GYX135" s="91"/>
      <c r="GYY135" s="91"/>
      <c r="GYZ135" s="91"/>
      <c r="GZA135" s="91"/>
      <c r="GZB135" s="91"/>
      <c r="GZC135" s="91"/>
      <c r="GZD135" s="91"/>
      <c r="GZE135" s="91"/>
      <c r="GZF135" s="91"/>
      <c r="GZG135" s="91"/>
      <c r="GZH135" s="91"/>
      <c r="GZI135" s="91"/>
      <c r="GZJ135" s="91"/>
      <c r="GZK135" s="91"/>
      <c r="GZL135" s="91"/>
      <c r="GZM135" s="91"/>
      <c r="GZN135" s="91"/>
      <c r="GZO135" s="91"/>
      <c r="GZP135" s="91"/>
      <c r="GZQ135" s="91"/>
      <c r="GZR135" s="91"/>
      <c r="GZS135" s="91"/>
      <c r="GZT135" s="91"/>
      <c r="GZU135" s="91"/>
      <c r="GZV135" s="91"/>
      <c r="GZW135" s="91"/>
      <c r="GZX135" s="91"/>
      <c r="GZY135" s="91"/>
      <c r="GZZ135" s="91"/>
      <c r="HAA135" s="91"/>
      <c r="HAB135" s="91"/>
      <c r="HAC135" s="91"/>
      <c r="HAD135" s="91"/>
      <c r="HAE135" s="91"/>
      <c r="HAF135" s="91"/>
      <c r="HAG135" s="91"/>
      <c r="HAH135" s="91"/>
      <c r="HAI135" s="91"/>
      <c r="HAJ135" s="91"/>
      <c r="HAK135" s="91"/>
      <c r="HAL135" s="91"/>
      <c r="HAM135" s="91"/>
      <c r="HAN135" s="91"/>
      <c r="HAO135" s="91"/>
      <c r="HAP135" s="91"/>
      <c r="HAQ135" s="91"/>
      <c r="HAR135" s="91"/>
      <c r="HAS135" s="91"/>
      <c r="HAT135" s="91"/>
      <c r="HAU135" s="91"/>
      <c r="HAV135" s="91"/>
      <c r="HAW135" s="91"/>
      <c r="HAX135" s="91"/>
      <c r="HAY135" s="91"/>
      <c r="HAZ135" s="91"/>
      <c r="HBA135" s="91"/>
      <c r="HBB135" s="91"/>
      <c r="HBC135" s="91"/>
      <c r="HBD135" s="91"/>
      <c r="HBE135" s="91"/>
      <c r="HBF135" s="91"/>
      <c r="HBG135" s="91"/>
      <c r="HBH135" s="91"/>
      <c r="HBI135" s="91"/>
      <c r="HBJ135" s="91"/>
      <c r="HBK135" s="91"/>
      <c r="HBL135" s="91"/>
      <c r="HBM135" s="91"/>
      <c r="HBN135" s="91"/>
      <c r="HBO135" s="91"/>
      <c r="HBP135" s="91"/>
      <c r="HBQ135" s="91"/>
      <c r="HBR135" s="91"/>
      <c r="HBS135" s="91"/>
      <c r="HBT135" s="91"/>
      <c r="HBU135" s="91"/>
      <c r="HBV135" s="91"/>
      <c r="HBW135" s="91"/>
      <c r="HBX135" s="91"/>
      <c r="HBY135" s="91"/>
      <c r="HBZ135" s="91"/>
      <c r="HCA135" s="91"/>
      <c r="HCB135" s="91"/>
      <c r="HCC135" s="91"/>
      <c r="HCD135" s="91"/>
      <c r="HCE135" s="91"/>
      <c r="HCF135" s="91"/>
      <c r="HCG135" s="91"/>
      <c r="HCH135" s="91"/>
      <c r="HCI135" s="91"/>
      <c r="HCJ135" s="91"/>
      <c r="HCK135" s="91"/>
      <c r="HCL135" s="91"/>
      <c r="HCM135" s="91"/>
      <c r="HCN135" s="91"/>
      <c r="HCO135" s="91"/>
      <c r="HCP135" s="91"/>
      <c r="HCQ135" s="91"/>
      <c r="HCR135" s="91"/>
      <c r="HCS135" s="91"/>
      <c r="HCT135" s="91"/>
      <c r="HCU135" s="91"/>
      <c r="HCV135" s="91"/>
      <c r="HCW135" s="91"/>
      <c r="HCX135" s="91"/>
      <c r="HCY135" s="91"/>
      <c r="HCZ135" s="91"/>
      <c r="HDA135" s="91"/>
      <c r="HDB135" s="91"/>
      <c r="HDC135" s="91"/>
      <c r="HDD135" s="91"/>
      <c r="HDE135" s="91"/>
      <c r="HDF135" s="91"/>
      <c r="HDG135" s="91"/>
      <c r="HDH135" s="91"/>
      <c r="HDI135" s="91"/>
      <c r="HDJ135" s="91"/>
      <c r="HDK135" s="91"/>
      <c r="HDL135" s="91"/>
      <c r="HDM135" s="91"/>
      <c r="HDN135" s="91"/>
      <c r="HDO135" s="91"/>
      <c r="HDP135" s="91"/>
      <c r="HDQ135" s="91"/>
      <c r="HDR135" s="91"/>
      <c r="HDS135" s="91"/>
      <c r="HDT135" s="91"/>
      <c r="HDU135" s="91"/>
      <c r="HDV135" s="91"/>
      <c r="HDW135" s="91"/>
      <c r="HDX135" s="91"/>
      <c r="HDY135" s="91"/>
      <c r="HDZ135" s="91"/>
      <c r="HEA135" s="91"/>
      <c r="HEB135" s="91"/>
      <c r="HEC135" s="91"/>
      <c r="HED135" s="91"/>
      <c r="HEE135" s="91"/>
      <c r="HEF135" s="91"/>
      <c r="HEG135" s="91"/>
      <c r="HEH135" s="91"/>
      <c r="HEI135" s="91"/>
      <c r="HEJ135" s="91"/>
      <c r="HEK135" s="91"/>
      <c r="HEL135" s="91"/>
      <c r="HEM135" s="91"/>
      <c r="HEN135" s="91"/>
      <c r="HEO135" s="91"/>
      <c r="HEP135" s="91"/>
      <c r="HEQ135" s="91"/>
      <c r="HER135" s="91"/>
      <c r="HES135" s="91"/>
      <c r="HET135" s="91"/>
      <c r="HEU135" s="91"/>
      <c r="HEV135" s="91"/>
      <c r="HEW135" s="91"/>
      <c r="HEX135" s="91"/>
      <c r="HEY135" s="91"/>
      <c r="HEZ135" s="91"/>
      <c r="HFA135" s="91"/>
      <c r="HFB135" s="91"/>
      <c r="HFC135" s="91"/>
      <c r="HFD135" s="91"/>
      <c r="HFE135" s="91"/>
      <c r="HFF135" s="91"/>
      <c r="HFG135" s="91"/>
      <c r="HFH135" s="91"/>
      <c r="HFI135" s="91"/>
      <c r="HFJ135" s="91"/>
      <c r="HFK135" s="91"/>
      <c r="HFL135" s="91"/>
      <c r="HFM135" s="91"/>
      <c r="HFN135" s="91"/>
      <c r="HFO135" s="91"/>
      <c r="HFP135" s="91"/>
      <c r="HFQ135" s="91"/>
      <c r="HFR135" s="91"/>
      <c r="HFS135" s="91"/>
      <c r="HFT135" s="91"/>
      <c r="HFU135" s="91"/>
      <c r="HFV135" s="91"/>
      <c r="HFW135" s="91"/>
      <c r="HFX135" s="91"/>
      <c r="HFY135" s="91"/>
      <c r="HFZ135" s="91"/>
      <c r="HGA135" s="91"/>
      <c r="HGB135" s="91"/>
      <c r="HGC135" s="91"/>
      <c r="HGD135" s="91"/>
      <c r="HGE135" s="91"/>
      <c r="HGF135" s="91"/>
      <c r="HGG135" s="91"/>
      <c r="HGH135" s="91"/>
      <c r="HGI135" s="91"/>
      <c r="HGJ135" s="91"/>
      <c r="HGK135" s="91"/>
      <c r="HGL135" s="91"/>
      <c r="HGM135" s="91"/>
      <c r="HGN135" s="91"/>
      <c r="HGO135" s="91"/>
      <c r="HGP135" s="91"/>
      <c r="HGQ135" s="91"/>
      <c r="HGR135" s="91"/>
      <c r="HGS135" s="91"/>
      <c r="HGT135" s="91"/>
      <c r="HGU135" s="91"/>
      <c r="HGV135" s="91"/>
      <c r="HGW135" s="91"/>
      <c r="HGX135" s="91"/>
      <c r="HGY135" s="91"/>
      <c r="HGZ135" s="91"/>
      <c r="HHA135" s="91"/>
      <c r="HHB135" s="91"/>
      <c r="HHC135" s="91"/>
      <c r="HHD135" s="91"/>
      <c r="HHE135" s="91"/>
      <c r="HHF135" s="91"/>
      <c r="HHG135" s="91"/>
      <c r="HHH135" s="91"/>
      <c r="HHI135" s="91"/>
      <c r="HHJ135" s="91"/>
      <c r="HHK135" s="91"/>
      <c r="HHL135" s="91"/>
      <c r="HHM135" s="91"/>
      <c r="HHN135" s="91"/>
      <c r="HHO135" s="91"/>
      <c r="HHP135" s="91"/>
      <c r="HHQ135" s="91"/>
      <c r="HHR135" s="91"/>
      <c r="HHS135" s="91"/>
      <c r="HHT135" s="91"/>
      <c r="HHU135" s="91"/>
      <c r="HHV135" s="91"/>
      <c r="HHW135" s="91"/>
      <c r="HHX135" s="91"/>
      <c r="HHY135" s="91"/>
      <c r="HHZ135" s="91"/>
      <c r="HIA135" s="91"/>
      <c r="HIB135" s="91"/>
      <c r="HIC135" s="91"/>
      <c r="HID135" s="91"/>
      <c r="HIE135" s="91"/>
      <c r="HIF135" s="91"/>
      <c r="HIG135" s="91"/>
      <c r="HIH135" s="91"/>
      <c r="HII135" s="91"/>
      <c r="HIJ135" s="91"/>
      <c r="HIK135" s="91"/>
      <c r="HIL135" s="91"/>
      <c r="HIM135" s="91"/>
      <c r="HIN135" s="91"/>
      <c r="HIO135" s="91"/>
      <c r="HIP135" s="91"/>
      <c r="HIQ135" s="91"/>
      <c r="HIR135" s="91"/>
      <c r="HIS135" s="91"/>
      <c r="HIT135" s="91"/>
      <c r="HIU135" s="91"/>
      <c r="HIV135" s="91"/>
      <c r="HIW135" s="91"/>
      <c r="HIX135" s="91"/>
      <c r="HIY135" s="91"/>
      <c r="HIZ135" s="91"/>
      <c r="HJA135" s="91"/>
      <c r="HJB135" s="91"/>
      <c r="HJC135" s="91"/>
      <c r="HJD135" s="91"/>
      <c r="HJE135" s="91"/>
      <c r="HJF135" s="91"/>
      <c r="HJG135" s="91"/>
      <c r="HJH135" s="91"/>
      <c r="HJI135" s="91"/>
      <c r="HJJ135" s="91"/>
      <c r="HJK135" s="91"/>
      <c r="HJL135" s="91"/>
      <c r="HJM135" s="91"/>
      <c r="HJN135" s="91"/>
      <c r="HJO135" s="91"/>
      <c r="HJP135" s="91"/>
      <c r="HJQ135" s="91"/>
      <c r="HJR135" s="91"/>
      <c r="HJS135" s="91"/>
      <c r="HJT135" s="91"/>
      <c r="HJU135" s="91"/>
      <c r="HJV135" s="91"/>
      <c r="HJW135" s="91"/>
      <c r="HJX135" s="91"/>
      <c r="HJY135" s="91"/>
      <c r="HJZ135" s="91"/>
      <c r="HKA135" s="91"/>
      <c r="HKB135" s="91"/>
      <c r="HKC135" s="91"/>
      <c r="HKD135" s="91"/>
      <c r="HKE135" s="91"/>
      <c r="HKF135" s="91"/>
      <c r="HKG135" s="91"/>
      <c r="HKH135" s="91"/>
      <c r="HKI135" s="91"/>
      <c r="HKJ135" s="91"/>
      <c r="HKK135" s="91"/>
      <c r="HKL135" s="91"/>
      <c r="HKM135" s="91"/>
      <c r="HKN135" s="91"/>
      <c r="HKO135" s="91"/>
      <c r="HKP135" s="91"/>
      <c r="HKQ135" s="91"/>
      <c r="HKR135" s="91"/>
      <c r="HKS135" s="91"/>
      <c r="HKT135" s="91"/>
      <c r="HKU135" s="91"/>
      <c r="HKV135" s="91"/>
      <c r="HKW135" s="91"/>
      <c r="HKX135" s="91"/>
      <c r="HKY135" s="91"/>
      <c r="HKZ135" s="91"/>
      <c r="HLA135" s="91"/>
      <c r="HLB135" s="91"/>
      <c r="HLC135" s="91"/>
      <c r="HLD135" s="91"/>
      <c r="HLE135" s="91"/>
      <c r="HLF135" s="91"/>
      <c r="HLG135" s="91"/>
      <c r="HLH135" s="91"/>
      <c r="HLI135" s="91"/>
      <c r="HLJ135" s="91"/>
      <c r="HLK135" s="91"/>
      <c r="HLL135" s="91"/>
      <c r="HLM135" s="91"/>
      <c r="HLN135" s="91"/>
      <c r="HLO135" s="91"/>
      <c r="HLP135" s="91"/>
      <c r="HLQ135" s="91"/>
      <c r="HLR135" s="91"/>
      <c r="HLS135" s="91"/>
      <c r="HLT135" s="91"/>
      <c r="HLU135" s="91"/>
      <c r="HLV135" s="91"/>
      <c r="HLW135" s="91"/>
      <c r="HLX135" s="91"/>
      <c r="HLY135" s="91"/>
      <c r="HLZ135" s="91"/>
      <c r="HMA135" s="91"/>
      <c r="HMB135" s="91"/>
      <c r="HMC135" s="91"/>
      <c r="HMD135" s="91"/>
      <c r="HME135" s="91"/>
      <c r="HMF135" s="91"/>
      <c r="HMG135" s="91"/>
      <c r="HMH135" s="91"/>
      <c r="HMI135" s="91"/>
      <c r="HMJ135" s="91"/>
      <c r="HMK135" s="91"/>
      <c r="HML135" s="91"/>
      <c r="HMM135" s="91"/>
      <c r="HMN135" s="91"/>
      <c r="HMO135" s="91"/>
      <c r="HMP135" s="91"/>
      <c r="HMQ135" s="91"/>
      <c r="HMR135" s="91"/>
      <c r="HMS135" s="91"/>
      <c r="HMT135" s="91"/>
      <c r="HMU135" s="91"/>
      <c r="HMV135" s="91"/>
      <c r="HMW135" s="91"/>
      <c r="HMX135" s="91"/>
      <c r="HMY135" s="91"/>
      <c r="HMZ135" s="91"/>
      <c r="HNA135" s="91"/>
      <c r="HNB135" s="91"/>
      <c r="HNC135" s="91"/>
      <c r="HND135" s="91"/>
      <c r="HNE135" s="91"/>
      <c r="HNF135" s="91"/>
      <c r="HNG135" s="91"/>
      <c r="HNH135" s="91"/>
      <c r="HNI135" s="91"/>
      <c r="HNJ135" s="91"/>
      <c r="HNK135" s="91"/>
      <c r="HNL135" s="91"/>
      <c r="HNM135" s="91"/>
      <c r="HNN135" s="91"/>
      <c r="HNO135" s="91"/>
      <c r="HNP135" s="91"/>
      <c r="HNQ135" s="91"/>
      <c r="HNR135" s="91"/>
      <c r="HNS135" s="91"/>
      <c r="HNT135" s="91"/>
      <c r="HNU135" s="91"/>
      <c r="HNV135" s="91"/>
      <c r="HNW135" s="91"/>
      <c r="HNX135" s="91"/>
      <c r="HNY135" s="91"/>
      <c r="HNZ135" s="91"/>
      <c r="HOA135" s="91"/>
      <c r="HOB135" s="91"/>
      <c r="HOC135" s="91"/>
      <c r="HOD135" s="91"/>
      <c r="HOE135" s="91"/>
      <c r="HOF135" s="91"/>
      <c r="HOG135" s="91"/>
      <c r="HOH135" s="91"/>
      <c r="HOI135" s="91"/>
      <c r="HOJ135" s="91"/>
      <c r="HOK135" s="91"/>
      <c r="HOL135" s="91"/>
      <c r="HOM135" s="91"/>
      <c r="HON135" s="91"/>
      <c r="HOO135" s="91"/>
      <c r="HOP135" s="91"/>
      <c r="HOQ135" s="91"/>
      <c r="HOR135" s="91"/>
      <c r="HOS135" s="91"/>
      <c r="HOT135" s="91"/>
      <c r="HOU135" s="91"/>
      <c r="HOV135" s="91"/>
      <c r="HOW135" s="91"/>
      <c r="HOX135" s="91"/>
      <c r="HOY135" s="91"/>
      <c r="HOZ135" s="91"/>
      <c r="HPA135" s="91"/>
      <c r="HPB135" s="91"/>
      <c r="HPC135" s="91"/>
      <c r="HPD135" s="91"/>
      <c r="HPE135" s="91"/>
      <c r="HPF135" s="91"/>
      <c r="HPG135" s="91"/>
      <c r="HPH135" s="91"/>
      <c r="HPI135" s="91"/>
      <c r="HPJ135" s="91"/>
      <c r="HPK135" s="91"/>
      <c r="HPL135" s="91"/>
      <c r="HPM135" s="91"/>
      <c r="HPN135" s="91"/>
      <c r="HPO135" s="91"/>
      <c r="HPP135" s="91"/>
      <c r="HPQ135" s="91"/>
      <c r="HPR135" s="91"/>
      <c r="HPS135" s="91"/>
      <c r="HPT135" s="91"/>
      <c r="HPU135" s="91"/>
      <c r="HPV135" s="91"/>
      <c r="HPW135" s="91"/>
      <c r="HPX135" s="91"/>
      <c r="HPY135" s="91"/>
      <c r="HPZ135" s="91"/>
      <c r="HQA135" s="91"/>
      <c r="HQB135" s="91"/>
      <c r="HQC135" s="91"/>
      <c r="HQD135" s="91"/>
      <c r="HQE135" s="91"/>
      <c r="HQF135" s="91"/>
      <c r="HQG135" s="91"/>
      <c r="HQH135" s="91"/>
      <c r="HQI135" s="91"/>
      <c r="HQJ135" s="91"/>
      <c r="HQK135" s="91"/>
      <c r="HQL135" s="91"/>
      <c r="HQM135" s="91"/>
      <c r="HQN135" s="91"/>
      <c r="HQO135" s="91"/>
      <c r="HQP135" s="91"/>
      <c r="HQQ135" s="91"/>
      <c r="HQR135" s="91"/>
      <c r="HQS135" s="91"/>
      <c r="HQT135" s="91"/>
      <c r="HQU135" s="91"/>
      <c r="HQV135" s="91"/>
      <c r="HQW135" s="91"/>
      <c r="HQX135" s="91"/>
      <c r="HQY135" s="91"/>
      <c r="HQZ135" s="91"/>
      <c r="HRA135" s="91"/>
      <c r="HRB135" s="91"/>
      <c r="HRC135" s="91"/>
      <c r="HRD135" s="91"/>
      <c r="HRE135" s="91"/>
      <c r="HRF135" s="91"/>
      <c r="HRG135" s="91"/>
      <c r="HRH135" s="91"/>
      <c r="HRI135" s="91"/>
      <c r="HRJ135" s="91"/>
      <c r="HRK135" s="91"/>
      <c r="HRL135" s="91"/>
      <c r="HRM135" s="91"/>
      <c r="HRN135" s="91"/>
      <c r="HRO135" s="91"/>
      <c r="HRP135" s="91"/>
      <c r="HRQ135" s="91"/>
      <c r="HRR135" s="91"/>
      <c r="HRS135" s="91"/>
      <c r="HRT135" s="91"/>
      <c r="HRU135" s="91"/>
      <c r="HRV135" s="91"/>
      <c r="HRW135" s="91"/>
      <c r="HRX135" s="91"/>
      <c r="HRY135" s="91"/>
      <c r="HRZ135" s="91"/>
      <c r="HSA135" s="91"/>
      <c r="HSB135" s="91"/>
      <c r="HSC135" s="91"/>
      <c r="HSD135" s="91"/>
      <c r="HSE135" s="91"/>
      <c r="HSF135" s="91"/>
      <c r="HSG135" s="91"/>
      <c r="HSH135" s="91"/>
      <c r="HSI135" s="91"/>
      <c r="HSJ135" s="91"/>
      <c r="HSK135" s="91"/>
      <c r="HSL135" s="91"/>
      <c r="HSM135" s="91"/>
      <c r="HSN135" s="91"/>
      <c r="HSO135" s="91"/>
      <c r="HSP135" s="91"/>
      <c r="HSQ135" s="91"/>
      <c r="HSR135" s="91"/>
      <c r="HSS135" s="91"/>
      <c r="HST135" s="91"/>
      <c r="HSU135" s="91"/>
      <c r="HSV135" s="91"/>
      <c r="HSW135" s="91"/>
      <c r="HSX135" s="91"/>
      <c r="HSY135" s="91"/>
      <c r="HSZ135" s="91"/>
      <c r="HTA135" s="91"/>
      <c r="HTB135" s="91"/>
      <c r="HTC135" s="91"/>
      <c r="HTD135" s="91"/>
      <c r="HTE135" s="91"/>
      <c r="HTF135" s="91"/>
      <c r="HTG135" s="91"/>
      <c r="HTH135" s="91"/>
      <c r="HTI135" s="91"/>
      <c r="HTJ135" s="91"/>
      <c r="HTK135" s="91"/>
      <c r="HTL135" s="91"/>
      <c r="HTM135" s="91"/>
      <c r="HTN135" s="91"/>
      <c r="HTO135" s="91"/>
      <c r="HTP135" s="91"/>
      <c r="HTQ135" s="91"/>
      <c r="HTR135" s="91"/>
      <c r="HTS135" s="91"/>
      <c r="HTT135" s="91"/>
      <c r="HTU135" s="91"/>
      <c r="HTV135" s="91"/>
      <c r="HTW135" s="91"/>
      <c r="HTX135" s="91"/>
      <c r="HTY135" s="91"/>
      <c r="HTZ135" s="91"/>
      <c r="HUA135" s="91"/>
      <c r="HUB135" s="91"/>
      <c r="HUC135" s="91"/>
      <c r="HUD135" s="91"/>
      <c r="HUE135" s="91"/>
      <c r="HUF135" s="91"/>
      <c r="HUG135" s="91"/>
      <c r="HUH135" s="91"/>
      <c r="HUI135" s="91"/>
      <c r="HUJ135" s="91"/>
      <c r="HUK135" s="91"/>
      <c r="HUL135" s="91"/>
      <c r="HUM135" s="91"/>
      <c r="HUN135" s="91"/>
      <c r="HUO135" s="91"/>
      <c r="HUP135" s="91"/>
      <c r="HUQ135" s="91"/>
      <c r="HUR135" s="91"/>
      <c r="HUS135" s="91"/>
      <c r="HUT135" s="91"/>
      <c r="HUU135" s="91"/>
      <c r="HUV135" s="91"/>
      <c r="HUW135" s="91"/>
      <c r="HUX135" s="91"/>
      <c r="HUY135" s="91"/>
      <c r="HUZ135" s="91"/>
      <c r="HVA135" s="91"/>
      <c r="HVB135" s="91"/>
      <c r="HVC135" s="91"/>
      <c r="HVD135" s="91"/>
      <c r="HVE135" s="91"/>
      <c r="HVF135" s="91"/>
      <c r="HVG135" s="91"/>
      <c r="HVH135" s="91"/>
      <c r="HVI135" s="91"/>
      <c r="HVJ135" s="91"/>
      <c r="HVK135" s="91"/>
      <c r="HVL135" s="91"/>
      <c r="HVM135" s="91"/>
      <c r="HVN135" s="91"/>
      <c r="HVO135" s="91"/>
      <c r="HVP135" s="91"/>
      <c r="HVQ135" s="91"/>
      <c r="HVR135" s="91"/>
      <c r="HVS135" s="91"/>
      <c r="HVT135" s="91"/>
      <c r="HVU135" s="91"/>
      <c r="HVV135" s="91"/>
      <c r="HVW135" s="91"/>
      <c r="HVX135" s="91"/>
      <c r="HVY135" s="91"/>
      <c r="HVZ135" s="91"/>
      <c r="HWA135" s="91"/>
      <c r="HWB135" s="91"/>
      <c r="HWC135" s="91"/>
      <c r="HWD135" s="91"/>
      <c r="HWE135" s="91"/>
      <c r="HWF135" s="91"/>
      <c r="HWG135" s="91"/>
      <c r="HWH135" s="91"/>
      <c r="HWI135" s="91"/>
      <c r="HWJ135" s="91"/>
      <c r="HWK135" s="91"/>
      <c r="HWL135" s="91"/>
      <c r="HWM135" s="91"/>
      <c r="HWN135" s="91"/>
      <c r="HWO135" s="91"/>
      <c r="HWP135" s="91"/>
      <c r="HWQ135" s="91"/>
      <c r="HWR135" s="91"/>
      <c r="HWS135" s="91"/>
      <c r="HWT135" s="91"/>
      <c r="HWU135" s="91"/>
      <c r="HWV135" s="91"/>
      <c r="HWW135" s="91"/>
      <c r="HWX135" s="91"/>
      <c r="HWY135" s="91"/>
      <c r="HWZ135" s="91"/>
      <c r="HXA135" s="91"/>
      <c r="HXB135" s="91"/>
      <c r="HXC135" s="91"/>
      <c r="HXD135" s="91"/>
      <c r="HXE135" s="91"/>
      <c r="HXF135" s="91"/>
      <c r="HXG135" s="91"/>
      <c r="HXH135" s="91"/>
      <c r="HXI135" s="91"/>
      <c r="HXJ135" s="91"/>
      <c r="HXK135" s="91"/>
      <c r="HXL135" s="91"/>
      <c r="HXM135" s="91"/>
      <c r="HXN135" s="91"/>
      <c r="HXO135" s="91"/>
      <c r="HXP135" s="91"/>
      <c r="HXQ135" s="91"/>
      <c r="HXR135" s="91"/>
      <c r="HXS135" s="91"/>
      <c r="HXT135" s="91"/>
      <c r="HXU135" s="91"/>
      <c r="HXV135" s="91"/>
      <c r="HXW135" s="91"/>
      <c r="HXX135" s="91"/>
      <c r="HXY135" s="91"/>
      <c r="HXZ135" s="91"/>
      <c r="HYA135" s="91"/>
      <c r="HYB135" s="91"/>
      <c r="HYC135" s="91"/>
      <c r="HYD135" s="91"/>
      <c r="HYE135" s="91"/>
      <c r="HYF135" s="91"/>
      <c r="HYG135" s="91"/>
      <c r="HYH135" s="91"/>
      <c r="HYI135" s="91"/>
      <c r="HYJ135" s="91"/>
      <c r="HYK135" s="91"/>
      <c r="HYL135" s="91"/>
      <c r="HYM135" s="91"/>
      <c r="HYN135" s="91"/>
      <c r="HYO135" s="91"/>
      <c r="HYP135" s="91"/>
      <c r="HYQ135" s="91"/>
      <c r="HYR135" s="91"/>
      <c r="HYS135" s="91"/>
      <c r="HYT135" s="91"/>
      <c r="HYU135" s="91"/>
      <c r="HYV135" s="91"/>
      <c r="HYW135" s="91"/>
      <c r="HYX135" s="91"/>
      <c r="HYY135" s="91"/>
      <c r="HYZ135" s="91"/>
      <c r="HZA135" s="91"/>
      <c r="HZB135" s="91"/>
      <c r="HZC135" s="91"/>
      <c r="HZD135" s="91"/>
      <c r="HZE135" s="91"/>
      <c r="HZF135" s="91"/>
      <c r="HZG135" s="91"/>
      <c r="HZH135" s="91"/>
      <c r="HZI135" s="91"/>
      <c r="HZJ135" s="91"/>
      <c r="HZK135" s="91"/>
      <c r="HZL135" s="91"/>
      <c r="HZM135" s="91"/>
      <c r="HZN135" s="91"/>
      <c r="HZO135" s="91"/>
      <c r="HZP135" s="91"/>
      <c r="HZQ135" s="91"/>
      <c r="HZR135" s="91"/>
      <c r="HZS135" s="91"/>
      <c r="HZT135" s="91"/>
      <c r="HZU135" s="91"/>
      <c r="HZV135" s="91"/>
      <c r="HZW135" s="91"/>
      <c r="HZX135" s="91"/>
      <c r="HZY135" s="91"/>
      <c r="HZZ135" s="91"/>
      <c r="IAA135" s="91"/>
      <c r="IAB135" s="91"/>
      <c r="IAC135" s="91"/>
      <c r="IAD135" s="91"/>
      <c r="IAE135" s="91"/>
      <c r="IAF135" s="91"/>
      <c r="IAG135" s="91"/>
      <c r="IAH135" s="91"/>
      <c r="IAI135" s="91"/>
      <c r="IAJ135" s="91"/>
      <c r="IAK135" s="91"/>
      <c r="IAL135" s="91"/>
      <c r="IAM135" s="91"/>
      <c r="IAN135" s="91"/>
      <c r="IAO135" s="91"/>
      <c r="IAP135" s="91"/>
      <c r="IAQ135" s="91"/>
      <c r="IAR135" s="91"/>
      <c r="IAS135" s="91"/>
      <c r="IAT135" s="91"/>
      <c r="IAU135" s="91"/>
      <c r="IAV135" s="91"/>
      <c r="IAW135" s="91"/>
      <c r="IAX135" s="91"/>
      <c r="IAY135" s="91"/>
      <c r="IAZ135" s="91"/>
      <c r="IBA135" s="91"/>
      <c r="IBB135" s="91"/>
      <c r="IBC135" s="91"/>
      <c r="IBD135" s="91"/>
      <c r="IBE135" s="91"/>
      <c r="IBF135" s="91"/>
      <c r="IBG135" s="91"/>
      <c r="IBH135" s="91"/>
      <c r="IBI135" s="91"/>
      <c r="IBJ135" s="91"/>
      <c r="IBK135" s="91"/>
      <c r="IBL135" s="91"/>
      <c r="IBM135" s="91"/>
      <c r="IBN135" s="91"/>
      <c r="IBO135" s="91"/>
      <c r="IBP135" s="91"/>
      <c r="IBQ135" s="91"/>
      <c r="IBR135" s="91"/>
      <c r="IBS135" s="91"/>
      <c r="IBT135" s="91"/>
      <c r="IBU135" s="91"/>
      <c r="IBV135" s="91"/>
      <c r="IBW135" s="91"/>
      <c r="IBX135" s="91"/>
      <c r="IBY135" s="91"/>
      <c r="IBZ135" s="91"/>
      <c r="ICA135" s="91"/>
      <c r="ICB135" s="91"/>
      <c r="ICC135" s="91"/>
      <c r="ICD135" s="91"/>
      <c r="ICE135" s="91"/>
      <c r="ICF135" s="91"/>
      <c r="ICG135" s="91"/>
      <c r="ICH135" s="91"/>
      <c r="ICI135" s="91"/>
      <c r="ICJ135" s="91"/>
      <c r="ICK135" s="91"/>
      <c r="ICL135" s="91"/>
      <c r="ICM135" s="91"/>
      <c r="ICN135" s="91"/>
      <c r="ICO135" s="91"/>
      <c r="ICP135" s="91"/>
      <c r="ICQ135" s="91"/>
      <c r="ICR135" s="91"/>
      <c r="ICS135" s="91"/>
      <c r="ICT135" s="91"/>
      <c r="ICU135" s="91"/>
      <c r="ICV135" s="91"/>
      <c r="ICW135" s="91"/>
      <c r="ICX135" s="91"/>
      <c r="ICY135" s="91"/>
      <c r="ICZ135" s="91"/>
      <c r="IDA135" s="91"/>
      <c r="IDB135" s="91"/>
      <c r="IDC135" s="91"/>
      <c r="IDD135" s="91"/>
      <c r="IDE135" s="91"/>
      <c r="IDF135" s="91"/>
      <c r="IDG135" s="91"/>
      <c r="IDH135" s="91"/>
      <c r="IDI135" s="91"/>
      <c r="IDJ135" s="91"/>
      <c r="IDK135" s="91"/>
      <c r="IDL135" s="91"/>
      <c r="IDM135" s="91"/>
      <c r="IDN135" s="91"/>
      <c r="IDO135" s="91"/>
      <c r="IDP135" s="91"/>
      <c r="IDQ135" s="91"/>
      <c r="IDR135" s="91"/>
      <c r="IDS135" s="91"/>
      <c r="IDT135" s="91"/>
      <c r="IDU135" s="91"/>
      <c r="IDV135" s="91"/>
      <c r="IDW135" s="91"/>
      <c r="IDX135" s="91"/>
      <c r="IDY135" s="91"/>
      <c r="IDZ135" s="91"/>
      <c r="IEA135" s="91"/>
      <c r="IEB135" s="91"/>
      <c r="IEC135" s="91"/>
      <c r="IED135" s="91"/>
      <c r="IEE135" s="91"/>
      <c r="IEF135" s="91"/>
      <c r="IEG135" s="91"/>
      <c r="IEH135" s="91"/>
      <c r="IEI135" s="91"/>
      <c r="IEJ135" s="91"/>
      <c r="IEK135" s="91"/>
      <c r="IEL135" s="91"/>
      <c r="IEM135" s="91"/>
      <c r="IEN135" s="91"/>
      <c r="IEO135" s="91"/>
      <c r="IEP135" s="91"/>
      <c r="IEQ135" s="91"/>
      <c r="IER135" s="91"/>
      <c r="IES135" s="91"/>
      <c r="IET135" s="91"/>
      <c r="IEU135" s="91"/>
      <c r="IEV135" s="91"/>
      <c r="IEW135" s="91"/>
      <c r="IEX135" s="91"/>
      <c r="IEY135" s="91"/>
      <c r="IEZ135" s="91"/>
      <c r="IFA135" s="91"/>
      <c r="IFB135" s="91"/>
      <c r="IFC135" s="91"/>
      <c r="IFD135" s="91"/>
      <c r="IFE135" s="91"/>
      <c r="IFF135" s="91"/>
      <c r="IFG135" s="91"/>
      <c r="IFH135" s="91"/>
      <c r="IFI135" s="91"/>
      <c r="IFJ135" s="91"/>
      <c r="IFK135" s="91"/>
      <c r="IFL135" s="91"/>
      <c r="IFM135" s="91"/>
      <c r="IFN135" s="91"/>
      <c r="IFO135" s="91"/>
      <c r="IFP135" s="91"/>
      <c r="IFQ135" s="91"/>
      <c r="IFR135" s="91"/>
      <c r="IFS135" s="91"/>
      <c r="IFT135" s="91"/>
      <c r="IFU135" s="91"/>
      <c r="IFV135" s="91"/>
      <c r="IFW135" s="91"/>
      <c r="IFX135" s="91"/>
      <c r="IFY135" s="91"/>
      <c r="IFZ135" s="91"/>
      <c r="IGA135" s="91"/>
      <c r="IGB135" s="91"/>
      <c r="IGC135" s="91"/>
      <c r="IGD135" s="91"/>
      <c r="IGE135" s="91"/>
      <c r="IGF135" s="91"/>
      <c r="IGG135" s="91"/>
      <c r="IGH135" s="91"/>
      <c r="IGI135" s="91"/>
      <c r="IGJ135" s="91"/>
      <c r="IGK135" s="91"/>
      <c r="IGL135" s="91"/>
      <c r="IGM135" s="91"/>
      <c r="IGN135" s="91"/>
      <c r="IGO135" s="91"/>
      <c r="IGP135" s="91"/>
      <c r="IGQ135" s="91"/>
      <c r="IGR135" s="91"/>
      <c r="IGS135" s="91"/>
      <c r="IGT135" s="91"/>
      <c r="IGU135" s="91"/>
      <c r="IGV135" s="91"/>
      <c r="IGW135" s="91"/>
      <c r="IGX135" s="91"/>
      <c r="IGY135" s="91"/>
      <c r="IGZ135" s="91"/>
      <c r="IHA135" s="91"/>
      <c r="IHB135" s="91"/>
      <c r="IHC135" s="91"/>
      <c r="IHD135" s="91"/>
      <c r="IHE135" s="91"/>
      <c r="IHF135" s="91"/>
      <c r="IHG135" s="91"/>
      <c r="IHH135" s="91"/>
      <c r="IHI135" s="91"/>
      <c r="IHJ135" s="91"/>
      <c r="IHK135" s="91"/>
      <c r="IHL135" s="91"/>
      <c r="IHM135" s="91"/>
      <c r="IHN135" s="91"/>
      <c r="IHO135" s="91"/>
      <c r="IHP135" s="91"/>
      <c r="IHQ135" s="91"/>
      <c r="IHR135" s="91"/>
      <c r="IHS135" s="91"/>
      <c r="IHT135" s="91"/>
      <c r="IHU135" s="91"/>
      <c r="IHV135" s="91"/>
      <c r="IHW135" s="91"/>
      <c r="IHX135" s="91"/>
      <c r="IHY135" s="91"/>
      <c r="IHZ135" s="91"/>
      <c r="IIA135" s="91"/>
      <c r="IIB135" s="91"/>
      <c r="IIC135" s="91"/>
      <c r="IID135" s="91"/>
      <c r="IIE135" s="91"/>
      <c r="IIF135" s="91"/>
      <c r="IIG135" s="91"/>
      <c r="IIH135" s="91"/>
      <c r="III135" s="91"/>
      <c r="IIJ135" s="91"/>
      <c r="IIK135" s="91"/>
      <c r="IIL135" s="91"/>
      <c r="IIM135" s="91"/>
      <c r="IIN135" s="91"/>
      <c r="IIO135" s="91"/>
      <c r="IIP135" s="91"/>
      <c r="IIQ135" s="91"/>
      <c r="IIR135" s="91"/>
      <c r="IIS135" s="91"/>
      <c r="IIT135" s="91"/>
      <c r="IIU135" s="91"/>
      <c r="IIV135" s="91"/>
      <c r="IIW135" s="91"/>
      <c r="IIX135" s="91"/>
      <c r="IIY135" s="91"/>
      <c r="IIZ135" s="91"/>
      <c r="IJA135" s="91"/>
      <c r="IJB135" s="91"/>
      <c r="IJC135" s="91"/>
      <c r="IJD135" s="91"/>
      <c r="IJE135" s="91"/>
      <c r="IJF135" s="91"/>
      <c r="IJG135" s="91"/>
      <c r="IJH135" s="91"/>
      <c r="IJI135" s="91"/>
      <c r="IJJ135" s="91"/>
      <c r="IJK135" s="91"/>
      <c r="IJL135" s="91"/>
      <c r="IJM135" s="91"/>
      <c r="IJN135" s="91"/>
      <c r="IJO135" s="91"/>
      <c r="IJP135" s="91"/>
      <c r="IJQ135" s="91"/>
      <c r="IJR135" s="91"/>
      <c r="IJS135" s="91"/>
      <c r="IJT135" s="91"/>
      <c r="IJU135" s="91"/>
      <c r="IJV135" s="91"/>
      <c r="IJW135" s="91"/>
      <c r="IJX135" s="91"/>
      <c r="IJY135" s="91"/>
      <c r="IJZ135" s="91"/>
      <c r="IKA135" s="91"/>
      <c r="IKB135" s="91"/>
      <c r="IKC135" s="91"/>
      <c r="IKD135" s="91"/>
      <c r="IKE135" s="91"/>
      <c r="IKF135" s="91"/>
      <c r="IKG135" s="91"/>
      <c r="IKH135" s="91"/>
      <c r="IKI135" s="91"/>
      <c r="IKJ135" s="91"/>
      <c r="IKK135" s="91"/>
      <c r="IKL135" s="91"/>
      <c r="IKM135" s="91"/>
      <c r="IKN135" s="91"/>
      <c r="IKO135" s="91"/>
      <c r="IKP135" s="91"/>
      <c r="IKQ135" s="91"/>
      <c r="IKR135" s="91"/>
      <c r="IKS135" s="91"/>
      <c r="IKT135" s="91"/>
      <c r="IKU135" s="91"/>
      <c r="IKV135" s="91"/>
      <c r="IKW135" s="91"/>
      <c r="IKX135" s="91"/>
      <c r="IKY135" s="91"/>
      <c r="IKZ135" s="91"/>
      <c r="ILA135" s="91"/>
      <c r="ILB135" s="91"/>
      <c r="ILC135" s="91"/>
      <c r="ILD135" s="91"/>
      <c r="ILE135" s="91"/>
      <c r="ILF135" s="91"/>
      <c r="ILG135" s="91"/>
      <c r="ILH135" s="91"/>
      <c r="ILI135" s="91"/>
      <c r="ILJ135" s="91"/>
      <c r="ILK135" s="91"/>
      <c r="ILL135" s="91"/>
      <c r="ILM135" s="91"/>
      <c r="ILN135" s="91"/>
      <c r="ILO135" s="91"/>
      <c r="ILP135" s="91"/>
      <c r="ILQ135" s="91"/>
      <c r="ILR135" s="91"/>
      <c r="ILS135" s="91"/>
      <c r="ILT135" s="91"/>
      <c r="ILU135" s="91"/>
      <c r="ILV135" s="91"/>
      <c r="ILW135" s="91"/>
      <c r="ILX135" s="91"/>
      <c r="ILY135" s="91"/>
      <c r="ILZ135" s="91"/>
      <c r="IMA135" s="91"/>
      <c r="IMB135" s="91"/>
      <c r="IMC135" s="91"/>
      <c r="IMD135" s="91"/>
      <c r="IME135" s="91"/>
      <c r="IMF135" s="91"/>
      <c r="IMG135" s="91"/>
      <c r="IMH135" s="91"/>
      <c r="IMI135" s="91"/>
      <c r="IMJ135" s="91"/>
      <c r="IMK135" s="91"/>
      <c r="IML135" s="91"/>
      <c r="IMM135" s="91"/>
      <c r="IMN135" s="91"/>
      <c r="IMO135" s="91"/>
      <c r="IMP135" s="91"/>
      <c r="IMQ135" s="91"/>
      <c r="IMR135" s="91"/>
      <c r="IMS135" s="91"/>
      <c r="IMT135" s="91"/>
      <c r="IMU135" s="91"/>
      <c r="IMV135" s="91"/>
      <c r="IMW135" s="91"/>
      <c r="IMX135" s="91"/>
      <c r="IMY135" s="91"/>
      <c r="IMZ135" s="91"/>
      <c r="INA135" s="91"/>
      <c r="INB135" s="91"/>
      <c r="INC135" s="91"/>
      <c r="IND135" s="91"/>
      <c r="INE135" s="91"/>
      <c r="INF135" s="91"/>
      <c r="ING135" s="91"/>
      <c r="INH135" s="91"/>
      <c r="INI135" s="91"/>
      <c r="INJ135" s="91"/>
      <c r="INK135" s="91"/>
      <c r="INL135" s="91"/>
      <c r="INM135" s="91"/>
      <c r="INN135" s="91"/>
      <c r="INO135" s="91"/>
      <c r="INP135" s="91"/>
      <c r="INQ135" s="91"/>
      <c r="INR135" s="91"/>
      <c r="INS135" s="91"/>
      <c r="INT135" s="91"/>
      <c r="INU135" s="91"/>
      <c r="INV135" s="91"/>
      <c r="INW135" s="91"/>
      <c r="INX135" s="91"/>
      <c r="INY135" s="91"/>
      <c r="INZ135" s="91"/>
      <c r="IOA135" s="91"/>
      <c r="IOB135" s="91"/>
      <c r="IOC135" s="91"/>
      <c r="IOD135" s="91"/>
      <c r="IOE135" s="91"/>
      <c r="IOF135" s="91"/>
      <c r="IOG135" s="91"/>
      <c r="IOH135" s="91"/>
      <c r="IOI135" s="91"/>
      <c r="IOJ135" s="91"/>
      <c r="IOK135" s="91"/>
      <c r="IOL135" s="91"/>
      <c r="IOM135" s="91"/>
      <c r="ION135" s="91"/>
      <c r="IOO135" s="91"/>
      <c r="IOP135" s="91"/>
      <c r="IOQ135" s="91"/>
      <c r="IOR135" s="91"/>
      <c r="IOS135" s="91"/>
      <c r="IOT135" s="91"/>
      <c r="IOU135" s="91"/>
      <c r="IOV135" s="91"/>
      <c r="IOW135" s="91"/>
      <c r="IOX135" s="91"/>
      <c r="IOY135" s="91"/>
      <c r="IOZ135" s="91"/>
      <c r="IPA135" s="91"/>
      <c r="IPB135" s="91"/>
      <c r="IPC135" s="91"/>
      <c r="IPD135" s="91"/>
      <c r="IPE135" s="91"/>
      <c r="IPF135" s="91"/>
      <c r="IPG135" s="91"/>
      <c r="IPH135" s="91"/>
      <c r="IPI135" s="91"/>
      <c r="IPJ135" s="91"/>
      <c r="IPK135" s="91"/>
      <c r="IPL135" s="91"/>
      <c r="IPM135" s="91"/>
      <c r="IPN135" s="91"/>
      <c r="IPO135" s="91"/>
      <c r="IPP135" s="91"/>
      <c r="IPQ135" s="91"/>
      <c r="IPR135" s="91"/>
      <c r="IPS135" s="91"/>
      <c r="IPT135" s="91"/>
      <c r="IPU135" s="91"/>
      <c r="IPV135" s="91"/>
      <c r="IPW135" s="91"/>
      <c r="IPX135" s="91"/>
      <c r="IPY135" s="91"/>
      <c r="IPZ135" s="91"/>
      <c r="IQA135" s="91"/>
      <c r="IQB135" s="91"/>
      <c r="IQC135" s="91"/>
      <c r="IQD135" s="91"/>
      <c r="IQE135" s="91"/>
      <c r="IQF135" s="91"/>
      <c r="IQG135" s="91"/>
      <c r="IQH135" s="91"/>
      <c r="IQI135" s="91"/>
      <c r="IQJ135" s="91"/>
      <c r="IQK135" s="91"/>
      <c r="IQL135" s="91"/>
      <c r="IQM135" s="91"/>
      <c r="IQN135" s="91"/>
      <c r="IQO135" s="91"/>
      <c r="IQP135" s="91"/>
      <c r="IQQ135" s="91"/>
      <c r="IQR135" s="91"/>
      <c r="IQS135" s="91"/>
      <c r="IQT135" s="91"/>
      <c r="IQU135" s="91"/>
      <c r="IQV135" s="91"/>
      <c r="IQW135" s="91"/>
      <c r="IQX135" s="91"/>
      <c r="IQY135" s="91"/>
      <c r="IQZ135" s="91"/>
      <c r="IRA135" s="91"/>
      <c r="IRB135" s="91"/>
      <c r="IRC135" s="91"/>
      <c r="IRD135" s="91"/>
      <c r="IRE135" s="91"/>
      <c r="IRF135" s="91"/>
      <c r="IRG135" s="91"/>
      <c r="IRH135" s="91"/>
      <c r="IRI135" s="91"/>
      <c r="IRJ135" s="91"/>
      <c r="IRK135" s="91"/>
      <c r="IRL135" s="91"/>
      <c r="IRM135" s="91"/>
      <c r="IRN135" s="91"/>
      <c r="IRO135" s="91"/>
      <c r="IRP135" s="91"/>
      <c r="IRQ135" s="91"/>
      <c r="IRR135" s="91"/>
      <c r="IRS135" s="91"/>
      <c r="IRT135" s="91"/>
      <c r="IRU135" s="91"/>
      <c r="IRV135" s="91"/>
      <c r="IRW135" s="91"/>
      <c r="IRX135" s="91"/>
      <c r="IRY135" s="91"/>
      <c r="IRZ135" s="91"/>
      <c r="ISA135" s="91"/>
      <c r="ISB135" s="91"/>
      <c r="ISC135" s="91"/>
      <c r="ISD135" s="91"/>
      <c r="ISE135" s="91"/>
      <c r="ISF135" s="91"/>
      <c r="ISG135" s="91"/>
      <c r="ISH135" s="91"/>
      <c r="ISI135" s="91"/>
      <c r="ISJ135" s="91"/>
      <c r="ISK135" s="91"/>
      <c r="ISL135" s="91"/>
      <c r="ISM135" s="91"/>
      <c r="ISN135" s="91"/>
      <c r="ISO135" s="91"/>
      <c r="ISP135" s="91"/>
      <c r="ISQ135" s="91"/>
      <c r="ISR135" s="91"/>
      <c r="ISS135" s="91"/>
      <c r="IST135" s="91"/>
      <c r="ISU135" s="91"/>
      <c r="ISV135" s="91"/>
      <c r="ISW135" s="91"/>
      <c r="ISX135" s="91"/>
      <c r="ISY135" s="91"/>
      <c r="ISZ135" s="91"/>
      <c r="ITA135" s="91"/>
      <c r="ITB135" s="91"/>
      <c r="ITC135" s="91"/>
      <c r="ITD135" s="91"/>
      <c r="ITE135" s="91"/>
      <c r="ITF135" s="91"/>
      <c r="ITG135" s="91"/>
      <c r="ITH135" s="91"/>
      <c r="ITI135" s="91"/>
      <c r="ITJ135" s="91"/>
      <c r="ITK135" s="91"/>
      <c r="ITL135" s="91"/>
      <c r="ITM135" s="91"/>
      <c r="ITN135" s="91"/>
      <c r="ITO135" s="91"/>
      <c r="ITP135" s="91"/>
      <c r="ITQ135" s="91"/>
      <c r="ITR135" s="91"/>
      <c r="ITS135" s="91"/>
      <c r="ITT135" s="91"/>
      <c r="ITU135" s="91"/>
      <c r="ITV135" s="91"/>
      <c r="ITW135" s="91"/>
      <c r="ITX135" s="91"/>
      <c r="ITY135" s="91"/>
      <c r="ITZ135" s="91"/>
      <c r="IUA135" s="91"/>
      <c r="IUB135" s="91"/>
      <c r="IUC135" s="91"/>
      <c r="IUD135" s="91"/>
      <c r="IUE135" s="91"/>
      <c r="IUF135" s="91"/>
      <c r="IUG135" s="91"/>
      <c r="IUH135" s="91"/>
      <c r="IUI135" s="91"/>
      <c r="IUJ135" s="91"/>
      <c r="IUK135" s="91"/>
      <c r="IUL135" s="91"/>
      <c r="IUM135" s="91"/>
      <c r="IUN135" s="91"/>
      <c r="IUO135" s="91"/>
      <c r="IUP135" s="91"/>
      <c r="IUQ135" s="91"/>
      <c r="IUR135" s="91"/>
      <c r="IUS135" s="91"/>
      <c r="IUT135" s="91"/>
      <c r="IUU135" s="91"/>
      <c r="IUV135" s="91"/>
      <c r="IUW135" s="91"/>
      <c r="IUX135" s="91"/>
      <c r="IUY135" s="91"/>
      <c r="IUZ135" s="91"/>
      <c r="IVA135" s="91"/>
      <c r="IVB135" s="91"/>
      <c r="IVC135" s="91"/>
      <c r="IVD135" s="91"/>
      <c r="IVE135" s="91"/>
      <c r="IVF135" s="91"/>
      <c r="IVG135" s="91"/>
      <c r="IVH135" s="91"/>
      <c r="IVI135" s="91"/>
      <c r="IVJ135" s="91"/>
      <c r="IVK135" s="91"/>
      <c r="IVL135" s="91"/>
      <c r="IVM135" s="91"/>
      <c r="IVN135" s="91"/>
      <c r="IVO135" s="91"/>
      <c r="IVP135" s="91"/>
      <c r="IVQ135" s="91"/>
      <c r="IVR135" s="91"/>
      <c r="IVS135" s="91"/>
      <c r="IVT135" s="91"/>
      <c r="IVU135" s="91"/>
      <c r="IVV135" s="91"/>
      <c r="IVW135" s="91"/>
      <c r="IVX135" s="91"/>
      <c r="IVY135" s="91"/>
      <c r="IVZ135" s="91"/>
      <c r="IWA135" s="91"/>
      <c r="IWB135" s="91"/>
      <c r="IWC135" s="91"/>
      <c r="IWD135" s="91"/>
      <c r="IWE135" s="91"/>
      <c r="IWF135" s="91"/>
      <c r="IWG135" s="91"/>
      <c r="IWH135" s="91"/>
      <c r="IWI135" s="91"/>
      <c r="IWJ135" s="91"/>
      <c r="IWK135" s="91"/>
      <c r="IWL135" s="91"/>
      <c r="IWM135" s="91"/>
      <c r="IWN135" s="91"/>
      <c r="IWO135" s="91"/>
      <c r="IWP135" s="91"/>
      <c r="IWQ135" s="91"/>
      <c r="IWR135" s="91"/>
      <c r="IWS135" s="91"/>
      <c r="IWT135" s="91"/>
      <c r="IWU135" s="91"/>
      <c r="IWV135" s="91"/>
      <c r="IWW135" s="91"/>
      <c r="IWX135" s="91"/>
      <c r="IWY135" s="91"/>
      <c r="IWZ135" s="91"/>
      <c r="IXA135" s="91"/>
      <c r="IXB135" s="91"/>
      <c r="IXC135" s="91"/>
      <c r="IXD135" s="91"/>
      <c r="IXE135" s="91"/>
      <c r="IXF135" s="91"/>
      <c r="IXG135" s="91"/>
      <c r="IXH135" s="91"/>
      <c r="IXI135" s="91"/>
      <c r="IXJ135" s="91"/>
      <c r="IXK135" s="91"/>
      <c r="IXL135" s="91"/>
      <c r="IXM135" s="91"/>
      <c r="IXN135" s="91"/>
      <c r="IXO135" s="91"/>
      <c r="IXP135" s="91"/>
      <c r="IXQ135" s="91"/>
      <c r="IXR135" s="91"/>
      <c r="IXS135" s="91"/>
      <c r="IXT135" s="91"/>
      <c r="IXU135" s="91"/>
      <c r="IXV135" s="91"/>
      <c r="IXW135" s="91"/>
      <c r="IXX135" s="91"/>
      <c r="IXY135" s="91"/>
      <c r="IXZ135" s="91"/>
      <c r="IYA135" s="91"/>
      <c r="IYB135" s="91"/>
      <c r="IYC135" s="91"/>
      <c r="IYD135" s="91"/>
      <c r="IYE135" s="91"/>
      <c r="IYF135" s="91"/>
      <c r="IYG135" s="91"/>
      <c r="IYH135" s="91"/>
      <c r="IYI135" s="91"/>
      <c r="IYJ135" s="91"/>
      <c r="IYK135" s="91"/>
      <c r="IYL135" s="91"/>
      <c r="IYM135" s="91"/>
      <c r="IYN135" s="91"/>
      <c r="IYO135" s="91"/>
      <c r="IYP135" s="91"/>
      <c r="IYQ135" s="91"/>
      <c r="IYR135" s="91"/>
      <c r="IYS135" s="91"/>
      <c r="IYT135" s="91"/>
      <c r="IYU135" s="91"/>
      <c r="IYV135" s="91"/>
      <c r="IYW135" s="91"/>
      <c r="IYX135" s="91"/>
      <c r="IYY135" s="91"/>
      <c r="IYZ135" s="91"/>
      <c r="IZA135" s="91"/>
      <c r="IZB135" s="91"/>
      <c r="IZC135" s="91"/>
      <c r="IZD135" s="91"/>
      <c r="IZE135" s="91"/>
      <c r="IZF135" s="91"/>
      <c r="IZG135" s="91"/>
      <c r="IZH135" s="91"/>
      <c r="IZI135" s="91"/>
      <c r="IZJ135" s="91"/>
      <c r="IZK135" s="91"/>
      <c r="IZL135" s="91"/>
      <c r="IZM135" s="91"/>
      <c r="IZN135" s="91"/>
      <c r="IZO135" s="91"/>
      <c r="IZP135" s="91"/>
      <c r="IZQ135" s="91"/>
      <c r="IZR135" s="91"/>
      <c r="IZS135" s="91"/>
      <c r="IZT135" s="91"/>
      <c r="IZU135" s="91"/>
      <c r="IZV135" s="91"/>
      <c r="IZW135" s="91"/>
      <c r="IZX135" s="91"/>
      <c r="IZY135" s="91"/>
      <c r="IZZ135" s="91"/>
      <c r="JAA135" s="91"/>
      <c r="JAB135" s="91"/>
      <c r="JAC135" s="91"/>
      <c r="JAD135" s="91"/>
      <c r="JAE135" s="91"/>
      <c r="JAF135" s="91"/>
      <c r="JAG135" s="91"/>
      <c r="JAH135" s="91"/>
      <c r="JAI135" s="91"/>
      <c r="JAJ135" s="91"/>
      <c r="JAK135" s="91"/>
      <c r="JAL135" s="91"/>
      <c r="JAM135" s="91"/>
      <c r="JAN135" s="91"/>
      <c r="JAO135" s="91"/>
      <c r="JAP135" s="91"/>
      <c r="JAQ135" s="91"/>
      <c r="JAR135" s="91"/>
      <c r="JAS135" s="91"/>
      <c r="JAT135" s="91"/>
      <c r="JAU135" s="91"/>
      <c r="JAV135" s="91"/>
      <c r="JAW135" s="91"/>
      <c r="JAX135" s="91"/>
      <c r="JAY135" s="91"/>
      <c r="JAZ135" s="91"/>
      <c r="JBA135" s="91"/>
      <c r="JBB135" s="91"/>
      <c r="JBC135" s="91"/>
      <c r="JBD135" s="91"/>
      <c r="JBE135" s="91"/>
      <c r="JBF135" s="91"/>
      <c r="JBG135" s="91"/>
      <c r="JBH135" s="91"/>
      <c r="JBI135" s="91"/>
      <c r="JBJ135" s="91"/>
      <c r="JBK135" s="91"/>
      <c r="JBL135" s="91"/>
      <c r="JBM135" s="91"/>
      <c r="JBN135" s="91"/>
      <c r="JBO135" s="91"/>
      <c r="JBP135" s="91"/>
      <c r="JBQ135" s="91"/>
      <c r="JBR135" s="91"/>
      <c r="JBS135" s="91"/>
      <c r="JBT135" s="91"/>
      <c r="JBU135" s="91"/>
      <c r="JBV135" s="91"/>
      <c r="JBW135" s="91"/>
      <c r="JBX135" s="91"/>
      <c r="JBY135" s="91"/>
      <c r="JBZ135" s="91"/>
      <c r="JCA135" s="91"/>
      <c r="JCB135" s="91"/>
      <c r="JCC135" s="91"/>
      <c r="JCD135" s="91"/>
      <c r="JCE135" s="91"/>
      <c r="JCF135" s="91"/>
      <c r="JCG135" s="91"/>
      <c r="JCH135" s="91"/>
      <c r="JCI135" s="91"/>
      <c r="JCJ135" s="91"/>
      <c r="JCK135" s="91"/>
      <c r="JCL135" s="91"/>
      <c r="JCM135" s="91"/>
      <c r="JCN135" s="91"/>
      <c r="JCO135" s="91"/>
      <c r="JCP135" s="91"/>
      <c r="JCQ135" s="91"/>
      <c r="JCR135" s="91"/>
      <c r="JCS135" s="91"/>
      <c r="JCT135" s="91"/>
      <c r="JCU135" s="91"/>
      <c r="JCV135" s="91"/>
      <c r="JCW135" s="91"/>
      <c r="JCX135" s="91"/>
      <c r="JCY135" s="91"/>
      <c r="JCZ135" s="91"/>
      <c r="JDA135" s="91"/>
      <c r="JDB135" s="91"/>
      <c r="JDC135" s="91"/>
      <c r="JDD135" s="91"/>
      <c r="JDE135" s="91"/>
      <c r="JDF135" s="91"/>
      <c r="JDG135" s="91"/>
      <c r="JDH135" s="91"/>
      <c r="JDI135" s="91"/>
      <c r="JDJ135" s="91"/>
      <c r="JDK135" s="91"/>
      <c r="JDL135" s="91"/>
      <c r="JDM135" s="91"/>
      <c r="JDN135" s="91"/>
      <c r="JDO135" s="91"/>
      <c r="JDP135" s="91"/>
      <c r="JDQ135" s="91"/>
      <c r="JDR135" s="91"/>
      <c r="JDS135" s="91"/>
      <c r="JDT135" s="91"/>
      <c r="JDU135" s="91"/>
      <c r="JDV135" s="91"/>
      <c r="JDW135" s="91"/>
      <c r="JDX135" s="91"/>
      <c r="JDY135" s="91"/>
      <c r="JDZ135" s="91"/>
      <c r="JEA135" s="91"/>
      <c r="JEB135" s="91"/>
      <c r="JEC135" s="91"/>
      <c r="JED135" s="91"/>
      <c r="JEE135" s="91"/>
      <c r="JEF135" s="91"/>
      <c r="JEG135" s="91"/>
      <c r="JEH135" s="91"/>
      <c r="JEI135" s="91"/>
      <c r="JEJ135" s="91"/>
      <c r="JEK135" s="91"/>
      <c r="JEL135" s="91"/>
      <c r="JEM135" s="91"/>
      <c r="JEN135" s="91"/>
      <c r="JEO135" s="91"/>
      <c r="JEP135" s="91"/>
      <c r="JEQ135" s="91"/>
      <c r="JER135" s="91"/>
      <c r="JES135" s="91"/>
      <c r="JET135" s="91"/>
      <c r="JEU135" s="91"/>
      <c r="JEV135" s="91"/>
      <c r="JEW135" s="91"/>
      <c r="JEX135" s="91"/>
      <c r="JEY135" s="91"/>
      <c r="JEZ135" s="91"/>
      <c r="JFA135" s="91"/>
      <c r="JFB135" s="91"/>
      <c r="JFC135" s="91"/>
      <c r="JFD135" s="91"/>
      <c r="JFE135" s="91"/>
      <c r="JFF135" s="91"/>
      <c r="JFG135" s="91"/>
      <c r="JFH135" s="91"/>
      <c r="JFI135" s="91"/>
      <c r="JFJ135" s="91"/>
      <c r="JFK135" s="91"/>
      <c r="JFL135" s="91"/>
      <c r="JFM135" s="91"/>
      <c r="JFN135" s="91"/>
      <c r="JFO135" s="91"/>
      <c r="JFP135" s="91"/>
      <c r="JFQ135" s="91"/>
      <c r="JFR135" s="91"/>
      <c r="JFS135" s="91"/>
      <c r="JFT135" s="91"/>
      <c r="JFU135" s="91"/>
      <c r="JFV135" s="91"/>
      <c r="JFW135" s="91"/>
      <c r="JFX135" s="91"/>
      <c r="JFY135" s="91"/>
      <c r="JFZ135" s="91"/>
      <c r="JGA135" s="91"/>
      <c r="JGB135" s="91"/>
      <c r="JGC135" s="91"/>
      <c r="JGD135" s="91"/>
      <c r="JGE135" s="91"/>
      <c r="JGF135" s="91"/>
      <c r="JGG135" s="91"/>
      <c r="JGH135" s="91"/>
      <c r="JGI135" s="91"/>
      <c r="JGJ135" s="91"/>
      <c r="JGK135" s="91"/>
      <c r="JGL135" s="91"/>
      <c r="JGM135" s="91"/>
      <c r="JGN135" s="91"/>
      <c r="JGO135" s="91"/>
      <c r="JGP135" s="91"/>
      <c r="JGQ135" s="91"/>
      <c r="JGR135" s="91"/>
      <c r="JGS135" s="91"/>
      <c r="JGT135" s="91"/>
      <c r="JGU135" s="91"/>
      <c r="JGV135" s="91"/>
      <c r="JGW135" s="91"/>
      <c r="JGX135" s="91"/>
      <c r="JGY135" s="91"/>
      <c r="JGZ135" s="91"/>
      <c r="JHA135" s="91"/>
      <c r="JHB135" s="91"/>
      <c r="JHC135" s="91"/>
      <c r="JHD135" s="91"/>
      <c r="JHE135" s="91"/>
      <c r="JHF135" s="91"/>
      <c r="JHG135" s="91"/>
      <c r="JHH135" s="91"/>
      <c r="JHI135" s="91"/>
      <c r="JHJ135" s="91"/>
      <c r="JHK135" s="91"/>
      <c r="JHL135" s="91"/>
      <c r="JHM135" s="91"/>
      <c r="JHN135" s="91"/>
      <c r="JHO135" s="91"/>
      <c r="JHP135" s="91"/>
      <c r="JHQ135" s="91"/>
      <c r="JHR135" s="91"/>
      <c r="JHS135" s="91"/>
      <c r="JHT135" s="91"/>
      <c r="JHU135" s="91"/>
      <c r="JHV135" s="91"/>
      <c r="JHW135" s="91"/>
      <c r="JHX135" s="91"/>
      <c r="JHY135" s="91"/>
      <c r="JHZ135" s="91"/>
      <c r="JIA135" s="91"/>
      <c r="JIB135" s="91"/>
      <c r="JIC135" s="91"/>
      <c r="JID135" s="91"/>
      <c r="JIE135" s="91"/>
      <c r="JIF135" s="91"/>
      <c r="JIG135" s="91"/>
      <c r="JIH135" s="91"/>
      <c r="JII135" s="91"/>
      <c r="JIJ135" s="91"/>
      <c r="JIK135" s="91"/>
      <c r="JIL135" s="91"/>
      <c r="JIM135" s="91"/>
      <c r="JIN135" s="91"/>
      <c r="JIO135" s="91"/>
      <c r="JIP135" s="91"/>
      <c r="JIQ135" s="91"/>
      <c r="JIR135" s="91"/>
      <c r="JIS135" s="91"/>
      <c r="JIT135" s="91"/>
      <c r="JIU135" s="91"/>
      <c r="JIV135" s="91"/>
      <c r="JIW135" s="91"/>
      <c r="JIX135" s="91"/>
      <c r="JIY135" s="91"/>
      <c r="JIZ135" s="91"/>
      <c r="JJA135" s="91"/>
      <c r="JJB135" s="91"/>
      <c r="JJC135" s="91"/>
      <c r="JJD135" s="91"/>
      <c r="JJE135" s="91"/>
      <c r="JJF135" s="91"/>
      <c r="JJG135" s="91"/>
      <c r="JJH135" s="91"/>
      <c r="JJI135" s="91"/>
      <c r="JJJ135" s="91"/>
      <c r="JJK135" s="91"/>
      <c r="JJL135" s="91"/>
      <c r="JJM135" s="91"/>
      <c r="JJN135" s="91"/>
      <c r="JJO135" s="91"/>
      <c r="JJP135" s="91"/>
      <c r="JJQ135" s="91"/>
      <c r="JJR135" s="91"/>
      <c r="JJS135" s="91"/>
      <c r="JJT135" s="91"/>
      <c r="JJU135" s="91"/>
      <c r="JJV135" s="91"/>
      <c r="JJW135" s="91"/>
      <c r="JJX135" s="91"/>
      <c r="JJY135" s="91"/>
      <c r="JJZ135" s="91"/>
      <c r="JKA135" s="91"/>
      <c r="JKB135" s="91"/>
      <c r="JKC135" s="91"/>
      <c r="JKD135" s="91"/>
      <c r="JKE135" s="91"/>
      <c r="JKF135" s="91"/>
      <c r="JKG135" s="91"/>
      <c r="JKH135" s="91"/>
      <c r="JKI135" s="91"/>
      <c r="JKJ135" s="91"/>
      <c r="JKK135" s="91"/>
      <c r="JKL135" s="91"/>
      <c r="JKM135" s="91"/>
      <c r="JKN135" s="91"/>
      <c r="JKO135" s="91"/>
      <c r="JKP135" s="91"/>
      <c r="JKQ135" s="91"/>
      <c r="JKR135" s="91"/>
      <c r="JKS135" s="91"/>
      <c r="JKT135" s="91"/>
      <c r="JKU135" s="91"/>
      <c r="JKV135" s="91"/>
      <c r="JKW135" s="91"/>
      <c r="JKX135" s="91"/>
      <c r="JKY135" s="91"/>
      <c r="JKZ135" s="91"/>
      <c r="JLA135" s="91"/>
      <c r="JLB135" s="91"/>
      <c r="JLC135" s="91"/>
      <c r="JLD135" s="91"/>
      <c r="JLE135" s="91"/>
      <c r="JLF135" s="91"/>
      <c r="JLG135" s="91"/>
      <c r="JLH135" s="91"/>
      <c r="JLI135" s="91"/>
      <c r="JLJ135" s="91"/>
      <c r="JLK135" s="91"/>
      <c r="JLL135" s="91"/>
      <c r="JLM135" s="91"/>
      <c r="JLN135" s="91"/>
      <c r="JLO135" s="91"/>
      <c r="JLP135" s="91"/>
      <c r="JLQ135" s="91"/>
      <c r="JLR135" s="91"/>
      <c r="JLS135" s="91"/>
      <c r="JLT135" s="91"/>
      <c r="JLU135" s="91"/>
      <c r="JLV135" s="91"/>
      <c r="JLW135" s="91"/>
      <c r="JLX135" s="91"/>
      <c r="JLY135" s="91"/>
      <c r="JLZ135" s="91"/>
      <c r="JMA135" s="91"/>
      <c r="JMB135" s="91"/>
      <c r="JMC135" s="91"/>
      <c r="JMD135" s="91"/>
      <c r="JME135" s="91"/>
      <c r="JMF135" s="91"/>
      <c r="JMG135" s="91"/>
      <c r="JMH135" s="91"/>
      <c r="JMI135" s="91"/>
      <c r="JMJ135" s="91"/>
      <c r="JMK135" s="91"/>
      <c r="JML135" s="91"/>
      <c r="JMM135" s="91"/>
      <c r="JMN135" s="91"/>
      <c r="JMO135" s="91"/>
      <c r="JMP135" s="91"/>
      <c r="JMQ135" s="91"/>
      <c r="JMR135" s="91"/>
      <c r="JMS135" s="91"/>
      <c r="JMT135" s="91"/>
      <c r="JMU135" s="91"/>
      <c r="JMV135" s="91"/>
      <c r="JMW135" s="91"/>
      <c r="JMX135" s="91"/>
      <c r="JMY135" s="91"/>
      <c r="JMZ135" s="91"/>
      <c r="JNA135" s="91"/>
      <c r="JNB135" s="91"/>
      <c r="JNC135" s="91"/>
      <c r="JND135" s="91"/>
      <c r="JNE135" s="91"/>
      <c r="JNF135" s="91"/>
      <c r="JNG135" s="91"/>
      <c r="JNH135" s="91"/>
      <c r="JNI135" s="91"/>
      <c r="JNJ135" s="91"/>
      <c r="JNK135" s="91"/>
      <c r="JNL135" s="91"/>
      <c r="JNM135" s="91"/>
      <c r="JNN135" s="91"/>
      <c r="JNO135" s="91"/>
      <c r="JNP135" s="91"/>
      <c r="JNQ135" s="91"/>
      <c r="JNR135" s="91"/>
      <c r="JNS135" s="91"/>
      <c r="JNT135" s="91"/>
      <c r="JNU135" s="91"/>
      <c r="JNV135" s="91"/>
      <c r="JNW135" s="91"/>
      <c r="JNX135" s="91"/>
      <c r="JNY135" s="91"/>
      <c r="JNZ135" s="91"/>
      <c r="JOA135" s="91"/>
      <c r="JOB135" s="91"/>
      <c r="JOC135" s="91"/>
      <c r="JOD135" s="91"/>
      <c r="JOE135" s="91"/>
      <c r="JOF135" s="91"/>
      <c r="JOG135" s="91"/>
      <c r="JOH135" s="91"/>
      <c r="JOI135" s="91"/>
      <c r="JOJ135" s="91"/>
      <c r="JOK135" s="91"/>
      <c r="JOL135" s="91"/>
      <c r="JOM135" s="91"/>
      <c r="JON135" s="91"/>
      <c r="JOO135" s="91"/>
      <c r="JOP135" s="91"/>
      <c r="JOQ135" s="91"/>
      <c r="JOR135" s="91"/>
      <c r="JOS135" s="91"/>
      <c r="JOT135" s="91"/>
      <c r="JOU135" s="91"/>
      <c r="JOV135" s="91"/>
      <c r="JOW135" s="91"/>
      <c r="JOX135" s="91"/>
      <c r="JOY135" s="91"/>
      <c r="JOZ135" s="91"/>
      <c r="JPA135" s="91"/>
      <c r="JPB135" s="91"/>
      <c r="JPC135" s="91"/>
      <c r="JPD135" s="91"/>
      <c r="JPE135" s="91"/>
      <c r="JPF135" s="91"/>
      <c r="JPG135" s="91"/>
      <c r="JPH135" s="91"/>
      <c r="JPI135" s="91"/>
      <c r="JPJ135" s="91"/>
      <c r="JPK135" s="91"/>
      <c r="JPL135" s="91"/>
      <c r="JPM135" s="91"/>
      <c r="JPN135" s="91"/>
      <c r="JPO135" s="91"/>
      <c r="JPP135" s="91"/>
      <c r="JPQ135" s="91"/>
      <c r="JPR135" s="91"/>
      <c r="JPS135" s="91"/>
      <c r="JPT135" s="91"/>
      <c r="JPU135" s="91"/>
      <c r="JPV135" s="91"/>
      <c r="JPW135" s="91"/>
      <c r="JPX135" s="91"/>
      <c r="JPY135" s="91"/>
      <c r="JPZ135" s="91"/>
      <c r="JQA135" s="91"/>
      <c r="JQB135" s="91"/>
      <c r="JQC135" s="91"/>
      <c r="JQD135" s="91"/>
      <c r="JQE135" s="91"/>
      <c r="JQF135" s="91"/>
      <c r="JQG135" s="91"/>
      <c r="JQH135" s="91"/>
      <c r="JQI135" s="91"/>
      <c r="JQJ135" s="91"/>
      <c r="JQK135" s="91"/>
      <c r="JQL135" s="91"/>
      <c r="JQM135" s="91"/>
      <c r="JQN135" s="91"/>
      <c r="JQO135" s="91"/>
      <c r="JQP135" s="91"/>
      <c r="JQQ135" s="91"/>
      <c r="JQR135" s="91"/>
      <c r="JQS135" s="91"/>
      <c r="JQT135" s="91"/>
      <c r="JQU135" s="91"/>
      <c r="JQV135" s="91"/>
      <c r="JQW135" s="91"/>
      <c r="JQX135" s="91"/>
      <c r="JQY135" s="91"/>
      <c r="JQZ135" s="91"/>
      <c r="JRA135" s="91"/>
      <c r="JRB135" s="91"/>
      <c r="JRC135" s="91"/>
      <c r="JRD135" s="91"/>
      <c r="JRE135" s="91"/>
      <c r="JRF135" s="91"/>
      <c r="JRG135" s="91"/>
      <c r="JRH135" s="91"/>
      <c r="JRI135" s="91"/>
      <c r="JRJ135" s="91"/>
      <c r="JRK135" s="91"/>
      <c r="JRL135" s="91"/>
      <c r="JRM135" s="91"/>
      <c r="JRN135" s="91"/>
      <c r="JRO135" s="91"/>
      <c r="JRP135" s="91"/>
      <c r="JRQ135" s="91"/>
      <c r="JRR135" s="91"/>
      <c r="JRS135" s="91"/>
      <c r="JRT135" s="91"/>
      <c r="JRU135" s="91"/>
      <c r="JRV135" s="91"/>
      <c r="JRW135" s="91"/>
      <c r="JRX135" s="91"/>
      <c r="JRY135" s="91"/>
      <c r="JRZ135" s="91"/>
      <c r="JSA135" s="91"/>
      <c r="JSB135" s="91"/>
      <c r="JSC135" s="91"/>
      <c r="JSD135" s="91"/>
      <c r="JSE135" s="91"/>
      <c r="JSF135" s="91"/>
      <c r="JSG135" s="91"/>
      <c r="JSH135" s="91"/>
      <c r="JSI135" s="91"/>
      <c r="JSJ135" s="91"/>
      <c r="JSK135" s="91"/>
      <c r="JSL135" s="91"/>
      <c r="JSM135" s="91"/>
      <c r="JSN135" s="91"/>
      <c r="JSO135" s="91"/>
      <c r="JSP135" s="91"/>
      <c r="JSQ135" s="91"/>
      <c r="JSR135" s="91"/>
      <c r="JSS135" s="91"/>
      <c r="JST135" s="91"/>
      <c r="JSU135" s="91"/>
      <c r="JSV135" s="91"/>
      <c r="JSW135" s="91"/>
      <c r="JSX135" s="91"/>
      <c r="JSY135" s="91"/>
      <c r="JSZ135" s="91"/>
      <c r="JTA135" s="91"/>
      <c r="JTB135" s="91"/>
      <c r="JTC135" s="91"/>
      <c r="JTD135" s="91"/>
      <c r="JTE135" s="91"/>
      <c r="JTF135" s="91"/>
      <c r="JTG135" s="91"/>
      <c r="JTH135" s="91"/>
      <c r="JTI135" s="91"/>
      <c r="JTJ135" s="91"/>
      <c r="JTK135" s="91"/>
      <c r="JTL135" s="91"/>
      <c r="JTM135" s="91"/>
      <c r="JTN135" s="91"/>
      <c r="JTO135" s="91"/>
      <c r="JTP135" s="91"/>
      <c r="JTQ135" s="91"/>
      <c r="JTR135" s="91"/>
      <c r="JTS135" s="91"/>
      <c r="JTT135" s="91"/>
      <c r="JTU135" s="91"/>
      <c r="JTV135" s="91"/>
      <c r="JTW135" s="91"/>
      <c r="JTX135" s="91"/>
      <c r="JTY135" s="91"/>
      <c r="JTZ135" s="91"/>
      <c r="JUA135" s="91"/>
      <c r="JUB135" s="91"/>
      <c r="JUC135" s="91"/>
      <c r="JUD135" s="91"/>
      <c r="JUE135" s="91"/>
      <c r="JUF135" s="91"/>
      <c r="JUG135" s="91"/>
      <c r="JUH135" s="91"/>
      <c r="JUI135" s="91"/>
      <c r="JUJ135" s="91"/>
      <c r="JUK135" s="91"/>
      <c r="JUL135" s="91"/>
      <c r="JUM135" s="91"/>
      <c r="JUN135" s="91"/>
      <c r="JUO135" s="91"/>
      <c r="JUP135" s="91"/>
      <c r="JUQ135" s="91"/>
      <c r="JUR135" s="91"/>
      <c r="JUS135" s="91"/>
      <c r="JUT135" s="91"/>
      <c r="JUU135" s="91"/>
      <c r="JUV135" s="91"/>
      <c r="JUW135" s="91"/>
      <c r="JUX135" s="91"/>
      <c r="JUY135" s="91"/>
      <c r="JUZ135" s="91"/>
      <c r="JVA135" s="91"/>
      <c r="JVB135" s="91"/>
      <c r="JVC135" s="91"/>
      <c r="JVD135" s="91"/>
      <c r="JVE135" s="91"/>
      <c r="JVF135" s="91"/>
      <c r="JVG135" s="91"/>
      <c r="JVH135" s="91"/>
      <c r="JVI135" s="91"/>
      <c r="JVJ135" s="91"/>
      <c r="JVK135" s="91"/>
      <c r="JVL135" s="91"/>
      <c r="JVM135" s="91"/>
      <c r="JVN135" s="91"/>
      <c r="JVO135" s="91"/>
      <c r="JVP135" s="91"/>
      <c r="JVQ135" s="91"/>
      <c r="JVR135" s="91"/>
      <c r="JVS135" s="91"/>
      <c r="JVT135" s="91"/>
      <c r="JVU135" s="91"/>
      <c r="JVV135" s="91"/>
      <c r="JVW135" s="91"/>
      <c r="JVX135" s="91"/>
      <c r="JVY135" s="91"/>
      <c r="JVZ135" s="91"/>
      <c r="JWA135" s="91"/>
      <c r="JWB135" s="91"/>
      <c r="JWC135" s="91"/>
      <c r="JWD135" s="91"/>
      <c r="JWE135" s="91"/>
      <c r="JWF135" s="91"/>
      <c r="JWG135" s="91"/>
      <c r="JWH135" s="91"/>
      <c r="JWI135" s="91"/>
      <c r="JWJ135" s="91"/>
      <c r="JWK135" s="91"/>
      <c r="JWL135" s="91"/>
      <c r="JWM135" s="91"/>
      <c r="JWN135" s="91"/>
      <c r="JWO135" s="91"/>
      <c r="JWP135" s="91"/>
      <c r="JWQ135" s="91"/>
      <c r="JWR135" s="91"/>
      <c r="JWS135" s="91"/>
      <c r="JWT135" s="91"/>
      <c r="JWU135" s="91"/>
      <c r="JWV135" s="91"/>
      <c r="JWW135" s="91"/>
      <c r="JWX135" s="91"/>
      <c r="JWY135" s="91"/>
      <c r="JWZ135" s="91"/>
      <c r="JXA135" s="91"/>
      <c r="JXB135" s="91"/>
      <c r="JXC135" s="91"/>
      <c r="JXD135" s="91"/>
      <c r="JXE135" s="91"/>
      <c r="JXF135" s="91"/>
      <c r="JXG135" s="91"/>
      <c r="JXH135" s="91"/>
      <c r="JXI135" s="91"/>
      <c r="JXJ135" s="91"/>
      <c r="JXK135" s="91"/>
      <c r="JXL135" s="91"/>
      <c r="JXM135" s="91"/>
      <c r="JXN135" s="91"/>
      <c r="JXO135" s="91"/>
      <c r="JXP135" s="91"/>
      <c r="JXQ135" s="91"/>
      <c r="JXR135" s="91"/>
      <c r="JXS135" s="91"/>
      <c r="JXT135" s="91"/>
      <c r="JXU135" s="91"/>
      <c r="JXV135" s="91"/>
      <c r="JXW135" s="91"/>
      <c r="JXX135" s="91"/>
      <c r="JXY135" s="91"/>
      <c r="JXZ135" s="91"/>
      <c r="JYA135" s="91"/>
      <c r="JYB135" s="91"/>
      <c r="JYC135" s="91"/>
      <c r="JYD135" s="91"/>
      <c r="JYE135" s="91"/>
      <c r="JYF135" s="91"/>
      <c r="JYG135" s="91"/>
      <c r="JYH135" s="91"/>
      <c r="JYI135" s="91"/>
      <c r="JYJ135" s="91"/>
      <c r="JYK135" s="91"/>
      <c r="JYL135" s="91"/>
      <c r="JYM135" s="91"/>
      <c r="JYN135" s="91"/>
      <c r="JYO135" s="91"/>
      <c r="JYP135" s="91"/>
      <c r="JYQ135" s="91"/>
      <c r="JYR135" s="91"/>
      <c r="JYS135" s="91"/>
      <c r="JYT135" s="91"/>
      <c r="JYU135" s="91"/>
      <c r="JYV135" s="91"/>
      <c r="JYW135" s="91"/>
      <c r="JYX135" s="91"/>
      <c r="JYY135" s="91"/>
      <c r="JYZ135" s="91"/>
      <c r="JZA135" s="91"/>
      <c r="JZB135" s="91"/>
      <c r="JZC135" s="91"/>
      <c r="JZD135" s="91"/>
      <c r="JZE135" s="91"/>
      <c r="JZF135" s="91"/>
      <c r="JZG135" s="91"/>
      <c r="JZH135" s="91"/>
      <c r="JZI135" s="91"/>
      <c r="JZJ135" s="91"/>
      <c r="JZK135" s="91"/>
      <c r="JZL135" s="91"/>
      <c r="JZM135" s="91"/>
      <c r="JZN135" s="91"/>
      <c r="JZO135" s="91"/>
      <c r="JZP135" s="91"/>
      <c r="JZQ135" s="91"/>
      <c r="JZR135" s="91"/>
      <c r="JZS135" s="91"/>
      <c r="JZT135" s="91"/>
      <c r="JZU135" s="91"/>
      <c r="JZV135" s="91"/>
      <c r="JZW135" s="91"/>
      <c r="JZX135" s="91"/>
      <c r="JZY135" s="91"/>
      <c r="JZZ135" s="91"/>
      <c r="KAA135" s="91"/>
      <c r="KAB135" s="91"/>
      <c r="KAC135" s="91"/>
      <c r="KAD135" s="91"/>
      <c r="KAE135" s="91"/>
      <c r="KAF135" s="91"/>
      <c r="KAG135" s="91"/>
      <c r="KAH135" s="91"/>
      <c r="KAI135" s="91"/>
      <c r="KAJ135" s="91"/>
      <c r="KAK135" s="91"/>
      <c r="KAL135" s="91"/>
      <c r="KAM135" s="91"/>
      <c r="KAN135" s="91"/>
      <c r="KAO135" s="91"/>
      <c r="KAP135" s="91"/>
      <c r="KAQ135" s="91"/>
      <c r="KAR135" s="91"/>
      <c r="KAS135" s="91"/>
      <c r="KAT135" s="91"/>
      <c r="KAU135" s="91"/>
      <c r="KAV135" s="91"/>
      <c r="KAW135" s="91"/>
      <c r="KAX135" s="91"/>
      <c r="KAY135" s="91"/>
      <c r="KAZ135" s="91"/>
      <c r="KBA135" s="91"/>
      <c r="KBB135" s="91"/>
      <c r="KBC135" s="91"/>
      <c r="KBD135" s="91"/>
      <c r="KBE135" s="91"/>
      <c r="KBF135" s="91"/>
      <c r="KBG135" s="91"/>
      <c r="KBH135" s="91"/>
      <c r="KBI135" s="91"/>
      <c r="KBJ135" s="91"/>
      <c r="KBK135" s="91"/>
      <c r="KBL135" s="91"/>
      <c r="KBM135" s="91"/>
      <c r="KBN135" s="91"/>
      <c r="KBO135" s="91"/>
      <c r="KBP135" s="91"/>
      <c r="KBQ135" s="91"/>
      <c r="KBR135" s="91"/>
      <c r="KBS135" s="91"/>
      <c r="KBT135" s="91"/>
      <c r="KBU135" s="91"/>
      <c r="KBV135" s="91"/>
      <c r="KBW135" s="91"/>
      <c r="KBX135" s="91"/>
      <c r="KBY135" s="91"/>
      <c r="KBZ135" s="91"/>
      <c r="KCA135" s="91"/>
      <c r="KCB135" s="91"/>
      <c r="KCC135" s="91"/>
      <c r="KCD135" s="91"/>
      <c r="KCE135" s="91"/>
      <c r="KCF135" s="91"/>
      <c r="KCG135" s="91"/>
      <c r="KCH135" s="91"/>
      <c r="KCI135" s="91"/>
      <c r="KCJ135" s="91"/>
      <c r="KCK135" s="91"/>
      <c r="KCL135" s="91"/>
      <c r="KCM135" s="91"/>
      <c r="KCN135" s="91"/>
      <c r="KCO135" s="91"/>
      <c r="KCP135" s="91"/>
      <c r="KCQ135" s="91"/>
      <c r="KCR135" s="91"/>
      <c r="KCS135" s="91"/>
      <c r="KCT135" s="91"/>
      <c r="KCU135" s="91"/>
      <c r="KCV135" s="91"/>
      <c r="KCW135" s="91"/>
      <c r="KCX135" s="91"/>
      <c r="KCY135" s="91"/>
      <c r="KCZ135" s="91"/>
      <c r="KDA135" s="91"/>
      <c r="KDB135" s="91"/>
      <c r="KDC135" s="91"/>
      <c r="KDD135" s="91"/>
      <c r="KDE135" s="91"/>
      <c r="KDF135" s="91"/>
      <c r="KDG135" s="91"/>
      <c r="KDH135" s="91"/>
      <c r="KDI135" s="91"/>
      <c r="KDJ135" s="91"/>
      <c r="KDK135" s="91"/>
      <c r="KDL135" s="91"/>
      <c r="KDM135" s="91"/>
      <c r="KDN135" s="91"/>
      <c r="KDO135" s="91"/>
      <c r="KDP135" s="91"/>
      <c r="KDQ135" s="91"/>
      <c r="KDR135" s="91"/>
      <c r="KDS135" s="91"/>
      <c r="KDT135" s="91"/>
      <c r="KDU135" s="91"/>
      <c r="KDV135" s="91"/>
      <c r="KDW135" s="91"/>
      <c r="KDX135" s="91"/>
      <c r="KDY135" s="91"/>
      <c r="KDZ135" s="91"/>
      <c r="KEA135" s="91"/>
      <c r="KEB135" s="91"/>
      <c r="KEC135" s="91"/>
      <c r="KED135" s="91"/>
      <c r="KEE135" s="91"/>
      <c r="KEF135" s="91"/>
      <c r="KEG135" s="91"/>
      <c r="KEH135" s="91"/>
      <c r="KEI135" s="91"/>
      <c r="KEJ135" s="91"/>
      <c r="KEK135" s="91"/>
      <c r="KEL135" s="91"/>
      <c r="KEM135" s="91"/>
      <c r="KEN135" s="91"/>
      <c r="KEO135" s="91"/>
      <c r="KEP135" s="91"/>
      <c r="KEQ135" s="91"/>
      <c r="KER135" s="91"/>
      <c r="KES135" s="91"/>
      <c r="KET135" s="91"/>
      <c r="KEU135" s="91"/>
      <c r="KEV135" s="91"/>
      <c r="KEW135" s="91"/>
      <c r="KEX135" s="91"/>
      <c r="KEY135" s="91"/>
      <c r="KEZ135" s="91"/>
      <c r="KFA135" s="91"/>
      <c r="KFB135" s="91"/>
      <c r="KFC135" s="91"/>
      <c r="KFD135" s="91"/>
      <c r="KFE135" s="91"/>
      <c r="KFF135" s="91"/>
      <c r="KFG135" s="91"/>
      <c r="KFH135" s="91"/>
      <c r="KFI135" s="91"/>
      <c r="KFJ135" s="91"/>
      <c r="KFK135" s="91"/>
      <c r="KFL135" s="91"/>
      <c r="KFM135" s="91"/>
      <c r="KFN135" s="91"/>
      <c r="KFO135" s="91"/>
      <c r="KFP135" s="91"/>
      <c r="KFQ135" s="91"/>
      <c r="KFR135" s="91"/>
      <c r="KFS135" s="91"/>
      <c r="KFT135" s="91"/>
      <c r="KFU135" s="91"/>
      <c r="KFV135" s="91"/>
      <c r="KFW135" s="91"/>
      <c r="KFX135" s="91"/>
      <c r="KFY135" s="91"/>
      <c r="KFZ135" s="91"/>
      <c r="KGA135" s="91"/>
      <c r="KGB135" s="91"/>
      <c r="KGC135" s="91"/>
      <c r="KGD135" s="91"/>
      <c r="KGE135" s="91"/>
      <c r="KGF135" s="91"/>
      <c r="KGG135" s="91"/>
      <c r="KGH135" s="91"/>
      <c r="KGI135" s="91"/>
      <c r="KGJ135" s="91"/>
      <c r="KGK135" s="91"/>
      <c r="KGL135" s="91"/>
      <c r="KGM135" s="91"/>
      <c r="KGN135" s="91"/>
      <c r="KGO135" s="91"/>
      <c r="KGP135" s="91"/>
      <c r="KGQ135" s="91"/>
      <c r="KGR135" s="91"/>
      <c r="KGS135" s="91"/>
      <c r="KGT135" s="91"/>
      <c r="KGU135" s="91"/>
      <c r="KGV135" s="91"/>
      <c r="KGW135" s="91"/>
      <c r="KGX135" s="91"/>
      <c r="KGY135" s="91"/>
      <c r="KGZ135" s="91"/>
      <c r="KHA135" s="91"/>
      <c r="KHB135" s="91"/>
      <c r="KHC135" s="91"/>
      <c r="KHD135" s="91"/>
      <c r="KHE135" s="91"/>
      <c r="KHF135" s="91"/>
      <c r="KHG135" s="91"/>
      <c r="KHH135" s="91"/>
      <c r="KHI135" s="91"/>
      <c r="KHJ135" s="91"/>
      <c r="KHK135" s="91"/>
      <c r="KHL135" s="91"/>
      <c r="KHM135" s="91"/>
      <c r="KHN135" s="91"/>
      <c r="KHO135" s="91"/>
      <c r="KHP135" s="91"/>
      <c r="KHQ135" s="91"/>
      <c r="KHR135" s="91"/>
      <c r="KHS135" s="91"/>
      <c r="KHT135" s="91"/>
      <c r="KHU135" s="91"/>
      <c r="KHV135" s="91"/>
      <c r="KHW135" s="91"/>
      <c r="KHX135" s="91"/>
      <c r="KHY135" s="91"/>
      <c r="KHZ135" s="91"/>
      <c r="KIA135" s="91"/>
      <c r="KIB135" s="91"/>
      <c r="KIC135" s="91"/>
      <c r="KID135" s="91"/>
      <c r="KIE135" s="91"/>
      <c r="KIF135" s="91"/>
      <c r="KIG135" s="91"/>
      <c r="KIH135" s="91"/>
      <c r="KII135" s="91"/>
      <c r="KIJ135" s="91"/>
      <c r="KIK135" s="91"/>
      <c r="KIL135" s="91"/>
      <c r="KIM135" s="91"/>
      <c r="KIN135" s="91"/>
      <c r="KIO135" s="91"/>
      <c r="KIP135" s="91"/>
      <c r="KIQ135" s="91"/>
      <c r="KIR135" s="91"/>
      <c r="KIS135" s="91"/>
      <c r="KIT135" s="91"/>
      <c r="KIU135" s="91"/>
      <c r="KIV135" s="91"/>
      <c r="KIW135" s="91"/>
      <c r="KIX135" s="91"/>
      <c r="KIY135" s="91"/>
      <c r="KIZ135" s="91"/>
      <c r="KJA135" s="91"/>
      <c r="KJB135" s="91"/>
      <c r="KJC135" s="91"/>
      <c r="KJD135" s="91"/>
      <c r="KJE135" s="91"/>
      <c r="KJF135" s="91"/>
      <c r="KJG135" s="91"/>
      <c r="KJH135" s="91"/>
      <c r="KJI135" s="91"/>
      <c r="KJJ135" s="91"/>
      <c r="KJK135" s="91"/>
      <c r="KJL135" s="91"/>
      <c r="KJM135" s="91"/>
      <c r="KJN135" s="91"/>
      <c r="KJO135" s="91"/>
      <c r="KJP135" s="91"/>
      <c r="KJQ135" s="91"/>
      <c r="KJR135" s="91"/>
      <c r="KJS135" s="91"/>
      <c r="KJT135" s="91"/>
      <c r="KJU135" s="91"/>
      <c r="KJV135" s="91"/>
      <c r="KJW135" s="91"/>
      <c r="KJX135" s="91"/>
      <c r="KJY135" s="91"/>
      <c r="KJZ135" s="91"/>
      <c r="KKA135" s="91"/>
      <c r="KKB135" s="91"/>
      <c r="KKC135" s="91"/>
      <c r="KKD135" s="91"/>
      <c r="KKE135" s="91"/>
      <c r="KKF135" s="91"/>
      <c r="KKG135" s="91"/>
      <c r="KKH135" s="91"/>
      <c r="KKI135" s="91"/>
      <c r="KKJ135" s="91"/>
      <c r="KKK135" s="91"/>
      <c r="KKL135" s="91"/>
      <c r="KKM135" s="91"/>
      <c r="KKN135" s="91"/>
      <c r="KKO135" s="91"/>
      <c r="KKP135" s="91"/>
      <c r="KKQ135" s="91"/>
      <c r="KKR135" s="91"/>
      <c r="KKS135" s="91"/>
      <c r="KKT135" s="91"/>
      <c r="KKU135" s="91"/>
      <c r="KKV135" s="91"/>
      <c r="KKW135" s="91"/>
      <c r="KKX135" s="91"/>
      <c r="KKY135" s="91"/>
      <c r="KKZ135" s="91"/>
      <c r="KLA135" s="91"/>
      <c r="KLB135" s="91"/>
      <c r="KLC135" s="91"/>
      <c r="KLD135" s="91"/>
      <c r="KLE135" s="91"/>
      <c r="KLF135" s="91"/>
      <c r="KLG135" s="91"/>
      <c r="KLH135" s="91"/>
      <c r="KLI135" s="91"/>
      <c r="KLJ135" s="91"/>
      <c r="KLK135" s="91"/>
      <c r="KLL135" s="91"/>
      <c r="KLM135" s="91"/>
      <c r="KLN135" s="91"/>
      <c r="KLO135" s="91"/>
      <c r="KLP135" s="91"/>
      <c r="KLQ135" s="91"/>
      <c r="KLR135" s="91"/>
      <c r="KLS135" s="91"/>
      <c r="KLT135" s="91"/>
      <c r="KLU135" s="91"/>
      <c r="KLV135" s="91"/>
      <c r="KLW135" s="91"/>
      <c r="KLX135" s="91"/>
      <c r="KLY135" s="91"/>
      <c r="KLZ135" s="91"/>
      <c r="KMA135" s="91"/>
      <c r="KMB135" s="91"/>
      <c r="KMC135" s="91"/>
      <c r="KMD135" s="91"/>
      <c r="KME135" s="91"/>
      <c r="KMF135" s="91"/>
      <c r="KMG135" s="91"/>
      <c r="KMH135" s="91"/>
      <c r="KMI135" s="91"/>
      <c r="KMJ135" s="91"/>
      <c r="KMK135" s="91"/>
      <c r="KML135" s="91"/>
      <c r="KMM135" s="91"/>
      <c r="KMN135" s="91"/>
      <c r="KMO135" s="91"/>
      <c r="KMP135" s="91"/>
      <c r="KMQ135" s="91"/>
      <c r="KMR135" s="91"/>
      <c r="KMS135" s="91"/>
      <c r="KMT135" s="91"/>
      <c r="KMU135" s="91"/>
      <c r="KMV135" s="91"/>
      <c r="KMW135" s="91"/>
      <c r="KMX135" s="91"/>
      <c r="KMY135" s="91"/>
      <c r="KMZ135" s="91"/>
      <c r="KNA135" s="91"/>
      <c r="KNB135" s="91"/>
      <c r="KNC135" s="91"/>
      <c r="KND135" s="91"/>
      <c r="KNE135" s="91"/>
      <c r="KNF135" s="91"/>
      <c r="KNG135" s="91"/>
      <c r="KNH135" s="91"/>
      <c r="KNI135" s="91"/>
      <c r="KNJ135" s="91"/>
      <c r="KNK135" s="91"/>
      <c r="KNL135" s="91"/>
      <c r="KNM135" s="91"/>
      <c r="KNN135" s="91"/>
      <c r="KNO135" s="91"/>
      <c r="KNP135" s="91"/>
      <c r="KNQ135" s="91"/>
      <c r="KNR135" s="91"/>
      <c r="KNS135" s="91"/>
      <c r="KNT135" s="91"/>
      <c r="KNU135" s="91"/>
      <c r="KNV135" s="91"/>
      <c r="KNW135" s="91"/>
      <c r="KNX135" s="91"/>
      <c r="KNY135" s="91"/>
      <c r="KNZ135" s="91"/>
      <c r="KOA135" s="91"/>
      <c r="KOB135" s="91"/>
      <c r="KOC135" s="91"/>
      <c r="KOD135" s="91"/>
      <c r="KOE135" s="91"/>
      <c r="KOF135" s="91"/>
      <c r="KOG135" s="91"/>
      <c r="KOH135" s="91"/>
      <c r="KOI135" s="91"/>
      <c r="KOJ135" s="91"/>
      <c r="KOK135" s="91"/>
      <c r="KOL135" s="91"/>
      <c r="KOM135" s="91"/>
      <c r="KON135" s="91"/>
      <c r="KOO135" s="91"/>
      <c r="KOP135" s="91"/>
      <c r="KOQ135" s="91"/>
      <c r="KOR135" s="91"/>
      <c r="KOS135" s="91"/>
      <c r="KOT135" s="91"/>
      <c r="KOU135" s="91"/>
      <c r="KOV135" s="91"/>
      <c r="KOW135" s="91"/>
      <c r="KOX135" s="91"/>
      <c r="KOY135" s="91"/>
      <c r="KOZ135" s="91"/>
      <c r="KPA135" s="91"/>
      <c r="KPB135" s="91"/>
      <c r="KPC135" s="91"/>
      <c r="KPD135" s="91"/>
      <c r="KPE135" s="91"/>
      <c r="KPF135" s="91"/>
      <c r="KPG135" s="91"/>
      <c r="KPH135" s="91"/>
      <c r="KPI135" s="91"/>
      <c r="KPJ135" s="91"/>
      <c r="KPK135" s="91"/>
      <c r="KPL135" s="91"/>
      <c r="KPM135" s="91"/>
      <c r="KPN135" s="91"/>
      <c r="KPO135" s="91"/>
      <c r="KPP135" s="91"/>
      <c r="KPQ135" s="91"/>
      <c r="KPR135" s="91"/>
      <c r="KPS135" s="91"/>
      <c r="KPT135" s="91"/>
      <c r="KPU135" s="91"/>
      <c r="KPV135" s="91"/>
      <c r="KPW135" s="91"/>
      <c r="KPX135" s="91"/>
      <c r="KPY135" s="91"/>
      <c r="KPZ135" s="91"/>
      <c r="KQA135" s="91"/>
      <c r="KQB135" s="91"/>
      <c r="KQC135" s="91"/>
      <c r="KQD135" s="91"/>
      <c r="KQE135" s="91"/>
      <c r="KQF135" s="91"/>
      <c r="KQG135" s="91"/>
      <c r="KQH135" s="91"/>
      <c r="KQI135" s="91"/>
      <c r="KQJ135" s="91"/>
      <c r="KQK135" s="91"/>
      <c r="KQL135" s="91"/>
      <c r="KQM135" s="91"/>
      <c r="KQN135" s="91"/>
      <c r="KQO135" s="91"/>
      <c r="KQP135" s="91"/>
      <c r="KQQ135" s="91"/>
      <c r="KQR135" s="91"/>
      <c r="KQS135" s="91"/>
      <c r="KQT135" s="91"/>
      <c r="KQU135" s="91"/>
      <c r="KQV135" s="91"/>
      <c r="KQW135" s="91"/>
      <c r="KQX135" s="91"/>
      <c r="KQY135" s="91"/>
      <c r="KQZ135" s="91"/>
      <c r="KRA135" s="91"/>
      <c r="KRB135" s="91"/>
      <c r="KRC135" s="91"/>
      <c r="KRD135" s="91"/>
      <c r="KRE135" s="91"/>
      <c r="KRF135" s="91"/>
      <c r="KRG135" s="91"/>
      <c r="KRH135" s="91"/>
      <c r="KRI135" s="91"/>
      <c r="KRJ135" s="91"/>
      <c r="KRK135" s="91"/>
      <c r="KRL135" s="91"/>
      <c r="KRM135" s="91"/>
      <c r="KRN135" s="91"/>
      <c r="KRO135" s="91"/>
      <c r="KRP135" s="91"/>
      <c r="KRQ135" s="91"/>
      <c r="KRR135" s="91"/>
      <c r="KRS135" s="91"/>
      <c r="KRT135" s="91"/>
      <c r="KRU135" s="91"/>
      <c r="KRV135" s="91"/>
      <c r="KRW135" s="91"/>
      <c r="KRX135" s="91"/>
      <c r="KRY135" s="91"/>
      <c r="KRZ135" s="91"/>
      <c r="KSA135" s="91"/>
      <c r="KSB135" s="91"/>
      <c r="KSC135" s="91"/>
      <c r="KSD135" s="91"/>
      <c r="KSE135" s="91"/>
      <c r="KSF135" s="91"/>
      <c r="KSG135" s="91"/>
      <c r="KSH135" s="91"/>
      <c r="KSI135" s="91"/>
      <c r="KSJ135" s="91"/>
      <c r="KSK135" s="91"/>
      <c r="KSL135" s="91"/>
      <c r="KSM135" s="91"/>
      <c r="KSN135" s="91"/>
      <c r="KSO135" s="91"/>
      <c r="KSP135" s="91"/>
      <c r="KSQ135" s="91"/>
      <c r="KSR135" s="91"/>
      <c r="KSS135" s="91"/>
      <c r="KST135" s="91"/>
      <c r="KSU135" s="91"/>
      <c r="KSV135" s="91"/>
      <c r="KSW135" s="91"/>
      <c r="KSX135" s="91"/>
      <c r="KSY135" s="91"/>
      <c r="KSZ135" s="91"/>
      <c r="KTA135" s="91"/>
      <c r="KTB135" s="91"/>
      <c r="KTC135" s="91"/>
      <c r="KTD135" s="91"/>
      <c r="KTE135" s="91"/>
      <c r="KTF135" s="91"/>
      <c r="KTG135" s="91"/>
      <c r="KTH135" s="91"/>
      <c r="KTI135" s="91"/>
      <c r="KTJ135" s="91"/>
      <c r="KTK135" s="91"/>
      <c r="KTL135" s="91"/>
      <c r="KTM135" s="91"/>
      <c r="KTN135" s="91"/>
      <c r="KTO135" s="91"/>
      <c r="KTP135" s="91"/>
      <c r="KTQ135" s="91"/>
      <c r="KTR135" s="91"/>
      <c r="KTS135" s="91"/>
      <c r="KTT135" s="91"/>
      <c r="KTU135" s="91"/>
      <c r="KTV135" s="91"/>
      <c r="KTW135" s="91"/>
      <c r="KTX135" s="91"/>
      <c r="KTY135" s="91"/>
      <c r="KTZ135" s="91"/>
      <c r="KUA135" s="91"/>
      <c r="KUB135" s="91"/>
      <c r="KUC135" s="91"/>
      <c r="KUD135" s="91"/>
      <c r="KUE135" s="91"/>
      <c r="KUF135" s="91"/>
      <c r="KUG135" s="91"/>
      <c r="KUH135" s="91"/>
      <c r="KUI135" s="91"/>
      <c r="KUJ135" s="91"/>
      <c r="KUK135" s="91"/>
      <c r="KUL135" s="91"/>
      <c r="KUM135" s="91"/>
      <c r="KUN135" s="91"/>
      <c r="KUO135" s="91"/>
      <c r="KUP135" s="91"/>
      <c r="KUQ135" s="91"/>
      <c r="KUR135" s="91"/>
      <c r="KUS135" s="91"/>
      <c r="KUT135" s="91"/>
      <c r="KUU135" s="91"/>
      <c r="KUV135" s="91"/>
      <c r="KUW135" s="91"/>
      <c r="KUX135" s="91"/>
      <c r="KUY135" s="91"/>
      <c r="KUZ135" s="91"/>
      <c r="KVA135" s="91"/>
      <c r="KVB135" s="91"/>
      <c r="KVC135" s="91"/>
      <c r="KVD135" s="91"/>
      <c r="KVE135" s="91"/>
      <c r="KVF135" s="91"/>
      <c r="KVG135" s="91"/>
      <c r="KVH135" s="91"/>
      <c r="KVI135" s="91"/>
      <c r="KVJ135" s="91"/>
      <c r="KVK135" s="91"/>
      <c r="KVL135" s="91"/>
      <c r="KVM135" s="91"/>
      <c r="KVN135" s="91"/>
      <c r="KVO135" s="91"/>
      <c r="KVP135" s="91"/>
      <c r="KVQ135" s="91"/>
      <c r="KVR135" s="91"/>
      <c r="KVS135" s="91"/>
      <c r="KVT135" s="91"/>
      <c r="KVU135" s="91"/>
      <c r="KVV135" s="91"/>
      <c r="KVW135" s="91"/>
      <c r="KVX135" s="91"/>
      <c r="KVY135" s="91"/>
      <c r="KVZ135" s="91"/>
      <c r="KWA135" s="91"/>
      <c r="KWB135" s="91"/>
      <c r="KWC135" s="91"/>
      <c r="KWD135" s="91"/>
      <c r="KWE135" s="91"/>
      <c r="KWF135" s="91"/>
      <c r="KWG135" s="91"/>
      <c r="KWH135" s="91"/>
      <c r="KWI135" s="91"/>
      <c r="KWJ135" s="91"/>
      <c r="KWK135" s="91"/>
      <c r="KWL135" s="91"/>
      <c r="KWM135" s="91"/>
      <c r="KWN135" s="91"/>
      <c r="KWO135" s="91"/>
      <c r="KWP135" s="91"/>
      <c r="KWQ135" s="91"/>
      <c r="KWR135" s="91"/>
      <c r="KWS135" s="91"/>
      <c r="KWT135" s="91"/>
      <c r="KWU135" s="91"/>
      <c r="KWV135" s="91"/>
      <c r="KWW135" s="91"/>
      <c r="KWX135" s="91"/>
      <c r="KWY135" s="91"/>
      <c r="KWZ135" s="91"/>
      <c r="KXA135" s="91"/>
      <c r="KXB135" s="91"/>
      <c r="KXC135" s="91"/>
      <c r="KXD135" s="91"/>
      <c r="KXE135" s="91"/>
      <c r="KXF135" s="91"/>
      <c r="KXG135" s="91"/>
      <c r="KXH135" s="91"/>
      <c r="KXI135" s="91"/>
      <c r="KXJ135" s="91"/>
      <c r="KXK135" s="91"/>
      <c r="KXL135" s="91"/>
      <c r="KXM135" s="91"/>
      <c r="KXN135" s="91"/>
      <c r="KXO135" s="91"/>
      <c r="KXP135" s="91"/>
      <c r="KXQ135" s="91"/>
      <c r="KXR135" s="91"/>
      <c r="KXS135" s="91"/>
      <c r="KXT135" s="91"/>
      <c r="KXU135" s="91"/>
      <c r="KXV135" s="91"/>
      <c r="KXW135" s="91"/>
      <c r="KXX135" s="91"/>
      <c r="KXY135" s="91"/>
      <c r="KXZ135" s="91"/>
      <c r="KYA135" s="91"/>
      <c r="KYB135" s="91"/>
      <c r="KYC135" s="91"/>
      <c r="KYD135" s="91"/>
      <c r="KYE135" s="91"/>
      <c r="KYF135" s="91"/>
      <c r="KYG135" s="91"/>
      <c r="KYH135" s="91"/>
      <c r="KYI135" s="91"/>
      <c r="KYJ135" s="91"/>
      <c r="KYK135" s="91"/>
      <c r="KYL135" s="91"/>
      <c r="KYM135" s="91"/>
      <c r="KYN135" s="91"/>
      <c r="KYO135" s="91"/>
      <c r="KYP135" s="91"/>
      <c r="KYQ135" s="91"/>
      <c r="KYR135" s="91"/>
      <c r="KYS135" s="91"/>
      <c r="KYT135" s="91"/>
      <c r="KYU135" s="91"/>
      <c r="KYV135" s="91"/>
      <c r="KYW135" s="91"/>
      <c r="KYX135" s="91"/>
      <c r="KYY135" s="91"/>
      <c r="KYZ135" s="91"/>
      <c r="KZA135" s="91"/>
      <c r="KZB135" s="91"/>
      <c r="KZC135" s="91"/>
      <c r="KZD135" s="91"/>
      <c r="KZE135" s="91"/>
      <c r="KZF135" s="91"/>
      <c r="KZG135" s="91"/>
      <c r="KZH135" s="91"/>
      <c r="KZI135" s="91"/>
      <c r="KZJ135" s="91"/>
      <c r="KZK135" s="91"/>
      <c r="KZL135" s="91"/>
      <c r="KZM135" s="91"/>
      <c r="KZN135" s="91"/>
      <c r="KZO135" s="91"/>
      <c r="KZP135" s="91"/>
      <c r="KZQ135" s="91"/>
      <c r="KZR135" s="91"/>
      <c r="KZS135" s="91"/>
      <c r="KZT135" s="91"/>
      <c r="KZU135" s="91"/>
      <c r="KZV135" s="91"/>
      <c r="KZW135" s="91"/>
      <c r="KZX135" s="91"/>
      <c r="KZY135" s="91"/>
      <c r="KZZ135" s="91"/>
      <c r="LAA135" s="91"/>
      <c r="LAB135" s="91"/>
      <c r="LAC135" s="91"/>
      <c r="LAD135" s="91"/>
      <c r="LAE135" s="91"/>
      <c r="LAF135" s="91"/>
      <c r="LAG135" s="91"/>
      <c r="LAH135" s="91"/>
      <c r="LAI135" s="91"/>
      <c r="LAJ135" s="91"/>
      <c r="LAK135" s="91"/>
      <c r="LAL135" s="91"/>
      <c r="LAM135" s="91"/>
      <c r="LAN135" s="91"/>
      <c r="LAO135" s="91"/>
      <c r="LAP135" s="91"/>
      <c r="LAQ135" s="91"/>
      <c r="LAR135" s="91"/>
      <c r="LAS135" s="91"/>
      <c r="LAT135" s="91"/>
      <c r="LAU135" s="91"/>
      <c r="LAV135" s="91"/>
      <c r="LAW135" s="91"/>
      <c r="LAX135" s="91"/>
      <c r="LAY135" s="91"/>
      <c r="LAZ135" s="91"/>
      <c r="LBA135" s="91"/>
      <c r="LBB135" s="91"/>
      <c r="LBC135" s="91"/>
      <c r="LBD135" s="91"/>
      <c r="LBE135" s="91"/>
      <c r="LBF135" s="91"/>
      <c r="LBG135" s="91"/>
      <c r="LBH135" s="91"/>
      <c r="LBI135" s="91"/>
      <c r="LBJ135" s="91"/>
      <c r="LBK135" s="91"/>
      <c r="LBL135" s="91"/>
      <c r="LBM135" s="91"/>
      <c r="LBN135" s="91"/>
      <c r="LBO135" s="91"/>
      <c r="LBP135" s="91"/>
      <c r="LBQ135" s="91"/>
      <c r="LBR135" s="91"/>
      <c r="LBS135" s="91"/>
      <c r="LBT135" s="91"/>
      <c r="LBU135" s="91"/>
      <c r="LBV135" s="91"/>
      <c r="LBW135" s="91"/>
      <c r="LBX135" s="91"/>
      <c r="LBY135" s="91"/>
      <c r="LBZ135" s="91"/>
      <c r="LCA135" s="91"/>
      <c r="LCB135" s="91"/>
      <c r="LCC135" s="91"/>
      <c r="LCD135" s="91"/>
      <c r="LCE135" s="91"/>
      <c r="LCF135" s="91"/>
      <c r="LCG135" s="91"/>
      <c r="LCH135" s="91"/>
      <c r="LCI135" s="91"/>
      <c r="LCJ135" s="91"/>
      <c r="LCK135" s="91"/>
      <c r="LCL135" s="91"/>
      <c r="LCM135" s="91"/>
      <c r="LCN135" s="91"/>
      <c r="LCO135" s="91"/>
      <c r="LCP135" s="91"/>
      <c r="LCQ135" s="91"/>
      <c r="LCR135" s="91"/>
      <c r="LCS135" s="91"/>
      <c r="LCT135" s="91"/>
      <c r="LCU135" s="91"/>
      <c r="LCV135" s="91"/>
      <c r="LCW135" s="91"/>
      <c r="LCX135" s="91"/>
      <c r="LCY135" s="91"/>
      <c r="LCZ135" s="91"/>
      <c r="LDA135" s="91"/>
      <c r="LDB135" s="91"/>
      <c r="LDC135" s="91"/>
      <c r="LDD135" s="91"/>
      <c r="LDE135" s="91"/>
      <c r="LDF135" s="91"/>
      <c r="LDG135" s="91"/>
      <c r="LDH135" s="91"/>
      <c r="LDI135" s="91"/>
      <c r="LDJ135" s="91"/>
      <c r="LDK135" s="91"/>
      <c r="LDL135" s="91"/>
      <c r="LDM135" s="91"/>
      <c r="LDN135" s="91"/>
      <c r="LDO135" s="91"/>
      <c r="LDP135" s="91"/>
      <c r="LDQ135" s="91"/>
      <c r="LDR135" s="91"/>
      <c r="LDS135" s="91"/>
      <c r="LDT135" s="91"/>
      <c r="LDU135" s="91"/>
      <c r="LDV135" s="91"/>
      <c r="LDW135" s="91"/>
      <c r="LDX135" s="91"/>
      <c r="LDY135" s="91"/>
      <c r="LDZ135" s="91"/>
      <c r="LEA135" s="91"/>
      <c r="LEB135" s="91"/>
      <c r="LEC135" s="91"/>
      <c r="LED135" s="91"/>
      <c r="LEE135" s="91"/>
      <c r="LEF135" s="91"/>
      <c r="LEG135" s="91"/>
      <c r="LEH135" s="91"/>
      <c r="LEI135" s="91"/>
      <c r="LEJ135" s="91"/>
      <c r="LEK135" s="91"/>
      <c r="LEL135" s="91"/>
      <c r="LEM135" s="91"/>
      <c r="LEN135" s="91"/>
      <c r="LEO135" s="91"/>
      <c r="LEP135" s="91"/>
      <c r="LEQ135" s="91"/>
      <c r="LER135" s="91"/>
      <c r="LES135" s="91"/>
      <c r="LET135" s="91"/>
      <c r="LEU135" s="91"/>
      <c r="LEV135" s="91"/>
      <c r="LEW135" s="91"/>
      <c r="LEX135" s="91"/>
      <c r="LEY135" s="91"/>
      <c r="LEZ135" s="91"/>
      <c r="LFA135" s="91"/>
      <c r="LFB135" s="91"/>
      <c r="LFC135" s="91"/>
      <c r="LFD135" s="91"/>
      <c r="LFE135" s="91"/>
      <c r="LFF135" s="91"/>
      <c r="LFG135" s="91"/>
      <c r="LFH135" s="91"/>
      <c r="LFI135" s="91"/>
      <c r="LFJ135" s="91"/>
      <c r="LFK135" s="91"/>
      <c r="LFL135" s="91"/>
      <c r="LFM135" s="91"/>
      <c r="LFN135" s="91"/>
      <c r="LFO135" s="91"/>
      <c r="LFP135" s="91"/>
      <c r="LFQ135" s="91"/>
      <c r="LFR135" s="91"/>
      <c r="LFS135" s="91"/>
      <c r="LFT135" s="91"/>
      <c r="LFU135" s="91"/>
      <c r="LFV135" s="91"/>
      <c r="LFW135" s="91"/>
      <c r="LFX135" s="91"/>
      <c r="LFY135" s="91"/>
      <c r="LFZ135" s="91"/>
      <c r="LGA135" s="91"/>
      <c r="LGB135" s="91"/>
      <c r="LGC135" s="91"/>
      <c r="LGD135" s="91"/>
      <c r="LGE135" s="91"/>
      <c r="LGF135" s="91"/>
      <c r="LGG135" s="91"/>
      <c r="LGH135" s="91"/>
      <c r="LGI135" s="91"/>
      <c r="LGJ135" s="91"/>
      <c r="LGK135" s="91"/>
      <c r="LGL135" s="91"/>
      <c r="LGM135" s="91"/>
      <c r="LGN135" s="91"/>
      <c r="LGO135" s="91"/>
      <c r="LGP135" s="91"/>
      <c r="LGQ135" s="91"/>
      <c r="LGR135" s="91"/>
      <c r="LGS135" s="91"/>
      <c r="LGT135" s="91"/>
      <c r="LGU135" s="91"/>
      <c r="LGV135" s="91"/>
      <c r="LGW135" s="91"/>
      <c r="LGX135" s="91"/>
      <c r="LGY135" s="91"/>
      <c r="LGZ135" s="91"/>
      <c r="LHA135" s="91"/>
      <c r="LHB135" s="91"/>
      <c r="LHC135" s="91"/>
      <c r="LHD135" s="91"/>
      <c r="LHE135" s="91"/>
      <c r="LHF135" s="91"/>
      <c r="LHG135" s="91"/>
      <c r="LHH135" s="91"/>
      <c r="LHI135" s="91"/>
      <c r="LHJ135" s="91"/>
      <c r="LHK135" s="91"/>
      <c r="LHL135" s="91"/>
      <c r="LHM135" s="91"/>
      <c r="LHN135" s="91"/>
      <c r="LHO135" s="91"/>
      <c r="LHP135" s="91"/>
      <c r="LHQ135" s="91"/>
      <c r="LHR135" s="91"/>
      <c r="LHS135" s="91"/>
      <c r="LHT135" s="91"/>
      <c r="LHU135" s="91"/>
      <c r="LHV135" s="91"/>
      <c r="LHW135" s="91"/>
      <c r="LHX135" s="91"/>
      <c r="LHY135" s="91"/>
      <c r="LHZ135" s="91"/>
      <c r="LIA135" s="91"/>
      <c r="LIB135" s="91"/>
      <c r="LIC135" s="91"/>
      <c r="LID135" s="91"/>
      <c r="LIE135" s="91"/>
      <c r="LIF135" s="91"/>
      <c r="LIG135" s="91"/>
      <c r="LIH135" s="91"/>
      <c r="LII135" s="91"/>
      <c r="LIJ135" s="91"/>
      <c r="LIK135" s="91"/>
      <c r="LIL135" s="91"/>
      <c r="LIM135" s="91"/>
      <c r="LIN135" s="91"/>
      <c r="LIO135" s="91"/>
      <c r="LIP135" s="91"/>
      <c r="LIQ135" s="91"/>
      <c r="LIR135" s="91"/>
      <c r="LIS135" s="91"/>
      <c r="LIT135" s="91"/>
      <c r="LIU135" s="91"/>
      <c r="LIV135" s="91"/>
      <c r="LIW135" s="91"/>
      <c r="LIX135" s="91"/>
      <c r="LIY135" s="91"/>
      <c r="LIZ135" s="91"/>
      <c r="LJA135" s="91"/>
      <c r="LJB135" s="91"/>
      <c r="LJC135" s="91"/>
      <c r="LJD135" s="91"/>
      <c r="LJE135" s="91"/>
      <c r="LJF135" s="91"/>
      <c r="LJG135" s="91"/>
      <c r="LJH135" s="91"/>
      <c r="LJI135" s="91"/>
      <c r="LJJ135" s="91"/>
      <c r="LJK135" s="91"/>
      <c r="LJL135" s="91"/>
      <c r="LJM135" s="91"/>
      <c r="LJN135" s="91"/>
      <c r="LJO135" s="91"/>
      <c r="LJP135" s="91"/>
      <c r="LJQ135" s="91"/>
      <c r="LJR135" s="91"/>
      <c r="LJS135" s="91"/>
      <c r="LJT135" s="91"/>
      <c r="LJU135" s="91"/>
      <c r="LJV135" s="91"/>
      <c r="LJW135" s="91"/>
      <c r="LJX135" s="91"/>
      <c r="LJY135" s="91"/>
      <c r="LJZ135" s="91"/>
      <c r="LKA135" s="91"/>
      <c r="LKB135" s="91"/>
      <c r="LKC135" s="91"/>
      <c r="LKD135" s="91"/>
      <c r="LKE135" s="91"/>
      <c r="LKF135" s="91"/>
      <c r="LKG135" s="91"/>
      <c r="LKH135" s="91"/>
      <c r="LKI135" s="91"/>
      <c r="LKJ135" s="91"/>
      <c r="LKK135" s="91"/>
      <c r="LKL135" s="91"/>
      <c r="LKM135" s="91"/>
      <c r="LKN135" s="91"/>
      <c r="LKO135" s="91"/>
      <c r="LKP135" s="91"/>
      <c r="LKQ135" s="91"/>
      <c r="LKR135" s="91"/>
      <c r="LKS135" s="91"/>
      <c r="LKT135" s="91"/>
      <c r="LKU135" s="91"/>
      <c r="LKV135" s="91"/>
      <c r="LKW135" s="91"/>
      <c r="LKX135" s="91"/>
      <c r="LKY135" s="91"/>
      <c r="LKZ135" s="91"/>
      <c r="LLA135" s="91"/>
      <c r="LLB135" s="91"/>
      <c r="LLC135" s="91"/>
      <c r="LLD135" s="91"/>
      <c r="LLE135" s="91"/>
      <c r="LLF135" s="91"/>
      <c r="LLG135" s="91"/>
      <c r="LLH135" s="91"/>
      <c r="LLI135" s="91"/>
      <c r="LLJ135" s="91"/>
      <c r="LLK135" s="91"/>
      <c r="LLL135" s="91"/>
      <c r="LLM135" s="91"/>
      <c r="LLN135" s="91"/>
      <c r="LLO135" s="91"/>
      <c r="LLP135" s="91"/>
      <c r="LLQ135" s="91"/>
      <c r="LLR135" s="91"/>
      <c r="LLS135" s="91"/>
      <c r="LLT135" s="91"/>
      <c r="LLU135" s="91"/>
      <c r="LLV135" s="91"/>
      <c r="LLW135" s="91"/>
      <c r="LLX135" s="91"/>
      <c r="LLY135" s="91"/>
      <c r="LLZ135" s="91"/>
      <c r="LMA135" s="91"/>
      <c r="LMB135" s="91"/>
      <c r="LMC135" s="91"/>
      <c r="LMD135" s="91"/>
      <c r="LME135" s="91"/>
      <c r="LMF135" s="91"/>
      <c r="LMG135" s="91"/>
      <c r="LMH135" s="91"/>
      <c r="LMI135" s="91"/>
      <c r="LMJ135" s="91"/>
      <c r="LMK135" s="91"/>
      <c r="LML135" s="91"/>
      <c r="LMM135" s="91"/>
      <c r="LMN135" s="91"/>
      <c r="LMO135" s="91"/>
      <c r="LMP135" s="91"/>
      <c r="LMQ135" s="91"/>
      <c r="LMR135" s="91"/>
      <c r="LMS135" s="91"/>
      <c r="LMT135" s="91"/>
      <c r="LMU135" s="91"/>
      <c r="LMV135" s="91"/>
      <c r="LMW135" s="91"/>
      <c r="LMX135" s="91"/>
      <c r="LMY135" s="91"/>
      <c r="LMZ135" s="91"/>
      <c r="LNA135" s="91"/>
      <c r="LNB135" s="91"/>
      <c r="LNC135" s="91"/>
      <c r="LND135" s="91"/>
      <c r="LNE135" s="91"/>
      <c r="LNF135" s="91"/>
      <c r="LNG135" s="91"/>
      <c r="LNH135" s="91"/>
      <c r="LNI135" s="91"/>
      <c r="LNJ135" s="91"/>
      <c r="LNK135" s="91"/>
      <c r="LNL135" s="91"/>
      <c r="LNM135" s="91"/>
      <c r="LNN135" s="91"/>
      <c r="LNO135" s="91"/>
      <c r="LNP135" s="91"/>
      <c r="LNQ135" s="91"/>
      <c r="LNR135" s="91"/>
      <c r="LNS135" s="91"/>
      <c r="LNT135" s="91"/>
      <c r="LNU135" s="91"/>
      <c r="LNV135" s="91"/>
      <c r="LNW135" s="91"/>
      <c r="LNX135" s="91"/>
      <c r="LNY135" s="91"/>
      <c r="LNZ135" s="91"/>
      <c r="LOA135" s="91"/>
      <c r="LOB135" s="91"/>
      <c r="LOC135" s="91"/>
      <c r="LOD135" s="91"/>
      <c r="LOE135" s="91"/>
      <c r="LOF135" s="91"/>
      <c r="LOG135" s="91"/>
      <c r="LOH135" s="91"/>
      <c r="LOI135" s="91"/>
      <c r="LOJ135" s="91"/>
      <c r="LOK135" s="91"/>
      <c r="LOL135" s="91"/>
      <c r="LOM135" s="91"/>
      <c r="LON135" s="91"/>
      <c r="LOO135" s="91"/>
      <c r="LOP135" s="91"/>
      <c r="LOQ135" s="91"/>
      <c r="LOR135" s="91"/>
      <c r="LOS135" s="91"/>
      <c r="LOT135" s="91"/>
      <c r="LOU135" s="91"/>
      <c r="LOV135" s="91"/>
      <c r="LOW135" s="91"/>
      <c r="LOX135" s="91"/>
      <c r="LOY135" s="91"/>
      <c r="LOZ135" s="91"/>
      <c r="LPA135" s="91"/>
      <c r="LPB135" s="91"/>
      <c r="LPC135" s="91"/>
      <c r="LPD135" s="91"/>
      <c r="LPE135" s="91"/>
      <c r="LPF135" s="91"/>
      <c r="LPG135" s="91"/>
      <c r="LPH135" s="91"/>
      <c r="LPI135" s="91"/>
      <c r="LPJ135" s="91"/>
      <c r="LPK135" s="91"/>
      <c r="LPL135" s="91"/>
      <c r="LPM135" s="91"/>
      <c r="LPN135" s="91"/>
      <c r="LPO135" s="91"/>
      <c r="LPP135" s="91"/>
      <c r="LPQ135" s="91"/>
      <c r="LPR135" s="91"/>
      <c r="LPS135" s="91"/>
      <c r="LPT135" s="91"/>
      <c r="LPU135" s="91"/>
      <c r="LPV135" s="91"/>
      <c r="LPW135" s="91"/>
      <c r="LPX135" s="91"/>
      <c r="LPY135" s="91"/>
      <c r="LPZ135" s="91"/>
      <c r="LQA135" s="91"/>
      <c r="LQB135" s="91"/>
      <c r="LQC135" s="91"/>
      <c r="LQD135" s="91"/>
      <c r="LQE135" s="91"/>
      <c r="LQF135" s="91"/>
      <c r="LQG135" s="91"/>
      <c r="LQH135" s="91"/>
      <c r="LQI135" s="91"/>
      <c r="LQJ135" s="91"/>
      <c r="LQK135" s="91"/>
      <c r="LQL135" s="91"/>
      <c r="LQM135" s="91"/>
      <c r="LQN135" s="91"/>
      <c r="LQO135" s="91"/>
      <c r="LQP135" s="91"/>
      <c r="LQQ135" s="91"/>
      <c r="LQR135" s="91"/>
      <c r="LQS135" s="91"/>
      <c r="LQT135" s="91"/>
      <c r="LQU135" s="91"/>
      <c r="LQV135" s="91"/>
      <c r="LQW135" s="91"/>
      <c r="LQX135" s="91"/>
      <c r="LQY135" s="91"/>
      <c r="LQZ135" s="91"/>
      <c r="LRA135" s="91"/>
      <c r="LRB135" s="91"/>
      <c r="LRC135" s="91"/>
      <c r="LRD135" s="91"/>
      <c r="LRE135" s="91"/>
      <c r="LRF135" s="91"/>
      <c r="LRG135" s="91"/>
      <c r="LRH135" s="91"/>
      <c r="LRI135" s="91"/>
      <c r="LRJ135" s="91"/>
      <c r="LRK135" s="91"/>
      <c r="LRL135" s="91"/>
      <c r="LRM135" s="91"/>
      <c r="LRN135" s="91"/>
      <c r="LRO135" s="91"/>
      <c r="LRP135" s="91"/>
      <c r="LRQ135" s="91"/>
      <c r="LRR135" s="91"/>
      <c r="LRS135" s="91"/>
      <c r="LRT135" s="91"/>
      <c r="LRU135" s="91"/>
      <c r="LRV135" s="91"/>
      <c r="LRW135" s="91"/>
      <c r="LRX135" s="91"/>
      <c r="LRY135" s="91"/>
      <c r="LRZ135" s="91"/>
      <c r="LSA135" s="91"/>
      <c r="LSB135" s="91"/>
      <c r="LSC135" s="91"/>
      <c r="LSD135" s="91"/>
      <c r="LSE135" s="91"/>
      <c r="LSF135" s="91"/>
      <c r="LSG135" s="91"/>
      <c r="LSH135" s="91"/>
      <c r="LSI135" s="91"/>
      <c r="LSJ135" s="91"/>
      <c r="LSK135" s="91"/>
      <c r="LSL135" s="91"/>
      <c r="LSM135" s="91"/>
      <c r="LSN135" s="91"/>
      <c r="LSO135" s="91"/>
      <c r="LSP135" s="91"/>
      <c r="LSQ135" s="91"/>
      <c r="LSR135" s="91"/>
      <c r="LSS135" s="91"/>
      <c r="LST135" s="91"/>
      <c r="LSU135" s="91"/>
      <c r="LSV135" s="91"/>
      <c r="LSW135" s="91"/>
      <c r="LSX135" s="91"/>
      <c r="LSY135" s="91"/>
      <c r="LSZ135" s="91"/>
      <c r="LTA135" s="91"/>
      <c r="LTB135" s="91"/>
      <c r="LTC135" s="91"/>
      <c r="LTD135" s="91"/>
      <c r="LTE135" s="91"/>
      <c r="LTF135" s="91"/>
      <c r="LTG135" s="91"/>
      <c r="LTH135" s="91"/>
      <c r="LTI135" s="91"/>
      <c r="LTJ135" s="91"/>
      <c r="LTK135" s="91"/>
      <c r="LTL135" s="91"/>
      <c r="LTM135" s="91"/>
      <c r="LTN135" s="91"/>
      <c r="LTO135" s="91"/>
      <c r="LTP135" s="91"/>
      <c r="LTQ135" s="91"/>
      <c r="LTR135" s="91"/>
      <c r="LTS135" s="91"/>
      <c r="LTT135" s="91"/>
      <c r="LTU135" s="91"/>
      <c r="LTV135" s="91"/>
      <c r="LTW135" s="91"/>
      <c r="LTX135" s="91"/>
      <c r="LTY135" s="91"/>
      <c r="LTZ135" s="91"/>
      <c r="LUA135" s="91"/>
      <c r="LUB135" s="91"/>
      <c r="LUC135" s="91"/>
      <c r="LUD135" s="91"/>
      <c r="LUE135" s="91"/>
      <c r="LUF135" s="91"/>
      <c r="LUG135" s="91"/>
      <c r="LUH135" s="91"/>
      <c r="LUI135" s="91"/>
      <c r="LUJ135" s="91"/>
      <c r="LUK135" s="91"/>
      <c r="LUL135" s="91"/>
      <c r="LUM135" s="91"/>
      <c r="LUN135" s="91"/>
      <c r="LUO135" s="91"/>
      <c r="LUP135" s="91"/>
      <c r="LUQ135" s="91"/>
      <c r="LUR135" s="91"/>
      <c r="LUS135" s="91"/>
      <c r="LUT135" s="91"/>
      <c r="LUU135" s="91"/>
      <c r="LUV135" s="91"/>
      <c r="LUW135" s="91"/>
      <c r="LUX135" s="91"/>
      <c r="LUY135" s="91"/>
      <c r="LUZ135" s="91"/>
      <c r="LVA135" s="91"/>
      <c r="LVB135" s="91"/>
      <c r="LVC135" s="91"/>
      <c r="LVD135" s="91"/>
      <c r="LVE135" s="91"/>
      <c r="LVF135" s="91"/>
      <c r="LVG135" s="91"/>
      <c r="LVH135" s="91"/>
      <c r="LVI135" s="91"/>
      <c r="LVJ135" s="91"/>
      <c r="LVK135" s="91"/>
      <c r="LVL135" s="91"/>
      <c r="LVM135" s="91"/>
      <c r="LVN135" s="91"/>
      <c r="LVO135" s="91"/>
      <c r="LVP135" s="91"/>
      <c r="LVQ135" s="91"/>
      <c r="LVR135" s="91"/>
      <c r="LVS135" s="91"/>
      <c r="LVT135" s="91"/>
      <c r="LVU135" s="91"/>
      <c r="LVV135" s="91"/>
      <c r="LVW135" s="91"/>
      <c r="LVX135" s="91"/>
      <c r="LVY135" s="91"/>
      <c r="LVZ135" s="91"/>
      <c r="LWA135" s="91"/>
      <c r="LWB135" s="91"/>
      <c r="LWC135" s="91"/>
      <c r="LWD135" s="91"/>
      <c r="LWE135" s="91"/>
      <c r="LWF135" s="91"/>
      <c r="LWG135" s="91"/>
      <c r="LWH135" s="91"/>
      <c r="LWI135" s="91"/>
      <c r="LWJ135" s="91"/>
      <c r="LWK135" s="91"/>
      <c r="LWL135" s="91"/>
      <c r="LWM135" s="91"/>
      <c r="LWN135" s="91"/>
      <c r="LWO135" s="91"/>
      <c r="LWP135" s="91"/>
      <c r="LWQ135" s="91"/>
      <c r="LWR135" s="91"/>
      <c r="LWS135" s="91"/>
      <c r="LWT135" s="91"/>
      <c r="LWU135" s="91"/>
      <c r="LWV135" s="91"/>
      <c r="LWW135" s="91"/>
      <c r="LWX135" s="91"/>
      <c r="LWY135" s="91"/>
      <c r="LWZ135" s="91"/>
      <c r="LXA135" s="91"/>
      <c r="LXB135" s="91"/>
      <c r="LXC135" s="91"/>
      <c r="LXD135" s="91"/>
      <c r="LXE135" s="91"/>
      <c r="LXF135" s="91"/>
      <c r="LXG135" s="91"/>
      <c r="LXH135" s="91"/>
      <c r="LXI135" s="91"/>
      <c r="LXJ135" s="91"/>
      <c r="LXK135" s="91"/>
      <c r="LXL135" s="91"/>
      <c r="LXM135" s="91"/>
      <c r="LXN135" s="91"/>
      <c r="LXO135" s="91"/>
      <c r="LXP135" s="91"/>
      <c r="LXQ135" s="91"/>
      <c r="LXR135" s="91"/>
      <c r="LXS135" s="91"/>
      <c r="LXT135" s="91"/>
      <c r="LXU135" s="91"/>
      <c r="LXV135" s="91"/>
      <c r="LXW135" s="91"/>
      <c r="LXX135" s="91"/>
      <c r="LXY135" s="91"/>
      <c r="LXZ135" s="91"/>
      <c r="LYA135" s="91"/>
      <c r="LYB135" s="91"/>
      <c r="LYC135" s="91"/>
      <c r="LYD135" s="91"/>
      <c r="LYE135" s="91"/>
      <c r="LYF135" s="91"/>
      <c r="LYG135" s="91"/>
      <c r="LYH135" s="91"/>
      <c r="LYI135" s="91"/>
      <c r="LYJ135" s="91"/>
      <c r="LYK135" s="91"/>
      <c r="LYL135" s="91"/>
      <c r="LYM135" s="91"/>
      <c r="LYN135" s="91"/>
      <c r="LYO135" s="91"/>
      <c r="LYP135" s="91"/>
      <c r="LYQ135" s="91"/>
      <c r="LYR135" s="91"/>
      <c r="LYS135" s="91"/>
      <c r="LYT135" s="91"/>
      <c r="LYU135" s="91"/>
      <c r="LYV135" s="91"/>
      <c r="LYW135" s="91"/>
      <c r="LYX135" s="91"/>
      <c r="LYY135" s="91"/>
      <c r="LYZ135" s="91"/>
      <c r="LZA135" s="91"/>
      <c r="LZB135" s="91"/>
      <c r="LZC135" s="91"/>
      <c r="LZD135" s="91"/>
      <c r="LZE135" s="91"/>
      <c r="LZF135" s="91"/>
      <c r="LZG135" s="91"/>
      <c r="LZH135" s="91"/>
      <c r="LZI135" s="91"/>
      <c r="LZJ135" s="91"/>
      <c r="LZK135" s="91"/>
      <c r="LZL135" s="91"/>
      <c r="LZM135" s="91"/>
      <c r="LZN135" s="91"/>
      <c r="LZO135" s="91"/>
      <c r="LZP135" s="91"/>
      <c r="LZQ135" s="91"/>
      <c r="LZR135" s="91"/>
      <c r="LZS135" s="91"/>
      <c r="LZT135" s="91"/>
      <c r="LZU135" s="91"/>
      <c r="LZV135" s="91"/>
      <c r="LZW135" s="91"/>
      <c r="LZX135" s="91"/>
      <c r="LZY135" s="91"/>
      <c r="LZZ135" s="91"/>
      <c r="MAA135" s="91"/>
      <c r="MAB135" s="91"/>
      <c r="MAC135" s="91"/>
      <c r="MAD135" s="91"/>
      <c r="MAE135" s="91"/>
      <c r="MAF135" s="91"/>
      <c r="MAG135" s="91"/>
      <c r="MAH135" s="91"/>
      <c r="MAI135" s="91"/>
      <c r="MAJ135" s="91"/>
      <c r="MAK135" s="91"/>
      <c r="MAL135" s="91"/>
      <c r="MAM135" s="91"/>
      <c r="MAN135" s="91"/>
      <c r="MAO135" s="91"/>
      <c r="MAP135" s="91"/>
      <c r="MAQ135" s="91"/>
      <c r="MAR135" s="91"/>
      <c r="MAS135" s="91"/>
      <c r="MAT135" s="91"/>
      <c r="MAU135" s="91"/>
      <c r="MAV135" s="91"/>
      <c r="MAW135" s="91"/>
      <c r="MAX135" s="91"/>
      <c r="MAY135" s="91"/>
      <c r="MAZ135" s="91"/>
      <c r="MBA135" s="91"/>
      <c r="MBB135" s="91"/>
      <c r="MBC135" s="91"/>
      <c r="MBD135" s="91"/>
      <c r="MBE135" s="91"/>
      <c r="MBF135" s="91"/>
      <c r="MBG135" s="91"/>
      <c r="MBH135" s="91"/>
      <c r="MBI135" s="91"/>
      <c r="MBJ135" s="91"/>
      <c r="MBK135" s="91"/>
      <c r="MBL135" s="91"/>
      <c r="MBM135" s="91"/>
      <c r="MBN135" s="91"/>
      <c r="MBO135" s="91"/>
      <c r="MBP135" s="91"/>
      <c r="MBQ135" s="91"/>
      <c r="MBR135" s="91"/>
      <c r="MBS135" s="91"/>
      <c r="MBT135" s="91"/>
      <c r="MBU135" s="91"/>
      <c r="MBV135" s="91"/>
      <c r="MBW135" s="91"/>
      <c r="MBX135" s="91"/>
      <c r="MBY135" s="91"/>
      <c r="MBZ135" s="91"/>
      <c r="MCA135" s="91"/>
      <c r="MCB135" s="91"/>
      <c r="MCC135" s="91"/>
      <c r="MCD135" s="91"/>
      <c r="MCE135" s="91"/>
      <c r="MCF135" s="91"/>
      <c r="MCG135" s="91"/>
      <c r="MCH135" s="91"/>
      <c r="MCI135" s="91"/>
      <c r="MCJ135" s="91"/>
      <c r="MCK135" s="91"/>
      <c r="MCL135" s="91"/>
      <c r="MCM135" s="91"/>
      <c r="MCN135" s="91"/>
      <c r="MCO135" s="91"/>
      <c r="MCP135" s="91"/>
      <c r="MCQ135" s="91"/>
      <c r="MCR135" s="91"/>
      <c r="MCS135" s="91"/>
      <c r="MCT135" s="91"/>
      <c r="MCU135" s="91"/>
      <c r="MCV135" s="91"/>
      <c r="MCW135" s="91"/>
      <c r="MCX135" s="91"/>
      <c r="MCY135" s="91"/>
      <c r="MCZ135" s="91"/>
      <c r="MDA135" s="91"/>
      <c r="MDB135" s="91"/>
      <c r="MDC135" s="91"/>
      <c r="MDD135" s="91"/>
      <c r="MDE135" s="91"/>
      <c r="MDF135" s="91"/>
      <c r="MDG135" s="91"/>
      <c r="MDH135" s="91"/>
      <c r="MDI135" s="91"/>
      <c r="MDJ135" s="91"/>
      <c r="MDK135" s="91"/>
      <c r="MDL135" s="91"/>
      <c r="MDM135" s="91"/>
      <c r="MDN135" s="91"/>
      <c r="MDO135" s="91"/>
      <c r="MDP135" s="91"/>
      <c r="MDQ135" s="91"/>
      <c r="MDR135" s="91"/>
      <c r="MDS135" s="91"/>
      <c r="MDT135" s="91"/>
      <c r="MDU135" s="91"/>
      <c r="MDV135" s="91"/>
      <c r="MDW135" s="91"/>
      <c r="MDX135" s="91"/>
      <c r="MDY135" s="91"/>
      <c r="MDZ135" s="91"/>
      <c r="MEA135" s="91"/>
      <c r="MEB135" s="91"/>
      <c r="MEC135" s="91"/>
      <c r="MED135" s="91"/>
      <c r="MEE135" s="91"/>
      <c r="MEF135" s="91"/>
      <c r="MEG135" s="91"/>
      <c r="MEH135" s="91"/>
      <c r="MEI135" s="91"/>
      <c r="MEJ135" s="91"/>
      <c r="MEK135" s="91"/>
      <c r="MEL135" s="91"/>
      <c r="MEM135" s="91"/>
      <c r="MEN135" s="91"/>
      <c r="MEO135" s="91"/>
      <c r="MEP135" s="91"/>
      <c r="MEQ135" s="91"/>
      <c r="MER135" s="91"/>
      <c r="MES135" s="91"/>
      <c r="MET135" s="91"/>
      <c r="MEU135" s="91"/>
      <c r="MEV135" s="91"/>
      <c r="MEW135" s="91"/>
      <c r="MEX135" s="91"/>
      <c r="MEY135" s="91"/>
      <c r="MEZ135" s="91"/>
      <c r="MFA135" s="91"/>
      <c r="MFB135" s="91"/>
      <c r="MFC135" s="91"/>
      <c r="MFD135" s="91"/>
      <c r="MFE135" s="91"/>
      <c r="MFF135" s="91"/>
      <c r="MFG135" s="91"/>
      <c r="MFH135" s="91"/>
      <c r="MFI135" s="91"/>
      <c r="MFJ135" s="91"/>
      <c r="MFK135" s="91"/>
      <c r="MFL135" s="91"/>
      <c r="MFM135" s="91"/>
      <c r="MFN135" s="91"/>
      <c r="MFO135" s="91"/>
      <c r="MFP135" s="91"/>
      <c r="MFQ135" s="91"/>
      <c r="MFR135" s="91"/>
      <c r="MFS135" s="91"/>
      <c r="MFT135" s="91"/>
      <c r="MFU135" s="91"/>
      <c r="MFV135" s="91"/>
      <c r="MFW135" s="91"/>
      <c r="MFX135" s="91"/>
      <c r="MFY135" s="91"/>
      <c r="MFZ135" s="91"/>
      <c r="MGA135" s="91"/>
      <c r="MGB135" s="91"/>
      <c r="MGC135" s="91"/>
      <c r="MGD135" s="91"/>
      <c r="MGE135" s="91"/>
      <c r="MGF135" s="91"/>
      <c r="MGG135" s="91"/>
      <c r="MGH135" s="91"/>
      <c r="MGI135" s="91"/>
      <c r="MGJ135" s="91"/>
      <c r="MGK135" s="91"/>
      <c r="MGL135" s="91"/>
      <c r="MGM135" s="91"/>
      <c r="MGN135" s="91"/>
      <c r="MGO135" s="91"/>
      <c r="MGP135" s="91"/>
      <c r="MGQ135" s="91"/>
      <c r="MGR135" s="91"/>
      <c r="MGS135" s="91"/>
      <c r="MGT135" s="91"/>
      <c r="MGU135" s="91"/>
      <c r="MGV135" s="91"/>
      <c r="MGW135" s="91"/>
      <c r="MGX135" s="91"/>
      <c r="MGY135" s="91"/>
      <c r="MGZ135" s="91"/>
      <c r="MHA135" s="91"/>
      <c r="MHB135" s="91"/>
      <c r="MHC135" s="91"/>
      <c r="MHD135" s="91"/>
      <c r="MHE135" s="91"/>
      <c r="MHF135" s="91"/>
      <c r="MHG135" s="91"/>
      <c r="MHH135" s="91"/>
      <c r="MHI135" s="91"/>
      <c r="MHJ135" s="91"/>
      <c r="MHK135" s="91"/>
      <c r="MHL135" s="91"/>
      <c r="MHM135" s="91"/>
      <c r="MHN135" s="91"/>
      <c r="MHO135" s="91"/>
      <c r="MHP135" s="91"/>
      <c r="MHQ135" s="91"/>
      <c r="MHR135" s="91"/>
      <c r="MHS135" s="91"/>
      <c r="MHT135" s="91"/>
      <c r="MHU135" s="91"/>
      <c r="MHV135" s="91"/>
      <c r="MHW135" s="91"/>
      <c r="MHX135" s="91"/>
      <c r="MHY135" s="91"/>
      <c r="MHZ135" s="91"/>
      <c r="MIA135" s="91"/>
      <c r="MIB135" s="91"/>
      <c r="MIC135" s="91"/>
      <c r="MID135" s="91"/>
      <c r="MIE135" s="91"/>
      <c r="MIF135" s="91"/>
      <c r="MIG135" s="91"/>
      <c r="MIH135" s="91"/>
      <c r="MII135" s="91"/>
      <c r="MIJ135" s="91"/>
      <c r="MIK135" s="91"/>
      <c r="MIL135" s="91"/>
      <c r="MIM135" s="91"/>
      <c r="MIN135" s="91"/>
      <c r="MIO135" s="91"/>
      <c r="MIP135" s="91"/>
      <c r="MIQ135" s="91"/>
      <c r="MIR135" s="91"/>
      <c r="MIS135" s="91"/>
      <c r="MIT135" s="91"/>
      <c r="MIU135" s="91"/>
      <c r="MIV135" s="91"/>
      <c r="MIW135" s="91"/>
      <c r="MIX135" s="91"/>
      <c r="MIY135" s="91"/>
      <c r="MIZ135" s="91"/>
      <c r="MJA135" s="91"/>
      <c r="MJB135" s="91"/>
      <c r="MJC135" s="91"/>
      <c r="MJD135" s="91"/>
      <c r="MJE135" s="91"/>
      <c r="MJF135" s="91"/>
      <c r="MJG135" s="91"/>
      <c r="MJH135" s="91"/>
      <c r="MJI135" s="91"/>
      <c r="MJJ135" s="91"/>
      <c r="MJK135" s="91"/>
      <c r="MJL135" s="91"/>
      <c r="MJM135" s="91"/>
      <c r="MJN135" s="91"/>
      <c r="MJO135" s="91"/>
      <c r="MJP135" s="91"/>
      <c r="MJQ135" s="91"/>
      <c r="MJR135" s="91"/>
      <c r="MJS135" s="91"/>
      <c r="MJT135" s="91"/>
      <c r="MJU135" s="91"/>
      <c r="MJV135" s="91"/>
      <c r="MJW135" s="91"/>
      <c r="MJX135" s="91"/>
      <c r="MJY135" s="91"/>
      <c r="MJZ135" s="91"/>
      <c r="MKA135" s="91"/>
      <c r="MKB135" s="91"/>
      <c r="MKC135" s="91"/>
      <c r="MKD135" s="91"/>
      <c r="MKE135" s="91"/>
      <c r="MKF135" s="91"/>
      <c r="MKG135" s="91"/>
      <c r="MKH135" s="91"/>
      <c r="MKI135" s="91"/>
      <c r="MKJ135" s="91"/>
      <c r="MKK135" s="91"/>
      <c r="MKL135" s="91"/>
      <c r="MKM135" s="91"/>
      <c r="MKN135" s="91"/>
      <c r="MKO135" s="91"/>
      <c r="MKP135" s="91"/>
      <c r="MKQ135" s="91"/>
      <c r="MKR135" s="91"/>
      <c r="MKS135" s="91"/>
      <c r="MKT135" s="91"/>
      <c r="MKU135" s="91"/>
      <c r="MKV135" s="91"/>
      <c r="MKW135" s="91"/>
      <c r="MKX135" s="91"/>
      <c r="MKY135" s="91"/>
      <c r="MKZ135" s="91"/>
      <c r="MLA135" s="91"/>
      <c r="MLB135" s="91"/>
      <c r="MLC135" s="91"/>
      <c r="MLD135" s="91"/>
      <c r="MLE135" s="91"/>
      <c r="MLF135" s="91"/>
      <c r="MLG135" s="91"/>
      <c r="MLH135" s="91"/>
      <c r="MLI135" s="91"/>
      <c r="MLJ135" s="91"/>
      <c r="MLK135" s="91"/>
      <c r="MLL135" s="91"/>
      <c r="MLM135" s="91"/>
      <c r="MLN135" s="91"/>
      <c r="MLO135" s="91"/>
      <c r="MLP135" s="91"/>
      <c r="MLQ135" s="91"/>
      <c r="MLR135" s="91"/>
      <c r="MLS135" s="91"/>
      <c r="MLT135" s="91"/>
      <c r="MLU135" s="91"/>
      <c r="MLV135" s="91"/>
      <c r="MLW135" s="91"/>
      <c r="MLX135" s="91"/>
      <c r="MLY135" s="91"/>
      <c r="MLZ135" s="91"/>
      <c r="MMA135" s="91"/>
      <c r="MMB135" s="91"/>
      <c r="MMC135" s="91"/>
      <c r="MMD135" s="91"/>
      <c r="MME135" s="91"/>
      <c r="MMF135" s="91"/>
      <c r="MMG135" s="91"/>
      <c r="MMH135" s="91"/>
      <c r="MMI135" s="91"/>
      <c r="MMJ135" s="91"/>
      <c r="MMK135" s="91"/>
      <c r="MML135" s="91"/>
      <c r="MMM135" s="91"/>
      <c r="MMN135" s="91"/>
      <c r="MMO135" s="91"/>
      <c r="MMP135" s="91"/>
      <c r="MMQ135" s="91"/>
      <c r="MMR135" s="91"/>
      <c r="MMS135" s="91"/>
      <c r="MMT135" s="91"/>
      <c r="MMU135" s="91"/>
      <c r="MMV135" s="91"/>
      <c r="MMW135" s="91"/>
      <c r="MMX135" s="91"/>
      <c r="MMY135" s="91"/>
      <c r="MMZ135" s="91"/>
      <c r="MNA135" s="91"/>
      <c r="MNB135" s="91"/>
      <c r="MNC135" s="91"/>
      <c r="MND135" s="91"/>
      <c r="MNE135" s="91"/>
      <c r="MNF135" s="91"/>
      <c r="MNG135" s="91"/>
      <c r="MNH135" s="91"/>
      <c r="MNI135" s="91"/>
      <c r="MNJ135" s="91"/>
      <c r="MNK135" s="91"/>
      <c r="MNL135" s="91"/>
      <c r="MNM135" s="91"/>
      <c r="MNN135" s="91"/>
      <c r="MNO135" s="91"/>
      <c r="MNP135" s="91"/>
      <c r="MNQ135" s="91"/>
      <c r="MNR135" s="91"/>
      <c r="MNS135" s="91"/>
      <c r="MNT135" s="91"/>
      <c r="MNU135" s="91"/>
      <c r="MNV135" s="91"/>
      <c r="MNW135" s="91"/>
      <c r="MNX135" s="91"/>
      <c r="MNY135" s="91"/>
      <c r="MNZ135" s="91"/>
      <c r="MOA135" s="91"/>
      <c r="MOB135" s="91"/>
      <c r="MOC135" s="91"/>
      <c r="MOD135" s="91"/>
      <c r="MOE135" s="91"/>
      <c r="MOF135" s="91"/>
      <c r="MOG135" s="91"/>
      <c r="MOH135" s="91"/>
      <c r="MOI135" s="91"/>
      <c r="MOJ135" s="91"/>
      <c r="MOK135" s="91"/>
      <c r="MOL135" s="91"/>
      <c r="MOM135" s="91"/>
      <c r="MON135" s="91"/>
      <c r="MOO135" s="91"/>
      <c r="MOP135" s="91"/>
      <c r="MOQ135" s="91"/>
      <c r="MOR135" s="91"/>
      <c r="MOS135" s="91"/>
      <c r="MOT135" s="91"/>
      <c r="MOU135" s="91"/>
      <c r="MOV135" s="91"/>
      <c r="MOW135" s="91"/>
      <c r="MOX135" s="91"/>
      <c r="MOY135" s="91"/>
      <c r="MOZ135" s="91"/>
      <c r="MPA135" s="91"/>
      <c r="MPB135" s="91"/>
      <c r="MPC135" s="91"/>
      <c r="MPD135" s="91"/>
      <c r="MPE135" s="91"/>
      <c r="MPF135" s="91"/>
      <c r="MPG135" s="91"/>
      <c r="MPH135" s="91"/>
      <c r="MPI135" s="91"/>
      <c r="MPJ135" s="91"/>
      <c r="MPK135" s="91"/>
      <c r="MPL135" s="91"/>
      <c r="MPM135" s="91"/>
      <c r="MPN135" s="91"/>
      <c r="MPO135" s="91"/>
      <c r="MPP135" s="91"/>
      <c r="MPQ135" s="91"/>
      <c r="MPR135" s="91"/>
      <c r="MPS135" s="91"/>
      <c r="MPT135" s="91"/>
      <c r="MPU135" s="91"/>
      <c r="MPV135" s="91"/>
      <c r="MPW135" s="91"/>
      <c r="MPX135" s="91"/>
      <c r="MPY135" s="91"/>
      <c r="MPZ135" s="91"/>
      <c r="MQA135" s="91"/>
      <c r="MQB135" s="91"/>
      <c r="MQC135" s="91"/>
      <c r="MQD135" s="91"/>
      <c r="MQE135" s="91"/>
      <c r="MQF135" s="91"/>
      <c r="MQG135" s="91"/>
      <c r="MQH135" s="91"/>
      <c r="MQI135" s="91"/>
      <c r="MQJ135" s="91"/>
      <c r="MQK135" s="91"/>
      <c r="MQL135" s="91"/>
      <c r="MQM135" s="91"/>
      <c r="MQN135" s="91"/>
      <c r="MQO135" s="91"/>
      <c r="MQP135" s="91"/>
      <c r="MQQ135" s="91"/>
      <c r="MQR135" s="91"/>
      <c r="MQS135" s="91"/>
      <c r="MQT135" s="91"/>
      <c r="MQU135" s="91"/>
      <c r="MQV135" s="91"/>
      <c r="MQW135" s="91"/>
      <c r="MQX135" s="91"/>
      <c r="MQY135" s="91"/>
      <c r="MQZ135" s="91"/>
      <c r="MRA135" s="91"/>
      <c r="MRB135" s="91"/>
      <c r="MRC135" s="91"/>
      <c r="MRD135" s="91"/>
      <c r="MRE135" s="91"/>
      <c r="MRF135" s="91"/>
      <c r="MRG135" s="91"/>
      <c r="MRH135" s="91"/>
      <c r="MRI135" s="91"/>
      <c r="MRJ135" s="91"/>
      <c r="MRK135" s="91"/>
      <c r="MRL135" s="91"/>
      <c r="MRM135" s="91"/>
      <c r="MRN135" s="91"/>
      <c r="MRO135" s="91"/>
      <c r="MRP135" s="91"/>
      <c r="MRQ135" s="91"/>
      <c r="MRR135" s="91"/>
      <c r="MRS135" s="91"/>
      <c r="MRT135" s="91"/>
      <c r="MRU135" s="91"/>
      <c r="MRV135" s="91"/>
      <c r="MRW135" s="91"/>
      <c r="MRX135" s="91"/>
      <c r="MRY135" s="91"/>
      <c r="MRZ135" s="91"/>
      <c r="MSA135" s="91"/>
      <c r="MSB135" s="91"/>
      <c r="MSC135" s="91"/>
      <c r="MSD135" s="91"/>
      <c r="MSE135" s="91"/>
      <c r="MSF135" s="91"/>
      <c r="MSG135" s="91"/>
      <c r="MSH135" s="91"/>
      <c r="MSI135" s="91"/>
      <c r="MSJ135" s="91"/>
      <c r="MSK135" s="91"/>
      <c r="MSL135" s="91"/>
      <c r="MSM135" s="91"/>
      <c r="MSN135" s="91"/>
      <c r="MSO135" s="91"/>
      <c r="MSP135" s="91"/>
      <c r="MSQ135" s="91"/>
      <c r="MSR135" s="91"/>
      <c r="MSS135" s="91"/>
      <c r="MST135" s="91"/>
      <c r="MSU135" s="91"/>
      <c r="MSV135" s="91"/>
      <c r="MSW135" s="91"/>
      <c r="MSX135" s="91"/>
      <c r="MSY135" s="91"/>
      <c r="MSZ135" s="91"/>
      <c r="MTA135" s="91"/>
      <c r="MTB135" s="91"/>
      <c r="MTC135" s="91"/>
      <c r="MTD135" s="91"/>
      <c r="MTE135" s="91"/>
      <c r="MTF135" s="91"/>
      <c r="MTG135" s="91"/>
      <c r="MTH135" s="91"/>
      <c r="MTI135" s="91"/>
      <c r="MTJ135" s="91"/>
      <c r="MTK135" s="91"/>
      <c r="MTL135" s="91"/>
      <c r="MTM135" s="91"/>
      <c r="MTN135" s="91"/>
      <c r="MTO135" s="91"/>
      <c r="MTP135" s="91"/>
      <c r="MTQ135" s="91"/>
      <c r="MTR135" s="91"/>
      <c r="MTS135" s="91"/>
      <c r="MTT135" s="91"/>
      <c r="MTU135" s="91"/>
      <c r="MTV135" s="91"/>
      <c r="MTW135" s="91"/>
      <c r="MTX135" s="91"/>
      <c r="MTY135" s="91"/>
      <c r="MTZ135" s="91"/>
      <c r="MUA135" s="91"/>
      <c r="MUB135" s="91"/>
      <c r="MUC135" s="91"/>
      <c r="MUD135" s="91"/>
      <c r="MUE135" s="91"/>
      <c r="MUF135" s="91"/>
      <c r="MUG135" s="91"/>
      <c r="MUH135" s="91"/>
      <c r="MUI135" s="91"/>
      <c r="MUJ135" s="91"/>
      <c r="MUK135" s="91"/>
      <c r="MUL135" s="91"/>
      <c r="MUM135" s="91"/>
      <c r="MUN135" s="91"/>
      <c r="MUO135" s="91"/>
      <c r="MUP135" s="91"/>
      <c r="MUQ135" s="91"/>
      <c r="MUR135" s="91"/>
      <c r="MUS135" s="91"/>
      <c r="MUT135" s="91"/>
      <c r="MUU135" s="91"/>
      <c r="MUV135" s="91"/>
      <c r="MUW135" s="91"/>
      <c r="MUX135" s="91"/>
      <c r="MUY135" s="91"/>
      <c r="MUZ135" s="91"/>
      <c r="MVA135" s="91"/>
      <c r="MVB135" s="91"/>
      <c r="MVC135" s="91"/>
      <c r="MVD135" s="91"/>
      <c r="MVE135" s="91"/>
      <c r="MVF135" s="91"/>
      <c r="MVG135" s="91"/>
      <c r="MVH135" s="91"/>
      <c r="MVI135" s="91"/>
      <c r="MVJ135" s="91"/>
      <c r="MVK135" s="91"/>
      <c r="MVL135" s="91"/>
      <c r="MVM135" s="91"/>
      <c r="MVN135" s="91"/>
      <c r="MVO135" s="91"/>
      <c r="MVP135" s="91"/>
      <c r="MVQ135" s="91"/>
      <c r="MVR135" s="91"/>
      <c r="MVS135" s="91"/>
      <c r="MVT135" s="91"/>
      <c r="MVU135" s="91"/>
      <c r="MVV135" s="91"/>
      <c r="MVW135" s="91"/>
      <c r="MVX135" s="91"/>
      <c r="MVY135" s="91"/>
      <c r="MVZ135" s="91"/>
      <c r="MWA135" s="91"/>
      <c r="MWB135" s="91"/>
      <c r="MWC135" s="91"/>
      <c r="MWD135" s="91"/>
      <c r="MWE135" s="91"/>
      <c r="MWF135" s="91"/>
      <c r="MWG135" s="91"/>
      <c r="MWH135" s="91"/>
      <c r="MWI135" s="91"/>
      <c r="MWJ135" s="91"/>
      <c r="MWK135" s="91"/>
      <c r="MWL135" s="91"/>
      <c r="MWM135" s="91"/>
      <c r="MWN135" s="91"/>
      <c r="MWO135" s="91"/>
      <c r="MWP135" s="91"/>
      <c r="MWQ135" s="91"/>
      <c r="MWR135" s="91"/>
      <c r="MWS135" s="91"/>
      <c r="MWT135" s="91"/>
      <c r="MWU135" s="91"/>
      <c r="MWV135" s="91"/>
      <c r="MWW135" s="91"/>
      <c r="MWX135" s="91"/>
      <c r="MWY135" s="91"/>
      <c r="MWZ135" s="91"/>
      <c r="MXA135" s="91"/>
      <c r="MXB135" s="91"/>
      <c r="MXC135" s="91"/>
      <c r="MXD135" s="91"/>
      <c r="MXE135" s="91"/>
      <c r="MXF135" s="91"/>
      <c r="MXG135" s="91"/>
      <c r="MXH135" s="91"/>
      <c r="MXI135" s="91"/>
      <c r="MXJ135" s="91"/>
      <c r="MXK135" s="91"/>
      <c r="MXL135" s="91"/>
      <c r="MXM135" s="91"/>
      <c r="MXN135" s="91"/>
      <c r="MXO135" s="91"/>
      <c r="MXP135" s="91"/>
      <c r="MXQ135" s="91"/>
      <c r="MXR135" s="91"/>
      <c r="MXS135" s="91"/>
      <c r="MXT135" s="91"/>
      <c r="MXU135" s="91"/>
      <c r="MXV135" s="91"/>
      <c r="MXW135" s="91"/>
      <c r="MXX135" s="91"/>
      <c r="MXY135" s="91"/>
      <c r="MXZ135" s="91"/>
      <c r="MYA135" s="91"/>
      <c r="MYB135" s="91"/>
      <c r="MYC135" s="91"/>
      <c r="MYD135" s="91"/>
      <c r="MYE135" s="91"/>
      <c r="MYF135" s="91"/>
      <c r="MYG135" s="91"/>
      <c r="MYH135" s="91"/>
      <c r="MYI135" s="91"/>
      <c r="MYJ135" s="91"/>
      <c r="MYK135" s="91"/>
      <c r="MYL135" s="91"/>
      <c r="MYM135" s="91"/>
      <c r="MYN135" s="91"/>
      <c r="MYO135" s="91"/>
      <c r="MYP135" s="91"/>
      <c r="MYQ135" s="91"/>
      <c r="MYR135" s="91"/>
      <c r="MYS135" s="91"/>
      <c r="MYT135" s="91"/>
      <c r="MYU135" s="91"/>
      <c r="MYV135" s="91"/>
      <c r="MYW135" s="91"/>
      <c r="MYX135" s="91"/>
      <c r="MYY135" s="91"/>
      <c r="MYZ135" s="91"/>
      <c r="MZA135" s="91"/>
      <c r="MZB135" s="91"/>
      <c r="MZC135" s="91"/>
      <c r="MZD135" s="91"/>
      <c r="MZE135" s="91"/>
      <c r="MZF135" s="91"/>
      <c r="MZG135" s="91"/>
      <c r="MZH135" s="91"/>
      <c r="MZI135" s="91"/>
      <c r="MZJ135" s="91"/>
      <c r="MZK135" s="91"/>
      <c r="MZL135" s="91"/>
      <c r="MZM135" s="91"/>
      <c r="MZN135" s="91"/>
      <c r="MZO135" s="91"/>
      <c r="MZP135" s="91"/>
      <c r="MZQ135" s="91"/>
      <c r="MZR135" s="91"/>
      <c r="MZS135" s="91"/>
      <c r="MZT135" s="91"/>
      <c r="MZU135" s="91"/>
      <c r="MZV135" s="91"/>
      <c r="MZW135" s="91"/>
      <c r="MZX135" s="91"/>
      <c r="MZY135" s="91"/>
      <c r="MZZ135" s="91"/>
      <c r="NAA135" s="91"/>
      <c r="NAB135" s="91"/>
      <c r="NAC135" s="91"/>
      <c r="NAD135" s="91"/>
      <c r="NAE135" s="91"/>
      <c r="NAF135" s="91"/>
      <c r="NAG135" s="91"/>
      <c r="NAH135" s="91"/>
      <c r="NAI135" s="91"/>
      <c r="NAJ135" s="91"/>
      <c r="NAK135" s="91"/>
      <c r="NAL135" s="91"/>
      <c r="NAM135" s="91"/>
      <c r="NAN135" s="91"/>
      <c r="NAO135" s="91"/>
      <c r="NAP135" s="91"/>
      <c r="NAQ135" s="91"/>
      <c r="NAR135" s="91"/>
      <c r="NAS135" s="91"/>
      <c r="NAT135" s="91"/>
      <c r="NAU135" s="91"/>
      <c r="NAV135" s="91"/>
      <c r="NAW135" s="91"/>
      <c r="NAX135" s="91"/>
      <c r="NAY135" s="91"/>
      <c r="NAZ135" s="91"/>
      <c r="NBA135" s="91"/>
      <c r="NBB135" s="91"/>
      <c r="NBC135" s="91"/>
      <c r="NBD135" s="91"/>
      <c r="NBE135" s="91"/>
      <c r="NBF135" s="91"/>
      <c r="NBG135" s="91"/>
      <c r="NBH135" s="91"/>
      <c r="NBI135" s="91"/>
      <c r="NBJ135" s="91"/>
      <c r="NBK135" s="91"/>
      <c r="NBL135" s="91"/>
      <c r="NBM135" s="91"/>
      <c r="NBN135" s="91"/>
      <c r="NBO135" s="91"/>
      <c r="NBP135" s="91"/>
      <c r="NBQ135" s="91"/>
      <c r="NBR135" s="91"/>
      <c r="NBS135" s="91"/>
      <c r="NBT135" s="91"/>
      <c r="NBU135" s="91"/>
      <c r="NBV135" s="91"/>
      <c r="NBW135" s="91"/>
      <c r="NBX135" s="91"/>
      <c r="NBY135" s="91"/>
      <c r="NBZ135" s="91"/>
      <c r="NCA135" s="91"/>
      <c r="NCB135" s="91"/>
      <c r="NCC135" s="91"/>
      <c r="NCD135" s="91"/>
      <c r="NCE135" s="91"/>
      <c r="NCF135" s="91"/>
      <c r="NCG135" s="91"/>
      <c r="NCH135" s="91"/>
      <c r="NCI135" s="91"/>
      <c r="NCJ135" s="91"/>
      <c r="NCK135" s="91"/>
      <c r="NCL135" s="91"/>
      <c r="NCM135" s="91"/>
      <c r="NCN135" s="91"/>
      <c r="NCO135" s="91"/>
      <c r="NCP135" s="91"/>
      <c r="NCQ135" s="91"/>
      <c r="NCR135" s="91"/>
      <c r="NCS135" s="91"/>
      <c r="NCT135" s="91"/>
      <c r="NCU135" s="91"/>
      <c r="NCV135" s="91"/>
      <c r="NCW135" s="91"/>
      <c r="NCX135" s="91"/>
      <c r="NCY135" s="91"/>
      <c r="NCZ135" s="91"/>
      <c r="NDA135" s="91"/>
      <c r="NDB135" s="91"/>
      <c r="NDC135" s="91"/>
      <c r="NDD135" s="91"/>
      <c r="NDE135" s="91"/>
      <c r="NDF135" s="91"/>
      <c r="NDG135" s="91"/>
      <c r="NDH135" s="91"/>
      <c r="NDI135" s="91"/>
      <c r="NDJ135" s="91"/>
      <c r="NDK135" s="91"/>
      <c r="NDL135" s="91"/>
      <c r="NDM135" s="91"/>
      <c r="NDN135" s="91"/>
      <c r="NDO135" s="91"/>
      <c r="NDP135" s="91"/>
      <c r="NDQ135" s="91"/>
      <c r="NDR135" s="91"/>
      <c r="NDS135" s="91"/>
      <c r="NDT135" s="91"/>
      <c r="NDU135" s="91"/>
      <c r="NDV135" s="91"/>
      <c r="NDW135" s="91"/>
      <c r="NDX135" s="91"/>
      <c r="NDY135" s="91"/>
      <c r="NDZ135" s="91"/>
      <c r="NEA135" s="91"/>
      <c r="NEB135" s="91"/>
      <c r="NEC135" s="91"/>
      <c r="NED135" s="91"/>
      <c r="NEE135" s="91"/>
      <c r="NEF135" s="91"/>
      <c r="NEG135" s="91"/>
      <c r="NEH135" s="91"/>
      <c r="NEI135" s="91"/>
      <c r="NEJ135" s="91"/>
      <c r="NEK135" s="91"/>
      <c r="NEL135" s="91"/>
      <c r="NEM135" s="91"/>
      <c r="NEN135" s="91"/>
      <c r="NEO135" s="91"/>
      <c r="NEP135" s="91"/>
      <c r="NEQ135" s="91"/>
      <c r="NER135" s="91"/>
      <c r="NES135" s="91"/>
      <c r="NET135" s="91"/>
      <c r="NEU135" s="91"/>
      <c r="NEV135" s="91"/>
      <c r="NEW135" s="91"/>
      <c r="NEX135" s="91"/>
      <c r="NEY135" s="91"/>
      <c r="NEZ135" s="91"/>
      <c r="NFA135" s="91"/>
      <c r="NFB135" s="91"/>
      <c r="NFC135" s="91"/>
      <c r="NFD135" s="91"/>
      <c r="NFE135" s="91"/>
      <c r="NFF135" s="91"/>
      <c r="NFG135" s="91"/>
      <c r="NFH135" s="91"/>
      <c r="NFI135" s="91"/>
      <c r="NFJ135" s="91"/>
      <c r="NFK135" s="91"/>
      <c r="NFL135" s="91"/>
      <c r="NFM135" s="91"/>
      <c r="NFN135" s="91"/>
      <c r="NFO135" s="91"/>
      <c r="NFP135" s="91"/>
      <c r="NFQ135" s="91"/>
      <c r="NFR135" s="91"/>
      <c r="NFS135" s="91"/>
      <c r="NFT135" s="91"/>
      <c r="NFU135" s="91"/>
      <c r="NFV135" s="91"/>
      <c r="NFW135" s="91"/>
      <c r="NFX135" s="91"/>
      <c r="NFY135" s="91"/>
      <c r="NFZ135" s="91"/>
      <c r="NGA135" s="91"/>
      <c r="NGB135" s="91"/>
      <c r="NGC135" s="91"/>
      <c r="NGD135" s="91"/>
      <c r="NGE135" s="91"/>
      <c r="NGF135" s="91"/>
      <c r="NGG135" s="91"/>
      <c r="NGH135" s="91"/>
      <c r="NGI135" s="91"/>
      <c r="NGJ135" s="91"/>
      <c r="NGK135" s="91"/>
      <c r="NGL135" s="91"/>
      <c r="NGM135" s="91"/>
      <c r="NGN135" s="91"/>
      <c r="NGO135" s="91"/>
      <c r="NGP135" s="91"/>
      <c r="NGQ135" s="91"/>
      <c r="NGR135" s="91"/>
      <c r="NGS135" s="91"/>
      <c r="NGT135" s="91"/>
      <c r="NGU135" s="91"/>
      <c r="NGV135" s="91"/>
      <c r="NGW135" s="91"/>
      <c r="NGX135" s="91"/>
      <c r="NGY135" s="91"/>
      <c r="NGZ135" s="91"/>
      <c r="NHA135" s="91"/>
      <c r="NHB135" s="91"/>
      <c r="NHC135" s="91"/>
      <c r="NHD135" s="91"/>
      <c r="NHE135" s="91"/>
      <c r="NHF135" s="91"/>
      <c r="NHG135" s="91"/>
      <c r="NHH135" s="91"/>
      <c r="NHI135" s="91"/>
      <c r="NHJ135" s="91"/>
      <c r="NHK135" s="91"/>
      <c r="NHL135" s="91"/>
      <c r="NHM135" s="91"/>
      <c r="NHN135" s="91"/>
      <c r="NHO135" s="91"/>
      <c r="NHP135" s="91"/>
      <c r="NHQ135" s="91"/>
      <c r="NHR135" s="91"/>
      <c r="NHS135" s="91"/>
      <c r="NHT135" s="91"/>
      <c r="NHU135" s="91"/>
      <c r="NHV135" s="91"/>
      <c r="NHW135" s="91"/>
      <c r="NHX135" s="91"/>
      <c r="NHY135" s="91"/>
      <c r="NHZ135" s="91"/>
      <c r="NIA135" s="91"/>
      <c r="NIB135" s="91"/>
      <c r="NIC135" s="91"/>
      <c r="NID135" s="91"/>
      <c r="NIE135" s="91"/>
      <c r="NIF135" s="91"/>
      <c r="NIG135" s="91"/>
      <c r="NIH135" s="91"/>
      <c r="NII135" s="91"/>
      <c r="NIJ135" s="91"/>
      <c r="NIK135" s="91"/>
      <c r="NIL135" s="91"/>
      <c r="NIM135" s="91"/>
      <c r="NIN135" s="91"/>
      <c r="NIO135" s="91"/>
      <c r="NIP135" s="91"/>
      <c r="NIQ135" s="91"/>
      <c r="NIR135" s="91"/>
      <c r="NIS135" s="91"/>
      <c r="NIT135" s="91"/>
      <c r="NIU135" s="91"/>
      <c r="NIV135" s="91"/>
      <c r="NIW135" s="91"/>
      <c r="NIX135" s="91"/>
      <c r="NIY135" s="91"/>
      <c r="NIZ135" s="91"/>
      <c r="NJA135" s="91"/>
      <c r="NJB135" s="91"/>
      <c r="NJC135" s="91"/>
      <c r="NJD135" s="91"/>
      <c r="NJE135" s="91"/>
      <c r="NJF135" s="91"/>
      <c r="NJG135" s="91"/>
      <c r="NJH135" s="91"/>
      <c r="NJI135" s="91"/>
      <c r="NJJ135" s="91"/>
      <c r="NJK135" s="91"/>
      <c r="NJL135" s="91"/>
      <c r="NJM135" s="91"/>
      <c r="NJN135" s="91"/>
      <c r="NJO135" s="91"/>
      <c r="NJP135" s="91"/>
      <c r="NJQ135" s="91"/>
      <c r="NJR135" s="91"/>
      <c r="NJS135" s="91"/>
      <c r="NJT135" s="91"/>
      <c r="NJU135" s="91"/>
      <c r="NJV135" s="91"/>
      <c r="NJW135" s="91"/>
      <c r="NJX135" s="91"/>
      <c r="NJY135" s="91"/>
      <c r="NJZ135" s="91"/>
      <c r="NKA135" s="91"/>
      <c r="NKB135" s="91"/>
      <c r="NKC135" s="91"/>
      <c r="NKD135" s="91"/>
      <c r="NKE135" s="91"/>
      <c r="NKF135" s="91"/>
      <c r="NKG135" s="91"/>
      <c r="NKH135" s="91"/>
      <c r="NKI135" s="91"/>
      <c r="NKJ135" s="91"/>
      <c r="NKK135" s="91"/>
      <c r="NKL135" s="91"/>
      <c r="NKM135" s="91"/>
      <c r="NKN135" s="91"/>
      <c r="NKO135" s="91"/>
      <c r="NKP135" s="91"/>
      <c r="NKQ135" s="91"/>
      <c r="NKR135" s="91"/>
      <c r="NKS135" s="91"/>
      <c r="NKT135" s="91"/>
      <c r="NKU135" s="91"/>
      <c r="NKV135" s="91"/>
      <c r="NKW135" s="91"/>
      <c r="NKX135" s="91"/>
      <c r="NKY135" s="91"/>
      <c r="NKZ135" s="91"/>
      <c r="NLA135" s="91"/>
      <c r="NLB135" s="91"/>
      <c r="NLC135" s="91"/>
      <c r="NLD135" s="91"/>
      <c r="NLE135" s="91"/>
      <c r="NLF135" s="91"/>
      <c r="NLG135" s="91"/>
      <c r="NLH135" s="91"/>
      <c r="NLI135" s="91"/>
      <c r="NLJ135" s="91"/>
      <c r="NLK135" s="91"/>
      <c r="NLL135" s="91"/>
      <c r="NLM135" s="91"/>
      <c r="NLN135" s="91"/>
      <c r="NLO135" s="91"/>
      <c r="NLP135" s="91"/>
      <c r="NLQ135" s="91"/>
      <c r="NLR135" s="91"/>
      <c r="NLS135" s="91"/>
      <c r="NLT135" s="91"/>
      <c r="NLU135" s="91"/>
      <c r="NLV135" s="91"/>
      <c r="NLW135" s="91"/>
      <c r="NLX135" s="91"/>
      <c r="NLY135" s="91"/>
      <c r="NLZ135" s="91"/>
      <c r="NMA135" s="91"/>
      <c r="NMB135" s="91"/>
      <c r="NMC135" s="91"/>
      <c r="NMD135" s="91"/>
      <c r="NME135" s="91"/>
      <c r="NMF135" s="91"/>
      <c r="NMG135" s="91"/>
      <c r="NMH135" s="91"/>
      <c r="NMI135" s="91"/>
      <c r="NMJ135" s="91"/>
      <c r="NMK135" s="91"/>
      <c r="NML135" s="91"/>
      <c r="NMM135" s="91"/>
      <c r="NMN135" s="91"/>
      <c r="NMO135" s="91"/>
      <c r="NMP135" s="91"/>
      <c r="NMQ135" s="91"/>
      <c r="NMR135" s="91"/>
      <c r="NMS135" s="91"/>
      <c r="NMT135" s="91"/>
      <c r="NMU135" s="91"/>
      <c r="NMV135" s="91"/>
      <c r="NMW135" s="91"/>
      <c r="NMX135" s="91"/>
      <c r="NMY135" s="91"/>
      <c r="NMZ135" s="91"/>
      <c r="NNA135" s="91"/>
      <c r="NNB135" s="91"/>
      <c r="NNC135" s="91"/>
      <c r="NND135" s="91"/>
      <c r="NNE135" s="91"/>
      <c r="NNF135" s="91"/>
      <c r="NNG135" s="91"/>
      <c r="NNH135" s="91"/>
      <c r="NNI135" s="91"/>
      <c r="NNJ135" s="91"/>
      <c r="NNK135" s="91"/>
      <c r="NNL135" s="91"/>
      <c r="NNM135" s="91"/>
      <c r="NNN135" s="91"/>
      <c r="NNO135" s="91"/>
      <c r="NNP135" s="91"/>
      <c r="NNQ135" s="91"/>
      <c r="NNR135" s="91"/>
      <c r="NNS135" s="91"/>
      <c r="NNT135" s="91"/>
      <c r="NNU135" s="91"/>
      <c r="NNV135" s="91"/>
      <c r="NNW135" s="91"/>
      <c r="NNX135" s="91"/>
      <c r="NNY135" s="91"/>
      <c r="NNZ135" s="91"/>
      <c r="NOA135" s="91"/>
      <c r="NOB135" s="91"/>
      <c r="NOC135" s="91"/>
      <c r="NOD135" s="91"/>
      <c r="NOE135" s="91"/>
      <c r="NOF135" s="91"/>
      <c r="NOG135" s="91"/>
      <c r="NOH135" s="91"/>
      <c r="NOI135" s="91"/>
      <c r="NOJ135" s="91"/>
      <c r="NOK135" s="91"/>
      <c r="NOL135" s="91"/>
      <c r="NOM135" s="91"/>
      <c r="NON135" s="91"/>
      <c r="NOO135" s="91"/>
      <c r="NOP135" s="91"/>
      <c r="NOQ135" s="91"/>
      <c r="NOR135" s="91"/>
      <c r="NOS135" s="91"/>
      <c r="NOT135" s="91"/>
      <c r="NOU135" s="91"/>
      <c r="NOV135" s="91"/>
      <c r="NOW135" s="91"/>
      <c r="NOX135" s="91"/>
      <c r="NOY135" s="91"/>
      <c r="NOZ135" s="91"/>
      <c r="NPA135" s="91"/>
      <c r="NPB135" s="91"/>
      <c r="NPC135" s="91"/>
      <c r="NPD135" s="91"/>
      <c r="NPE135" s="91"/>
      <c r="NPF135" s="91"/>
      <c r="NPG135" s="91"/>
      <c r="NPH135" s="91"/>
      <c r="NPI135" s="91"/>
      <c r="NPJ135" s="91"/>
      <c r="NPK135" s="91"/>
      <c r="NPL135" s="91"/>
      <c r="NPM135" s="91"/>
      <c r="NPN135" s="91"/>
      <c r="NPO135" s="91"/>
      <c r="NPP135" s="91"/>
      <c r="NPQ135" s="91"/>
      <c r="NPR135" s="91"/>
      <c r="NPS135" s="91"/>
      <c r="NPT135" s="91"/>
      <c r="NPU135" s="91"/>
      <c r="NPV135" s="91"/>
      <c r="NPW135" s="91"/>
      <c r="NPX135" s="91"/>
      <c r="NPY135" s="91"/>
      <c r="NPZ135" s="91"/>
      <c r="NQA135" s="91"/>
      <c r="NQB135" s="91"/>
      <c r="NQC135" s="91"/>
      <c r="NQD135" s="91"/>
      <c r="NQE135" s="91"/>
      <c r="NQF135" s="91"/>
      <c r="NQG135" s="91"/>
      <c r="NQH135" s="91"/>
      <c r="NQI135" s="91"/>
      <c r="NQJ135" s="91"/>
      <c r="NQK135" s="91"/>
      <c r="NQL135" s="91"/>
      <c r="NQM135" s="91"/>
      <c r="NQN135" s="91"/>
      <c r="NQO135" s="91"/>
      <c r="NQP135" s="91"/>
      <c r="NQQ135" s="91"/>
      <c r="NQR135" s="91"/>
      <c r="NQS135" s="91"/>
      <c r="NQT135" s="91"/>
      <c r="NQU135" s="91"/>
      <c r="NQV135" s="91"/>
      <c r="NQW135" s="91"/>
      <c r="NQX135" s="91"/>
      <c r="NQY135" s="91"/>
      <c r="NQZ135" s="91"/>
      <c r="NRA135" s="91"/>
      <c r="NRB135" s="91"/>
      <c r="NRC135" s="91"/>
      <c r="NRD135" s="91"/>
      <c r="NRE135" s="91"/>
      <c r="NRF135" s="91"/>
      <c r="NRG135" s="91"/>
      <c r="NRH135" s="91"/>
      <c r="NRI135" s="91"/>
      <c r="NRJ135" s="91"/>
      <c r="NRK135" s="91"/>
      <c r="NRL135" s="91"/>
      <c r="NRM135" s="91"/>
      <c r="NRN135" s="91"/>
      <c r="NRO135" s="91"/>
      <c r="NRP135" s="91"/>
      <c r="NRQ135" s="91"/>
      <c r="NRR135" s="91"/>
      <c r="NRS135" s="91"/>
      <c r="NRT135" s="91"/>
      <c r="NRU135" s="91"/>
      <c r="NRV135" s="91"/>
      <c r="NRW135" s="91"/>
      <c r="NRX135" s="91"/>
      <c r="NRY135" s="91"/>
      <c r="NRZ135" s="91"/>
      <c r="NSA135" s="91"/>
      <c r="NSB135" s="91"/>
      <c r="NSC135" s="91"/>
      <c r="NSD135" s="91"/>
      <c r="NSE135" s="91"/>
      <c r="NSF135" s="91"/>
      <c r="NSG135" s="91"/>
      <c r="NSH135" s="91"/>
      <c r="NSI135" s="91"/>
      <c r="NSJ135" s="91"/>
      <c r="NSK135" s="91"/>
      <c r="NSL135" s="91"/>
      <c r="NSM135" s="91"/>
      <c r="NSN135" s="91"/>
      <c r="NSO135" s="91"/>
      <c r="NSP135" s="91"/>
      <c r="NSQ135" s="91"/>
      <c r="NSR135" s="91"/>
      <c r="NSS135" s="91"/>
      <c r="NST135" s="91"/>
      <c r="NSU135" s="91"/>
      <c r="NSV135" s="91"/>
      <c r="NSW135" s="91"/>
      <c r="NSX135" s="91"/>
      <c r="NSY135" s="91"/>
      <c r="NSZ135" s="91"/>
      <c r="NTA135" s="91"/>
      <c r="NTB135" s="91"/>
      <c r="NTC135" s="91"/>
      <c r="NTD135" s="91"/>
      <c r="NTE135" s="91"/>
      <c r="NTF135" s="91"/>
      <c r="NTG135" s="91"/>
      <c r="NTH135" s="91"/>
      <c r="NTI135" s="91"/>
      <c r="NTJ135" s="91"/>
      <c r="NTK135" s="91"/>
      <c r="NTL135" s="91"/>
      <c r="NTM135" s="91"/>
      <c r="NTN135" s="91"/>
      <c r="NTO135" s="91"/>
      <c r="NTP135" s="91"/>
      <c r="NTQ135" s="91"/>
      <c r="NTR135" s="91"/>
      <c r="NTS135" s="91"/>
      <c r="NTT135" s="91"/>
      <c r="NTU135" s="91"/>
      <c r="NTV135" s="91"/>
      <c r="NTW135" s="91"/>
      <c r="NTX135" s="91"/>
      <c r="NTY135" s="91"/>
      <c r="NTZ135" s="91"/>
      <c r="NUA135" s="91"/>
      <c r="NUB135" s="91"/>
      <c r="NUC135" s="91"/>
      <c r="NUD135" s="91"/>
      <c r="NUE135" s="91"/>
      <c r="NUF135" s="91"/>
      <c r="NUG135" s="91"/>
      <c r="NUH135" s="91"/>
      <c r="NUI135" s="91"/>
      <c r="NUJ135" s="91"/>
      <c r="NUK135" s="91"/>
      <c r="NUL135" s="91"/>
      <c r="NUM135" s="91"/>
      <c r="NUN135" s="91"/>
      <c r="NUO135" s="91"/>
      <c r="NUP135" s="91"/>
      <c r="NUQ135" s="91"/>
      <c r="NUR135" s="91"/>
      <c r="NUS135" s="91"/>
      <c r="NUT135" s="91"/>
      <c r="NUU135" s="91"/>
      <c r="NUV135" s="91"/>
      <c r="NUW135" s="91"/>
      <c r="NUX135" s="91"/>
      <c r="NUY135" s="91"/>
      <c r="NUZ135" s="91"/>
      <c r="NVA135" s="91"/>
      <c r="NVB135" s="91"/>
      <c r="NVC135" s="91"/>
      <c r="NVD135" s="91"/>
      <c r="NVE135" s="91"/>
      <c r="NVF135" s="91"/>
      <c r="NVG135" s="91"/>
      <c r="NVH135" s="91"/>
      <c r="NVI135" s="91"/>
      <c r="NVJ135" s="91"/>
      <c r="NVK135" s="91"/>
      <c r="NVL135" s="91"/>
      <c r="NVM135" s="91"/>
      <c r="NVN135" s="91"/>
      <c r="NVO135" s="91"/>
      <c r="NVP135" s="91"/>
      <c r="NVQ135" s="91"/>
      <c r="NVR135" s="91"/>
      <c r="NVS135" s="91"/>
      <c r="NVT135" s="91"/>
      <c r="NVU135" s="91"/>
      <c r="NVV135" s="91"/>
      <c r="NVW135" s="91"/>
      <c r="NVX135" s="91"/>
      <c r="NVY135" s="91"/>
      <c r="NVZ135" s="91"/>
      <c r="NWA135" s="91"/>
      <c r="NWB135" s="91"/>
      <c r="NWC135" s="91"/>
      <c r="NWD135" s="91"/>
      <c r="NWE135" s="91"/>
      <c r="NWF135" s="91"/>
      <c r="NWG135" s="91"/>
      <c r="NWH135" s="91"/>
      <c r="NWI135" s="91"/>
      <c r="NWJ135" s="91"/>
      <c r="NWK135" s="91"/>
      <c r="NWL135" s="91"/>
      <c r="NWM135" s="91"/>
      <c r="NWN135" s="91"/>
      <c r="NWO135" s="91"/>
      <c r="NWP135" s="91"/>
      <c r="NWQ135" s="91"/>
      <c r="NWR135" s="91"/>
      <c r="NWS135" s="91"/>
      <c r="NWT135" s="91"/>
      <c r="NWU135" s="91"/>
      <c r="NWV135" s="91"/>
      <c r="NWW135" s="91"/>
      <c r="NWX135" s="91"/>
      <c r="NWY135" s="91"/>
      <c r="NWZ135" s="91"/>
      <c r="NXA135" s="91"/>
      <c r="NXB135" s="91"/>
      <c r="NXC135" s="91"/>
      <c r="NXD135" s="91"/>
      <c r="NXE135" s="91"/>
      <c r="NXF135" s="91"/>
      <c r="NXG135" s="91"/>
      <c r="NXH135" s="91"/>
      <c r="NXI135" s="91"/>
      <c r="NXJ135" s="91"/>
      <c r="NXK135" s="91"/>
      <c r="NXL135" s="91"/>
      <c r="NXM135" s="91"/>
      <c r="NXN135" s="91"/>
      <c r="NXO135" s="91"/>
      <c r="NXP135" s="91"/>
      <c r="NXQ135" s="91"/>
      <c r="NXR135" s="91"/>
      <c r="NXS135" s="91"/>
      <c r="NXT135" s="91"/>
      <c r="NXU135" s="91"/>
      <c r="NXV135" s="91"/>
      <c r="NXW135" s="91"/>
      <c r="NXX135" s="91"/>
      <c r="NXY135" s="91"/>
      <c r="NXZ135" s="91"/>
      <c r="NYA135" s="91"/>
      <c r="NYB135" s="91"/>
      <c r="NYC135" s="91"/>
      <c r="NYD135" s="91"/>
      <c r="NYE135" s="91"/>
      <c r="NYF135" s="91"/>
      <c r="NYG135" s="91"/>
      <c r="NYH135" s="91"/>
      <c r="NYI135" s="91"/>
      <c r="NYJ135" s="91"/>
      <c r="NYK135" s="91"/>
      <c r="NYL135" s="91"/>
      <c r="NYM135" s="91"/>
      <c r="NYN135" s="91"/>
      <c r="NYO135" s="91"/>
      <c r="NYP135" s="91"/>
      <c r="NYQ135" s="91"/>
      <c r="NYR135" s="91"/>
      <c r="NYS135" s="91"/>
      <c r="NYT135" s="91"/>
      <c r="NYU135" s="91"/>
      <c r="NYV135" s="91"/>
      <c r="NYW135" s="91"/>
      <c r="NYX135" s="91"/>
      <c r="NYY135" s="91"/>
      <c r="NYZ135" s="91"/>
      <c r="NZA135" s="91"/>
      <c r="NZB135" s="91"/>
      <c r="NZC135" s="91"/>
      <c r="NZD135" s="91"/>
      <c r="NZE135" s="91"/>
      <c r="NZF135" s="91"/>
      <c r="NZG135" s="91"/>
      <c r="NZH135" s="91"/>
      <c r="NZI135" s="91"/>
      <c r="NZJ135" s="91"/>
      <c r="NZK135" s="91"/>
      <c r="NZL135" s="91"/>
      <c r="NZM135" s="91"/>
      <c r="NZN135" s="91"/>
      <c r="NZO135" s="91"/>
      <c r="NZP135" s="91"/>
      <c r="NZQ135" s="91"/>
      <c r="NZR135" s="91"/>
      <c r="NZS135" s="91"/>
      <c r="NZT135" s="91"/>
      <c r="NZU135" s="91"/>
      <c r="NZV135" s="91"/>
      <c r="NZW135" s="91"/>
      <c r="NZX135" s="91"/>
      <c r="NZY135" s="91"/>
      <c r="NZZ135" s="91"/>
      <c r="OAA135" s="91"/>
      <c r="OAB135" s="91"/>
      <c r="OAC135" s="91"/>
      <c r="OAD135" s="91"/>
      <c r="OAE135" s="91"/>
      <c r="OAF135" s="91"/>
      <c r="OAG135" s="91"/>
      <c r="OAH135" s="91"/>
      <c r="OAI135" s="91"/>
      <c r="OAJ135" s="91"/>
      <c r="OAK135" s="91"/>
      <c r="OAL135" s="91"/>
      <c r="OAM135" s="91"/>
      <c r="OAN135" s="91"/>
      <c r="OAO135" s="91"/>
      <c r="OAP135" s="91"/>
      <c r="OAQ135" s="91"/>
      <c r="OAR135" s="91"/>
      <c r="OAS135" s="91"/>
      <c r="OAT135" s="91"/>
      <c r="OAU135" s="91"/>
      <c r="OAV135" s="91"/>
      <c r="OAW135" s="91"/>
      <c r="OAX135" s="91"/>
      <c r="OAY135" s="91"/>
      <c r="OAZ135" s="91"/>
      <c r="OBA135" s="91"/>
      <c r="OBB135" s="91"/>
      <c r="OBC135" s="91"/>
      <c r="OBD135" s="91"/>
      <c r="OBE135" s="91"/>
      <c r="OBF135" s="91"/>
      <c r="OBG135" s="91"/>
      <c r="OBH135" s="91"/>
      <c r="OBI135" s="91"/>
      <c r="OBJ135" s="91"/>
      <c r="OBK135" s="91"/>
      <c r="OBL135" s="91"/>
      <c r="OBM135" s="91"/>
      <c r="OBN135" s="91"/>
      <c r="OBO135" s="91"/>
      <c r="OBP135" s="91"/>
      <c r="OBQ135" s="91"/>
      <c r="OBR135" s="91"/>
      <c r="OBS135" s="91"/>
      <c r="OBT135" s="91"/>
      <c r="OBU135" s="91"/>
      <c r="OBV135" s="91"/>
      <c r="OBW135" s="91"/>
      <c r="OBX135" s="91"/>
      <c r="OBY135" s="91"/>
      <c r="OBZ135" s="91"/>
      <c r="OCA135" s="91"/>
      <c r="OCB135" s="91"/>
      <c r="OCC135" s="91"/>
      <c r="OCD135" s="91"/>
      <c r="OCE135" s="91"/>
      <c r="OCF135" s="91"/>
      <c r="OCG135" s="91"/>
      <c r="OCH135" s="91"/>
      <c r="OCI135" s="91"/>
      <c r="OCJ135" s="91"/>
      <c r="OCK135" s="91"/>
      <c r="OCL135" s="91"/>
      <c r="OCM135" s="91"/>
      <c r="OCN135" s="91"/>
      <c r="OCO135" s="91"/>
      <c r="OCP135" s="91"/>
      <c r="OCQ135" s="91"/>
      <c r="OCR135" s="91"/>
      <c r="OCS135" s="91"/>
      <c r="OCT135" s="91"/>
      <c r="OCU135" s="91"/>
      <c r="OCV135" s="91"/>
      <c r="OCW135" s="91"/>
      <c r="OCX135" s="91"/>
      <c r="OCY135" s="91"/>
      <c r="OCZ135" s="91"/>
      <c r="ODA135" s="91"/>
      <c r="ODB135" s="91"/>
      <c r="ODC135" s="91"/>
      <c r="ODD135" s="91"/>
      <c r="ODE135" s="91"/>
      <c r="ODF135" s="91"/>
      <c r="ODG135" s="91"/>
      <c r="ODH135" s="91"/>
      <c r="ODI135" s="91"/>
      <c r="ODJ135" s="91"/>
      <c r="ODK135" s="91"/>
      <c r="ODL135" s="91"/>
      <c r="ODM135" s="91"/>
      <c r="ODN135" s="91"/>
      <c r="ODO135" s="91"/>
      <c r="ODP135" s="91"/>
      <c r="ODQ135" s="91"/>
      <c r="ODR135" s="91"/>
      <c r="ODS135" s="91"/>
      <c r="ODT135" s="91"/>
      <c r="ODU135" s="91"/>
      <c r="ODV135" s="91"/>
      <c r="ODW135" s="91"/>
      <c r="ODX135" s="91"/>
      <c r="ODY135" s="91"/>
      <c r="ODZ135" s="91"/>
      <c r="OEA135" s="91"/>
      <c r="OEB135" s="91"/>
      <c r="OEC135" s="91"/>
      <c r="OED135" s="91"/>
      <c r="OEE135" s="91"/>
      <c r="OEF135" s="91"/>
      <c r="OEG135" s="91"/>
      <c r="OEH135" s="91"/>
      <c r="OEI135" s="91"/>
      <c r="OEJ135" s="91"/>
      <c r="OEK135" s="91"/>
      <c r="OEL135" s="91"/>
      <c r="OEM135" s="91"/>
      <c r="OEN135" s="91"/>
      <c r="OEO135" s="91"/>
      <c r="OEP135" s="91"/>
      <c r="OEQ135" s="91"/>
      <c r="OER135" s="91"/>
      <c r="OES135" s="91"/>
      <c r="OET135" s="91"/>
      <c r="OEU135" s="91"/>
      <c r="OEV135" s="91"/>
      <c r="OEW135" s="91"/>
      <c r="OEX135" s="91"/>
      <c r="OEY135" s="91"/>
      <c r="OEZ135" s="91"/>
      <c r="OFA135" s="91"/>
      <c r="OFB135" s="91"/>
      <c r="OFC135" s="91"/>
      <c r="OFD135" s="91"/>
      <c r="OFE135" s="91"/>
      <c r="OFF135" s="91"/>
      <c r="OFG135" s="91"/>
      <c r="OFH135" s="91"/>
      <c r="OFI135" s="91"/>
      <c r="OFJ135" s="91"/>
      <c r="OFK135" s="91"/>
      <c r="OFL135" s="91"/>
      <c r="OFM135" s="91"/>
      <c r="OFN135" s="91"/>
      <c r="OFO135" s="91"/>
      <c r="OFP135" s="91"/>
      <c r="OFQ135" s="91"/>
      <c r="OFR135" s="91"/>
      <c r="OFS135" s="91"/>
      <c r="OFT135" s="91"/>
      <c r="OFU135" s="91"/>
      <c r="OFV135" s="91"/>
      <c r="OFW135" s="91"/>
      <c r="OFX135" s="91"/>
      <c r="OFY135" s="91"/>
      <c r="OFZ135" s="91"/>
      <c r="OGA135" s="91"/>
      <c r="OGB135" s="91"/>
      <c r="OGC135" s="91"/>
      <c r="OGD135" s="91"/>
      <c r="OGE135" s="91"/>
      <c r="OGF135" s="91"/>
      <c r="OGG135" s="91"/>
      <c r="OGH135" s="91"/>
      <c r="OGI135" s="91"/>
      <c r="OGJ135" s="91"/>
      <c r="OGK135" s="91"/>
      <c r="OGL135" s="91"/>
      <c r="OGM135" s="91"/>
      <c r="OGN135" s="91"/>
      <c r="OGO135" s="91"/>
      <c r="OGP135" s="91"/>
      <c r="OGQ135" s="91"/>
      <c r="OGR135" s="91"/>
      <c r="OGS135" s="91"/>
      <c r="OGT135" s="91"/>
      <c r="OGU135" s="91"/>
      <c r="OGV135" s="91"/>
      <c r="OGW135" s="91"/>
      <c r="OGX135" s="91"/>
      <c r="OGY135" s="91"/>
      <c r="OGZ135" s="91"/>
      <c r="OHA135" s="91"/>
      <c r="OHB135" s="91"/>
      <c r="OHC135" s="91"/>
      <c r="OHD135" s="91"/>
      <c r="OHE135" s="91"/>
      <c r="OHF135" s="91"/>
      <c r="OHG135" s="91"/>
      <c r="OHH135" s="91"/>
      <c r="OHI135" s="91"/>
      <c r="OHJ135" s="91"/>
      <c r="OHK135" s="91"/>
      <c r="OHL135" s="91"/>
      <c r="OHM135" s="91"/>
      <c r="OHN135" s="91"/>
      <c r="OHO135" s="91"/>
      <c r="OHP135" s="91"/>
      <c r="OHQ135" s="91"/>
      <c r="OHR135" s="91"/>
      <c r="OHS135" s="91"/>
      <c r="OHT135" s="91"/>
      <c r="OHU135" s="91"/>
      <c r="OHV135" s="91"/>
      <c r="OHW135" s="91"/>
      <c r="OHX135" s="91"/>
      <c r="OHY135" s="91"/>
      <c r="OHZ135" s="91"/>
      <c r="OIA135" s="91"/>
      <c r="OIB135" s="91"/>
      <c r="OIC135" s="91"/>
      <c r="OID135" s="91"/>
      <c r="OIE135" s="91"/>
      <c r="OIF135" s="91"/>
      <c r="OIG135" s="91"/>
      <c r="OIH135" s="91"/>
      <c r="OII135" s="91"/>
      <c r="OIJ135" s="91"/>
      <c r="OIK135" s="91"/>
      <c r="OIL135" s="91"/>
      <c r="OIM135" s="91"/>
      <c r="OIN135" s="91"/>
      <c r="OIO135" s="91"/>
      <c r="OIP135" s="91"/>
      <c r="OIQ135" s="91"/>
      <c r="OIR135" s="91"/>
      <c r="OIS135" s="91"/>
      <c r="OIT135" s="91"/>
      <c r="OIU135" s="91"/>
      <c r="OIV135" s="91"/>
      <c r="OIW135" s="91"/>
      <c r="OIX135" s="91"/>
      <c r="OIY135" s="91"/>
      <c r="OIZ135" s="91"/>
      <c r="OJA135" s="91"/>
      <c r="OJB135" s="91"/>
      <c r="OJC135" s="91"/>
      <c r="OJD135" s="91"/>
      <c r="OJE135" s="91"/>
      <c r="OJF135" s="91"/>
      <c r="OJG135" s="91"/>
      <c r="OJH135" s="91"/>
      <c r="OJI135" s="91"/>
      <c r="OJJ135" s="91"/>
      <c r="OJK135" s="91"/>
      <c r="OJL135" s="91"/>
      <c r="OJM135" s="91"/>
      <c r="OJN135" s="91"/>
      <c r="OJO135" s="91"/>
      <c r="OJP135" s="91"/>
      <c r="OJQ135" s="91"/>
      <c r="OJR135" s="91"/>
      <c r="OJS135" s="91"/>
      <c r="OJT135" s="91"/>
      <c r="OJU135" s="91"/>
      <c r="OJV135" s="91"/>
      <c r="OJW135" s="91"/>
      <c r="OJX135" s="91"/>
      <c r="OJY135" s="91"/>
      <c r="OJZ135" s="91"/>
      <c r="OKA135" s="91"/>
      <c r="OKB135" s="91"/>
      <c r="OKC135" s="91"/>
      <c r="OKD135" s="91"/>
      <c r="OKE135" s="91"/>
      <c r="OKF135" s="91"/>
      <c r="OKG135" s="91"/>
      <c r="OKH135" s="91"/>
      <c r="OKI135" s="91"/>
      <c r="OKJ135" s="91"/>
      <c r="OKK135" s="91"/>
      <c r="OKL135" s="91"/>
      <c r="OKM135" s="91"/>
      <c r="OKN135" s="91"/>
      <c r="OKO135" s="91"/>
      <c r="OKP135" s="91"/>
      <c r="OKQ135" s="91"/>
      <c r="OKR135" s="91"/>
      <c r="OKS135" s="91"/>
      <c r="OKT135" s="91"/>
      <c r="OKU135" s="91"/>
      <c r="OKV135" s="91"/>
      <c r="OKW135" s="91"/>
      <c r="OKX135" s="91"/>
      <c r="OKY135" s="91"/>
      <c r="OKZ135" s="91"/>
      <c r="OLA135" s="91"/>
      <c r="OLB135" s="91"/>
      <c r="OLC135" s="91"/>
      <c r="OLD135" s="91"/>
      <c r="OLE135" s="91"/>
      <c r="OLF135" s="91"/>
      <c r="OLG135" s="91"/>
      <c r="OLH135" s="91"/>
      <c r="OLI135" s="91"/>
      <c r="OLJ135" s="91"/>
      <c r="OLK135" s="91"/>
      <c r="OLL135" s="91"/>
      <c r="OLM135" s="91"/>
      <c r="OLN135" s="91"/>
      <c r="OLO135" s="91"/>
      <c r="OLP135" s="91"/>
      <c r="OLQ135" s="91"/>
      <c r="OLR135" s="91"/>
      <c r="OLS135" s="91"/>
      <c r="OLT135" s="91"/>
      <c r="OLU135" s="91"/>
      <c r="OLV135" s="91"/>
      <c r="OLW135" s="91"/>
      <c r="OLX135" s="91"/>
      <c r="OLY135" s="91"/>
      <c r="OLZ135" s="91"/>
      <c r="OMA135" s="91"/>
      <c r="OMB135" s="91"/>
      <c r="OMC135" s="91"/>
      <c r="OMD135" s="91"/>
      <c r="OME135" s="91"/>
      <c r="OMF135" s="91"/>
      <c r="OMG135" s="91"/>
      <c r="OMH135" s="91"/>
      <c r="OMI135" s="91"/>
      <c r="OMJ135" s="91"/>
      <c r="OMK135" s="91"/>
      <c r="OML135" s="91"/>
      <c r="OMM135" s="91"/>
      <c r="OMN135" s="91"/>
      <c r="OMO135" s="91"/>
      <c r="OMP135" s="91"/>
      <c r="OMQ135" s="91"/>
      <c r="OMR135" s="91"/>
      <c r="OMS135" s="91"/>
      <c r="OMT135" s="91"/>
      <c r="OMU135" s="91"/>
      <c r="OMV135" s="91"/>
      <c r="OMW135" s="91"/>
      <c r="OMX135" s="91"/>
      <c r="OMY135" s="91"/>
      <c r="OMZ135" s="91"/>
      <c r="ONA135" s="91"/>
      <c r="ONB135" s="91"/>
      <c r="ONC135" s="91"/>
      <c r="OND135" s="91"/>
      <c r="ONE135" s="91"/>
      <c r="ONF135" s="91"/>
      <c r="ONG135" s="91"/>
      <c r="ONH135" s="91"/>
      <c r="ONI135" s="91"/>
      <c r="ONJ135" s="91"/>
      <c r="ONK135" s="91"/>
      <c r="ONL135" s="91"/>
      <c r="ONM135" s="91"/>
      <c r="ONN135" s="91"/>
      <c r="ONO135" s="91"/>
      <c r="ONP135" s="91"/>
      <c r="ONQ135" s="91"/>
      <c r="ONR135" s="91"/>
      <c r="ONS135" s="91"/>
      <c r="ONT135" s="91"/>
      <c r="ONU135" s="91"/>
      <c r="ONV135" s="91"/>
      <c r="ONW135" s="91"/>
      <c r="ONX135" s="91"/>
      <c r="ONY135" s="91"/>
      <c r="ONZ135" s="91"/>
      <c r="OOA135" s="91"/>
      <c r="OOB135" s="91"/>
      <c r="OOC135" s="91"/>
      <c r="OOD135" s="91"/>
      <c r="OOE135" s="91"/>
      <c r="OOF135" s="91"/>
      <c r="OOG135" s="91"/>
      <c r="OOH135" s="91"/>
      <c r="OOI135" s="91"/>
      <c r="OOJ135" s="91"/>
      <c r="OOK135" s="91"/>
      <c r="OOL135" s="91"/>
      <c r="OOM135" s="91"/>
      <c r="OON135" s="91"/>
      <c r="OOO135" s="91"/>
      <c r="OOP135" s="91"/>
      <c r="OOQ135" s="91"/>
      <c r="OOR135" s="91"/>
      <c r="OOS135" s="91"/>
      <c r="OOT135" s="91"/>
      <c r="OOU135" s="91"/>
      <c r="OOV135" s="91"/>
      <c r="OOW135" s="91"/>
      <c r="OOX135" s="91"/>
      <c r="OOY135" s="91"/>
      <c r="OOZ135" s="91"/>
      <c r="OPA135" s="91"/>
      <c r="OPB135" s="91"/>
      <c r="OPC135" s="91"/>
      <c r="OPD135" s="91"/>
      <c r="OPE135" s="91"/>
      <c r="OPF135" s="91"/>
      <c r="OPG135" s="91"/>
      <c r="OPH135" s="91"/>
      <c r="OPI135" s="91"/>
      <c r="OPJ135" s="91"/>
      <c r="OPK135" s="91"/>
      <c r="OPL135" s="91"/>
      <c r="OPM135" s="91"/>
      <c r="OPN135" s="91"/>
      <c r="OPO135" s="91"/>
      <c r="OPP135" s="91"/>
      <c r="OPQ135" s="91"/>
      <c r="OPR135" s="91"/>
      <c r="OPS135" s="91"/>
      <c r="OPT135" s="91"/>
      <c r="OPU135" s="91"/>
      <c r="OPV135" s="91"/>
      <c r="OPW135" s="91"/>
      <c r="OPX135" s="91"/>
      <c r="OPY135" s="91"/>
      <c r="OPZ135" s="91"/>
      <c r="OQA135" s="91"/>
      <c r="OQB135" s="91"/>
      <c r="OQC135" s="91"/>
      <c r="OQD135" s="91"/>
      <c r="OQE135" s="91"/>
      <c r="OQF135" s="91"/>
      <c r="OQG135" s="91"/>
      <c r="OQH135" s="91"/>
      <c r="OQI135" s="91"/>
      <c r="OQJ135" s="91"/>
      <c r="OQK135" s="91"/>
      <c r="OQL135" s="91"/>
      <c r="OQM135" s="91"/>
      <c r="OQN135" s="91"/>
      <c r="OQO135" s="91"/>
      <c r="OQP135" s="91"/>
      <c r="OQQ135" s="91"/>
      <c r="OQR135" s="91"/>
      <c r="OQS135" s="91"/>
      <c r="OQT135" s="91"/>
      <c r="OQU135" s="91"/>
      <c r="OQV135" s="91"/>
      <c r="OQW135" s="91"/>
      <c r="OQX135" s="91"/>
      <c r="OQY135" s="91"/>
      <c r="OQZ135" s="91"/>
      <c r="ORA135" s="91"/>
      <c r="ORB135" s="91"/>
      <c r="ORC135" s="91"/>
      <c r="ORD135" s="91"/>
      <c r="ORE135" s="91"/>
      <c r="ORF135" s="91"/>
      <c r="ORG135" s="91"/>
      <c r="ORH135" s="91"/>
      <c r="ORI135" s="91"/>
      <c r="ORJ135" s="91"/>
      <c r="ORK135" s="91"/>
      <c r="ORL135" s="91"/>
      <c r="ORM135" s="91"/>
      <c r="ORN135" s="91"/>
      <c r="ORO135" s="91"/>
      <c r="ORP135" s="91"/>
      <c r="ORQ135" s="91"/>
      <c r="ORR135" s="91"/>
      <c r="ORS135" s="91"/>
      <c r="ORT135" s="91"/>
      <c r="ORU135" s="91"/>
      <c r="ORV135" s="91"/>
      <c r="ORW135" s="91"/>
      <c r="ORX135" s="91"/>
      <c r="ORY135" s="91"/>
      <c r="ORZ135" s="91"/>
      <c r="OSA135" s="91"/>
      <c r="OSB135" s="91"/>
      <c r="OSC135" s="91"/>
      <c r="OSD135" s="91"/>
      <c r="OSE135" s="91"/>
      <c r="OSF135" s="91"/>
      <c r="OSG135" s="91"/>
      <c r="OSH135" s="91"/>
      <c r="OSI135" s="91"/>
      <c r="OSJ135" s="91"/>
      <c r="OSK135" s="91"/>
      <c r="OSL135" s="91"/>
      <c r="OSM135" s="91"/>
      <c r="OSN135" s="91"/>
      <c r="OSO135" s="91"/>
      <c r="OSP135" s="91"/>
      <c r="OSQ135" s="91"/>
      <c r="OSR135" s="91"/>
      <c r="OSS135" s="91"/>
      <c r="OST135" s="91"/>
      <c r="OSU135" s="91"/>
      <c r="OSV135" s="91"/>
      <c r="OSW135" s="91"/>
      <c r="OSX135" s="91"/>
      <c r="OSY135" s="91"/>
      <c r="OSZ135" s="91"/>
      <c r="OTA135" s="91"/>
      <c r="OTB135" s="91"/>
      <c r="OTC135" s="91"/>
      <c r="OTD135" s="91"/>
      <c r="OTE135" s="91"/>
      <c r="OTF135" s="91"/>
      <c r="OTG135" s="91"/>
      <c r="OTH135" s="91"/>
      <c r="OTI135" s="91"/>
      <c r="OTJ135" s="91"/>
      <c r="OTK135" s="91"/>
      <c r="OTL135" s="91"/>
      <c r="OTM135" s="91"/>
      <c r="OTN135" s="91"/>
      <c r="OTO135" s="91"/>
      <c r="OTP135" s="91"/>
      <c r="OTQ135" s="91"/>
      <c r="OTR135" s="91"/>
      <c r="OTS135" s="91"/>
      <c r="OTT135" s="91"/>
      <c r="OTU135" s="91"/>
      <c r="OTV135" s="91"/>
      <c r="OTW135" s="91"/>
      <c r="OTX135" s="91"/>
      <c r="OTY135" s="91"/>
      <c r="OTZ135" s="91"/>
      <c r="OUA135" s="91"/>
      <c r="OUB135" s="91"/>
      <c r="OUC135" s="91"/>
      <c r="OUD135" s="91"/>
      <c r="OUE135" s="91"/>
      <c r="OUF135" s="91"/>
      <c r="OUG135" s="91"/>
      <c r="OUH135" s="91"/>
      <c r="OUI135" s="91"/>
      <c r="OUJ135" s="91"/>
      <c r="OUK135" s="91"/>
      <c r="OUL135" s="91"/>
      <c r="OUM135" s="91"/>
      <c r="OUN135" s="91"/>
      <c r="OUO135" s="91"/>
      <c r="OUP135" s="91"/>
      <c r="OUQ135" s="91"/>
      <c r="OUR135" s="91"/>
      <c r="OUS135" s="91"/>
      <c r="OUT135" s="91"/>
      <c r="OUU135" s="91"/>
      <c r="OUV135" s="91"/>
      <c r="OUW135" s="91"/>
      <c r="OUX135" s="91"/>
      <c r="OUY135" s="91"/>
      <c r="OUZ135" s="91"/>
      <c r="OVA135" s="91"/>
      <c r="OVB135" s="91"/>
      <c r="OVC135" s="91"/>
      <c r="OVD135" s="91"/>
      <c r="OVE135" s="91"/>
      <c r="OVF135" s="91"/>
      <c r="OVG135" s="91"/>
      <c r="OVH135" s="91"/>
      <c r="OVI135" s="91"/>
      <c r="OVJ135" s="91"/>
      <c r="OVK135" s="91"/>
      <c r="OVL135" s="91"/>
      <c r="OVM135" s="91"/>
      <c r="OVN135" s="91"/>
      <c r="OVO135" s="91"/>
      <c r="OVP135" s="91"/>
      <c r="OVQ135" s="91"/>
      <c r="OVR135" s="91"/>
      <c r="OVS135" s="91"/>
      <c r="OVT135" s="91"/>
      <c r="OVU135" s="91"/>
      <c r="OVV135" s="91"/>
      <c r="OVW135" s="91"/>
      <c r="OVX135" s="91"/>
      <c r="OVY135" s="91"/>
      <c r="OVZ135" s="91"/>
      <c r="OWA135" s="91"/>
      <c r="OWB135" s="91"/>
      <c r="OWC135" s="91"/>
      <c r="OWD135" s="91"/>
      <c r="OWE135" s="91"/>
      <c r="OWF135" s="91"/>
      <c r="OWG135" s="91"/>
      <c r="OWH135" s="91"/>
      <c r="OWI135" s="91"/>
      <c r="OWJ135" s="91"/>
      <c r="OWK135" s="91"/>
      <c r="OWL135" s="91"/>
      <c r="OWM135" s="91"/>
      <c r="OWN135" s="91"/>
      <c r="OWO135" s="91"/>
      <c r="OWP135" s="91"/>
      <c r="OWQ135" s="91"/>
      <c r="OWR135" s="91"/>
      <c r="OWS135" s="91"/>
      <c r="OWT135" s="91"/>
      <c r="OWU135" s="91"/>
      <c r="OWV135" s="91"/>
      <c r="OWW135" s="91"/>
      <c r="OWX135" s="91"/>
      <c r="OWY135" s="91"/>
      <c r="OWZ135" s="91"/>
      <c r="OXA135" s="91"/>
      <c r="OXB135" s="91"/>
      <c r="OXC135" s="91"/>
      <c r="OXD135" s="91"/>
      <c r="OXE135" s="91"/>
      <c r="OXF135" s="91"/>
      <c r="OXG135" s="91"/>
      <c r="OXH135" s="91"/>
      <c r="OXI135" s="91"/>
      <c r="OXJ135" s="91"/>
      <c r="OXK135" s="91"/>
      <c r="OXL135" s="91"/>
      <c r="OXM135" s="91"/>
      <c r="OXN135" s="91"/>
      <c r="OXO135" s="91"/>
      <c r="OXP135" s="91"/>
      <c r="OXQ135" s="91"/>
      <c r="OXR135" s="91"/>
      <c r="OXS135" s="91"/>
      <c r="OXT135" s="91"/>
      <c r="OXU135" s="91"/>
      <c r="OXV135" s="91"/>
      <c r="OXW135" s="91"/>
      <c r="OXX135" s="91"/>
      <c r="OXY135" s="91"/>
      <c r="OXZ135" s="91"/>
      <c r="OYA135" s="91"/>
      <c r="OYB135" s="91"/>
      <c r="OYC135" s="91"/>
      <c r="OYD135" s="91"/>
      <c r="OYE135" s="91"/>
      <c r="OYF135" s="91"/>
      <c r="OYG135" s="91"/>
      <c r="OYH135" s="91"/>
      <c r="OYI135" s="91"/>
      <c r="OYJ135" s="91"/>
      <c r="OYK135" s="91"/>
      <c r="OYL135" s="91"/>
      <c r="OYM135" s="91"/>
      <c r="OYN135" s="91"/>
      <c r="OYO135" s="91"/>
      <c r="OYP135" s="91"/>
      <c r="OYQ135" s="91"/>
      <c r="OYR135" s="91"/>
      <c r="OYS135" s="91"/>
      <c r="OYT135" s="91"/>
      <c r="OYU135" s="91"/>
      <c r="OYV135" s="91"/>
      <c r="OYW135" s="91"/>
      <c r="OYX135" s="91"/>
      <c r="OYY135" s="91"/>
      <c r="OYZ135" s="91"/>
      <c r="OZA135" s="91"/>
      <c r="OZB135" s="91"/>
      <c r="OZC135" s="91"/>
      <c r="OZD135" s="91"/>
      <c r="OZE135" s="91"/>
      <c r="OZF135" s="91"/>
      <c r="OZG135" s="91"/>
      <c r="OZH135" s="91"/>
      <c r="OZI135" s="91"/>
      <c r="OZJ135" s="91"/>
      <c r="OZK135" s="91"/>
      <c r="OZL135" s="91"/>
      <c r="OZM135" s="91"/>
      <c r="OZN135" s="91"/>
      <c r="OZO135" s="91"/>
      <c r="OZP135" s="91"/>
      <c r="OZQ135" s="91"/>
      <c r="OZR135" s="91"/>
      <c r="OZS135" s="91"/>
      <c r="OZT135" s="91"/>
      <c r="OZU135" s="91"/>
      <c r="OZV135" s="91"/>
      <c r="OZW135" s="91"/>
      <c r="OZX135" s="91"/>
      <c r="OZY135" s="91"/>
      <c r="OZZ135" s="91"/>
      <c r="PAA135" s="91"/>
      <c r="PAB135" s="91"/>
      <c r="PAC135" s="91"/>
      <c r="PAD135" s="91"/>
      <c r="PAE135" s="91"/>
      <c r="PAF135" s="91"/>
      <c r="PAG135" s="91"/>
      <c r="PAH135" s="91"/>
      <c r="PAI135" s="91"/>
      <c r="PAJ135" s="91"/>
      <c r="PAK135" s="91"/>
      <c r="PAL135" s="91"/>
      <c r="PAM135" s="91"/>
      <c r="PAN135" s="91"/>
      <c r="PAO135" s="91"/>
      <c r="PAP135" s="91"/>
      <c r="PAQ135" s="91"/>
      <c r="PAR135" s="91"/>
      <c r="PAS135" s="91"/>
      <c r="PAT135" s="91"/>
      <c r="PAU135" s="91"/>
      <c r="PAV135" s="91"/>
      <c r="PAW135" s="91"/>
      <c r="PAX135" s="91"/>
      <c r="PAY135" s="91"/>
      <c r="PAZ135" s="91"/>
      <c r="PBA135" s="91"/>
      <c r="PBB135" s="91"/>
      <c r="PBC135" s="91"/>
      <c r="PBD135" s="91"/>
      <c r="PBE135" s="91"/>
      <c r="PBF135" s="91"/>
      <c r="PBG135" s="91"/>
      <c r="PBH135" s="91"/>
      <c r="PBI135" s="91"/>
      <c r="PBJ135" s="91"/>
      <c r="PBK135" s="91"/>
      <c r="PBL135" s="91"/>
      <c r="PBM135" s="91"/>
      <c r="PBN135" s="91"/>
      <c r="PBO135" s="91"/>
      <c r="PBP135" s="91"/>
      <c r="PBQ135" s="91"/>
      <c r="PBR135" s="91"/>
      <c r="PBS135" s="91"/>
      <c r="PBT135" s="91"/>
      <c r="PBU135" s="91"/>
      <c r="PBV135" s="91"/>
      <c r="PBW135" s="91"/>
      <c r="PBX135" s="91"/>
      <c r="PBY135" s="91"/>
      <c r="PBZ135" s="91"/>
      <c r="PCA135" s="91"/>
      <c r="PCB135" s="91"/>
      <c r="PCC135" s="91"/>
      <c r="PCD135" s="91"/>
      <c r="PCE135" s="91"/>
      <c r="PCF135" s="91"/>
      <c r="PCG135" s="91"/>
      <c r="PCH135" s="91"/>
      <c r="PCI135" s="91"/>
      <c r="PCJ135" s="91"/>
      <c r="PCK135" s="91"/>
      <c r="PCL135" s="91"/>
      <c r="PCM135" s="91"/>
      <c r="PCN135" s="91"/>
      <c r="PCO135" s="91"/>
      <c r="PCP135" s="91"/>
      <c r="PCQ135" s="91"/>
      <c r="PCR135" s="91"/>
      <c r="PCS135" s="91"/>
      <c r="PCT135" s="91"/>
      <c r="PCU135" s="91"/>
      <c r="PCV135" s="91"/>
      <c r="PCW135" s="91"/>
      <c r="PCX135" s="91"/>
      <c r="PCY135" s="91"/>
      <c r="PCZ135" s="91"/>
      <c r="PDA135" s="91"/>
      <c r="PDB135" s="91"/>
      <c r="PDC135" s="91"/>
      <c r="PDD135" s="91"/>
      <c r="PDE135" s="91"/>
      <c r="PDF135" s="91"/>
      <c r="PDG135" s="91"/>
      <c r="PDH135" s="91"/>
      <c r="PDI135" s="91"/>
      <c r="PDJ135" s="91"/>
      <c r="PDK135" s="91"/>
      <c r="PDL135" s="91"/>
      <c r="PDM135" s="91"/>
      <c r="PDN135" s="91"/>
      <c r="PDO135" s="91"/>
      <c r="PDP135" s="91"/>
      <c r="PDQ135" s="91"/>
      <c r="PDR135" s="91"/>
      <c r="PDS135" s="91"/>
      <c r="PDT135" s="91"/>
      <c r="PDU135" s="91"/>
      <c r="PDV135" s="91"/>
      <c r="PDW135" s="91"/>
      <c r="PDX135" s="91"/>
      <c r="PDY135" s="91"/>
      <c r="PDZ135" s="91"/>
      <c r="PEA135" s="91"/>
      <c r="PEB135" s="91"/>
      <c r="PEC135" s="91"/>
      <c r="PED135" s="91"/>
      <c r="PEE135" s="91"/>
      <c r="PEF135" s="91"/>
      <c r="PEG135" s="91"/>
      <c r="PEH135" s="91"/>
      <c r="PEI135" s="91"/>
      <c r="PEJ135" s="91"/>
      <c r="PEK135" s="91"/>
      <c r="PEL135" s="91"/>
      <c r="PEM135" s="91"/>
      <c r="PEN135" s="91"/>
      <c r="PEO135" s="91"/>
      <c r="PEP135" s="91"/>
      <c r="PEQ135" s="91"/>
      <c r="PER135" s="91"/>
      <c r="PES135" s="91"/>
      <c r="PET135" s="91"/>
      <c r="PEU135" s="91"/>
      <c r="PEV135" s="91"/>
      <c r="PEW135" s="91"/>
      <c r="PEX135" s="91"/>
      <c r="PEY135" s="91"/>
      <c r="PEZ135" s="91"/>
      <c r="PFA135" s="91"/>
      <c r="PFB135" s="91"/>
      <c r="PFC135" s="91"/>
      <c r="PFD135" s="91"/>
      <c r="PFE135" s="91"/>
      <c r="PFF135" s="91"/>
      <c r="PFG135" s="91"/>
      <c r="PFH135" s="91"/>
      <c r="PFI135" s="91"/>
      <c r="PFJ135" s="91"/>
      <c r="PFK135" s="91"/>
      <c r="PFL135" s="91"/>
      <c r="PFM135" s="91"/>
      <c r="PFN135" s="91"/>
      <c r="PFO135" s="91"/>
      <c r="PFP135" s="91"/>
      <c r="PFQ135" s="91"/>
      <c r="PFR135" s="91"/>
      <c r="PFS135" s="91"/>
      <c r="PFT135" s="91"/>
      <c r="PFU135" s="91"/>
      <c r="PFV135" s="91"/>
      <c r="PFW135" s="91"/>
      <c r="PFX135" s="91"/>
      <c r="PFY135" s="91"/>
      <c r="PFZ135" s="91"/>
      <c r="PGA135" s="91"/>
      <c r="PGB135" s="91"/>
      <c r="PGC135" s="91"/>
      <c r="PGD135" s="91"/>
      <c r="PGE135" s="91"/>
      <c r="PGF135" s="91"/>
      <c r="PGG135" s="91"/>
      <c r="PGH135" s="91"/>
      <c r="PGI135" s="91"/>
      <c r="PGJ135" s="91"/>
      <c r="PGK135" s="91"/>
      <c r="PGL135" s="91"/>
      <c r="PGM135" s="91"/>
      <c r="PGN135" s="91"/>
      <c r="PGO135" s="91"/>
      <c r="PGP135" s="91"/>
      <c r="PGQ135" s="91"/>
      <c r="PGR135" s="91"/>
      <c r="PGS135" s="91"/>
      <c r="PGT135" s="91"/>
      <c r="PGU135" s="91"/>
      <c r="PGV135" s="91"/>
      <c r="PGW135" s="91"/>
      <c r="PGX135" s="91"/>
      <c r="PGY135" s="91"/>
      <c r="PGZ135" s="91"/>
      <c r="PHA135" s="91"/>
      <c r="PHB135" s="91"/>
      <c r="PHC135" s="91"/>
      <c r="PHD135" s="91"/>
      <c r="PHE135" s="91"/>
      <c r="PHF135" s="91"/>
      <c r="PHG135" s="91"/>
      <c r="PHH135" s="91"/>
      <c r="PHI135" s="91"/>
      <c r="PHJ135" s="91"/>
      <c r="PHK135" s="91"/>
      <c r="PHL135" s="91"/>
      <c r="PHM135" s="91"/>
      <c r="PHN135" s="91"/>
      <c r="PHO135" s="91"/>
      <c r="PHP135" s="91"/>
      <c r="PHQ135" s="91"/>
      <c r="PHR135" s="91"/>
      <c r="PHS135" s="91"/>
      <c r="PHT135" s="91"/>
      <c r="PHU135" s="91"/>
      <c r="PHV135" s="91"/>
      <c r="PHW135" s="91"/>
      <c r="PHX135" s="91"/>
      <c r="PHY135" s="91"/>
      <c r="PHZ135" s="91"/>
      <c r="PIA135" s="91"/>
      <c r="PIB135" s="91"/>
      <c r="PIC135" s="91"/>
      <c r="PID135" s="91"/>
      <c r="PIE135" s="91"/>
      <c r="PIF135" s="91"/>
      <c r="PIG135" s="91"/>
      <c r="PIH135" s="91"/>
      <c r="PII135" s="91"/>
      <c r="PIJ135" s="91"/>
      <c r="PIK135" s="91"/>
      <c r="PIL135" s="91"/>
      <c r="PIM135" s="91"/>
      <c r="PIN135" s="91"/>
      <c r="PIO135" s="91"/>
      <c r="PIP135" s="91"/>
      <c r="PIQ135" s="91"/>
      <c r="PIR135" s="91"/>
      <c r="PIS135" s="91"/>
      <c r="PIT135" s="91"/>
      <c r="PIU135" s="91"/>
      <c r="PIV135" s="91"/>
      <c r="PIW135" s="91"/>
      <c r="PIX135" s="91"/>
      <c r="PIY135" s="91"/>
      <c r="PIZ135" s="91"/>
      <c r="PJA135" s="91"/>
      <c r="PJB135" s="91"/>
      <c r="PJC135" s="91"/>
      <c r="PJD135" s="91"/>
      <c r="PJE135" s="91"/>
      <c r="PJF135" s="91"/>
      <c r="PJG135" s="91"/>
      <c r="PJH135" s="91"/>
      <c r="PJI135" s="91"/>
      <c r="PJJ135" s="91"/>
      <c r="PJK135" s="91"/>
      <c r="PJL135" s="91"/>
      <c r="PJM135" s="91"/>
      <c r="PJN135" s="91"/>
      <c r="PJO135" s="91"/>
      <c r="PJP135" s="91"/>
      <c r="PJQ135" s="91"/>
      <c r="PJR135" s="91"/>
      <c r="PJS135" s="91"/>
      <c r="PJT135" s="91"/>
      <c r="PJU135" s="91"/>
      <c r="PJV135" s="91"/>
      <c r="PJW135" s="91"/>
      <c r="PJX135" s="91"/>
      <c r="PJY135" s="91"/>
      <c r="PJZ135" s="91"/>
      <c r="PKA135" s="91"/>
      <c r="PKB135" s="91"/>
      <c r="PKC135" s="91"/>
      <c r="PKD135" s="91"/>
      <c r="PKE135" s="91"/>
      <c r="PKF135" s="91"/>
      <c r="PKG135" s="91"/>
      <c r="PKH135" s="91"/>
      <c r="PKI135" s="91"/>
      <c r="PKJ135" s="91"/>
      <c r="PKK135" s="91"/>
      <c r="PKL135" s="91"/>
      <c r="PKM135" s="91"/>
      <c r="PKN135" s="91"/>
      <c r="PKO135" s="91"/>
      <c r="PKP135" s="91"/>
      <c r="PKQ135" s="91"/>
      <c r="PKR135" s="91"/>
      <c r="PKS135" s="91"/>
      <c r="PKT135" s="91"/>
      <c r="PKU135" s="91"/>
      <c r="PKV135" s="91"/>
      <c r="PKW135" s="91"/>
      <c r="PKX135" s="91"/>
      <c r="PKY135" s="91"/>
      <c r="PKZ135" s="91"/>
      <c r="PLA135" s="91"/>
      <c r="PLB135" s="91"/>
      <c r="PLC135" s="91"/>
      <c r="PLD135" s="91"/>
      <c r="PLE135" s="91"/>
      <c r="PLF135" s="91"/>
      <c r="PLG135" s="91"/>
      <c r="PLH135" s="91"/>
      <c r="PLI135" s="91"/>
      <c r="PLJ135" s="91"/>
      <c r="PLK135" s="91"/>
      <c r="PLL135" s="91"/>
      <c r="PLM135" s="91"/>
      <c r="PLN135" s="91"/>
      <c r="PLO135" s="91"/>
      <c r="PLP135" s="91"/>
      <c r="PLQ135" s="91"/>
      <c r="PLR135" s="91"/>
      <c r="PLS135" s="91"/>
      <c r="PLT135" s="91"/>
      <c r="PLU135" s="91"/>
      <c r="PLV135" s="91"/>
      <c r="PLW135" s="91"/>
      <c r="PLX135" s="91"/>
      <c r="PLY135" s="91"/>
      <c r="PLZ135" s="91"/>
      <c r="PMA135" s="91"/>
      <c r="PMB135" s="91"/>
      <c r="PMC135" s="91"/>
      <c r="PMD135" s="91"/>
      <c r="PME135" s="91"/>
      <c r="PMF135" s="91"/>
      <c r="PMG135" s="91"/>
      <c r="PMH135" s="91"/>
      <c r="PMI135" s="91"/>
      <c r="PMJ135" s="91"/>
      <c r="PMK135" s="91"/>
      <c r="PML135" s="91"/>
      <c r="PMM135" s="91"/>
      <c r="PMN135" s="91"/>
      <c r="PMO135" s="91"/>
      <c r="PMP135" s="91"/>
      <c r="PMQ135" s="91"/>
      <c r="PMR135" s="91"/>
      <c r="PMS135" s="91"/>
      <c r="PMT135" s="91"/>
      <c r="PMU135" s="91"/>
      <c r="PMV135" s="91"/>
      <c r="PMW135" s="91"/>
      <c r="PMX135" s="91"/>
      <c r="PMY135" s="91"/>
      <c r="PMZ135" s="91"/>
      <c r="PNA135" s="91"/>
      <c r="PNB135" s="91"/>
      <c r="PNC135" s="91"/>
      <c r="PND135" s="91"/>
      <c r="PNE135" s="91"/>
      <c r="PNF135" s="91"/>
      <c r="PNG135" s="91"/>
      <c r="PNH135" s="91"/>
      <c r="PNI135" s="91"/>
      <c r="PNJ135" s="91"/>
      <c r="PNK135" s="91"/>
      <c r="PNL135" s="91"/>
      <c r="PNM135" s="91"/>
      <c r="PNN135" s="91"/>
      <c r="PNO135" s="91"/>
      <c r="PNP135" s="91"/>
      <c r="PNQ135" s="91"/>
      <c r="PNR135" s="91"/>
      <c r="PNS135" s="91"/>
      <c r="PNT135" s="91"/>
      <c r="PNU135" s="91"/>
      <c r="PNV135" s="91"/>
      <c r="PNW135" s="91"/>
      <c r="PNX135" s="91"/>
      <c r="PNY135" s="91"/>
      <c r="PNZ135" s="91"/>
      <c r="POA135" s="91"/>
      <c r="POB135" s="91"/>
      <c r="POC135" s="91"/>
      <c r="POD135" s="91"/>
      <c r="POE135" s="91"/>
      <c r="POF135" s="91"/>
      <c r="POG135" s="91"/>
      <c r="POH135" s="91"/>
      <c r="POI135" s="91"/>
      <c r="POJ135" s="91"/>
      <c r="POK135" s="91"/>
      <c r="POL135" s="91"/>
      <c r="POM135" s="91"/>
      <c r="PON135" s="91"/>
      <c r="POO135" s="91"/>
      <c r="POP135" s="91"/>
      <c r="POQ135" s="91"/>
      <c r="POR135" s="91"/>
      <c r="POS135" s="91"/>
      <c r="POT135" s="91"/>
      <c r="POU135" s="91"/>
      <c r="POV135" s="91"/>
      <c r="POW135" s="91"/>
      <c r="POX135" s="91"/>
      <c r="POY135" s="91"/>
      <c r="POZ135" s="91"/>
      <c r="PPA135" s="91"/>
      <c r="PPB135" s="91"/>
      <c r="PPC135" s="91"/>
      <c r="PPD135" s="91"/>
      <c r="PPE135" s="91"/>
      <c r="PPF135" s="91"/>
      <c r="PPG135" s="91"/>
      <c r="PPH135" s="91"/>
      <c r="PPI135" s="91"/>
      <c r="PPJ135" s="91"/>
      <c r="PPK135" s="91"/>
      <c r="PPL135" s="91"/>
      <c r="PPM135" s="91"/>
      <c r="PPN135" s="91"/>
      <c r="PPO135" s="91"/>
      <c r="PPP135" s="91"/>
      <c r="PPQ135" s="91"/>
      <c r="PPR135" s="91"/>
      <c r="PPS135" s="91"/>
      <c r="PPT135" s="91"/>
      <c r="PPU135" s="91"/>
      <c r="PPV135" s="91"/>
      <c r="PPW135" s="91"/>
      <c r="PPX135" s="91"/>
      <c r="PPY135" s="91"/>
      <c r="PPZ135" s="91"/>
      <c r="PQA135" s="91"/>
      <c r="PQB135" s="91"/>
      <c r="PQC135" s="91"/>
      <c r="PQD135" s="91"/>
      <c r="PQE135" s="91"/>
      <c r="PQF135" s="91"/>
      <c r="PQG135" s="91"/>
      <c r="PQH135" s="91"/>
      <c r="PQI135" s="91"/>
      <c r="PQJ135" s="91"/>
      <c r="PQK135" s="91"/>
      <c r="PQL135" s="91"/>
      <c r="PQM135" s="91"/>
      <c r="PQN135" s="91"/>
      <c r="PQO135" s="91"/>
      <c r="PQP135" s="91"/>
      <c r="PQQ135" s="91"/>
      <c r="PQR135" s="91"/>
      <c r="PQS135" s="91"/>
      <c r="PQT135" s="91"/>
      <c r="PQU135" s="91"/>
      <c r="PQV135" s="91"/>
      <c r="PQW135" s="91"/>
      <c r="PQX135" s="91"/>
      <c r="PQY135" s="91"/>
      <c r="PQZ135" s="91"/>
      <c r="PRA135" s="91"/>
      <c r="PRB135" s="91"/>
      <c r="PRC135" s="91"/>
      <c r="PRD135" s="91"/>
      <c r="PRE135" s="91"/>
      <c r="PRF135" s="91"/>
      <c r="PRG135" s="91"/>
      <c r="PRH135" s="91"/>
      <c r="PRI135" s="91"/>
      <c r="PRJ135" s="91"/>
      <c r="PRK135" s="91"/>
      <c r="PRL135" s="91"/>
      <c r="PRM135" s="91"/>
      <c r="PRN135" s="91"/>
      <c r="PRO135" s="91"/>
      <c r="PRP135" s="91"/>
      <c r="PRQ135" s="91"/>
      <c r="PRR135" s="91"/>
      <c r="PRS135" s="91"/>
      <c r="PRT135" s="91"/>
      <c r="PRU135" s="91"/>
      <c r="PRV135" s="91"/>
      <c r="PRW135" s="91"/>
      <c r="PRX135" s="91"/>
      <c r="PRY135" s="91"/>
      <c r="PRZ135" s="91"/>
      <c r="PSA135" s="91"/>
      <c r="PSB135" s="91"/>
      <c r="PSC135" s="91"/>
      <c r="PSD135" s="91"/>
      <c r="PSE135" s="91"/>
      <c r="PSF135" s="91"/>
      <c r="PSG135" s="91"/>
      <c r="PSH135" s="91"/>
      <c r="PSI135" s="91"/>
      <c r="PSJ135" s="91"/>
      <c r="PSK135" s="91"/>
      <c r="PSL135" s="91"/>
      <c r="PSM135" s="91"/>
      <c r="PSN135" s="91"/>
      <c r="PSO135" s="91"/>
      <c r="PSP135" s="91"/>
      <c r="PSQ135" s="91"/>
      <c r="PSR135" s="91"/>
      <c r="PSS135" s="91"/>
      <c r="PST135" s="91"/>
      <c r="PSU135" s="91"/>
      <c r="PSV135" s="91"/>
      <c r="PSW135" s="91"/>
      <c r="PSX135" s="91"/>
      <c r="PSY135" s="91"/>
      <c r="PSZ135" s="91"/>
      <c r="PTA135" s="91"/>
      <c r="PTB135" s="91"/>
      <c r="PTC135" s="91"/>
      <c r="PTD135" s="91"/>
      <c r="PTE135" s="91"/>
      <c r="PTF135" s="91"/>
      <c r="PTG135" s="91"/>
      <c r="PTH135" s="91"/>
      <c r="PTI135" s="91"/>
      <c r="PTJ135" s="91"/>
      <c r="PTK135" s="91"/>
      <c r="PTL135" s="91"/>
      <c r="PTM135" s="91"/>
      <c r="PTN135" s="91"/>
      <c r="PTO135" s="91"/>
      <c r="PTP135" s="91"/>
      <c r="PTQ135" s="91"/>
      <c r="PTR135" s="91"/>
      <c r="PTS135" s="91"/>
      <c r="PTT135" s="91"/>
      <c r="PTU135" s="91"/>
      <c r="PTV135" s="91"/>
      <c r="PTW135" s="91"/>
      <c r="PTX135" s="91"/>
      <c r="PTY135" s="91"/>
      <c r="PTZ135" s="91"/>
      <c r="PUA135" s="91"/>
      <c r="PUB135" s="91"/>
      <c r="PUC135" s="91"/>
      <c r="PUD135" s="91"/>
      <c r="PUE135" s="91"/>
      <c r="PUF135" s="91"/>
      <c r="PUG135" s="91"/>
      <c r="PUH135" s="91"/>
      <c r="PUI135" s="91"/>
      <c r="PUJ135" s="91"/>
      <c r="PUK135" s="91"/>
      <c r="PUL135" s="91"/>
      <c r="PUM135" s="91"/>
      <c r="PUN135" s="91"/>
      <c r="PUO135" s="91"/>
      <c r="PUP135" s="91"/>
      <c r="PUQ135" s="91"/>
      <c r="PUR135" s="91"/>
      <c r="PUS135" s="91"/>
      <c r="PUT135" s="91"/>
      <c r="PUU135" s="91"/>
      <c r="PUV135" s="91"/>
      <c r="PUW135" s="91"/>
      <c r="PUX135" s="91"/>
      <c r="PUY135" s="91"/>
      <c r="PUZ135" s="91"/>
      <c r="PVA135" s="91"/>
      <c r="PVB135" s="91"/>
      <c r="PVC135" s="91"/>
      <c r="PVD135" s="91"/>
      <c r="PVE135" s="91"/>
      <c r="PVF135" s="91"/>
      <c r="PVG135" s="91"/>
      <c r="PVH135" s="91"/>
      <c r="PVI135" s="91"/>
      <c r="PVJ135" s="91"/>
      <c r="PVK135" s="91"/>
      <c r="PVL135" s="91"/>
      <c r="PVM135" s="91"/>
      <c r="PVN135" s="91"/>
      <c r="PVO135" s="91"/>
      <c r="PVP135" s="91"/>
      <c r="PVQ135" s="91"/>
      <c r="PVR135" s="91"/>
      <c r="PVS135" s="91"/>
      <c r="PVT135" s="91"/>
      <c r="PVU135" s="91"/>
      <c r="PVV135" s="91"/>
      <c r="PVW135" s="91"/>
      <c r="PVX135" s="91"/>
      <c r="PVY135" s="91"/>
      <c r="PVZ135" s="91"/>
      <c r="PWA135" s="91"/>
      <c r="PWB135" s="91"/>
      <c r="PWC135" s="91"/>
      <c r="PWD135" s="91"/>
      <c r="PWE135" s="91"/>
      <c r="PWF135" s="91"/>
      <c r="PWG135" s="91"/>
      <c r="PWH135" s="91"/>
      <c r="PWI135" s="91"/>
      <c r="PWJ135" s="91"/>
      <c r="PWK135" s="91"/>
      <c r="PWL135" s="91"/>
      <c r="PWM135" s="91"/>
      <c r="PWN135" s="91"/>
      <c r="PWO135" s="91"/>
      <c r="PWP135" s="91"/>
      <c r="PWQ135" s="91"/>
      <c r="PWR135" s="91"/>
      <c r="PWS135" s="91"/>
      <c r="PWT135" s="91"/>
      <c r="PWU135" s="91"/>
      <c r="PWV135" s="91"/>
      <c r="PWW135" s="91"/>
      <c r="PWX135" s="91"/>
      <c r="PWY135" s="91"/>
      <c r="PWZ135" s="91"/>
      <c r="PXA135" s="91"/>
      <c r="PXB135" s="91"/>
      <c r="PXC135" s="91"/>
      <c r="PXD135" s="91"/>
      <c r="PXE135" s="91"/>
      <c r="PXF135" s="91"/>
      <c r="PXG135" s="91"/>
      <c r="PXH135" s="91"/>
      <c r="PXI135" s="91"/>
      <c r="PXJ135" s="91"/>
      <c r="PXK135" s="91"/>
      <c r="PXL135" s="91"/>
      <c r="PXM135" s="91"/>
      <c r="PXN135" s="91"/>
      <c r="PXO135" s="91"/>
      <c r="PXP135" s="91"/>
      <c r="PXQ135" s="91"/>
      <c r="PXR135" s="91"/>
      <c r="PXS135" s="91"/>
      <c r="PXT135" s="91"/>
      <c r="PXU135" s="91"/>
      <c r="PXV135" s="91"/>
      <c r="PXW135" s="91"/>
      <c r="PXX135" s="91"/>
      <c r="PXY135" s="91"/>
      <c r="PXZ135" s="91"/>
      <c r="PYA135" s="91"/>
      <c r="PYB135" s="91"/>
      <c r="PYC135" s="91"/>
      <c r="PYD135" s="91"/>
      <c r="PYE135" s="91"/>
      <c r="PYF135" s="91"/>
      <c r="PYG135" s="91"/>
      <c r="PYH135" s="91"/>
      <c r="PYI135" s="91"/>
      <c r="PYJ135" s="91"/>
      <c r="PYK135" s="91"/>
      <c r="PYL135" s="91"/>
      <c r="PYM135" s="91"/>
      <c r="PYN135" s="91"/>
      <c r="PYO135" s="91"/>
      <c r="PYP135" s="91"/>
      <c r="PYQ135" s="91"/>
      <c r="PYR135" s="91"/>
      <c r="PYS135" s="91"/>
      <c r="PYT135" s="91"/>
      <c r="PYU135" s="91"/>
      <c r="PYV135" s="91"/>
      <c r="PYW135" s="91"/>
      <c r="PYX135" s="91"/>
      <c r="PYY135" s="91"/>
      <c r="PYZ135" s="91"/>
      <c r="PZA135" s="91"/>
      <c r="PZB135" s="91"/>
      <c r="PZC135" s="91"/>
      <c r="PZD135" s="91"/>
      <c r="PZE135" s="91"/>
      <c r="PZF135" s="91"/>
      <c r="PZG135" s="91"/>
      <c r="PZH135" s="91"/>
      <c r="PZI135" s="91"/>
      <c r="PZJ135" s="91"/>
      <c r="PZK135" s="91"/>
      <c r="PZL135" s="91"/>
      <c r="PZM135" s="91"/>
      <c r="PZN135" s="91"/>
      <c r="PZO135" s="91"/>
      <c r="PZP135" s="91"/>
      <c r="PZQ135" s="91"/>
      <c r="PZR135" s="91"/>
      <c r="PZS135" s="91"/>
      <c r="PZT135" s="91"/>
      <c r="PZU135" s="91"/>
      <c r="PZV135" s="91"/>
      <c r="PZW135" s="91"/>
      <c r="PZX135" s="91"/>
      <c r="PZY135" s="91"/>
      <c r="PZZ135" s="91"/>
      <c r="QAA135" s="91"/>
      <c r="QAB135" s="91"/>
      <c r="QAC135" s="91"/>
      <c r="QAD135" s="91"/>
      <c r="QAE135" s="91"/>
      <c r="QAF135" s="91"/>
      <c r="QAG135" s="91"/>
      <c r="QAH135" s="91"/>
      <c r="QAI135" s="91"/>
      <c r="QAJ135" s="91"/>
      <c r="QAK135" s="91"/>
      <c r="QAL135" s="91"/>
      <c r="QAM135" s="91"/>
      <c r="QAN135" s="91"/>
      <c r="QAO135" s="91"/>
      <c r="QAP135" s="91"/>
      <c r="QAQ135" s="91"/>
      <c r="QAR135" s="91"/>
      <c r="QAS135" s="91"/>
      <c r="QAT135" s="91"/>
      <c r="QAU135" s="91"/>
      <c r="QAV135" s="91"/>
      <c r="QAW135" s="91"/>
      <c r="QAX135" s="91"/>
      <c r="QAY135" s="91"/>
      <c r="QAZ135" s="91"/>
      <c r="QBA135" s="91"/>
      <c r="QBB135" s="91"/>
      <c r="QBC135" s="91"/>
      <c r="QBD135" s="91"/>
      <c r="QBE135" s="91"/>
      <c r="QBF135" s="91"/>
      <c r="QBG135" s="91"/>
      <c r="QBH135" s="91"/>
      <c r="QBI135" s="91"/>
      <c r="QBJ135" s="91"/>
      <c r="QBK135" s="91"/>
      <c r="QBL135" s="91"/>
      <c r="QBM135" s="91"/>
      <c r="QBN135" s="91"/>
      <c r="QBO135" s="91"/>
      <c r="QBP135" s="91"/>
      <c r="QBQ135" s="91"/>
      <c r="QBR135" s="91"/>
      <c r="QBS135" s="91"/>
      <c r="QBT135" s="91"/>
      <c r="QBU135" s="91"/>
      <c r="QBV135" s="91"/>
      <c r="QBW135" s="91"/>
      <c r="QBX135" s="91"/>
      <c r="QBY135" s="91"/>
      <c r="QBZ135" s="91"/>
      <c r="QCA135" s="91"/>
      <c r="QCB135" s="91"/>
      <c r="QCC135" s="91"/>
      <c r="QCD135" s="91"/>
      <c r="QCE135" s="91"/>
      <c r="QCF135" s="91"/>
      <c r="QCG135" s="91"/>
      <c r="QCH135" s="91"/>
      <c r="QCI135" s="91"/>
      <c r="QCJ135" s="91"/>
      <c r="QCK135" s="91"/>
      <c r="QCL135" s="91"/>
      <c r="QCM135" s="91"/>
      <c r="QCN135" s="91"/>
      <c r="QCO135" s="91"/>
      <c r="QCP135" s="91"/>
      <c r="QCQ135" s="91"/>
      <c r="QCR135" s="91"/>
      <c r="QCS135" s="91"/>
      <c r="QCT135" s="91"/>
      <c r="QCU135" s="91"/>
      <c r="QCV135" s="91"/>
      <c r="QCW135" s="91"/>
      <c r="QCX135" s="91"/>
      <c r="QCY135" s="91"/>
      <c r="QCZ135" s="91"/>
      <c r="QDA135" s="91"/>
      <c r="QDB135" s="91"/>
      <c r="QDC135" s="91"/>
      <c r="QDD135" s="91"/>
      <c r="QDE135" s="91"/>
      <c r="QDF135" s="91"/>
      <c r="QDG135" s="91"/>
      <c r="QDH135" s="91"/>
      <c r="QDI135" s="91"/>
      <c r="QDJ135" s="91"/>
      <c r="QDK135" s="91"/>
      <c r="QDL135" s="91"/>
      <c r="QDM135" s="91"/>
      <c r="QDN135" s="91"/>
      <c r="QDO135" s="91"/>
      <c r="QDP135" s="91"/>
      <c r="QDQ135" s="91"/>
      <c r="QDR135" s="91"/>
      <c r="QDS135" s="91"/>
      <c r="QDT135" s="91"/>
      <c r="QDU135" s="91"/>
      <c r="QDV135" s="91"/>
      <c r="QDW135" s="91"/>
      <c r="QDX135" s="91"/>
      <c r="QDY135" s="91"/>
      <c r="QDZ135" s="91"/>
      <c r="QEA135" s="91"/>
      <c r="QEB135" s="91"/>
      <c r="QEC135" s="91"/>
      <c r="QED135" s="91"/>
      <c r="QEE135" s="91"/>
      <c r="QEF135" s="91"/>
      <c r="QEG135" s="91"/>
      <c r="QEH135" s="91"/>
      <c r="QEI135" s="91"/>
      <c r="QEJ135" s="91"/>
      <c r="QEK135" s="91"/>
      <c r="QEL135" s="91"/>
      <c r="QEM135" s="91"/>
      <c r="QEN135" s="91"/>
      <c r="QEO135" s="91"/>
      <c r="QEP135" s="91"/>
      <c r="QEQ135" s="91"/>
      <c r="QER135" s="91"/>
      <c r="QES135" s="91"/>
      <c r="QET135" s="91"/>
      <c r="QEU135" s="91"/>
      <c r="QEV135" s="91"/>
      <c r="QEW135" s="91"/>
      <c r="QEX135" s="91"/>
      <c r="QEY135" s="91"/>
      <c r="QEZ135" s="91"/>
      <c r="QFA135" s="91"/>
      <c r="QFB135" s="91"/>
      <c r="QFC135" s="91"/>
      <c r="QFD135" s="91"/>
      <c r="QFE135" s="91"/>
      <c r="QFF135" s="91"/>
      <c r="QFG135" s="91"/>
      <c r="QFH135" s="91"/>
      <c r="QFI135" s="91"/>
      <c r="QFJ135" s="91"/>
      <c r="QFK135" s="91"/>
      <c r="QFL135" s="91"/>
      <c r="QFM135" s="91"/>
      <c r="QFN135" s="91"/>
      <c r="QFO135" s="91"/>
      <c r="QFP135" s="91"/>
      <c r="QFQ135" s="91"/>
      <c r="QFR135" s="91"/>
      <c r="QFS135" s="91"/>
      <c r="QFT135" s="91"/>
      <c r="QFU135" s="91"/>
      <c r="QFV135" s="91"/>
      <c r="QFW135" s="91"/>
      <c r="QFX135" s="91"/>
      <c r="QFY135" s="91"/>
      <c r="QFZ135" s="91"/>
      <c r="QGA135" s="91"/>
      <c r="QGB135" s="91"/>
      <c r="QGC135" s="91"/>
      <c r="QGD135" s="91"/>
      <c r="QGE135" s="91"/>
      <c r="QGF135" s="91"/>
      <c r="QGG135" s="91"/>
      <c r="QGH135" s="91"/>
      <c r="QGI135" s="91"/>
      <c r="QGJ135" s="91"/>
      <c r="QGK135" s="91"/>
      <c r="QGL135" s="91"/>
      <c r="QGM135" s="91"/>
      <c r="QGN135" s="91"/>
      <c r="QGO135" s="91"/>
      <c r="QGP135" s="91"/>
      <c r="QGQ135" s="91"/>
      <c r="QGR135" s="91"/>
      <c r="QGS135" s="91"/>
      <c r="QGT135" s="91"/>
      <c r="QGU135" s="91"/>
      <c r="QGV135" s="91"/>
      <c r="QGW135" s="91"/>
      <c r="QGX135" s="91"/>
      <c r="QGY135" s="91"/>
      <c r="QGZ135" s="91"/>
      <c r="QHA135" s="91"/>
      <c r="QHB135" s="91"/>
      <c r="QHC135" s="91"/>
      <c r="QHD135" s="91"/>
      <c r="QHE135" s="91"/>
      <c r="QHF135" s="91"/>
      <c r="QHG135" s="91"/>
      <c r="QHH135" s="91"/>
      <c r="QHI135" s="91"/>
      <c r="QHJ135" s="91"/>
      <c r="QHK135" s="91"/>
      <c r="QHL135" s="91"/>
      <c r="QHM135" s="91"/>
      <c r="QHN135" s="91"/>
      <c r="QHO135" s="91"/>
      <c r="QHP135" s="91"/>
      <c r="QHQ135" s="91"/>
      <c r="QHR135" s="91"/>
      <c r="QHS135" s="91"/>
      <c r="QHT135" s="91"/>
      <c r="QHU135" s="91"/>
      <c r="QHV135" s="91"/>
      <c r="QHW135" s="91"/>
      <c r="QHX135" s="91"/>
      <c r="QHY135" s="91"/>
      <c r="QHZ135" s="91"/>
      <c r="QIA135" s="91"/>
      <c r="QIB135" s="91"/>
      <c r="QIC135" s="91"/>
      <c r="QID135" s="91"/>
      <c r="QIE135" s="91"/>
      <c r="QIF135" s="91"/>
      <c r="QIG135" s="91"/>
      <c r="QIH135" s="91"/>
      <c r="QII135" s="91"/>
      <c r="QIJ135" s="91"/>
      <c r="QIK135" s="91"/>
      <c r="QIL135" s="91"/>
      <c r="QIM135" s="91"/>
      <c r="QIN135" s="91"/>
      <c r="QIO135" s="91"/>
      <c r="QIP135" s="91"/>
      <c r="QIQ135" s="91"/>
      <c r="QIR135" s="91"/>
      <c r="QIS135" s="91"/>
      <c r="QIT135" s="91"/>
      <c r="QIU135" s="91"/>
      <c r="QIV135" s="91"/>
      <c r="QIW135" s="91"/>
      <c r="QIX135" s="91"/>
      <c r="QIY135" s="91"/>
      <c r="QIZ135" s="91"/>
      <c r="QJA135" s="91"/>
      <c r="QJB135" s="91"/>
      <c r="QJC135" s="91"/>
      <c r="QJD135" s="91"/>
      <c r="QJE135" s="91"/>
      <c r="QJF135" s="91"/>
      <c r="QJG135" s="91"/>
      <c r="QJH135" s="91"/>
      <c r="QJI135" s="91"/>
      <c r="QJJ135" s="91"/>
      <c r="QJK135" s="91"/>
      <c r="QJL135" s="91"/>
      <c r="QJM135" s="91"/>
      <c r="QJN135" s="91"/>
      <c r="QJO135" s="91"/>
      <c r="QJP135" s="91"/>
      <c r="QJQ135" s="91"/>
      <c r="QJR135" s="91"/>
      <c r="QJS135" s="91"/>
      <c r="QJT135" s="91"/>
      <c r="QJU135" s="91"/>
      <c r="QJV135" s="91"/>
      <c r="QJW135" s="91"/>
      <c r="QJX135" s="91"/>
      <c r="QJY135" s="91"/>
      <c r="QJZ135" s="91"/>
      <c r="QKA135" s="91"/>
      <c r="QKB135" s="91"/>
      <c r="QKC135" s="91"/>
      <c r="QKD135" s="91"/>
      <c r="QKE135" s="91"/>
      <c r="QKF135" s="91"/>
      <c r="QKG135" s="91"/>
      <c r="QKH135" s="91"/>
      <c r="QKI135" s="91"/>
      <c r="QKJ135" s="91"/>
      <c r="QKK135" s="91"/>
      <c r="QKL135" s="91"/>
      <c r="QKM135" s="91"/>
      <c r="QKN135" s="91"/>
      <c r="QKO135" s="91"/>
      <c r="QKP135" s="91"/>
      <c r="QKQ135" s="91"/>
      <c r="QKR135" s="91"/>
      <c r="QKS135" s="91"/>
      <c r="QKT135" s="91"/>
      <c r="QKU135" s="91"/>
      <c r="QKV135" s="91"/>
      <c r="QKW135" s="91"/>
      <c r="QKX135" s="91"/>
      <c r="QKY135" s="91"/>
      <c r="QKZ135" s="91"/>
      <c r="QLA135" s="91"/>
      <c r="QLB135" s="91"/>
      <c r="QLC135" s="91"/>
      <c r="QLD135" s="91"/>
      <c r="QLE135" s="91"/>
      <c r="QLF135" s="91"/>
      <c r="QLG135" s="91"/>
      <c r="QLH135" s="91"/>
      <c r="QLI135" s="91"/>
      <c r="QLJ135" s="91"/>
      <c r="QLK135" s="91"/>
      <c r="QLL135" s="91"/>
      <c r="QLM135" s="91"/>
      <c r="QLN135" s="91"/>
      <c r="QLO135" s="91"/>
      <c r="QLP135" s="91"/>
      <c r="QLQ135" s="91"/>
      <c r="QLR135" s="91"/>
      <c r="QLS135" s="91"/>
      <c r="QLT135" s="91"/>
      <c r="QLU135" s="91"/>
      <c r="QLV135" s="91"/>
      <c r="QLW135" s="91"/>
      <c r="QLX135" s="91"/>
      <c r="QLY135" s="91"/>
      <c r="QLZ135" s="91"/>
      <c r="QMA135" s="91"/>
      <c r="QMB135" s="91"/>
      <c r="QMC135" s="91"/>
      <c r="QMD135" s="91"/>
      <c r="QME135" s="91"/>
      <c r="QMF135" s="91"/>
      <c r="QMG135" s="91"/>
      <c r="QMH135" s="91"/>
      <c r="QMI135" s="91"/>
      <c r="QMJ135" s="91"/>
      <c r="QMK135" s="91"/>
      <c r="QML135" s="91"/>
      <c r="QMM135" s="91"/>
      <c r="QMN135" s="91"/>
      <c r="QMO135" s="91"/>
      <c r="QMP135" s="91"/>
      <c r="QMQ135" s="91"/>
      <c r="QMR135" s="91"/>
      <c r="QMS135" s="91"/>
      <c r="QMT135" s="91"/>
      <c r="QMU135" s="91"/>
      <c r="QMV135" s="91"/>
      <c r="QMW135" s="91"/>
      <c r="QMX135" s="91"/>
      <c r="QMY135" s="91"/>
      <c r="QMZ135" s="91"/>
      <c r="QNA135" s="91"/>
      <c r="QNB135" s="91"/>
      <c r="QNC135" s="91"/>
      <c r="QND135" s="91"/>
      <c r="QNE135" s="91"/>
      <c r="QNF135" s="91"/>
      <c r="QNG135" s="91"/>
      <c r="QNH135" s="91"/>
      <c r="QNI135" s="91"/>
      <c r="QNJ135" s="91"/>
      <c r="QNK135" s="91"/>
      <c r="QNL135" s="91"/>
      <c r="QNM135" s="91"/>
      <c r="QNN135" s="91"/>
      <c r="QNO135" s="91"/>
      <c r="QNP135" s="91"/>
      <c r="QNQ135" s="91"/>
      <c r="QNR135" s="91"/>
      <c r="QNS135" s="91"/>
      <c r="QNT135" s="91"/>
      <c r="QNU135" s="91"/>
      <c r="QNV135" s="91"/>
      <c r="QNW135" s="91"/>
      <c r="QNX135" s="91"/>
      <c r="QNY135" s="91"/>
      <c r="QNZ135" s="91"/>
      <c r="QOA135" s="91"/>
      <c r="QOB135" s="91"/>
      <c r="QOC135" s="91"/>
      <c r="QOD135" s="91"/>
      <c r="QOE135" s="91"/>
      <c r="QOF135" s="91"/>
      <c r="QOG135" s="91"/>
      <c r="QOH135" s="91"/>
      <c r="QOI135" s="91"/>
      <c r="QOJ135" s="91"/>
      <c r="QOK135" s="91"/>
      <c r="QOL135" s="91"/>
      <c r="QOM135" s="91"/>
      <c r="QON135" s="91"/>
      <c r="QOO135" s="91"/>
      <c r="QOP135" s="91"/>
      <c r="QOQ135" s="91"/>
      <c r="QOR135" s="91"/>
      <c r="QOS135" s="91"/>
      <c r="QOT135" s="91"/>
      <c r="QOU135" s="91"/>
      <c r="QOV135" s="91"/>
      <c r="QOW135" s="91"/>
      <c r="QOX135" s="91"/>
      <c r="QOY135" s="91"/>
      <c r="QOZ135" s="91"/>
      <c r="QPA135" s="91"/>
      <c r="QPB135" s="91"/>
      <c r="QPC135" s="91"/>
      <c r="QPD135" s="91"/>
      <c r="QPE135" s="91"/>
      <c r="QPF135" s="91"/>
      <c r="QPG135" s="91"/>
      <c r="QPH135" s="91"/>
      <c r="QPI135" s="91"/>
      <c r="QPJ135" s="91"/>
      <c r="QPK135" s="91"/>
      <c r="QPL135" s="91"/>
      <c r="QPM135" s="91"/>
      <c r="QPN135" s="91"/>
      <c r="QPO135" s="91"/>
      <c r="QPP135" s="91"/>
      <c r="QPQ135" s="91"/>
      <c r="QPR135" s="91"/>
      <c r="QPS135" s="91"/>
      <c r="QPT135" s="91"/>
      <c r="QPU135" s="91"/>
      <c r="QPV135" s="91"/>
      <c r="QPW135" s="91"/>
      <c r="QPX135" s="91"/>
      <c r="QPY135" s="91"/>
      <c r="QPZ135" s="91"/>
      <c r="QQA135" s="91"/>
      <c r="QQB135" s="91"/>
      <c r="QQC135" s="91"/>
      <c r="QQD135" s="91"/>
      <c r="QQE135" s="91"/>
      <c r="QQF135" s="91"/>
      <c r="QQG135" s="91"/>
      <c r="QQH135" s="91"/>
      <c r="QQI135" s="91"/>
      <c r="QQJ135" s="91"/>
      <c r="QQK135" s="91"/>
      <c r="QQL135" s="91"/>
      <c r="QQM135" s="91"/>
      <c r="QQN135" s="91"/>
      <c r="QQO135" s="91"/>
      <c r="QQP135" s="91"/>
      <c r="QQQ135" s="91"/>
      <c r="QQR135" s="91"/>
      <c r="QQS135" s="91"/>
      <c r="QQT135" s="91"/>
      <c r="QQU135" s="91"/>
      <c r="QQV135" s="91"/>
      <c r="QQW135" s="91"/>
      <c r="QQX135" s="91"/>
      <c r="QQY135" s="91"/>
      <c r="QQZ135" s="91"/>
      <c r="QRA135" s="91"/>
      <c r="QRB135" s="91"/>
      <c r="QRC135" s="91"/>
      <c r="QRD135" s="91"/>
      <c r="QRE135" s="91"/>
      <c r="QRF135" s="91"/>
      <c r="QRG135" s="91"/>
      <c r="QRH135" s="91"/>
      <c r="QRI135" s="91"/>
      <c r="QRJ135" s="91"/>
      <c r="QRK135" s="91"/>
      <c r="QRL135" s="91"/>
      <c r="QRM135" s="91"/>
      <c r="QRN135" s="91"/>
      <c r="QRO135" s="91"/>
      <c r="QRP135" s="91"/>
      <c r="QRQ135" s="91"/>
      <c r="QRR135" s="91"/>
      <c r="QRS135" s="91"/>
      <c r="QRT135" s="91"/>
      <c r="QRU135" s="91"/>
      <c r="QRV135" s="91"/>
      <c r="QRW135" s="91"/>
      <c r="QRX135" s="91"/>
      <c r="QRY135" s="91"/>
      <c r="QRZ135" s="91"/>
      <c r="QSA135" s="91"/>
      <c r="QSB135" s="91"/>
      <c r="QSC135" s="91"/>
      <c r="QSD135" s="91"/>
      <c r="QSE135" s="91"/>
      <c r="QSF135" s="91"/>
      <c r="QSG135" s="91"/>
      <c r="QSH135" s="91"/>
      <c r="QSI135" s="91"/>
      <c r="QSJ135" s="91"/>
      <c r="QSK135" s="91"/>
      <c r="QSL135" s="91"/>
      <c r="QSM135" s="91"/>
      <c r="QSN135" s="91"/>
      <c r="QSO135" s="91"/>
      <c r="QSP135" s="91"/>
      <c r="QSQ135" s="91"/>
      <c r="QSR135" s="91"/>
      <c r="QSS135" s="91"/>
      <c r="QST135" s="91"/>
      <c r="QSU135" s="91"/>
      <c r="QSV135" s="91"/>
      <c r="QSW135" s="91"/>
      <c r="QSX135" s="91"/>
      <c r="QSY135" s="91"/>
      <c r="QSZ135" s="91"/>
      <c r="QTA135" s="91"/>
      <c r="QTB135" s="91"/>
      <c r="QTC135" s="91"/>
      <c r="QTD135" s="91"/>
      <c r="QTE135" s="91"/>
      <c r="QTF135" s="91"/>
      <c r="QTG135" s="91"/>
      <c r="QTH135" s="91"/>
      <c r="QTI135" s="91"/>
      <c r="QTJ135" s="91"/>
      <c r="QTK135" s="91"/>
      <c r="QTL135" s="91"/>
      <c r="QTM135" s="91"/>
      <c r="QTN135" s="91"/>
      <c r="QTO135" s="91"/>
      <c r="QTP135" s="91"/>
      <c r="QTQ135" s="91"/>
      <c r="QTR135" s="91"/>
      <c r="QTS135" s="91"/>
      <c r="QTT135" s="91"/>
      <c r="QTU135" s="91"/>
      <c r="QTV135" s="91"/>
      <c r="QTW135" s="91"/>
      <c r="QTX135" s="91"/>
      <c r="QTY135" s="91"/>
      <c r="QTZ135" s="91"/>
      <c r="QUA135" s="91"/>
      <c r="QUB135" s="91"/>
      <c r="QUC135" s="91"/>
      <c r="QUD135" s="91"/>
      <c r="QUE135" s="91"/>
      <c r="QUF135" s="91"/>
      <c r="QUG135" s="91"/>
      <c r="QUH135" s="91"/>
      <c r="QUI135" s="91"/>
      <c r="QUJ135" s="91"/>
      <c r="QUK135" s="91"/>
      <c r="QUL135" s="91"/>
      <c r="QUM135" s="91"/>
      <c r="QUN135" s="91"/>
      <c r="QUO135" s="91"/>
      <c r="QUP135" s="91"/>
      <c r="QUQ135" s="91"/>
      <c r="QUR135" s="91"/>
      <c r="QUS135" s="91"/>
      <c r="QUT135" s="91"/>
      <c r="QUU135" s="91"/>
      <c r="QUV135" s="91"/>
      <c r="QUW135" s="91"/>
      <c r="QUX135" s="91"/>
      <c r="QUY135" s="91"/>
      <c r="QUZ135" s="91"/>
      <c r="QVA135" s="91"/>
      <c r="QVB135" s="91"/>
      <c r="QVC135" s="91"/>
      <c r="QVD135" s="91"/>
      <c r="QVE135" s="91"/>
      <c r="QVF135" s="91"/>
      <c r="QVG135" s="91"/>
      <c r="QVH135" s="91"/>
      <c r="QVI135" s="91"/>
      <c r="QVJ135" s="91"/>
      <c r="QVK135" s="91"/>
      <c r="QVL135" s="91"/>
      <c r="QVM135" s="91"/>
      <c r="QVN135" s="91"/>
      <c r="QVO135" s="91"/>
      <c r="QVP135" s="91"/>
      <c r="QVQ135" s="91"/>
      <c r="QVR135" s="91"/>
      <c r="QVS135" s="91"/>
      <c r="QVT135" s="91"/>
      <c r="QVU135" s="91"/>
      <c r="QVV135" s="91"/>
      <c r="QVW135" s="91"/>
      <c r="QVX135" s="91"/>
      <c r="QVY135" s="91"/>
      <c r="QVZ135" s="91"/>
      <c r="QWA135" s="91"/>
      <c r="QWB135" s="91"/>
      <c r="QWC135" s="91"/>
      <c r="QWD135" s="91"/>
      <c r="QWE135" s="91"/>
      <c r="QWF135" s="91"/>
      <c r="QWG135" s="91"/>
      <c r="QWH135" s="91"/>
      <c r="QWI135" s="91"/>
      <c r="QWJ135" s="91"/>
      <c r="QWK135" s="91"/>
      <c r="QWL135" s="91"/>
      <c r="QWM135" s="91"/>
      <c r="QWN135" s="91"/>
      <c r="QWO135" s="91"/>
      <c r="QWP135" s="91"/>
      <c r="QWQ135" s="91"/>
      <c r="QWR135" s="91"/>
      <c r="QWS135" s="91"/>
      <c r="QWT135" s="91"/>
      <c r="QWU135" s="91"/>
      <c r="QWV135" s="91"/>
      <c r="QWW135" s="91"/>
      <c r="QWX135" s="91"/>
      <c r="QWY135" s="91"/>
      <c r="QWZ135" s="91"/>
      <c r="QXA135" s="91"/>
      <c r="QXB135" s="91"/>
      <c r="QXC135" s="91"/>
      <c r="QXD135" s="91"/>
      <c r="QXE135" s="91"/>
      <c r="QXF135" s="91"/>
      <c r="QXG135" s="91"/>
      <c r="QXH135" s="91"/>
      <c r="QXI135" s="91"/>
      <c r="QXJ135" s="91"/>
      <c r="QXK135" s="91"/>
      <c r="QXL135" s="91"/>
      <c r="QXM135" s="91"/>
      <c r="QXN135" s="91"/>
      <c r="QXO135" s="91"/>
      <c r="QXP135" s="91"/>
      <c r="QXQ135" s="91"/>
      <c r="QXR135" s="91"/>
      <c r="QXS135" s="91"/>
      <c r="QXT135" s="91"/>
      <c r="QXU135" s="91"/>
      <c r="QXV135" s="91"/>
      <c r="QXW135" s="91"/>
      <c r="QXX135" s="91"/>
      <c r="QXY135" s="91"/>
      <c r="QXZ135" s="91"/>
      <c r="QYA135" s="91"/>
      <c r="QYB135" s="91"/>
      <c r="QYC135" s="91"/>
      <c r="QYD135" s="91"/>
      <c r="QYE135" s="91"/>
      <c r="QYF135" s="91"/>
      <c r="QYG135" s="91"/>
      <c r="QYH135" s="91"/>
      <c r="QYI135" s="91"/>
      <c r="QYJ135" s="91"/>
      <c r="QYK135" s="91"/>
      <c r="QYL135" s="91"/>
      <c r="QYM135" s="91"/>
      <c r="QYN135" s="91"/>
      <c r="QYO135" s="91"/>
      <c r="QYP135" s="91"/>
      <c r="QYQ135" s="91"/>
      <c r="QYR135" s="91"/>
      <c r="QYS135" s="91"/>
      <c r="QYT135" s="91"/>
      <c r="QYU135" s="91"/>
      <c r="QYV135" s="91"/>
      <c r="QYW135" s="91"/>
      <c r="QYX135" s="91"/>
      <c r="QYY135" s="91"/>
      <c r="QYZ135" s="91"/>
      <c r="QZA135" s="91"/>
      <c r="QZB135" s="91"/>
      <c r="QZC135" s="91"/>
      <c r="QZD135" s="91"/>
      <c r="QZE135" s="91"/>
      <c r="QZF135" s="91"/>
      <c r="QZG135" s="91"/>
      <c r="QZH135" s="91"/>
      <c r="QZI135" s="91"/>
      <c r="QZJ135" s="91"/>
      <c r="QZK135" s="91"/>
      <c r="QZL135" s="91"/>
      <c r="QZM135" s="91"/>
      <c r="QZN135" s="91"/>
      <c r="QZO135" s="91"/>
      <c r="QZP135" s="91"/>
      <c r="QZQ135" s="91"/>
      <c r="QZR135" s="91"/>
      <c r="QZS135" s="91"/>
      <c r="QZT135" s="91"/>
      <c r="QZU135" s="91"/>
      <c r="QZV135" s="91"/>
      <c r="QZW135" s="91"/>
      <c r="QZX135" s="91"/>
      <c r="QZY135" s="91"/>
      <c r="QZZ135" s="91"/>
      <c r="RAA135" s="91"/>
      <c r="RAB135" s="91"/>
      <c r="RAC135" s="91"/>
      <c r="RAD135" s="91"/>
      <c r="RAE135" s="91"/>
      <c r="RAF135" s="91"/>
      <c r="RAG135" s="91"/>
      <c r="RAH135" s="91"/>
      <c r="RAI135" s="91"/>
      <c r="RAJ135" s="91"/>
      <c r="RAK135" s="91"/>
      <c r="RAL135" s="91"/>
      <c r="RAM135" s="91"/>
      <c r="RAN135" s="91"/>
      <c r="RAO135" s="91"/>
      <c r="RAP135" s="91"/>
      <c r="RAQ135" s="91"/>
      <c r="RAR135" s="91"/>
      <c r="RAS135" s="91"/>
      <c r="RAT135" s="91"/>
      <c r="RAU135" s="91"/>
      <c r="RAV135" s="91"/>
      <c r="RAW135" s="91"/>
      <c r="RAX135" s="91"/>
      <c r="RAY135" s="91"/>
      <c r="RAZ135" s="91"/>
      <c r="RBA135" s="91"/>
      <c r="RBB135" s="91"/>
      <c r="RBC135" s="91"/>
      <c r="RBD135" s="91"/>
      <c r="RBE135" s="91"/>
      <c r="RBF135" s="91"/>
      <c r="RBG135" s="91"/>
      <c r="RBH135" s="91"/>
      <c r="RBI135" s="91"/>
      <c r="RBJ135" s="91"/>
      <c r="RBK135" s="91"/>
      <c r="RBL135" s="91"/>
      <c r="RBM135" s="91"/>
      <c r="RBN135" s="91"/>
      <c r="RBO135" s="91"/>
      <c r="RBP135" s="91"/>
      <c r="RBQ135" s="91"/>
      <c r="RBR135" s="91"/>
      <c r="RBS135" s="91"/>
      <c r="RBT135" s="91"/>
      <c r="RBU135" s="91"/>
      <c r="RBV135" s="91"/>
      <c r="RBW135" s="91"/>
      <c r="RBX135" s="91"/>
      <c r="RBY135" s="91"/>
      <c r="RBZ135" s="91"/>
      <c r="RCA135" s="91"/>
      <c r="RCB135" s="91"/>
      <c r="RCC135" s="91"/>
      <c r="RCD135" s="91"/>
      <c r="RCE135" s="91"/>
      <c r="RCF135" s="91"/>
      <c r="RCG135" s="91"/>
      <c r="RCH135" s="91"/>
      <c r="RCI135" s="91"/>
      <c r="RCJ135" s="91"/>
      <c r="RCK135" s="91"/>
      <c r="RCL135" s="91"/>
      <c r="RCM135" s="91"/>
      <c r="RCN135" s="91"/>
      <c r="RCO135" s="91"/>
      <c r="RCP135" s="91"/>
      <c r="RCQ135" s="91"/>
      <c r="RCR135" s="91"/>
      <c r="RCS135" s="91"/>
      <c r="RCT135" s="91"/>
      <c r="RCU135" s="91"/>
      <c r="RCV135" s="91"/>
      <c r="RCW135" s="91"/>
      <c r="RCX135" s="91"/>
      <c r="RCY135" s="91"/>
      <c r="RCZ135" s="91"/>
      <c r="RDA135" s="91"/>
      <c r="RDB135" s="91"/>
      <c r="RDC135" s="91"/>
      <c r="RDD135" s="91"/>
      <c r="RDE135" s="91"/>
      <c r="RDF135" s="91"/>
      <c r="RDG135" s="91"/>
      <c r="RDH135" s="91"/>
      <c r="RDI135" s="91"/>
      <c r="RDJ135" s="91"/>
      <c r="RDK135" s="91"/>
      <c r="RDL135" s="91"/>
      <c r="RDM135" s="91"/>
      <c r="RDN135" s="91"/>
      <c r="RDO135" s="91"/>
      <c r="RDP135" s="91"/>
      <c r="RDQ135" s="91"/>
      <c r="RDR135" s="91"/>
      <c r="RDS135" s="91"/>
      <c r="RDT135" s="91"/>
      <c r="RDU135" s="91"/>
      <c r="RDV135" s="91"/>
      <c r="RDW135" s="91"/>
      <c r="RDX135" s="91"/>
      <c r="RDY135" s="91"/>
      <c r="RDZ135" s="91"/>
      <c r="REA135" s="91"/>
      <c r="REB135" s="91"/>
      <c r="REC135" s="91"/>
      <c r="RED135" s="91"/>
      <c r="REE135" s="91"/>
      <c r="REF135" s="91"/>
      <c r="REG135" s="91"/>
      <c r="REH135" s="91"/>
      <c r="REI135" s="91"/>
      <c r="REJ135" s="91"/>
      <c r="REK135" s="91"/>
      <c r="REL135" s="91"/>
      <c r="REM135" s="91"/>
      <c r="REN135" s="91"/>
      <c r="REO135" s="91"/>
      <c r="REP135" s="91"/>
      <c r="REQ135" s="91"/>
      <c r="RER135" s="91"/>
      <c r="RES135" s="91"/>
      <c r="RET135" s="91"/>
      <c r="REU135" s="91"/>
      <c r="REV135" s="91"/>
      <c r="REW135" s="91"/>
      <c r="REX135" s="91"/>
      <c r="REY135" s="91"/>
      <c r="REZ135" s="91"/>
      <c r="RFA135" s="91"/>
      <c r="RFB135" s="91"/>
      <c r="RFC135" s="91"/>
      <c r="RFD135" s="91"/>
      <c r="RFE135" s="91"/>
      <c r="RFF135" s="91"/>
      <c r="RFG135" s="91"/>
      <c r="RFH135" s="91"/>
      <c r="RFI135" s="91"/>
      <c r="RFJ135" s="91"/>
      <c r="RFK135" s="91"/>
      <c r="RFL135" s="91"/>
      <c r="RFM135" s="91"/>
      <c r="RFN135" s="91"/>
      <c r="RFO135" s="91"/>
      <c r="RFP135" s="91"/>
      <c r="RFQ135" s="91"/>
      <c r="RFR135" s="91"/>
      <c r="RFS135" s="91"/>
      <c r="RFT135" s="91"/>
      <c r="RFU135" s="91"/>
      <c r="RFV135" s="91"/>
      <c r="RFW135" s="91"/>
      <c r="RFX135" s="91"/>
      <c r="RFY135" s="91"/>
      <c r="RFZ135" s="91"/>
      <c r="RGA135" s="91"/>
      <c r="RGB135" s="91"/>
      <c r="RGC135" s="91"/>
      <c r="RGD135" s="91"/>
      <c r="RGE135" s="91"/>
      <c r="RGF135" s="91"/>
      <c r="RGG135" s="91"/>
      <c r="RGH135" s="91"/>
      <c r="RGI135" s="91"/>
      <c r="RGJ135" s="91"/>
      <c r="RGK135" s="91"/>
      <c r="RGL135" s="91"/>
      <c r="RGM135" s="91"/>
      <c r="RGN135" s="91"/>
      <c r="RGO135" s="91"/>
      <c r="RGP135" s="91"/>
      <c r="RGQ135" s="91"/>
      <c r="RGR135" s="91"/>
      <c r="RGS135" s="91"/>
      <c r="RGT135" s="91"/>
      <c r="RGU135" s="91"/>
      <c r="RGV135" s="91"/>
      <c r="RGW135" s="91"/>
      <c r="RGX135" s="91"/>
      <c r="RGY135" s="91"/>
      <c r="RGZ135" s="91"/>
      <c r="RHA135" s="91"/>
      <c r="RHB135" s="91"/>
      <c r="RHC135" s="91"/>
      <c r="RHD135" s="91"/>
      <c r="RHE135" s="91"/>
      <c r="RHF135" s="91"/>
      <c r="RHG135" s="91"/>
      <c r="RHH135" s="91"/>
      <c r="RHI135" s="91"/>
      <c r="RHJ135" s="91"/>
      <c r="RHK135" s="91"/>
      <c r="RHL135" s="91"/>
      <c r="RHM135" s="91"/>
      <c r="RHN135" s="91"/>
      <c r="RHO135" s="91"/>
      <c r="RHP135" s="91"/>
      <c r="RHQ135" s="91"/>
      <c r="RHR135" s="91"/>
      <c r="RHS135" s="91"/>
      <c r="RHT135" s="91"/>
      <c r="RHU135" s="91"/>
      <c r="RHV135" s="91"/>
      <c r="RHW135" s="91"/>
      <c r="RHX135" s="91"/>
      <c r="RHY135" s="91"/>
      <c r="RHZ135" s="91"/>
      <c r="RIA135" s="91"/>
      <c r="RIB135" s="91"/>
      <c r="RIC135" s="91"/>
      <c r="RID135" s="91"/>
      <c r="RIE135" s="91"/>
      <c r="RIF135" s="91"/>
      <c r="RIG135" s="91"/>
      <c r="RIH135" s="91"/>
      <c r="RII135" s="91"/>
      <c r="RIJ135" s="91"/>
      <c r="RIK135" s="91"/>
      <c r="RIL135" s="91"/>
      <c r="RIM135" s="91"/>
      <c r="RIN135" s="91"/>
      <c r="RIO135" s="91"/>
      <c r="RIP135" s="91"/>
      <c r="RIQ135" s="91"/>
      <c r="RIR135" s="91"/>
      <c r="RIS135" s="91"/>
      <c r="RIT135" s="91"/>
      <c r="RIU135" s="91"/>
      <c r="RIV135" s="91"/>
      <c r="RIW135" s="91"/>
      <c r="RIX135" s="91"/>
      <c r="RIY135" s="91"/>
      <c r="RIZ135" s="91"/>
      <c r="RJA135" s="91"/>
      <c r="RJB135" s="91"/>
      <c r="RJC135" s="91"/>
      <c r="RJD135" s="91"/>
      <c r="RJE135" s="91"/>
      <c r="RJF135" s="91"/>
      <c r="RJG135" s="91"/>
      <c r="RJH135" s="91"/>
      <c r="RJI135" s="91"/>
      <c r="RJJ135" s="91"/>
      <c r="RJK135" s="91"/>
      <c r="RJL135" s="91"/>
      <c r="RJM135" s="91"/>
      <c r="RJN135" s="91"/>
      <c r="RJO135" s="91"/>
      <c r="RJP135" s="91"/>
      <c r="RJQ135" s="91"/>
      <c r="RJR135" s="91"/>
      <c r="RJS135" s="91"/>
      <c r="RJT135" s="91"/>
      <c r="RJU135" s="91"/>
      <c r="RJV135" s="91"/>
      <c r="RJW135" s="91"/>
      <c r="RJX135" s="91"/>
      <c r="RJY135" s="91"/>
      <c r="RJZ135" s="91"/>
      <c r="RKA135" s="91"/>
      <c r="RKB135" s="91"/>
      <c r="RKC135" s="91"/>
      <c r="RKD135" s="91"/>
      <c r="RKE135" s="91"/>
      <c r="RKF135" s="91"/>
      <c r="RKG135" s="91"/>
      <c r="RKH135" s="91"/>
      <c r="RKI135" s="91"/>
      <c r="RKJ135" s="91"/>
      <c r="RKK135" s="91"/>
      <c r="RKL135" s="91"/>
      <c r="RKM135" s="91"/>
      <c r="RKN135" s="91"/>
      <c r="RKO135" s="91"/>
      <c r="RKP135" s="91"/>
      <c r="RKQ135" s="91"/>
      <c r="RKR135" s="91"/>
      <c r="RKS135" s="91"/>
      <c r="RKT135" s="91"/>
      <c r="RKU135" s="91"/>
      <c r="RKV135" s="91"/>
      <c r="RKW135" s="91"/>
      <c r="RKX135" s="91"/>
      <c r="RKY135" s="91"/>
      <c r="RKZ135" s="91"/>
      <c r="RLA135" s="91"/>
      <c r="RLB135" s="91"/>
      <c r="RLC135" s="91"/>
      <c r="RLD135" s="91"/>
      <c r="RLE135" s="91"/>
      <c r="RLF135" s="91"/>
      <c r="RLG135" s="91"/>
      <c r="RLH135" s="91"/>
      <c r="RLI135" s="91"/>
      <c r="RLJ135" s="91"/>
      <c r="RLK135" s="91"/>
      <c r="RLL135" s="91"/>
      <c r="RLM135" s="91"/>
      <c r="RLN135" s="91"/>
      <c r="RLO135" s="91"/>
      <c r="RLP135" s="91"/>
      <c r="RLQ135" s="91"/>
      <c r="RLR135" s="91"/>
      <c r="RLS135" s="91"/>
      <c r="RLT135" s="91"/>
      <c r="RLU135" s="91"/>
      <c r="RLV135" s="91"/>
      <c r="RLW135" s="91"/>
      <c r="RLX135" s="91"/>
      <c r="RLY135" s="91"/>
      <c r="RLZ135" s="91"/>
      <c r="RMA135" s="91"/>
      <c r="RMB135" s="91"/>
      <c r="RMC135" s="91"/>
      <c r="RMD135" s="91"/>
      <c r="RME135" s="91"/>
      <c r="RMF135" s="91"/>
      <c r="RMG135" s="91"/>
      <c r="RMH135" s="91"/>
      <c r="RMI135" s="91"/>
      <c r="RMJ135" s="91"/>
      <c r="RMK135" s="91"/>
      <c r="RML135" s="91"/>
      <c r="RMM135" s="91"/>
      <c r="RMN135" s="91"/>
      <c r="RMO135" s="91"/>
      <c r="RMP135" s="91"/>
      <c r="RMQ135" s="91"/>
      <c r="RMR135" s="91"/>
      <c r="RMS135" s="91"/>
      <c r="RMT135" s="91"/>
      <c r="RMU135" s="91"/>
      <c r="RMV135" s="91"/>
      <c r="RMW135" s="91"/>
      <c r="RMX135" s="91"/>
      <c r="RMY135" s="91"/>
      <c r="RMZ135" s="91"/>
      <c r="RNA135" s="91"/>
      <c r="RNB135" s="91"/>
      <c r="RNC135" s="91"/>
      <c r="RND135" s="91"/>
      <c r="RNE135" s="91"/>
      <c r="RNF135" s="91"/>
      <c r="RNG135" s="91"/>
      <c r="RNH135" s="91"/>
      <c r="RNI135" s="91"/>
      <c r="RNJ135" s="91"/>
      <c r="RNK135" s="91"/>
      <c r="RNL135" s="91"/>
      <c r="RNM135" s="91"/>
      <c r="RNN135" s="91"/>
      <c r="RNO135" s="91"/>
      <c r="RNP135" s="91"/>
      <c r="RNQ135" s="91"/>
      <c r="RNR135" s="91"/>
      <c r="RNS135" s="91"/>
      <c r="RNT135" s="91"/>
      <c r="RNU135" s="91"/>
      <c r="RNV135" s="91"/>
      <c r="RNW135" s="91"/>
      <c r="RNX135" s="91"/>
      <c r="RNY135" s="91"/>
      <c r="RNZ135" s="91"/>
      <c r="ROA135" s="91"/>
      <c r="ROB135" s="91"/>
      <c r="ROC135" s="91"/>
      <c r="ROD135" s="91"/>
      <c r="ROE135" s="91"/>
      <c r="ROF135" s="91"/>
      <c r="ROG135" s="91"/>
      <c r="ROH135" s="91"/>
      <c r="ROI135" s="91"/>
      <c r="ROJ135" s="91"/>
      <c r="ROK135" s="91"/>
      <c r="ROL135" s="91"/>
      <c r="ROM135" s="91"/>
      <c r="RON135" s="91"/>
      <c r="ROO135" s="91"/>
      <c r="ROP135" s="91"/>
      <c r="ROQ135" s="91"/>
      <c r="ROR135" s="91"/>
      <c r="ROS135" s="91"/>
      <c r="ROT135" s="91"/>
      <c r="ROU135" s="91"/>
      <c r="ROV135" s="91"/>
      <c r="ROW135" s="91"/>
      <c r="ROX135" s="91"/>
      <c r="ROY135" s="91"/>
      <c r="ROZ135" s="91"/>
      <c r="RPA135" s="91"/>
      <c r="RPB135" s="91"/>
      <c r="RPC135" s="91"/>
      <c r="RPD135" s="91"/>
      <c r="RPE135" s="91"/>
      <c r="RPF135" s="91"/>
      <c r="RPG135" s="91"/>
      <c r="RPH135" s="91"/>
      <c r="RPI135" s="91"/>
      <c r="RPJ135" s="91"/>
      <c r="RPK135" s="91"/>
      <c r="RPL135" s="91"/>
      <c r="RPM135" s="91"/>
      <c r="RPN135" s="91"/>
      <c r="RPO135" s="91"/>
      <c r="RPP135" s="91"/>
      <c r="RPQ135" s="91"/>
      <c r="RPR135" s="91"/>
      <c r="RPS135" s="91"/>
      <c r="RPT135" s="91"/>
      <c r="RPU135" s="91"/>
      <c r="RPV135" s="91"/>
      <c r="RPW135" s="91"/>
      <c r="RPX135" s="91"/>
      <c r="RPY135" s="91"/>
      <c r="RPZ135" s="91"/>
      <c r="RQA135" s="91"/>
      <c r="RQB135" s="91"/>
      <c r="RQC135" s="91"/>
      <c r="RQD135" s="91"/>
      <c r="RQE135" s="91"/>
      <c r="RQF135" s="91"/>
      <c r="RQG135" s="91"/>
      <c r="RQH135" s="91"/>
      <c r="RQI135" s="91"/>
      <c r="RQJ135" s="91"/>
      <c r="RQK135" s="91"/>
      <c r="RQL135" s="91"/>
      <c r="RQM135" s="91"/>
      <c r="RQN135" s="91"/>
      <c r="RQO135" s="91"/>
      <c r="RQP135" s="91"/>
      <c r="RQQ135" s="91"/>
      <c r="RQR135" s="91"/>
      <c r="RQS135" s="91"/>
      <c r="RQT135" s="91"/>
      <c r="RQU135" s="91"/>
      <c r="RQV135" s="91"/>
      <c r="RQW135" s="91"/>
      <c r="RQX135" s="91"/>
      <c r="RQY135" s="91"/>
      <c r="RQZ135" s="91"/>
      <c r="RRA135" s="91"/>
      <c r="RRB135" s="91"/>
      <c r="RRC135" s="91"/>
      <c r="RRD135" s="91"/>
      <c r="RRE135" s="91"/>
      <c r="RRF135" s="91"/>
      <c r="RRG135" s="91"/>
      <c r="RRH135" s="91"/>
      <c r="RRI135" s="91"/>
      <c r="RRJ135" s="91"/>
      <c r="RRK135" s="91"/>
      <c r="RRL135" s="91"/>
      <c r="RRM135" s="91"/>
      <c r="RRN135" s="91"/>
      <c r="RRO135" s="91"/>
      <c r="RRP135" s="91"/>
      <c r="RRQ135" s="91"/>
      <c r="RRR135" s="91"/>
      <c r="RRS135" s="91"/>
      <c r="RRT135" s="91"/>
      <c r="RRU135" s="91"/>
      <c r="RRV135" s="91"/>
      <c r="RRW135" s="91"/>
      <c r="RRX135" s="91"/>
      <c r="RRY135" s="91"/>
      <c r="RRZ135" s="91"/>
      <c r="RSA135" s="91"/>
      <c r="RSB135" s="91"/>
      <c r="RSC135" s="91"/>
      <c r="RSD135" s="91"/>
      <c r="RSE135" s="91"/>
      <c r="RSF135" s="91"/>
      <c r="RSG135" s="91"/>
      <c r="RSH135" s="91"/>
      <c r="RSI135" s="91"/>
      <c r="RSJ135" s="91"/>
      <c r="RSK135" s="91"/>
      <c r="RSL135" s="91"/>
      <c r="RSM135" s="91"/>
      <c r="RSN135" s="91"/>
      <c r="RSO135" s="91"/>
      <c r="RSP135" s="91"/>
      <c r="RSQ135" s="91"/>
      <c r="RSR135" s="91"/>
      <c r="RSS135" s="91"/>
      <c r="RST135" s="91"/>
      <c r="RSU135" s="91"/>
      <c r="RSV135" s="91"/>
      <c r="RSW135" s="91"/>
      <c r="RSX135" s="91"/>
      <c r="RSY135" s="91"/>
      <c r="RSZ135" s="91"/>
      <c r="RTA135" s="91"/>
      <c r="RTB135" s="91"/>
      <c r="RTC135" s="91"/>
      <c r="RTD135" s="91"/>
      <c r="RTE135" s="91"/>
      <c r="RTF135" s="91"/>
      <c r="RTG135" s="91"/>
      <c r="RTH135" s="91"/>
      <c r="RTI135" s="91"/>
      <c r="RTJ135" s="91"/>
      <c r="RTK135" s="91"/>
      <c r="RTL135" s="91"/>
      <c r="RTM135" s="91"/>
      <c r="RTN135" s="91"/>
      <c r="RTO135" s="91"/>
      <c r="RTP135" s="91"/>
      <c r="RTQ135" s="91"/>
      <c r="RTR135" s="91"/>
      <c r="RTS135" s="91"/>
      <c r="RTT135" s="91"/>
      <c r="RTU135" s="91"/>
      <c r="RTV135" s="91"/>
      <c r="RTW135" s="91"/>
      <c r="RTX135" s="91"/>
      <c r="RTY135" s="91"/>
      <c r="RTZ135" s="91"/>
      <c r="RUA135" s="91"/>
      <c r="RUB135" s="91"/>
      <c r="RUC135" s="91"/>
      <c r="RUD135" s="91"/>
      <c r="RUE135" s="91"/>
      <c r="RUF135" s="91"/>
      <c r="RUG135" s="91"/>
      <c r="RUH135" s="91"/>
      <c r="RUI135" s="91"/>
      <c r="RUJ135" s="91"/>
      <c r="RUK135" s="91"/>
      <c r="RUL135" s="91"/>
      <c r="RUM135" s="91"/>
      <c r="RUN135" s="91"/>
      <c r="RUO135" s="91"/>
      <c r="RUP135" s="91"/>
      <c r="RUQ135" s="91"/>
      <c r="RUR135" s="91"/>
      <c r="RUS135" s="91"/>
      <c r="RUT135" s="91"/>
      <c r="RUU135" s="91"/>
      <c r="RUV135" s="91"/>
      <c r="RUW135" s="91"/>
      <c r="RUX135" s="91"/>
      <c r="RUY135" s="91"/>
      <c r="RUZ135" s="91"/>
      <c r="RVA135" s="91"/>
      <c r="RVB135" s="91"/>
      <c r="RVC135" s="91"/>
      <c r="RVD135" s="91"/>
      <c r="RVE135" s="91"/>
      <c r="RVF135" s="91"/>
      <c r="RVG135" s="91"/>
      <c r="RVH135" s="91"/>
      <c r="RVI135" s="91"/>
      <c r="RVJ135" s="91"/>
      <c r="RVK135" s="91"/>
      <c r="RVL135" s="91"/>
      <c r="RVM135" s="91"/>
      <c r="RVN135" s="91"/>
      <c r="RVO135" s="91"/>
      <c r="RVP135" s="91"/>
      <c r="RVQ135" s="91"/>
      <c r="RVR135" s="91"/>
      <c r="RVS135" s="91"/>
      <c r="RVT135" s="91"/>
      <c r="RVU135" s="91"/>
      <c r="RVV135" s="91"/>
      <c r="RVW135" s="91"/>
      <c r="RVX135" s="91"/>
      <c r="RVY135" s="91"/>
      <c r="RVZ135" s="91"/>
      <c r="RWA135" s="91"/>
      <c r="RWB135" s="91"/>
      <c r="RWC135" s="91"/>
      <c r="RWD135" s="91"/>
      <c r="RWE135" s="91"/>
      <c r="RWF135" s="91"/>
      <c r="RWG135" s="91"/>
      <c r="RWH135" s="91"/>
      <c r="RWI135" s="91"/>
      <c r="RWJ135" s="91"/>
      <c r="RWK135" s="91"/>
      <c r="RWL135" s="91"/>
      <c r="RWM135" s="91"/>
      <c r="RWN135" s="91"/>
      <c r="RWO135" s="91"/>
      <c r="RWP135" s="91"/>
      <c r="RWQ135" s="91"/>
      <c r="RWR135" s="91"/>
      <c r="RWS135" s="91"/>
      <c r="RWT135" s="91"/>
      <c r="RWU135" s="91"/>
      <c r="RWV135" s="91"/>
      <c r="RWW135" s="91"/>
      <c r="RWX135" s="91"/>
      <c r="RWY135" s="91"/>
      <c r="RWZ135" s="91"/>
      <c r="RXA135" s="91"/>
      <c r="RXB135" s="91"/>
      <c r="RXC135" s="91"/>
      <c r="RXD135" s="91"/>
      <c r="RXE135" s="91"/>
      <c r="RXF135" s="91"/>
      <c r="RXG135" s="91"/>
      <c r="RXH135" s="91"/>
      <c r="RXI135" s="91"/>
      <c r="RXJ135" s="91"/>
      <c r="RXK135" s="91"/>
      <c r="RXL135" s="91"/>
      <c r="RXM135" s="91"/>
      <c r="RXN135" s="91"/>
      <c r="RXO135" s="91"/>
      <c r="RXP135" s="91"/>
      <c r="RXQ135" s="91"/>
      <c r="RXR135" s="91"/>
      <c r="RXS135" s="91"/>
      <c r="RXT135" s="91"/>
      <c r="RXU135" s="91"/>
      <c r="RXV135" s="91"/>
      <c r="RXW135" s="91"/>
      <c r="RXX135" s="91"/>
      <c r="RXY135" s="91"/>
      <c r="RXZ135" s="91"/>
      <c r="RYA135" s="91"/>
      <c r="RYB135" s="91"/>
      <c r="RYC135" s="91"/>
      <c r="RYD135" s="91"/>
      <c r="RYE135" s="91"/>
      <c r="RYF135" s="91"/>
      <c r="RYG135" s="91"/>
      <c r="RYH135" s="91"/>
      <c r="RYI135" s="91"/>
      <c r="RYJ135" s="91"/>
      <c r="RYK135" s="91"/>
      <c r="RYL135" s="91"/>
      <c r="RYM135" s="91"/>
      <c r="RYN135" s="91"/>
      <c r="RYO135" s="91"/>
      <c r="RYP135" s="91"/>
      <c r="RYQ135" s="91"/>
      <c r="RYR135" s="91"/>
      <c r="RYS135" s="91"/>
      <c r="RYT135" s="91"/>
      <c r="RYU135" s="91"/>
      <c r="RYV135" s="91"/>
      <c r="RYW135" s="91"/>
      <c r="RYX135" s="91"/>
      <c r="RYY135" s="91"/>
      <c r="RYZ135" s="91"/>
      <c r="RZA135" s="91"/>
      <c r="RZB135" s="91"/>
      <c r="RZC135" s="91"/>
      <c r="RZD135" s="91"/>
      <c r="RZE135" s="91"/>
      <c r="RZF135" s="91"/>
      <c r="RZG135" s="91"/>
      <c r="RZH135" s="91"/>
      <c r="RZI135" s="91"/>
      <c r="RZJ135" s="91"/>
      <c r="RZK135" s="91"/>
      <c r="RZL135" s="91"/>
      <c r="RZM135" s="91"/>
      <c r="RZN135" s="91"/>
      <c r="RZO135" s="91"/>
      <c r="RZP135" s="91"/>
      <c r="RZQ135" s="91"/>
      <c r="RZR135" s="91"/>
      <c r="RZS135" s="91"/>
      <c r="RZT135" s="91"/>
      <c r="RZU135" s="91"/>
      <c r="RZV135" s="91"/>
      <c r="RZW135" s="91"/>
      <c r="RZX135" s="91"/>
      <c r="RZY135" s="91"/>
      <c r="RZZ135" s="91"/>
      <c r="SAA135" s="91"/>
      <c r="SAB135" s="91"/>
      <c r="SAC135" s="91"/>
      <c r="SAD135" s="91"/>
      <c r="SAE135" s="91"/>
      <c r="SAF135" s="91"/>
      <c r="SAG135" s="91"/>
      <c r="SAH135" s="91"/>
      <c r="SAI135" s="91"/>
      <c r="SAJ135" s="91"/>
      <c r="SAK135" s="91"/>
      <c r="SAL135" s="91"/>
      <c r="SAM135" s="91"/>
      <c r="SAN135" s="91"/>
      <c r="SAO135" s="91"/>
      <c r="SAP135" s="91"/>
      <c r="SAQ135" s="91"/>
      <c r="SAR135" s="91"/>
      <c r="SAS135" s="91"/>
      <c r="SAT135" s="91"/>
      <c r="SAU135" s="91"/>
      <c r="SAV135" s="91"/>
      <c r="SAW135" s="91"/>
      <c r="SAX135" s="91"/>
      <c r="SAY135" s="91"/>
      <c r="SAZ135" s="91"/>
      <c r="SBA135" s="91"/>
      <c r="SBB135" s="91"/>
      <c r="SBC135" s="91"/>
      <c r="SBD135" s="91"/>
      <c r="SBE135" s="91"/>
      <c r="SBF135" s="91"/>
      <c r="SBG135" s="91"/>
      <c r="SBH135" s="91"/>
      <c r="SBI135" s="91"/>
      <c r="SBJ135" s="91"/>
      <c r="SBK135" s="91"/>
      <c r="SBL135" s="91"/>
      <c r="SBM135" s="91"/>
      <c r="SBN135" s="91"/>
      <c r="SBO135" s="91"/>
      <c r="SBP135" s="91"/>
      <c r="SBQ135" s="91"/>
      <c r="SBR135" s="91"/>
      <c r="SBS135" s="91"/>
      <c r="SBT135" s="91"/>
      <c r="SBU135" s="91"/>
      <c r="SBV135" s="91"/>
      <c r="SBW135" s="91"/>
      <c r="SBX135" s="91"/>
      <c r="SBY135" s="91"/>
      <c r="SBZ135" s="91"/>
      <c r="SCA135" s="91"/>
      <c r="SCB135" s="91"/>
      <c r="SCC135" s="91"/>
      <c r="SCD135" s="91"/>
      <c r="SCE135" s="91"/>
      <c r="SCF135" s="91"/>
      <c r="SCG135" s="91"/>
      <c r="SCH135" s="91"/>
      <c r="SCI135" s="91"/>
      <c r="SCJ135" s="91"/>
      <c r="SCK135" s="91"/>
      <c r="SCL135" s="91"/>
      <c r="SCM135" s="91"/>
      <c r="SCN135" s="91"/>
      <c r="SCO135" s="91"/>
      <c r="SCP135" s="91"/>
      <c r="SCQ135" s="91"/>
      <c r="SCR135" s="91"/>
      <c r="SCS135" s="91"/>
      <c r="SCT135" s="91"/>
      <c r="SCU135" s="91"/>
      <c r="SCV135" s="91"/>
      <c r="SCW135" s="91"/>
      <c r="SCX135" s="91"/>
      <c r="SCY135" s="91"/>
      <c r="SCZ135" s="91"/>
      <c r="SDA135" s="91"/>
      <c r="SDB135" s="91"/>
      <c r="SDC135" s="91"/>
      <c r="SDD135" s="91"/>
      <c r="SDE135" s="91"/>
      <c r="SDF135" s="91"/>
      <c r="SDG135" s="91"/>
      <c r="SDH135" s="91"/>
      <c r="SDI135" s="91"/>
      <c r="SDJ135" s="91"/>
      <c r="SDK135" s="91"/>
      <c r="SDL135" s="91"/>
      <c r="SDM135" s="91"/>
      <c r="SDN135" s="91"/>
      <c r="SDO135" s="91"/>
      <c r="SDP135" s="91"/>
      <c r="SDQ135" s="91"/>
      <c r="SDR135" s="91"/>
      <c r="SDS135" s="91"/>
      <c r="SDT135" s="91"/>
      <c r="SDU135" s="91"/>
      <c r="SDV135" s="91"/>
      <c r="SDW135" s="91"/>
      <c r="SDX135" s="91"/>
      <c r="SDY135" s="91"/>
      <c r="SDZ135" s="91"/>
      <c r="SEA135" s="91"/>
      <c r="SEB135" s="91"/>
      <c r="SEC135" s="91"/>
      <c r="SED135" s="91"/>
      <c r="SEE135" s="91"/>
      <c r="SEF135" s="91"/>
      <c r="SEG135" s="91"/>
      <c r="SEH135" s="91"/>
      <c r="SEI135" s="91"/>
      <c r="SEJ135" s="91"/>
      <c r="SEK135" s="91"/>
      <c r="SEL135" s="91"/>
      <c r="SEM135" s="91"/>
      <c r="SEN135" s="91"/>
      <c r="SEO135" s="91"/>
      <c r="SEP135" s="91"/>
      <c r="SEQ135" s="91"/>
      <c r="SER135" s="91"/>
      <c r="SES135" s="91"/>
      <c r="SET135" s="91"/>
      <c r="SEU135" s="91"/>
      <c r="SEV135" s="91"/>
      <c r="SEW135" s="91"/>
      <c r="SEX135" s="91"/>
      <c r="SEY135" s="91"/>
      <c r="SEZ135" s="91"/>
      <c r="SFA135" s="91"/>
      <c r="SFB135" s="91"/>
      <c r="SFC135" s="91"/>
      <c r="SFD135" s="91"/>
      <c r="SFE135" s="91"/>
      <c r="SFF135" s="91"/>
      <c r="SFG135" s="91"/>
      <c r="SFH135" s="91"/>
      <c r="SFI135" s="91"/>
      <c r="SFJ135" s="91"/>
      <c r="SFK135" s="91"/>
      <c r="SFL135" s="91"/>
      <c r="SFM135" s="91"/>
      <c r="SFN135" s="91"/>
      <c r="SFO135" s="91"/>
      <c r="SFP135" s="91"/>
      <c r="SFQ135" s="91"/>
      <c r="SFR135" s="91"/>
      <c r="SFS135" s="91"/>
      <c r="SFT135" s="91"/>
      <c r="SFU135" s="91"/>
      <c r="SFV135" s="91"/>
      <c r="SFW135" s="91"/>
      <c r="SFX135" s="91"/>
      <c r="SFY135" s="91"/>
      <c r="SFZ135" s="91"/>
      <c r="SGA135" s="91"/>
      <c r="SGB135" s="91"/>
      <c r="SGC135" s="91"/>
      <c r="SGD135" s="91"/>
      <c r="SGE135" s="91"/>
      <c r="SGF135" s="91"/>
      <c r="SGG135" s="91"/>
      <c r="SGH135" s="91"/>
      <c r="SGI135" s="91"/>
      <c r="SGJ135" s="91"/>
      <c r="SGK135" s="91"/>
      <c r="SGL135" s="91"/>
      <c r="SGM135" s="91"/>
      <c r="SGN135" s="91"/>
      <c r="SGO135" s="91"/>
      <c r="SGP135" s="91"/>
      <c r="SGQ135" s="91"/>
      <c r="SGR135" s="91"/>
      <c r="SGS135" s="91"/>
      <c r="SGT135" s="91"/>
      <c r="SGU135" s="91"/>
      <c r="SGV135" s="91"/>
      <c r="SGW135" s="91"/>
      <c r="SGX135" s="91"/>
      <c r="SGY135" s="91"/>
      <c r="SGZ135" s="91"/>
      <c r="SHA135" s="91"/>
      <c r="SHB135" s="91"/>
      <c r="SHC135" s="91"/>
      <c r="SHD135" s="91"/>
      <c r="SHE135" s="91"/>
      <c r="SHF135" s="91"/>
      <c r="SHG135" s="91"/>
      <c r="SHH135" s="91"/>
      <c r="SHI135" s="91"/>
      <c r="SHJ135" s="91"/>
      <c r="SHK135" s="91"/>
      <c r="SHL135" s="91"/>
      <c r="SHM135" s="91"/>
      <c r="SHN135" s="91"/>
      <c r="SHO135" s="91"/>
      <c r="SHP135" s="91"/>
      <c r="SHQ135" s="91"/>
      <c r="SHR135" s="91"/>
      <c r="SHS135" s="91"/>
      <c r="SHT135" s="91"/>
      <c r="SHU135" s="91"/>
      <c r="SHV135" s="91"/>
      <c r="SHW135" s="91"/>
      <c r="SHX135" s="91"/>
      <c r="SHY135" s="91"/>
      <c r="SHZ135" s="91"/>
      <c r="SIA135" s="91"/>
      <c r="SIB135" s="91"/>
      <c r="SIC135" s="91"/>
      <c r="SID135" s="91"/>
      <c r="SIE135" s="91"/>
      <c r="SIF135" s="91"/>
      <c r="SIG135" s="91"/>
      <c r="SIH135" s="91"/>
      <c r="SII135" s="91"/>
      <c r="SIJ135" s="91"/>
      <c r="SIK135" s="91"/>
      <c r="SIL135" s="91"/>
      <c r="SIM135" s="91"/>
      <c r="SIN135" s="91"/>
      <c r="SIO135" s="91"/>
      <c r="SIP135" s="91"/>
      <c r="SIQ135" s="91"/>
      <c r="SIR135" s="91"/>
      <c r="SIS135" s="91"/>
      <c r="SIT135" s="91"/>
      <c r="SIU135" s="91"/>
      <c r="SIV135" s="91"/>
      <c r="SIW135" s="91"/>
      <c r="SIX135" s="91"/>
      <c r="SIY135" s="91"/>
      <c r="SIZ135" s="91"/>
      <c r="SJA135" s="91"/>
      <c r="SJB135" s="91"/>
      <c r="SJC135" s="91"/>
      <c r="SJD135" s="91"/>
      <c r="SJE135" s="91"/>
      <c r="SJF135" s="91"/>
      <c r="SJG135" s="91"/>
      <c r="SJH135" s="91"/>
      <c r="SJI135" s="91"/>
      <c r="SJJ135" s="91"/>
      <c r="SJK135" s="91"/>
      <c r="SJL135" s="91"/>
      <c r="SJM135" s="91"/>
      <c r="SJN135" s="91"/>
      <c r="SJO135" s="91"/>
      <c r="SJP135" s="91"/>
      <c r="SJQ135" s="91"/>
      <c r="SJR135" s="91"/>
      <c r="SJS135" s="91"/>
      <c r="SJT135" s="91"/>
      <c r="SJU135" s="91"/>
      <c r="SJV135" s="91"/>
      <c r="SJW135" s="91"/>
      <c r="SJX135" s="91"/>
      <c r="SJY135" s="91"/>
      <c r="SJZ135" s="91"/>
      <c r="SKA135" s="91"/>
      <c r="SKB135" s="91"/>
      <c r="SKC135" s="91"/>
      <c r="SKD135" s="91"/>
      <c r="SKE135" s="91"/>
      <c r="SKF135" s="91"/>
      <c r="SKG135" s="91"/>
      <c r="SKH135" s="91"/>
      <c r="SKI135" s="91"/>
      <c r="SKJ135" s="91"/>
      <c r="SKK135" s="91"/>
      <c r="SKL135" s="91"/>
      <c r="SKM135" s="91"/>
      <c r="SKN135" s="91"/>
      <c r="SKO135" s="91"/>
      <c r="SKP135" s="91"/>
      <c r="SKQ135" s="91"/>
      <c r="SKR135" s="91"/>
      <c r="SKS135" s="91"/>
      <c r="SKT135" s="91"/>
      <c r="SKU135" s="91"/>
      <c r="SKV135" s="91"/>
      <c r="SKW135" s="91"/>
      <c r="SKX135" s="91"/>
      <c r="SKY135" s="91"/>
      <c r="SKZ135" s="91"/>
      <c r="SLA135" s="91"/>
      <c r="SLB135" s="91"/>
      <c r="SLC135" s="91"/>
      <c r="SLD135" s="91"/>
      <c r="SLE135" s="91"/>
      <c r="SLF135" s="91"/>
      <c r="SLG135" s="91"/>
      <c r="SLH135" s="91"/>
      <c r="SLI135" s="91"/>
      <c r="SLJ135" s="91"/>
      <c r="SLK135" s="91"/>
      <c r="SLL135" s="91"/>
      <c r="SLM135" s="91"/>
      <c r="SLN135" s="91"/>
      <c r="SLO135" s="91"/>
      <c r="SLP135" s="91"/>
      <c r="SLQ135" s="91"/>
      <c r="SLR135" s="91"/>
      <c r="SLS135" s="91"/>
      <c r="SLT135" s="91"/>
      <c r="SLU135" s="91"/>
      <c r="SLV135" s="91"/>
      <c r="SLW135" s="91"/>
      <c r="SLX135" s="91"/>
      <c r="SLY135" s="91"/>
      <c r="SLZ135" s="91"/>
      <c r="SMA135" s="91"/>
      <c r="SMB135" s="91"/>
      <c r="SMC135" s="91"/>
      <c r="SMD135" s="91"/>
      <c r="SME135" s="91"/>
      <c r="SMF135" s="91"/>
      <c r="SMG135" s="91"/>
      <c r="SMH135" s="91"/>
      <c r="SMI135" s="91"/>
      <c r="SMJ135" s="91"/>
      <c r="SMK135" s="91"/>
      <c r="SML135" s="91"/>
      <c r="SMM135" s="91"/>
      <c r="SMN135" s="91"/>
      <c r="SMO135" s="91"/>
      <c r="SMP135" s="91"/>
      <c r="SMQ135" s="91"/>
      <c r="SMR135" s="91"/>
      <c r="SMS135" s="91"/>
      <c r="SMT135" s="91"/>
      <c r="SMU135" s="91"/>
      <c r="SMV135" s="91"/>
      <c r="SMW135" s="91"/>
      <c r="SMX135" s="91"/>
      <c r="SMY135" s="91"/>
      <c r="SMZ135" s="91"/>
      <c r="SNA135" s="91"/>
      <c r="SNB135" s="91"/>
      <c r="SNC135" s="91"/>
      <c r="SND135" s="91"/>
      <c r="SNE135" s="91"/>
      <c r="SNF135" s="91"/>
      <c r="SNG135" s="91"/>
      <c r="SNH135" s="91"/>
      <c r="SNI135" s="91"/>
      <c r="SNJ135" s="91"/>
      <c r="SNK135" s="91"/>
      <c r="SNL135" s="91"/>
      <c r="SNM135" s="91"/>
      <c r="SNN135" s="91"/>
      <c r="SNO135" s="91"/>
      <c r="SNP135" s="91"/>
      <c r="SNQ135" s="91"/>
      <c r="SNR135" s="91"/>
      <c r="SNS135" s="91"/>
      <c r="SNT135" s="91"/>
      <c r="SNU135" s="91"/>
      <c r="SNV135" s="91"/>
      <c r="SNW135" s="91"/>
      <c r="SNX135" s="91"/>
      <c r="SNY135" s="91"/>
      <c r="SNZ135" s="91"/>
      <c r="SOA135" s="91"/>
      <c r="SOB135" s="91"/>
      <c r="SOC135" s="91"/>
      <c r="SOD135" s="91"/>
      <c r="SOE135" s="91"/>
      <c r="SOF135" s="91"/>
      <c r="SOG135" s="91"/>
      <c r="SOH135" s="91"/>
      <c r="SOI135" s="91"/>
      <c r="SOJ135" s="91"/>
      <c r="SOK135" s="91"/>
      <c r="SOL135" s="91"/>
      <c r="SOM135" s="91"/>
      <c r="SON135" s="91"/>
      <c r="SOO135" s="91"/>
      <c r="SOP135" s="91"/>
      <c r="SOQ135" s="91"/>
      <c r="SOR135" s="91"/>
      <c r="SOS135" s="91"/>
      <c r="SOT135" s="91"/>
      <c r="SOU135" s="91"/>
      <c r="SOV135" s="91"/>
      <c r="SOW135" s="91"/>
      <c r="SOX135" s="91"/>
      <c r="SOY135" s="91"/>
      <c r="SOZ135" s="91"/>
      <c r="SPA135" s="91"/>
      <c r="SPB135" s="91"/>
      <c r="SPC135" s="91"/>
      <c r="SPD135" s="91"/>
      <c r="SPE135" s="91"/>
      <c r="SPF135" s="91"/>
      <c r="SPG135" s="91"/>
      <c r="SPH135" s="91"/>
      <c r="SPI135" s="91"/>
      <c r="SPJ135" s="91"/>
      <c r="SPK135" s="91"/>
      <c r="SPL135" s="91"/>
      <c r="SPM135" s="91"/>
      <c r="SPN135" s="91"/>
      <c r="SPO135" s="91"/>
      <c r="SPP135" s="91"/>
      <c r="SPQ135" s="91"/>
      <c r="SPR135" s="91"/>
      <c r="SPS135" s="91"/>
      <c r="SPT135" s="91"/>
      <c r="SPU135" s="91"/>
      <c r="SPV135" s="91"/>
      <c r="SPW135" s="91"/>
      <c r="SPX135" s="91"/>
      <c r="SPY135" s="91"/>
      <c r="SPZ135" s="91"/>
      <c r="SQA135" s="91"/>
      <c r="SQB135" s="91"/>
      <c r="SQC135" s="91"/>
      <c r="SQD135" s="91"/>
      <c r="SQE135" s="91"/>
      <c r="SQF135" s="91"/>
      <c r="SQG135" s="91"/>
      <c r="SQH135" s="91"/>
      <c r="SQI135" s="91"/>
      <c r="SQJ135" s="91"/>
      <c r="SQK135" s="91"/>
      <c r="SQL135" s="91"/>
      <c r="SQM135" s="91"/>
      <c r="SQN135" s="91"/>
      <c r="SQO135" s="91"/>
      <c r="SQP135" s="91"/>
      <c r="SQQ135" s="91"/>
      <c r="SQR135" s="91"/>
      <c r="SQS135" s="91"/>
      <c r="SQT135" s="91"/>
      <c r="SQU135" s="91"/>
      <c r="SQV135" s="91"/>
      <c r="SQW135" s="91"/>
      <c r="SQX135" s="91"/>
      <c r="SQY135" s="91"/>
      <c r="SQZ135" s="91"/>
      <c r="SRA135" s="91"/>
      <c r="SRB135" s="91"/>
      <c r="SRC135" s="91"/>
      <c r="SRD135" s="91"/>
      <c r="SRE135" s="91"/>
      <c r="SRF135" s="91"/>
      <c r="SRG135" s="91"/>
      <c r="SRH135" s="91"/>
      <c r="SRI135" s="91"/>
      <c r="SRJ135" s="91"/>
      <c r="SRK135" s="91"/>
      <c r="SRL135" s="91"/>
      <c r="SRM135" s="91"/>
      <c r="SRN135" s="91"/>
      <c r="SRO135" s="91"/>
      <c r="SRP135" s="91"/>
      <c r="SRQ135" s="91"/>
      <c r="SRR135" s="91"/>
      <c r="SRS135" s="91"/>
      <c r="SRT135" s="91"/>
      <c r="SRU135" s="91"/>
      <c r="SRV135" s="91"/>
      <c r="SRW135" s="91"/>
      <c r="SRX135" s="91"/>
      <c r="SRY135" s="91"/>
      <c r="SRZ135" s="91"/>
      <c r="SSA135" s="91"/>
      <c r="SSB135" s="91"/>
      <c r="SSC135" s="91"/>
      <c r="SSD135" s="91"/>
      <c r="SSE135" s="91"/>
      <c r="SSF135" s="91"/>
      <c r="SSG135" s="91"/>
      <c r="SSH135" s="91"/>
      <c r="SSI135" s="91"/>
      <c r="SSJ135" s="91"/>
      <c r="SSK135" s="91"/>
      <c r="SSL135" s="91"/>
      <c r="SSM135" s="91"/>
      <c r="SSN135" s="91"/>
      <c r="SSO135" s="91"/>
      <c r="SSP135" s="91"/>
      <c r="SSQ135" s="91"/>
      <c r="SSR135" s="91"/>
      <c r="SSS135" s="91"/>
      <c r="SST135" s="91"/>
      <c r="SSU135" s="91"/>
      <c r="SSV135" s="91"/>
      <c r="SSW135" s="91"/>
      <c r="SSX135" s="91"/>
      <c r="SSY135" s="91"/>
      <c r="SSZ135" s="91"/>
      <c r="STA135" s="91"/>
      <c r="STB135" s="91"/>
      <c r="STC135" s="91"/>
      <c r="STD135" s="91"/>
      <c r="STE135" s="91"/>
      <c r="STF135" s="91"/>
      <c r="STG135" s="91"/>
      <c r="STH135" s="91"/>
      <c r="STI135" s="91"/>
      <c r="STJ135" s="91"/>
      <c r="STK135" s="91"/>
      <c r="STL135" s="91"/>
      <c r="STM135" s="91"/>
      <c r="STN135" s="91"/>
      <c r="STO135" s="91"/>
      <c r="STP135" s="91"/>
      <c r="STQ135" s="91"/>
      <c r="STR135" s="91"/>
      <c r="STS135" s="91"/>
      <c r="STT135" s="91"/>
      <c r="STU135" s="91"/>
      <c r="STV135" s="91"/>
      <c r="STW135" s="91"/>
      <c r="STX135" s="91"/>
      <c r="STY135" s="91"/>
      <c r="STZ135" s="91"/>
      <c r="SUA135" s="91"/>
      <c r="SUB135" s="91"/>
      <c r="SUC135" s="91"/>
      <c r="SUD135" s="91"/>
      <c r="SUE135" s="91"/>
      <c r="SUF135" s="91"/>
      <c r="SUG135" s="91"/>
      <c r="SUH135" s="91"/>
      <c r="SUI135" s="91"/>
      <c r="SUJ135" s="91"/>
      <c r="SUK135" s="91"/>
      <c r="SUL135" s="91"/>
      <c r="SUM135" s="91"/>
      <c r="SUN135" s="91"/>
      <c r="SUO135" s="91"/>
      <c r="SUP135" s="91"/>
      <c r="SUQ135" s="91"/>
      <c r="SUR135" s="91"/>
      <c r="SUS135" s="91"/>
      <c r="SUT135" s="91"/>
      <c r="SUU135" s="91"/>
      <c r="SUV135" s="91"/>
      <c r="SUW135" s="91"/>
      <c r="SUX135" s="91"/>
      <c r="SUY135" s="91"/>
      <c r="SUZ135" s="91"/>
      <c r="SVA135" s="91"/>
      <c r="SVB135" s="91"/>
      <c r="SVC135" s="91"/>
      <c r="SVD135" s="91"/>
      <c r="SVE135" s="91"/>
      <c r="SVF135" s="91"/>
      <c r="SVG135" s="91"/>
      <c r="SVH135" s="91"/>
      <c r="SVI135" s="91"/>
      <c r="SVJ135" s="91"/>
      <c r="SVK135" s="91"/>
      <c r="SVL135" s="91"/>
      <c r="SVM135" s="91"/>
      <c r="SVN135" s="91"/>
      <c r="SVO135" s="91"/>
      <c r="SVP135" s="91"/>
      <c r="SVQ135" s="91"/>
      <c r="SVR135" s="91"/>
      <c r="SVS135" s="91"/>
      <c r="SVT135" s="91"/>
      <c r="SVU135" s="91"/>
      <c r="SVV135" s="91"/>
      <c r="SVW135" s="91"/>
      <c r="SVX135" s="91"/>
      <c r="SVY135" s="91"/>
      <c r="SVZ135" s="91"/>
      <c r="SWA135" s="91"/>
      <c r="SWB135" s="91"/>
      <c r="SWC135" s="91"/>
      <c r="SWD135" s="91"/>
      <c r="SWE135" s="91"/>
      <c r="SWF135" s="91"/>
      <c r="SWG135" s="91"/>
      <c r="SWH135" s="91"/>
      <c r="SWI135" s="91"/>
      <c r="SWJ135" s="91"/>
      <c r="SWK135" s="91"/>
      <c r="SWL135" s="91"/>
      <c r="SWM135" s="91"/>
      <c r="SWN135" s="91"/>
      <c r="SWO135" s="91"/>
      <c r="SWP135" s="91"/>
      <c r="SWQ135" s="91"/>
      <c r="SWR135" s="91"/>
      <c r="SWS135" s="91"/>
      <c r="SWT135" s="91"/>
      <c r="SWU135" s="91"/>
      <c r="SWV135" s="91"/>
      <c r="SWW135" s="91"/>
      <c r="SWX135" s="91"/>
      <c r="SWY135" s="91"/>
      <c r="SWZ135" s="91"/>
      <c r="SXA135" s="91"/>
      <c r="SXB135" s="91"/>
      <c r="SXC135" s="91"/>
      <c r="SXD135" s="91"/>
      <c r="SXE135" s="91"/>
      <c r="SXF135" s="91"/>
      <c r="SXG135" s="91"/>
      <c r="SXH135" s="91"/>
      <c r="SXI135" s="91"/>
      <c r="SXJ135" s="91"/>
      <c r="SXK135" s="91"/>
      <c r="SXL135" s="91"/>
      <c r="SXM135" s="91"/>
      <c r="SXN135" s="91"/>
      <c r="SXO135" s="91"/>
      <c r="SXP135" s="91"/>
      <c r="SXQ135" s="91"/>
      <c r="SXR135" s="91"/>
      <c r="SXS135" s="91"/>
      <c r="SXT135" s="91"/>
      <c r="SXU135" s="91"/>
      <c r="SXV135" s="91"/>
      <c r="SXW135" s="91"/>
      <c r="SXX135" s="91"/>
      <c r="SXY135" s="91"/>
      <c r="SXZ135" s="91"/>
      <c r="SYA135" s="91"/>
      <c r="SYB135" s="91"/>
      <c r="SYC135" s="91"/>
      <c r="SYD135" s="91"/>
      <c r="SYE135" s="91"/>
      <c r="SYF135" s="91"/>
      <c r="SYG135" s="91"/>
      <c r="SYH135" s="91"/>
      <c r="SYI135" s="91"/>
      <c r="SYJ135" s="91"/>
      <c r="SYK135" s="91"/>
      <c r="SYL135" s="91"/>
      <c r="SYM135" s="91"/>
      <c r="SYN135" s="91"/>
      <c r="SYO135" s="91"/>
      <c r="SYP135" s="91"/>
      <c r="SYQ135" s="91"/>
      <c r="SYR135" s="91"/>
      <c r="SYS135" s="91"/>
      <c r="SYT135" s="91"/>
      <c r="SYU135" s="91"/>
      <c r="SYV135" s="91"/>
      <c r="SYW135" s="91"/>
      <c r="SYX135" s="91"/>
      <c r="SYY135" s="91"/>
      <c r="SYZ135" s="91"/>
      <c r="SZA135" s="91"/>
      <c r="SZB135" s="91"/>
      <c r="SZC135" s="91"/>
      <c r="SZD135" s="91"/>
      <c r="SZE135" s="91"/>
      <c r="SZF135" s="91"/>
      <c r="SZG135" s="91"/>
      <c r="SZH135" s="91"/>
      <c r="SZI135" s="91"/>
      <c r="SZJ135" s="91"/>
      <c r="SZK135" s="91"/>
      <c r="SZL135" s="91"/>
      <c r="SZM135" s="91"/>
      <c r="SZN135" s="91"/>
      <c r="SZO135" s="91"/>
      <c r="SZP135" s="91"/>
      <c r="SZQ135" s="91"/>
      <c r="SZR135" s="91"/>
      <c r="SZS135" s="91"/>
      <c r="SZT135" s="91"/>
      <c r="SZU135" s="91"/>
      <c r="SZV135" s="91"/>
      <c r="SZW135" s="91"/>
      <c r="SZX135" s="91"/>
      <c r="SZY135" s="91"/>
      <c r="SZZ135" s="91"/>
      <c r="TAA135" s="91"/>
      <c r="TAB135" s="91"/>
      <c r="TAC135" s="91"/>
      <c r="TAD135" s="91"/>
      <c r="TAE135" s="91"/>
      <c r="TAF135" s="91"/>
      <c r="TAG135" s="91"/>
      <c r="TAH135" s="91"/>
      <c r="TAI135" s="91"/>
      <c r="TAJ135" s="91"/>
      <c r="TAK135" s="91"/>
      <c r="TAL135" s="91"/>
      <c r="TAM135" s="91"/>
      <c r="TAN135" s="91"/>
      <c r="TAO135" s="91"/>
      <c r="TAP135" s="91"/>
      <c r="TAQ135" s="91"/>
      <c r="TAR135" s="91"/>
      <c r="TAS135" s="91"/>
      <c r="TAT135" s="91"/>
      <c r="TAU135" s="91"/>
      <c r="TAV135" s="91"/>
      <c r="TAW135" s="91"/>
      <c r="TAX135" s="91"/>
      <c r="TAY135" s="91"/>
      <c r="TAZ135" s="91"/>
      <c r="TBA135" s="91"/>
      <c r="TBB135" s="91"/>
      <c r="TBC135" s="91"/>
      <c r="TBD135" s="91"/>
      <c r="TBE135" s="91"/>
      <c r="TBF135" s="91"/>
      <c r="TBG135" s="91"/>
      <c r="TBH135" s="91"/>
      <c r="TBI135" s="91"/>
      <c r="TBJ135" s="91"/>
      <c r="TBK135" s="91"/>
      <c r="TBL135" s="91"/>
      <c r="TBM135" s="91"/>
      <c r="TBN135" s="91"/>
      <c r="TBO135" s="91"/>
      <c r="TBP135" s="91"/>
      <c r="TBQ135" s="91"/>
      <c r="TBR135" s="91"/>
      <c r="TBS135" s="91"/>
      <c r="TBT135" s="91"/>
      <c r="TBU135" s="91"/>
      <c r="TBV135" s="91"/>
      <c r="TBW135" s="91"/>
      <c r="TBX135" s="91"/>
      <c r="TBY135" s="91"/>
      <c r="TBZ135" s="91"/>
      <c r="TCA135" s="91"/>
      <c r="TCB135" s="91"/>
      <c r="TCC135" s="91"/>
      <c r="TCD135" s="91"/>
      <c r="TCE135" s="91"/>
      <c r="TCF135" s="91"/>
      <c r="TCG135" s="91"/>
      <c r="TCH135" s="91"/>
      <c r="TCI135" s="91"/>
      <c r="TCJ135" s="91"/>
      <c r="TCK135" s="91"/>
      <c r="TCL135" s="91"/>
      <c r="TCM135" s="91"/>
      <c r="TCN135" s="91"/>
      <c r="TCO135" s="91"/>
      <c r="TCP135" s="91"/>
      <c r="TCQ135" s="91"/>
      <c r="TCR135" s="91"/>
      <c r="TCS135" s="91"/>
      <c r="TCT135" s="91"/>
      <c r="TCU135" s="91"/>
      <c r="TCV135" s="91"/>
      <c r="TCW135" s="91"/>
      <c r="TCX135" s="91"/>
      <c r="TCY135" s="91"/>
      <c r="TCZ135" s="91"/>
      <c r="TDA135" s="91"/>
      <c r="TDB135" s="91"/>
      <c r="TDC135" s="91"/>
      <c r="TDD135" s="91"/>
      <c r="TDE135" s="91"/>
      <c r="TDF135" s="91"/>
      <c r="TDG135" s="91"/>
      <c r="TDH135" s="91"/>
      <c r="TDI135" s="91"/>
      <c r="TDJ135" s="91"/>
      <c r="TDK135" s="91"/>
      <c r="TDL135" s="91"/>
      <c r="TDM135" s="91"/>
      <c r="TDN135" s="91"/>
      <c r="TDO135" s="91"/>
      <c r="TDP135" s="91"/>
      <c r="TDQ135" s="91"/>
      <c r="TDR135" s="91"/>
      <c r="TDS135" s="91"/>
      <c r="TDT135" s="91"/>
      <c r="TDU135" s="91"/>
      <c r="TDV135" s="91"/>
      <c r="TDW135" s="91"/>
      <c r="TDX135" s="91"/>
      <c r="TDY135" s="91"/>
      <c r="TDZ135" s="91"/>
      <c r="TEA135" s="91"/>
      <c r="TEB135" s="91"/>
      <c r="TEC135" s="91"/>
      <c r="TED135" s="91"/>
      <c r="TEE135" s="91"/>
      <c r="TEF135" s="91"/>
      <c r="TEG135" s="91"/>
      <c r="TEH135" s="91"/>
      <c r="TEI135" s="91"/>
      <c r="TEJ135" s="91"/>
      <c r="TEK135" s="91"/>
      <c r="TEL135" s="91"/>
      <c r="TEM135" s="91"/>
      <c r="TEN135" s="91"/>
      <c r="TEO135" s="91"/>
      <c r="TEP135" s="91"/>
      <c r="TEQ135" s="91"/>
      <c r="TER135" s="91"/>
      <c r="TES135" s="91"/>
      <c r="TET135" s="91"/>
      <c r="TEU135" s="91"/>
      <c r="TEV135" s="91"/>
      <c r="TEW135" s="91"/>
      <c r="TEX135" s="91"/>
      <c r="TEY135" s="91"/>
      <c r="TEZ135" s="91"/>
      <c r="TFA135" s="91"/>
      <c r="TFB135" s="91"/>
      <c r="TFC135" s="91"/>
      <c r="TFD135" s="91"/>
      <c r="TFE135" s="91"/>
      <c r="TFF135" s="91"/>
      <c r="TFG135" s="91"/>
      <c r="TFH135" s="91"/>
      <c r="TFI135" s="91"/>
      <c r="TFJ135" s="91"/>
      <c r="TFK135" s="91"/>
      <c r="TFL135" s="91"/>
      <c r="TFM135" s="91"/>
      <c r="TFN135" s="91"/>
      <c r="TFO135" s="91"/>
      <c r="TFP135" s="91"/>
      <c r="TFQ135" s="91"/>
      <c r="TFR135" s="91"/>
      <c r="TFS135" s="91"/>
      <c r="TFT135" s="91"/>
      <c r="TFU135" s="91"/>
      <c r="TFV135" s="91"/>
      <c r="TFW135" s="91"/>
      <c r="TFX135" s="91"/>
      <c r="TFY135" s="91"/>
      <c r="TFZ135" s="91"/>
      <c r="TGA135" s="91"/>
      <c r="TGB135" s="91"/>
      <c r="TGC135" s="91"/>
      <c r="TGD135" s="91"/>
      <c r="TGE135" s="91"/>
      <c r="TGF135" s="91"/>
      <c r="TGG135" s="91"/>
      <c r="TGH135" s="91"/>
      <c r="TGI135" s="91"/>
      <c r="TGJ135" s="91"/>
      <c r="TGK135" s="91"/>
      <c r="TGL135" s="91"/>
      <c r="TGM135" s="91"/>
      <c r="TGN135" s="91"/>
      <c r="TGO135" s="91"/>
      <c r="TGP135" s="91"/>
      <c r="TGQ135" s="91"/>
      <c r="TGR135" s="91"/>
      <c r="TGS135" s="91"/>
      <c r="TGT135" s="91"/>
      <c r="TGU135" s="91"/>
      <c r="TGV135" s="91"/>
      <c r="TGW135" s="91"/>
      <c r="TGX135" s="91"/>
      <c r="TGY135" s="91"/>
      <c r="TGZ135" s="91"/>
      <c r="THA135" s="91"/>
      <c r="THB135" s="91"/>
      <c r="THC135" s="91"/>
      <c r="THD135" s="91"/>
      <c r="THE135" s="91"/>
      <c r="THF135" s="91"/>
      <c r="THG135" s="91"/>
      <c r="THH135" s="91"/>
      <c r="THI135" s="91"/>
      <c r="THJ135" s="91"/>
      <c r="THK135" s="91"/>
      <c r="THL135" s="91"/>
      <c r="THM135" s="91"/>
      <c r="THN135" s="91"/>
      <c r="THO135" s="91"/>
      <c r="THP135" s="91"/>
      <c r="THQ135" s="91"/>
      <c r="THR135" s="91"/>
      <c r="THS135" s="91"/>
      <c r="THT135" s="91"/>
      <c r="THU135" s="91"/>
      <c r="THV135" s="91"/>
      <c r="THW135" s="91"/>
      <c r="THX135" s="91"/>
      <c r="THY135" s="91"/>
      <c r="THZ135" s="91"/>
      <c r="TIA135" s="91"/>
      <c r="TIB135" s="91"/>
      <c r="TIC135" s="91"/>
      <c r="TID135" s="91"/>
      <c r="TIE135" s="91"/>
      <c r="TIF135" s="91"/>
      <c r="TIG135" s="91"/>
      <c r="TIH135" s="91"/>
      <c r="TII135" s="91"/>
      <c r="TIJ135" s="91"/>
      <c r="TIK135" s="91"/>
      <c r="TIL135" s="91"/>
      <c r="TIM135" s="91"/>
      <c r="TIN135" s="91"/>
      <c r="TIO135" s="91"/>
      <c r="TIP135" s="91"/>
      <c r="TIQ135" s="91"/>
      <c r="TIR135" s="91"/>
      <c r="TIS135" s="91"/>
      <c r="TIT135" s="91"/>
      <c r="TIU135" s="91"/>
      <c r="TIV135" s="91"/>
      <c r="TIW135" s="91"/>
      <c r="TIX135" s="91"/>
      <c r="TIY135" s="91"/>
      <c r="TIZ135" s="91"/>
      <c r="TJA135" s="91"/>
      <c r="TJB135" s="91"/>
      <c r="TJC135" s="91"/>
      <c r="TJD135" s="91"/>
      <c r="TJE135" s="91"/>
      <c r="TJF135" s="91"/>
      <c r="TJG135" s="91"/>
      <c r="TJH135" s="91"/>
      <c r="TJI135" s="91"/>
      <c r="TJJ135" s="91"/>
      <c r="TJK135" s="91"/>
      <c r="TJL135" s="91"/>
      <c r="TJM135" s="91"/>
      <c r="TJN135" s="91"/>
      <c r="TJO135" s="91"/>
      <c r="TJP135" s="91"/>
      <c r="TJQ135" s="91"/>
      <c r="TJR135" s="91"/>
      <c r="TJS135" s="91"/>
      <c r="TJT135" s="91"/>
      <c r="TJU135" s="91"/>
      <c r="TJV135" s="91"/>
      <c r="TJW135" s="91"/>
      <c r="TJX135" s="91"/>
      <c r="TJY135" s="91"/>
      <c r="TJZ135" s="91"/>
      <c r="TKA135" s="91"/>
      <c r="TKB135" s="91"/>
      <c r="TKC135" s="91"/>
      <c r="TKD135" s="91"/>
      <c r="TKE135" s="91"/>
      <c r="TKF135" s="91"/>
      <c r="TKG135" s="91"/>
      <c r="TKH135" s="91"/>
      <c r="TKI135" s="91"/>
      <c r="TKJ135" s="91"/>
      <c r="TKK135" s="91"/>
      <c r="TKL135" s="91"/>
      <c r="TKM135" s="91"/>
      <c r="TKN135" s="91"/>
      <c r="TKO135" s="91"/>
      <c r="TKP135" s="91"/>
      <c r="TKQ135" s="91"/>
      <c r="TKR135" s="91"/>
      <c r="TKS135" s="91"/>
      <c r="TKT135" s="91"/>
      <c r="TKU135" s="91"/>
      <c r="TKV135" s="91"/>
      <c r="TKW135" s="91"/>
      <c r="TKX135" s="91"/>
      <c r="TKY135" s="91"/>
      <c r="TKZ135" s="91"/>
      <c r="TLA135" s="91"/>
      <c r="TLB135" s="91"/>
      <c r="TLC135" s="91"/>
      <c r="TLD135" s="91"/>
      <c r="TLE135" s="91"/>
      <c r="TLF135" s="91"/>
      <c r="TLG135" s="91"/>
      <c r="TLH135" s="91"/>
      <c r="TLI135" s="91"/>
      <c r="TLJ135" s="91"/>
      <c r="TLK135" s="91"/>
      <c r="TLL135" s="91"/>
      <c r="TLM135" s="91"/>
      <c r="TLN135" s="91"/>
      <c r="TLO135" s="91"/>
      <c r="TLP135" s="91"/>
      <c r="TLQ135" s="91"/>
      <c r="TLR135" s="91"/>
      <c r="TLS135" s="91"/>
      <c r="TLT135" s="91"/>
      <c r="TLU135" s="91"/>
      <c r="TLV135" s="91"/>
      <c r="TLW135" s="91"/>
      <c r="TLX135" s="91"/>
      <c r="TLY135" s="91"/>
      <c r="TLZ135" s="91"/>
      <c r="TMA135" s="91"/>
      <c r="TMB135" s="91"/>
      <c r="TMC135" s="91"/>
      <c r="TMD135" s="91"/>
      <c r="TME135" s="91"/>
      <c r="TMF135" s="91"/>
      <c r="TMG135" s="91"/>
      <c r="TMH135" s="91"/>
      <c r="TMI135" s="91"/>
      <c r="TMJ135" s="91"/>
      <c r="TMK135" s="91"/>
      <c r="TML135" s="91"/>
      <c r="TMM135" s="91"/>
      <c r="TMN135" s="91"/>
      <c r="TMO135" s="91"/>
      <c r="TMP135" s="91"/>
      <c r="TMQ135" s="91"/>
      <c r="TMR135" s="91"/>
      <c r="TMS135" s="91"/>
      <c r="TMT135" s="91"/>
      <c r="TMU135" s="91"/>
      <c r="TMV135" s="91"/>
      <c r="TMW135" s="91"/>
      <c r="TMX135" s="91"/>
      <c r="TMY135" s="91"/>
      <c r="TMZ135" s="91"/>
      <c r="TNA135" s="91"/>
      <c r="TNB135" s="91"/>
      <c r="TNC135" s="91"/>
      <c r="TND135" s="91"/>
      <c r="TNE135" s="91"/>
      <c r="TNF135" s="91"/>
      <c r="TNG135" s="91"/>
      <c r="TNH135" s="91"/>
      <c r="TNI135" s="91"/>
      <c r="TNJ135" s="91"/>
      <c r="TNK135" s="91"/>
      <c r="TNL135" s="91"/>
      <c r="TNM135" s="91"/>
      <c r="TNN135" s="91"/>
      <c r="TNO135" s="91"/>
      <c r="TNP135" s="91"/>
      <c r="TNQ135" s="91"/>
      <c r="TNR135" s="91"/>
      <c r="TNS135" s="91"/>
      <c r="TNT135" s="91"/>
      <c r="TNU135" s="91"/>
      <c r="TNV135" s="91"/>
      <c r="TNW135" s="91"/>
      <c r="TNX135" s="91"/>
      <c r="TNY135" s="91"/>
      <c r="TNZ135" s="91"/>
      <c r="TOA135" s="91"/>
      <c r="TOB135" s="91"/>
      <c r="TOC135" s="91"/>
      <c r="TOD135" s="91"/>
      <c r="TOE135" s="91"/>
      <c r="TOF135" s="91"/>
      <c r="TOG135" s="91"/>
      <c r="TOH135" s="91"/>
      <c r="TOI135" s="91"/>
      <c r="TOJ135" s="91"/>
      <c r="TOK135" s="91"/>
      <c r="TOL135" s="91"/>
      <c r="TOM135" s="91"/>
      <c r="TON135" s="91"/>
      <c r="TOO135" s="91"/>
      <c r="TOP135" s="91"/>
      <c r="TOQ135" s="91"/>
      <c r="TOR135" s="91"/>
      <c r="TOS135" s="91"/>
      <c r="TOT135" s="91"/>
      <c r="TOU135" s="91"/>
      <c r="TOV135" s="91"/>
      <c r="TOW135" s="91"/>
      <c r="TOX135" s="91"/>
      <c r="TOY135" s="91"/>
      <c r="TOZ135" s="91"/>
      <c r="TPA135" s="91"/>
      <c r="TPB135" s="91"/>
      <c r="TPC135" s="91"/>
      <c r="TPD135" s="91"/>
      <c r="TPE135" s="91"/>
      <c r="TPF135" s="91"/>
      <c r="TPG135" s="91"/>
      <c r="TPH135" s="91"/>
      <c r="TPI135" s="91"/>
      <c r="TPJ135" s="91"/>
      <c r="TPK135" s="91"/>
      <c r="TPL135" s="91"/>
      <c r="TPM135" s="91"/>
      <c r="TPN135" s="91"/>
      <c r="TPO135" s="91"/>
      <c r="TPP135" s="91"/>
      <c r="TPQ135" s="91"/>
      <c r="TPR135" s="91"/>
      <c r="TPS135" s="91"/>
      <c r="TPT135" s="91"/>
      <c r="TPU135" s="91"/>
      <c r="TPV135" s="91"/>
      <c r="TPW135" s="91"/>
      <c r="TPX135" s="91"/>
      <c r="TPY135" s="91"/>
      <c r="TPZ135" s="91"/>
      <c r="TQA135" s="91"/>
      <c r="TQB135" s="91"/>
      <c r="TQC135" s="91"/>
      <c r="TQD135" s="91"/>
      <c r="TQE135" s="91"/>
      <c r="TQF135" s="91"/>
      <c r="TQG135" s="91"/>
      <c r="TQH135" s="91"/>
      <c r="TQI135" s="91"/>
      <c r="TQJ135" s="91"/>
      <c r="TQK135" s="91"/>
      <c r="TQL135" s="91"/>
      <c r="TQM135" s="91"/>
      <c r="TQN135" s="91"/>
      <c r="TQO135" s="91"/>
      <c r="TQP135" s="91"/>
      <c r="TQQ135" s="91"/>
      <c r="TQR135" s="91"/>
      <c r="TQS135" s="91"/>
      <c r="TQT135" s="91"/>
      <c r="TQU135" s="91"/>
      <c r="TQV135" s="91"/>
      <c r="TQW135" s="91"/>
      <c r="TQX135" s="91"/>
      <c r="TQY135" s="91"/>
      <c r="TQZ135" s="91"/>
      <c r="TRA135" s="91"/>
      <c r="TRB135" s="91"/>
      <c r="TRC135" s="91"/>
      <c r="TRD135" s="91"/>
      <c r="TRE135" s="91"/>
      <c r="TRF135" s="91"/>
      <c r="TRG135" s="91"/>
      <c r="TRH135" s="91"/>
      <c r="TRI135" s="91"/>
      <c r="TRJ135" s="91"/>
      <c r="TRK135" s="91"/>
      <c r="TRL135" s="91"/>
      <c r="TRM135" s="91"/>
      <c r="TRN135" s="91"/>
      <c r="TRO135" s="91"/>
      <c r="TRP135" s="91"/>
      <c r="TRQ135" s="91"/>
      <c r="TRR135" s="91"/>
      <c r="TRS135" s="91"/>
      <c r="TRT135" s="91"/>
      <c r="TRU135" s="91"/>
      <c r="TRV135" s="91"/>
      <c r="TRW135" s="91"/>
      <c r="TRX135" s="91"/>
      <c r="TRY135" s="91"/>
      <c r="TRZ135" s="91"/>
      <c r="TSA135" s="91"/>
      <c r="TSB135" s="91"/>
      <c r="TSC135" s="91"/>
      <c r="TSD135" s="91"/>
      <c r="TSE135" s="91"/>
      <c r="TSF135" s="91"/>
      <c r="TSG135" s="91"/>
      <c r="TSH135" s="91"/>
      <c r="TSI135" s="91"/>
      <c r="TSJ135" s="91"/>
      <c r="TSK135" s="91"/>
      <c r="TSL135" s="91"/>
      <c r="TSM135" s="91"/>
      <c r="TSN135" s="91"/>
      <c r="TSO135" s="91"/>
      <c r="TSP135" s="91"/>
      <c r="TSQ135" s="91"/>
      <c r="TSR135" s="91"/>
      <c r="TSS135" s="91"/>
      <c r="TST135" s="91"/>
      <c r="TSU135" s="91"/>
      <c r="TSV135" s="91"/>
      <c r="TSW135" s="91"/>
      <c r="TSX135" s="91"/>
      <c r="TSY135" s="91"/>
      <c r="TSZ135" s="91"/>
      <c r="TTA135" s="91"/>
      <c r="TTB135" s="91"/>
      <c r="TTC135" s="91"/>
      <c r="TTD135" s="91"/>
      <c r="TTE135" s="91"/>
      <c r="TTF135" s="91"/>
      <c r="TTG135" s="91"/>
      <c r="TTH135" s="91"/>
      <c r="TTI135" s="91"/>
      <c r="TTJ135" s="91"/>
      <c r="TTK135" s="91"/>
      <c r="TTL135" s="91"/>
      <c r="TTM135" s="91"/>
      <c r="TTN135" s="91"/>
      <c r="TTO135" s="91"/>
      <c r="TTP135" s="91"/>
      <c r="TTQ135" s="91"/>
      <c r="TTR135" s="91"/>
      <c r="TTS135" s="91"/>
      <c r="TTT135" s="91"/>
      <c r="TTU135" s="91"/>
      <c r="TTV135" s="91"/>
      <c r="TTW135" s="91"/>
      <c r="TTX135" s="91"/>
      <c r="TTY135" s="91"/>
      <c r="TTZ135" s="91"/>
      <c r="TUA135" s="91"/>
      <c r="TUB135" s="91"/>
      <c r="TUC135" s="91"/>
      <c r="TUD135" s="91"/>
      <c r="TUE135" s="91"/>
      <c r="TUF135" s="91"/>
      <c r="TUG135" s="91"/>
      <c r="TUH135" s="91"/>
      <c r="TUI135" s="91"/>
      <c r="TUJ135" s="91"/>
      <c r="TUK135" s="91"/>
      <c r="TUL135" s="91"/>
      <c r="TUM135" s="91"/>
      <c r="TUN135" s="91"/>
      <c r="TUO135" s="91"/>
      <c r="TUP135" s="91"/>
      <c r="TUQ135" s="91"/>
      <c r="TUR135" s="91"/>
      <c r="TUS135" s="91"/>
      <c r="TUT135" s="91"/>
      <c r="TUU135" s="91"/>
      <c r="TUV135" s="91"/>
      <c r="TUW135" s="91"/>
      <c r="TUX135" s="91"/>
      <c r="TUY135" s="91"/>
      <c r="TUZ135" s="91"/>
      <c r="TVA135" s="91"/>
      <c r="TVB135" s="91"/>
      <c r="TVC135" s="91"/>
      <c r="TVD135" s="91"/>
      <c r="TVE135" s="91"/>
      <c r="TVF135" s="91"/>
      <c r="TVG135" s="91"/>
      <c r="TVH135" s="91"/>
      <c r="TVI135" s="91"/>
      <c r="TVJ135" s="91"/>
      <c r="TVK135" s="91"/>
      <c r="TVL135" s="91"/>
      <c r="TVM135" s="91"/>
      <c r="TVN135" s="91"/>
      <c r="TVO135" s="91"/>
      <c r="TVP135" s="91"/>
      <c r="TVQ135" s="91"/>
      <c r="TVR135" s="91"/>
      <c r="TVS135" s="91"/>
      <c r="TVT135" s="91"/>
      <c r="TVU135" s="91"/>
      <c r="TVV135" s="91"/>
      <c r="TVW135" s="91"/>
      <c r="TVX135" s="91"/>
      <c r="TVY135" s="91"/>
      <c r="TVZ135" s="91"/>
      <c r="TWA135" s="91"/>
      <c r="TWB135" s="91"/>
      <c r="TWC135" s="91"/>
      <c r="TWD135" s="91"/>
      <c r="TWE135" s="91"/>
      <c r="TWF135" s="91"/>
      <c r="TWG135" s="91"/>
      <c r="TWH135" s="91"/>
      <c r="TWI135" s="91"/>
      <c r="TWJ135" s="91"/>
      <c r="TWK135" s="91"/>
      <c r="TWL135" s="91"/>
      <c r="TWM135" s="91"/>
      <c r="TWN135" s="91"/>
      <c r="TWO135" s="91"/>
      <c r="TWP135" s="91"/>
      <c r="TWQ135" s="91"/>
      <c r="TWR135" s="91"/>
      <c r="TWS135" s="91"/>
      <c r="TWT135" s="91"/>
      <c r="TWU135" s="91"/>
      <c r="TWV135" s="91"/>
      <c r="TWW135" s="91"/>
      <c r="TWX135" s="91"/>
      <c r="TWY135" s="91"/>
      <c r="TWZ135" s="91"/>
      <c r="TXA135" s="91"/>
      <c r="TXB135" s="91"/>
      <c r="TXC135" s="91"/>
      <c r="TXD135" s="91"/>
      <c r="TXE135" s="91"/>
      <c r="TXF135" s="91"/>
      <c r="TXG135" s="91"/>
      <c r="TXH135" s="91"/>
      <c r="TXI135" s="91"/>
      <c r="TXJ135" s="91"/>
      <c r="TXK135" s="91"/>
      <c r="TXL135" s="91"/>
      <c r="TXM135" s="91"/>
      <c r="TXN135" s="91"/>
      <c r="TXO135" s="91"/>
      <c r="TXP135" s="91"/>
      <c r="TXQ135" s="91"/>
      <c r="TXR135" s="91"/>
      <c r="TXS135" s="91"/>
      <c r="TXT135" s="91"/>
      <c r="TXU135" s="91"/>
      <c r="TXV135" s="91"/>
      <c r="TXW135" s="91"/>
      <c r="TXX135" s="91"/>
      <c r="TXY135" s="91"/>
      <c r="TXZ135" s="91"/>
      <c r="TYA135" s="91"/>
      <c r="TYB135" s="91"/>
      <c r="TYC135" s="91"/>
      <c r="TYD135" s="91"/>
      <c r="TYE135" s="91"/>
      <c r="TYF135" s="91"/>
      <c r="TYG135" s="91"/>
      <c r="TYH135" s="91"/>
      <c r="TYI135" s="91"/>
      <c r="TYJ135" s="91"/>
      <c r="TYK135" s="91"/>
      <c r="TYL135" s="91"/>
      <c r="TYM135" s="91"/>
      <c r="TYN135" s="91"/>
      <c r="TYO135" s="91"/>
      <c r="TYP135" s="91"/>
      <c r="TYQ135" s="91"/>
      <c r="TYR135" s="91"/>
      <c r="TYS135" s="91"/>
      <c r="TYT135" s="91"/>
      <c r="TYU135" s="91"/>
      <c r="TYV135" s="91"/>
      <c r="TYW135" s="91"/>
      <c r="TYX135" s="91"/>
      <c r="TYY135" s="91"/>
      <c r="TYZ135" s="91"/>
      <c r="TZA135" s="91"/>
      <c r="TZB135" s="91"/>
      <c r="TZC135" s="91"/>
      <c r="TZD135" s="91"/>
      <c r="TZE135" s="91"/>
      <c r="TZF135" s="91"/>
      <c r="TZG135" s="91"/>
      <c r="TZH135" s="91"/>
      <c r="TZI135" s="91"/>
      <c r="TZJ135" s="91"/>
      <c r="TZK135" s="91"/>
      <c r="TZL135" s="91"/>
      <c r="TZM135" s="91"/>
      <c r="TZN135" s="91"/>
      <c r="TZO135" s="91"/>
      <c r="TZP135" s="91"/>
      <c r="TZQ135" s="91"/>
      <c r="TZR135" s="91"/>
      <c r="TZS135" s="91"/>
      <c r="TZT135" s="91"/>
      <c r="TZU135" s="91"/>
      <c r="TZV135" s="91"/>
      <c r="TZW135" s="91"/>
      <c r="TZX135" s="91"/>
      <c r="TZY135" s="91"/>
      <c r="TZZ135" s="91"/>
      <c r="UAA135" s="91"/>
      <c r="UAB135" s="91"/>
      <c r="UAC135" s="91"/>
      <c r="UAD135" s="91"/>
      <c r="UAE135" s="91"/>
      <c r="UAF135" s="91"/>
      <c r="UAG135" s="91"/>
      <c r="UAH135" s="91"/>
      <c r="UAI135" s="91"/>
      <c r="UAJ135" s="91"/>
      <c r="UAK135" s="91"/>
      <c r="UAL135" s="91"/>
      <c r="UAM135" s="91"/>
      <c r="UAN135" s="91"/>
      <c r="UAO135" s="91"/>
      <c r="UAP135" s="91"/>
      <c r="UAQ135" s="91"/>
      <c r="UAR135" s="91"/>
      <c r="UAS135" s="91"/>
      <c r="UAT135" s="91"/>
      <c r="UAU135" s="91"/>
      <c r="UAV135" s="91"/>
      <c r="UAW135" s="91"/>
      <c r="UAX135" s="91"/>
      <c r="UAY135" s="91"/>
      <c r="UAZ135" s="91"/>
      <c r="UBA135" s="91"/>
      <c r="UBB135" s="91"/>
      <c r="UBC135" s="91"/>
      <c r="UBD135" s="91"/>
      <c r="UBE135" s="91"/>
      <c r="UBF135" s="91"/>
      <c r="UBG135" s="91"/>
      <c r="UBH135" s="91"/>
      <c r="UBI135" s="91"/>
      <c r="UBJ135" s="91"/>
      <c r="UBK135" s="91"/>
      <c r="UBL135" s="91"/>
      <c r="UBM135" s="91"/>
      <c r="UBN135" s="91"/>
      <c r="UBO135" s="91"/>
      <c r="UBP135" s="91"/>
      <c r="UBQ135" s="91"/>
      <c r="UBR135" s="91"/>
      <c r="UBS135" s="91"/>
      <c r="UBT135" s="91"/>
      <c r="UBU135" s="91"/>
      <c r="UBV135" s="91"/>
      <c r="UBW135" s="91"/>
      <c r="UBX135" s="91"/>
      <c r="UBY135" s="91"/>
      <c r="UBZ135" s="91"/>
      <c r="UCA135" s="91"/>
      <c r="UCB135" s="91"/>
      <c r="UCC135" s="91"/>
      <c r="UCD135" s="91"/>
      <c r="UCE135" s="91"/>
      <c r="UCF135" s="91"/>
      <c r="UCG135" s="91"/>
      <c r="UCH135" s="91"/>
      <c r="UCI135" s="91"/>
      <c r="UCJ135" s="91"/>
      <c r="UCK135" s="91"/>
      <c r="UCL135" s="91"/>
      <c r="UCM135" s="91"/>
      <c r="UCN135" s="91"/>
      <c r="UCO135" s="91"/>
      <c r="UCP135" s="91"/>
      <c r="UCQ135" s="91"/>
      <c r="UCR135" s="91"/>
      <c r="UCS135" s="91"/>
      <c r="UCT135" s="91"/>
      <c r="UCU135" s="91"/>
      <c r="UCV135" s="91"/>
      <c r="UCW135" s="91"/>
      <c r="UCX135" s="91"/>
      <c r="UCY135" s="91"/>
      <c r="UCZ135" s="91"/>
      <c r="UDA135" s="91"/>
      <c r="UDB135" s="91"/>
      <c r="UDC135" s="91"/>
      <c r="UDD135" s="91"/>
      <c r="UDE135" s="91"/>
      <c r="UDF135" s="91"/>
      <c r="UDG135" s="91"/>
      <c r="UDH135" s="91"/>
      <c r="UDI135" s="91"/>
      <c r="UDJ135" s="91"/>
      <c r="UDK135" s="91"/>
      <c r="UDL135" s="91"/>
      <c r="UDM135" s="91"/>
      <c r="UDN135" s="91"/>
      <c r="UDO135" s="91"/>
      <c r="UDP135" s="91"/>
      <c r="UDQ135" s="91"/>
      <c r="UDR135" s="91"/>
      <c r="UDS135" s="91"/>
      <c r="UDT135" s="91"/>
      <c r="UDU135" s="91"/>
      <c r="UDV135" s="91"/>
      <c r="UDW135" s="91"/>
      <c r="UDX135" s="91"/>
      <c r="UDY135" s="91"/>
      <c r="UDZ135" s="91"/>
      <c r="UEA135" s="91"/>
      <c r="UEB135" s="91"/>
      <c r="UEC135" s="91"/>
      <c r="UED135" s="91"/>
      <c r="UEE135" s="91"/>
      <c r="UEF135" s="91"/>
      <c r="UEG135" s="91"/>
      <c r="UEH135" s="91"/>
      <c r="UEI135" s="91"/>
      <c r="UEJ135" s="91"/>
      <c r="UEK135" s="91"/>
      <c r="UEL135" s="91"/>
      <c r="UEM135" s="91"/>
      <c r="UEN135" s="91"/>
      <c r="UEO135" s="91"/>
      <c r="UEP135" s="91"/>
      <c r="UEQ135" s="91"/>
      <c r="UER135" s="91"/>
      <c r="UES135" s="91"/>
      <c r="UET135" s="91"/>
      <c r="UEU135" s="91"/>
      <c r="UEV135" s="91"/>
      <c r="UEW135" s="91"/>
      <c r="UEX135" s="91"/>
      <c r="UEY135" s="91"/>
      <c r="UEZ135" s="91"/>
      <c r="UFA135" s="91"/>
      <c r="UFB135" s="91"/>
      <c r="UFC135" s="91"/>
      <c r="UFD135" s="91"/>
      <c r="UFE135" s="91"/>
      <c r="UFF135" s="91"/>
      <c r="UFG135" s="91"/>
      <c r="UFH135" s="91"/>
      <c r="UFI135" s="91"/>
      <c r="UFJ135" s="91"/>
      <c r="UFK135" s="91"/>
      <c r="UFL135" s="91"/>
      <c r="UFM135" s="91"/>
      <c r="UFN135" s="91"/>
      <c r="UFO135" s="91"/>
      <c r="UFP135" s="91"/>
      <c r="UFQ135" s="91"/>
      <c r="UFR135" s="91"/>
      <c r="UFS135" s="91"/>
      <c r="UFT135" s="91"/>
      <c r="UFU135" s="91"/>
      <c r="UFV135" s="91"/>
      <c r="UFW135" s="91"/>
      <c r="UFX135" s="91"/>
      <c r="UFY135" s="91"/>
      <c r="UFZ135" s="91"/>
      <c r="UGA135" s="91"/>
      <c r="UGB135" s="91"/>
      <c r="UGC135" s="91"/>
      <c r="UGD135" s="91"/>
      <c r="UGE135" s="91"/>
      <c r="UGF135" s="91"/>
      <c r="UGG135" s="91"/>
      <c r="UGH135" s="91"/>
      <c r="UGI135" s="91"/>
      <c r="UGJ135" s="91"/>
      <c r="UGK135" s="91"/>
      <c r="UGL135" s="91"/>
      <c r="UGM135" s="91"/>
      <c r="UGN135" s="91"/>
      <c r="UGO135" s="91"/>
      <c r="UGP135" s="91"/>
      <c r="UGQ135" s="91"/>
      <c r="UGR135" s="91"/>
      <c r="UGS135" s="91"/>
      <c r="UGT135" s="91"/>
      <c r="UGU135" s="91"/>
      <c r="UGV135" s="91"/>
      <c r="UGW135" s="91"/>
      <c r="UGX135" s="91"/>
      <c r="UGY135" s="91"/>
      <c r="UGZ135" s="91"/>
      <c r="UHA135" s="91"/>
      <c r="UHB135" s="91"/>
      <c r="UHC135" s="91"/>
      <c r="UHD135" s="91"/>
      <c r="UHE135" s="91"/>
      <c r="UHF135" s="91"/>
      <c r="UHG135" s="91"/>
      <c r="UHH135" s="91"/>
      <c r="UHI135" s="91"/>
      <c r="UHJ135" s="91"/>
      <c r="UHK135" s="91"/>
      <c r="UHL135" s="91"/>
      <c r="UHM135" s="91"/>
      <c r="UHN135" s="91"/>
      <c r="UHO135" s="91"/>
      <c r="UHP135" s="91"/>
      <c r="UHQ135" s="91"/>
      <c r="UHR135" s="91"/>
      <c r="UHS135" s="91"/>
      <c r="UHT135" s="91"/>
      <c r="UHU135" s="91"/>
      <c r="UHV135" s="91"/>
      <c r="UHW135" s="91"/>
      <c r="UHX135" s="91"/>
      <c r="UHY135" s="91"/>
      <c r="UHZ135" s="91"/>
      <c r="UIA135" s="91"/>
      <c r="UIB135" s="91"/>
      <c r="UIC135" s="91"/>
      <c r="UID135" s="91"/>
      <c r="UIE135" s="91"/>
      <c r="UIF135" s="91"/>
      <c r="UIG135" s="91"/>
      <c r="UIH135" s="91"/>
      <c r="UII135" s="91"/>
      <c r="UIJ135" s="91"/>
      <c r="UIK135" s="91"/>
      <c r="UIL135" s="91"/>
      <c r="UIM135" s="91"/>
      <c r="UIN135" s="91"/>
      <c r="UIO135" s="91"/>
      <c r="UIP135" s="91"/>
      <c r="UIQ135" s="91"/>
      <c r="UIR135" s="91"/>
      <c r="UIS135" s="91"/>
      <c r="UIT135" s="91"/>
      <c r="UIU135" s="91"/>
      <c r="UIV135" s="91"/>
      <c r="UIW135" s="91"/>
      <c r="UIX135" s="91"/>
      <c r="UIY135" s="91"/>
      <c r="UIZ135" s="91"/>
      <c r="UJA135" s="91"/>
      <c r="UJB135" s="91"/>
      <c r="UJC135" s="91"/>
      <c r="UJD135" s="91"/>
      <c r="UJE135" s="91"/>
      <c r="UJF135" s="91"/>
      <c r="UJG135" s="91"/>
      <c r="UJH135" s="91"/>
      <c r="UJI135" s="91"/>
      <c r="UJJ135" s="91"/>
      <c r="UJK135" s="91"/>
      <c r="UJL135" s="91"/>
      <c r="UJM135" s="91"/>
      <c r="UJN135" s="91"/>
      <c r="UJO135" s="91"/>
      <c r="UJP135" s="91"/>
      <c r="UJQ135" s="91"/>
      <c r="UJR135" s="91"/>
      <c r="UJS135" s="91"/>
      <c r="UJT135" s="91"/>
      <c r="UJU135" s="91"/>
      <c r="UJV135" s="91"/>
      <c r="UJW135" s="91"/>
      <c r="UJX135" s="91"/>
      <c r="UJY135" s="91"/>
      <c r="UJZ135" s="91"/>
      <c r="UKA135" s="91"/>
      <c r="UKB135" s="91"/>
      <c r="UKC135" s="91"/>
      <c r="UKD135" s="91"/>
      <c r="UKE135" s="91"/>
      <c r="UKF135" s="91"/>
      <c r="UKG135" s="91"/>
      <c r="UKH135" s="91"/>
      <c r="UKI135" s="91"/>
      <c r="UKJ135" s="91"/>
      <c r="UKK135" s="91"/>
      <c r="UKL135" s="91"/>
      <c r="UKM135" s="91"/>
      <c r="UKN135" s="91"/>
      <c r="UKO135" s="91"/>
      <c r="UKP135" s="91"/>
      <c r="UKQ135" s="91"/>
      <c r="UKR135" s="91"/>
      <c r="UKS135" s="91"/>
      <c r="UKT135" s="91"/>
      <c r="UKU135" s="91"/>
      <c r="UKV135" s="91"/>
      <c r="UKW135" s="91"/>
      <c r="UKX135" s="91"/>
      <c r="UKY135" s="91"/>
      <c r="UKZ135" s="91"/>
      <c r="ULA135" s="91"/>
      <c r="ULB135" s="91"/>
      <c r="ULC135" s="91"/>
      <c r="ULD135" s="91"/>
      <c r="ULE135" s="91"/>
      <c r="ULF135" s="91"/>
      <c r="ULG135" s="91"/>
      <c r="ULH135" s="91"/>
      <c r="ULI135" s="91"/>
      <c r="ULJ135" s="91"/>
      <c r="ULK135" s="91"/>
      <c r="ULL135" s="91"/>
      <c r="ULM135" s="91"/>
      <c r="ULN135" s="91"/>
      <c r="ULO135" s="91"/>
      <c r="ULP135" s="91"/>
      <c r="ULQ135" s="91"/>
      <c r="ULR135" s="91"/>
      <c r="ULS135" s="91"/>
      <c r="ULT135" s="91"/>
      <c r="ULU135" s="91"/>
      <c r="ULV135" s="91"/>
      <c r="ULW135" s="91"/>
      <c r="ULX135" s="91"/>
      <c r="ULY135" s="91"/>
      <c r="ULZ135" s="91"/>
      <c r="UMA135" s="91"/>
      <c r="UMB135" s="91"/>
      <c r="UMC135" s="91"/>
      <c r="UMD135" s="91"/>
      <c r="UME135" s="91"/>
      <c r="UMF135" s="91"/>
      <c r="UMG135" s="91"/>
      <c r="UMH135" s="91"/>
      <c r="UMI135" s="91"/>
      <c r="UMJ135" s="91"/>
      <c r="UMK135" s="91"/>
      <c r="UML135" s="91"/>
      <c r="UMM135" s="91"/>
      <c r="UMN135" s="91"/>
      <c r="UMO135" s="91"/>
      <c r="UMP135" s="91"/>
      <c r="UMQ135" s="91"/>
      <c r="UMR135" s="91"/>
      <c r="UMS135" s="91"/>
      <c r="UMT135" s="91"/>
      <c r="UMU135" s="91"/>
      <c r="UMV135" s="91"/>
      <c r="UMW135" s="91"/>
      <c r="UMX135" s="91"/>
      <c r="UMY135" s="91"/>
      <c r="UMZ135" s="91"/>
      <c r="UNA135" s="91"/>
      <c r="UNB135" s="91"/>
      <c r="UNC135" s="91"/>
      <c r="UND135" s="91"/>
      <c r="UNE135" s="91"/>
      <c r="UNF135" s="91"/>
      <c r="UNG135" s="91"/>
      <c r="UNH135" s="91"/>
      <c r="UNI135" s="91"/>
      <c r="UNJ135" s="91"/>
      <c r="UNK135" s="91"/>
      <c r="UNL135" s="91"/>
      <c r="UNM135" s="91"/>
      <c r="UNN135" s="91"/>
      <c r="UNO135" s="91"/>
      <c r="UNP135" s="91"/>
      <c r="UNQ135" s="91"/>
      <c r="UNR135" s="91"/>
      <c r="UNS135" s="91"/>
      <c r="UNT135" s="91"/>
      <c r="UNU135" s="91"/>
      <c r="UNV135" s="91"/>
      <c r="UNW135" s="91"/>
      <c r="UNX135" s="91"/>
      <c r="UNY135" s="91"/>
      <c r="UNZ135" s="91"/>
      <c r="UOA135" s="91"/>
      <c r="UOB135" s="91"/>
      <c r="UOC135" s="91"/>
      <c r="UOD135" s="91"/>
      <c r="UOE135" s="91"/>
      <c r="UOF135" s="91"/>
      <c r="UOG135" s="91"/>
      <c r="UOH135" s="91"/>
      <c r="UOI135" s="91"/>
      <c r="UOJ135" s="91"/>
      <c r="UOK135" s="91"/>
      <c r="UOL135" s="91"/>
      <c r="UOM135" s="91"/>
      <c r="UON135" s="91"/>
      <c r="UOO135" s="91"/>
      <c r="UOP135" s="91"/>
      <c r="UOQ135" s="91"/>
      <c r="UOR135" s="91"/>
      <c r="UOS135" s="91"/>
      <c r="UOT135" s="91"/>
      <c r="UOU135" s="91"/>
      <c r="UOV135" s="91"/>
      <c r="UOW135" s="91"/>
      <c r="UOX135" s="91"/>
      <c r="UOY135" s="91"/>
      <c r="UOZ135" s="91"/>
      <c r="UPA135" s="91"/>
      <c r="UPB135" s="91"/>
      <c r="UPC135" s="91"/>
      <c r="UPD135" s="91"/>
      <c r="UPE135" s="91"/>
      <c r="UPF135" s="91"/>
      <c r="UPG135" s="91"/>
      <c r="UPH135" s="91"/>
      <c r="UPI135" s="91"/>
      <c r="UPJ135" s="91"/>
      <c r="UPK135" s="91"/>
      <c r="UPL135" s="91"/>
      <c r="UPM135" s="91"/>
      <c r="UPN135" s="91"/>
      <c r="UPO135" s="91"/>
      <c r="UPP135" s="91"/>
      <c r="UPQ135" s="91"/>
      <c r="UPR135" s="91"/>
      <c r="UPS135" s="91"/>
      <c r="UPT135" s="91"/>
      <c r="UPU135" s="91"/>
      <c r="UPV135" s="91"/>
      <c r="UPW135" s="91"/>
      <c r="UPX135" s="91"/>
      <c r="UPY135" s="91"/>
      <c r="UPZ135" s="91"/>
      <c r="UQA135" s="91"/>
      <c r="UQB135" s="91"/>
      <c r="UQC135" s="91"/>
      <c r="UQD135" s="91"/>
      <c r="UQE135" s="91"/>
      <c r="UQF135" s="91"/>
      <c r="UQG135" s="91"/>
      <c r="UQH135" s="91"/>
      <c r="UQI135" s="91"/>
      <c r="UQJ135" s="91"/>
      <c r="UQK135" s="91"/>
      <c r="UQL135" s="91"/>
      <c r="UQM135" s="91"/>
      <c r="UQN135" s="91"/>
      <c r="UQO135" s="91"/>
      <c r="UQP135" s="91"/>
      <c r="UQQ135" s="91"/>
      <c r="UQR135" s="91"/>
      <c r="UQS135" s="91"/>
      <c r="UQT135" s="91"/>
      <c r="UQU135" s="91"/>
      <c r="UQV135" s="91"/>
      <c r="UQW135" s="91"/>
      <c r="UQX135" s="91"/>
      <c r="UQY135" s="91"/>
      <c r="UQZ135" s="91"/>
      <c r="URA135" s="91"/>
      <c r="URB135" s="91"/>
      <c r="URC135" s="91"/>
      <c r="URD135" s="91"/>
      <c r="URE135" s="91"/>
      <c r="URF135" s="91"/>
      <c r="URG135" s="91"/>
      <c r="URH135" s="91"/>
      <c r="URI135" s="91"/>
      <c r="URJ135" s="91"/>
      <c r="URK135" s="91"/>
      <c r="URL135" s="91"/>
      <c r="URM135" s="91"/>
      <c r="URN135" s="91"/>
      <c r="URO135" s="91"/>
      <c r="URP135" s="91"/>
      <c r="URQ135" s="91"/>
      <c r="URR135" s="91"/>
      <c r="URS135" s="91"/>
      <c r="URT135" s="91"/>
      <c r="URU135" s="91"/>
      <c r="URV135" s="91"/>
      <c r="URW135" s="91"/>
      <c r="URX135" s="91"/>
      <c r="URY135" s="91"/>
      <c r="URZ135" s="91"/>
      <c r="USA135" s="91"/>
      <c r="USB135" s="91"/>
      <c r="USC135" s="91"/>
      <c r="USD135" s="91"/>
      <c r="USE135" s="91"/>
      <c r="USF135" s="91"/>
      <c r="USG135" s="91"/>
      <c r="USH135" s="91"/>
      <c r="USI135" s="91"/>
      <c r="USJ135" s="91"/>
      <c r="USK135" s="91"/>
      <c r="USL135" s="91"/>
      <c r="USM135" s="91"/>
      <c r="USN135" s="91"/>
      <c r="USO135" s="91"/>
      <c r="USP135" s="91"/>
      <c r="USQ135" s="91"/>
      <c r="USR135" s="91"/>
      <c r="USS135" s="91"/>
      <c r="UST135" s="91"/>
      <c r="USU135" s="91"/>
      <c r="USV135" s="91"/>
      <c r="USW135" s="91"/>
      <c r="USX135" s="91"/>
      <c r="USY135" s="91"/>
      <c r="USZ135" s="91"/>
      <c r="UTA135" s="91"/>
      <c r="UTB135" s="91"/>
      <c r="UTC135" s="91"/>
      <c r="UTD135" s="91"/>
      <c r="UTE135" s="91"/>
      <c r="UTF135" s="91"/>
      <c r="UTG135" s="91"/>
      <c r="UTH135" s="91"/>
      <c r="UTI135" s="91"/>
      <c r="UTJ135" s="91"/>
      <c r="UTK135" s="91"/>
      <c r="UTL135" s="91"/>
      <c r="UTM135" s="91"/>
      <c r="UTN135" s="91"/>
      <c r="UTO135" s="91"/>
      <c r="UTP135" s="91"/>
      <c r="UTQ135" s="91"/>
      <c r="UTR135" s="91"/>
      <c r="UTS135" s="91"/>
      <c r="UTT135" s="91"/>
      <c r="UTU135" s="91"/>
      <c r="UTV135" s="91"/>
      <c r="UTW135" s="91"/>
      <c r="UTX135" s="91"/>
      <c r="UTY135" s="91"/>
      <c r="UTZ135" s="91"/>
      <c r="UUA135" s="91"/>
      <c r="UUB135" s="91"/>
      <c r="UUC135" s="91"/>
      <c r="UUD135" s="91"/>
      <c r="UUE135" s="91"/>
      <c r="UUF135" s="91"/>
      <c r="UUG135" s="91"/>
      <c r="UUH135" s="91"/>
      <c r="UUI135" s="91"/>
      <c r="UUJ135" s="91"/>
      <c r="UUK135" s="91"/>
      <c r="UUL135" s="91"/>
      <c r="UUM135" s="91"/>
      <c r="UUN135" s="91"/>
      <c r="UUO135" s="91"/>
      <c r="UUP135" s="91"/>
      <c r="UUQ135" s="91"/>
      <c r="UUR135" s="91"/>
      <c r="UUS135" s="91"/>
      <c r="UUT135" s="91"/>
      <c r="UUU135" s="91"/>
      <c r="UUV135" s="91"/>
      <c r="UUW135" s="91"/>
      <c r="UUX135" s="91"/>
      <c r="UUY135" s="91"/>
      <c r="UUZ135" s="91"/>
      <c r="UVA135" s="91"/>
      <c r="UVB135" s="91"/>
      <c r="UVC135" s="91"/>
      <c r="UVD135" s="91"/>
      <c r="UVE135" s="91"/>
      <c r="UVF135" s="91"/>
      <c r="UVG135" s="91"/>
      <c r="UVH135" s="91"/>
      <c r="UVI135" s="91"/>
      <c r="UVJ135" s="91"/>
      <c r="UVK135" s="91"/>
      <c r="UVL135" s="91"/>
      <c r="UVM135" s="91"/>
      <c r="UVN135" s="91"/>
      <c r="UVO135" s="91"/>
      <c r="UVP135" s="91"/>
      <c r="UVQ135" s="91"/>
      <c r="UVR135" s="91"/>
      <c r="UVS135" s="91"/>
      <c r="UVT135" s="91"/>
      <c r="UVU135" s="91"/>
      <c r="UVV135" s="91"/>
      <c r="UVW135" s="91"/>
      <c r="UVX135" s="91"/>
      <c r="UVY135" s="91"/>
      <c r="UVZ135" s="91"/>
      <c r="UWA135" s="91"/>
      <c r="UWB135" s="91"/>
      <c r="UWC135" s="91"/>
      <c r="UWD135" s="91"/>
      <c r="UWE135" s="91"/>
      <c r="UWF135" s="91"/>
      <c r="UWG135" s="91"/>
      <c r="UWH135" s="91"/>
      <c r="UWI135" s="91"/>
      <c r="UWJ135" s="91"/>
      <c r="UWK135" s="91"/>
      <c r="UWL135" s="91"/>
      <c r="UWM135" s="91"/>
      <c r="UWN135" s="91"/>
      <c r="UWO135" s="91"/>
      <c r="UWP135" s="91"/>
      <c r="UWQ135" s="91"/>
      <c r="UWR135" s="91"/>
      <c r="UWS135" s="91"/>
      <c r="UWT135" s="91"/>
      <c r="UWU135" s="91"/>
      <c r="UWV135" s="91"/>
      <c r="UWW135" s="91"/>
      <c r="UWX135" s="91"/>
      <c r="UWY135" s="91"/>
      <c r="UWZ135" s="91"/>
      <c r="UXA135" s="91"/>
      <c r="UXB135" s="91"/>
      <c r="UXC135" s="91"/>
      <c r="UXD135" s="91"/>
      <c r="UXE135" s="91"/>
      <c r="UXF135" s="91"/>
      <c r="UXG135" s="91"/>
      <c r="UXH135" s="91"/>
      <c r="UXI135" s="91"/>
      <c r="UXJ135" s="91"/>
      <c r="UXK135" s="91"/>
      <c r="UXL135" s="91"/>
      <c r="UXM135" s="91"/>
      <c r="UXN135" s="91"/>
      <c r="UXO135" s="91"/>
      <c r="UXP135" s="91"/>
      <c r="UXQ135" s="91"/>
      <c r="UXR135" s="91"/>
      <c r="UXS135" s="91"/>
      <c r="UXT135" s="91"/>
      <c r="UXU135" s="91"/>
      <c r="UXV135" s="91"/>
      <c r="UXW135" s="91"/>
      <c r="UXX135" s="91"/>
      <c r="UXY135" s="91"/>
      <c r="UXZ135" s="91"/>
      <c r="UYA135" s="91"/>
      <c r="UYB135" s="91"/>
      <c r="UYC135" s="91"/>
      <c r="UYD135" s="91"/>
      <c r="UYE135" s="91"/>
      <c r="UYF135" s="91"/>
      <c r="UYG135" s="91"/>
      <c r="UYH135" s="91"/>
      <c r="UYI135" s="91"/>
      <c r="UYJ135" s="91"/>
      <c r="UYK135" s="91"/>
      <c r="UYL135" s="91"/>
      <c r="UYM135" s="91"/>
      <c r="UYN135" s="91"/>
      <c r="UYO135" s="91"/>
      <c r="UYP135" s="91"/>
      <c r="UYQ135" s="91"/>
      <c r="UYR135" s="91"/>
      <c r="UYS135" s="91"/>
      <c r="UYT135" s="91"/>
      <c r="UYU135" s="91"/>
      <c r="UYV135" s="91"/>
      <c r="UYW135" s="91"/>
      <c r="UYX135" s="91"/>
      <c r="UYY135" s="91"/>
      <c r="UYZ135" s="91"/>
      <c r="UZA135" s="91"/>
      <c r="UZB135" s="91"/>
      <c r="UZC135" s="91"/>
      <c r="UZD135" s="91"/>
      <c r="UZE135" s="91"/>
      <c r="UZF135" s="91"/>
      <c r="UZG135" s="91"/>
      <c r="UZH135" s="91"/>
      <c r="UZI135" s="91"/>
      <c r="UZJ135" s="91"/>
      <c r="UZK135" s="91"/>
      <c r="UZL135" s="91"/>
      <c r="UZM135" s="91"/>
      <c r="UZN135" s="91"/>
      <c r="UZO135" s="91"/>
      <c r="UZP135" s="91"/>
      <c r="UZQ135" s="91"/>
      <c r="UZR135" s="91"/>
      <c r="UZS135" s="91"/>
      <c r="UZT135" s="91"/>
      <c r="UZU135" s="91"/>
      <c r="UZV135" s="91"/>
      <c r="UZW135" s="91"/>
      <c r="UZX135" s="91"/>
      <c r="UZY135" s="91"/>
      <c r="UZZ135" s="91"/>
      <c r="VAA135" s="91"/>
      <c r="VAB135" s="91"/>
      <c r="VAC135" s="91"/>
      <c r="VAD135" s="91"/>
      <c r="VAE135" s="91"/>
      <c r="VAF135" s="91"/>
      <c r="VAG135" s="91"/>
      <c r="VAH135" s="91"/>
      <c r="VAI135" s="91"/>
      <c r="VAJ135" s="91"/>
      <c r="VAK135" s="91"/>
      <c r="VAL135" s="91"/>
      <c r="VAM135" s="91"/>
      <c r="VAN135" s="91"/>
      <c r="VAO135" s="91"/>
      <c r="VAP135" s="91"/>
      <c r="VAQ135" s="91"/>
      <c r="VAR135" s="91"/>
      <c r="VAS135" s="91"/>
      <c r="VAT135" s="91"/>
      <c r="VAU135" s="91"/>
      <c r="VAV135" s="91"/>
      <c r="VAW135" s="91"/>
      <c r="VAX135" s="91"/>
      <c r="VAY135" s="91"/>
      <c r="VAZ135" s="91"/>
      <c r="VBA135" s="91"/>
      <c r="VBB135" s="91"/>
      <c r="VBC135" s="91"/>
      <c r="VBD135" s="91"/>
      <c r="VBE135" s="91"/>
      <c r="VBF135" s="91"/>
      <c r="VBG135" s="91"/>
      <c r="VBH135" s="91"/>
      <c r="VBI135" s="91"/>
      <c r="VBJ135" s="91"/>
      <c r="VBK135" s="91"/>
      <c r="VBL135" s="91"/>
      <c r="VBM135" s="91"/>
      <c r="VBN135" s="91"/>
      <c r="VBO135" s="91"/>
      <c r="VBP135" s="91"/>
      <c r="VBQ135" s="91"/>
      <c r="VBR135" s="91"/>
      <c r="VBS135" s="91"/>
      <c r="VBT135" s="91"/>
      <c r="VBU135" s="91"/>
      <c r="VBV135" s="91"/>
      <c r="VBW135" s="91"/>
      <c r="VBX135" s="91"/>
      <c r="VBY135" s="91"/>
      <c r="VBZ135" s="91"/>
      <c r="VCA135" s="91"/>
      <c r="VCB135" s="91"/>
      <c r="VCC135" s="91"/>
      <c r="VCD135" s="91"/>
      <c r="VCE135" s="91"/>
      <c r="VCF135" s="91"/>
      <c r="VCG135" s="91"/>
      <c r="VCH135" s="91"/>
      <c r="VCI135" s="91"/>
      <c r="VCJ135" s="91"/>
      <c r="VCK135" s="91"/>
      <c r="VCL135" s="91"/>
      <c r="VCM135" s="91"/>
      <c r="VCN135" s="91"/>
      <c r="VCO135" s="91"/>
      <c r="VCP135" s="91"/>
      <c r="VCQ135" s="91"/>
      <c r="VCR135" s="91"/>
      <c r="VCS135" s="91"/>
      <c r="VCT135" s="91"/>
      <c r="VCU135" s="91"/>
      <c r="VCV135" s="91"/>
      <c r="VCW135" s="91"/>
      <c r="VCX135" s="91"/>
      <c r="VCY135" s="91"/>
      <c r="VCZ135" s="91"/>
      <c r="VDA135" s="91"/>
      <c r="VDB135" s="91"/>
      <c r="VDC135" s="91"/>
      <c r="VDD135" s="91"/>
      <c r="VDE135" s="91"/>
      <c r="VDF135" s="91"/>
      <c r="VDG135" s="91"/>
      <c r="VDH135" s="91"/>
      <c r="VDI135" s="91"/>
      <c r="VDJ135" s="91"/>
      <c r="VDK135" s="91"/>
      <c r="VDL135" s="91"/>
      <c r="VDM135" s="91"/>
      <c r="VDN135" s="91"/>
      <c r="VDO135" s="91"/>
      <c r="VDP135" s="91"/>
      <c r="VDQ135" s="91"/>
      <c r="VDR135" s="91"/>
      <c r="VDS135" s="91"/>
      <c r="VDT135" s="91"/>
      <c r="VDU135" s="91"/>
      <c r="VDV135" s="91"/>
      <c r="VDW135" s="91"/>
      <c r="VDX135" s="91"/>
      <c r="VDY135" s="91"/>
      <c r="VDZ135" s="91"/>
      <c r="VEA135" s="91"/>
      <c r="VEB135" s="91"/>
      <c r="VEC135" s="91"/>
      <c r="VED135" s="91"/>
      <c r="VEE135" s="91"/>
      <c r="VEF135" s="91"/>
      <c r="VEG135" s="91"/>
      <c r="VEH135" s="91"/>
      <c r="VEI135" s="91"/>
      <c r="VEJ135" s="91"/>
      <c r="VEK135" s="91"/>
      <c r="VEL135" s="91"/>
      <c r="VEM135" s="91"/>
      <c r="VEN135" s="91"/>
      <c r="VEO135" s="91"/>
      <c r="VEP135" s="91"/>
      <c r="VEQ135" s="91"/>
      <c r="VER135" s="91"/>
      <c r="VES135" s="91"/>
      <c r="VET135" s="91"/>
      <c r="VEU135" s="91"/>
      <c r="VEV135" s="91"/>
      <c r="VEW135" s="91"/>
      <c r="VEX135" s="91"/>
      <c r="VEY135" s="91"/>
      <c r="VEZ135" s="91"/>
      <c r="VFA135" s="91"/>
      <c r="VFB135" s="91"/>
      <c r="VFC135" s="91"/>
      <c r="VFD135" s="91"/>
      <c r="VFE135" s="91"/>
      <c r="VFF135" s="91"/>
      <c r="VFG135" s="91"/>
      <c r="VFH135" s="91"/>
      <c r="VFI135" s="91"/>
      <c r="VFJ135" s="91"/>
      <c r="VFK135" s="91"/>
      <c r="VFL135" s="91"/>
      <c r="VFM135" s="91"/>
      <c r="VFN135" s="91"/>
      <c r="VFO135" s="91"/>
      <c r="VFP135" s="91"/>
      <c r="VFQ135" s="91"/>
      <c r="VFR135" s="91"/>
      <c r="VFS135" s="91"/>
      <c r="VFT135" s="91"/>
      <c r="VFU135" s="91"/>
      <c r="VFV135" s="91"/>
      <c r="VFW135" s="91"/>
      <c r="VFX135" s="91"/>
      <c r="VFY135" s="91"/>
      <c r="VFZ135" s="91"/>
      <c r="VGA135" s="91"/>
      <c r="VGB135" s="91"/>
      <c r="VGC135" s="91"/>
      <c r="VGD135" s="91"/>
      <c r="VGE135" s="91"/>
      <c r="VGF135" s="91"/>
      <c r="VGG135" s="91"/>
      <c r="VGH135" s="91"/>
      <c r="VGI135" s="91"/>
      <c r="VGJ135" s="91"/>
      <c r="VGK135" s="91"/>
      <c r="VGL135" s="91"/>
      <c r="VGM135" s="91"/>
      <c r="VGN135" s="91"/>
      <c r="VGO135" s="91"/>
      <c r="VGP135" s="91"/>
      <c r="VGQ135" s="91"/>
      <c r="VGR135" s="91"/>
      <c r="VGS135" s="91"/>
      <c r="VGT135" s="91"/>
      <c r="VGU135" s="91"/>
      <c r="VGV135" s="91"/>
      <c r="VGW135" s="91"/>
      <c r="VGX135" s="91"/>
      <c r="VGY135" s="91"/>
      <c r="VGZ135" s="91"/>
      <c r="VHA135" s="91"/>
      <c r="VHB135" s="91"/>
      <c r="VHC135" s="91"/>
      <c r="VHD135" s="91"/>
      <c r="VHE135" s="91"/>
      <c r="VHF135" s="91"/>
      <c r="VHG135" s="91"/>
      <c r="VHH135" s="91"/>
      <c r="VHI135" s="91"/>
      <c r="VHJ135" s="91"/>
      <c r="VHK135" s="91"/>
      <c r="VHL135" s="91"/>
      <c r="VHM135" s="91"/>
      <c r="VHN135" s="91"/>
      <c r="VHO135" s="91"/>
      <c r="VHP135" s="91"/>
      <c r="VHQ135" s="91"/>
      <c r="VHR135" s="91"/>
      <c r="VHS135" s="91"/>
      <c r="VHT135" s="91"/>
      <c r="VHU135" s="91"/>
      <c r="VHV135" s="91"/>
      <c r="VHW135" s="91"/>
      <c r="VHX135" s="91"/>
      <c r="VHY135" s="91"/>
      <c r="VHZ135" s="91"/>
      <c r="VIA135" s="91"/>
      <c r="VIB135" s="91"/>
      <c r="VIC135" s="91"/>
      <c r="VID135" s="91"/>
      <c r="VIE135" s="91"/>
      <c r="VIF135" s="91"/>
      <c r="VIG135" s="91"/>
      <c r="VIH135" s="91"/>
      <c r="VII135" s="91"/>
      <c r="VIJ135" s="91"/>
      <c r="VIK135" s="91"/>
      <c r="VIL135" s="91"/>
      <c r="VIM135" s="91"/>
      <c r="VIN135" s="91"/>
      <c r="VIO135" s="91"/>
      <c r="VIP135" s="91"/>
      <c r="VIQ135" s="91"/>
      <c r="VIR135" s="91"/>
      <c r="VIS135" s="91"/>
      <c r="VIT135" s="91"/>
      <c r="VIU135" s="91"/>
      <c r="VIV135" s="91"/>
      <c r="VIW135" s="91"/>
      <c r="VIX135" s="91"/>
      <c r="VIY135" s="91"/>
      <c r="VIZ135" s="91"/>
      <c r="VJA135" s="91"/>
      <c r="VJB135" s="91"/>
      <c r="VJC135" s="91"/>
      <c r="VJD135" s="91"/>
      <c r="VJE135" s="91"/>
      <c r="VJF135" s="91"/>
      <c r="VJG135" s="91"/>
      <c r="VJH135" s="91"/>
      <c r="VJI135" s="91"/>
      <c r="VJJ135" s="91"/>
      <c r="VJK135" s="91"/>
      <c r="VJL135" s="91"/>
      <c r="VJM135" s="91"/>
      <c r="VJN135" s="91"/>
      <c r="VJO135" s="91"/>
      <c r="VJP135" s="91"/>
      <c r="VJQ135" s="91"/>
      <c r="VJR135" s="91"/>
      <c r="VJS135" s="91"/>
      <c r="VJT135" s="91"/>
      <c r="VJU135" s="91"/>
      <c r="VJV135" s="91"/>
      <c r="VJW135" s="91"/>
      <c r="VJX135" s="91"/>
      <c r="VJY135" s="91"/>
      <c r="VJZ135" s="91"/>
      <c r="VKA135" s="91"/>
      <c r="VKB135" s="91"/>
      <c r="VKC135" s="91"/>
      <c r="VKD135" s="91"/>
      <c r="VKE135" s="91"/>
      <c r="VKF135" s="91"/>
      <c r="VKG135" s="91"/>
      <c r="VKH135" s="91"/>
      <c r="VKI135" s="91"/>
      <c r="VKJ135" s="91"/>
      <c r="VKK135" s="91"/>
      <c r="VKL135" s="91"/>
      <c r="VKM135" s="91"/>
      <c r="VKN135" s="91"/>
      <c r="VKO135" s="91"/>
      <c r="VKP135" s="91"/>
      <c r="VKQ135" s="91"/>
      <c r="VKR135" s="91"/>
      <c r="VKS135" s="91"/>
      <c r="VKT135" s="91"/>
      <c r="VKU135" s="91"/>
      <c r="VKV135" s="91"/>
      <c r="VKW135" s="91"/>
      <c r="VKX135" s="91"/>
      <c r="VKY135" s="91"/>
      <c r="VKZ135" s="91"/>
      <c r="VLA135" s="91"/>
      <c r="VLB135" s="91"/>
      <c r="VLC135" s="91"/>
      <c r="VLD135" s="91"/>
      <c r="VLE135" s="91"/>
      <c r="VLF135" s="91"/>
      <c r="VLG135" s="91"/>
      <c r="VLH135" s="91"/>
      <c r="VLI135" s="91"/>
      <c r="VLJ135" s="91"/>
      <c r="VLK135" s="91"/>
      <c r="VLL135" s="91"/>
      <c r="VLM135" s="91"/>
      <c r="VLN135" s="91"/>
      <c r="VLO135" s="91"/>
      <c r="VLP135" s="91"/>
      <c r="VLQ135" s="91"/>
      <c r="VLR135" s="91"/>
      <c r="VLS135" s="91"/>
      <c r="VLT135" s="91"/>
      <c r="VLU135" s="91"/>
      <c r="VLV135" s="91"/>
      <c r="VLW135" s="91"/>
      <c r="VLX135" s="91"/>
      <c r="VLY135" s="91"/>
      <c r="VLZ135" s="91"/>
      <c r="VMA135" s="91"/>
      <c r="VMB135" s="91"/>
      <c r="VMC135" s="91"/>
      <c r="VMD135" s="91"/>
      <c r="VME135" s="91"/>
      <c r="VMF135" s="91"/>
      <c r="VMG135" s="91"/>
      <c r="VMH135" s="91"/>
      <c r="VMI135" s="91"/>
      <c r="VMJ135" s="91"/>
      <c r="VMK135" s="91"/>
      <c r="VML135" s="91"/>
      <c r="VMM135" s="91"/>
      <c r="VMN135" s="91"/>
      <c r="VMO135" s="91"/>
      <c r="VMP135" s="91"/>
      <c r="VMQ135" s="91"/>
      <c r="VMR135" s="91"/>
      <c r="VMS135" s="91"/>
      <c r="VMT135" s="91"/>
      <c r="VMU135" s="91"/>
      <c r="VMV135" s="91"/>
      <c r="VMW135" s="91"/>
      <c r="VMX135" s="91"/>
      <c r="VMY135" s="91"/>
      <c r="VMZ135" s="91"/>
      <c r="VNA135" s="91"/>
      <c r="VNB135" s="91"/>
      <c r="VNC135" s="91"/>
      <c r="VND135" s="91"/>
      <c r="VNE135" s="91"/>
      <c r="VNF135" s="91"/>
      <c r="VNG135" s="91"/>
      <c r="VNH135" s="91"/>
      <c r="VNI135" s="91"/>
      <c r="VNJ135" s="91"/>
      <c r="VNK135" s="91"/>
      <c r="VNL135" s="91"/>
      <c r="VNM135" s="91"/>
      <c r="VNN135" s="91"/>
      <c r="VNO135" s="91"/>
      <c r="VNP135" s="91"/>
      <c r="VNQ135" s="91"/>
      <c r="VNR135" s="91"/>
      <c r="VNS135" s="91"/>
      <c r="VNT135" s="91"/>
      <c r="VNU135" s="91"/>
      <c r="VNV135" s="91"/>
      <c r="VNW135" s="91"/>
      <c r="VNX135" s="91"/>
      <c r="VNY135" s="91"/>
      <c r="VNZ135" s="91"/>
      <c r="VOA135" s="91"/>
      <c r="VOB135" s="91"/>
      <c r="VOC135" s="91"/>
      <c r="VOD135" s="91"/>
      <c r="VOE135" s="91"/>
      <c r="VOF135" s="91"/>
      <c r="VOG135" s="91"/>
      <c r="VOH135" s="91"/>
      <c r="VOI135" s="91"/>
      <c r="VOJ135" s="91"/>
      <c r="VOK135" s="91"/>
      <c r="VOL135" s="91"/>
      <c r="VOM135" s="91"/>
      <c r="VON135" s="91"/>
      <c r="VOO135" s="91"/>
      <c r="VOP135" s="91"/>
      <c r="VOQ135" s="91"/>
      <c r="VOR135" s="91"/>
      <c r="VOS135" s="91"/>
      <c r="VOT135" s="91"/>
      <c r="VOU135" s="91"/>
      <c r="VOV135" s="91"/>
      <c r="VOW135" s="91"/>
      <c r="VOX135" s="91"/>
      <c r="VOY135" s="91"/>
      <c r="VOZ135" s="91"/>
      <c r="VPA135" s="91"/>
      <c r="VPB135" s="91"/>
      <c r="VPC135" s="91"/>
      <c r="VPD135" s="91"/>
      <c r="VPE135" s="91"/>
      <c r="VPF135" s="91"/>
      <c r="VPG135" s="91"/>
      <c r="VPH135" s="91"/>
      <c r="VPI135" s="91"/>
      <c r="VPJ135" s="91"/>
      <c r="VPK135" s="91"/>
      <c r="VPL135" s="91"/>
      <c r="VPM135" s="91"/>
      <c r="VPN135" s="91"/>
      <c r="VPO135" s="91"/>
      <c r="VPP135" s="91"/>
      <c r="VPQ135" s="91"/>
      <c r="VPR135" s="91"/>
      <c r="VPS135" s="91"/>
      <c r="VPT135" s="91"/>
      <c r="VPU135" s="91"/>
      <c r="VPV135" s="91"/>
      <c r="VPW135" s="91"/>
      <c r="VPX135" s="91"/>
      <c r="VPY135" s="91"/>
      <c r="VPZ135" s="91"/>
      <c r="VQA135" s="91"/>
      <c r="VQB135" s="91"/>
      <c r="VQC135" s="91"/>
      <c r="VQD135" s="91"/>
      <c r="VQE135" s="91"/>
      <c r="VQF135" s="91"/>
      <c r="VQG135" s="91"/>
      <c r="VQH135" s="91"/>
      <c r="VQI135" s="91"/>
      <c r="VQJ135" s="91"/>
      <c r="VQK135" s="91"/>
      <c r="VQL135" s="91"/>
      <c r="VQM135" s="91"/>
      <c r="VQN135" s="91"/>
      <c r="VQO135" s="91"/>
      <c r="VQP135" s="91"/>
      <c r="VQQ135" s="91"/>
      <c r="VQR135" s="91"/>
      <c r="VQS135" s="91"/>
      <c r="VQT135" s="91"/>
      <c r="VQU135" s="91"/>
      <c r="VQV135" s="91"/>
      <c r="VQW135" s="91"/>
      <c r="VQX135" s="91"/>
      <c r="VQY135" s="91"/>
      <c r="VQZ135" s="91"/>
      <c r="VRA135" s="91"/>
      <c r="VRB135" s="91"/>
      <c r="VRC135" s="91"/>
      <c r="VRD135" s="91"/>
      <c r="VRE135" s="91"/>
      <c r="VRF135" s="91"/>
      <c r="VRG135" s="91"/>
      <c r="VRH135" s="91"/>
      <c r="VRI135" s="91"/>
      <c r="VRJ135" s="91"/>
      <c r="VRK135" s="91"/>
      <c r="VRL135" s="91"/>
      <c r="VRM135" s="91"/>
      <c r="VRN135" s="91"/>
      <c r="VRO135" s="91"/>
      <c r="VRP135" s="91"/>
      <c r="VRQ135" s="91"/>
      <c r="VRR135" s="91"/>
      <c r="VRS135" s="91"/>
      <c r="VRT135" s="91"/>
      <c r="VRU135" s="91"/>
      <c r="VRV135" s="91"/>
      <c r="VRW135" s="91"/>
      <c r="VRX135" s="91"/>
      <c r="VRY135" s="91"/>
      <c r="VRZ135" s="91"/>
      <c r="VSA135" s="91"/>
      <c r="VSB135" s="91"/>
      <c r="VSC135" s="91"/>
      <c r="VSD135" s="91"/>
      <c r="VSE135" s="91"/>
      <c r="VSF135" s="91"/>
      <c r="VSG135" s="91"/>
      <c r="VSH135" s="91"/>
      <c r="VSI135" s="91"/>
      <c r="VSJ135" s="91"/>
      <c r="VSK135" s="91"/>
      <c r="VSL135" s="91"/>
      <c r="VSM135" s="91"/>
      <c r="VSN135" s="91"/>
      <c r="VSO135" s="91"/>
      <c r="VSP135" s="91"/>
      <c r="VSQ135" s="91"/>
      <c r="VSR135" s="91"/>
      <c r="VSS135" s="91"/>
      <c r="VST135" s="91"/>
      <c r="VSU135" s="91"/>
      <c r="VSV135" s="91"/>
      <c r="VSW135" s="91"/>
      <c r="VSX135" s="91"/>
      <c r="VSY135" s="91"/>
      <c r="VSZ135" s="91"/>
      <c r="VTA135" s="91"/>
      <c r="VTB135" s="91"/>
      <c r="VTC135" s="91"/>
      <c r="VTD135" s="91"/>
      <c r="VTE135" s="91"/>
      <c r="VTF135" s="91"/>
      <c r="VTG135" s="91"/>
      <c r="VTH135" s="91"/>
      <c r="VTI135" s="91"/>
      <c r="VTJ135" s="91"/>
      <c r="VTK135" s="91"/>
      <c r="VTL135" s="91"/>
      <c r="VTM135" s="91"/>
      <c r="VTN135" s="91"/>
      <c r="VTO135" s="91"/>
      <c r="VTP135" s="91"/>
      <c r="VTQ135" s="91"/>
      <c r="VTR135" s="91"/>
      <c r="VTS135" s="91"/>
      <c r="VTT135" s="91"/>
      <c r="VTU135" s="91"/>
      <c r="VTV135" s="91"/>
      <c r="VTW135" s="91"/>
      <c r="VTX135" s="91"/>
      <c r="VTY135" s="91"/>
      <c r="VTZ135" s="91"/>
      <c r="VUA135" s="91"/>
      <c r="VUB135" s="91"/>
      <c r="VUC135" s="91"/>
      <c r="VUD135" s="91"/>
      <c r="VUE135" s="91"/>
      <c r="VUF135" s="91"/>
      <c r="VUG135" s="91"/>
      <c r="VUH135" s="91"/>
      <c r="VUI135" s="91"/>
      <c r="VUJ135" s="91"/>
      <c r="VUK135" s="91"/>
      <c r="VUL135" s="91"/>
      <c r="VUM135" s="91"/>
      <c r="VUN135" s="91"/>
      <c r="VUO135" s="91"/>
      <c r="VUP135" s="91"/>
      <c r="VUQ135" s="91"/>
      <c r="VUR135" s="91"/>
      <c r="VUS135" s="91"/>
      <c r="VUT135" s="91"/>
      <c r="VUU135" s="91"/>
      <c r="VUV135" s="91"/>
      <c r="VUW135" s="91"/>
      <c r="VUX135" s="91"/>
      <c r="VUY135" s="91"/>
      <c r="VUZ135" s="91"/>
      <c r="VVA135" s="91"/>
      <c r="VVB135" s="91"/>
      <c r="VVC135" s="91"/>
      <c r="VVD135" s="91"/>
      <c r="VVE135" s="91"/>
      <c r="VVF135" s="91"/>
      <c r="VVG135" s="91"/>
      <c r="VVH135" s="91"/>
      <c r="VVI135" s="91"/>
      <c r="VVJ135" s="91"/>
      <c r="VVK135" s="91"/>
      <c r="VVL135" s="91"/>
      <c r="VVM135" s="91"/>
      <c r="VVN135" s="91"/>
      <c r="VVO135" s="91"/>
      <c r="VVP135" s="91"/>
      <c r="VVQ135" s="91"/>
      <c r="VVR135" s="91"/>
      <c r="VVS135" s="91"/>
      <c r="VVT135" s="91"/>
      <c r="VVU135" s="91"/>
      <c r="VVV135" s="91"/>
      <c r="VVW135" s="91"/>
      <c r="VVX135" s="91"/>
      <c r="VVY135" s="91"/>
      <c r="VVZ135" s="91"/>
      <c r="VWA135" s="91"/>
      <c r="VWB135" s="91"/>
      <c r="VWC135" s="91"/>
      <c r="VWD135" s="91"/>
      <c r="VWE135" s="91"/>
      <c r="VWF135" s="91"/>
      <c r="VWG135" s="91"/>
      <c r="VWH135" s="91"/>
      <c r="VWI135" s="91"/>
      <c r="VWJ135" s="91"/>
      <c r="VWK135" s="91"/>
      <c r="VWL135" s="91"/>
      <c r="VWM135" s="91"/>
      <c r="VWN135" s="91"/>
      <c r="VWO135" s="91"/>
      <c r="VWP135" s="91"/>
      <c r="VWQ135" s="91"/>
      <c r="VWR135" s="91"/>
      <c r="VWS135" s="91"/>
      <c r="VWT135" s="91"/>
      <c r="VWU135" s="91"/>
      <c r="VWV135" s="91"/>
      <c r="VWW135" s="91"/>
      <c r="VWX135" s="91"/>
      <c r="VWY135" s="91"/>
      <c r="VWZ135" s="91"/>
      <c r="VXA135" s="91"/>
      <c r="VXB135" s="91"/>
      <c r="VXC135" s="91"/>
      <c r="VXD135" s="91"/>
      <c r="VXE135" s="91"/>
      <c r="VXF135" s="91"/>
      <c r="VXG135" s="91"/>
      <c r="VXH135" s="91"/>
      <c r="VXI135" s="91"/>
      <c r="VXJ135" s="91"/>
      <c r="VXK135" s="91"/>
      <c r="VXL135" s="91"/>
      <c r="VXM135" s="91"/>
      <c r="VXN135" s="91"/>
      <c r="VXO135" s="91"/>
      <c r="VXP135" s="91"/>
      <c r="VXQ135" s="91"/>
      <c r="VXR135" s="91"/>
      <c r="VXS135" s="91"/>
      <c r="VXT135" s="91"/>
      <c r="VXU135" s="91"/>
      <c r="VXV135" s="91"/>
      <c r="VXW135" s="91"/>
      <c r="VXX135" s="91"/>
      <c r="VXY135" s="91"/>
      <c r="VXZ135" s="91"/>
      <c r="VYA135" s="91"/>
      <c r="VYB135" s="91"/>
      <c r="VYC135" s="91"/>
      <c r="VYD135" s="91"/>
      <c r="VYE135" s="91"/>
      <c r="VYF135" s="91"/>
      <c r="VYG135" s="91"/>
      <c r="VYH135" s="91"/>
      <c r="VYI135" s="91"/>
      <c r="VYJ135" s="91"/>
      <c r="VYK135" s="91"/>
      <c r="VYL135" s="91"/>
      <c r="VYM135" s="91"/>
      <c r="VYN135" s="91"/>
      <c r="VYO135" s="91"/>
      <c r="VYP135" s="91"/>
      <c r="VYQ135" s="91"/>
      <c r="VYR135" s="91"/>
      <c r="VYS135" s="91"/>
      <c r="VYT135" s="91"/>
      <c r="VYU135" s="91"/>
      <c r="VYV135" s="91"/>
      <c r="VYW135" s="91"/>
      <c r="VYX135" s="91"/>
      <c r="VYY135" s="91"/>
      <c r="VYZ135" s="91"/>
      <c r="VZA135" s="91"/>
      <c r="VZB135" s="91"/>
      <c r="VZC135" s="91"/>
      <c r="VZD135" s="91"/>
      <c r="VZE135" s="91"/>
      <c r="VZF135" s="91"/>
      <c r="VZG135" s="91"/>
      <c r="VZH135" s="91"/>
      <c r="VZI135" s="91"/>
      <c r="VZJ135" s="91"/>
      <c r="VZK135" s="91"/>
      <c r="VZL135" s="91"/>
      <c r="VZM135" s="91"/>
      <c r="VZN135" s="91"/>
      <c r="VZO135" s="91"/>
      <c r="VZP135" s="91"/>
      <c r="VZQ135" s="91"/>
      <c r="VZR135" s="91"/>
      <c r="VZS135" s="91"/>
      <c r="VZT135" s="91"/>
      <c r="VZU135" s="91"/>
      <c r="VZV135" s="91"/>
      <c r="VZW135" s="91"/>
      <c r="VZX135" s="91"/>
      <c r="VZY135" s="91"/>
      <c r="VZZ135" s="91"/>
      <c r="WAA135" s="91"/>
      <c r="WAB135" s="91"/>
      <c r="WAC135" s="91"/>
      <c r="WAD135" s="91"/>
      <c r="WAE135" s="91"/>
      <c r="WAF135" s="91"/>
      <c r="WAG135" s="91"/>
      <c r="WAH135" s="91"/>
      <c r="WAI135" s="91"/>
      <c r="WAJ135" s="91"/>
      <c r="WAK135" s="91"/>
      <c r="WAL135" s="91"/>
      <c r="WAM135" s="91"/>
      <c r="WAN135" s="91"/>
      <c r="WAO135" s="91"/>
      <c r="WAP135" s="91"/>
      <c r="WAQ135" s="91"/>
      <c r="WAR135" s="91"/>
      <c r="WAS135" s="91"/>
      <c r="WAT135" s="91"/>
      <c r="WAU135" s="91"/>
      <c r="WAV135" s="91"/>
      <c r="WAW135" s="91"/>
      <c r="WAX135" s="91"/>
      <c r="WAY135" s="91"/>
      <c r="WAZ135" s="91"/>
      <c r="WBA135" s="91"/>
      <c r="WBB135" s="91"/>
      <c r="WBC135" s="91"/>
      <c r="WBD135" s="91"/>
      <c r="WBE135" s="91"/>
      <c r="WBF135" s="91"/>
      <c r="WBG135" s="91"/>
      <c r="WBH135" s="91"/>
      <c r="WBI135" s="91"/>
      <c r="WBJ135" s="91"/>
      <c r="WBK135" s="91"/>
      <c r="WBL135" s="91"/>
      <c r="WBM135" s="91"/>
      <c r="WBN135" s="91"/>
      <c r="WBO135" s="91"/>
      <c r="WBP135" s="91"/>
      <c r="WBQ135" s="91"/>
      <c r="WBR135" s="91"/>
      <c r="WBS135" s="91"/>
      <c r="WBT135" s="91"/>
      <c r="WBU135" s="91"/>
      <c r="WBV135" s="91"/>
      <c r="WBW135" s="91"/>
      <c r="WBX135" s="91"/>
      <c r="WBY135" s="91"/>
      <c r="WBZ135" s="91"/>
      <c r="WCA135" s="91"/>
      <c r="WCB135" s="91"/>
      <c r="WCC135" s="91"/>
      <c r="WCD135" s="91"/>
      <c r="WCE135" s="91"/>
      <c r="WCF135" s="91"/>
      <c r="WCG135" s="91"/>
      <c r="WCH135" s="91"/>
      <c r="WCI135" s="91"/>
      <c r="WCJ135" s="91"/>
      <c r="WCK135" s="91"/>
      <c r="WCL135" s="91"/>
      <c r="WCM135" s="91"/>
      <c r="WCN135" s="91"/>
      <c r="WCO135" s="91"/>
      <c r="WCP135" s="91"/>
      <c r="WCQ135" s="91"/>
      <c r="WCR135" s="91"/>
      <c r="WCS135" s="91"/>
      <c r="WCT135" s="91"/>
      <c r="WCU135" s="91"/>
      <c r="WCV135" s="91"/>
      <c r="WCW135" s="91"/>
      <c r="WCX135" s="91"/>
      <c r="WCY135" s="91"/>
      <c r="WCZ135" s="91"/>
      <c r="WDA135" s="91"/>
      <c r="WDB135" s="91"/>
      <c r="WDC135" s="91"/>
      <c r="WDD135" s="91"/>
      <c r="WDE135" s="91"/>
      <c r="WDF135" s="91"/>
      <c r="WDG135" s="91"/>
      <c r="WDH135" s="91"/>
      <c r="WDI135" s="91"/>
      <c r="WDJ135" s="91"/>
      <c r="WDK135" s="91"/>
      <c r="WDL135" s="91"/>
      <c r="WDM135" s="91"/>
      <c r="WDN135" s="91"/>
      <c r="WDO135" s="91"/>
      <c r="WDP135" s="91"/>
      <c r="WDQ135" s="91"/>
      <c r="WDR135" s="91"/>
      <c r="WDS135" s="91"/>
      <c r="WDT135" s="91"/>
      <c r="WDU135" s="91"/>
      <c r="WDV135" s="91"/>
      <c r="WDW135" s="91"/>
      <c r="WDX135" s="91"/>
      <c r="WDY135" s="91"/>
      <c r="WDZ135" s="91"/>
      <c r="WEA135" s="91"/>
      <c r="WEB135" s="91"/>
      <c r="WEC135" s="91"/>
      <c r="WED135" s="91"/>
      <c r="WEE135" s="91"/>
      <c r="WEF135" s="91"/>
      <c r="WEG135" s="91"/>
      <c r="WEH135" s="91"/>
      <c r="WEI135" s="91"/>
      <c r="WEJ135" s="91"/>
      <c r="WEK135" s="91"/>
      <c r="WEL135" s="91"/>
      <c r="WEM135" s="91"/>
      <c r="WEN135" s="91"/>
      <c r="WEO135" s="91"/>
      <c r="WEP135" s="91"/>
      <c r="WEQ135" s="91"/>
      <c r="WER135" s="91"/>
      <c r="WES135" s="91"/>
      <c r="WET135" s="91"/>
      <c r="WEU135" s="91"/>
      <c r="WEV135" s="91"/>
      <c r="WEW135" s="91"/>
      <c r="WEX135" s="91"/>
      <c r="WEY135" s="91"/>
      <c r="WEZ135" s="91"/>
      <c r="WFA135" s="91"/>
      <c r="WFB135" s="91"/>
      <c r="WFC135" s="91"/>
      <c r="WFD135" s="91"/>
      <c r="WFE135" s="91"/>
      <c r="WFF135" s="91"/>
      <c r="WFG135" s="91"/>
      <c r="WFH135" s="91"/>
      <c r="WFI135" s="91"/>
      <c r="WFJ135" s="91"/>
      <c r="WFK135" s="91"/>
      <c r="WFL135" s="91"/>
      <c r="WFM135" s="91"/>
      <c r="WFN135" s="91"/>
      <c r="WFO135" s="91"/>
      <c r="WFP135" s="91"/>
      <c r="WFQ135" s="91"/>
      <c r="WFR135" s="91"/>
      <c r="WFS135" s="91"/>
      <c r="WFT135" s="91"/>
      <c r="WFU135" s="91"/>
      <c r="WFV135" s="91"/>
      <c r="WFW135" s="91"/>
      <c r="WFX135" s="91"/>
      <c r="WFY135" s="91"/>
      <c r="WFZ135" s="91"/>
      <c r="WGA135" s="91"/>
      <c r="WGB135" s="91"/>
      <c r="WGC135" s="91"/>
      <c r="WGD135" s="91"/>
      <c r="WGE135" s="91"/>
      <c r="WGF135" s="91"/>
      <c r="WGG135" s="91"/>
      <c r="WGH135" s="91"/>
      <c r="WGI135" s="91"/>
      <c r="WGJ135" s="91"/>
      <c r="WGK135" s="91"/>
      <c r="WGL135" s="91"/>
      <c r="WGM135" s="91"/>
      <c r="WGN135" s="91"/>
      <c r="WGO135" s="91"/>
      <c r="WGP135" s="91"/>
      <c r="WGQ135" s="91"/>
      <c r="WGR135" s="91"/>
      <c r="WGS135" s="91"/>
      <c r="WGT135" s="91"/>
      <c r="WGU135" s="91"/>
      <c r="WGV135" s="91"/>
      <c r="WGW135" s="91"/>
      <c r="WGX135" s="91"/>
      <c r="WGY135" s="91"/>
      <c r="WGZ135" s="91"/>
      <c r="WHA135" s="91"/>
      <c r="WHB135" s="91"/>
      <c r="WHC135" s="91"/>
      <c r="WHD135" s="91"/>
      <c r="WHE135" s="91"/>
      <c r="WHF135" s="91"/>
      <c r="WHG135" s="91"/>
      <c r="WHH135" s="91"/>
      <c r="WHI135" s="91"/>
      <c r="WHJ135" s="91"/>
      <c r="WHK135" s="91"/>
      <c r="WHL135" s="91"/>
      <c r="WHM135" s="91"/>
      <c r="WHN135" s="91"/>
      <c r="WHO135" s="91"/>
      <c r="WHP135" s="91"/>
      <c r="WHQ135" s="91"/>
      <c r="WHR135" s="91"/>
      <c r="WHS135" s="91"/>
      <c r="WHT135" s="91"/>
      <c r="WHU135" s="91"/>
      <c r="WHV135" s="91"/>
      <c r="WHW135" s="91"/>
      <c r="WHX135" s="91"/>
      <c r="WHY135" s="91"/>
      <c r="WHZ135" s="91"/>
      <c r="WIA135" s="91"/>
      <c r="WIB135" s="91"/>
      <c r="WIC135" s="91"/>
      <c r="WID135" s="91"/>
      <c r="WIE135" s="91"/>
      <c r="WIF135" s="91"/>
      <c r="WIG135" s="91"/>
      <c r="WIH135" s="91"/>
      <c r="WII135" s="91"/>
      <c r="WIJ135" s="91"/>
      <c r="WIK135" s="91"/>
      <c r="WIL135" s="91"/>
      <c r="WIM135" s="91"/>
      <c r="WIN135" s="91"/>
      <c r="WIO135" s="91"/>
      <c r="WIP135" s="91"/>
      <c r="WIQ135" s="91"/>
      <c r="WIR135" s="91"/>
      <c r="WIS135" s="91"/>
      <c r="WIT135" s="91"/>
      <c r="WIU135" s="91"/>
      <c r="WIV135" s="91"/>
      <c r="WIW135" s="91"/>
      <c r="WIX135" s="91"/>
      <c r="WIY135" s="91"/>
      <c r="WIZ135" s="91"/>
      <c r="WJA135" s="91"/>
      <c r="WJB135" s="91"/>
      <c r="WJC135" s="91"/>
      <c r="WJD135" s="91"/>
      <c r="WJE135" s="91"/>
      <c r="WJF135" s="91"/>
      <c r="WJG135" s="91"/>
      <c r="WJH135" s="91"/>
      <c r="WJI135" s="91"/>
      <c r="WJJ135" s="91"/>
      <c r="WJK135" s="91"/>
      <c r="WJL135" s="91"/>
      <c r="WJM135" s="91"/>
      <c r="WJN135" s="91"/>
      <c r="WJO135" s="91"/>
      <c r="WJP135" s="91"/>
      <c r="WJQ135" s="91"/>
      <c r="WJR135" s="91"/>
      <c r="WJS135" s="91"/>
      <c r="WJT135" s="91"/>
      <c r="WJU135" s="91"/>
      <c r="WJV135" s="91"/>
      <c r="WJW135" s="91"/>
      <c r="WJX135" s="91"/>
      <c r="WJY135" s="91"/>
      <c r="WJZ135" s="91"/>
      <c r="WKA135" s="91"/>
      <c r="WKB135" s="91"/>
      <c r="WKC135" s="91"/>
      <c r="WKD135" s="91"/>
      <c r="WKE135" s="91"/>
      <c r="WKF135" s="91"/>
      <c r="WKG135" s="91"/>
      <c r="WKH135" s="91"/>
      <c r="WKI135" s="91"/>
      <c r="WKJ135" s="91"/>
      <c r="WKK135" s="91"/>
      <c r="WKL135" s="91"/>
      <c r="WKM135" s="91"/>
      <c r="WKN135" s="91"/>
      <c r="WKO135" s="91"/>
      <c r="WKP135" s="91"/>
      <c r="WKQ135" s="91"/>
      <c r="WKR135" s="91"/>
      <c r="WKS135" s="91"/>
      <c r="WKT135" s="91"/>
      <c r="WKU135" s="91"/>
      <c r="WKV135" s="91"/>
      <c r="WKW135" s="91"/>
      <c r="WKX135" s="91"/>
      <c r="WKY135" s="91"/>
      <c r="WKZ135" s="91"/>
      <c r="WLA135" s="91"/>
      <c r="WLB135" s="91"/>
      <c r="WLC135" s="91"/>
      <c r="WLD135" s="91"/>
      <c r="WLE135" s="91"/>
      <c r="WLF135" s="91"/>
      <c r="WLG135" s="91"/>
      <c r="WLH135" s="91"/>
      <c r="WLI135" s="91"/>
      <c r="WLJ135" s="91"/>
      <c r="WLK135" s="91"/>
      <c r="WLL135" s="91"/>
      <c r="WLM135" s="91"/>
      <c r="WLN135" s="91"/>
      <c r="WLO135" s="91"/>
      <c r="WLP135" s="91"/>
      <c r="WLQ135" s="91"/>
      <c r="WLR135" s="91"/>
      <c r="WLS135" s="91"/>
      <c r="WLT135" s="91"/>
      <c r="WLU135" s="91"/>
      <c r="WLV135" s="91"/>
      <c r="WLW135" s="91"/>
      <c r="WLX135" s="91"/>
      <c r="WLY135" s="91"/>
      <c r="WLZ135" s="91"/>
      <c r="WMA135" s="91"/>
      <c r="WMB135" s="91"/>
      <c r="WMC135" s="91"/>
      <c r="WMD135" s="91"/>
      <c r="WME135" s="91"/>
      <c r="WMF135" s="91"/>
      <c r="WMG135" s="91"/>
      <c r="WMH135" s="91"/>
      <c r="WMI135" s="91"/>
      <c r="WMJ135" s="91"/>
      <c r="WMK135" s="91"/>
      <c r="WML135" s="91"/>
      <c r="WMM135" s="91"/>
      <c r="WMN135" s="91"/>
      <c r="WMO135" s="91"/>
      <c r="WMP135" s="91"/>
      <c r="WMQ135" s="91"/>
      <c r="WMR135" s="91"/>
      <c r="WMS135" s="91"/>
      <c r="WMT135" s="91"/>
      <c r="WMU135" s="91"/>
      <c r="WMV135" s="91"/>
      <c r="WMW135" s="91"/>
      <c r="WMX135" s="91"/>
      <c r="WMY135" s="91"/>
      <c r="WMZ135" s="91"/>
      <c r="WNA135" s="91"/>
      <c r="WNB135" s="91"/>
      <c r="WNC135" s="91"/>
      <c r="WND135" s="91"/>
      <c r="WNE135" s="91"/>
      <c r="WNF135" s="91"/>
      <c r="WNG135" s="91"/>
      <c r="WNH135" s="91"/>
      <c r="WNI135" s="91"/>
      <c r="WNJ135" s="91"/>
      <c r="WNK135" s="91"/>
      <c r="WNL135" s="91"/>
      <c r="WNM135" s="91"/>
      <c r="WNN135" s="91"/>
      <c r="WNO135" s="91"/>
      <c r="WNP135" s="91"/>
      <c r="WNQ135" s="91"/>
      <c r="WNR135" s="91"/>
      <c r="WNS135" s="91"/>
      <c r="WNT135" s="91"/>
      <c r="WNU135" s="91"/>
      <c r="WNV135" s="91"/>
      <c r="WNW135" s="91"/>
      <c r="WNX135" s="91"/>
      <c r="WNY135" s="91"/>
      <c r="WNZ135" s="91"/>
      <c r="WOA135" s="91"/>
      <c r="WOB135" s="91"/>
      <c r="WOC135" s="91"/>
      <c r="WOD135" s="91"/>
      <c r="WOE135" s="91"/>
      <c r="WOF135" s="91"/>
      <c r="WOG135" s="91"/>
      <c r="WOH135" s="91"/>
      <c r="WOI135" s="91"/>
      <c r="WOJ135" s="91"/>
      <c r="WOK135" s="91"/>
      <c r="WOL135" s="91"/>
      <c r="WOM135" s="91"/>
      <c r="WON135" s="91"/>
      <c r="WOO135" s="91"/>
      <c r="WOP135" s="91"/>
      <c r="WOQ135" s="91"/>
      <c r="WOR135" s="91"/>
      <c r="WOS135" s="91"/>
      <c r="WOT135" s="91"/>
      <c r="WOU135" s="91"/>
      <c r="WOV135" s="91"/>
      <c r="WOW135" s="91"/>
      <c r="WOX135" s="91"/>
      <c r="WOY135" s="91"/>
      <c r="WOZ135" s="91"/>
      <c r="WPA135" s="91"/>
      <c r="WPB135" s="91"/>
      <c r="WPC135" s="91"/>
      <c r="WPD135" s="91"/>
      <c r="WPE135" s="91"/>
      <c r="WPF135" s="91"/>
      <c r="WPG135" s="91"/>
      <c r="WPH135" s="91"/>
      <c r="WPI135" s="91"/>
      <c r="WPJ135" s="91"/>
      <c r="WPK135" s="91"/>
      <c r="WPL135" s="91"/>
      <c r="WPM135" s="91"/>
      <c r="WPN135" s="91"/>
      <c r="WPO135" s="91"/>
      <c r="WPP135" s="91"/>
      <c r="WPQ135" s="91"/>
      <c r="WPR135" s="91"/>
      <c r="WPS135" s="91"/>
      <c r="WPT135" s="91"/>
      <c r="WPU135" s="91"/>
      <c r="WPV135" s="91"/>
      <c r="WPW135" s="91"/>
      <c r="WPX135" s="91"/>
      <c r="WPY135" s="91"/>
      <c r="WPZ135" s="91"/>
      <c r="WQA135" s="91"/>
      <c r="WQB135" s="91"/>
      <c r="WQC135" s="91"/>
      <c r="WQD135" s="91"/>
      <c r="WQE135" s="91"/>
      <c r="WQF135" s="91"/>
      <c r="WQG135" s="91"/>
      <c r="WQH135" s="91"/>
      <c r="WQI135" s="91"/>
      <c r="WQJ135" s="91"/>
      <c r="WQK135" s="91"/>
      <c r="WQL135" s="91"/>
      <c r="WQM135" s="91"/>
      <c r="WQN135" s="91"/>
      <c r="WQO135" s="91"/>
      <c r="WQP135" s="91"/>
      <c r="WQQ135" s="91"/>
      <c r="WQR135" s="91"/>
      <c r="WQS135" s="91"/>
      <c r="WQT135" s="91"/>
      <c r="WQU135" s="91"/>
      <c r="WQV135" s="91"/>
      <c r="WQW135" s="91"/>
      <c r="WQX135" s="91"/>
      <c r="WQY135" s="91"/>
      <c r="WQZ135" s="91"/>
      <c r="WRA135" s="91"/>
      <c r="WRB135" s="91"/>
      <c r="WRC135" s="91"/>
      <c r="WRD135" s="91"/>
      <c r="WRE135" s="91"/>
      <c r="WRF135" s="91"/>
      <c r="WRG135" s="91"/>
      <c r="WRH135" s="91"/>
      <c r="WRI135" s="91"/>
      <c r="WRJ135" s="91"/>
      <c r="WRK135" s="91"/>
      <c r="WRL135" s="91"/>
      <c r="WRM135" s="91"/>
      <c r="WRN135" s="91"/>
      <c r="WRO135" s="91"/>
      <c r="WRP135" s="91"/>
      <c r="WRQ135" s="91"/>
      <c r="WRR135" s="91"/>
      <c r="WRS135" s="91"/>
      <c r="WRT135" s="91"/>
      <c r="WRU135" s="91"/>
      <c r="WRV135" s="91"/>
      <c r="WRW135" s="91"/>
      <c r="WRX135" s="91"/>
      <c r="WRY135" s="91"/>
      <c r="WRZ135" s="91"/>
      <c r="WSA135" s="91"/>
      <c r="WSB135" s="91"/>
      <c r="WSC135" s="91"/>
      <c r="WSD135" s="91"/>
      <c r="WSE135" s="91"/>
      <c r="WSF135" s="91"/>
      <c r="WSG135" s="91"/>
      <c r="WSH135" s="91"/>
      <c r="WSI135" s="91"/>
      <c r="WSJ135" s="91"/>
      <c r="WSK135" s="91"/>
      <c r="WSL135" s="91"/>
      <c r="WSM135" s="91"/>
      <c r="WSN135" s="91"/>
      <c r="WSO135" s="91"/>
      <c r="WSP135" s="91"/>
      <c r="WSQ135" s="91"/>
      <c r="WSR135" s="91"/>
      <c r="WSS135" s="91"/>
      <c r="WST135" s="91"/>
      <c r="WSU135" s="91"/>
      <c r="WSV135" s="91"/>
      <c r="WSW135" s="91"/>
      <c r="WSX135" s="91"/>
      <c r="WSY135" s="91"/>
      <c r="WSZ135" s="91"/>
      <c r="WTA135" s="91"/>
      <c r="WTB135" s="91"/>
      <c r="WTC135" s="91"/>
      <c r="WTD135" s="91"/>
      <c r="WTE135" s="91"/>
      <c r="WTF135" s="91"/>
      <c r="WTG135" s="91"/>
      <c r="WTH135" s="91"/>
      <c r="WTI135" s="91"/>
      <c r="WTJ135" s="91"/>
      <c r="WTK135" s="91"/>
      <c r="WTL135" s="91"/>
      <c r="WTM135" s="91"/>
      <c r="WTN135" s="91"/>
      <c r="WTO135" s="91"/>
      <c r="WTP135" s="91"/>
      <c r="WTQ135" s="91"/>
      <c r="WTR135" s="91"/>
      <c r="WTS135" s="91"/>
      <c r="WTT135" s="91"/>
      <c r="WTU135" s="91"/>
      <c r="WTV135" s="91"/>
      <c r="WTW135" s="91"/>
      <c r="WTX135" s="91"/>
      <c r="WTY135" s="91"/>
      <c r="WTZ135" s="91"/>
      <c r="WUA135" s="91"/>
      <c r="WUB135" s="91"/>
      <c r="WUC135" s="91"/>
      <c r="WUD135" s="91"/>
      <c r="WUE135" s="91"/>
      <c r="WUF135" s="91"/>
      <c r="WUG135" s="91"/>
      <c r="WUH135" s="91"/>
      <c r="WUI135" s="91"/>
      <c r="WUJ135" s="91"/>
      <c r="WUK135" s="91"/>
      <c r="WUL135" s="91"/>
      <c r="WUM135" s="91"/>
      <c r="WUN135" s="91"/>
      <c r="WUO135" s="91"/>
      <c r="WUP135" s="91"/>
      <c r="WUQ135" s="91"/>
      <c r="WUR135" s="91"/>
      <c r="WUS135" s="91"/>
      <c r="WUT135" s="91"/>
      <c r="WUU135" s="91"/>
      <c r="WUV135" s="91"/>
      <c r="WUW135" s="91"/>
      <c r="WUX135" s="91"/>
      <c r="WUY135" s="91"/>
      <c r="WUZ135" s="91"/>
      <c r="WVA135" s="91"/>
      <c r="WVB135" s="91"/>
      <c r="WVC135" s="91"/>
      <c r="WVD135" s="91"/>
      <c r="WVE135" s="91"/>
      <c r="WVF135" s="91"/>
      <c r="WVG135" s="91"/>
      <c r="WVH135" s="91"/>
      <c r="WVI135" s="91"/>
      <c r="WVJ135" s="91"/>
      <c r="WVK135" s="91"/>
      <c r="WVL135" s="91"/>
      <c r="WVM135" s="91"/>
      <c r="WVN135" s="91"/>
      <c r="WVO135" s="91"/>
      <c r="WVP135" s="91"/>
      <c r="WVQ135" s="91"/>
      <c r="WVR135" s="91"/>
      <c r="WVS135" s="91"/>
      <c r="WVT135" s="91"/>
      <c r="WVU135" s="91"/>
      <c r="WVV135" s="91"/>
      <c r="WVW135" s="91"/>
      <c r="WVX135" s="91"/>
      <c r="WVY135" s="91"/>
      <c r="WVZ135" s="91"/>
      <c r="WWA135" s="91"/>
      <c r="WWB135" s="91"/>
      <c r="WWC135" s="91"/>
      <c r="WWD135" s="91"/>
      <c r="WWE135" s="91"/>
      <c r="WWF135" s="91"/>
      <c r="WWG135" s="91"/>
      <c r="WWH135" s="91"/>
      <c r="WWI135" s="91"/>
      <c r="WWJ135" s="91"/>
      <c r="WWK135" s="91"/>
      <c r="WWL135" s="91"/>
      <c r="WWM135" s="91"/>
      <c r="WWN135" s="91"/>
      <c r="WWO135" s="91"/>
      <c r="WWP135" s="91"/>
      <c r="WWQ135" s="91"/>
      <c r="WWR135" s="91"/>
      <c r="WWS135" s="91"/>
      <c r="WWT135" s="91"/>
      <c r="WWU135" s="91"/>
      <c r="WWV135" s="91"/>
      <c r="WWW135" s="91"/>
      <c r="WWX135" s="91"/>
      <c r="WWY135" s="91"/>
      <c r="WWZ135" s="91"/>
      <c r="WXA135" s="91"/>
      <c r="WXB135" s="91"/>
      <c r="WXC135" s="91"/>
      <c r="WXD135" s="91"/>
      <c r="WXE135" s="91"/>
      <c r="WXF135" s="91"/>
      <c r="WXG135" s="91"/>
      <c r="WXH135" s="91"/>
      <c r="WXI135" s="91"/>
      <c r="WXJ135" s="91"/>
      <c r="WXK135" s="91"/>
      <c r="WXL135" s="91"/>
      <c r="WXM135" s="91"/>
      <c r="WXN135" s="91"/>
      <c r="WXO135" s="91"/>
      <c r="WXP135" s="91"/>
      <c r="WXQ135" s="91"/>
      <c r="WXR135" s="91"/>
      <c r="WXS135" s="91"/>
      <c r="WXT135" s="91"/>
      <c r="WXU135" s="91"/>
      <c r="WXV135" s="91"/>
      <c r="WXW135" s="91"/>
      <c r="WXX135" s="91"/>
      <c r="WXY135" s="91"/>
      <c r="WXZ135" s="91"/>
      <c r="WYA135" s="91"/>
      <c r="WYB135" s="91"/>
      <c r="WYC135" s="91"/>
      <c r="WYD135" s="91"/>
      <c r="WYE135" s="91"/>
      <c r="WYF135" s="91"/>
      <c r="WYG135" s="91"/>
      <c r="WYH135" s="91"/>
      <c r="WYI135" s="91"/>
      <c r="WYJ135" s="91"/>
      <c r="WYK135" s="91"/>
      <c r="WYL135" s="91"/>
      <c r="WYM135" s="91"/>
      <c r="WYN135" s="91"/>
      <c r="WYO135" s="91"/>
      <c r="WYP135" s="91"/>
      <c r="WYQ135" s="91"/>
      <c r="WYR135" s="91"/>
      <c r="WYS135" s="91"/>
      <c r="WYT135" s="91"/>
      <c r="WYU135" s="91"/>
      <c r="WYV135" s="91"/>
      <c r="WYW135" s="91"/>
      <c r="WYX135" s="91"/>
      <c r="WYY135" s="91"/>
      <c r="WYZ135" s="91"/>
      <c r="WZA135" s="91"/>
      <c r="WZB135" s="91"/>
      <c r="WZC135" s="91"/>
      <c r="WZD135" s="91"/>
      <c r="WZE135" s="91"/>
      <c r="WZF135" s="91"/>
      <c r="WZG135" s="91"/>
      <c r="WZH135" s="91"/>
      <c r="WZI135" s="91"/>
      <c r="WZJ135" s="91"/>
      <c r="WZK135" s="91"/>
      <c r="WZL135" s="91"/>
      <c r="WZM135" s="91"/>
      <c r="WZN135" s="91"/>
      <c r="WZO135" s="91"/>
      <c r="WZP135" s="91"/>
      <c r="WZQ135" s="91"/>
      <c r="WZR135" s="91"/>
      <c r="WZS135" s="91"/>
      <c r="WZT135" s="91"/>
      <c r="WZU135" s="91"/>
      <c r="WZV135" s="91"/>
      <c r="WZW135" s="91"/>
      <c r="WZX135" s="91"/>
      <c r="WZY135" s="91"/>
      <c r="WZZ135" s="91"/>
      <c r="XAA135" s="91"/>
      <c r="XAB135" s="91"/>
      <c r="XAC135" s="91"/>
      <c r="XAD135" s="91"/>
      <c r="XAE135" s="91"/>
      <c r="XAF135" s="91"/>
      <c r="XAG135" s="91"/>
      <c r="XAH135" s="91"/>
      <c r="XAI135" s="91"/>
      <c r="XAJ135" s="91"/>
      <c r="XAK135" s="91"/>
      <c r="XAL135" s="91"/>
      <c r="XAM135" s="91"/>
      <c r="XAN135" s="91"/>
      <c r="XAO135" s="91"/>
      <c r="XAP135" s="91"/>
      <c r="XAQ135" s="91"/>
      <c r="XAR135" s="91"/>
      <c r="XAS135" s="91"/>
      <c r="XAT135" s="91"/>
      <c r="XAU135" s="91"/>
      <c r="XAV135" s="91"/>
      <c r="XAW135" s="91"/>
      <c r="XAX135" s="91"/>
      <c r="XAY135" s="91"/>
      <c r="XAZ135" s="91"/>
      <c r="XBA135" s="91"/>
      <c r="XBB135" s="91"/>
      <c r="XBC135" s="91"/>
      <c r="XBD135" s="91"/>
      <c r="XBE135" s="91"/>
      <c r="XBF135" s="91"/>
      <c r="XBG135" s="91"/>
      <c r="XBH135" s="91"/>
      <c r="XBI135" s="91"/>
      <c r="XBJ135" s="91"/>
      <c r="XBK135" s="91"/>
      <c r="XBL135" s="91"/>
      <c r="XBM135" s="91"/>
      <c r="XBN135" s="91"/>
      <c r="XBO135" s="91"/>
      <c r="XBP135" s="91"/>
      <c r="XBQ135" s="91"/>
      <c r="XBR135" s="91"/>
      <c r="XBS135" s="91"/>
      <c r="XBT135" s="91"/>
      <c r="XBU135" s="91"/>
      <c r="XBV135" s="91"/>
      <c r="XBW135" s="91"/>
      <c r="XBX135" s="91"/>
      <c r="XBY135" s="91"/>
      <c r="XBZ135" s="91"/>
      <c r="XCA135" s="91"/>
      <c r="XCB135" s="91"/>
      <c r="XCC135" s="91"/>
      <c r="XCD135" s="91"/>
      <c r="XCE135" s="91"/>
      <c r="XCF135" s="91"/>
      <c r="XCG135" s="91"/>
      <c r="XCH135" s="91"/>
      <c r="XCI135" s="91"/>
      <c r="XCJ135" s="91"/>
      <c r="XCK135" s="91"/>
      <c r="XCL135" s="91"/>
      <c r="XCM135" s="91"/>
      <c r="XCN135" s="91"/>
      <c r="XCO135" s="91"/>
      <c r="XCP135" s="91"/>
      <c r="XCQ135" s="91"/>
      <c r="XCR135" s="91"/>
      <c r="XCS135" s="91"/>
      <c r="XCT135" s="91"/>
      <c r="XCU135" s="91"/>
      <c r="XCV135" s="91"/>
      <c r="XCW135" s="91"/>
      <c r="XCX135" s="91"/>
      <c r="XCY135" s="91"/>
      <c r="XCZ135" s="91"/>
      <c r="XDA135" s="91"/>
      <c r="XDB135" s="91"/>
      <c r="XDC135" s="91"/>
      <c r="XDD135" s="91"/>
      <c r="XDE135" s="91"/>
      <c r="XDF135" s="91"/>
      <c r="XDG135" s="91"/>
      <c r="XDH135" s="91"/>
      <c r="XDI135" s="91"/>
      <c r="XDJ135" s="91"/>
      <c r="XDK135" s="91"/>
      <c r="XDL135" s="91"/>
      <c r="XDM135" s="91"/>
      <c r="XDN135" s="91"/>
      <c r="XDO135" s="91"/>
      <c r="XDP135" s="91"/>
      <c r="XDQ135" s="91"/>
      <c r="XDR135" s="91"/>
      <c r="XDS135" s="91"/>
      <c r="XDT135" s="91"/>
      <c r="XDU135" s="91"/>
      <c r="XDV135" s="91"/>
      <c r="XDW135" s="91"/>
      <c r="XDX135" s="91"/>
      <c r="XDY135" s="91"/>
      <c r="XDZ135" s="91"/>
      <c r="XEA135" s="91"/>
      <c r="XEB135" s="91"/>
      <c r="XEC135" s="91"/>
      <c r="XED135" s="91"/>
      <c r="XEE135" s="91"/>
      <c r="XEF135" s="91"/>
      <c r="XEG135" s="91"/>
      <c r="XEH135" s="91"/>
      <c r="XEI135" s="91"/>
      <c r="XEJ135" s="91"/>
      <c r="XEK135" s="91"/>
      <c r="XEL135" s="91"/>
      <c r="XEM135" s="91"/>
      <c r="XEN135" s="91"/>
      <c r="XEO135" s="91"/>
      <c r="XEP135" s="91"/>
      <c r="XEQ135" s="91"/>
      <c r="XER135" s="91"/>
      <c r="XES135" s="91"/>
      <c r="XET135" s="91"/>
      <c r="XEU135" s="91"/>
      <c r="XEV135" s="91"/>
      <c r="XEW135" s="91"/>
      <c r="XEX135" s="91"/>
      <c r="XEY135" s="91"/>
      <c r="XEZ135" s="91"/>
      <c r="XFA135" s="91"/>
      <c r="XFB135" s="91"/>
      <c r="XFC135" s="91"/>
    </row>
    <row r="136" spans="1:16383" x14ac:dyDescent="0.35">
      <c r="F136" s="138"/>
      <c r="G136" s="138"/>
      <c r="H136" s="138"/>
    </row>
    <row r="137" spans="1:16383" s="200" customFormat="1" x14ac:dyDescent="0.35">
      <c r="A137" s="196"/>
      <c r="B137" s="197"/>
      <c r="C137" s="198"/>
      <c r="D137" s="199"/>
      <c r="E137" s="200" t="str">
        <f>InpR!$E$91</f>
        <v>RCV - CPI(H) + RPI wedge initial balance - nominal - WR</v>
      </c>
      <c r="F137" s="250">
        <f>InpR!$F$91</f>
        <v>34.479747463860264</v>
      </c>
      <c r="G137" s="200" t="str">
        <f>InpR!$G$91</f>
        <v>£m</v>
      </c>
      <c r="H137" s="30"/>
    </row>
    <row r="138" spans="1:16383" s="37" customFormat="1" x14ac:dyDescent="0.35">
      <c r="A138" s="48"/>
      <c r="B138" s="59"/>
      <c r="C138" s="108"/>
      <c r="D138" s="53"/>
      <c r="E138" s="37" t="str">
        <f>Time!E$40</f>
        <v>Acquisition / initial balance date flag</v>
      </c>
      <c r="F138" s="37">
        <f>Time!F$40</f>
        <v>0</v>
      </c>
      <c r="G138" s="249" t="str">
        <f>Time!G$40</f>
        <v>flag</v>
      </c>
      <c r="H138" s="37">
        <f>Time!H$40</f>
        <v>1</v>
      </c>
      <c r="I138" s="37">
        <f>Time!I$40</f>
        <v>0</v>
      </c>
      <c r="J138" s="37">
        <f>Time!J$40</f>
        <v>0</v>
      </c>
      <c r="K138" s="37">
        <f>Time!K$40</f>
        <v>0</v>
      </c>
      <c r="L138" s="37">
        <f>Time!L$40</f>
        <v>1</v>
      </c>
      <c r="M138" s="37">
        <f>Time!M$40</f>
        <v>0</v>
      </c>
      <c r="N138" s="37">
        <f>Time!N$40</f>
        <v>0</v>
      </c>
      <c r="O138" s="37">
        <f>Time!O$40</f>
        <v>0</v>
      </c>
      <c r="P138" s="37">
        <f>Time!P$40</f>
        <v>0</v>
      </c>
      <c r="Q138" s="37">
        <f>Time!Q$40</f>
        <v>0</v>
      </c>
      <c r="R138" s="37">
        <f>Time!R$40</f>
        <v>0</v>
      </c>
    </row>
    <row r="139" spans="1:16383" x14ac:dyDescent="0.35">
      <c r="A139" s="48"/>
      <c r="B139" s="59"/>
      <c r="C139" s="108"/>
      <c r="D139" s="53"/>
    </row>
    <row r="140" spans="1:16383" x14ac:dyDescent="0.35">
      <c r="A140" s="47"/>
      <c r="B140" s="51"/>
      <c r="C140" s="278"/>
      <c r="D140" s="56"/>
      <c r="E140" s="7" t="s">
        <v>540</v>
      </c>
      <c r="G140" s="162" t="s">
        <v>295</v>
      </c>
      <c r="J140" s="242">
        <f t="shared" ref="J140" si="66" xml:space="preserve"> I143</f>
        <v>0</v>
      </c>
      <c r="K140" s="242">
        <f t="shared" ref="K140" si="67" xml:space="preserve"> J143</f>
        <v>0</v>
      </c>
      <c r="L140" s="242">
        <f t="shared" ref="L140" si="68" xml:space="preserve"> K143</f>
        <v>0</v>
      </c>
      <c r="M140" s="242">
        <f t="shared" ref="M140" si="69" xml:space="preserve"> L143</f>
        <v>34.479747463860264</v>
      </c>
      <c r="N140" s="242">
        <f t="shared" ref="N140" si="70" xml:space="preserve"> M143</f>
        <v>33.921970270564117</v>
      </c>
      <c r="O140" s="242">
        <f t="shared" ref="O140" si="71" xml:space="preserve"> N143</f>
        <v>33.546868209482049</v>
      </c>
      <c r="P140" s="242">
        <f t="shared" ref="P140" si="72" xml:space="preserve"> O143</f>
        <v>33.237653421326037</v>
      </c>
      <c r="Q140" s="242">
        <f t="shared" ref="Q140" si="73" xml:space="preserve"> P143</f>
        <v>32.947133956874815</v>
      </c>
      <c r="R140" s="242">
        <f t="shared" ref="R140" si="74" xml:space="preserve"> Q143</f>
        <v>32.659153828102745</v>
      </c>
    </row>
    <row r="141" spans="1:16383" x14ac:dyDescent="0.35">
      <c r="A141" s="47"/>
      <c r="B141" s="51"/>
      <c r="C141" s="111"/>
      <c r="D141" s="56" t="s">
        <v>502</v>
      </c>
      <c r="E141" s="7" t="str">
        <f t="shared" ref="E141:R141" si="75" xml:space="preserve"> E$130</f>
        <v>True up RCV indexation</v>
      </c>
      <c r="F141" s="242">
        <f t="shared" si="75"/>
        <v>0</v>
      </c>
      <c r="G141" s="242" t="str">
        <f t="shared" si="75"/>
        <v>£m</v>
      </c>
      <c r="H141" s="242">
        <f t="shared" si="75"/>
        <v>0</v>
      </c>
      <c r="I141" s="242">
        <f t="shared" si="75"/>
        <v>0</v>
      </c>
      <c r="J141" s="242">
        <f t="shared" si="75"/>
        <v>0</v>
      </c>
      <c r="K141" s="242">
        <f t="shared" si="75"/>
        <v>0</v>
      </c>
      <c r="L141" s="242">
        <f t="shared" si="75"/>
        <v>0</v>
      </c>
      <c r="M141" s="242">
        <f t="shared" si="75"/>
        <v>0.83641286934630377</v>
      </c>
      <c r="N141" s="242">
        <f t="shared" si="75"/>
        <v>1.0036713390886582</v>
      </c>
      <c r="O141" s="242">
        <f t="shared" si="75"/>
        <v>1.0568499107974512</v>
      </c>
      <c r="P141" s="242">
        <f t="shared" si="75"/>
        <v>1.0636049094824562</v>
      </c>
      <c r="Q141" s="242">
        <f t="shared" si="75"/>
        <v>1.0543082866199878</v>
      </c>
      <c r="R141" s="242">
        <f t="shared" si="75"/>
        <v>0.97977461484307593</v>
      </c>
    </row>
    <row r="142" spans="1:16383" x14ac:dyDescent="0.35">
      <c r="A142" s="47"/>
      <c r="B142" s="51"/>
      <c r="C142" s="111"/>
      <c r="D142" s="56" t="s">
        <v>503</v>
      </c>
      <c r="E142" s="7" t="str">
        <f t="shared" ref="E142:R142" si="76" xml:space="preserve"> E$135</f>
        <v>True up Nominal RCV run-off</v>
      </c>
      <c r="F142" s="242">
        <f t="shared" si="76"/>
        <v>0</v>
      </c>
      <c r="G142" s="242" t="str">
        <f t="shared" si="76"/>
        <v>£m</v>
      </c>
      <c r="H142" s="242">
        <f t="shared" si="76"/>
        <v>0</v>
      </c>
      <c r="I142" s="242">
        <f t="shared" si="76"/>
        <v>0</v>
      </c>
      <c r="J142" s="242">
        <f t="shared" si="76"/>
        <v>0</v>
      </c>
      <c r="K142" s="242">
        <f t="shared" si="76"/>
        <v>0</v>
      </c>
      <c r="L142" s="242">
        <f t="shared" si="76"/>
        <v>0</v>
      </c>
      <c r="M142" s="242">
        <f t="shared" si="76"/>
        <v>1.3941900626424488</v>
      </c>
      <c r="N142" s="242">
        <f t="shared" si="76"/>
        <v>1.3787734001707197</v>
      </c>
      <c r="O142" s="242">
        <f t="shared" si="76"/>
        <v>1.3660646989534646</v>
      </c>
      <c r="P142" s="242">
        <f t="shared" si="76"/>
        <v>1.3541243739336772</v>
      </c>
      <c r="Q142" s="242">
        <f t="shared" si="76"/>
        <v>1.3422884153920558</v>
      </c>
      <c r="R142" s="242">
        <f t="shared" si="76"/>
        <v>0</v>
      </c>
    </row>
    <row r="143" spans="1:16383" s="138" customFormat="1" x14ac:dyDescent="0.35">
      <c r="A143" s="134"/>
      <c r="B143" s="135"/>
      <c r="C143" s="277"/>
      <c r="D143" s="137"/>
      <c r="E143" s="138" t="s">
        <v>541</v>
      </c>
      <c r="G143" s="163" t="s">
        <v>295</v>
      </c>
      <c r="J143" s="243">
        <f t="shared" ref="J143:K143" si="77" xml:space="preserve"> IF( J138 = 1, $F137, J140 + J141 - J142)</f>
        <v>0</v>
      </c>
      <c r="K143" s="243">
        <f t="shared" si="77"/>
        <v>0</v>
      </c>
      <c r="L143" s="243">
        <f xml:space="preserve"> IF( L138 = 1, $F137, L140 + L141 - L142)</f>
        <v>34.479747463860264</v>
      </c>
      <c r="M143" s="243">
        <f t="shared" ref="M143:R143" si="78" xml:space="preserve"> IF( M138 = 1, $F137, M140 + M141 - M142)</f>
        <v>33.921970270564117</v>
      </c>
      <c r="N143" s="243">
        <f t="shared" si="78"/>
        <v>33.546868209482049</v>
      </c>
      <c r="O143" s="243">
        <f t="shared" si="78"/>
        <v>33.237653421326037</v>
      </c>
      <c r="P143" s="243">
        <f t="shared" si="78"/>
        <v>32.947133956874815</v>
      </c>
      <c r="Q143" s="243">
        <f t="shared" si="78"/>
        <v>32.659153828102745</v>
      </c>
      <c r="R143" s="243">
        <f t="shared" si="78"/>
        <v>33.638928442945819</v>
      </c>
    </row>
    <row r="145" spans="1:18" s="92" customFormat="1" x14ac:dyDescent="0.35">
      <c r="A145" s="164"/>
      <c r="B145" s="165"/>
      <c r="C145" s="166"/>
      <c r="D145" s="167"/>
      <c r="E145" s="179" t="str">
        <f t="shared" ref="E145:R145" si="79" xml:space="preserve"> E$140</f>
        <v>True up Nominal RCV balance BEG</v>
      </c>
      <c r="F145" s="185">
        <f t="shared" si="79"/>
        <v>0</v>
      </c>
      <c r="G145" s="185" t="str">
        <f t="shared" si="79"/>
        <v>£m</v>
      </c>
      <c r="H145" s="185">
        <f t="shared" si="79"/>
        <v>0</v>
      </c>
      <c r="I145" s="185">
        <f t="shared" si="79"/>
        <v>0</v>
      </c>
      <c r="J145" s="185">
        <f t="shared" si="79"/>
        <v>0</v>
      </c>
      <c r="K145" s="185">
        <f t="shared" si="79"/>
        <v>0</v>
      </c>
      <c r="L145" s="185">
        <f t="shared" si="79"/>
        <v>0</v>
      </c>
      <c r="M145" s="185">
        <f t="shared" si="79"/>
        <v>34.479747463860264</v>
      </c>
      <c r="N145" s="185">
        <f t="shared" si="79"/>
        <v>33.921970270564117</v>
      </c>
      <c r="O145" s="185">
        <f t="shared" si="79"/>
        <v>33.546868209482049</v>
      </c>
      <c r="P145" s="185">
        <f t="shared" si="79"/>
        <v>33.237653421326037</v>
      </c>
      <c r="Q145" s="185">
        <f t="shared" si="79"/>
        <v>32.947133956874815</v>
      </c>
      <c r="R145" s="185">
        <f t="shared" si="79"/>
        <v>32.659153828102745</v>
      </c>
    </row>
    <row r="146" spans="1:18" s="92" customFormat="1" x14ac:dyDescent="0.35">
      <c r="A146" s="164"/>
      <c r="B146" s="165"/>
      <c r="C146" s="166"/>
      <c r="D146" s="167"/>
      <c r="E146" s="179" t="str">
        <f t="shared" ref="E146:R146" si="80" xml:space="preserve"> E$130</f>
        <v>True up RCV indexation</v>
      </c>
      <c r="F146" s="185">
        <f t="shared" si="80"/>
        <v>0</v>
      </c>
      <c r="G146" s="185" t="str">
        <f t="shared" si="80"/>
        <v>£m</v>
      </c>
      <c r="H146" s="185">
        <f t="shared" si="80"/>
        <v>0</v>
      </c>
      <c r="I146" s="185">
        <f t="shared" si="80"/>
        <v>0</v>
      </c>
      <c r="J146" s="185">
        <f t="shared" si="80"/>
        <v>0</v>
      </c>
      <c r="K146" s="185">
        <f t="shared" si="80"/>
        <v>0</v>
      </c>
      <c r="L146" s="185">
        <f t="shared" si="80"/>
        <v>0</v>
      </c>
      <c r="M146" s="185">
        <f t="shared" si="80"/>
        <v>0.83641286934630377</v>
      </c>
      <c r="N146" s="185">
        <f t="shared" si="80"/>
        <v>1.0036713390886582</v>
      </c>
      <c r="O146" s="185">
        <f t="shared" si="80"/>
        <v>1.0568499107974512</v>
      </c>
      <c r="P146" s="185">
        <f t="shared" si="80"/>
        <v>1.0636049094824562</v>
      </c>
      <c r="Q146" s="185">
        <f t="shared" si="80"/>
        <v>1.0543082866199878</v>
      </c>
      <c r="R146" s="185">
        <f t="shared" si="80"/>
        <v>0.97977461484307593</v>
      </c>
    </row>
    <row r="147" spans="1:18" s="92" customFormat="1" x14ac:dyDescent="0.35">
      <c r="A147" s="164"/>
      <c r="B147" s="165"/>
      <c r="C147" s="166"/>
      <c r="D147" s="167"/>
      <c r="E147" s="179" t="str">
        <f t="shared" ref="E147:R147" si="81" xml:space="preserve"> E$143</f>
        <v>True up Nominal RCV balance END</v>
      </c>
      <c r="F147" s="185">
        <f t="shared" si="81"/>
        <v>0</v>
      </c>
      <c r="G147" s="185" t="str">
        <f t="shared" si="81"/>
        <v>£m</v>
      </c>
      <c r="H147" s="185">
        <f t="shared" si="81"/>
        <v>0</v>
      </c>
      <c r="I147" s="185">
        <f t="shared" si="81"/>
        <v>0</v>
      </c>
      <c r="J147" s="185">
        <f t="shared" si="81"/>
        <v>0</v>
      </c>
      <c r="K147" s="185">
        <f t="shared" si="81"/>
        <v>0</v>
      </c>
      <c r="L147" s="185">
        <f t="shared" si="81"/>
        <v>34.479747463860264</v>
      </c>
      <c r="M147" s="185">
        <f t="shared" si="81"/>
        <v>33.921970270564117</v>
      </c>
      <c r="N147" s="185">
        <f t="shared" si="81"/>
        <v>33.546868209482049</v>
      </c>
      <c r="O147" s="185">
        <f t="shared" si="81"/>
        <v>33.237653421326037</v>
      </c>
      <c r="P147" s="185">
        <f t="shared" si="81"/>
        <v>32.947133956874815</v>
      </c>
      <c r="Q147" s="185">
        <f t="shared" si="81"/>
        <v>32.659153828102745</v>
      </c>
      <c r="R147" s="185">
        <f t="shared" si="81"/>
        <v>33.638928442945819</v>
      </c>
    </row>
    <row r="148" spans="1:18" x14ac:dyDescent="0.35">
      <c r="A148" s="49"/>
      <c r="C148" s="276"/>
      <c r="D148" s="57"/>
      <c r="E148" s="7" t="s">
        <v>542</v>
      </c>
      <c r="F148" s="244"/>
      <c r="G148" s="185" t="s">
        <v>295</v>
      </c>
      <c r="H148" s="244"/>
      <c r="I148" s="244"/>
      <c r="J148" s="185">
        <f t="shared" ref="J148:L148" si="82" xml:space="preserve"> ( (J145+J146) + J147) / 2</f>
        <v>0</v>
      </c>
      <c r="K148" s="185">
        <f t="shared" si="82"/>
        <v>0</v>
      </c>
      <c r="L148" s="185">
        <f t="shared" si="82"/>
        <v>17.239873731930132</v>
      </c>
      <c r="M148" s="185">
        <f xml:space="preserve"> ( (M145+M146) + M147) / 2</f>
        <v>34.619065301885342</v>
      </c>
      <c r="N148" s="185">
        <f t="shared" ref="N148:R148" si="83" xml:space="preserve"> ( (N145+N146) + N147) / 2</f>
        <v>34.236254909567407</v>
      </c>
      <c r="O148" s="185">
        <f t="shared" si="83"/>
        <v>33.92068577080277</v>
      </c>
      <c r="P148" s="185">
        <f t="shared" si="83"/>
        <v>33.624196143841658</v>
      </c>
      <c r="Q148" s="185">
        <f t="shared" si="83"/>
        <v>33.330298035798776</v>
      </c>
      <c r="R148" s="185">
        <f t="shared" si="83"/>
        <v>33.638928442945819</v>
      </c>
    </row>
    <row r="150" spans="1:18" s="205" customFormat="1" x14ac:dyDescent="0.35">
      <c r="A150" s="201"/>
      <c r="B150" s="202"/>
      <c r="C150" s="203"/>
      <c r="D150" s="204"/>
      <c r="E150" s="205" t="str">
        <f xml:space="preserve"> InpR!E$105</f>
        <v>WACC on RCV - CPI(H) + RPI wedge bf and additions - WR</v>
      </c>
      <c r="F150" s="205">
        <f xml:space="preserve"> InpR!F$105</f>
        <v>0</v>
      </c>
      <c r="G150" s="223" t="str">
        <f xml:space="preserve"> InpR!G$105</f>
        <v>%</v>
      </c>
      <c r="H150" s="205">
        <f xml:space="preserve"> InpR!H$105</f>
        <v>0</v>
      </c>
      <c r="I150" s="205">
        <f xml:space="preserve"> InpR!I$105</f>
        <v>0</v>
      </c>
      <c r="J150" s="205">
        <f xml:space="preserve"> InpR!J$105</f>
        <v>0</v>
      </c>
      <c r="K150" s="205">
        <f xml:space="preserve"> InpR!K$105</f>
        <v>0</v>
      </c>
      <c r="L150" s="205">
        <f xml:space="preserve"> InpR!L$105</f>
        <v>0</v>
      </c>
      <c r="M150" s="205">
        <f xml:space="preserve"> InpR!M$105</f>
        <v>1.920357193840716E-2</v>
      </c>
      <c r="N150" s="205">
        <f xml:space="preserve"> InpR!N$105</f>
        <v>1.920357193840716E-2</v>
      </c>
      <c r="O150" s="205">
        <f xml:space="preserve"> InpR!O$105</f>
        <v>1.920357193840716E-2</v>
      </c>
      <c r="P150" s="205">
        <f xml:space="preserve"> InpR!P$105</f>
        <v>1.920357193840716E-2</v>
      </c>
      <c r="Q150" s="205">
        <f xml:space="preserve"> InpR!Q$105</f>
        <v>1.920357193840716E-2</v>
      </c>
      <c r="R150" s="205">
        <f xml:space="preserve"> InpR!R$105</f>
        <v>0</v>
      </c>
    </row>
    <row r="151" spans="1:18" s="92" customFormat="1" x14ac:dyDescent="0.35">
      <c r="A151" s="164"/>
      <c r="B151" s="165"/>
      <c r="C151" s="166"/>
      <c r="D151" s="167"/>
      <c r="E151" s="30" t="str">
        <f xml:space="preserve"> Time!E$54</f>
        <v>Forecast Period Flag</v>
      </c>
      <c r="F151" s="249">
        <f xml:space="preserve"> Time!F$54</f>
        <v>0</v>
      </c>
      <c r="G151" s="249" t="str">
        <f xml:space="preserve"> Time!G$54</f>
        <v>flag</v>
      </c>
      <c r="H151" s="249">
        <f xml:space="preserve"> Time!H$54</f>
        <v>5</v>
      </c>
      <c r="I151" s="249">
        <f xml:space="preserve"> Time!I$54</f>
        <v>0</v>
      </c>
      <c r="J151" s="249">
        <f xml:space="preserve"> Time!J$54</f>
        <v>0</v>
      </c>
      <c r="K151" s="249">
        <f xml:space="preserve"> Time!K$54</f>
        <v>0</v>
      </c>
      <c r="L151" s="249">
        <f xml:space="preserve"> Time!L$54</f>
        <v>0</v>
      </c>
      <c r="M151" s="249">
        <f xml:space="preserve"> Time!M$54</f>
        <v>1</v>
      </c>
      <c r="N151" s="249">
        <f xml:space="preserve"> Time!N$54</f>
        <v>1</v>
      </c>
      <c r="O151" s="249">
        <f xml:space="preserve"> Time!O$54</f>
        <v>1</v>
      </c>
      <c r="P151" s="249">
        <f xml:space="preserve"> Time!P$54</f>
        <v>1</v>
      </c>
      <c r="Q151" s="249">
        <f xml:space="preserve"> Time!Q$54</f>
        <v>1</v>
      </c>
      <c r="R151" s="249">
        <f xml:space="preserve"> Time!R$54</f>
        <v>0</v>
      </c>
    </row>
    <row r="152" spans="1:18" s="92" customFormat="1" x14ac:dyDescent="0.35">
      <c r="A152" s="164"/>
      <c r="B152" s="165"/>
      <c r="C152" s="166"/>
      <c r="D152" s="167"/>
      <c r="E152" s="179" t="str">
        <f xml:space="preserve"> E$148</f>
        <v>True up Nominal RCV average balance</v>
      </c>
      <c r="F152" s="185">
        <f t="shared" ref="F152:R152" si="84" xml:space="preserve"> F$148</f>
        <v>0</v>
      </c>
      <c r="G152" s="185" t="str">
        <f t="shared" si="84"/>
        <v>£m</v>
      </c>
      <c r="H152" s="185">
        <f t="shared" si="84"/>
        <v>0</v>
      </c>
      <c r="I152" s="185">
        <f t="shared" si="84"/>
        <v>0</v>
      </c>
      <c r="J152" s="185">
        <f t="shared" si="84"/>
        <v>0</v>
      </c>
      <c r="K152" s="185">
        <f t="shared" si="84"/>
        <v>0</v>
      </c>
      <c r="L152" s="185">
        <f t="shared" si="84"/>
        <v>17.239873731930132</v>
      </c>
      <c r="M152" s="185">
        <f t="shared" si="84"/>
        <v>34.619065301885342</v>
      </c>
      <c r="N152" s="185">
        <f t="shared" si="84"/>
        <v>34.236254909567407</v>
      </c>
      <c r="O152" s="185">
        <f t="shared" si="84"/>
        <v>33.92068577080277</v>
      </c>
      <c r="P152" s="185">
        <f t="shared" si="84"/>
        <v>33.624196143841658</v>
      </c>
      <c r="Q152" s="185">
        <f t="shared" si="84"/>
        <v>33.330298035798776</v>
      </c>
      <c r="R152" s="185">
        <f t="shared" si="84"/>
        <v>33.638928442945819</v>
      </c>
    </row>
    <row r="153" spans="1:18" x14ac:dyDescent="0.35">
      <c r="C153" s="276"/>
      <c r="E153" s="7" t="s">
        <v>543</v>
      </c>
      <c r="F153" s="244"/>
      <c r="G153" s="184" t="s">
        <v>295</v>
      </c>
      <c r="H153" s="244"/>
      <c r="I153" s="244"/>
      <c r="J153" s="246">
        <f t="shared" ref="J153:K153" si="85">J150*J151*J152</f>
        <v>0</v>
      </c>
      <c r="K153" s="246">
        <f t="shared" si="85"/>
        <v>0</v>
      </c>
      <c r="L153" s="246">
        <f>L150*L151*L152</f>
        <v>0</v>
      </c>
      <c r="M153" s="246">
        <f t="shared" ref="M153:R153" si="86">M150*M151*M152</f>
        <v>0.66480971096517039</v>
      </c>
      <c r="N153" s="246">
        <f t="shared" si="86"/>
        <v>0.65745838405752299</v>
      </c>
      <c r="O153" s="246">
        <f t="shared" si="86"/>
        <v>0.65139832939971509</v>
      </c>
      <c r="P153" s="246">
        <f t="shared" si="86"/>
        <v>0.64570466951937588</v>
      </c>
      <c r="Q153" s="246">
        <f t="shared" si="86"/>
        <v>0.64006077605901268</v>
      </c>
      <c r="R153" s="246">
        <f t="shared" si="86"/>
        <v>0</v>
      </c>
    </row>
    <row r="154" spans="1:18" x14ac:dyDescent="0.35">
      <c r="M154" s="187"/>
      <c r="N154" s="187"/>
      <c r="O154" s="187"/>
      <c r="P154" s="187"/>
      <c r="Q154" s="187"/>
    </row>
    <row r="155" spans="1:18" s="92" customFormat="1" x14ac:dyDescent="0.35">
      <c r="A155" s="164"/>
      <c r="B155" s="165"/>
      <c r="C155" s="166"/>
      <c r="D155" s="167"/>
      <c r="E155" s="179" t="str">
        <f xml:space="preserve"> E$135</f>
        <v>True up Nominal RCV run-off</v>
      </c>
      <c r="F155" s="185">
        <f t="shared" ref="F155:R155" si="87" xml:space="preserve"> F$135</f>
        <v>0</v>
      </c>
      <c r="G155" s="185" t="str">
        <f t="shared" si="87"/>
        <v>£m</v>
      </c>
      <c r="H155" s="185">
        <f t="shared" si="87"/>
        <v>0</v>
      </c>
      <c r="I155" s="185">
        <f t="shared" si="87"/>
        <v>0</v>
      </c>
      <c r="J155" s="185">
        <f t="shared" si="87"/>
        <v>0</v>
      </c>
      <c r="K155" s="185">
        <f t="shared" si="87"/>
        <v>0</v>
      </c>
      <c r="L155" s="185">
        <f t="shared" si="87"/>
        <v>0</v>
      </c>
      <c r="M155" s="185">
        <f t="shared" si="87"/>
        <v>1.3941900626424488</v>
      </c>
      <c r="N155" s="185">
        <f t="shared" si="87"/>
        <v>1.3787734001707197</v>
      </c>
      <c r="O155" s="185">
        <f t="shared" si="87"/>
        <v>1.3660646989534646</v>
      </c>
      <c r="P155" s="185">
        <f t="shared" si="87"/>
        <v>1.3541243739336772</v>
      </c>
      <c r="Q155" s="185">
        <f t="shared" si="87"/>
        <v>1.3422884153920558</v>
      </c>
      <c r="R155" s="185">
        <f t="shared" si="87"/>
        <v>0</v>
      </c>
    </row>
    <row r="156" spans="1:18" s="92" customFormat="1" x14ac:dyDescent="0.35">
      <c r="A156" s="164"/>
      <c r="B156" s="165"/>
      <c r="C156" s="166"/>
      <c r="D156" s="167"/>
      <c r="E156" s="179" t="str">
        <f xml:space="preserve"> E$153</f>
        <v>True up Nominal return</v>
      </c>
      <c r="F156" s="185">
        <f t="shared" ref="F156:R156" si="88" xml:space="preserve"> F$153</f>
        <v>0</v>
      </c>
      <c r="G156" s="185" t="str">
        <f t="shared" si="88"/>
        <v>£m</v>
      </c>
      <c r="H156" s="185">
        <f t="shared" si="88"/>
        <v>0</v>
      </c>
      <c r="I156" s="185">
        <f t="shared" si="88"/>
        <v>0</v>
      </c>
      <c r="J156" s="185">
        <f t="shared" si="88"/>
        <v>0</v>
      </c>
      <c r="K156" s="185">
        <f t="shared" si="88"/>
        <v>0</v>
      </c>
      <c r="L156" s="185">
        <f t="shared" si="88"/>
        <v>0</v>
      </c>
      <c r="M156" s="185">
        <f t="shared" si="88"/>
        <v>0.66480971096517039</v>
      </c>
      <c r="N156" s="185">
        <f t="shared" si="88"/>
        <v>0.65745838405752299</v>
      </c>
      <c r="O156" s="185">
        <f t="shared" si="88"/>
        <v>0.65139832939971509</v>
      </c>
      <c r="P156" s="185">
        <f t="shared" si="88"/>
        <v>0.64570466951937588</v>
      </c>
      <c r="Q156" s="185">
        <f t="shared" si="88"/>
        <v>0.64006077605901268</v>
      </c>
      <c r="R156" s="185">
        <f t="shared" si="88"/>
        <v>0</v>
      </c>
    </row>
    <row r="157" spans="1:18" x14ac:dyDescent="0.35">
      <c r="C157" s="276"/>
      <c r="E157" s="7" t="s">
        <v>544</v>
      </c>
      <c r="F157" s="244"/>
      <c r="G157" s="184" t="str">
        <f t="shared" ref="G157" si="89">G$270</f>
        <v>£m</v>
      </c>
      <c r="H157" s="244">
        <f>SUM(J157:R157)</f>
        <v>10.094872821093162</v>
      </c>
      <c r="I157" s="244"/>
      <c r="J157" s="244">
        <f t="shared" ref="J157:K157" si="90">SUM(J155:J156)</f>
        <v>0</v>
      </c>
      <c r="K157" s="244">
        <f t="shared" si="90"/>
        <v>0</v>
      </c>
      <c r="L157" s="244">
        <f>SUM(L155:L156)</f>
        <v>0</v>
      </c>
      <c r="M157" s="244">
        <f t="shared" ref="M157:R157" si="91">SUM(M155:M156)</f>
        <v>2.0589997736076193</v>
      </c>
      <c r="N157" s="244">
        <f t="shared" si="91"/>
        <v>2.0362317842282427</v>
      </c>
      <c r="O157" s="244">
        <f t="shared" si="91"/>
        <v>2.0174630283531796</v>
      </c>
      <c r="P157" s="244">
        <f t="shared" si="91"/>
        <v>1.9998290434530532</v>
      </c>
      <c r="Q157" s="244">
        <f t="shared" si="91"/>
        <v>1.9823491914510685</v>
      </c>
      <c r="R157" s="244">
        <f t="shared" si="91"/>
        <v>0</v>
      </c>
    </row>
    <row r="159" spans="1:18" x14ac:dyDescent="0.35">
      <c r="C159" s="276"/>
      <c r="E159" s="7" t="str">
        <f xml:space="preserve"> E$157</f>
        <v>Total True up Nominal revenue to company</v>
      </c>
      <c r="F159" s="244">
        <f t="shared" ref="F159:R159" si="92" xml:space="preserve"> F$157</f>
        <v>0</v>
      </c>
      <c r="G159" s="184" t="str">
        <f t="shared" si="92"/>
        <v>£m</v>
      </c>
      <c r="H159" s="244">
        <f t="shared" si="92"/>
        <v>10.094872821093162</v>
      </c>
      <c r="I159" s="244">
        <f t="shared" si="92"/>
        <v>0</v>
      </c>
      <c r="J159" s="244">
        <f t="shared" si="92"/>
        <v>0</v>
      </c>
      <c r="K159" s="244">
        <f t="shared" si="92"/>
        <v>0</v>
      </c>
      <c r="L159" s="244">
        <f t="shared" si="92"/>
        <v>0</v>
      </c>
      <c r="M159" s="244">
        <f t="shared" si="92"/>
        <v>2.0589997736076193</v>
      </c>
      <c r="N159" s="244">
        <f t="shared" si="92"/>
        <v>2.0362317842282427</v>
      </c>
      <c r="O159" s="244">
        <f t="shared" si="92"/>
        <v>2.0174630283531796</v>
      </c>
      <c r="P159" s="244">
        <f t="shared" si="92"/>
        <v>1.9998290434530532</v>
      </c>
      <c r="Q159" s="244">
        <f t="shared" si="92"/>
        <v>1.9823491914510685</v>
      </c>
      <c r="R159" s="244">
        <f t="shared" si="92"/>
        <v>0</v>
      </c>
    </row>
    <row r="160" spans="1:18" x14ac:dyDescent="0.35">
      <c r="E160" s="7" t="str">
        <f t="shared" ref="E160:R160" si="93" xml:space="preserve"> E$108</f>
        <v>Total nominal revenue company should have received</v>
      </c>
      <c r="F160" s="184">
        <f t="shared" si="93"/>
        <v>0</v>
      </c>
      <c r="G160" s="184" t="str">
        <f t="shared" si="93"/>
        <v>£m</v>
      </c>
      <c r="H160" s="184">
        <f t="shared" si="93"/>
        <v>10.348470394530523</v>
      </c>
      <c r="I160" s="184">
        <f t="shared" si="93"/>
        <v>0</v>
      </c>
      <c r="J160" s="184">
        <f t="shared" si="93"/>
        <v>0</v>
      </c>
      <c r="K160" s="184">
        <f t="shared" si="93"/>
        <v>0</v>
      </c>
      <c r="L160" s="184">
        <f t="shared" si="93"/>
        <v>0</v>
      </c>
      <c r="M160" s="184">
        <f t="shared" si="93"/>
        <v>2.0514639799385828</v>
      </c>
      <c r="N160" s="184">
        <f t="shared" si="93"/>
        <v>2.0513987983244215</v>
      </c>
      <c r="O160" s="184">
        <f t="shared" si="93"/>
        <v>2.0920867929065388</v>
      </c>
      <c r="P160" s="184">
        <f t="shared" si="93"/>
        <v>2.0905168019887448</v>
      </c>
      <c r="Q160" s="184">
        <f t="shared" si="93"/>
        <v>2.063004021372234</v>
      </c>
      <c r="R160" s="184">
        <f t="shared" si="93"/>
        <v>0</v>
      </c>
    </row>
    <row r="161" spans="1:16383" s="185" customFormat="1" x14ac:dyDescent="0.35">
      <c r="A161" s="252"/>
      <c r="B161" s="181"/>
      <c r="C161" s="182"/>
      <c r="D161" s="253"/>
      <c r="E161" s="7" t="s">
        <v>545</v>
      </c>
      <c r="G161" s="185" t="str">
        <f t="shared" ref="G161" si="94" xml:space="preserve"> G$268</f>
        <v>£m</v>
      </c>
      <c r="H161" s="185">
        <f xml:space="preserve"> SUM(J161:R161)</f>
        <v>0.25359757343735856</v>
      </c>
      <c r="J161" s="185">
        <f t="shared" ref="J161:K161" si="95">J160-J159</f>
        <v>0</v>
      </c>
      <c r="K161" s="185">
        <f t="shared" si="95"/>
        <v>0</v>
      </c>
      <c r="L161" s="185">
        <f>L160-L159</f>
        <v>0</v>
      </c>
      <c r="M161" s="185">
        <f>M160-M159</f>
        <v>-7.5357936690365612E-3</v>
      </c>
      <c r="N161" s="185">
        <f t="shared" ref="N161:R161" si="96">N160-N159</f>
        <v>1.5167014096178821E-2</v>
      </c>
      <c r="O161" s="185">
        <f t="shared" si="96"/>
        <v>7.4623764553359173E-2</v>
      </c>
      <c r="P161" s="185">
        <f t="shared" si="96"/>
        <v>9.0687758535691554E-2</v>
      </c>
      <c r="Q161" s="185">
        <f t="shared" si="96"/>
        <v>8.0654829921165572E-2</v>
      </c>
      <c r="R161" s="185">
        <f t="shared" si="96"/>
        <v>0</v>
      </c>
    </row>
    <row r="163" spans="1:16383" s="185" customFormat="1" x14ac:dyDescent="0.35">
      <c r="A163" s="252"/>
      <c r="B163" s="181"/>
      <c r="C163" s="182"/>
      <c r="D163" s="253"/>
      <c r="E163" s="7" t="str">
        <f xml:space="preserve"> E$161</f>
        <v>Value of True up nominal</v>
      </c>
      <c r="F163" s="185">
        <f t="shared" ref="F163:R163" si="97" xml:space="preserve"> F$161</f>
        <v>0</v>
      </c>
      <c r="G163" s="185" t="str">
        <f t="shared" si="97"/>
        <v>£m</v>
      </c>
      <c r="H163" s="185">
        <f t="shared" si="97"/>
        <v>0.25359757343735856</v>
      </c>
      <c r="I163" s="185">
        <f t="shared" si="97"/>
        <v>0</v>
      </c>
      <c r="J163" s="185">
        <f t="shared" si="97"/>
        <v>0</v>
      </c>
      <c r="K163" s="185">
        <f t="shared" si="97"/>
        <v>0</v>
      </c>
      <c r="L163" s="185">
        <f t="shared" si="97"/>
        <v>0</v>
      </c>
      <c r="M163" s="185">
        <f t="shared" si="97"/>
        <v>-7.5357936690365612E-3</v>
      </c>
      <c r="N163" s="185">
        <f t="shared" si="97"/>
        <v>1.5167014096178821E-2</v>
      </c>
      <c r="O163" s="185">
        <f t="shared" si="97"/>
        <v>7.4623764553359173E-2</v>
      </c>
      <c r="P163" s="185">
        <f t="shared" si="97"/>
        <v>9.0687758535691554E-2</v>
      </c>
      <c r="Q163" s="185">
        <f t="shared" si="97"/>
        <v>8.0654829921165572E-2</v>
      </c>
      <c r="R163" s="185">
        <f t="shared" si="97"/>
        <v>0</v>
      </c>
    </row>
    <row r="164" spans="1:16383" s="91" customFormat="1" x14ac:dyDescent="0.35">
      <c r="A164" s="170"/>
      <c r="B164" s="165"/>
      <c r="C164" s="166"/>
      <c r="D164" s="171"/>
      <c r="E164" s="7" t="str">
        <f t="shared" ref="E164:R164" si="98" xml:space="preserve"> E$116</f>
        <v>Difference in nominal revenue</v>
      </c>
      <c r="F164" s="248">
        <f t="shared" si="98"/>
        <v>0</v>
      </c>
      <c r="G164" s="248" t="str">
        <f t="shared" si="98"/>
        <v>£m</v>
      </c>
      <c r="H164" s="248">
        <f t="shared" si="98"/>
        <v>0.25359757343735856</v>
      </c>
      <c r="I164" s="248">
        <f t="shared" si="98"/>
        <v>0</v>
      </c>
      <c r="J164" s="248">
        <f t="shared" si="98"/>
        <v>0</v>
      </c>
      <c r="K164" s="248">
        <f t="shared" si="98"/>
        <v>0</v>
      </c>
      <c r="L164" s="248">
        <f t="shared" si="98"/>
        <v>0</v>
      </c>
      <c r="M164" s="248">
        <f t="shared" si="98"/>
        <v>-7.5357936690365612E-3</v>
      </c>
      <c r="N164" s="248">
        <f t="shared" si="98"/>
        <v>1.5167014096178821E-2</v>
      </c>
      <c r="O164" s="248">
        <f t="shared" si="98"/>
        <v>7.4623764553359173E-2</v>
      </c>
      <c r="P164" s="248">
        <f t="shared" si="98"/>
        <v>9.0687758535691554E-2</v>
      </c>
      <c r="Q164" s="248">
        <f t="shared" si="98"/>
        <v>8.0654829921165572E-2</v>
      </c>
      <c r="R164" s="248">
        <f t="shared" si="98"/>
        <v>0</v>
      </c>
      <c r="S164" s="92"/>
      <c r="T164" s="92"/>
      <c r="U164" s="92"/>
      <c r="V164" s="92"/>
      <c r="W164" s="92"/>
      <c r="X164" s="92"/>
      <c r="Y164" s="92"/>
      <c r="Z164" s="92"/>
    </row>
    <row r="165" spans="1:16383" s="211" customFormat="1" x14ac:dyDescent="0.35">
      <c r="A165" s="224"/>
      <c r="B165" s="208"/>
      <c r="C165" s="209"/>
      <c r="D165" s="210"/>
      <c r="E165" s="7" t="s">
        <v>546</v>
      </c>
      <c r="F165" s="225">
        <f>SUM(J165:R165)</f>
        <v>0</v>
      </c>
      <c r="G165" s="211" t="s">
        <v>464</v>
      </c>
      <c r="J165" s="225">
        <f t="shared" ref="J165:R165" si="99">IF( ABS(J163-J164)&gt;ChK_Tol,1,0)</f>
        <v>0</v>
      </c>
      <c r="K165" s="225">
        <f t="shared" si="99"/>
        <v>0</v>
      </c>
      <c r="L165" s="225">
        <f t="shared" si="99"/>
        <v>0</v>
      </c>
      <c r="M165" s="225">
        <f t="shared" si="99"/>
        <v>0</v>
      </c>
      <c r="N165" s="225">
        <f t="shared" si="99"/>
        <v>0</v>
      </c>
      <c r="O165" s="225">
        <f t="shared" si="99"/>
        <v>0</v>
      </c>
      <c r="P165" s="225">
        <f t="shared" si="99"/>
        <v>0</v>
      </c>
      <c r="Q165" s="225">
        <f t="shared" si="99"/>
        <v>0</v>
      </c>
      <c r="R165" s="225">
        <f t="shared" si="99"/>
        <v>0</v>
      </c>
      <c r="S165" s="225"/>
      <c r="T165" s="225"/>
      <c r="U165" s="225"/>
      <c r="V165" s="225"/>
      <c r="W165" s="225"/>
      <c r="X165" s="225"/>
      <c r="Y165" s="225"/>
      <c r="Z165" s="225"/>
      <c r="AA165" s="225"/>
      <c r="AB165" s="225"/>
      <c r="AC165" s="225"/>
      <c r="AD165" s="225"/>
      <c r="AE165" s="225"/>
      <c r="AF165" s="225"/>
      <c r="AG165" s="225"/>
      <c r="AH165" s="225"/>
      <c r="AI165" s="225"/>
      <c r="AJ165" s="225"/>
      <c r="AK165" s="225"/>
      <c r="AL165" s="225"/>
      <c r="AM165" s="225"/>
      <c r="AN165" s="225"/>
      <c r="AO165" s="225"/>
      <c r="AP165" s="225"/>
      <c r="AQ165" s="225"/>
      <c r="AR165" s="225"/>
      <c r="AS165" s="225"/>
      <c r="AT165" s="225"/>
      <c r="AU165" s="225"/>
      <c r="AV165" s="225"/>
      <c r="AW165" s="225"/>
      <c r="AX165" s="225"/>
      <c r="AY165" s="225"/>
      <c r="AZ165" s="225"/>
      <c r="BA165" s="225"/>
      <c r="BB165" s="225"/>
      <c r="BC165" s="225"/>
      <c r="BD165" s="225"/>
      <c r="BE165" s="225"/>
      <c r="BF165" s="225"/>
      <c r="BG165" s="225"/>
      <c r="BH165" s="225"/>
      <c r="BI165" s="225"/>
      <c r="BJ165" s="225"/>
      <c r="BK165" s="225"/>
      <c r="BL165" s="225"/>
      <c r="BM165" s="225"/>
      <c r="BN165" s="225"/>
      <c r="BO165" s="225"/>
      <c r="BP165" s="225"/>
      <c r="BQ165" s="225"/>
      <c r="BR165" s="225"/>
      <c r="BS165" s="225"/>
      <c r="BT165" s="225"/>
      <c r="BU165" s="225"/>
      <c r="BV165" s="225"/>
      <c r="BW165" s="225"/>
      <c r="BX165" s="225"/>
      <c r="BY165" s="225"/>
      <c r="BZ165" s="225"/>
      <c r="CA165" s="225"/>
      <c r="CB165" s="225"/>
      <c r="CC165" s="225"/>
      <c r="CD165" s="225"/>
      <c r="CE165" s="225"/>
      <c r="CF165" s="225"/>
      <c r="CG165" s="225"/>
      <c r="CH165" s="225"/>
      <c r="CI165" s="225"/>
      <c r="CJ165" s="225"/>
      <c r="CK165" s="225"/>
      <c r="CL165" s="225"/>
      <c r="CM165" s="225"/>
      <c r="CN165" s="225"/>
      <c r="CO165" s="225"/>
      <c r="CP165" s="225"/>
      <c r="CQ165" s="225"/>
      <c r="CR165" s="225"/>
      <c r="CS165" s="225"/>
      <c r="CT165" s="225"/>
      <c r="CU165" s="225"/>
      <c r="CV165" s="225"/>
      <c r="CW165" s="225"/>
      <c r="CX165" s="225"/>
      <c r="CY165" s="225"/>
      <c r="CZ165" s="225"/>
      <c r="DA165" s="225"/>
      <c r="DB165" s="225"/>
      <c r="DC165" s="225"/>
      <c r="DD165" s="225"/>
      <c r="DE165" s="225"/>
      <c r="DF165" s="225"/>
      <c r="DG165" s="225"/>
      <c r="DH165" s="225"/>
      <c r="DI165" s="225"/>
      <c r="DJ165" s="225"/>
      <c r="DK165" s="225"/>
      <c r="DL165" s="225"/>
      <c r="DM165" s="225"/>
      <c r="DN165" s="225"/>
      <c r="DO165" s="225"/>
      <c r="DP165" s="225"/>
      <c r="DQ165" s="225"/>
      <c r="DR165" s="225"/>
      <c r="DS165" s="225"/>
      <c r="DT165" s="225"/>
      <c r="DU165" s="225"/>
      <c r="DV165" s="225"/>
      <c r="DW165" s="225"/>
      <c r="DX165" s="225"/>
      <c r="DY165" s="225"/>
      <c r="DZ165" s="225"/>
      <c r="EA165" s="225"/>
      <c r="EB165" s="225"/>
      <c r="EC165" s="225"/>
      <c r="ED165" s="225"/>
      <c r="EE165" s="225"/>
      <c r="EF165" s="225"/>
      <c r="EG165" s="225"/>
      <c r="EH165" s="225"/>
      <c r="EI165" s="225"/>
      <c r="EJ165" s="225"/>
      <c r="EK165" s="225"/>
      <c r="EL165" s="225"/>
      <c r="EM165" s="225"/>
      <c r="EN165" s="225"/>
      <c r="EO165" s="225"/>
      <c r="EP165" s="225"/>
      <c r="EQ165" s="225"/>
      <c r="ER165" s="225"/>
      <c r="ES165" s="225"/>
      <c r="ET165" s="225"/>
      <c r="EU165" s="225"/>
      <c r="EV165" s="225"/>
      <c r="EW165" s="225"/>
      <c r="EX165" s="225"/>
      <c r="EY165" s="225"/>
      <c r="EZ165" s="225"/>
      <c r="FA165" s="225"/>
      <c r="FB165" s="225"/>
      <c r="FC165" s="225"/>
      <c r="FD165" s="225"/>
      <c r="FE165" s="225"/>
      <c r="FF165" s="225"/>
      <c r="FG165" s="225"/>
      <c r="FH165" s="225"/>
      <c r="FI165" s="225"/>
      <c r="FJ165" s="225"/>
      <c r="FK165" s="225"/>
      <c r="FL165" s="225"/>
      <c r="FM165" s="225"/>
      <c r="FN165" s="225"/>
      <c r="FO165" s="225"/>
      <c r="FP165" s="225"/>
      <c r="FQ165" s="225"/>
      <c r="FR165" s="225"/>
      <c r="FS165" s="225"/>
      <c r="FT165" s="225"/>
      <c r="FU165" s="225"/>
      <c r="FV165" s="225"/>
      <c r="FW165" s="225"/>
      <c r="FX165" s="225"/>
      <c r="FY165" s="225"/>
      <c r="FZ165" s="225"/>
      <c r="GA165" s="225"/>
      <c r="GB165" s="225"/>
      <c r="GC165" s="225"/>
      <c r="GD165" s="225"/>
      <c r="GE165" s="225"/>
      <c r="GF165" s="225"/>
      <c r="GG165" s="225"/>
      <c r="GH165" s="225"/>
      <c r="GI165" s="225"/>
      <c r="GJ165" s="225"/>
      <c r="GK165" s="225"/>
      <c r="GL165" s="225"/>
      <c r="GM165" s="225"/>
      <c r="GN165" s="225"/>
      <c r="GO165" s="225"/>
      <c r="GP165" s="225"/>
      <c r="GQ165" s="225"/>
      <c r="GR165" s="225"/>
      <c r="GS165" s="225"/>
      <c r="GT165" s="225"/>
      <c r="GU165" s="225"/>
      <c r="GV165" s="225"/>
      <c r="GW165" s="225"/>
      <c r="GX165" s="225"/>
      <c r="GY165" s="225"/>
      <c r="GZ165" s="225"/>
      <c r="HA165" s="225"/>
      <c r="HB165" s="225"/>
      <c r="HC165" s="225"/>
      <c r="HD165" s="225"/>
      <c r="HE165" s="225"/>
      <c r="HF165" s="225"/>
      <c r="HG165" s="225"/>
      <c r="HH165" s="225"/>
      <c r="HI165" s="225"/>
      <c r="HJ165" s="225"/>
      <c r="HK165" s="225"/>
      <c r="HL165" s="225"/>
      <c r="HM165" s="225"/>
      <c r="HN165" s="225"/>
      <c r="HO165" s="225"/>
      <c r="HP165" s="225"/>
      <c r="HQ165" s="225"/>
      <c r="HR165" s="225"/>
      <c r="HS165" s="225"/>
      <c r="HT165" s="225"/>
      <c r="HU165" s="225"/>
      <c r="HV165" s="225"/>
      <c r="HW165" s="225"/>
      <c r="HX165" s="225"/>
      <c r="HY165" s="225"/>
      <c r="HZ165" s="225"/>
      <c r="IA165" s="225"/>
      <c r="IB165" s="225"/>
      <c r="IC165" s="225"/>
      <c r="ID165" s="225"/>
      <c r="IE165" s="225"/>
      <c r="IF165" s="225"/>
      <c r="IG165" s="225"/>
      <c r="IH165" s="225"/>
      <c r="II165" s="225"/>
      <c r="IJ165" s="225"/>
      <c r="IK165" s="225"/>
      <c r="IL165" s="225"/>
      <c r="IM165" s="225"/>
      <c r="IN165" s="225"/>
      <c r="IO165" s="225"/>
      <c r="IP165" s="225"/>
      <c r="IQ165" s="225"/>
      <c r="IR165" s="225"/>
      <c r="IS165" s="225"/>
      <c r="IT165" s="225"/>
      <c r="IU165" s="225"/>
      <c r="IV165" s="225"/>
      <c r="IW165" s="225"/>
      <c r="IX165" s="225"/>
      <c r="IY165" s="225"/>
      <c r="IZ165" s="225"/>
      <c r="JA165" s="225"/>
      <c r="JB165" s="225"/>
      <c r="JC165" s="225"/>
      <c r="JD165" s="225"/>
      <c r="JE165" s="225"/>
      <c r="JF165" s="225"/>
      <c r="JG165" s="225"/>
      <c r="JH165" s="225"/>
      <c r="JI165" s="225"/>
      <c r="JJ165" s="225"/>
      <c r="JK165" s="225"/>
      <c r="JL165" s="225"/>
      <c r="JM165" s="225"/>
      <c r="JN165" s="225"/>
      <c r="JO165" s="225"/>
      <c r="JP165" s="225"/>
      <c r="JQ165" s="225"/>
      <c r="JR165" s="225"/>
      <c r="JS165" s="225"/>
      <c r="JT165" s="225"/>
      <c r="JU165" s="225"/>
      <c r="JV165" s="225"/>
      <c r="JW165" s="225"/>
      <c r="JX165" s="225"/>
      <c r="JY165" s="225"/>
      <c r="JZ165" s="225"/>
      <c r="KA165" s="225"/>
      <c r="KB165" s="225"/>
      <c r="KC165" s="225"/>
      <c r="KD165" s="225"/>
      <c r="KE165" s="225"/>
      <c r="KF165" s="225"/>
      <c r="KG165" s="225"/>
      <c r="KH165" s="225"/>
      <c r="KI165" s="225"/>
      <c r="KJ165" s="225"/>
      <c r="KK165" s="225"/>
      <c r="KL165" s="225"/>
      <c r="KM165" s="225"/>
      <c r="KN165" s="225"/>
      <c r="KO165" s="225"/>
      <c r="KP165" s="225"/>
      <c r="KQ165" s="225"/>
      <c r="KR165" s="225"/>
      <c r="KS165" s="225"/>
      <c r="KT165" s="225"/>
      <c r="KU165" s="225"/>
      <c r="KV165" s="225"/>
      <c r="KW165" s="225"/>
      <c r="KX165" s="225"/>
      <c r="KY165" s="225"/>
      <c r="KZ165" s="225"/>
      <c r="LA165" s="225"/>
      <c r="LB165" s="225"/>
      <c r="LC165" s="225"/>
      <c r="LD165" s="225"/>
      <c r="LE165" s="225"/>
      <c r="LF165" s="225"/>
      <c r="LG165" s="225"/>
      <c r="LH165" s="225"/>
      <c r="LI165" s="225"/>
      <c r="LJ165" s="225"/>
      <c r="LK165" s="225"/>
      <c r="LL165" s="225"/>
      <c r="LM165" s="225"/>
      <c r="LN165" s="225"/>
      <c r="LO165" s="225"/>
      <c r="LP165" s="225"/>
      <c r="LQ165" s="225"/>
      <c r="LR165" s="225"/>
      <c r="LS165" s="225"/>
      <c r="LT165" s="225"/>
      <c r="LU165" s="225"/>
      <c r="LV165" s="225"/>
      <c r="LW165" s="225"/>
      <c r="LX165" s="225"/>
      <c r="LY165" s="225"/>
      <c r="LZ165" s="225"/>
      <c r="MA165" s="225"/>
      <c r="MB165" s="225"/>
      <c r="MC165" s="225"/>
      <c r="MD165" s="225"/>
      <c r="ME165" s="225"/>
      <c r="MF165" s="225"/>
      <c r="MG165" s="225"/>
      <c r="MH165" s="225"/>
      <c r="MI165" s="225"/>
      <c r="MJ165" s="225"/>
      <c r="MK165" s="225"/>
      <c r="ML165" s="225"/>
      <c r="MM165" s="225"/>
      <c r="MN165" s="225"/>
      <c r="MO165" s="225"/>
      <c r="MP165" s="225"/>
      <c r="MQ165" s="225"/>
      <c r="MR165" s="225"/>
      <c r="MS165" s="225"/>
      <c r="MT165" s="225"/>
      <c r="MU165" s="225"/>
      <c r="MV165" s="225"/>
      <c r="MW165" s="225"/>
      <c r="MX165" s="225"/>
      <c r="MY165" s="225"/>
      <c r="MZ165" s="225"/>
      <c r="NA165" s="225"/>
      <c r="NB165" s="225"/>
      <c r="NC165" s="225"/>
      <c r="ND165" s="225"/>
      <c r="NE165" s="225"/>
      <c r="NF165" s="225"/>
      <c r="NG165" s="225"/>
      <c r="NH165" s="225"/>
      <c r="NI165" s="225"/>
      <c r="NJ165" s="225"/>
      <c r="NK165" s="225"/>
      <c r="NL165" s="225"/>
      <c r="NM165" s="225"/>
      <c r="NN165" s="225"/>
      <c r="NO165" s="225"/>
      <c r="NP165" s="225"/>
      <c r="NQ165" s="225"/>
      <c r="NR165" s="225"/>
      <c r="NS165" s="225"/>
      <c r="NT165" s="225"/>
      <c r="NU165" s="225"/>
      <c r="NV165" s="225"/>
      <c r="NW165" s="225"/>
      <c r="NX165" s="225"/>
      <c r="NY165" s="225"/>
      <c r="NZ165" s="225"/>
      <c r="OA165" s="225"/>
      <c r="OB165" s="225"/>
      <c r="OC165" s="225"/>
      <c r="OD165" s="225"/>
      <c r="OE165" s="225"/>
      <c r="OF165" s="225"/>
      <c r="OG165" s="225"/>
      <c r="OH165" s="225"/>
      <c r="OI165" s="225"/>
      <c r="OJ165" s="225"/>
      <c r="OK165" s="225"/>
      <c r="OL165" s="225"/>
      <c r="OM165" s="225"/>
      <c r="ON165" s="225"/>
      <c r="OO165" s="225"/>
      <c r="OP165" s="225"/>
      <c r="OQ165" s="225"/>
      <c r="OR165" s="225"/>
      <c r="OS165" s="225"/>
      <c r="OT165" s="225"/>
      <c r="OU165" s="225"/>
      <c r="OV165" s="225"/>
      <c r="OW165" s="225"/>
      <c r="OX165" s="225"/>
      <c r="OY165" s="225"/>
      <c r="OZ165" s="225"/>
      <c r="PA165" s="225"/>
      <c r="PB165" s="225"/>
      <c r="PC165" s="225"/>
      <c r="PD165" s="225"/>
      <c r="PE165" s="225"/>
      <c r="PF165" s="225"/>
      <c r="PG165" s="225"/>
      <c r="PH165" s="225"/>
      <c r="PI165" s="225"/>
      <c r="PJ165" s="225"/>
      <c r="PK165" s="225"/>
      <c r="PL165" s="225"/>
      <c r="PM165" s="225"/>
      <c r="PN165" s="225"/>
      <c r="PO165" s="225"/>
      <c r="PP165" s="225"/>
      <c r="PQ165" s="225"/>
      <c r="PR165" s="225"/>
      <c r="PS165" s="225"/>
      <c r="PT165" s="225"/>
      <c r="PU165" s="225"/>
      <c r="PV165" s="225"/>
      <c r="PW165" s="225"/>
      <c r="PX165" s="225"/>
      <c r="PY165" s="225"/>
      <c r="PZ165" s="225"/>
      <c r="QA165" s="225"/>
      <c r="QB165" s="225"/>
      <c r="QC165" s="225"/>
      <c r="QD165" s="225"/>
      <c r="QE165" s="225"/>
      <c r="QF165" s="225"/>
      <c r="QG165" s="225"/>
      <c r="QH165" s="225"/>
      <c r="QI165" s="225"/>
      <c r="QJ165" s="225"/>
      <c r="QK165" s="225"/>
      <c r="QL165" s="225"/>
      <c r="QM165" s="225"/>
      <c r="QN165" s="225"/>
      <c r="QO165" s="225"/>
      <c r="QP165" s="225"/>
      <c r="QQ165" s="225"/>
      <c r="QR165" s="225"/>
      <c r="QS165" s="225"/>
      <c r="QT165" s="225"/>
      <c r="QU165" s="225"/>
      <c r="QV165" s="225"/>
      <c r="QW165" s="225"/>
      <c r="QX165" s="225"/>
      <c r="QY165" s="225"/>
      <c r="QZ165" s="225"/>
      <c r="RA165" s="225"/>
      <c r="RB165" s="225"/>
      <c r="RC165" s="225"/>
      <c r="RD165" s="225"/>
      <c r="RE165" s="225"/>
      <c r="RF165" s="225"/>
      <c r="RG165" s="225"/>
      <c r="RH165" s="225"/>
      <c r="RI165" s="225"/>
      <c r="RJ165" s="225"/>
      <c r="RK165" s="225"/>
      <c r="RL165" s="225"/>
      <c r="RM165" s="225"/>
      <c r="RN165" s="225"/>
      <c r="RO165" s="225"/>
      <c r="RP165" s="225"/>
      <c r="RQ165" s="225"/>
      <c r="RR165" s="225"/>
      <c r="RS165" s="225"/>
      <c r="RT165" s="225"/>
      <c r="RU165" s="225"/>
      <c r="RV165" s="225"/>
      <c r="RW165" s="225"/>
      <c r="RX165" s="225"/>
      <c r="RY165" s="225"/>
      <c r="RZ165" s="225"/>
      <c r="SA165" s="225"/>
      <c r="SB165" s="225"/>
      <c r="SC165" s="225"/>
      <c r="SD165" s="225"/>
      <c r="SE165" s="225"/>
      <c r="SF165" s="225"/>
      <c r="SG165" s="225"/>
      <c r="SH165" s="225"/>
      <c r="SI165" s="225"/>
      <c r="SJ165" s="225"/>
      <c r="SK165" s="225"/>
      <c r="SL165" s="225"/>
      <c r="SM165" s="225"/>
      <c r="SN165" s="225"/>
      <c r="SO165" s="225"/>
      <c r="SP165" s="225"/>
      <c r="SQ165" s="225"/>
      <c r="SR165" s="225"/>
      <c r="SS165" s="225"/>
      <c r="ST165" s="225"/>
      <c r="SU165" s="225"/>
      <c r="SV165" s="225"/>
      <c r="SW165" s="225"/>
      <c r="SX165" s="225"/>
      <c r="SY165" s="225"/>
      <c r="SZ165" s="225"/>
      <c r="TA165" s="225"/>
      <c r="TB165" s="225"/>
      <c r="TC165" s="225"/>
      <c r="TD165" s="225"/>
      <c r="TE165" s="225"/>
      <c r="TF165" s="225"/>
      <c r="TG165" s="225"/>
      <c r="TH165" s="225"/>
      <c r="TI165" s="225"/>
      <c r="TJ165" s="225"/>
      <c r="TK165" s="225"/>
      <c r="TL165" s="225"/>
      <c r="TM165" s="225"/>
      <c r="TN165" s="225"/>
      <c r="TO165" s="225"/>
      <c r="TP165" s="225"/>
      <c r="TQ165" s="225"/>
      <c r="TR165" s="225"/>
      <c r="TS165" s="225"/>
      <c r="TT165" s="225"/>
      <c r="TU165" s="225"/>
      <c r="TV165" s="225"/>
      <c r="TW165" s="225"/>
      <c r="TX165" s="225"/>
      <c r="TY165" s="225"/>
      <c r="TZ165" s="225"/>
      <c r="UA165" s="225"/>
      <c r="UB165" s="225"/>
      <c r="UC165" s="225"/>
      <c r="UD165" s="225"/>
      <c r="UE165" s="225"/>
      <c r="UF165" s="225"/>
      <c r="UG165" s="225"/>
      <c r="UH165" s="225"/>
      <c r="UI165" s="225"/>
      <c r="UJ165" s="225"/>
      <c r="UK165" s="225"/>
      <c r="UL165" s="225"/>
      <c r="UM165" s="225"/>
      <c r="UN165" s="225"/>
      <c r="UO165" s="225"/>
      <c r="UP165" s="225"/>
      <c r="UQ165" s="225"/>
      <c r="UR165" s="225"/>
      <c r="US165" s="225"/>
      <c r="UT165" s="225"/>
      <c r="UU165" s="225"/>
      <c r="UV165" s="225"/>
      <c r="UW165" s="225"/>
      <c r="UX165" s="225"/>
      <c r="UY165" s="225"/>
      <c r="UZ165" s="225"/>
      <c r="VA165" s="225"/>
      <c r="VB165" s="225"/>
      <c r="VC165" s="225"/>
      <c r="VD165" s="225"/>
      <c r="VE165" s="225"/>
      <c r="VF165" s="225"/>
      <c r="VG165" s="225"/>
      <c r="VH165" s="225"/>
      <c r="VI165" s="225"/>
      <c r="VJ165" s="225"/>
      <c r="VK165" s="225"/>
      <c r="VL165" s="225"/>
      <c r="VM165" s="225"/>
      <c r="VN165" s="225"/>
      <c r="VO165" s="225"/>
      <c r="VP165" s="225"/>
      <c r="VQ165" s="225"/>
      <c r="VR165" s="225"/>
      <c r="VS165" s="225"/>
      <c r="VT165" s="225"/>
      <c r="VU165" s="225"/>
      <c r="VV165" s="225"/>
      <c r="VW165" s="225"/>
      <c r="VX165" s="225"/>
      <c r="VY165" s="225"/>
      <c r="VZ165" s="225"/>
      <c r="WA165" s="225"/>
      <c r="WB165" s="225"/>
      <c r="WC165" s="225"/>
      <c r="WD165" s="225"/>
      <c r="WE165" s="225"/>
      <c r="WF165" s="225"/>
      <c r="WG165" s="225"/>
      <c r="WH165" s="225"/>
      <c r="WI165" s="225"/>
      <c r="WJ165" s="225"/>
      <c r="WK165" s="225"/>
      <c r="WL165" s="225"/>
      <c r="WM165" s="225"/>
      <c r="WN165" s="225"/>
      <c r="WO165" s="225"/>
      <c r="WP165" s="225"/>
      <c r="WQ165" s="225"/>
      <c r="WR165" s="225"/>
      <c r="WS165" s="225"/>
      <c r="WT165" s="225"/>
      <c r="WU165" s="225"/>
      <c r="WV165" s="225"/>
      <c r="WW165" s="225"/>
      <c r="WX165" s="225"/>
      <c r="WY165" s="225"/>
      <c r="WZ165" s="225"/>
      <c r="XA165" s="225"/>
      <c r="XB165" s="225"/>
      <c r="XC165" s="225"/>
      <c r="XD165" s="225"/>
      <c r="XE165" s="225"/>
      <c r="XF165" s="225"/>
      <c r="XG165" s="225"/>
      <c r="XH165" s="225"/>
      <c r="XI165" s="225"/>
      <c r="XJ165" s="225"/>
      <c r="XK165" s="225"/>
      <c r="XL165" s="225"/>
      <c r="XM165" s="225"/>
      <c r="XN165" s="225"/>
      <c r="XO165" s="225"/>
      <c r="XP165" s="225"/>
      <c r="XQ165" s="225"/>
      <c r="XR165" s="225"/>
      <c r="XS165" s="225"/>
      <c r="XT165" s="225"/>
      <c r="XU165" s="225"/>
      <c r="XV165" s="225"/>
      <c r="XW165" s="225"/>
      <c r="XX165" s="225"/>
      <c r="XY165" s="225"/>
      <c r="XZ165" s="225"/>
      <c r="YA165" s="225"/>
      <c r="YB165" s="225"/>
      <c r="YC165" s="225"/>
      <c r="YD165" s="225"/>
      <c r="YE165" s="225"/>
      <c r="YF165" s="225"/>
      <c r="YG165" s="225"/>
      <c r="YH165" s="225"/>
      <c r="YI165" s="225"/>
      <c r="YJ165" s="225"/>
      <c r="YK165" s="225"/>
      <c r="YL165" s="225"/>
      <c r="YM165" s="225"/>
      <c r="YN165" s="225"/>
      <c r="YO165" s="225"/>
      <c r="YP165" s="225"/>
      <c r="YQ165" s="225"/>
      <c r="YR165" s="225"/>
      <c r="YS165" s="225"/>
      <c r="YT165" s="225"/>
      <c r="YU165" s="225"/>
      <c r="YV165" s="225"/>
      <c r="YW165" s="225"/>
      <c r="YX165" s="225"/>
      <c r="YY165" s="225"/>
      <c r="YZ165" s="225"/>
      <c r="ZA165" s="225"/>
      <c r="ZB165" s="225"/>
      <c r="ZC165" s="225"/>
      <c r="ZD165" s="225"/>
      <c r="ZE165" s="225"/>
      <c r="ZF165" s="225"/>
      <c r="ZG165" s="225"/>
      <c r="ZH165" s="225"/>
      <c r="ZI165" s="225"/>
      <c r="ZJ165" s="225"/>
      <c r="ZK165" s="225"/>
      <c r="ZL165" s="225"/>
      <c r="ZM165" s="225"/>
      <c r="ZN165" s="225"/>
      <c r="ZO165" s="225"/>
      <c r="ZP165" s="225"/>
      <c r="ZQ165" s="225"/>
      <c r="ZR165" s="225"/>
      <c r="ZS165" s="225"/>
      <c r="ZT165" s="225"/>
      <c r="ZU165" s="225"/>
      <c r="ZV165" s="225"/>
      <c r="ZW165" s="225"/>
      <c r="ZX165" s="225"/>
      <c r="ZY165" s="225"/>
      <c r="ZZ165" s="225"/>
      <c r="AAA165" s="225"/>
      <c r="AAB165" s="225"/>
      <c r="AAC165" s="225"/>
      <c r="AAD165" s="225"/>
      <c r="AAE165" s="225"/>
      <c r="AAF165" s="225"/>
      <c r="AAG165" s="225"/>
      <c r="AAH165" s="225"/>
      <c r="AAI165" s="225"/>
      <c r="AAJ165" s="225"/>
      <c r="AAK165" s="225"/>
      <c r="AAL165" s="225"/>
      <c r="AAM165" s="225"/>
      <c r="AAN165" s="225"/>
      <c r="AAO165" s="225"/>
      <c r="AAP165" s="225"/>
      <c r="AAQ165" s="225"/>
      <c r="AAR165" s="225"/>
      <c r="AAS165" s="225"/>
      <c r="AAT165" s="225"/>
      <c r="AAU165" s="225"/>
      <c r="AAV165" s="225"/>
      <c r="AAW165" s="225"/>
      <c r="AAX165" s="225"/>
      <c r="AAY165" s="225"/>
      <c r="AAZ165" s="225"/>
      <c r="ABA165" s="225"/>
      <c r="ABB165" s="225"/>
      <c r="ABC165" s="225"/>
      <c r="ABD165" s="225"/>
      <c r="ABE165" s="225"/>
      <c r="ABF165" s="225"/>
      <c r="ABG165" s="225"/>
      <c r="ABH165" s="225"/>
      <c r="ABI165" s="225"/>
      <c r="ABJ165" s="225"/>
      <c r="ABK165" s="225"/>
      <c r="ABL165" s="225"/>
      <c r="ABM165" s="225"/>
      <c r="ABN165" s="225"/>
      <c r="ABO165" s="225"/>
      <c r="ABP165" s="225"/>
      <c r="ABQ165" s="225"/>
      <c r="ABR165" s="225"/>
      <c r="ABS165" s="225"/>
      <c r="ABT165" s="225"/>
      <c r="ABU165" s="225"/>
      <c r="ABV165" s="225"/>
      <c r="ABW165" s="225"/>
      <c r="ABX165" s="225"/>
      <c r="ABY165" s="225"/>
      <c r="ABZ165" s="225"/>
      <c r="ACA165" s="225"/>
      <c r="ACB165" s="225"/>
      <c r="ACC165" s="225"/>
      <c r="ACD165" s="225"/>
      <c r="ACE165" s="225"/>
      <c r="ACF165" s="225"/>
      <c r="ACG165" s="225"/>
      <c r="ACH165" s="225"/>
      <c r="ACI165" s="225"/>
      <c r="ACJ165" s="225"/>
      <c r="ACK165" s="225"/>
      <c r="ACL165" s="225"/>
      <c r="ACM165" s="225"/>
      <c r="ACN165" s="225"/>
      <c r="ACO165" s="225"/>
      <c r="ACP165" s="225"/>
      <c r="ACQ165" s="225"/>
      <c r="ACR165" s="225"/>
      <c r="ACS165" s="225"/>
      <c r="ACT165" s="225"/>
      <c r="ACU165" s="225"/>
      <c r="ACV165" s="225"/>
      <c r="ACW165" s="225"/>
      <c r="ACX165" s="225"/>
      <c r="ACY165" s="225"/>
      <c r="ACZ165" s="225"/>
      <c r="ADA165" s="225"/>
      <c r="ADB165" s="225"/>
      <c r="ADC165" s="225"/>
      <c r="ADD165" s="225"/>
      <c r="ADE165" s="225"/>
      <c r="ADF165" s="225"/>
      <c r="ADG165" s="225"/>
      <c r="ADH165" s="225"/>
      <c r="ADI165" s="225"/>
      <c r="ADJ165" s="225"/>
      <c r="ADK165" s="225"/>
      <c r="ADL165" s="225"/>
      <c r="ADM165" s="225"/>
      <c r="ADN165" s="225"/>
      <c r="ADO165" s="225"/>
      <c r="ADP165" s="225"/>
      <c r="ADQ165" s="225"/>
      <c r="ADR165" s="225"/>
      <c r="ADS165" s="225"/>
      <c r="ADT165" s="225"/>
      <c r="ADU165" s="225"/>
      <c r="ADV165" s="225"/>
      <c r="ADW165" s="225"/>
      <c r="ADX165" s="225"/>
      <c r="ADY165" s="225"/>
      <c r="ADZ165" s="225"/>
      <c r="AEA165" s="225"/>
      <c r="AEB165" s="225"/>
      <c r="AEC165" s="225"/>
      <c r="AED165" s="225"/>
      <c r="AEE165" s="225"/>
      <c r="AEF165" s="225"/>
      <c r="AEG165" s="225"/>
      <c r="AEH165" s="225"/>
      <c r="AEI165" s="225"/>
      <c r="AEJ165" s="225"/>
      <c r="AEK165" s="225"/>
      <c r="AEL165" s="225"/>
      <c r="AEM165" s="225"/>
      <c r="AEN165" s="225"/>
      <c r="AEO165" s="225"/>
      <c r="AEP165" s="225"/>
      <c r="AEQ165" s="225"/>
      <c r="AER165" s="225"/>
      <c r="AES165" s="225"/>
      <c r="AET165" s="225"/>
      <c r="AEU165" s="225"/>
      <c r="AEV165" s="225"/>
      <c r="AEW165" s="225"/>
      <c r="AEX165" s="225"/>
      <c r="AEY165" s="225"/>
      <c r="AEZ165" s="225"/>
      <c r="AFA165" s="225"/>
      <c r="AFB165" s="225"/>
      <c r="AFC165" s="225"/>
      <c r="AFD165" s="225"/>
      <c r="AFE165" s="225"/>
      <c r="AFF165" s="225"/>
      <c r="AFG165" s="225"/>
      <c r="AFH165" s="225"/>
      <c r="AFI165" s="225"/>
      <c r="AFJ165" s="225"/>
      <c r="AFK165" s="225"/>
      <c r="AFL165" s="225"/>
      <c r="AFM165" s="225"/>
      <c r="AFN165" s="225"/>
      <c r="AFO165" s="225"/>
      <c r="AFP165" s="225"/>
      <c r="AFQ165" s="225"/>
      <c r="AFR165" s="225"/>
      <c r="AFS165" s="225"/>
      <c r="AFT165" s="225"/>
      <c r="AFU165" s="225"/>
      <c r="AFV165" s="225"/>
      <c r="AFW165" s="225"/>
      <c r="AFX165" s="225"/>
      <c r="AFY165" s="225"/>
      <c r="AFZ165" s="225"/>
      <c r="AGA165" s="225"/>
      <c r="AGB165" s="225"/>
      <c r="AGC165" s="225"/>
      <c r="AGD165" s="225"/>
      <c r="AGE165" s="225"/>
      <c r="AGF165" s="225"/>
      <c r="AGG165" s="225"/>
      <c r="AGH165" s="225"/>
      <c r="AGI165" s="225"/>
      <c r="AGJ165" s="225"/>
      <c r="AGK165" s="225"/>
      <c r="AGL165" s="225"/>
      <c r="AGM165" s="225"/>
      <c r="AGN165" s="225"/>
      <c r="AGO165" s="225"/>
      <c r="AGP165" s="225"/>
      <c r="AGQ165" s="225"/>
      <c r="AGR165" s="225"/>
      <c r="AGS165" s="225"/>
      <c r="AGT165" s="225"/>
      <c r="AGU165" s="225"/>
      <c r="AGV165" s="225"/>
      <c r="AGW165" s="225"/>
      <c r="AGX165" s="225"/>
      <c r="AGY165" s="225"/>
      <c r="AGZ165" s="225"/>
      <c r="AHA165" s="225"/>
      <c r="AHB165" s="225"/>
      <c r="AHC165" s="225"/>
      <c r="AHD165" s="225"/>
      <c r="AHE165" s="225"/>
      <c r="AHF165" s="225"/>
      <c r="AHG165" s="225"/>
      <c r="AHH165" s="225"/>
      <c r="AHI165" s="225"/>
      <c r="AHJ165" s="225"/>
      <c r="AHK165" s="225"/>
      <c r="AHL165" s="225"/>
      <c r="AHM165" s="225"/>
      <c r="AHN165" s="225"/>
      <c r="AHO165" s="225"/>
      <c r="AHP165" s="225"/>
      <c r="AHQ165" s="225"/>
      <c r="AHR165" s="225"/>
      <c r="AHS165" s="225"/>
      <c r="AHT165" s="225"/>
      <c r="AHU165" s="225"/>
      <c r="AHV165" s="225"/>
      <c r="AHW165" s="225"/>
      <c r="AHX165" s="225"/>
      <c r="AHY165" s="225"/>
      <c r="AHZ165" s="225"/>
      <c r="AIA165" s="225"/>
      <c r="AIB165" s="225"/>
      <c r="AIC165" s="225"/>
      <c r="AID165" s="225"/>
      <c r="AIE165" s="225"/>
      <c r="AIF165" s="225"/>
      <c r="AIG165" s="225"/>
      <c r="AIH165" s="225"/>
      <c r="AII165" s="225"/>
      <c r="AIJ165" s="225"/>
      <c r="AIK165" s="225"/>
      <c r="AIL165" s="225"/>
      <c r="AIM165" s="225"/>
      <c r="AIN165" s="225"/>
      <c r="AIO165" s="225"/>
      <c r="AIP165" s="225"/>
      <c r="AIQ165" s="225"/>
      <c r="AIR165" s="225"/>
      <c r="AIS165" s="225"/>
      <c r="AIT165" s="225"/>
      <c r="AIU165" s="225"/>
      <c r="AIV165" s="225"/>
      <c r="AIW165" s="225"/>
      <c r="AIX165" s="225"/>
      <c r="AIY165" s="225"/>
      <c r="AIZ165" s="225"/>
      <c r="AJA165" s="225"/>
      <c r="AJB165" s="225"/>
      <c r="AJC165" s="225"/>
      <c r="AJD165" s="225"/>
      <c r="AJE165" s="225"/>
      <c r="AJF165" s="225"/>
      <c r="AJG165" s="225"/>
      <c r="AJH165" s="225"/>
      <c r="AJI165" s="225"/>
      <c r="AJJ165" s="225"/>
      <c r="AJK165" s="225"/>
      <c r="AJL165" s="225"/>
      <c r="AJM165" s="225"/>
      <c r="AJN165" s="225"/>
      <c r="AJO165" s="225"/>
      <c r="AJP165" s="225"/>
      <c r="AJQ165" s="225"/>
      <c r="AJR165" s="225"/>
      <c r="AJS165" s="225"/>
      <c r="AJT165" s="225"/>
      <c r="AJU165" s="225"/>
      <c r="AJV165" s="225"/>
      <c r="AJW165" s="225"/>
      <c r="AJX165" s="225"/>
      <c r="AJY165" s="225"/>
      <c r="AJZ165" s="225"/>
      <c r="AKA165" s="225"/>
      <c r="AKB165" s="225"/>
      <c r="AKC165" s="225"/>
      <c r="AKD165" s="225"/>
      <c r="AKE165" s="225"/>
      <c r="AKF165" s="225"/>
      <c r="AKG165" s="225"/>
      <c r="AKH165" s="225"/>
      <c r="AKI165" s="225"/>
      <c r="AKJ165" s="225"/>
      <c r="AKK165" s="225"/>
      <c r="AKL165" s="225"/>
      <c r="AKM165" s="225"/>
      <c r="AKN165" s="225"/>
      <c r="AKO165" s="225"/>
      <c r="AKP165" s="225"/>
      <c r="AKQ165" s="225"/>
      <c r="AKR165" s="225"/>
      <c r="AKS165" s="225"/>
      <c r="AKT165" s="225"/>
      <c r="AKU165" s="225"/>
      <c r="AKV165" s="225"/>
      <c r="AKW165" s="225"/>
      <c r="AKX165" s="225"/>
      <c r="AKY165" s="225"/>
      <c r="AKZ165" s="225"/>
      <c r="ALA165" s="225"/>
      <c r="ALB165" s="225"/>
      <c r="ALC165" s="225"/>
      <c r="ALD165" s="225"/>
      <c r="ALE165" s="225"/>
      <c r="ALF165" s="225"/>
      <c r="ALG165" s="225"/>
      <c r="ALH165" s="225"/>
      <c r="ALI165" s="225"/>
      <c r="ALJ165" s="225"/>
      <c r="ALK165" s="225"/>
      <c r="ALL165" s="225"/>
      <c r="ALM165" s="225"/>
      <c r="ALN165" s="225"/>
      <c r="ALO165" s="225"/>
      <c r="ALP165" s="225"/>
      <c r="ALQ165" s="225"/>
      <c r="ALR165" s="225"/>
      <c r="ALS165" s="225"/>
      <c r="ALT165" s="225"/>
      <c r="ALU165" s="225"/>
      <c r="ALV165" s="225"/>
      <c r="ALW165" s="225"/>
      <c r="ALX165" s="225"/>
      <c r="ALY165" s="225"/>
      <c r="ALZ165" s="225"/>
      <c r="AMA165" s="225"/>
      <c r="AMB165" s="225"/>
      <c r="AMC165" s="225"/>
      <c r="AMD165" s="225"/>
      <c r="AME165" s="225"/>
      <c r="AMF165" s="225"/>
      <c r="AMG165" s="225"/>
      <c r="AMH165" s="225"/>
      <c r="AMI165" s="225"/>
      <c r="AMJ165" s="225"/>
      <c r="AMK165" s="225"/>
      <c r="AML165" s="225"/>
      <c r="AMM165" s="225"/>
      <c r="AMN165" s="225"/>
      <c r="AMO165" s="225"/>
      <c r="AMP165" s="225"/>
      <c r="AMQ165" s="225"/>
      <c r="AMR165" s="225"/>
      <c r="AMS165" s="225"/>
      <c r="AMT165" s="225"/>
      <c r="AMU165" s="225"/>
      <c r="AMV165" s="225"/>
      <c r="AMW165" s="225"/>
      <c r="AMX165" s="225"/>
      <c r="AMY165" s="225"/>
      <c r="AMZ165" s="225"/>
      <c r="ANA165" s="225"/>
      <c r="ANB165" s="225"/>
      <c r="ANC165" s="225"/>
      <c r="AND165" s="225"/>
      <c r="ANE165" s="225"/>
      <c r="ANF165" s="225"/>
      <c r="ANG165" s="225"/>
      <c r="ANH165" s="225"/>
      <c r="ANI165" s="225"/>
      <c r="ANJ165" s="225"/>
      <c r="ANK165" s="225"/>
      <c r="ANL165" s="225"/>
      <c r="ANM165" s="225"/>
      <c r="ANN165" s="225"/>
      <c r="ANO165" s="225"/>
      <c r="ANP165" s="225"/>
      <c r="ANQ165" s="225"/>
      <c r="ANR165" s="225"/>
      <c r="ANS165" s="225"/>
      <c r="ANT165" s="225"/>
      <c r="ANU165" s="225"/>
      <c r="ANV165" s="225"/>
      <c r="ANW165" s="225"/>
      <c r="ANX165" s="225"/>
      <c r="ANY165" s="225"/>
      <c r="ANZ165" s="225"/>
      <c r="AOA165" s="225"/>
      <c r="AOB165" s="225"/>
      <c r="AOC165" s="225"/>
      <c r="AOD165" s="225"/>
      <c r="AOE165" s="225"/>
      <c r="AOF165" s="225"/>
      <c r="AOG165" s="225"/>
      <c r="AOH165" s="225"/>
      <c r="AOI165" s="225"/>
      <c r="AOJ165" s="225"/>
      <c r="AOK165" s="225"/>
      <c r="AOL165" s="225"/>
      <c r="AOM165" s="225"/>
      <c r="AON165" s="225"/>
      <c r="AOO165" s="225"/>
      <c r="AOP165" s="225"/>
      <c r="AOQ165" s="225"/>
      <c r="AOR165" s="225"/>
      <c r="AOS165" s="225"/>
      <c r="AOT165" s="225"/>
      <c r="AOU165" s="225"/>
      <c r="AOV165" s="225"/>
      <c r="AOW165" s="225"/>
      <c r="AOX165" s="225"/>
      <c r="AOY165" s="225"/>
      <c r="AOZ165" s="225"/>
      <c r="APA165" s="225"/>
      <c r="APB165" s="225"/>
      <c r="APC165" s="225"/>
      <c r="APD165" s="225"/>
      <c r="APE165" s="225"/>
      <c r="APF165" s="225"/>
      <c r="APG165" s="225"/>
      <c r="APH165" s="225"/>
      <c r="API165" s="225"/>
      <c r="APJ165" s="225"/>
      <c r="APK165" s="225"/>
      <c r="APL165" s="225"/>
      <c r="APM165" s="225"/>
      <c r="APN165" s="225"/>
      <c r="APO165" s="225"/>
      <c r="APP165" s="225"/>
      <c r="APQ165" s="225"/>
      <c r="APR165" s="225"/>
      <c r="APS165" s="225"/>
      <c r="APT165" s="225"/>
      <c r="APU165" s="225"/>
      <c r="APV165" s="225"/>
      <c r="APW165" s="225"/>
      <c r="APX165" s="225"/>
      <c r="APY165" s="225"/>
      <c r="APZ165" s="225"/>
      <c r="AQA165" s="225"/>
      <c r="AQB165" s="225"/>
      <c r="AQC165" s="225"/>
      <c r="AQD165" s="225"/>
      <c r="AQE165" s="225"/>
      <c r="AQF165" s="225"/>
      <c r="AQG165" s="225"/>
      <c r="AQH165" s="225"/>
      <c r="AQI165" s="225"/>
      <c r="AQJ165" s="225"/>
      <c r="AQK165" s="225"/>
      <c r="AQL165" s="225"/>
      <c r="AQM165" s="225"/>
      <c r="AQN165" s="225"/>
      <c r="AQO165" s="225"/>
      <c r="AQP165" s="225"/>
      <c r="AQQ165" s="225"/>
      <c r="AQR165" s="225"/>
      <c r="AQS165" s="225"/>
      <c r="AQT165" s="225"/>
      <c r="AQU165" s="225"/>
      <c r="AQV165" s="225"/>
      <c r="AQW165" s="225"/>
      <c r="AQX165" s="225"/>
      <c r="AQY165" s="225"/>
      <c r="AQZ165" s="225"/>
      <c r="ARA165" s="225"/>
      <c r="ARB165" s="225"/>
      <c r="ARC165" s="225"/>
      <c r="ARD165" s="225"/>
      <c r="ARE165" s="225"/>
      <c r="ARF165" s="225"/>
      <c r="ARG165" s="225"/>
      <c r="ARH165" s="225"/>
      <c r="ARI165" s="225"/>
      <c r="ARJ165" s="225"/>
      <c r="ARK165" s="225"/>
      <c r="ARL165" s="225"/>
      <c r="ARM165" s="225"/>
      <c r="ARN165" s="225"/>
      <c r="ARO165" s="225"/>
      <c r="ARP165" s="225"/>
      <c r="ARQ165" s="225"/>
      <c r="ARR165" s="225"/>
      <c r="ARS165" s="225"/>
      <c r="ART165" s="225"/>
      <c r="ARU165" s="225"/>
      <c r="ARV165" s="225"/>
      <c r="ARW165" s="225"/>
      <c r="ARX165" s="225"/>
      <c r="ARY165" s="225"/>
      <c r="ARZ165" s="225"/>
      <c r="ASA165" s="225"/>
      <c r="ASB165" s="225"/>
      <c r="ASC165" s="225"/>
      <c r="ASD165" s="225"/>
      <c r="ASE165" s="225"/>
      <c r="ASF165" s="225"/>
      <c r="ASG165" s="225"/>
      <c r="ASH165" s="225"/>
      <c r="ASI165" s="225"/>
      <c r="ASJ165" s="225"/>
      <c r="ASK165" s="225"/>
      <c r="ASL165" s="225"/>
      <c r="ASM165" s="225"/>
      <c r="ASN165" s="225"/>
      <c r="ASO165" s="225"/>
      <c r="ASP165" s="225"/>
      <c r="ASQ165" s="225"/>
      <c r="ASR165" s="225"/>
      <c r="ASS165" s="225"/>
      <c r="AST165" s="225"/>
      <c r="ASU165" s="225"/>
      <c r="ASV165" s="225"/>
      <c r="ASW165" s="225"/>
      <c r="ASX165" s="225"/>
      <c r="ASY165" s="225"/>
      <c r="ASZ165" s="225"/>
      <c r="ATA165" s="225"/>
      <c r="ATB165" s="225"/>
      <c r="ATC165" s="225"/>
      <c r="ATD165" s="225"/>
      <c r="ATE165" s="225"/>
      <c r="ATF165" s="225"/>
      <c r="ATG165" s="225"/>
      <c r="ATH165" s="225"/>
      <c r="ATI165" s="225"/>
      <c r="ATJ165" s="225"/>
      <c r="ATK165" s="225"/>
      <c r="ATL165" s="225"/>
      <c r="ATM165" s="225"/>
      <c r="ATN165" s="225"/>
      <c r="ATO165" s="225"/>
      <c r="ATP165" s="225"/>
      <c r="ATQ165" s="225"/>
      <c r="ATR165" s="225"/>
      <c r="ATS165" s="225"/>
      <c r="ATT165" s="225"/>
      <c r="ATU165" s="225"/>
      <c r="ATV165" s="225"/>
      <c r="ATW165" s="225"/>
      <c r="ATX165" s="225"/>
      <c r="ATY165" s="225"/>
      <c r="ATZ165" s="225"/>
      <c r="AUA165" s="225"/>
      <c r="AUB165" s="225"/>
      <c r="AUC165" s="225"/>
      <c r="AUD165" s="225"/>
      <c r="AUE165" s="225"/>
      <c r="AUF165" s="225"/>
      <c r="AUG165" s="225"/>
      <c r="AUH165" s="225"/>
      <c r="AUI165" s="225"/>
      <c r="AUJ165" s="225"/>
      <c r="AUK165" s="225"/>
      <c r="AUL165" s="225"/>
      <c r="AUM165" s="225"/>
      <c r="AUN165" s="225"/>
      <c r="AUO165" s="225"/>
      <c r="AUP165" s="225"/>
      <c r="AUQ165" s="225"/>
      <c r="AUR165" s="225"/>
      <c r="AUS165" s="225"/>
      <c r="AUT165" s="225"/>
      <c r="AUU165" s="225"/>
      <c r="AUV165" s="225"/>
      <c r="AUW165" s="225"/>
      <c r="AUX165" s="225"/>
      <c r="AUY165" s="225"/>
      <c r="AUZ165" s="225"/>
      <c r="AVA165" s="225"/>
      <c r="AVB165" s="225"/>
      <c r="AVC165" s="225"/>
      <c r="AVD165" s="225"/>
      <c r="AVE165" s="225"/>
      <c r="AVF165" s="225"/>
      <c r="AVG165" s="225"/>
      <c r="AVH165" s="225"/>
      <c r="AVI165" s="225"/>
      <c r="AVJ165" s="225"/>
      <c r="AVK165" s="225"/>
      <c r="AVL165" s="225"/>
      <c r="AVM165" s="225"/>
      <c r="AVN165" s="225"/>
      <c r="AVO165" s="225"/>
      <c r="AVP165" s="225"/>
      <c r="AVQ165" s="225"/>
      <c r="AVR165" s="225"/>
      <c r="AVS165" s="225"/>
      <c r="AVT165" s="225"/>
      <c r="AVU165" s="225"/>
      <c r="AVV165" s="225"/>
      <c r="AVW165" s="225"/>
      <c r="AVX165" s="225"/>
      <c r="AVY165" s="225"/>
      <c r="AVZ165" s="225"/>
      <c r="AWA165" s="225"/>
      <c r="AWB165" s="225"/>
      <c r="AWC165" s="225"/>
      <c r="AWD165" s="225"/>
      <c r="AWE165" s="225"/>
      <c r="AWF165" s="225"/>
      <c r="AWG165" s="225"/>
      <c r="AWH165" s="225"/>
      <c r="AWI165" s="225"/>
      <c r="AWJ165" s="225"/>
      <c r="AWK165" s="225"/>
      <c r="AWL165" s="225"/>
      <c r="AWM165" s="225"/>
      <c r="AWN165" s="225"/>
      <c r="AWO165" s="225"/>
      <c r="AWP165" s="225"/>
      <c r="AWQ165" s="225"/>
      <c r="AWR165" s="225"/>
      <c r="AWS165" s="225"/>
      <c r="AWT165" s="225"/>
      <c r="AWU165" s="225"/>
      <c r="AWV165" s="225"/>
      <c r="AWW165" s="225"/>
      <c r="AWX165" s="225"/>
      <c r="AWY165" s="225"/>
      <c r="AWZ165" s="225"/>
      <c r="AXA165" s="225"/>
      <c r="AXB165" s="225"/>
      <c r="AXC165" s="225"/>
      <c r="AXD165" s="225"/>
      <c r="AXE165" s="225"/>
      <c r="AXF165" s="225"/>
      <c r="AXG165" s="225"/>
      <c r="AXH165" s="225"/>
      <c r="AXI165" s="225"/>
      <c r="AXJ165" s="225"/>
      <c r="AXK165" s="225"/>
      <c r="AXL165" s="225"/>
      <c r="AXM165" s="225"/>
      <c r="AXN165" s="225"/>
      <c r="AXO165" s="225"/>
      <c r="AXP165" s="225"/>
      <c r="AXQ165" s="225"/>
      <c r="AXR165" s="225"/>
      <c r="AXS165" s="225"/>
      <c r="AXT165" s="225"/>
      <c r="AXU165" s="225"/>
      <c r="AXV165" s="225"/>
      <c r="AXW165" s="225"/>
      <c r="AXX165" s="225"/>
      <c r="AXY165" s="225"/>
      <c r="AXZ165" s="225"/>
      <c r="AYA165" s="225"/>
      <c r="AYB165" s="225"/>
      <c r="AYC165" s="225"/>
      <c r="AYD165" s="225"/>
      <c r="AYE165" s="225"/>
      <c r="AYF165" s="225"/>
      <c r="AYG165" s="225"/>
      <c r="AYH165" s="225"/>
      <c r="AYI165" s="225"/>
      <c r="AYJ165" s="225"/>
      <c r="AYK165" s="225"/>
      <c r="AYL165" s="225"/>
      <c r="AYM165" s="225"/>
      <c r="AYN165" s="225"/>
      <c r="AYO165" s="225"/>
      <c r="AYP165" s="225"/>
      <c r="AYQ165" s="225"/>
      <c r="AYR165" s="225"/>
      <c r="AYS165" s="225"/>
      <c r="AYT165" s="225"/>
      <c r="AYU165" s="225"/>
      <c r="AYV165" s="225"/>
      <c r="AYW165" s="225"/>
      <c r="AYX165" s="225"/>
      <c r="AYY165" s="225"/>
      <c r="AYZ165" s="225"/>
      <c r="AZA165" s="225"/>
      <c r="AZB165" s="225"/>
      <c r="AZC165" s="225"/>
      <c r="AZD165" s="225"/>
      <c r="AZE165" s="225"/>
      <c r="AZF165" s="225"/>
      <c r="AZG165" s="225"/>
      <c r="AZH165" s="225"/>
      <c r="AZI165" s="225"/>
      <c r="AZJ165" s="225"/>
      <c r="AZK165" s="225"/>
      <c r="AZL165" s="225"/>
      <c r="AZM165" s="225"/>
      <c r="AZN165" s="225"/>
      <c r="AZO165" s="225"/>
      <c r="AZP165" s="225"/>
      <c r="AZQ165" s="225"/>
      <c r="AZR165" s="225"/>
      <c r="AZS165" s="225"/>
      <c r="AZT165" s="225"/>
      <c r="AZU165" s="225"/>
      <c r="AZV165" s="225"/>
      <c r="AZW165" s="225"/>
      <c r="AZX165" s="225"/>
      <c r="AZY165" s="225"/>
      <c r="AZZ165" s="225"/>
      <c r="BAA165" s="225"/>
      <c r="BAB165" s="225"/>
      <c r="BAC165" s="225"/>
      <c r="BAD165" s="225"/>
      <c r="BAE165" s="225"/>
      <c r="BAF165" s="225"/>
      <c r="BAG165" s="225"/>
      <c r="BAH165" s="225"/>
      <c r="BAI165" s="225"/>
      <c r="BAJ165" s="225"/>
      <c r="BAK165" s="225"/>
      <c r="BAL165" s="225"/>
      <c r="BAM165" s="225"/>
      <c r="BAN165" s="225"/>
      <c r="BAO165" s="225"/>
      <c r="BAP165" s="225"/>
      <c r="BAQ165" s="225"/>
      <c r="BAR165" s="225"/>
      <c r="BAS165" s="225"/>
      <c r="BAT165" s="225"/>
      <c r="BAU165" s="225"/>
      <c r="BAV165" s="225"/>
      <c r="BAW165" s="225"/>
      <c r="BAX165" s="225"/>
      <c r="BAY165" s="225"/>
      <c r="BAZ165" s="225"/>
      <c r="BBA165" s="225"/>
      <c r="BBB165" s="225"/>
      <c r="BBC165" s="225"/>
      <c r="BBD165" s="225"/>
      <c r="BBE165" s="225"/>
      <c r="BBF165" s="225"/>
      <c r="BBG165" s="225"/>
      <c r="BBH165" s="225"/>
      <c r="BBI165" s="225"/>
      <c r="BBJ165" s="225"/>
      <c r="BBK165" s="225"/>
      <c r="BBL165" s="225"/>
      <c r="BBM165" s="225"/>
      <c r="BBN165" s="225"/>
      <c r="BBO165" s="225"/>
      <c r="BBP165" s="225"/>
      <c r="BBQ165" s="225"/>
      <c r="BBR165" s="225"/>
      <c r="BBS165" s="225"/>
      <c r="BBT165" s="225"/>
      <c r="BBU165" s="225"/>
      <c r="BBV165" s="225"/>
      <c r="BBW165" s="225"/>
      <c r="BBX165" s="225"/>
      <c r="BBY165" s="225"/>
      <c r="BBZ165" s="225"/>
      <c r="BCA165" s="225"/>
      <c r="BCB165" s="225"/>
      <c r="BCC165" s="225"/>
      <c r="BCD165" s="225"/>
      <c r="BCE165" s="225"/>
      <c r="BCF165" s="225"/>
      <c r="BCG165" s="225"/>
      <c r="BCH165" s="225"/>
      <c r="BCI165" s="225"/>
      <c r="BCJ165" s="225"/>
      <c r="BCK165" s="225"/>
      <c r="BCL165" s="225"/>
      <c r="BCM165" s="225"/>
      <c r="BCN165" s="225"/>
      <c r="BCO165" s="225"/>
      <c r="BCP165" s="225"/>
      <c r="BCQ165" s="225"/>
      <c r="BCR165" s="225"/>
      <c r="BCS165" s="225"/>
      <c r="BCT165" s="225"/>
      <c r="BCU165" s="225"/>
      <c r="BCV165" s="225"/>
      <c r="BCW165" s="225"/>
      <c r="BCX165" s="225"/>
      <c r="BCY165" s="225"/>
      <c r="BCZ165" s="225"/>
      <c r="BDA165" s="225"/>
      <c r="BDB165" s="225"/>
      <c r="BDC165" s="225"/>
      <c r="BDD165" s="225"/>
      <c r="BDE165" s="225"/>
      <c r="BDF165" s="225"/>
      <c r="BDG165" s="225"/>
      <c r="BDH165" s="225"/>
      <c r="BDI165" s="225"/>
      <c r="BDJ165" s="225"/>
      <c r="BDK165" s="225"/>
      <c r="BDL165" s="225"/>
      <c r="BDM165" s="225"/>
      <c r="BDN165" s="225"/>
      <c r="BDO165" s="225"/>
      <c r="BDP165" s="225"/>
      <c r="BDQ165" s="225"/>
      <c r="BDR165" s="225"/>
      <c r="BDS165" s="225"/>
      <c r="BDT165" s="225"/>
      <c r="BDU165" s="225"/>
      <c r="BDV165" s="225"/>
      <c r="BDW165" s="225"/>
      <c r="BDX165" s="225"/>
      <c r="BDY165" s="225"/>
      <c r="BDZ165" s="225"/>
      <c r="BEA165" s="225"/>
      <c r="BEB165" s="225"/>
      <c r="BEC165" s="225"/>
      <c r="BED165" s="225"/>
      <c r="BEE165" s="225"/>
      <c r="BEF165" s="225"/>
      <c r="BEG165" s="225"/>
      <c r="BEH165" s="225"/>
      <c r="BEI165" s="225"/>
      <c r="BEJ165" s="225"/>
      <c r="BEK165" s="225"/>
      <c r="BEL165" s="225"/>
      <c r="BEM165" s="225"/>
      <c r="BEN165" s="225"/>
      <c r="BEO165" s="225"/>
      <c r="BEP165" s="225"/>
      <c r="BEQ165" s="225"/>
      <c r="BER165" s="225"/>
      <c r="BES165" s="225"/>
      <c r="BET165" s="225"/>
      <c r="BEU165" s="225"/>
      <c r="BEV165" s="225"/>
      <c r="BEW165" s="225"/>
      <c r="BEX165" s="225"/>
      <c r="BEY165" s="225"/>
      <c r="BEZ165" s="225"/>
      <c r="BFA165" s="225"/>
      <c r="BFB165" s="225"/>
      <c r="BFC165" s="225"/>
      <c r="BFD165" s="225"/>
      <c r="BFE165" s="225"/>
      <c r="BFF165" s="225"/>
      <c r="BFG165" s="225"/>
      <c r="BFH165" s="225"/>
      <c r="BFI165" s="225"/>
      <c r="BFJ165" s="225"/>
      <c r="BFK165" s="225"/>
      <c r="BFL165" s="225"/>
      <c r="BFM165" s="225"/>
      <c r="BFN165" s="225"/>
      <c r="BFO165" s="225"/>
      <c r="BFP165" s="225"/>
      <c r="BFQ165" s="225"/>
      <c r="BFR165" s="225"/>
      <c r="BFS165" s="225"/>
      <c r="BFT165" s="225"/>
      <c r="BFU165" s="225"/>
      <c r="BFV165" s="225"/>
      <c r="BFW165" s="225"/>
      <c r="BFX165" s="225"/>
      <c r="BFY165" s="225"/>
      <c r="BFZ165" s="225"/>
      <c r="BGA165" s="225"/>
      <c r="BGB165" s="225"/>
      <c r="BGC165" s="225"/>
      <c r="BGD165" s="225"/>
      <c r="BGE165" s="225"/>
      <c r="BGF165" s="225"/>
      <c r="BGG165" s="225"/>
      <c r="BGH165" s="225"/>
      <c r="BGI165" s="225"/>
      <c r="BGJ165" s="225"/>
      <c r="BGK165" s="225"/>
      <c r="BGL165" s="225"/>
      <c r="BGM165" s="225"/>
      <c r="BGN165" s="225"/>
      <c r="BGO165" s="225"/>
      <c r="BGP165" s="225"/>
      <c r="BGQ165" s="225"/>
      <c r="BGR165" s="225"/>
      <c r="BGS165" s="225"/>
      <c r="BGT165" s="225"/>
      <c r="BGU165" s="225"/>
      <c r="BGV165" s="225"/>
      <c r="BGW165" s="225"/>
      <c r="BGX165" s="225"/>
      <c r="BGY165" s="225"/>
      <c r="BGZ165" s="225"/>
      <c r="BHA165" s="225"/>
      <c r="BHB165" s="225"/>
      <c r="BHC165" s="225"/>
      <c r="BHD165" s="225"/>
      <c r="BHE165" s="225"/>
      <c r="BHF165" s="225"/>
      <c r="BHG165" s="225"/>
      <c r="BHH165" s="225"/>
      <c r="BHI165" s="225"/>
      <c r="BHJ165" s="225"/>
      <c r="BHK165" s="225"/>
      <c r="BHL165" s="225"/>
      <c r="BHM165" s="225"/>
      <c r="BHN165" s="225"/>
      <c r="BHO165" s="225"/>
      <c r="BHP165" s="225"/>
      <c r="BHQ165" s="225"/>
      <c r="BHR165" s="225"/>
      <c r="BHS165" s="225"/>
      <c r="BHT165" s="225"/>
      <c r="BHU165" s="225"/>
      <c r="BHV165" s="225"/>
      <c r="BHW165" s="225"/>
      <c r="BHX165" s="225"/>
      <c r="BHY165" s="225"/>
      <c r="BHZ165" s="225"/>
      <c r="BIA165" s="225"/>
      <c r="BIB165" s="225"/>
      <c r="BIC165" s="225"/>
      <c r="BID165" s="225"/>
      <c r="BIE165" s="225"/>
      <c r="BIF165" s="225"/>
      <c r="BIG165" s="225"/>
      <c r="BIH165" s="225"/>
      <c r="BII165" s="225"/>
      <c r="BIJ165" s="225"/>
      <c r="BIK165" s="225"/>
      <c r="BIL165" s="225"/>
      <c r="BIM165" s="225"/>
      <c r="BIN165" s="225"/>
      <c r="BIO165" s="225"/>
      <c r="BIP165" s="225"/>
      <c r="BIQ165" s="225"/>
      <c r="BIR165" s="225"/>
      <c r="BIS165" s="225"/>
      <c r="BIT165" s="225"/>
      <c r="BIU165" s="225"/>
      <c r="BIV165" s="225"/>
      <c r="BIW165" s="225"/>
      <c r="BIX165" s="225"/>
      <c r="BIY165" s="225"/>
      <c r="BIZ165" s="225"/>
      <c r="BJA165" s="225"/>
      <c r="BJB165" s="225"/>
      <c r="BJC165" s="225"/>
      <c r="BJD165" s="225"/>
      <c r="BJE165" s="225"/>
      <c r="BJF165" s="225"/>
      <c r="BJG165" s="225"/>
      <c r="BJH165" s="225"/>
      <c r="BJI165" s="225"/>
      <c r="BJJ165" s="225"/>
      <c r="BJK165" s="225"/>
      <c r="BJL165" s="225"/>
      <c r="BJM165" s="225"/>
      <c r="BJN165" s="225"/>
      <c r="BJO165" s="225"/>
      <c r="BJP165" s="225"/>
      <c r="BJQ165" s="225"/>
      <c r="BJR165" s="225"/>
      <c r="BJS165" s="225"/>
      <c r="BJT165" s="225"/>
      <c r="BJU165" s="225"/>
      <c r="BJV165" s="225"/>
      <c r="BJW165" s="225"/>
      <c r="BJX165" s="225"/>
      <c r="BJY165" s="225"/>
      <c r="BJZ165" s="225"/>
      <c r="BKA165" s="225"/>
      <c r="BKB165" s="225"/>
      <c r="BKC165" s="225"/>
      <c r="BKD165" s="225"/>
      <c r="BKE165" s="225"/>
      <c r="BKF165" s="225"/>
      <c r="BKG165" s="225"/>
      <c r="BKH165" s="225"/>
      <c r="BKI165" s="225"/>
      <c r="BKJ165" s="225"/>
      <c r="BKK165" s="225"/>
      <c r="BKL165" s="225"/>
      <c r="BKM165" s="225"/>
      <c r="BKN165" s="225"/>
      <c r="BKO165" s="225"/>
      <c r="BKP165" s="225"/>
      <c r="BKQ165" s="225"/>
      <c r="BKR165" s="225"/>
      <c r="BKS165" s="225"/>
      <c r="BKT165" s="225"/>
      <c r="BKU165" s="225"/>
      <c r="BKV165" s="225"/>
      <c r="BKW165" s="225"/>
      <c r="BKX165" s="225"/>
      <c r="BKY165" s="225"/>
      <c r="BKZ165" s="225"/>
      <c r="BLA165" s="225"/>
      <c r="BLB165" s="225"/>
      <c r="BLC165" s="225"/>
      <c r="BLD165" s="225"/>
      <c r="BLE165" s="225"/>
      <c r="BLF165" s="225"/>
      <c r="BLG165" s="225"/>
      <c r="BLH165" s="225"/>
      <c r="BLI165" s="225"/>
      <c r="BLJ165" s="225"/>
      <c r="BLK165" s="225"/>
      <c r="BLL165" s="225"/>
      <c r="BLM165" s="225"/>
      <c r="BLN165" s="225"/>
      <c r="BLO165" s="225"/>
      <c r="BLP165" s="225"/>
      <c r="BLQ165" s="225"/>
      <c r="BLR165" s="225"/>
      <c r="BLS165" s="225"/>
      <c r="BLT165" s="225"/>
      <c r="BLU165" s="225"/>
      <c r="BLV165" s="225"/>
      <c r="BLW165" s="225"/>
      <c r="BLX165" s="225"/>
      <c r="BLY165" s="225"/>
      <c r="BLZ165" s="225"/>
      <c r="BMA165" s="225"/>
      <c r="BMB165" s="225"/>
      <c r="BMC165" s="225"/>
      <c r="BMD165" s="225"/>
      <c r="BME165" s="225"/>
      <c r="BMF165" s="225"/>
      <c r="BMG165" s="225"/>
      <c r="BMH165" s="225"/>
      <c r="BMI165" s="225"/>
      <c r="BMJ165" s="225"/>
      <c r="BMK165" s="225"/>
      <c r="BML165" s="225"/>
      <c r="BMM165" s="225"/>
      <c r="BMN165" s="225"/>
      <c r="BMO165" s="225"/>
      <c r="BMP165" s="225"/>
      <c r="BMQ165" s="225"/>
      <c r="BMR165" s="225"/>
      <c r="BMS165" s="225"/>
      <c r="BMT165" s="225"/>
      <c r="BMU165" s="225"/>
      <c r="BMV165" s="225"/>
      <c r="BMW165" s="225"/>
      <c r="BMX165" s="225"/>
      <c r="BMY165" s="225"/>
      <c r="BMZ165" s="225"/>
      <c r="BNA165" s="225"/>
      <c r="BNB165" s="225"/>
      <c r="BNC165" s="225"/>
      <c r="BND165" s="225"/>
      <c r="BNE165" s="225"/>
      <c r="BNF165" s="225"/>
      <c r="BNG165" s="225"/>
      <c r="BNH165" s="225"/>
      <c r="BNI165" s="225"/>
      <c r="BNJ165" s="225"/>
      <c r="BNK165" s="225"/>
      <c r="BNL165" s="225"/>
      <c r="BNM165" s="225"/>
      <c r="BNN165" s="225"/>
      <c r="BNO165" s="225"/>
      <c r="BNP165" s="225"/>
      <c r="BNQ165" s="225"/>
      <c r="BNR165" s="225"/>
      <c r="BNS165" s="225"/>
      <c r="BNT165" s="225"/>
      <c r="BNU165" s="225"/>
      <c r="BNV165" s="225"/>
      <c r="BNW165" s="225"/>
      <c r="BNX165" s="225"/>
      <c r="BNY165" s="225"/>
      <c r="BNZ165" s="225"/>
      <c r="BOA165" s="225"/>
      <c r="BOB165" s="225"/>
      <c r="BOC165" s="225"/>
      <c r="BOD165" s="225"/>
      <c r="BOE165" s="225"/>
      <c r="BOF165" s="225"/>
      <c r="BOG165" s="225"/>
      <c r="BOH165" s="225"/>
      <c r="BOI165" s="225"/>
      <c r="BOJ165" s="225"/>
      <c r="BOK165" s="225"/>
      <c r="BOL165" s="225"/>
      <c r="BOM165" s="225"/>
      <c r="BON165" s="225"/>
      <c r="BOO165" s="225"/>
      <c r="BOP165" s="225"/>
      <c r="BOQ165" s="225"/>
      <c r="BOR165" s="225"/>
      <c r="BOS165" s="225"/>
      <c r="BOT165" s="225"/>
      <c r="BOU165" s="225"/>
      <c r="BOV165" s="225"/>
      <c r="BOW165" s="225"/>
      <c r="BOX165" s="225"/>
      <c r="BOY165" s="225"/>
      <c r="BOZ165" s="225"/>
      <c r="BPA165" s="225"/>
      <c r="BPB165" s="225"/>
      <c r="BPC165" s="225"/>
      <c r="BPD165" s="225"/>
      <c r="BPE165" s="225"/>
      <c r="BPF165" s="225"/>
      <c r="BPG165" s="225"/>
      <c r="BPH165" s="225"/>
      <c r="BPI165" s="225"/>
      <c r="BPJ165" s="225"/>
      <c r="BPK165" s="225"/>
      <c r="BPL165" s="225"/>
      <c r="BPM165" s="225"/>
      <c r="BPN165" s="225"/>
      <c r="BPO165" s="225"/>
      <c r="BPP165" s="225"/>
      <c r="BPQ165" s="225"/>
      <c r="BPR165" s="225"/>
      <c r="BPS165" s="225"/>
      <c r="BPT165" s="225"/>
      <c r="BPU165" s="225"/>
      <c r="BPV165" s="225"/>
      <c r="BPW165" s="225"/>
      <c r="BPX165" s="225"/>
      <c r="BPY165" s="225"/>
      <c r="BPZ165" s="225"/>
      <c r="BQA165" s="225"/>
      <c r="BQB165" s="225"/>
      <c r="BQC165" s="225"/>
      <c r="BQD165" s="225"/>
      <c r="BQE165" s="225"/>
      <c r="BQF165" s="225"/>
      <c r="BQG165" s="225"/>
      <c r="BQH165" s="225"/>
      <c r="BQI165" s="225"/>
      <c r="BQJ165" s="225"/>
      <c r="BQK165" s="225"/>
      <c r="BQL165" s="225"/>
      <c r="BQM165" s="225"/>
      <c r="BQN165" s="225"/>
      <c r="BQO165" s="225"/>
      <c r="BQP165" s="225"/>
      <c r="BQQ165" s="225"/>
      <c r="BQR165" s="225"/>
      <c r="BQS165" s="225"/>
      <c r="BQT165" s="225"/>
      <c r="BQU165" s="225"/>
      <c r="BQV165" s="225"/>
      <c r="BQW165" s="225"/>
      <c r="BQX165" s="225"/>
      <c r="BQY165" s="225"/>
      <c r="BQZ165" s="225"/>
      <c r="BRA165" s="225"/>
      <c r="BRB165" s="225"/>
      <c r="BRC165" s="225"/>
      <c r="BRD165" s="225"/>
      <c r="BRE165" s="225"/>
      <c r="BRF165" s="225"/>
      <c r="BRG165" s="225"/>
      <c r="BRH165" s="225"/>
      <c r="BRI165" s="225"/>
      <c r="BRJ165" s="225"/>
      <c r="BRK165" s="225"/>
      <c r="BRL165" s="225"/>
      <c r="BRM165" s="225"/>
      <c r="BRN165" s="225"/>
      <c r="BRO165" s="225"/>
      <c r="BRP165" s="225"/>
      <c r="BRQ165" s="225"/>
      <c r="BRR165" s="225"/>
      <c r="BRS165" s="225"/>
      <c r="BRT165" s="225"/>
      <c r="BRU165" s="225"/>
      <c r="BRV165" s="225"/>
      <c r="BRW165" s="225"/>
      <c r="BRX165" s="225"/>
      <c r="BRY165" s="225"/>
      <c r="BRZ165" s="225"/>
      <c r="BSA165" s="225"/>
      <c r="BSB165" s="225"/>
      <c r="BSC165" s="225"/>
      <c r="BSD165" s="225"/>
      <c r="BSE165" s="225"/>
      <c r="BSF165" s="225"/>
      <c r="BSG165" s="225"/>
      <c r="BSH165" s="225"/>
      <c r="BSI165" s="225"/>
      <c r="BSJ165" s="225"/>
      <c r="BSK165" s="225"/>
      <c r="BSL165" s="225"/>
      <c r="BSM165" s="225"/>
      <c r="BSN165" s="225"/>
      <c r="BSO165" s="225"/>
      <c r="BSP165" s="225"/>
      <c r="BSQ165" s="225"/>
      <c r="BSR165" s="225"/>
      <c r="BSS165" s="225"/>
      <c r="BST165" s="225"/>
      <c r="BSU165" s="225"/>
      <c r="BSV165" s="225"/>
      <c r="BSW165" s="225"/>
      <c r="BSX165" s="225"/>
      <c r="BSY165" s="225"/>
      <c r="BSZ165" s="225"/>
      <c r="BTA165" s="225"/>
      <c r="BTB165" s="225"/>
      <c r="BTC165" s="225"/>
      <c r="BTD165" s="225"/>
      <c r="BTE165" s="225"/>
      <c r="BTF165" s="225"/>
      <c r="BTG165" s="225"/>
      <c r="BTH165" s="225"/>
      <c r="BTI165" s="225"/>
      <c r="BTJ165" s="225"/>
      <c r="BTK165" s="225"/>
      <c r="BTL165" s="225"/>
      <c r="BTM165" s="225"/>
      <c r="BTN165" s="225"/>
      <c r="BTO165" s="225"/>
      <c r="BTP165" s="225"/>
      <c r="BTQ165" s="225"/>
      <c r="BTR165" s="225"/>
      <c r="BTS165" s="225"/>
      <c r="BTT165" s="225"/>
      <c r="BTU165" s="225"/>
      <c r="BTV165" s="225"/>
      <c r="BTW165" s="225"/>
      <c r="BTX165" s="225"/>
      <c r="BTY165" s="225"/>
      <c r="BTZ165" s="225"/>
      <c r="BUA165" s="225"/>
      <c r="BUB165" s="225"/>
      <c r="BUC165" s="225"/>
      <c r="BUD165" s="225"/>
      <c r="BUE165" s="225"/>
      <c r="BUF165" s="225"/>
      <c r="BUG165" s="225"/>
      <c r="BUH165" s="225"/>
      <c r="BUI165" s="225"/>
      <c r="BUJ165" s="225"/>
      <c r="BUK165" s="225"/>
      <c r="BUL165" s="225"/>
      <c r="BUM165" s="225"/>
      <c r="BUN165" s="225"/>
      <c r="BUO165" s="225"/>
      <c r="BUP165" s="225"/>
      <c r="BUQ165" s="225"/>
      <c r="BUR165" s="225"/>
      <c r="BUS165" s="225"/>
      <c r="BUT165" s="225"/>
      <c r="BUU165" s="225"/>
      <c r="BUV165" s="225"/>
      <c r="BUW165" s="225"/>
      <c r="BUX165" s="225"/>
      <c r="BUY165" s="225"/>
      <c r="BUZ165" s="225"/>
      <c r="BVA165" s="225"/>
      <c r="BVB165" s="225"/>
      <c r="BVC165" s="225"/>
      <c r="BVD165" s="225"/>
      <c r="BVE165" s="225"/>
      <c r="BVF165" s="225"/>
      <c r="BVG165" s="225"/>
      <c r="BVH165" s="225"/>
      <c r="BVI165" s="225"/>
      <c r="BVJ165" s="225"/>
      <c r="BVK165" s="225"/>
      <c r="BVL165" s="225"/>
      <c r="BVM165" s="225"/>
      <c r="BVN165" s="225"/>
      <c r="BVO165" s="225"/>
      <c r="BVP165" s="225"/>
      <c r="BVQ165" s="225"/>
      <c r="BVR165" s="225"/>
      <c r="BVS165" s="225"/>
      <c r="BVT165" s="225"/>
      <c r="BVU165" s="225"/>
      <c r="BVV165" s="225"/>
      <c r="BVW165" s="225"/>
      <c r="BVX165" s="225"/>
      <c r="BVY165" s="225"/>
      <c r="BVZ165" s="225"/>
      <c r="BWA165" s="225"/>
      <c r="BWB165" s="225"/>
      <c r="BWC165" s="225"/>
      <c r="BWD165" s="225"/>
      <c r="BWE165" s="225"/>
      <c r="BWF165" s="225"/>
      <c r="BWG165" s="225"/>
      <c r="BWH165" s="225"/>
      <c r="BWI165" s="225"/>
      <c r="BWJ165" s="225"/>
      <c r="BWK165" s="225"/>
      <c r="BWL165" s="225"/>
      <c r="BWM165" s="225"/>
      <c r="BWN165" s="225"/>
      <c r="BWO165" s="225"/>
      <c r="BWP165" s="225"/>
      <c r="BWQ165" s="225"/>
      <c r="BWR165" s="225"/>
      <c r="BWS165" s="225"/>
      <c r="BWT165" s="225"/>
      <c r="BWU165" s="225"/>
      <c r="BWV165" s="225"/>
      <c r="BWW165" s="225"/>
      <c r="BWX165" s="225"/>
      <c r="BWY165" s="225"/>
      <c r="BWZ165" s="225"/>
      <c r="BXA165" s="225"/>
      <c r="BXB165" s="225"/>
      <c r="BXC165" s="225"/>
      <c r="BXD165" s="225"/>
      <c r="BXE165" s="225"/>
      <c r="BXF165" s="225"/>
      <c r="BXG165" s="225"/>
      <c r="BXH165" s="225"/>
      <c r="BXI165" s="225"/>
      <c r="BXJ165" s="225"/>
      <c r="BXK165" s="225"/>
      <c r="BXL165" s="225"/>
      <c r="BXM165" s="225"/>
      <c r="BXN165" s="225"/>
      <c r="BXO165" s="225"/>
      <c r="BXP165" s="225"/>
      <c r="BXQ165" s="225"/>
      <c r="BXR165" s="225"/>
      <c r="BXS165" s="225"/>
      <c r="BXT165" s="225"/>
      <c r="BXU165" s="225"/>
      <c r="BXV165" s="225"/>
      <c r="BXW165" s="225"/>
      <c r="BXX165" s="225"/>
      <c r="BXY165" s="225"/>
      <c r="BXZ165" s="225"/>
      <c r="BYA165" s="225"/>
      <c r="BYB165" s="225"/>
      <c r="BYC165" s="225"/>
      <c r="BYD165" s="225"/>
      <c r="BYE165" s="225"/>
      <c r="BYF165" s="225"/>
      <c r="BYG165" s="225"/>
      <c r="BYH165" s="225"/>
      <c r="BYI165" s="225"/>
      <c r="BYJ165" s="225"/>
      <c r="BYK165" s="225"/>
      <c r="BYL165" s="225"/>
      <c r="BYM165" s="225"/>
      <c r="BYN165" s="225"/>
      <c r="BYO165" s="225"/>
      <c r="BYP165" s="225"/>
      <c r="BYQ165" s="225"/>
      <c r="BYR165" s="225"/>
      <c r="BYS165" s="225"/>
      <c r="BYT165" s="225"/>
      <c r="BYU165" s="225"/>
      <c r="BYV165" s="225"/>
      <c r="BYW165" s="225"/>
      <c r="BYX165" s="225"/>
      <c r="BYY165" s="225"/>
      <c r="BYZ165" s="225"/>
      <c r="BZA165" s="225"/>
      <c r="BZB165" s="225"/>
      <c r="BZC165" s="225"/>
      <c r="BZD165" s="225"/>
      <c r="BZE165" s="225"/>
      <c r="BZF165" s="225"/>
      <c r="BZG165" s="225"/>
      <c r="BZH165" s="225"/>
      <c r="BZI165" s="225"/>
      <c r="BZJ165" s="225"/>
      <c r="BZK165" s="225"/>
      <c r="BZL165" s="225"/>
      <c r="BZM165" s="225"/>
      <c r="BZN165" s="225"/>
      <c r="BZO165" s="225"/>
      <c r="BZP165" s="225"/>
      <c r="BZQ165" s="225"/>
      <c r="BZR165" s="225"/>
      <c r="BZS165" s="225"/>
      <c r="BZT165" s="225"/>
      <c r="BZU165" s="225"/>
      <c r="BZV165" s="225"/>
      <c r="BZW165" s="225"/>
      <c r="BZX165" s="225"/>
      <c r="BZY165" s="225"/>
      <c r="BZZ165" s="225"/>
      <c r="CAA165" s="225"/>
      <c r="CAB165" s="225"/>
      <c r="CAC165" s="225"/>
      <c r="CAD165" s="225"/>
      <c r="CAE165" s="225"/>
      <c r="CAF165" s="225"/>
      <c r="CAG165" s="225"/>
      <c r="CAH165" s="225"/>
      <c r="CAI165" s="225"/>
      <c r="CAJ165" s="225"/>
      <c r="CAK165" s="225"/>
      <c r="CAL165" s="225"/>
      <c r="CAM165" s="225"/>
      <c r="CAN165" s="225"/>
      <c r="CAO165" s="225"/>
      <c r="CAP165" s="225"/>
      <c r="CAQ165" s="225"/>
      <c r="CAR165" s="225"/>
      <c r="CAS165" s="225"/>
      <c r="CAT165" s="225"/>
      <c r="CAU165" s="225"/>
      <c r="CAV165" s="225"/>
      <c r="CAW165" s="225"/>
      <c r="CAX165" s="225"/>
      <c r="CAY165" s="225"/>
      <c r="CAZ165" s="225"/>
      <c r="CBA165" s="225"/>
      <c r="CBB165" s="225"/>
      <c r="CBC165" s="225"/>
      <c r="CBD165" s="225"/>
      <c r="CBE165" s="225"/>
      <c r="CBF165" s="225"/>
      <c r="CBG165" s="225"/>
      <c r="CBH165" s="225"/>
      <c r="CBI165" s="225"/>
      <c r="CBJ165" s="225"/>
      <c r="CBK165" s="225"/>
      <c r="CBL165" s="225"/>
      <c r="CBM165" s="225"/>
      <c r="CBN165" s="225"/>
      <c r="CBO165" s="225"/>
      <c r="CBP165" s="225"/>
      <c r="CBQ165" s="225"/>
      <c r="CBR165" s="225"/>
      <c r="CBS165" s="225"/>
      <c r="CBT165" s="225"/>
      <c r="CBU165" s="225"/>
      <c r="CBV165" s="225"/>
      <c r="CBW165" s="225"/>
      <c r="CBX165" s="225"/>
      <c r="CBY165" s="225"/>
      <c r="CBZ165" s="225"/>
      <c r="CCA165" s="225"/>
      <c r="CCB165" s="225"/>
      <c r="CCC165" s="225"/>
      <c r="CCD165" s="225"/>
      <c r="CCE165" s="225"/>
      <c r="CCF165" s="225"/>
      <c r="CCG165" s="225"/>
      <c r="CCH165" s="225"/>
      <c r="CCI165" s="225"/>
      <c r="CCJ165" s="225"/>
      <c r="CCK165" s="225"/>
      <c r="CCL165" s="225"/>
      <c r="CCM165" s="225"/>
      <c r="CCN165" s="225"/>
      <c r="CCO165" s="225"/>
      <c r="CCP165" s="225"/>
      <c r="CCQ165" s="225"/>
      <c r="CCR165" s="225"/>
      <c r="CCS165" s="225"/>
      <c r="CCT165" s="225"/>
      <c r="CCU165" s="225"/>
      <c r="CCV165" s="225"/>
      <c r="CCW165" s="225"/>
      <c r="CCX165" s="225"/>
      <c r="CCY165" s="225"/>
      <c r="CCZ165" s="225"/>
      <c r="CDA165" s="225"/>
      <c r="CDB165" s="225"/>
      <c r="CDC165" s="225"/>
      <c r="CDD165" s="225"/>
      <c r="CDE165" s="225"/>
      <c r="CDF165" s="225"/>
      <c r="CDG165" s="225"/>
      <c r="CDH165" s="225"/>
      <c r="CDI165" s="225"/>
      <c r="CDJ165" s="225"/>
      <c r="CDK165" s="225"/>
      <c r="CDL165" s="225"/>
      <c r="CDM165" s="225"/>
      <c r="CDN165" s="225"/>
      <c r="CDO165" s="225"/>
      <c r="CDP165" s="225"/>
      <c r="CDQ165" s="225"/>
      <c r="CDR165" s="225"/>
      <c r="CDS165" s="225"/>
      <c r="CDT165" s="225"/>
      <c r="CDU165" s="225"/>
      <c r="CDV165" s="225"/>
      <c r="CDW165" s="225"/>
      <c r="CDX165" s="225"/>
      <c r="CDY165" s="225"/>
      <c r="CDZ165" s="225"/>
      <c r="CEA165" s="225"/>
      <c r="CEB165" s="225"/>
      <c r="CEC165" s="225"/>
      <c r="CED165" s="225"/>
      <c r="CEE165" s="225"/>
      <c r="CEF165" s="225"/>
      <c r="CEG165" s="225"/>
      <c r="CEH165" s="225"/>
      <c r="CEI165" s="225"/>
      <c r="CEJ165" s="225"/>
      <c r="CEK165" s="225"/>
      <c r="CEL165" s="225"/>
      <c r="CEM165" s="225"/>
      <c r="CEN165" s="225"/>
      <c r="CEO165" s="225"/>
      <c r="CEP165" s="225"/>
      <c r="CEQ165" s="225"/>
      <c r="CER165" s="225"/>
      <c r="CES165" s="225"/>
      <c r="CET165" s="225"/>
      <c r="CEU165" s="225"/>
      <c r="CEV165" s="225"/>
      <c r="CEW165" s="225"/>
      <c r="CEX165" s="225"/>
      <c r="CEY165" s="225"/>
      <c r="CEZ165" s="225"/>
      <c r="CFA165" s="225"/>
      <c r="CFB165" s="225"/>
      <c r="CFC165" s="225"/>
      <c r="CFD165" s="225"/>
      <c r="CFE165" s="225"/>
      <c r="CFF165" s="225"/>
      <c r="CFG165" s="225"/>
      <c r="CFH165" s="225"/>
      <c r="CFI165" s="225"/>
      <c r="CFJ165" s="225"/>
      <c r="CFK165" s="225"/>
      <c r="CFL165" s="225"/>
      <c r="CFM165" s="225"/>
      <c r="CFN165" s="225"/>
      <c r="CFO165" s="225"/>
      <c r="CFP165" s="225"/>
      <c r="CFQ165" s="225"/>
      <c r="CFR165" s="225"/>
      <c r="CFS165" s="225"/>
      <c r="CFT165" s="225"/>
      <c r="CFU165" s="225"/>
      <c r="CFV165" s="225"/>
      <c r="CFW165" s="225"/>
      <c r="CFX165" s="225"/>
      <c r="CFY165" s="225"/>
      <c r="CFZ165" s="225"/>
      <c r="CGA165" s="225"/>
      <c r="CGB165" s="225"/>
      <c r="CGC165" s="225"/>
      <c r="CGD165" s="225"/>
      <c r="CGE165" s="225"/>
      <c r="CGF165" s="225"/>
      <c r="CGG165" s="225"/>
      <c r="CGH165" s="225"/>
      <c r="CGI165" s="225"/>
      <c r="CGJ165" s="225"/>
      <c r="CGK165" s="225"/>
      <c r="CGL165" s="225"/>
      <c r="CGM165" s="225"/>
      <c r="CGN165" s="225"/>
      <c r="CGO165" s="225"/>
      <c r="CGP165" s="225"/>
      <c r="CGQ165" s="225"/>
      <c r="CGR165" s="225"/>
      <c r="CGS165" s="225"/>
      <c r="CGT165" s="225"/>
      <c r="CGU165" s="225"/>
      <c r="CGV165" s="225"/>
      <c r="CGW165" s="225"/>
      <c r="CGX165" s="225"/>
      <c r="CGY165" s="225"/>
      <c r="CGZ165" s="225"/>
      <c r="CHA165" s="225"/>
      <c r="CHB165" s="225"/>
      <c r="CHC165" s="225"/>
      <c r="CHD165" s="225"/>
      <c r="CHE165" s="225"/>
      <c r="CHF165" s="225"/>
      <c r="CHG165" s="225"/>
      <c r="CHH165" s="225"/>
      <c r="CHI165" s="225"/>
      <c r="CHJ165" s="225"/>
      <c r="CHK165" s="225"/>
      <c r="CHL165" s="225"/>
      <c r="CHM165" s="225"/>
      <c r="CHN165" s="225"/>
      <c r="CHO165" s="225"/>
      <c r="CHP165" s="225"/>
      <c r="CHQ165" s="225"/>
      <c r="CHR165" s="225"/>
      <c r="CHS165" s="225"/>
      <c r="CHT165" s="225"/>
      <c r="CHU165" s="225"/>
      <c r="CHV165" s="225"/>
      <c r="CHW165" s="225"/>
      <c r="CHX165" s="225"/>
      <c r="CHY165" s="225"/>
      <c r="CHZ165" s="225"/>
      <c r="CIA165" s="225"/>
      <c r="CIB165" s="225"/>
      <c r="CIC165" s="225"/>
      <c r="CID165" s="225"/>
      <c r="CIE165" s="225"/>
      <c r="CIF165" s="225"/>
      <c r="CIG165" s="225"/>
      <c r="CIH165" s="225"/>
      <c r="CII165" s="225"/>
      <c r="CIJ165" s="225"/>
      <c r="CIK165" s="225"/>
      <c r="CIL165" s="225"/>
      <c r="CIM165" s="225"/>
      <c r="CIN165" s="225"/>
      <c r="CIO165" s="225"/>
      <c r="CIP165" s="225"/>
      <c r="CIQ165" s="225"/>
      <c r="CIR165" s="225"/>
      <c r="CIS165" s="225"/>
      <c r="CIT165" s="225"/>
      <c r="CIU165" s="225"/>
      <c r="CIV165" s="225"/>
      <c r="CIW165" s="225"/>
      <c r="CIX165" s="225"/>
      <c r="CIY165" s="225"/>
      <c r="CIZ165" s="225"/>
      <c r="CJA165" s="225"/>
      <c r="CJB165" s="225"/>
      <c r="CJC165" s="225"/>
      <c r="CJD165" s="225"/>
      <c r="CJE165" s="225"/>
      <c r="CJF165" s="225"/>
      <c r="CJG165" s="225"/>
      <c r="CJH165" s="225"/>
      <c r="CJI165" s="225"/>
      <c r="CJJ165" s="225"/>
      <c r="CJK165" s="225"/>
      <c r="CJL165" s="225"/>
      <c r="CJM165" s="225"/>
      <c r="CJN165" s="225"/>
      <c r="CJO165" s="225"/>
      <c r="CJP165" s="225"/>
      <c r="CJQ165" s="225"/>
      <c r="CJR165" s="225"/>
      <c r="CJS165" s="225"/>
      <c r="CJT165" s="225"/>
      <c r="CJU165" s="225"/>
      <c r="CJV165" s="225"/>
      <c r="CJW165" s="225"/>
      <c r="CJX165" s="225"/>
      <c r="CJY165" s="225"/>
      <c r="CJZ165" s="225"/>
      <c r="CKA165" s="225"/>
      <c r="CKB165" s="225"/>
      <c r="CKC165" s="225"/>
      <c r="CKD165" s="225"/>
      <c r="CKE165" s="225"/>
      <c r="CKF165" s="225"/>
      <c r="CKG165" s="225"/>
      <c r="CKH165" s="225"/>
      <c r="CKI165" s="225"/>
      <c r="CKJ165" s="225"/>
      <c r="CKK165" s="225"/>
      <c r="CKL165" s="225"/>
      <c r="CKM165" s="225"/>
      <c r="CKN165" s="225"/>
      <c r="CKO165" s="225"/>
      <c r="CKP165" s="225"/>
      <c r="CKQ165" s="225"/>
      <c r="CKR165" s="225"/>
      <c r="CKS165" s="225"/>
      <c r="CKT165" s="225"/>
      <c r="CKU165" s="225"/>
      <c r="CKV165" s="225"/>
      <c r="CKW165" s="225"/>
      <c r="CKX165" s="225"/>
      <c r="CKY165" s="225"/>
      <c r="CKZ165" s="225"/>
      <c r="CLA165" s="225"/>
      <c r="CLB165" s="225"/>
      <c r="CLC165" s="225"/>
      <c r="CLD165" s="225"/>
      <c r="CLE165" s="225"/>
      <c r="CLF165" s="225"/>
      <c r="CLG165" s="225"/>
      <c r="CLH165" s="225"/>
      <c r="CLI165" s="225"/>
      <c r="CLJ165" s="225"/>
      <c r="CLK165" s="225"/>
      <c r="CLL165" s="225"/>
      <c r="CLM165" s="225"/>
      <c r="CLN165" s="225"/>
      <c r="CLO165" s="225"/>
      <c r="CLP165" s="225"/>
      <c r="CLQ165" s="225"/>
      <c r="CLR165" s="225"/>
      <c r="CLS165" s="225"/>
      <c r="CLT165" s="225"/>
      <c r="CLU165" s="225"/>
      <c r="CLV165" s="225"/>
      <c r="CLW165" s="225"/>
      <c r="CLX165" s="225"/>
      <c r="CLY165" s="225"/>
      <c r="CLZ165" s="225"/>
      <c r="CMA165" s="225"/>
      <c r="CMB165" s="225"/>
      <c r="CMC165" s="225"/>
      <c r="CMD165" s="225"/>
      <c r="CME165" s="225"/>
      <c r="CMF165" s="225"/>
      <c r="CMG165" s="225"/>
      <c r="CMH165" s="225"/>
      <c r="CMI165" s="225"/>
      <c r="CMJ165" s="225"/>
      <c r="CMK165" s="225"/>
      <c r="CML165" s="225"/>
      <c r="CMM165" s="225"/>
      <c r="CMN165" s="225"/>
      <c r="CMO165" s="225"/>
      <c r="CMP165" s="225"/>
      <c r="CMQ165" s="225"/>
      <c r="CMR165" s="225"/>
      <c r="CMS165" s="225"/>
      <c r="CMT165" s="225"/>
      <c r="CMU165" s="225"/>
      <c r="CMV165" s="225"/>
      <c r="CMW165" s="225"/>
      <c r="CMX165" s="225"/>
      <c r="CMY165" s="225"/>
      <c r="CMZ165" s="225"/>
      <c r="CNA165" s="225"/>
      <c r="CNB165" s="225"/>
      <c r="CNC165" s="225"/>
      <c r="CND165" s="225"/>
      <c r="CNE165" s="225"/>
      <c r="CNF165" s="225"/>
      <c r="CNG165" s="225"/>
      <c r="CNH165" s="225"/>
      <c r="CNI165" s="225"/>
      <c r="CNJ165" s="225"/>
      <c r="CNK165" s="225"/>
      <c r="CNL165" s="225"/>
      <c r="CNM165" s="225"/>
      <c r="CNN165" s="225"/>
      <c r="CNO165" s="225"/>
      <c r="CNP165" s="225"/>
      <c r="CNQ165" s="225"/>
      <c r="CNR165" s="225"/>
      <c r="CNS165" s="225"/>
      <c r="CNT165" s="225"/>
      <c r="CNU165" s="225"/>
      <c r="CNV165" s="225"/>
      <c r="CNW165" s="225"/>
      <c r="CNX165" s="225"/>
      <c r="CNY165" s="225"/>
      <c r="CNZ165" s="225"/>
      <c r="COA165" s="225"/>
      <c r="COB165" s="225"/>
      <c r="COC165" s="225"/>
      <c r="COD165" s="225"/>
      <c r="COE165" s="225"/>
      <c r="COF165" s="225"/>
      <c r="COG165" s="225"/>
      <c r="COH165" s="225"/>
      <c r="COI165" s="225"/>
      <c r="COJ165" s="225"/>
      <c r="COK165" s="225"/>
      <c r="COL165" s="225"/>
      <c r="COM165" s="225"/>
      <c r="CON165" s="225"/>
      <c r="COO165" s="225"/>
      <c r="COP165" s="225"/>
      <c r="COQ165" s="225"/>
      <c r="COR165" s="225"/>
      <c r="COS165" s="225"/>
      <c r="COT165" s="225"/>
      <c r="COU165" s="225"/>
      <c r="COV165" s="225"/>
      <c r="COW165" s="225"/>
      <c r="COX165" s="225"/>
      <c r="COY165" s="225"/>
      <c r="COZ165" s="225"/>
      <c r="CPA165" s="225"/>
      <c r="CPB165" s="225"/>
      <c r="CPC165" s="225"/>
      <c r="CPD165" s="225"/>
      <c r="CPE165" s="225"/>
      <c r="CPF165" s="225"/>
      <c r="CPG165" s="225"/>
      <c r="CPH165" s="225"/>
      <c r="CPI165" s="225"/>
      <c r="CPJ165" s="225"/>
      <c r="CPK165" s="225"/>
      <c r="CPL165" s="225"/>
      <c r="CPM165" s="225"/>
      <c r="CPN165" s="225"/>
      <c r="CPO165" s="225"/>
      <c r="CPP165" s="225"/>
      <c r="CPQ165" s="225"/>
      <c r="CPR165" s="225"/>
      <c r="CPS165" s="225"/>
      <c r="CPT165" s="225"/>
      <c r="CPU165" s="225"/>
      <c r="CPV165" s="225"/>
      <c r="CPW165" s="225"/>
      <c r="CPX165" s="225"/>
      <c r="CPY165" s="225"/>
      <c r="CPZ165" s="225"/>
      <c r="CQA165" s="225"/>
      <c r="CQB165" s="225"/>
      <c r="CQC165" s="225"/>
      <c r="CQD165" s="225"/>
      <c r="CQE165" s="225"/>
      <c r="CQF165" s="225"/>
      <c r="CQG165" s="225"/>
      <c r="CQH165" s="225"/>
      <c r="CQI165" s="225"/>
      <c r="CQJ165" s="225"/>
      <c r="CQK165" s="225"/>
      <c r="CQL165" s="225"/>
      <c r="CQM165" s="225"/>
      <c r="CQN165" s="225"/>
      <c r="CQO165" s="225"/>
      <c r="CQP165" s="225"/>
      <c r="CQQ165" s="225"/>
      <c r="CQR165" s="225"/>
      <c r="CQS165" s="225"/>
      <c r="CQT165" s="225"/>
      <c r="CQU165" s="225"/>
      <c r="CQV165" s="225"/>
      <c r="CQW165" s="225"/>
      <c r="CQX165" s="225"/>
      <c r="CQY165" s="225"/>
      <c r="CQZ165" s="225"/>
      <c r="CRA165" s="225"/>
      <c r="CRB165" s="225"/>
      <c r="CRC165" s="225"/>
      <c r="CRD165" s="225"/>
      <c r="CRE165" s="225"/>
      <c r="CRF165" s="225"/>
      <c r="CRG165" s="225"/>
      <c r="CRH165" s="225"/>
      <c r="CRI165" s="225"/>
      <c r="CRJ165" s="225"/>
      <c r="CRK165" s="225"/>
      <c r="CRL165" s="225"/>
      <c r="CRM165" s="225"/>
      <c r="CRN165" s="225"/>
      <c r="CRO165" s="225"/>
      <c r="CRP165" s="225"/>
      <c r="CRQ165" s="225"/>
      <c r="CRR165" s="225"/>
      <c r="CRS165" s="225"/>
      <c r="CRT165" s="225"/>
      <c r="CRU165" s="225"/>
      <c r="CRV165" s="225"/>
      <c r="CRW165" s="225"/>
      <c r="CRX165" s="225"/>
      <c r="CRY165" s="225"/>
      <c r="CRZ165" s="225"/>
      <c r="CSA165" s="225"/>
      <c r="CSB165" s="225"/>
      <c r="CSC165" s="225"/>
      <c r="CSD165" s="225"/>
      <c r="CSE165" s="225"/>
      <c r="CSF165" s="225"/>
      <c r="CSG165" s="225"/>
      <c r="CSH165" s="225"/>
      <c r="CSI165" s="225"/>
      <c r="CSJ165" s="225"/>
      <c r="CSK165" s="225"/>
      <c r="CSL165" s="225"/>
      <c r="CSM165" s="225"/>
      <c r="CSN165" s="225"/>
      <c r="CSO165" s="225"/>
      <c r="CSP165" s="225"/>
      <c r="CSQ165" s="225"/>
      <c r="CSR165" s="225"/>
      <c r="CSS165" s="225"/>
      <c r="CST165" s="225"/>
      <c r="CSU165" s="225"/>
      <c r="CSV165" s="225"/>
      <c r="CSW165" s="225"/>
      <c r="CSX165" s="225"/>
      <c r="CSY165" s="225"/>
      <c r="CSZ165" s="225"/>
      <c r="CTA165" s="225"/>
      <c r="CTB165" s="225"/>
      <c r="CTC165" s="225"/>
      <c r="CTD165" s="225"/>
      <c r="CTE165" s="225"/>
      <c r="CTF165" s="225"/>
      <c r="CTG165" s="225"/>
      <c r="CTH165" s="225"/>
      <c r="CTI165" s="225"/>
      <c r="CTJ165" s="225"/>
      <c r="CTK165" s="225"/>
      <c r="CTL165" s="225"/>
      <c r="CTM165" s="225"/>
      <c r="CTN165" s="225"/>
      <c r="CTO165" s="225"/>
      <c r="CTP165" s="225"/>
      <c r="CTQ165" s="225"/>
      <c r="CTR165" s="225"/>
      <c r="CTS165" s="225"/>
      <c r="CTT165" s="225"/>
      <c r="CTU165" s="225"/>
      <c r="CTV165" s="225"/>
      <c r="CTW165" s="225"/>
      <c r="CTX165" s="225"/>
      <c r="CTY165" s="225"/>
      <c r="CTZ165" s="225"/>
      <c r="CUA165" s="225"/>
      <c r="CUB165" s="225"/>
      <c r="CUC165" s="225"/>
      <c r="CUD165" s="225"/>
      <c r="CUE165" s="225"/>
      <c r="CUF165" s="225"/>
      <c r="CUG165" s="225"/>
      <c r="CUH165" s="225"/>
      <c r="CUI165" s="225"/>
      <c r="CUJ165" s="225"/>
      <c r="CUK165" s="225"/>
      <c r="CUL165" s="225"/>
      <c r="CUM165" s="225"/>
      <c r="CUN165" s="225"/>
      <c r="CUO165" s="225"/>
      <c r="CUP165" s="225"/>
      <c r="CUQ165" s="225"/>
      <c r="CUR165" s="225"/>
      <c r="CUS165" s="225"/>
      <c r="CUT165" s="225"/>
      <c r="CUU165" s="225"/>
      <c r="CUV165" s="225"/>
      <c r="CUW165" s="225"/>
      <c r="CUX165" s="225"/>
      <c r="CUY165" s="225"/>
      <c r="CUZ165" s="225"/>
      <c r="CVA165" s="225"/>
      <c r="CVB165" s="225"/>
      <c r="CVC165" s="225"/>
      <c r="CVD165" s="225"/>
      <c r="CVE165" s="225"/>
      <c r="CVF165" s="225"/>
      <c r="CVG165" s="225"/>
      <c r="CVH165" s="225"/>
      <c r="CVI165" s="225"/>
      <c r="CVJ165" s="225"/>
      <c r="CVK165" s="225"/>
      <c r="CVL165" s="225"/>
      <c r="CVM165" s="225"/>
      <c r="CVN165" s="225"/>
      <c r="CVO165" s="225"/>
      <c r="CVP165" s="225"/>
      <c r="CVQ165" s="225"/>
      <c r="CVR165" s="225"/>
      <c r="CVS165" s="225"/>
      <c r="CVT165" s="225"/>
      <c r="CVU165" s="225"/>
      <c r="CVV165" s="225"/>
      <c r="CVW165" s="225"/>
      <c r="CVX165" s="225"/>
      <c r="CVY165" s="225"/>
      <c r="CVZ165" s="225"/>
      <c r="CWA165" s="225"/>
      <c r="CWB165" s="225"/>
      <c r="CWC165" s="225"/>
      <c r="CWD165" s="225"/>
      <c r="CWE165" s="225"/>
      <c r="CWF165" s="225"/>
      <c r="CWG165" s="225"/>
      <c r="CWH165" s="225"/>
      <c r="CWI165" s="225"/>
      <c r="CWJ165" s="225"/>
      <c r="CWK165" s="225"/>
      <c r="CWL165" s="225"/>
      <c r="CWM165" s="225"/>
      <c r="CWN165" s="225"/>
      <c r="CWO165" s="225"/>
      <c r="CWP165" s="225"/>
      <c r="CWQ165" s="225"/>
      <c r="CWR165" s="225"/>
      <c r="CWS165" s="225"/>
      <c r="CWT165" s="225"/>
      <c r="CWU165" s="225"/>
      <c r="CWV165" s="225"/>
      <c r="CWW165" s="225"/>
      <c r="CWX165" s="225"/>
      <c r="CWY165" s="225"/>
      <c r="CWZ165" s="225"/>
      <c r="CXA165" s="225"/>
      <c r="CXB165" s="225"/>
      <c r="CXC165" s="225"/>
      <c r="CXD165" s="225"/>
      <c r="CXE165" s="225"/>
      <c r="CXF165" s="225"/>
      <c r="CXG165" s="225"/>
      <c r="CXH165" s="225"/>
      <c r="CXI165" s="225"/>
      <c r="CXJ165" s="225"/>
      <c r="CXK165" s="225"/>
      <c r="CXL165" s="225"/>
      <c r="CXM165" s="225"/>
      <c r="CXN165" s="225"/>
      <c r="CXO165" s="225"/>
      <c r="CXP165" s="225"/>
      <c r="CXQ165" s="225"/>
      <c r="CXR165" s="225"/>
      <c r="CXS165" s="225"/>
      <c r="CXT165" s="225"/>
      <c r="CXU165" s="225"/>
      <c r="CXV165" s="225"/>
      <c r="CXW165" s="225"/>
      <c r="CXX165" s="225"/>
      <c r="CXY165" s="225"/>
      <c r="CXZ165" s="225"/>
      <c r="CYA165" s="225"/>
      <c r="CYB165" s="225"/>
      <c r="CYC165" s="225"/>
      <c r="CYD165" s="225"/>
      <c r="CYE165" s="225"/>
      <c r="CYF165" s="225"/>
      <c r="CYG165" s="225"/>
      <c r="CYH165" s="225"/>
      <c r="CYI165" s="225"/>
      <c r="CYJ165" s="225"/>
      <c r="CYK165" s="225"/>
      <c r="CYL165" s="225"/>
      <c r="CYM165" s="225"/>
      <c r="CYN165" s="225"/>
      <c r="CYO165" s="225"/>
      <c r="CYP165" s="225"/>
      <c r="CYQ165" s="225"/>
      <c r="CYR165" s="225"/>
      <c r="CYS165" s="225"/>
      <c r="CYT165" s="225"/>
      <c r="CYU165" s="225"/>
      <c r="CYV165" s="225"/>
      <c r="CYW165" s="225"/>
      <c r="CYX165" s="225"/>
      <c r="CYY165" s="225"/>
      <c r="CYZ165" s="225"/>
      <c r="CZA165" s="225"/>
      <c r="CZB165" s="225"/>
      <c r="CZC165" s="225"/>
      <c r="CZD165" s="225"/>
      <c r="CZE165" s="225"/>
      <c r="CZF165" s="225"/>
      <c r="CZG165" s="225"/>
      <c r="CZH165" s="225"/>
      <c r="CZI165" s="225"/>
      <c r="CZJ165" s="225"/>
      <c r="CZK165" s="225"/>
      <c r="CZL165" s="225"/>
      <c r="CZM165" s="225"/>
      <c r="CZN165" s="225"/>
      <c r="CZO165" s="225"/>
      <c r="CZP165" s="225"/>
      <c r="CZQ165" s="225"/>
      <c r="CZR165" s="225"/>
      <c r="CZS165" s="225"/>
      <c r="CZT165" s="225"/>
      <c r="CZU165" s="225"/>
      <c r="CZV165" s="225"/>
      <c r="CZW165" s="225"/>
      <c r="CZX165" s="225"/>
      <c r="CZY165" s="225"/>
      <c r="CZZ165" s="225"/>
      <c r="DAA165" s="225"/>
      <c r="DAB165" s="225"/>
      <c r="DAC165" s="225"/>
      <c r="DAD165" s="225"/>
      <c r="DAE165" s="225"/>
      <c r="DAF165" s="225"/>
      <c r="DAG165" s="225"/>
      <c r="DAH165" s="225"/>
      <c r="DAI165" s="225"/>
      <c r="DAJ165" s="225"/>
      <c r="DAK165" s="225"/>
      <c r="DAL165" s="225"/>
      <c r="DAM165" s="225"/>
      <c r="DAN165" s="225"/>
      <c r="DAO165" s="225"/>
      <c r="DAP165" s="225"/>
      <c r="DAQ165" s="225"/>
      <c r="DAR165" s="225"/>
      <c r="DAS165" s="225"/>
      <c r="DAT165" s="225"/>
      <c r="DAU165" s="225"/>
      <c r="DAV165" s="225"/>
      <c r="DAW165" s="225"/>
      <c r="DAX165" s="225"/>
      <c r="DAY165" s="225"/>
      <c r="DAZ165" s="225"/>
      <c r="DBA165" s="225"/>
      <c r="DBB165" s="225"/>
      <c r="DBC165" s="225"/>
      <c r="DBD165" s="225"/>
      <c r="DBE165" s="225"/>
      <c r="DBF165" s="225"/>
      <c r="DBG165" s="225"/>
      <c r="DBH165" s="225"/>
      <c r="DBI165" s="225"/>
      <c r="DBJ165" s="225"/>
      <c r="DBK165" s="225"/>
      <c r="DBL165" s="225"/>
      <c r="DBM165" s="225"/>
      <c r="DBN165" s="225"/>
      <c r="DBO165" s="225"/>
      <c r="DBP165" s="225"/>
      <c r="DBQ165" s="225"/>
      <c r="DBR165" s="225"/>
      <c r="DBS165" s="225"/>
      <c r="DBT165" s="225"/>
      <c r="DBU165" s="225"/>
      <c r="DBV165" s="225"/>
      <c r="DBW165" s="225"/>
      <c r="DBX165" s="225"/>
      <c r="DBY165" s="225"/>
      <c r="DBZ165" s="225"/>
      <c r="DCA165" s="225"/>
      <c r="DCB165" s="225"/>
      <c r="DCC165" s="225"/>
      <c r="DCD165" s="225"/>
      <c r="DCE165" s="225"/>
      <c r="DCF165" s="225"/>
      <c r="DCG165" s="225"/>
      <c r="DCH165" s="225"/>
      <c r="DCI165" s="225"/>
      <c r="DCJ165" s="225"/>
      <c r="DCK165" s="225"/>
      <c r="DCL165" s="225"/>
      <c r="DCM165" s="225"/>
      <c r="DCN165" s="225"/>
      <c r="DCO165" s="225"/>
      <c r="DCP165" s="225"/>
      <c r="DCQ165" s="225"/>
      <c r="DCR165" s="225"/>
      <c r="DCS165" s="225"/>
      <c r="DCT165" s="225"/>
      <c r="DCU165" s="225"/>
      <c r="DCV165" s="225"/>
      <c r="DCW165" s="225"/>
      <c r="DCX165" s="225"/>
      <c r="DCY165" s="225"/>
      <c r="DCZ165" s="225"/>
      <c r="DDA165" s="225"/>
      <c r="DDB165" s="225"/>
      <c r="DDC165" s="225"/>
      <c r="DDD165" s="225"/>
      <c r="DDE165" s="225"/>
      <c r="DDF165" s="225"/>
      <c r="DDG165" s="225"/>
      <c r="DDH165" s="225"/>
      <c r="DDI165" s="225"/>
      <c r="DDJ165" s="225"/>
      <c r="DDK165" s="225"/>
      <c r="DDL165" s="225"/>
      <c r="DDM165" s="225"/>
      <c r="DDN165" s="225"/>
      <c r="DDO165" s="225"/>
      <c r="DDP165" s="225"/>
      <c r="DDQ165" s="225"/>
      <c r="DDR165" s="225"/>
      <c r="DDS165" s="225"/>
      <c r="DDT165" s="225"/>
      <c r="DDU165" s="225"/>
      <c r="DDV165" s="225"/>
      <c r="DDW165" s="225"/>
      <c r="DDX165" s="225"/>
      <c r="DDY165" s="225"/>
      <c r="DDZ165" s="225"/>
      <c r="DEA165" s="225"/>
      <c r="DEB165" s="225"/>
      <c r="DEC165" s="225"/>
      <c r="DED165" s="225"/>
      <c r="DEE165" s="225"/>
      <c r="DEF165" s="225"/>
      <c r="DEG165" s="225"/>
      <c r="DEH165" s="225"/>
      <c r="DEI165" s="225"/>
      <c r="DEJ165" s="225"/>
      <c r="DEK165" s="225"/>
      <c r="DEL165" s="225"/>
      <c r="DEM165" s="225"/>
      <c r="DEN165" s="225"/>
      <c r="DEO165" s="225"/>
      <c r="DEP165" s="225"/>
      <c r="DEQ165" s="225"/>
      <c r="DER165" s="225"/>
      <c r="DES165" s="225"/>
      <c r="DET165" s="225"/>
      <c r="DEU165" s="225"/>
      <c r="DEV165" s="225"/>
      <c r="DEW165" s="225"/>
      <c r="DEX165" s="225"/>
      <c r="DEY165" s="225"/>
      <c r="DEZ165" s="225"/>
      <c r="DFA165" s="225"/>
      <c r="DFB165" s="225"/>
      <c r="DFC165" s="225"/>
      <c r="DFD165" s="225"/>
      <c r="DFE165" s="225"/>
      <c r="DFF165" s="225"/>
      <c r="DFG165" s="225"/>
      <c r="DFH165" s="225"/>
      <c r="DFI165" s="225"/>
      <c r="DFJ165" s="225"/>
      <c r="DFK165" s="225"/>
      <c r="DFL165" s="225"/>
      <c r="DFM165" s="225"/>
      <c r="DFN165" s="225"/>
      <c r="DFO165" s="225"/>
      <c r="DFP165" s="225"/>
      <c r="DFQ165" s="225"/>
      <c r="DFR165" s="225"/>
      <c r="DFS165" s="225"/>
      <c r="DFT165" s="225"/>
      <c r="DFU165" s="225"/>
      <c r="DFV165" s="225"/>
      <c r="DFW165" s="225"/>
      <c r="DFX165" s="225"/>
      <c r="DFY165" s="225"/>
      <c r="DFZ165" s="225"/>
      <c r="DGA165" s="225"/>
      <c r="DGB165" s="225"/>
      <c r="DGC165" s="225"/>
      <c r="DGD165" s="225"/>
      <c r="DGE165" s="225"/>
      <c r="DGF165" s="225"/>
      <c r="DGG165" s="225"/>
      <c r="DGH165" s="225"/>
      <c r="DGI165" s="225"/>
      <c r="DGJ165" s="225"/>
      <c r="DGK165" s="225"/>
      <c r="DGL165" s="225"/>
      <c r="DGM165" s="225"/>
      <c r="DGN165" s="225"/>
      <c r="DGO165" s="225"/>
      <c r="DGP165" s="225"/>
      <c r="DGQ165" s="225"/>
      <c r="DGR165" s="225"/>
      <c r="DGS165" s="225"/>
      <c r="DGT165" s="225"/>
      <c r="DGU165" s="225"/>
      <c r="DGV165" s="225"/>
      <c r="DGW165" s="225"/>
      <c r="DGX165" s="225"/>
      <c r="DGY165" s="225"/>
      <c r="DGZ165" s="225"/>
      <c r="DHA165" s="225"/>
      <c r="DHB165" s="225"/>
      <c r="DHC165" s="225"/>
      <c r="DHD165" s="225"/>
      <c r="DHE165" s="225"/>
      <c r="DHF165" s="225"/>
      <c r="DHG165" s="225"/>
      <c r="DHH165" s="225"/>
      <c r="DHI165" s="225"/>
      <c r="DHJ165" s="225"/>
      <c r="DHK165" s="225"/>
      <c r="DHL165" s="225"/>
      <c r="DHM165" s="225"/>
      <c r="DHN165" s="225"/>
      <c r="DHO165" s="225"/>
      <c r="DHP165" s="225"/>
      <c r="DHQ165" s="225"/>
      <c r="DHR165" s="225"/>
      <c r="DHS165" s="225"/>
      <c r="DHT165" s="225"/>
      <c r="DHU165" s="225"/>
      <c r="DHV165" s="225"/>
      <c r="DHW165" s="225"/>
      <c r="DHX165" s="225"/>
      <c r="DHY165" s="225"/>
      <c r="DHZ165" s="225"/>
      <c r="DIA165" s="225"/>
      <c r="DIB165" s="225"/>
      <c r="DIC165" s="225"/>
      <c r="DID165" s="225"/>
      <c r="DIE165" s="225"/>
      <c r="DIF165" s="225"/>
      <c r="DIG165" s="225"/>
      <c r="DIH165" s="225"/>
      <c r="DII165" s="225"/>
      <c r="DIJ165" s="225"/>
      <c r="DIK165" s="225"/>
      <c r="DIL165" s="225"/>
      <c r="DIM165" s="225"/>
      <c r="DIN165" s="225"/>
      <c r="DIO165" s="225"/>
      <c r="DIP165" s="225"/>
      <c r="DIQ165" s="225"/>
      <c r="DIR165" s="225"/>
      <c r="DIS165" s="225"/>
      <c r="DIT165" s="225"/>
      <c r="DIU165" s="225"/>
      <c r="DIV165" s="225"/>
      <c r="DIW165" s="225"/>
      <c r="DIX165" s="225"/>
      <c r="DIY165" s="225"/>
      <c r="DIZ165" s="225"/>
      <c r="DJA165" s="225"/>
      <c r="DJB165" s="225"/>
      <c r="DJC165" s="225"/>
      <c r="DJD165" s="225"/>
      <c r="DJE165" s="225"/>
      <c r="DJF165" s="225"/>
      <c r="DJG165" s="225"/>
      <c r="DJH165" s="225"/>
      <c r="DJI165" s="225"/>
      <c r="DJJ165" s="225"/>
      <c r="DJK165" s="225"/>
      <c r="DJL165" s="225"/>
      <c r="DJM165" s="225"/>
      <c r="DJN165" s="225"/>
      <c r="DJO165" s="225"/>
      <c r="DJP165" s="225"/>
      <c r="DJQ165" s="225"/>
      <c r="DJR165" s="225"/>
      <c r="DJS165" s="225"/>
      <c r="DJT165" s="225"/>
      <c r="DJU165" s="225"/>
      <c r="DJV165" s="225"/>
      <c r="DJW165" s="225"/>
      <c r="DJX165" s="225"/>
      <c r="DJY165" s="225"/>
      <c r="DJZ165" s="225"/>
      <c r="DKA165" s="225"/>
      <c r="DKB165" s="225"/>
      <c r="DKC165" s="225"/>
      <c r="DKD165" s="225"/>
      <c r="DKE165" s="225"/>
      <c r="DKF165" s="225"/>
      <c r="DKG165" s="225"/>
      <c r="DKH165" s="225"/>
      <c r="DKI165" s="225"/>
      <c r="DKJ165" s="225"/>
      <c r="DKK165" s="225"/>
      <c r="DKL165" s="225"/>
      <c r="DKM165" s="225"/>
      <c r="DKN165" s="225"/>
      <c r="DKO165" s="225"/>
      <c r="DKP165" s="225"/>
      <c r="DKQ165" s="225"/>
      <c r="DKR165" s="225"/>
      <c r="DKS165" s="225"/>
      <c r="DKT165" s="225"/>
      <c r="DKU165" s="225"/>
      <c r="DKV165" s="225"/>
      <c r="DKW165" s="225"/>
      <c r="DKX165" s="225"/>
      <c r="DKY165" s="225"/>
      <c r="DKZ165" s="225"/>
      <c r="DLA165" s="225"/>
      <c r="DLB165" s="225"/>
      <c r="DLC165" s="225"/>
      <c r="DLD165" s="225"/>
      <c r="DLE165" s="225"/>
      <c r="DLF165" s="225"/>
      <c r="DLG165" s="225"/>
      <c r="DLH165" s="225"/>
      <c r="DLI165" s="225"/>
      <c r="DLJ165" s="225"/>
      <c r="DLK165" s="225"/>
      <c r="DLL165" s="225"/>
      <c r="DLM165" s="225"/>
      <c r="DLN165" s="225"/>
      <c r="DLO165" s="225"/>
      <c r="DLP165" s="225"/>
      <c r="DLQ165" s="225"/>
      <c r="DLR165" s="225"/>
      <c r="DLS165" s="225"/>
      <c r="DLT165" s="225"/>
      <c r="DLU165" s="225"/>
      <c r="DLV165" s="225"/>
      <c r="DLW165" s="225"/>
      <c r="DLX165" s="225"/>
      <c r="DLY165" s="225"/>
      <c r="DLZ165" s="225"/>
      <c r="DMA165" s="225"/>
      <c r="DMB165" s="225"/>
      <c r="DMC165" s="225"/>
      <c r="DMD165" s="225"/>
      <c r="DME165" s="225"/>
      <c r="DMF165" s="225"/>
      <c r="DMG165" s="225"/>
      <c r="DMH165" s="225"/>
      <c r="DMI165" s="225"/>
      <c r="DMJ165" s="225"/>
      <c r="DMK165" s="225"/>
      <c r="DML165" s="225"/>
      <c r="DMM165" s="225"/>
      <c r="DMN165" s="225"/>
      <c r="DMO165" s="225"/>
      <c r="DMP165" s="225"/>
      <c r="DMQ165" s="225"/>
      <c r="DMR165" s="225"/>
      <c r="DMS165" s="225"/>
      <c r="DMT165" s="225"/>
      <c r="DMU165" s="225"/>
      <c r="DMV165" s="225"/>
      <c r="DMW165" s="225"/>
      <c r="DMX165" s="225"/>
      <c r="DMY165" s="225"/>
      <c r="DMZ165" s="225"/>
      <c r="DNA165" s="225"/>
      <c r="DNB165" s="225"/>
      <c r="DNC165" s="225"/>
      <c r="DND165" s="225"/>
      <c r="DNE165" s="225"/>
      <c r="DNF165" s="225"/>
      <c r="DNG165" s="225"/>
      <c r="DNH165" s="225"/>
      <c r="DNI165" s="225"/>
      <c r="DNJ165" s="225"/>
      <c r="DNK165" s="225"/>
      <c r="DNL165" s="225"/>
      <c r="DNM165" s="225"/>
      <c r="DNN165" s="225"/>
      <c r="DNO165" s="225"/>
      <c r="DNP165" s="225"/>
      <c r="DNQ165" s="225"/>
      <c r="DNR165" s="225"/>
      <c r="DNS165" s="225"/>
      <c r="DNT165" s="225"/>
      <c r="DNU165" s="225"/>
      <c r="DNV165" s="225"/>
      <c r="DNW165" s="225"/>
      <c r="DNX165" s="225"/>
      <c r="DNY165" s="225"/>
      <c r="DNZ165" s="225"/>
      <c r="DOA165" s="225"/>
      <c r="DOB165" s="225"/>
      <c r="DOC165" s="225"/>
      <c r="DOD165" s="225"/>
      <c r="DOE165" s="225"/>
      <c r="DOF165" s="225"/>
      <c r="DOG165" s="225"/>
      <c r="DOH165" s="225"/>
      <c r="DOI165" s="225"/>
      <c r="DOJ165" s="225"/>
      <c r="DOK165" s="225"/>
      <c r="DOL165" s="225"/>
      <c r="DOM165" s="225"/>
      <c r="DON165" s="225"/>
      <c r="DOO165" s="225"/>
      <c r="DOP165" s="225"/>
      <c r="DOQ165" s="225"/>
      <c r="DOR165" s="225"/>
      <c r="DOS165" s="225"/>
      <c r="DOT165" s="225"/>
      <c r="DOU165" s="225"/>
      <c r="DOV165" s="225"/>
      <c r="DOW165" s="225"/>
      <c r="DOX165" s="225"/>
      <c r="DOY165" s="225"/>
      <c r="DOZ165" s="225"/>
      <c r="DPA165" s="225"/>
      <c r="DPB165" s="225"/>
      <c r="DPC165" s="225"/>
      <c r="DPD165" s="225"/>
      <c r="DPE165" s="225"/>
      <c r="DPF165" s="225"/>
      <c r="DPG165" s="225"/>
      <c r="DPH165" s="225"/>
      <c r="DPI165" s="225"/>
      <c r="DPJ165" s="225"/>
      <c r="DPK165" s="225"/>
      <c r="DPL165" s="225"/>
      <c r="DPM165" s="225"/>
      <c r="DPN165" s="225"/>
      <c r="DPO165" s="225"/>
      <c r="DPP165" s="225"/>
      <c r="DPQ165" s="225"/>
      <c r="DPR165" s="225"/>
      <c r="DPS165" s="225"/>
      <c r="DPT165" s="225"/>
      <c r="DPU165" s="225"/>
      <c r="DPV165" s="225"/>
      <c r="DPW165" s="225"/>
      <c r="DPX165" s="225"/>
      <c r="DPY165" s="225"/>
      <c r="DPZ165" s="225"/>
      <c r="DQA165" s="225"/>
      <c r="DQB165" s="225"/>
      <c r="DQC165" s="225"/>
      <c r="DQD165" s="225"/>
      <c r="DQE165" s="225"/>
      <c r="DQF165" s="225"/>
      <c r="DQG165" s="225"/>
      <c r="DQH165" s="225"/>
      <c r="DQI165" s="225"/>
      <c r="DQJ165" s="225"/>
      <c r="DQK165" s="225"/>
      <c r="DQL165" s="225"/>
      <c r="DQM165" s="225"/>
      <c r="DQN165" s="225"/>
      <c r="DQO165" s="225"/>
      <c r="DQP165" s="225"/>
      <c r="DQQ165" s="225"/>
      <c r="DQR165" s="225"/>
      <c r="DQS165" s="225"/>
      <c r="DQT165" s="225"/>
      <c r="DQU165" s="225"/>
      <c r="DQV165" s="225"/>
      <c r="DQW165" s="225"/>
      <c r="DQX165" s="225"/>
      <c r="DQY165" s="225"/>
      <c r="DQZ165" s="225"/>
      <c r="DRA165" s="225"/>
      <c r="DRB165" s="225"/>
      <c r="DRC165" s="225"/>
      <c r="DRD165" s="225"/>
      <c r="DRE165" s="225"/>
      <c r="DRF165" s="225"/>
      <c r="DRG165" s="225"/>
      <c r="DRH165" s="225"/>
      <c r="DRI165" s="225"/>
      <c r="DRJ165" s="225"/>
      <c r="DRK165" s="225"/>
      <c r="DRL165" s="225"/>
      <c r="DRM165" s="225"/>
      <c r="DRN165" s="225"/>
      <c r="DRO165" s="225"/>
      <c r="DRP165" s="225"/>
      <c r="DRQ165" s="225"/>
      <c r="DRR165" s="225"/>
      <c r="DRS165" s="225"/>
      <c r="DRT165" s="225"/>
      <c r="DRU165" s="225"/>
      <c r="DRV165" s="225"/>
      <c r="DRW165" s="225"/>
      <c r="DRX165" s="225"/>
      <c r="DRY165" s="225"/>
      <c r="DRZ165" s="225"/>
      <c r="DSA165" s="225"/>
      <c r="DSB165" s="225"/>
      <c r="DSC165" s="225"/>
      <c r="DSD165" s="225"/>
      <c r="DSE165" s="225"/>
      <c r="DSF165" s="225"/>
      <c r="DSG165" s="225"/>
      <c r="DSH165" s="225"/>
      <c r="DSI165" s="225"/>
      <c r="DSJ165" s="225"/>
      <c r="DSK165" s="225"/>
      <c r="DSL165" s="225"/>
      <c r="DSM165" s="225"/>
      <c r="DSN165" s="225"/>
      <c r="DSO165" s="225"/>
      <c r="DSP165" s="225"/>
      <c r="DSQ165" s="225"/>
      <c r="DSR165" s="225"/>
      <c r="DSS165" s="225"/>
      <c r="DST165" s="225"/>
      <c r="DSU165" s="225"/>
      <c r="DSV165" s="225"/>
      <c r="DSW165" s="225"/>
      <c r="DSX165" s="225"/>
      <c r="DSY165" s="225"/>
      <c r="DSZ165" s="225"/>
      <c r="DTA165" s="225"/>
      <c r="DTB165" s="225"/>
      <c r="DTC165" s="225"/>
      <c r="DTD165" s="225"/>
      <c r="DTE165" s="225"/>
      <c r="DTF165" s="225"/>
      <c r="DTG165" s="225"/>
      <c r="DTH165" s="225"/>
      <c r="DTI165" s="225"/>
      <c r="DTJ165" s="225"/>
      <c r="DTK165" s="225"/>
      <c r="DTL165" s="225"/>
      <c r="DTM165" s="225"/>
      <c r="DTN165" s="225"/>
      <c r="DTO165" s="225"/>
      <c r="DTP165" s="225"/>
      <c r="DTQ165" s="225"/>
      <c r="DTR165" s="225"/>
      <c r="DTS165" s="225"/>
      <c r="DTT165" s="225"/>
      <c r="DTU165" s="225"/>
      <c r="DTV165" s="225"/>
      <c r="DTW165" s="225"/>
      <c r="DTX165" s="225"/>
      <c r="DTY165" s="225"/>
      <c r="DTZ165" s="225"/>
      <c r="DUA165" s="225"/>
      <c r="DUB165" s="225"/>
      <c r="DUC165" s="225"/>
      <c r="DUD165" s="225"/>
      <c r="DUE165" s="225"/>
      <c r="DUF165" s="225"/>
      <c r="DUG165" s="225"/>
      <c r="DUH165" s="225"/>
      <c r="DUI165" s="225"/>
      <c r="DUJ165" s="225"/>
      <c r="DUK165" s="225"/>
      <c r="DUL165" s="225"/>
      <c r="DUM165" s="225"/>
      <c r="DUN165" s="225"/>
      <c r="DUO165" s="225"/>
      <c r="DUP165" s="225"/>
      <c r="DUQ165" s="225"/>
      <c r="DUR165" s="225"/>
      <c r="DUS165" s="225"/>
      <c r="DUT165" s="225"/>
      <c r="DUU165" s="225"/>
      <c r="DUV165" s="225"/>
      <c r="DUW165" s="225"/>
      <c r="DUX165" s="225"/>
      <c r="DUY165" s="225"/>
      <c r="DUZ165" s="225"/>
      <c r="DVA165" s="225"/>
      <c r="DVB165" s="225"/>
      <c r="DVC165" s="225"/>
      <c r="DVD165" s="225"/>
      <c r="DVE165" s="225"/>
      <c r="DVF165" s="225"/>
      <c r="DVG165" s="225"/>
      <c r="DVH165" s="225"/>
      <c r="DVI165" s="225"/>
      <c r="DVJ165" s="225"/>
      <c r="DVK165" s="225"/>
      <c r="DVL165" s="225"/>
      <c r="DVM165" s="225"/>
      <c r="DVN165" s="225"/>
      <c r="DVO165" s="225"/>
      <c r="DVP165" s="225"/>
      <c r="DVQ165" s="225"/>
      <c r="DVR165" s="225"/>
      <c r="DVS165" s="225"/>
      <c r="DVT165" s="225"/>
      <c r="DVU165" s="225"/>
      <c r="DVV165" s="225"/>
      <c r="DVW165" s="225"/>
      <c r="DVX165" s="225"/>
      <c r="DVY165" s="225"/>
      <c r="DVZ165" s="225"/>
      <c r="DWA165" s="225"/>
      <c r="DWB165" s="225"/>
      <c r="DWC165" s="225"/>
      <c r="DWD165" s="225"/>
      <c r="DWE165" s="225"/>
      <c r="DWF165" s="225"/>
      <c r="DWG165" s="225"/>
      <c r="DWH165" s="225"/>
      <c r="DWI165" s="225"/>
      <c r="DWJ165" s="225"/>
      <c r="DWK165" s="225"/>
      <c r="DWL165" s="225"/>
      <c r="DWM165" s="225"/>
      <c r="DWN165" s="225"/>
      <c r="DWO165" s="225"/>
      <c r="DWP165" s="225"/>
      <c r="DWQ165" s="225"/>
      <c r="DWR165" s="225"/>
      <c r="DWS165" s="225"/>
      <c r="DWT165" s="225"/>
      <c r="DWU165" s="225"/>
      <c r="DWV165" s="225"/>
      <c r="DWW165" s="225"/>
      <c r="DWX165" s="225"/>
      <c r="DWY165" s="225"/>
      <c r="DWZ165" s="225"/>
      <c r="DXA165" s="225"/>
      <c r="DXB165" s="225"/>
      <c r="DXC165" s="225"/>
      <c r="DXD165" s="225"/>
      <c r="DXE165" s="225"/>
      <c r="DXF165" s="225"/>
      <c r="DXG165" s="225"/>
      <c r="DXH165" s="225"/>
      <c r="DXI165" s="225"/>
      <c r="DXJ165" s="225"/>
      <c r="DXK165" s="225"/>
      <c r="DXL165" s="225"/>
      <c r="DXM165" s="225"/>
      <c r="DXN165" s="225"/>
      <c r="DXO165" s="225"/>
      <c r="DXP165" s="225"/>
      <c r="DXQ165" s="225"/>
      <c r="DXR165" s="225"/>
      <c r="DXS165" s="225"/>
      <c r="DXT165" s="225"/>
      <c r="DXU165" s="225"/>
      <c r="DXV165" s="225"/>
      <c r="DXW165" s="225"/>
      <c r="DXX165" s="225"/>
      <c r="DXY165" s="225"/>
      <c r="DXZ165" s="225"/>
      <c r="DYA165" s="225"/>
      <c r="DYB165" s="225"/>
      <c r="DYC165" s="225"/>
      <c r="DYD165" s="225"/>
      <c r="DYE165" s="225"/>
      <c r="DYF165" s="225"/>
      <c r="DYG165" s="225"/>
      <c r="DYH165" s="225"/>
      <c r="DYI165" s="225"/>
      <c r="DYJ165" s="225"/>
      <c r="DYK165" s="225"/>
      <c r="DYL165" s="225"/>
      <c r="DYM165" s="225"/>
      <c r="DYN165" s="225"/>
      <c r="DYO165" s="225"/>
      <c r="DYP165" s="225"/>
      <c r="DYQ165" s="225"/>
      <c r="DYR165" s="225"/>
      <c r="DYS165" s="225"/>
      <c r="DYT165" s="225"/>
      <c r="DYU165" s="225"/>
      <c r="DYV165" s="225"/>
      <c r="DYW165" s="225"/>
      <c r="DYX165" s="225"/>
      <c r="DYY165" s="225"/>
      <c r="DYZ165" s="225"/>
      <c r="DZA165" s="225"/>
      <c r="DZB165" s="225"/>
      <c r="DZC165" s="225"/>
      <c r="DZD165" s="225"/>
      <c r="DZE165" s="225"/>
      <c r="DZF165" s="225"/>
      <c r="DZG165" s="225"/>
      <c r="DZH165" s="225"/>
      <c r="DZI165" s="225"/>
      <c r="DZJ165" s="225"/>
      <c r="DZK165" s="225"/>
      <c r="DZL165" s="225"/>
      <c r="DZM165" s="225"/>
      <c r="DZN165" s="225"/>
      <c r="DZO165" s="225"/>
      <c r="DZP165" s="225"/>
      <c r="DZQ165" s="225"/>
      <c r="DZR165" s="225"/>
      <c r="DZS165" s="225"/>
      <c r="DZT165" s="225"/>
      <c r="DZU165" s="225"/>
      <c r="DZV165" s="225"/>
      <c r="DZW165" s="225"/>
      <c r="DZX165" s="225"/>
      <c r="DZY165" s="225"/>
      <c r="DZZ165" s="225"/>
      <c r="EAA165" s="225"/>
      <c r="EAB165" s="225"/>
      <c r="EAC165" s="225"/>
      <c r="EAD165" s="225"/>
      <c r="EAE165" s="225"/>
      <c r="EAF165" s="225"/>
      <c r="EAG165" s="225"/>
      <c r="EAH165" s="225"/>
      <c r="EAI165" s="225"/>
      <c r="EAJ165" s="225"/>
      <c r="EAK165" s="225"/>
      <c r="EAL165" s="225"/>
      <c r="EAM165" s="225"/>
      <c r="EAN165" s="225"/>
      <c r="EAO165" s="225"/>
      <c r="EAP165" s="225"/>
      <c r="EAQ165" s="225"/>
      <c r="EAR165" s="225"/>
      <c r="EAS165" s="225"/>
      <c r="EAT165" s="225"/>
      <c r="EAU165" s="225"/>
      <c r="EAV165" s="225"/>
      <c r="EAW165" s="225"/>
      <c r="EAX165" s="225"/>
      <c r="EAY165" s="225"/>
      <c r="EAZ165" s="225"/>
      <c r="EBA165" s="225"/>
      <c r="EBB165" s="225"/>
      <c r="EBC165" s="225"/>
      <c r="EBD165" s="225"/>
      <c r="EBE165" s="225"/>
      <c r="EBF165" s="225"/>
      <c r="EBG165" s="225"/>
      <c r="EBH165" s="225"/>
      <c r="EBI165" s="225"/>
      <c r="EBJ165" s="225"/>
      <c r="EBK165" s="225"/>
      <c r="EBL165" s="225"/>
      <c r="EBM165" s="225"/>
      <c r="EBN165" s="225"/>
      <c r="EBO165" s="225"/>
      <c r="EBP165" s="225"/>
      <c r="EBQ165" s="225"/>
      <c r="EBR165" s="225"/>
      <c r="EBS165" s="225"/>
      <c r="EBT165" s="225"/>
      <c r="EBU165" s="225"/>
      <c r="EBV165" s="225"/>
      <c r="EBW165" s="225"/>
      <c r="EBX165" s="225"/>
      <c r="EBY165" s="225"/>
      <c r="EBZ165" s="225"/>
      <c r="ECA165" s="225"/>
      <c r="ECB165" s="225"/>
      <c r="ECC165" s="225"/>
      <c r="ECD165" s="225"/>
      <c r="ECE165" s="225"/>
      <c r="ECF165" s="225"/>
      <c r="ECG165" s="225"/>
      <c r="ECH165" s="225"/>
      <c r="ECI165" s="225"/>
      <c r="ECJ165" s="225"/>
      <c r="ECK165" s="225"/>
      <c r="ECL165" s="225"/>
      <c r="ECM165" s="225"/>
      <c r="ECN165" s="225"/>
      <c r="ECO165" s="225"/>
      <c r="ECP165" s="225"/>
      <c r="ECQ165" s="225"/>
      <c r="ECR165" s="225"/>
      <c r="ECS165" s="225"/>
      <c r="ECT165" s="225"/>
      <c r="ECU165" s="225"/>
      <c r="ECV165" s="225"/>
      <c r="ECW165" s="225"/>
      <c r="ECX165" s="225"/>
      <c r="ECY165" s="225"/>
      <c r="ECZ165" s="225"/>
      <c r="EDA165" s="225"/>
      <c r="EDB165" s="225"/>
      <c r="EDC165" s="225"/>
      <c r="EDD165" s="225"/>
      <c r="EDE165" s="225"/>
      <c r="EDF165" s="225"/>
      <c r="EDG165" s="225"/>
      <c r="EDH165" s="225"/>
      <c r="EDI165" s="225"/>
      <c r="EDJ165" s="225"/>
      <c r="EDK165" s="225"/>
      <c r="EDL165" s="225"/>
      <c r="EDM165" s="225"/>
      <c r="EDN165" s="225"/>
      <c r="EDO165" s="225"/>
      <c r="EDP165" s="225"/>
      <c r="EDQ165" s="225"/>
      <c r="EDR165" s="225"/>
      <c r="EDS165" s="225"/>
      <c r="EDT165" s="225"/>
      <c r="EDU165" s="225"/>
      <c r="EDV165" s="225"/>
      <c r="EDW165" s="225"/>
      <c r="EDX165" s="225"/>
      <c r="EDY165" s="225"/>
      <c r="EDZ165" s="225"/>
      <c r="EEA165" s="225"/>
      <c r="EEB165" s="225"/>
      <c r="EEC165" s="225"/>
      <c r="EED165" s="225"/>
      <c r="EEE165" s="225"/>
      <c r="EEF165" s="225"/>
      <c r="EEG165" s="225"/>
      <c r="EEH165" s="225"/>
      <c r="EEI165" s="225"/>
      <c r="EEJ165" s="225"/>
      <c r="EEK165" s="225"/>
      <c r="EEL165" s="225"/>
      <c r="EEM165" s="225"/>
      <c r="EEN165" s="225"/>
      <c r="EEO165" s="225"/>
      <c r="EEP165" s="225"/>
      <c r="EEQ165" s="225"/>
      <c r="EER165" s="225"/>
      <c r="EES165" s="225"/>
      <c r="EET165" s="225"/>
      <c r="EEU165" s="225"/>
      <c r="EEV165" s="225"/>
      <c r="EEW165" s="225"/>
      <c r="EEX165" s="225"/>
      <c r="EEY165" s="225"/>
      <c r="EEZ165" s="225"/>
      <c r="EFA165" s="225"/>
      <c r="EFB165" s="225"/>
      <c r="EFC165" s="225"/>
      <c r="EFD165" s="225"/>
      <c r="EFE165" s="225"/>
      <c r="EFF165" s="225"/>
      <c r="EFG165" s="225"/>
      <c r="EFH165" s="225"/>
      <c r="EFI165" s="225"/>
      <c r="EFJ165" s="225"/>
      <c r="EFK165" s="225"/>
      <c r="EFL165" s="225"/>
      <c r="EFM165" s="225"/>
      <c r="EFN165" s="225"/>
      <c r="EFO165" s="225"/>
      <c r="EFP165" s="225"/>
      <c r="EFQ165" s="225"/>
      <c r="EFR165" s="225"/>
      <c r="EFS165" s="225"/>
      <c r="EFT165" s="225"/>
      <c r="EFU165" s="225"/>
      <c r="EFV165" s="225"/>
      <c r="EFW165" s="225"/>
      <c r="EFX165" s="225"/>
      <c r="EFY165" s="225"/>
      <c r="EFZ165" s="225"/>
      <c r="EGA165" s="225"/>
      <c r="EGB165" s="225"/>
      <c r="EGC165" s="225"/>
      <c r="EGD165" s="225"/>
      <c r="EGE165" s="225"/>
      <c r="EGF165" s="225"/>
      <c r="EGG165" s="225"/>
      <c r="EGH165" s="225"/>
      <c r="EGI165" s="225"/>
      <c r="EGJ165" s="225"/>
      <c r="EGK165" s="225"/>
      <c r="EGL165" s="225"/>
      <c r="EGM165" s="225"/>
      <c r="EGN165" s="225"/>
      <c r="EGO165" s="225"/>
      <c r="EGP165" s="225"/>
      <c r="EGQ165" s="225"/>
      <c r="EGR165" s="225"/>
      <c r="EGS165" s="225"/>
      <c r="EGT165" s="225"/>
      <c r="EGU165" s="225"/>
      <c r="EGV165" s="225"/>
      <c r="EGW165" s="225"/>
      <c r="EGX165" s="225"/>
      <c r="EGY165" s="225"/>
      <c r="EGZ165" s="225"/>
      <c r="EHA165" s="225"/>
      <c r="EHB165" s="225"/>
      <c r="EHC165" s="225"/>
      <c r="EHD165" s="225"/>
      <c r="EHE165" s="225"/>
      <c r="EHF165" s="225"/>
      <c r="EHG165" s="225"/>
      <c r="EHH165" s="225"/>
      <c r="EHI165" s="225"/>
      <c r="EHJ165" s="225"/>
      <c r="EHK165" s="225"/>
      <c r="EHL165" s="225"/>
      <c r="EHM165" s="225"/>
      <c r="EHN165" s="225"/>
      <c r="EHO165" s="225"/>
      <c r="EHP165" s="225"/>
      <c r="EHQ165" s="225"/>
      <c r="EHR165" s="225"/>
      <c r="EHS165" s="225"/>
      <c r="EHT165" s="225"/>
      <c r="EHU165" s="225"/>
      <c r="EHV165" s="225"/>
      <c r="EHW165" s="225"/>
      <c r="EHX165" s="225"/>
      <c r="EHY165" s="225"/>
      <c r="EHZ165" s="225"/>
      <c r="EIA165" s="225"/>
      <c r="EIB165" s="225"/>
      <c r="EIC165" s="225"/>
      <c r="EID165" s="225"/>
      <c r="EIE165" s="225"/>
      <c r="EIF165" s="225"/>
      <c r="EIG165" s="225"/>
      <c r="EIH165" s="225"/>
      <c r="EII165" s="225"/>
      <c r="EIJ165" s="225"/>
      <c r="EIK165" s="225"/>
      <c r="EIL165" s="225"/>
      <c r="EIM165" s="225"/>
      <c r="EIN165" s="225"/>
      <c r="EIO165" s="225"/>
      <c r="EIP165" s="225"/>
      <c r="EIQ165" s="225"/>
      <c r="EIR165" s="225"/>
      <c r="EIS165" s="225"/>
      <c r="EIT165" s="225"/>
      <c r="EIU165" s="225"/>
      <c r="EIV165" s="225"/>
      <c r="EIW165" s="225"/>
      <c r="EIX165" s="225"/>
      <c r="EIY165" s="225"/>
      <c r="EIZ165" s="225"/>
      <c r="EJA165" s="225"/>
      <c r="EJB165" s="225"/>
      <c r="EJC165" s="225"/>
      <c r="EJD165" s="225"/>
      <c r="EJE165" s="225"/>
      <c r="EJF165" s="225"/>
      <c r="EJG165" s="225"/>
      <c r="EJH165" s="225"/>
      <c r="EJI165" s="225"/>
      <c r="EJJ165" s="225"/>
      <c r="EJK165" s="225"/>
      <c r="EJL165" s="225"/>
      <c r="EJM165" s="225"/>
      <c r="EJN165" s="225"/>
      <c r="EJO165" s="225"/>
      <c r="EJP165" s="225"/>
      <c r="EJQ165" s="225"/>
      <c r="EJR165" s="225"/>
      <c r="EJS165" s="225"/>
      <c r="EJT165" s="225"/>
      <c r="EJU165" s="225"/>
      <c r="EJV165" s="225"/>
      <c r="EJW165" s="225"/>
      <c r="EJX165" s="225"/>
      <c r="EJY165" s="225"/>
      <c r="EJZ165" s="225"/>
      <c r="EKA165" s="225"/>
      <c r="EKB165" s="225"/>
      <c r="EKC165" s="225"/>
      <c r="EKD165" s="225"/>
      <c r="EKE165" s="225"/>
      <c r="EKF165" s="225"/>
      <c r="EKG165" s="225"/>
      <c r="EKH165" s="225"/>
      <c r="EKI165" s="225"/>
      <c r="EKJ165" s="225"/>
      <c r="EKK165" s="225"/>
      <c r="EKL165" s="225"/>
      <c r="EKM165" s="225"/>
      <c r="EKN165" s="225"/>
      <c r="EKO165" s="225"/>
      <c r="EKP165" s="225"/>
      <c r="EKQ165" s="225"/>
      <c r="EKR165" s="225"/>
      <c r="EKS165" s="225"/>
      <c r="EKT165" s="225"/>
      <c r="EKU165" s="225"/>
      <c r="EKV165" s="225"/>
      <c r="EKW165" s="225"/>
      <c r="EKX165" s="225"/>
      <c r="EKY165" s="225"/>
      <c r="EKZ165" s="225"/>
      <c r="ELA165" s="225"/>
      <c r="ELB165" s="225"/>
      <c r="ELC165" s="225"/>
      <c r="ELD165" s="225"/>
      <c r="ELE165" s="225"/>
      <c r="ELF165" s="225"/>
      <c r="ELG165" s="225"/>
      <c r="ELH165" s="225"/>
      <c r="ELI165" s="225"/>
      <c r="ELJ165" s="225"/>
      <c r="ELK165" s="225"/>
      <c r="ELL165" s="225"/>
      <c r="ELM165" s="225"/>
      <c r="ELN165" s="225"/>
      <c r="ELO165" s="225"/>
      <c r="ELP165" s="225"/>
      <c r="ELQ165" s="225"/>
      <c r="ELR165" s="225"/>
      <c r="ELS165" s="225"/>
      <c r="ELT165" s="225"/>
      <c r="ELU165" s="225"/>
      <c r="ELV165" s="225"/>
      <c r="ELW165" s="225"/>
      <c r="ELX165" s="225"/>
      <c r="ELY165" s="225"/>
      <c r="ELZ165" s="225"/>
      <c r="EMA165" s="225"/>
      <c r="EMB165" s="225"/>
      <c r="EMC165" s="225"/>
      <c r="EMD165" s="225"/>
      <c r="EME165" s="225"/>
      <c r="EMF165" s="225"/>
      <c r="EMG165" s="225"/>
      <c r="EMH165" s="225"/>
      <c r="EMI165" s="225"/>
      <c r="EMJ165" s="225"/>
      <c r="EMK165" s="225"/>
      <c r="EML165" s="225"/>
      <c r="EMM165" s="225"/>
      <c r="EMN165" s="225"/>
      <c r="EMO165" s="225"/>
      <c r="EMP165" s="225"/>
      <c r="EMQ165" s="225"/>
      <c r="EMR165" s="225"/>
      <c r="EMS165" s="225"/>
      <c r="EMT165" s="225"/>
      <c r="EMU165" s="225"/>
      <c r="EMV165" s="225"/>
      <c r="EMW165" s="225"/>
      <c r="EMX165" s="225"/>
      <c r="EMY165" s="225"/>
      <c r="EMZ165" s="225"/>
      <c r="ENA165" s="225"/>
      <c r="ENB165" s="225"/>
      <c r="ENC165" s="225"/>
      <c r="END165" s="225"/>
      <c r="ENE165" s="225"/>
      <c r="ENF165" s="225"/>
      <c r="ENG165" s="225"/>
      <c r="ENH165" s="225"/>
      <c r="ENI165" s="225"/>
      <c r="ENJ165" s="225"/>
      <c r="ENK165" s="225"/>
      <c r="ENL165" s="225"/>
      <c r="ENM165" s="225"/>
      <c r="ENN165" s="225"/>
      <c r="ENO165" s="225"/>
      <c r="ENP165" s="225"/>
      <c r="ENQ165" s="225"/>
      <c r="ENR165" s="225"/>
      <c r="ENS165" s="225"/>
      <c r="ENT165" s="225"/>
      <c r="ENU165" s="225"/>
      <c r="ENV165" s="225"/>
      <c r="ENW165" s="225"/>
      <c r="ENX165" s="225"/>
      <c r="ENY165" s="225"/>
      <c r="ENZ165" s="225"/>
      <c r="EOA165" s="225"/>
      <c r="EOB165" s="225"/>
      <c r="EOC165" s="225"/>
      <c r="EOD165" s="225"/>
      <c r="EOE165" s="225"/>
      <c r="EOF165" s="225"/>
      <c r="EOG165" s="225"/>
      <c r="EOH165" s="225"/>
      <c r="EOI165" s="225"/>
      <c r="EOJ165" s="225"/>
      <c r="EOK165" s="225"/>
      <c r="EOL165" s="225"/>
      <c r="EOM165" s="225"/>
      <c r="EON165" s="225"/>
      <c r="EOO165" s="225"/>
      <c r="EOP165" s="225"/>
      <c r="EOQ165" s="225"/>
      <c r="EOR165" s="225"/>
      <c r="EOS165" s="225"/>
      <c r="EOT165" s="225"/>
      <c r="EOU165" s="225"/>
      <c r="EOV165" s="225"/>
      <c r="EOW165" s="225"/>
      <c r="EOX165" s="225"/>
      <c r="EOY165" s="225"/>
      <c r="EOZ165" s="225"/>
      <c r="EPA165" s="225"/>
      <c r="EPB165" s="225"/>
      <c r="EPC165" s="225"/>
      <c r="EPD165" s="225"/>
      <c r="EPE165" s="225"/>
      <c r="EPF165" s="225"/>
      <c r="EPG165" s="225"/>
      <c r="EPH165" s="225"/>
      <c r="EPI165" s="225"/>
      <c r="EPJ165" s="225"/>
      <c r="EPK165" s="225"/>
      <c r="EPL165" s="225"/>
      <c r="EPM165" s="225"/>
      <c r="EPN165" s="225"/>
      <c r="EPO165" s="225"/>
      <c r="EPP165" s="225"/>
      <c r="EPQ165" s="225"/>
      <c r="EPR165" s="225"/>
      <c r="EPS165" s="225"/>
      <c r="EPT165" s="225"/>
      <c r="EPU165" s="225"/>
      <c r="EPV165" s="225"/>
      <c r="EPW165" s="225"/>
      <c r="EPX165" s="225"/>
      <c r="EPY165" s="225"/>
      <c r="EPZ165" s="225"/>
      <c r="EQA165" s="225"/>
      <c r="EQB165" s="225"/>
      <c r="EQC165" s="225"/>
      <c r="EQD165" s="225"/>
      <c r="EQE165" s="225"/>
      <c r="EQF165" s="225"/>
      <c r="EQG165" s="225"/>
      <c r="EQH165" s="225"/>
      <c r="EQI165" s="225"/>
      <c r="EQJ165" s="225"/>
      <c r="EQK165" s="225"/>
      <c r="EQL165" s="225"/>
      <c r="EQM165" s="225"/>
      <c r="EQN165" s="225"/>
      <c r="EQO165" s="225"/>
      <c r="EQP165" s="225"/>
      <c r="EQQ165" s="225"/>
      <c r="EQR165" s="225"/>
      <c r="EQS165" s="225"/>
      <c r="EQT165" s="225"/>
      <c r="EQU165" s="225"/>
      <c r="EQV165" s="225"/>
      <c r="EQW165" s="225"/>
      <c r="EQX165" s="225"/>
      <c r="EQY165" s="225"/>
      <c r="EQZ165" s="225"/>
      <c r="ERA165" s="225"/>
      <c r="ERB165" s="225"/>
      <c r="ERC165" s="225"/>
      <c r="ERD165" s="225"/>
      <c r="ERE165" s="225"/>
      <c r="ERF165" s="225"/>
      <c r="ERG165" s="225"/>
      <c r="ERH165" s="225"/>
      <c r="ERI165" s="225"/>
      <c r="ERJ165" s="225"/>
      <c r="ERK165" s="225"/>
      <c r="ERL165" s="225"/>
      <c r="ERM165" s="225"/>
      <c r="ERN165" s="225"/>
      <c r="ERO165" s="225"/>
      <c r="ERP165" s="225"/>
      <c r="ERQ165" s="225"/>
      <c r="ERR165" s="225"/>
      <c r="ERS165" s="225"/>
      <c r="ERT165" s="225"/>
      <c r="ERU165" s="225"/>
      <c r="ERV165" s="225"/>
      <c r="ERW165" s="225"/>
      <c r="ERX165" s="225"/>
      <c r="ERY165" s="225"/>
      <c r="ERZ165" s="225"/>
      <c r="ESA165" s="225"/>
      <c r="ESB165" s="225"/>
      <c r="ESC165" s="225"/>
      <c r="ESD165" s="225"/>
      <c r="ESE165" s="225"/>
      <c r="ESF165" s="225"/>
      <c r="ESG165" s="225"/>
      <c r="ESH165" s="225"/>
      <c r="ESI165" s="225"/>
      <c r="ESJ165" s="225"/>
      <c r="ESK165" s="225"/>
      <c r="ESL165" s="225"/>
      <c r="ESM165" s="225"/>
      <c r="ESN165" s="225"/>
      <c r="ESO165" s="225"/>
      <c r="ESP165" s="225"/>
      <c r="ESQ165" s="225"/>
      <c r="ESR165" s="225"/>
      <c r="ESS165" s="225"/>
      <c r="EST165" s="225"/>
      <c r="ESU165" s="225"/>
      <c r="ESV165" s="225"/>
      <c r="ESW165" s="225"/>
      <c r="ESX165" s="225"/>
      <c r="ESY165" s="225"/>
      <c r="ESZ165" s="225"/>
      <c r="ETA165" s="225"/>
      <c r="ETB165" s="225"/>
      <c r="ETC165" s="225"/>
      <c r="ETD165" s="225"/>
      <c r="ETE165" s="225"/>
      <c r="ETF165" s="225"/>
      <c r="ETG165" s="225"/>
      <c r="ETH165" s="225"/>
      <c r="ETI165" s="225"/>
      <c r="ETJ165" s="225"/>
      <c r="ETK165" s="225"/>
      <c r="ETL165" s="225"/>
      <c r="ETM165" s="225"/>
      <c r="ETN165" s="225"/>
      <c r="ETO165" s="225"/>
      <c r="ETP165" s="225"/>
      <c r="ETQ165" s="225"/>
      <c r="ETR165" s="225"/>
      <c r="ETS165" s="225"/>
      <c r="ETT165" s="225"/>
      <c r="ETU165" s="225"/>
      <c r="ETV165" s="225"/>
      <c r="ETW165" s="225"/>
      <c r="ETX165" s="225"/>
      <c r="ETY165" s="225"/>
      <c r="ETZ165" s="225"/>
      <c r="EUA165" s="225"/>
      <c r="EUB165" s="225"/>
      <c r="EUC165" s="225"/>
      <c r="EUD165" s="225"/>
      <c r="EUE165" s="225"/>
      <c r="EUF165" s="225"/>
      <c r="EUG165" s="225"/>
      <c r="EUH165" s="225"/>
      <c r="EUI165" s="225"/>
      <c r="EUJ165" s="225"/>
      <c r="EUK165" s="225"/>
      <c r="EUL165" s="225"/>
      <c r="EUM165" s="225"/>
      <c r="EUN165" s="225"/>
      <c r="EUO165" s="225"/>
      <c r="EUP165" s="225"/>
      <c r="EUQ165" s="225"/>
      <c r="EUR165" s="225"/>
      <c r="EUS165" s="225"/>
      <c r="EUT165" s="225"/>
      <c r="EUU165" s="225"/>
      <c r="EUV165" s="225"/>
      <c r="EUW165" s="225"/>
      <c r="EUX165" s="225"/>
      <c r="EUY165" s="225"/>
      <c r="EUZ165" s="225"/>
      <c r="EVA165" s="225"/>
      <c r="EVB165" s="225"/>
      <c r="EVC165" s="225"/>
      <c r="EVD165" s="225"/>
      <c r="EVE165" s="225"/>
      <c r="EVF165" s="225"/>
      <c r="EVG165" s="225"/>
      <c r="EVH165" s="225"/>
      <c r="EVI165" s="225"/>
      <c r="EVJ165" s="225"/>
      <c r="EVK165" s="225"/>
      <c r="EVL165" s="225"/>
      <c r="EVM165" s="225"/>
      <c r="EVN165" s="225"/>
      <c r="EVO165" s="225"/>
      <c r="EVP165" s="225"/>
      <c r="EVQ165" s="225"/>
      <c r="EVR165" s="225"/>
      <c r="EVS165" s="225"/>
      <c r="EVT165" s="225"/>
      <c r="EVU165" s="225"/>
      <c r="EVV165" s="225"/>
      <c r="EVW165" s="225"/>
      <c r="EVX165" s="225"/>
      <c r="EVY165" s="225"/>
      <c r="EVZ165" s="225"/>
      <c r="EWA165" s="225"/>
      <c r="EWB165" s="225"/>
      <c r="EWC165" s="225"/>
      <c r="EWD165" s="225"/>
      <c r="EWE165" s="225"/>
      <c r="EWF165" s="225"/>
      <c r="EWG165" s="225"/>
      <c r="EWH165" s="225"/>
      <c r="EWI165" s="225"/>
      <c r="EWJ165" s="225"/>
      <c r="EWK165" s="225"/>
      <c r="EWL165" s="225"/>
      <c r="EWM165" s="225"/>
      <c r="EWN165" s="225"/>
      <c r="EWO165" s="225"/>
      <c r="EWP165" s="225"/>
      <c r="EWQ165" s="225"/>
      <c r="EWR165" s="225"/>
      <c r="EWS165" s="225"/>
      <c r="EWT165" s="225"/>
      <c r="EWU165" s="225"/>
      <c r="EWV165" s="225"/>
      <c r="EWW165" s="225"/>
      <c r="EWX165" s="225"/>
      <c r="EWY165" s="225"/>
      <c r="EWZ165" s="225"/>
      <c r="EXA165" s="225"/>
      <c r="EXB165" s="225"/>
      <c r="EXC165" s="225"/>
      <c r="EXD165" s="225"/>
      <c r="EXE165" s="225"/>
      <c r="EXF165" s="225"/>
      <c r="EXG165" s="225"/>
      <c r="EXH165" s="225"/>
      <c r="EXI165" s="225"/>
      <c r="EXJ165" s="225"/>
      <c r="EXK165" s="225"/>
      <c r="EXL165" s="225"/>
      <c r="EXM165" s="225"/>
      <c r="EXN165" s="225"/>
      <c r="EXO165" s="225"/>
      <c r="EXP165" s="225"/>
      <c r="EXQ165" s="225"/>
      <c r="EXR165" s="225"/>
      <c r="EXS165" s="225"/>
      <c r="EXT165" s="225"/>
      <c r="EXU165" s="225"/>
      <c r="EXV165" s="225"/>
      <c r="EXW165" s="225"/>
      <c r="EXX165" s="225"/>
      <c r="EXY165" s="225"/>
      <c r="EXZ165" s="225"/>
      <c r="EYA165" s="225"/>
      <c r="EYB165" s="225"/>
      <c r="EYC165" s="225"/>
      <c r="EYD165" s="225"/>
      <c r="EYE165" s="225"/>
      <c r="EYF165" s="225"/>
      <c r="EYG165" s="225"/>
      <c r="EYH165" s="225"/>
      <c r="EYI165" s="225"/>
      <c r="EYJ165" s="225"/>
      <c r="EYK165" s="225"/>
      <c r="EYL165" s="225"/>
      <c r="EYM165" s="225"/>
      <c r="EYN165" s="225"/>
      <c r="EYO165" s="225"/>
      <c r="EYP165" s="225"/>
      <c r="EYQ165" s="225"/>
      <c r="EYR165" s="225"/>
      <c r="EYS165" s="225"/>
      <c r="EYT165" s="225"/>
      <c r="EYU165" s="225"/>
      <c r="EYV165" s="225"/>
      <c r="EYW165" s="225"/>
      <c r="EYX165" s="225"/>
      <c r="EYY165" s="225"/>
      <c r="EYZ165" s="225"/>
      <c r="EZA165" s="225"/>
      <c r="EZB165" s="225"/>
      <c r="EZC165" s="225"/>
      <c r="EZD165" s="225"/>
      <c r="EZE165" s="225"/>
      <c r="EZF165" s="225"/>
      <c r="EZG165" s="225"/>
      <c r="EZH165" s="225"/>
      <c r="EZI165" s="225"/>
      <c r="EZJ165" s="225"/>
      <c r="EZK165" s="225"/>
      <c r="EZL165" s="225"/>
      <c r="EZM165" s="225"/>
      <c r="EZN165" s="225"/>
      <c r="EZO165" s="225"/>
      <c r="EZP165" s="225"/>
      <c r="EZQ165" s="225"/>
      <c r="EZR165" s="225"/>
      <c r="EZS165" s="225"/>
      <c r="EZT165" s="225"/>
      <c r="EZU165" s="225"/>
      <c r="EZV165" s="225"/>
      <c r="EZW165" s="225"/>
      <c r="EZX165" s="225"/>
      <c r="EZY165" s="225"/>
      <c r="EZZ165" s="225"/>
      <c r="FAA165" s="225"/>
      <c r="FAB165" s="225"/>
      <c r="FAC165" s="225"/>
      <c r="FAD165" s="225"/>
      <c r="FAE165" s="225"/>
      <c r="FAF165" s="225"/>
      <c r="FAG165" s="225"/>
      <c r="FAH165" s="225"/>
      <c r="FAI165" s="225"/>
      <c r="FAJ165" s="225"/>
      <c r="FAK165" s="225"/>
      <c r="FAL165" s="225"/>
      <c r="FAM165" s="225"/>
      <c r="FAN165" s="225"/>
      <c r="FAO165" s="225"/>
      <c r="FAP165" s="225"/>
      <c r="FAQ165" s="225"/>
      <c r="FAR165" s="225"/>
      <c r="FAS165" s="225"/>
      <c r="FAT165" s="225"/>
      <c r="FAU165" s="225"/>
      <c r="FAV165" s="225"/>
      <c r="FAW165" s="225"/>
      <c r="FAX165" s="225"/>
      <c r="FAY165" s="225"/>
      <c r="FAZ165" s="225"/>
      <c r="FBA165" s="225"/>
      <c r="FBB165" s="225"/>
      <c r="FBC165" s="225"/>
      <c r="FBD165" s="225"/>
      <c r="FBE165" s="225"/>
      <c r="FBF165" s="225"/>
      <c r="FBG165" s="225"/>
      <c r="FBH165" s="225"/>
      <c r="FBI165" s="225"/>
      <c r="FBJ165" s="225"/>
      <c r="FBK165" s="225"/>
      <c r="FBL165" s="225"/>
      <c r="FBM165" s="225"/>
      <c r="FBN165" s="225"/>
      <c r="FBO165" s="225"/>
      <c r="FBP165" s="225"/>
      <c r="FBQ165" s="225"/>
      <c r="FBR165" s="225"/>
      <c r="FBS165" s="225"/>
      <c r="FBT165" s="225"/>
      <c r="FBU165" s="225"/>
      <c r="FBV165" s="225"/>
      <c r="FBW165" s="225"/>
      <c r="FBX165" s="225"/>
      <c r="FBY165" s="225"/>
      <c r="FBZ165" s="225"/>
      <c r="FCA165" s="225"/>
      <c r="FCB165" s="225"/>
      <c r="FCC165" s="225"/>
      <c r="FCD165" s="225"/>
      <c r="FCE165" s="225"/>
      <c r="FCF165" s="225"/>
      <c r="FCG165" s="225"/>
      <c r="FCH165" s="225"/>
      <c r="FCI165" s="225"/>
      <c r="FCJ165" s="225"/>
      <c r="FCK165" s="225"/>
      <c r="FCL165" s="225"/>
      <c r="FCM165" s="225"/>
      <c r="FCN165" s="225"/>
      <c r="FCO165" s="225"/>
      <c r="FCP165" s="225"/>
      <c r="FCQ165" s="225"/>
      <c r="FCR165" s="225"/>
      <c r="FCS165" s="225"/>
      <c r="FCT165" s="225"/>
      <c r="FCU165" s="225"/>
      <c r="FCV165" s="225"/>
      <c r="FCW165" s="225"/>
      <c r="FCX165" s="225"/>
      <c r="FCY165" s="225"/>
      <c r="FCZ165" s="225"/>
      <c r="FDA165" s="225"/>
      <c r="FDB165" s="225"/>
      <c r="FDC165" s="225"/>
      <c r="FDD165" s="225"/>
      <c r="FDE165" s="225"/>
      <c r="FDF165" s="225"/>
      <c r="FDG165" s="225"/>
      <c r="FDH165" s="225"/>
      <c r="FDI165" s="225"/>
      <c r="FDJ165" s="225"/>
      <c r="FDK165" s="225"/>
      <c r="FDL165" s="225"/>
      <c r="FDM165" s="225"/>
      <c r="FDN165" s="225"/>
      <c r="FDO165" s="225"/>
      <c r="FDP165" s="225"/>
      <c r="FDQ165" s="225"/>
      <c r="FDR165" s="225"/>
      <c r="FDS165" s="225"/>
      <c r="FDT165" s="225"/>
      <c r="FDU165" s="225"/>
      <c r="FDV165" s="225"/>
      <c r="FDW165" s="225"/>
      <c r="FDX165" s="225"/>
      <c r="FDY165" s="225"/>
      <c r="FDZ165" s="225"/>
      <c r="FEA165" s="225"/>
      <c r="FEB165" s="225"/>
      <c r="FEC165" s="225"/>
      <c r="FED165" s="225"/>
      <c r="FEE165" s="225"/>
      <c r="FEF165" s="225"/>
      <c r="FEG165" s="225"/>
      <c r="FEH165" s="225"/>
      <c r="FEI165" s="225"/>
      <c r="FEJ165" s="225"/>
      <c r="FEK165" s="225"/>
      <c r="FEL165" s="225"/>
      <c r="FEM165" s="225"/>
      <c r="FEN165" s="225"/>
      <c r="FEO165" s="225"/>
      <c r="FEP165" s="225"/>
      <c r="FEQ165" s="225"/>
      <c r="FER165" s="225"/>
      <c r="FES165" s="225"/>
      <c r="FET165" s="225"/>
      <c r="FEU165" s="225"/>
      <c r="FEV165" s="225"/>
      <c r="FEW165" s="225"/>
      <c r="FEX165" s="225"/>
      <c r="FEY165" s="225"/>
      <c r="FEZ165" s="225"/>
      <c r="FFA165" s="225"/>
      <c r="FFB165" s="225"/>
      <c r="FFC165" s="225"/>
      <c r="FFD165" s="225"/>
      <c r="FFE165" s="225"/>
      <c r="FFF165" s="225"/>
      <c r="FFG165" s="225"/>
      <c r="FFH165" s="225"/>
      <c r="FFI165" s="225"/>
      <c r="FFJ165" s="225"/>
      <c r="FFK165" s="225"/>
      <c r="FFL165" s="225"/>
      <c r="FFM165" s="225"/>
      <c r="FFN165" s="225"/>
      <c r="FFO165" s="225"/>
      <c r="FFP165" s="225"/>
      <c r="FFQ165" s="225"/>
      <c r="FFR165" s="225"/>
      <c r="FFS165" s="225"/>
      <c r="FFT165" s="225"/>
      <c r="FFU165" s="225"/>
      <c r="FFV165" s="225"/>
      <c r="FFW165" s="225"/>
      <c r="FFX165" s="225"/>
      <c r="FFY165" s="225"/>
      <c r="FFZ165" s="225"/>
      <c r="FGA165" s="225"/>
      <c r="FGB165" s="225"/>
      <c r="FGC165" s="225"/>
      <c r="FGD165" s="225"/>
      <c r="FGE165" s="225"/>
      <c r="FGF165" s="225"/>
      <c r="FGG165" s="225"/>
      <c r="FGH165" s="225"/>
      <c r="FGI165" s="225"/>
      <c r="FGJ165" s="225"/>
      <c r="FGK165" s="225"/>
      <c r="FGL165" s="225"/>
      <c r="FGM165" s="225"/>
      <c r="FGN165" s="225"/>
      <c r="FGO165" s="225"/>
      <c r="FGP165" s="225"/>
      <c r="FGQ165" s="225"/>
      <c r="FGR165" s="225"/>
      <c r="FGS165" s="225"/>
      <c r="FGT165" s="225"/>
      <c r="FGU165" s="225"/>
      <c r="FGV165" s="225"/>
      <c r="FGW165" s="225"/>
      <c r="FGX165" s="225"/>
      <c r="FGY165" s="225"/>
      <c r="FGZ165" s="225"/>
      <c r="FHA165" s="225"/>
      <c r="FHB165" s="225"/>
      <c r="FHC165" s="225"/>
      <c r="FHD165" s="225"/>
      <c r="FHE165" s="225"/>
      <c r="FHF165" s="225"/>
      <c r="FHG165" s="225"/>
      <c r="FHH165" s="225"/>
      <c r="FHI165" s="225"/>
      <c r="FHJ165" s="225"/>
      <c r="FHK165" s="225"/>
      <c r="FHL165" s="225"/>
      <c r="FHM165" s="225"/>
      <c r="FHN165" s="225"/>
      <c r="FHO165" s="225"/>
      <c r="FHP165" s="225"/>
      <c r="FHQ165" s="225"/>
      <c r="FHR165" s="225"/>
      <c r="FHS165" s="225"/>
      <c r="FHT165" s="225"/>
      <c r="FHU165" s="225"/>
      <c r="FHV165" s="225"/>
      <c r="FHW165" s="225"/>
      <c r="FHX165" s="225"/>
      <c r="FHY165" s="225"/>
      <c r="FHZ165" s="225"/>
      <c r="FIA165" s="225"/>
      <c r="FIB165" s="225"/>
      <c r="FIC165" s="225"/>
      <c r="FID165" s="225"/>
      <c r="FIE165" s="225"/>
      <c r="FIF165" s="225"/>
      <c r="FIG165" s="225"/>
      <c r="FIH165" s="225"/>
      <c r="FII165" s="225"/>
      <c r="FIJ165" s="225"/>
      <c r="FIK165" s="225"/>
      <c r="FIL165" s="225"/>
      <c r="FIM165" s="225"/>
      <c r="FIN165" s="225"/>
      <c r="FIO165" s="225"/>
      <c r="FIP165" s="225"/>
      <c r="FIQ165" s="225"/>
      <c r="FIR165" s="225"/>
      <c r="FIS165" s="225"/>
      <c r="FIT165" s="225"/>
      <c r="FIU165" s="225"/>
      <c r="FIV165" s="225"/>
      <c r="FIW165" s="225"/>
      <c r="FIX165" s="225"/>
      <c r="FIY165" s="225"/>
      <c r="FIZ165" s="225"/>
      <c r="FJA165" s="225"/>
      <c r="FJB165" s="225"/>
      <c r="FJC165" s="225"/>
      <c r="FJD165" s="225"/>
      <c r="FJE165" s="225"/>
      <c r="FJF165" s="225"/>
      <c r="FJG165" s="225"/>
      <c r="FJH165" s="225"/>
      <c r="FJI165" s="225"/>
      <c r="FJJ165" s="225"/>
      <c r="FJK165" s="225"/>
      <c r="FJL165" s="225"/>
      <c r="FJM165" s="225"/>
      <c r="FJN165" s="225"/>
      <c r="FJO165" s="225"/>
      <c r="FJP165" s="225"/>
      <c r="FJQ165" s="225"/>
      <c r="FJR165" s="225"/>
      <c r="FJS165" s="225"/>
      <c r="FJT165" s="225"/>
      <c r="FJU165" s="225"/>
      <c r="FJV165" s="225"/>
      <c r="FJW165" s="225"/>
      <c r="FJX165" s="225"/>
      <c r="FJY165" s="225"/>
      <c r="FJZ165" s="225"/>
      <c r="FKA165" s="225"/>
      <c r="FKB165" s="225"/>
      <c r="FKC165" s="225"/>
      <c r="FKD165" s="225"/>
      <c r="FKE165" s="225"/>
      <c r="FKF165" s="225"/>
      <c r="FKG165" s="225"/>
      <c r="FKH165" s="225"/>
      <c r="FKI165" s="225"/>
      <c r="FKJ165" s="225"/>
      <c r="FKK165" s="225"/>
      <c r="FKL165" s="225"/>
      <c r="FKM165" s="225"/>
      <c r="FKN165" s="225"/>
      <c r="FKO165" s="225"/>
      <c r="FKP165" s="225"/>
      <c r="FKQ165" s="225"/>
      <c r="FKR165" s="225"/>
      <c r="FKS165" s="225"/>
      <c r="FKT165" s="225"/>
      <c r="FKU165" s="225"/>
      <c r="FKV165" s="225"/>
      <c r="FKW165" s="225"/>
      <c r="FKX165" s="225"/>
      <c r="FKY165" s="225"/>
      <c r="FKZ165" s="225"/>
      <c r="FLA165" s="225"/>
      <c r="FLB165" s="225"/>
      <c r="FLC165" s="225"/>
      <c r="FLD165" s="225"/>
      <c r="FLE165" s="225"/>
      <c r="FLF165" s="225"/>
      <c r="FLG165" s="225"/>
      <c r="FLH165" s="225"/>
      <c r="FLI165" s="225"/>
      <c r="FLJ165" s="225"/>
      <c r="FLK165" s="225"/>
      <c r="FLL165" s="225"/>
      <c r="FLM165" s="225"/>
      <c r="FLN165" s="225"/>
      <c r="FLO165" s="225"/>
      <c r="FLP165" s="225"/>
      <c r="FLQ165" s="225"/>
      <c r="FLR165" s="225"/>
      <c r="FLS165" s="225"/>
      <c r="FLT165" s="225"/>
      <c r="FLU165" s="225"/>
      <c r="FLV165" s="225"/>
      <c r="FLW165" s="225"/>
      <c r="FLX165" s="225"/>
      <c r="FLY165" s="225"/>
      <c r="FLZ165" s="225"/>
      <c r="FMA165" s="225"/>
      <c r="FMB165" s="225"/>
      <c r="FMC165" s="225"/>
      <c r="FMD165" s="225"/>
      <c r="FME165" s="225"/>
      <c r="FMF165" s="225"/>
      <c r="FMG165" s="225"/>
      <c r="FMH165" s="225"/>
      <c r="FMI165" s="225"/>
      <c r="FMJ165" s="225"/>
      <c r="FMK165" s="225"/>
      <c r="FML165" s="225"/>
      <c r="FMM165" s="225"/>
      <c r="FMN165" s="225"/>
      <c r="FMO165" s="225"/>
      <c r="FMP165" s="225"/>
      <c r="FMQ165" s="225"/>
      <c r="FMR165" s="225"/>
      <c r="FMS165" s="225"/>
      <c r="FMT165" s="225"/>
      <c r="FMU165" s="225"/>
      <c r="FMV165" s="225"/>
      <c r="FMW165" s="225"/>
      <c r="FMX165" s="225"/>
      <c r="FMY165" s="225"/>
      <c r="FMZ165" s="225"/>
      <c r="FNA165" s="225"/>
      <c r="FNB165" s="225"/>
      <c r="FNC165" s="225"/>
      <c r="FND165" s="225"/>
      <c r="FNE165" s="225"/>
      <c r="FNF165" s="225"/>
      <c r="FNG165" s="225"/>
      <c r="FNH165" s="225"/>
      <c r="FNI165" s="225"/>
      <c r="FNJ165" s="225"/>
      <c r="FNK165" s="225"/>
      <c r="FNL165" s="225"/>
      <c r="FNM165" s="225"/>
      <c r="FNN165" s="225"/>
      <c r="FNO165" s="225"/>
      <c r="FNP165" s="225"/>
      <c r="FNQ165" s="225"/>
      <c r="FNR165" s="225"/>
      <c r="FNS165" s="225"/>
      <c r="FNT165" s="225"/>
      <c r="FNU165" s="225"/>
      <c r="FNV165" s="225"/>
      <c r="FNW165" s="225"/>
      <c r="FNX165" s="225"/>
      <c r="FNY165" s="225"/>
      <c r="FNZ165" s="225"/>
      <c r="FOA165" s="225"/>
      <c r="FOB165" s="225"/>
      <c r="FOC165" s="225"/>
      <c r="FOD165" s="225"/>
      <c r="FOE165" s="225"/>
      <c r="FOF165" s="225"/>
      <c r="FOG165" s="225"/>
      <c r="FOH165" s="225"/>
      <c r="FOI165" s="225"/>
      <c r="FOJ165" s="225"/>
      <c r="FOK165" s="225"/>
      <c r="FOL165" s="225"/>
      <c r="FOM165" s="225"/>
      <c r="FON165" s="225"/>
      <c r="FOO165" s="225"/>
      <c r="FOP165" s="225"/>
      <c r="FOQ165" s="225"/>
      <c r="FOR165" s="225"/>
      <c r="FOS165" s="225"/>
      <c r="FOT165" s="225"/>
      <c r="FOU165" s="225"/>
      <c r="FOV165" s="225"/>
      <c r="FOW165" s="225"/>
      <c r="FOX165" s="225"/>
      <c r="FOY165" s="225"/>
      <c r="FOZ165" s="225"/>
      <c r="FPA165" s="225"/>
      <c r="FPB165" s="225"/>
      <c r="FPC165" s="225"/>
      <c r="FPD165" s="225"/>
      <c r="FPE165" s="225"/>
      <c r="FPF165" s="225"/>
      <c r="FPG165" s="225"/>
      <c r="FPH165" s="225"/>
      <c r="FPI165" s="225"/>
      <c r="FPJ165" s="225"/>
      <c r="FPK165" s="225"/>
      <c r="FPL165" s="225"/>
      <c r="FPM165" s="225"/>
      <c r="FPN165" s="225"/>
      <c r="FPO165" s="225"/>
      <c r="FPP165" s="225"/>
      <c r="FPQ165" s="225"/>
      <c r="FPR165" s="225"/>
      <c r="FPS165" s="225"/>
      <c r="FPT165" s="225"/>
      <c r="FPU165" s="225"/>
      <c r="FPV165" s="225"/>
      <c r="FPW165" s="225"/>
      <c r="FPX165" s="225"/>
      <c r="FPY165" s="225"/>
      <c r="FPZ165" s="225"/>
      <c r="FQA165" s="225"/>
      <c r="FQB165" s="225"/>
      <c r="FQC165" s="225"/>
      <c r="FQD165" s="225"/>
      <c r="FQE165" s="225"/>
      <c r="FQF165" s="225"/>
      <c r="FQG165" s="225"/>
      <c r="FQH165" s="225"/>
      <c r="FQI165" s="225"/>
      <c r="FQJ165" s="225"/>
      <c r="FQK165" s="225"/>
      <c r="FQL165" s="225"/>
      <c r="FQM165" s="225"/>
      <c r="FQN165" s="225"/>
      <c r="FQO165" s="225"/>
      <c r="FQP165" s="225"/>
      <c r="FQQ165" s="225"/>
      <c r="FQR165" s="225"/>
      <c r="FQS165" s="225"/>
      <c r="FQT165" s="225"/>
      <c r="FQU165" s="225"/>
      <c r="FQV165" s="225"/>
      <c r="FQW165" s="225"/>
      <c r="FQX165" s="225"/>
      <c r="FQY165" s="225"/>
      <c r="FQZ165" s="225"/>
      <c r="FRA165" s="225"/>
      <c r="FRB165" s="225"/>
      <c r="FRC165" s="225"/>
      <c r="FRD165" s="225"/>
      <c r="FRE165" s="225"/>
      <c r="FRF165" s="225"/>
      <c r="FRG165" s="225"/>
      <c r="FRH165" s="225"/>
      <c r="FRI165" s="225"/>
      <c r="FRJ165" s="225"/>
      <c r="FRK165" s="225"/>
      <c r="FRL165" s="225"/>
      <c r="FRM165" s="225"/>
      <c r="FRN165" s="225"/>
      <c r="FRO165" s="225"/>
      <c r="FRP165" s="225"/>
      <c r="FRQ165" s="225"/>
      <c r="FRR165" s="225"/>
      <c r="FRS165" s="225"/>
      <c r="FRT165" s="225"/>
      <c r="FRU165" s="225"/>
      <c r="FRV165" s="225"/>
      <c r="FRW165" s="225"/>
      <c r="FRX165" s="225"/>
      <c r="FRY165" s="225"/>
      <c r="FRZ165" s="225"/>
      <c r="FSA165" s="225"/>
      <c r="FSB165" s="225"/>
      <c r="FSC165" s="225"/>
      <c r="FSD165" s="225"/>
      <c r="FSE165" s="225"/>
      <c r="FSF165" s="225"/>
      <c r="FSG165" s="225"/>
      <c r="FSH165" s="225"/>
      <c r="FSI165" s="225"/>
      <c r="FSJ165" s="225"/>
      <c r="FSK165" s="225"/>
      <c r="FSL165" s="225"/>
      <c r="FSM165" s="225"/>
      <c r="FSN165" s="225"/>
      <c r="FSO165" s="225"/>
      <c r="FSP165" s="225"/>
      <c r="FSQ165" s="225"/>
      <c r="FSR165" s="225"/>
      <c r="FSS165" s="225"/>
      <c r="FST165" s="225"/>
      <c r="FSU165" s="225"/>
      <c r="FSV165" s="225"/>
      <c r="FSW165" s="225"/>
      <c r="FSX165" s="225"/>
      <c r="FSY165" s="225"/>
      <c r="FSZ165" s="225"/>
      <c r="FTA165" s="225"/>
      <c r="FTB165" s="225"/>
      <c r="FTC165" s="225"/>
      <c r="FTD165" s="225"/>
      <c r="FTE165" s="225"/>
      <c r="FTF165" s="225"/>
      <c r="FTG165" s="225"/>
      <c r="FTH165" s="225"/>
      <c r="FTI165" s="225"/>
      <c r="FTJ165" s="225"/>
      <c r="FTK165" s="225"/>
      <c r="FTL165" s="225"/>
      <c r="FTM165" s="225"/>
      <c r="FTN165" s="225"/>
      <c r="FTO165" s="225"/>
      <c r="FTP165" s="225"/>
      <c r="FTQ165" s="225"/>
      <c r="FTR165" s="225"/>
      <c r="FTS165" s="225"/>
      <c r="FTT165" s="225"/>
      <c r="FTU165" s="225"/>
      <c r="FTV165" s="225"/>
      <c r="FTW165" s="225"/>
      <c r="FTX165" s="225"/>
      <c r="FTY165" s="225"/>
      <c r="FTZ165" s="225"/>
      <c r="FUA165" s="225"/>
      <c r="FUB165" s="225"/>
      <c r="FUC165" s="225"/>
      <c r="FUD165" s="225"/>
      <c r="FUE165" s="225"/>
      <c r="FUF165" s="225"/>
      <c r="FUG165" s="225"/>
      <c r="FUH165" s="225"/>
      <c r="FUI165" s="225"/>
      <c r="FUJ165" s="225"/>
      <c r="FUK165" s="225"/>
      <c r="FUL165" s="225"/>
      <c r="FUM165" s="225"/>
      <c r="FUN165" s="225"/>
      <c r="FUO165" s="225"/>
      <c r="FUP165" s="225"/>
      <c r="FUQ165" s="225"/>
      <c r="FUR165" s="225"/>
      <c r="FUS165" s="225"/>
      <c r="FUT165" s="225"/>
      <c r="FUU165" s="225"/>
      <c r="FUV165" s="225"/>
      <c r="FUW165" s="225"/>
      <c r="FUX165" s="225"/>
      <c r="FUY165" s="225"/>
      <c r="FUZ165" s="225"/>
      <c r="FVA165" s="225"/>
      <c r="FVB165" s="225"/>
      <c r="FVC165" s="225"/>
      <c r="FVD165" s="225"/>
      <c r="FVE165" s="225"/>
      <c r="FVF165" s="225"/>
      <c r="FVG165" s="225"/>
      <c r="FVH165" s="225"/>
      <c r="FVI165" s="225"/>
      <c r="FVJ165" s="225"/>
      <c r="FVK165" s="225"/>
      <c r="FVL165" s="225"/>
      <c r="FVM165" s="225"/>
      <c r="FVN165" s="225"/>
      <c r="FVO165" s="225"/>
      <c r="FVP165" s="225"/>
      <c r="FVQ165" s="225"/>
      <c r="FVR165" s="225"/>
      <c r="FVS165" s="225"/>
      <c r="FVT165" s="225"/>
      <c r="FVU165" s="225"/>
      <c r="FVV165" s="225"/>
      <c r="FVW165" s="225"/>
      <c r="FVX165" s="225"/>
      <c r="FVY165" s="225"/>
      <c r="FVZ165" s="225"/>
      <c r="FWA165" s="225"/>
      <c r="FWB165" s="225"/>
      <c r="FWC165" s="225"/>
      <c r="FWD165" s="225"/>
      <c r="FWE165" s="225"/>
      <c r="FWF165" s="225"/>
      <c r="FWG165" s="225"/>
      <c r="FWH165" s="225"/>
      <c r="FWI165" s="225"/>
      <c r="FWJ165" s="225"/>
      <c r="FWK165" s="225"/>
      <c r="FWL165" s="225"/>
      <c r="FWM165" s="225"/>
      <c r="FWN165" s="225"/>
      <c r="FWO165" s="225"/>
      <c r="FWP165" s="225"/>
      <c r="FWQ165" s="225"/>
      <c r="FWR165" s="225"/>
      <c r="FWS165" s="225"/>
      <c r="FWT165" s="225"/>
      <c r="FWU165" s="225"/>
      <c r="FWV165" s="225"/>
      <c r="FWW165" s="225"/>
      <c r="FWX165" s="225"/>
      <c r="FWY165" s="225"/>
      <c r="FWZ165" s="225"/>
      <c r="FXA165" s="225"/>
      <c r="FXB165" s="225"/>
      <c r="FXC165" s="225"/>
      <c r="FXD165" s="225"/>
      <c r="FXE165" s="225"/>
      <c r="FXF165" s="225"/>
      <c r="FXG165" s="225"/>
      <c r="FXH165" s="225"/>
      <c r="FXI165" s="225"/>
      <c r="FXJ165" s="225"/>
      <c r="FXK165" s="225"/>
      <c r="FXL165" s="225"/>
      <c r="FXM165" s="225"/>
      <c r="FXN165" s="225"/>
      <c r="FXO165" s="225"/>
      <c r="FXP165" s="225"/>
      <c r="FXQ165" s="225"/>
      <c r="FXR165" s="225"/>
      <c r="FXS165" s="225"/>
      <c r="FXT165" s="225"/>
      <c r="FXU165" s="225"/>
      <c r="FXV165" s="225"/>
      <c r="FXW165" s="225"/>
      <c r="FXX165" s="225"/>
      <c r="FXY165" s="225"/>
      <c r="FXZ165" s="225"/>
      <c r="FYA165" s="225"/>
      <c r="FYB165" s="225"/>
      <c r="FYC165" s="225"/>
      <c r="FYD165" s="225"/>
      <c r="FYE165" s="225"/>
      <c r="FYF165" s="225"/>
      <c r="FYG165" s="225"/>
      <c r="FYH165" s="225"/>
      <c r="FYI165" s="225"/>
      <c r="FYJ165" s="225"/>
      <c r="FYK165" s="225"/>
      <c r="FYL165" s="225"/>
      <c r="FYM165" s="225"/>
      <c r="FYN165" s="225"/>
      <c r="FYO165" s="225"/>
      <c r="FYP165" s="225"/>
      <c r="FYQ165" s="225"/>
      <c r="FYR165" s="225"/>
      <c r="FYS165" s="225"/>
      <c r="FYT165" s="225"/>
      <c r="FYU165" s="225"/>
      <c r="FYV165" s="225"/>
      <c r="FYW165" s="225"/>
      <c r="FYX165" s="225"/>
      <c r="FYY165" s="225"/>
      <c r="FYZ165" s="225"/>
      <c r="FZA165" s="225"/>
      <c r="FZB165" s="225"/>
      <c r="FZC165" s="225"/>
      <c r="FZD165" s="225"/>
      <c r="FZE165" s="225"/>
      <c r="FZF165" s="225"/>
      <c r="FZG165" s="225"/>
      <c r="FZH165" s="225"/>
      <c r="FZI165" s="225"/>
      <c r="FZJ165" s="225"/>
      <c r="FZK165" s="225"/>
      <c r="FZL165" s="225"/>
      <c r="FZM165" s="225"/>
      <c r="FZN165" s="225"/>
      <c r="FZO165" s="225"/>
      <c r="FZP165" s="225"/>
      <c r="FZQ165" s="225"/>
      <c r="FZR165" s="225"/>
      <c r="FZS165" s="225"/>
      <c r="FZT165" s="225"/>
      <c r="FZU165" s="225"/>
      <c r="FZV165" s="225"/>
      <c r="FZW165" s="225"/>
      <c r="FZX165" s="225"/>
      <c r="FZY165" s="225"/>
      <c r="FZZ165" s="225"/>
      <c r="GAA165" s="225"/>
      <c r="GAB165" s="225"/>
      <c r="GAC165" s="225"/>
      <c r="GAD165" s="225"/>
      <c r="GAE165" s="225"/>
      <c r="GAF165" s="225"/>
      <c r="GAG165" s="225"/>
      <c r="GAH165" s="225"/>
      <c r="GAI165" s="225"/>
      <c r="GAJ165" s="225"/>
      <c r="GAK165" s="225"/>
      <c r="GAL165" s="225"/>
      <c r="GAM165" s="225"/>
      <c r="GAN165" s="225"/>
      <c r="GAO165" s="225"/>
      <c r="GAP165" s="225"/>
      <c r="GAQ165" s="225"/>
      <c r="GAR165" s="225"/>
      <c r="GAS165" s="225"/>
      <c r="GAT165" s="225"/>
      <c r="GAU165" s="225"/>
      <c r="GAV165" s="225"/>
      <c r="GAW165" s="225"/>
      <c r="GAX165" s="225"/>
      <c r="GAY165" s="225"/>
      <c r="GAZ165" s="225"/>
      <c r="GBA165" s="225"/>
      <c r="GBB165" s="225"/>
      <c r="GBC165" s="225"/>
      <c r="GBD165" s="225"/>
      <c r="GBE165" s="225"/>
      <c r="GBF165" s="225"/>
      <c r="GBG165" s="225"/>
      <c r="GBH165" s="225"/>
      <c r="GBI165" s="225"/>
      <c r="GBJ165" s="225"/>
      <c r="GBK165" s="225"/>
      <c r="GBL165" s="225"/>
      <c r="GBM165" s="225"/>
      <c r="GBN165" s="225"/>
      <c r="GBO165" s="225"/>
      <c r="GBP165" s="225"/>
      <c r="GBQ165" s="225"/>
      <c r="GBR165" s="225"/>
      <c r="GBS165" s="225"/>
      <c r="GBT165" s="225"/>
      <c r="GBU165" s="225"/>
      <c r="GBV165" s="225"/>
      <c r="GBW165" s="225"/>
      <c r="GBX165" s="225"/>
      <c r="GBY165" s="225"/>
      <c r="GBZ165" s="225"/>
      <c r="GCA165" s="225"/>
      <c r="GCB165" s="225"/>
      <c r="GCC165" s="225"/>
      <c r="GCD165" s="225"/>
      <c r="GCE165" s="225"/>
      <c r="GCF165" s="225"/>
      <c r="GCG165" s="225"/>
      <c r="GCH165" s="225"/>
      <c r="GCI165" s="225"/>
      <c r="GCJ165" s="225"/>
      <c r="GCK165" s="225"/>
      <c r="GCL165" s="225"/>
      <c r="GCM165" s="225"/>
      <c r="GCN165" s="225"/>
      <c r="GCO165" s="225"/>
      <c r="GCP165" s="225"/>
      <c r="GCQ165" s="225"/>
      <c r="GCR165" s="225"/>
      <c r="GCS165" s="225"/>
      <c r="GCT165" s="225"/>
      <c r="GCU165" s="225"/>
      <c r="GCV165" s="225"/>
      <c r="GCW165" s="225"/>
      <c r="GCX165" s="225"/>
      <c r="GCY165" s="225"/>
      <c r="GCZ165" s="225"/>
      <c r="GDA165" s="225"/>
      <c r="GDB165" s="225"/>
      <c r="GDC165" s="225"/>
      <c r="GDD165" s="225"/>
      <c r="GDE165" s="225"/>
      <c r="GDF165" s="225"/>
      <c r="GDG165" s="225"/>
      <c r="GDH165" s="225"/>
      <c r="GDI165" s="225"/>
      <c r="GDJ165" s="225"/>
      <c r="GDK165" s="225"/>
      <c r="GDL165" s="225"/>
      <c r="GDM165" s="225"/>
      <c r="GDN165" s="225"/>
      <c r="GDO165" s="225"/>
      <c r="GDP165" s="225"/>
      <c r="GDQ165" s="225"/>
      <c r="GDR165" s="225"/>
      <c r="GDS165" s="225"/>
      <c r="GDT165" s="225"/>
      <c r="GDU165" s="225"/>
      <c r="GDV165" s="225"/>
      <c r="GDW165" s="225"/>
      <c r="GDX165" s="225"/>
      <c r="GDY165" s="225"/>
      <c r="GDZ165" s="225"/>
      <c r="GEA165" s="225"/>
      <c r="GEB165" s="225"/>
      <c r="GEC165" s="225"/>
      <c r="GED165" s="225"/>
      <c r="GEE165" s="225"/>
      <c r="GEF165" s="225"/>
      <c r="GEG165" s="225"/>
      <c r="GEH165" s="225"/>
      <c r="GEI165" s="225"/>
      <c r="GEJ165" s="225"/>
      <c r="GEK165" s="225"/>
      <c r="GEL165" s="225"/>
      <c r="GEM165" s="225"/>
      <c r="GEN165" s="225"/>
      <c r="GEO165" s="225"/>
      <c r="GEP165" s="225"/>
      <c r="GEQ165" s="225"/>
      <c r="GER165" s="225"/>
      <c r="GES165" s="225"/>
      <c r="GET165" s="225"/>
      <c r="GEU165" s="225"/>
      <c r="GEV165" s="225"/>
      <c r="GEW165" s="225"/>
      <c r="GEX165" s="225"/>
      <c r="GEY165" s="225"/>
      <c r="GEZ165" s="225"/>
      <c r="GFA165" s="225"/>
      <c r="GFB165" s="225"/>
      <c r="GFC165" s="225"/>
      <c r="GFD165" s="225"/>
      <c r="GFE165" s="225"/>
      <c r="GFF165" s="225"/>
      <c r="GFG165" s="225"/>
      <c r="GFH165" s="225"/>
      <c r="GFI165" s="225"/>
      <c r="GFJ165" s="225"/>
      <c r="GFK165" s="225"/>
      <c r="GFL165" s="225"/>
      <c r="GFM165" s="225"/>
      <c r="GFN165" s="225"/>
      <c r="GFO165" s="225"/>
      <c r="GFP165" s="225"/>
      <c r="GFQ165" s="225"/>
      <c r="GFR165" s="225"/>
      <c r="GFS165" s="225"/>
      <c r="GFT165" s="225"/>
      <c r="GFU165" s="225"/>
      <c r="GFV165" s="225"/>
      <c r="GFW165" s="225"/>
      <c r="GFX165" s="225"/>
      <c r="GFY165" s="225"/>
      <c r="GFZ165" s="225"/>
      <c r="GGA165" s="225"/>
      <c r="GGB165" s="225"/>
      <c r="GGC165" s="225"/>
      <c r="GGD165" s="225"/>
      <c r="GGE165" s="225"/>
      <c r="GGF165" s="225"/>
      <c r="GGG165" s="225"/>
      <c r="GGH165" s="225"/>
      <c r="GGI165" s="225"/>
      <c r="GGJ165" s="225"/>
      <c r="GGK165" s="225"/>
      <c r="GGL165" s="225"/>
      <c r="GGM165" s="225"/>
      <c r="GGN165" s="225"/>
      <c r="GGO165" s="225"/>
      <c r="GGP165" s="225"/>
      <c r="GGQ165" s="225"/>
      <c r="GGR165" s="225"/>
      <c r="GGS165" s="225"/>
      <c r="GGT165" s="225"/>
      <c r="GGU165" s="225"/>
      <c r="GGV165" s="225"/>
      <c r="GGW165" s="225"/>
      <c r="GGX165" s="225"/>
      <c r="GGY165" s="225"/>
      <c r="GGZ165" s="225"/>
      <c r="GHA165" s="225"/>
      <c r="GHB165" s="225"/>
      <c r="GHC165" s="225"/>
      <c r="GHD165" s="225"/>
      <c r="GHE165" s="225"/>
      <c r="GHF165" s="225"/>
      <c r="GHG165" s="225"/>
      <c r="GHH165" s="225"/>
      <c r="GHI165" s="225"/>
      <c r="GHJ165" s="225"/>
      <c r="GHK165" s="225"/>
      <c r="GHL165" s="225"/>
      <c r="GHM165" s="225"/>
      <c r="GHN165" s="225"/>
      <c r="GHO165" s="225"/>
      <c r="GHP165" s="225"/>
      <c r="GHQ165" s="225"/>
      <c r="GHR165" s="225"/>
      <c r="GHS165" s="225"/>
      <c r="GHT165" s="225"/>
      <c r="GHU165" s="225"/>
      <c r="GHV165" s="225"/>
      <c r="GHW165" s="225"/>
      <c r="GHX165" s="225"/>
      <c r="GHY165" s="225"/>
      <c r="GHZ165" s="225"/>
      <c r="GIA165" s="225"/>
      <c r="GIB165" s="225"/>
      <c r="GIC165" s="225"/>
      <c r="GID165" s="225"/>
      <c r="GIE165" s="225"/>
      <c r="GIF165" s="225"/>
      <c r="GIG165" s="225"/>
      <c r="GIH165" s="225"/>
      <c r="GII165" s="225"/>
      <c r="GIJ165" s="225"/>
      <c r="GIK165" s="225"/>
      <c r="GIL165" s="225"/>
      <c r="GIM165" s="225"/>
      <c r="GIN165" s="225"/>
      <c r="GIO165" s="225"/>
      <c r="GIP165" s="225"/>
      <c r="GIQ165" s="225"/>
      <c r="GIR165" s="225"/>
      <c r="GIS165" s="225"/>
      <c r="GIT165" s="225"/>
      <c r="GIU165" s="225"/>
      <c r="GIV165" s="225"/>
      <c r="GIW165" s="225"/>
      <c r="GIX165" s="225"/>
      <c r="GIY165" s="225"/>
      <c r="GIZ165" s="225"/>
      <c r="GJA165" s="225"/>
      <c r="GJB165" s="225"/>
      <c r="GJC165" s="225"/>
      <c r="GJD165" s="225"/>
      <c r="GJE165" s="225"/>
      <c r="GJF165" s="225"/>
      <c r="GJG165" s="225"/>
      <c r="GJH165" s="225"/>
      <c r="GJI165" s="225"/>
      <c r="GJJ165" s="225"/>
      <c r="GJK165" s="225"/>
      <c r="GJL165" s="225"/>
      <c r="GJM165" s="225"/>
      <c r="GJN165" s="225"/>
      <c r="GJO165" s="225"/>
      <c r="GJP165" s="225"/>
      <c r="GJQ165" s="225"/>
      <c r="GJR165" s="225"/>
      <c r="GJS165" s="225"/>
      <c r="GJT165" s="225"/>
      <c r="GJU165" s="225"/>
      <c r="GJV165" s="225"/>
      <c r="GJW165" s="225"/>
      <c r="GJX165" s="225"/>
      <c r="GJY165" s="225"/>
      <c r="GJZ165" s="225"/>
      <c r="GKA165" s="225"/>
      <c r="GKB165" s="225"/>
      <c r="GKC165" s="225"/>
      <c r="GKD165" s="225"/>
      <c r="GKE165" s="225"/>
      <c r="GKF165" s="225"/>
      <c r="GKG165" s="225"/>
      <c r="GKH165" s="225"/>
      <c r="GKI165" s="225"/>
      <c r="GKJ165" s="225"/>
      <c r="GKK165" s="225"/>
      <c r="GKL165" s="225"/>
      <c r="GKM165" s="225"/>
      <c r="GKN165" s="225"/>
      <c r="GKO165" s="225"/>
      <c r="GKP165" s="225"/>
      <c r="GKQ165" s="225"/>
      <c r="GKR165" s="225"/>
      <c r="GKS165" s="225"/>
      <c r="GKT165" s="225"/>
      <c r="GKU165" s="225"/>
      <c r="GKV165" s="225"/>
      <c r="GKW165" s="225"/>
      <c r="GKX165" s="225"/>
      <c r="GKY165" s="225"/>
      <c r="GKZ165" s="225"/>
      <c r="GLA165" s="225"/>
      <c r="GLB165" s="225"/>
      <c r="GLC165" s="225"/>
      <c r="GLD165" s="225"/>
      <c r="GLE165" s="225"/>
      <c r="GLF165" s="225"/>
      <c r="GLG165" s="225"/>
      <c r="GLH165" s="225"/>
      <c r="GLI165" s="225"/>
      <c r="GLJ165" s="225"/>
      <c r="GLK165" s="225"/>
      <c r="GLL165" s="225"/>
      <c r="GLM165" s="225"/>
      <c r="GLN165" s="225"/>
      <c r="GLO165" s="225"/>
      <c r="GLP165" s="225"/>
      <c r="GLQ165" s="225"/>
      <c r="GLR165" s="225"/>
      <c r="GLS165" s="225"/>
      <c r="GLT165" s="225"/>
      <c r="GLU165" s="225"/>
      <c r="GLV165" s="225"/>
      <c r="GLW165" s="225"/>
      <c r="GLX165" s="225"/>
      <c r="GLY165" s="225"/>
      <c r="GLZ165" s="225"/>
      <c r="GMA165" s="225"/>
      <c r="GMB165" s="225"/>
      <c r="GMC165" s="225"/>
      <c r="GMD165" s="225"/>
      <c r="GME165" s="225"/>
      <c r="GMF165" s="225"/>
      <c r="GMG165" s="225"/>
      <c r="GMH165" s="225"/>
      <c r="GMI165" s="225"/>
      <c r="GMJ165" s="225"/>
      <c r="GMK165" s="225"/>
      <c r="GML165" s="225"/>
      <c r="GMM165" s="225"/>
      <c r="GMN165" s="225"/>
      <c r="GMO165" s="225"/>
      <c r="GMP165" s="225"/>
      <c r="GMQ165" s="225"/>
      <c r="GMR165" s="225"/>
      <c r="GMS165" s="225"/>
      <c r="GMT165" s="225"/>
      <c r="GMU165" s="225"/>
      <c r="GMV165" s="225"/>
      <c r="GMW165" s="225"/>
      <c r="GMX165" s="225"/>
      <c r="GMY165" s="225"/>
      <c r="GMZ165" s="225"/>
      <c r="GNA165" s="225"/>
      <c r="GNB165" s="225"/>
      <c r="GNC165" s="225"/>
      <c r="GND165" s="225"/>
      <c r="GNE165" s="225"/>
      <c r="GNF165" s="225"/>
      <c r="GNG165" s="225"/>
      <c r="GNH165" s="225"/>
      <c r="GNI165" s="225"/>
      <c r="GNJ165" s="225"/>
      <c r="GNK165" s="225"/>
      <c r="GNL165" s="225"/>
      <c r="GNM165" s="225"/>
      <c r="GNN165" s="225"/>
      <c r="GNO165" s="225"/>
      <c r="GNP165" s="225"/>
      <c r="GNQ165" s="225"/>
      <c r="GNR165" s="225"/>
      <c r="GNS165" s="225"/>
      <c r="GNT165" s="225"/>
      <c r="GNU165" s="225"/>
      <c r="GNV165" s="225"/>
      <c r="GNW165" s="225"/>
      <c r="GNX165" s="225"/>
      <c r="GNY165" s="225"/>
      <c r="GNZ165" s="225"/>
      <c r="GOA165" s="225"/>
      <c r="GOB165" s="225"/>
      <c r="GOC165" s="225"/>
      <c r="GOD165" s="225"/>
      <c r="GOE165" s="225"/>
      <c r="GOF165" s="225"/>
      <c r="GOG165" s="225"/>
      <c r="GOH165" s="225"/>
      <c r="GOI165" s="225"/>
      <c r="GOJ165" s="225"/>
      <c r="GOK165" s="225"/>
      <c r="GOL165" s="225"/>
      <c r="GOM165" s="225"/>
      <c r="GON165" s="225"/>
      <c r="GOO165" s="225"/>
      <c r="GOP165" s="225"/>
      <c r="GOQ165" s="225"/>
      <c r="GOR165" s="225"/>
      <c r="GOS165" s="225"/>
      <c r="GOT165" s="225"/>
      <c r="GOU165" s="225"/>
      <c r="GOV165" s="225"/>
      <c r="GOW165" s="225"/>
      <c r="GOX165" s="225"/>
      <c r="GOY165" s="225"/>
      <c r="GOZ165" s="225"/>
      <c r="GPA165" s="225"/>
      <c r="GPB165" s="225"/>
      <c r="GPC165" s="225"/>
      <c r="GPD165" s="225"/>
      <c r="GPE165" s="225"/>
      <c r="GPF165" s="225"/>
      <c r="GPG165" s="225"/>
      <c r="GPH165" s="225"/>
      <c r="GPI165" s="225"/>
      <c r="GPJ165" s="225"/>
      <c r="GPK165" s="225"/>
      <c r="GPL165" s="225"/>
      <c r="GPM165" s="225"/>
      <c r="GPN165" s="225"/>
      <c r="GPO165" s="225"/>
      <c r="GPP165" s="225"/>
      <c r="GPQ165" s="225"/>
      <c r="GPR165" s="225"/>
      <c r="GPS165" s="225"/>
      <c r="GPT165" s="225"/>
      <c r="GPU165" s="225"/>
      <c r="GPV165" s="225"/>
      <c r="GPW165" s="225"/>
      <c r="GPX165" s="225"/>
      <c r="GPY165" s="225"/>
      <c r="GPZ165" s="225"/>
      <c r="GQA165" s="225"/>
      <c r="GQB165" s="225"/>
      <c r="GQC165" s="225"/>
      <c r="GQD165" s="225"/>
      <c r="GQE165" s="225"/>
      <c r="GQF165" s="225"/>
      <c r="GQG165" s="225"/>
      <c r="GQH165" s="225"/>
      <c r="GQI165" s="225"/>
      <c r="GQJ165" s="225"/>
      <c r="GQK165" s="225"/>
      <c r="GQL165" s="225"/>
      <c r="GQM165" s="225"/>
      <c r="GQN165" s="225"/>
      <c r="GQO165" s="225"/>
      <c r="GQP165" s="225"/>
      <c r="GQQ165" s="225"/>
      <c r="GQR165" s="225"/>
      <c r="GQS165" s="225"/>
      <c r="GQT165" s="225"/>
      <c r="GQU165" s="225"/>
      <c r="GQV165" s="225"/>
      <c r="GQW165" s="225"/>
      <c r="GQX165" s="225"/>
      <c r="GQY165" s="225"/>
      <c r="GQZ165" s="225"/>
      <c r="GRA165" s="225"/>
      <c r="GRB165" s="225"/>
      <c r="GRC165" s="225"/>
      <c r="GRD165" s="225"/>
      <c r="GRE165" s="225"/>
      <c r="GRF165" s="225"/>
      <c r="GRG165" s="225"/>
      <c r="GRH165" s="225"/>
      <c r="GRI165" s="225"/>
      <c r="GRJ165" s="225"/>
      <c r="GRK165" s="225"/>
      <c r="GRL165" s="225"/>
      <c r="GRM165" s="225"/>
      <c r="GRN165" s="225"/>
      <c r="GRO165" s="225"/>
      <c r="GRP165" s="225"/>
      <c r="GRQ165" s="225"/>
      <c r="GRR165" s="225"/>
      <c r="GRS165" s="225"/>
      <c r="GRT165" s="225"/>
      <c r="GRU165" s="225"/>
      <c r="GRV165" s="225"/>
      <c r="GRW165" s="225"/>
      <c r="GRX165" s="225"/>
      <c r="GRY165" s="225"/>
      <c r="GRZ165" s="225"/>
      <c r="GSA165" s="225"/>
      <c r="GSB165" s="225"/>
      <c r="GSC165" s="225"/>
      <c r="GSD165" s="225"/>
      <c r="GSE165" s="225"/>
      <c r="GSF165" s="225"/>
      <c r="GSG165" s="225"/>
      <c r="GSH165" s="225"/>
      <c r="GSI165" s="225"/>
      <c r="GSJ165" s="225"/>
      <c r="GSK165" s="225"/>
      <c r="GSL165" s="225"/>
      <c r="GSM165" s="225"/>
      <c r="GSN165" s="225"/>
      <c r="GSO165" s="225"/>
      <c r="GSP165" s="225"/>
      <c r="GSQ165" s="225"/>
      <c r="GSR165" s="225"/>
      <c r="GSS165" s="225"/>
      <c r="GST165" s="225"/>
      <c r="GSU165" s="225"/>
      <c r="GSV165" s="225"/>
      <c r="GSW165" s="225"/>
      <c r="GSX165" s="225"/>
      <c r="GSY165" s="225"/>
      <c r="GSZ165" s="225"/>
      <c r="GTA165" s="225"/>
      <c r="GTB165" s="225"/>
      <c r="GTC165" s="225"/>
      <c r="GTD165" s="225"/>
      <c r="GTE165" s="225"/>
      <c r="GTF165" s="225"/>
      <c r="GTG165" s="225"/>
      <c r="GTH165" s="225"/>
      <c r="GTI165" s="225"/>
      <c r="GTJ165" s="225"/>
      <c r="GTK165" s="225"/>
      <c r="GTL165" s="225"/>
      <c r="GTM165" s="225"/>
      <c r="GTN165" s="225"/>
      <c r="GTO165" s="225"/>
      <c r="GTP165" s="225"/>
      <c r="GTQ165" s="225"/>
      <c r="GTR165" s="225"/>
      <c r="GTS165" s="225"/>
      <c r="GTT165" s="225"/>
      <c r="GTU165" s="225"/>
      <c r="GTV165" s="225"/>
      <c r="GTW165" s="225"/>
      <c r="GTX165" s="225"/>
      <c r="GTY165" s="225"/>
      <c r="GTZ165" s="225"/>
      <c r="GUA165" s="225"/>
      <c r="GUB165" s="225"/>
      <c r="GUC165" s="225"/>
      <c r="GUD165" s="225"/>
      <c r="GUE165" s="225"/>
      <c r="GUF165" s="225"/>
      <c r="GUG165" s="225"/>
      <c r="GUH165" s="225"/>
      <c r="GUI165" s="225"/>
      <c r="GUJ165" s="225"/>
      <c r="GUK165" s="225"/>
      <c r="GUL165" s="225"/>
      <c r="GUM165" s="225"/>
      <c r="GUN165" s="225"/>
      <c r="GUO165" s="225"/>
      <c r="GUP165" s="225"/>
      <c r="GUQ165" s="225"/>
      <c r="GUR165" s="225"/>
      <c r="GUS165" s="225"/>
      <c r="GUT165" s="225"/>
      <c r="GUU165" s="225"/>
      <c r="GUV165" s="225"/>
      <c r="GUW165" s="225"/>
      <c r="GUX165" s="225"/>
      <c r="GUY165" s="225"/>
      <c r="GUZ165" s="225"/>
      <c r="GVA165" s="225"/>
      <c r="GVB165" s="225"/>
      <c r="GVC165" s="225"/>
      <c r="GVD165" s="225"/>
      <c r="GVE165" s="225"/>
      <c r="GVF165" s="225"/>
      <c r="GVG165" s="225"/>
      <c r="GVH165" s="225"/>
      <c r="GVI165" s="225"/>
      <c r="GVJ165" s="225"/>
      <c r="GVK165" s="225"/>
      <c r="GVL165" s="225"/>
      <c r="GVM165" s="225"/>
      <c r="GVN165" s="225"/>
      <c r="GVO165" s="225"/>
      <c r="GVP165" s="225"/>
      <c r="GVQ165" s="225"/>
      <c r="GVR165" s="225"/>
      <c r="GVS165" s="225"/>
      <c r="GVT165" s="225"/>
      <c r="GVU165" s="225"/>
      <c r="GVV165" s="225"/>
      <c r="GVW165" s="225"/>
      <c r="GVX165" s="225"/>
      <c r="GVY165" s="225"/>
      <c r="GVZ165" s="225"/>
      <c r="GWA165" s="225"/>
      <c r="GWB165" s="225"/>
      <c r="GWC165" s="225"/>
      <c r="GWD165" s="225"/>
      <c r="GWE165" s="225"/>
      <c r="GWF165" s="225"/>
      <c r="GWG165" s="225"/>
      <c r="GWH165" s="225"/>
      <c r="GWI165" s="225"/>
      <c r="GWJ165" s="225"/>
      <c r="GWK165" s="225"/>
      <c r="GWL165" s="225"/>
      <c r="GWM165" s="225"/>
      <c r="GWN165" s="225"/>
      <c r="GWO165" s="225"/>
      <c r="GWP165" s="225"/>
      <c r="GWQ165" s="225"/>
      <c r="GWR165" s="225"/>
      <c r="GWS165" s="225"/>
      <c r="GWT165" s="225"/>
      <c r="GWU165" s="225"/>
      <c r="GWV165" s="225"/>
      <c r="GWW165" s="225"/>
      <c r="GWX165" s="225"/>
      <c r="GWY165" s="225"/>
      <c r="GWZ165" s="225"/>
      <c r="GXA165" s="225"/>
      <c r="GXB165" s="225"/>
      <c r="GXC165" s="225"/>
      <c r="GXD165" s="225"/>
      <c r="GXE165" s="225"/>
      <c r="GXF165" s="225"/>
      <c r="GXG165" s="225"/>
      <c r="GXH165" s="225"/>
      <c r="GXI165" s="225"/>
      <c r="GXJ165" s="225"/>
      <c r="GXK165" s="225"/>
      <c r="GXL165" s="225"/>
      <c r="GXM165" s="225"/>
      <c r="GXN165" s="225"/>
      <c r="GXO165" s="225"/>
      <c r="GXP165" s="225"/>
      <c r="GXQ165" s="225"/>
      <c r="GXR165" s="225"/>
      <c r="GXS165" s="225"/>
      <c r="GXT165" s="225"/>
      <c r="GXU165" s="225"/>
      <c r="GXV165" s="225"/>
      <c r="GXW165" s="225"/>
      <c r="GXX165" s="225"/>
      <c r="GXY165" s="225"/>
      <c r="GXZ165" s="225"/>
      <c r="GYA165" s="225"/>
      <c r="GYB165" s="225"/>
      <c r="GYC165" s="225"/>
      <c r="GYD165" s="225"/>
      <c r="GYE165" s="225"/>
      <c r="GYF165" s="225"/>
      <c r="GYG165" s="225"/>
      <c r="GYH165" s="225"/>
      <c r="GYI165" s="225"/>
      <c r="GYJ165" s="225"/>
      <c r="GYK165" s="225"/>
      <c r="GYL165" s="225"/>
      <c r="GYM165" s="225"/>
      <c r="GYN165" s="225"/>
      <c r="GYO165" s="225"/>
      <c r="GYP165" s="225"/>
      <c r="GYQ165" s="225"/>
      <c r="GYR165" s="225"/>
      <c r="GYS165" s="225"/>
      <c r="GYT165" s="225"/>
      <c r="GYU165" s="225"/>
      <c r="GYV165" s="225"/>
      <c r="GYW165" s="225"/>
      <c r="GYX165" s="225"/>
      <c r="GYY165" s="225"/>
      <c r="GYZ165" s="225"/>
      <c r="GZA165" s="225"/>
      <c r="GZB165" s="225"/>
      <c r="GZC165" s="225"/>
      <c r="GZD165" s="225"/>
      <c r="GZE165" s="225"/>
      <c r="GZF165" s="225"/>
      <c r="GZG165" s="225"/>
      <c r="GZH165" s="225"/>
      <c r="GZI165" s="225"/>
      <c r="GZJ165" s="225"/>
      <c r="GZK165" s="225"/>
      <c r="GZL165" s="225"/>
      <c r="GZM165" s="225"/>
      <c r="GZN165" s="225"/>
      <c r="GZO165" s="225"/>
      <c r="GZP165" s="225"/>
      <c r="GZQ165" s="225"/>
      <c r="GZR165" s="225"/>
      <c r="GZS165" s="225"/>
      <c r="GZT165" s="225"/>
      <c r="GZU165" s="225"/>
      <c r="GZV165" s="225"/>
      <c r="GZW165" s="225"/>
      <c r="GZX165" s="225"/>
      <c r="GZY165" s="225"/>
      <c r="GZZ165" s="225"/>
      <c r="HAA165" s="225"/>
      <c r="HAB165" s="225"/>
      <c r="HAC165" s="225"/>
      <c r="HAD165" s="225"/>
      <c r="HAE165" s="225"/>
      <c r="HAF165" s="225"/>
      <c r="HAG165" s="225"/>
      <c r="HAH165" s="225"/>
      <c r="HAI165" s="225"/>
      <c r="HAJ165" s="225"/>
      <c r="HAK165" s="225"/>
      <c r="HAL165" s="225"/>
      <c r="HAM165" s="225"/>
      <c r="HAN165" s="225"/>
      <c r="HAO165" s="225"/>
      <c r="HAP165" s="225"/>
      <c r="HAQ165" s="225"/>
      <c r="HAR165" s="225"/>
      <c r="HAS165" s="225"/>
      <c r="HAT165" s="225"/>
      <c r="HAU165" s="225"/>
      <c r="HAV165" s="225"/>
      <c r="HAW165" s="225"/>
      <c r="HAX165" s="225"/>
      <c r="HAY165" s="225"/>
      <c r="HAZ165" s="225"/>
      <c r="HBA165" s="225"/>
      <c r="HBB165" s="225"/>
      <c r="HBC165" s="225"/>
      <c r="HBD165" s="225"/>
      <c r="HBE165" s="225"/>
      <c r="HBF165" s="225"/>
      <c r="HBG165" s="225"/>
      <c r="HBH165" s="225"/>
      <c r="HBI165" s="225"/>
      <c r="HBJ165" s="225"/>
      <c r="HBK165" s="225"/>
      <c r="HBL165" s="225"/>
      <c r="HBM165" s="225"/>
      <c r="HBN165" s="225"/>
      <c r="HBO165" s="225"/>
      <c r="HBP165" s="225"/>
      <c r="HBQ165" s="225"/>
      <c r="HBR165" s="225"/>
      <c r="HBS165" s="225"/>
      <c r="HBT165" s="225"/>
      <c r="HBU165" s="225"/>
      <c r="HBV165" s="225"/>
      <c r="HBW165" s="225"/>
      <c r="HBX165" s="225"/>
      <c r="HBY165" s="225"/>
      <c r="HBZ165" s="225"/>
      <c r="HCA165" s="225"/>
      <c r="HCB165" s="225"/>
      <c r="HCC165" s="225"/>
      <c r="HCD165" s="225"/>
      <c r="HCE165" s="225"/>
      <c r="HCF165" s="225"/>
      <c r="HCG165" s="225"/>
      <c r="HCH165" s="225"/>
      <c r="HCI165" s="225"/>
      <c r="HCJ165" s="225"/>
      <c r="HCK165" s="225"/>
      <c r="HCL165" s="225"/>
      <c r="HCM165" s="225"/>
      <c r="HCN165" s="225"/>
      <c r="HCO165" s="225"/>
      <c r="HCP165" s="225"/>
      <c r="HCQ165" s="225"/>
      <c r="HCR165" s="225"/>
      <c r="HCS165" s="225"/>
      <c r="HCT165" s="225"/>
      <c r="HCU165" s="225"/>
      <c r="HCV165" s="225"/>
      <c r="HCW165" s="225"/>
      <c r="HCX165" s="225"/>
      <c r="HCY165" s="225"/>
      <c r="HCZ165" s="225"/>
      <c r="HDA165" s="225"/>
      <c r="HDB165" s="225"/>
      <c r="HDC165" s="225"/>
      <c r="HDD165" s="225"/>
      <c r="HDE165" s="225"/>
      <c r="HDF165" s="225"/>
      <c r="HDG165" s="225"/>
      <c r="HDH165" s="225"/>
      <c r="HDI165" s="225"/>
      <c r="HDJ165" s="225"/>
      <c r="HDK165" s="225"/>
      <c r="HDL165" s="225"/>
      <c r="HDM165" s="225"/>
      <c r="HDN165" s="225"/>
      <c r="HDO165" s="225"/>
      <c r="HDP165" s="225"/>
      <c r="HDQ165" s="225"/>
      <c r="HDR165" s="225"/>
      <c r="HDS165" s="225"/>
      <c r="HDT165" s="225"/>
      <c r="HDU165" s="225"/>
      <c r="HDV165" s="225"/>
      <c r="HDW165" s="225"/>
      <c r="HDX165" s="225"/>
      <c r="HDY165" s="225"/>
      <c r="HDZ165" s="225"/>
      <c r="HEA165" s="225"/>
      <c r="HEB165" s="225"/>
      <c r="HEC165" s="225"/>
      <c r="HED165" s="225"/>
      <c r="HEE165" s="225"/>
      <c r="HEF165" s="225"/>
      <c r="HEG165" s="225"/>
      <c r="HEH165" s="225"/>
      <c r="HEI165" s="225"/>
      <c r="HEJ165" s="225"/>
      <c r="HEK165" s="225"/>
      <c r="HEL165" s="225"/>
      <c r="HEM165" s="225"/>
      <c r="HEN165" s="225"/>
      <c r="HEO165" s="225"/>
      <c r="HEP165" s="225"/>
      <c r="HEQ165" s="225"/>
      <c r="HER165" s="225"/>
      <c r="HES165" s="225"/>
      <c r="HET165" s="225"/>
      <c r="HEU165" s="225"/>
      <c r="HEV165" s="225"/>
      <c r="HEW165" s="225"/>
      <c r="HEX165" s="225"/>
      <c r="HEY165" s="225"/>
      <c r="HEZ165" s="225"/>
      <c r="HFA165" s="225"/>
      <c r="HFB165" s="225"/>
      <c r="HFC165" s="225"/>
      <c r="HFD165" s="225"/>
      <c r="HFE165" s="225"/>
      <c r="HFF165" s="225"/>
      <c r="HFG165" s="225"/>
      <c r="HFH165" s="225"/>
      <c r="HFI165" s="225"/>
      <c r="HFJ165" s="225"/>
      <c r="HFK165" s="225"/>
      <c r="HFL165" s="225"/>
      <c r="HFM165" s="225"/>
      <c r="HFN165" s="225"/>
      <c r="HFO165" s="225"/>
      <c r="HFP165" s="225"/>
      <c r="HFQ165" s="225"/>
      <c r="HFR165" s="225"/>
      <c r="HFS165" s="225"/>
      <c r="HFT165" s="225"/>
      <c r="HFU165" s="225"/>
      <c r="HFV165" s="225"/>
      <c r="HFW165" s="225"/>
      <c r="HFX165" s="225"/>
      <c r="HFY165" s="225"/>
      <c r="HFZ165" s="225"/>
      <c r="HGA165" s="225"/>
      <c r="HGB165" s="225"/>
      <c r="HGC165" s="225"/>
      <c r="HGD165" s="225"/>
      <c r="HGE165" s="225"/>
      <c r="HGF165" s="225"/>
      <c r="HGG165" s="225"/>
      <c r="HGH165" s="225"/>
      <c r="HGI165" s="225"/>
      <c r="HGJ165" s="225"/>
      <c r="HGK165" s="225"/>
      <c r="HGL165" s="225"/>
      <c r="HGM165" s="225"/>
      <c r="HGN165" s="225"/>
      <c r="HGO165" s="225"/>
      <c r="HGP165" s="225"/>
      <c r="HGQ165" s="225"/>
      <c r="HGR165" s="225"/>
      <c r="HGS165" s="225"/>
      <c r="HGT165" s="225"/>
      <c r="HGU165" s="225"/>
      <c r="HGV165" s="225"/>
      <c r="HGW165" s="225"/>
      <c r="HGX165" s="225"/>
      <c r="HGY165" s="225"/>
      <c r="HGZ165" s="225"/>
      <c r="HHA165" s="225"/>
      <c r="HHB165" s="225"/>
      <c r="HHC165" s="225"/>
      <c r="HHD165" s="225"/>
      <c r="HHE165" s="225"/>
      <c r="HHF165" s="225"/>
      <c r="HHG165" s="225"/>
      <c r="HHH165" s="225"/>
      <c r="HHI165" s="225"/>
      <c r="HHJ165" s="225"/>
      <c r="HHK165" s="225"/>
      <c r="HHL165" s="225"/>
      <c r="HHM165" s="225"/>
      <c r="HHN165" s="225"/>
      <c r="HHO165" s="225"/>
      <c r="HHP165" s="225"/>
      <c r="HHQ165" s="225"/>
      <c r="HHR165" s="225"/>
      <c r="HHS165" s="225"/>
      <c r="HHT165" s="225"/>
      <c r="HHU165" s="225"/>
      <c r="HHV165" s="225"/>
      <c r="HHW165" s="225"/>
      <c r="HHX165" s="225"/>
      <c r="HHY165" s="225"/>
      <c r="HHZ165" s="225"/>
      <c r="HIA165" s="225"/>
      <c r="HIB165" s="225"/>
      <c r="HIC165" s="225"/>
      <c r="HID165" s="225"/>
      <c r="HIE165" s="225"/>
      <c r="HIF165" s="225"/>
      <c r="HIG165" s="225"/>
      <c r="HIH165" s="225"/>
      <c r="HII165" s="225"/>
      <c r="HIJ165" s="225"/>
      <c r="HIK165" s="225"/>
      <c r="HIL165" s="225"/>
      <c r="HIM165" s="225"/>
      <c r="HIN165" s="225"/>
      <c r="HIO165" s="225"/>
      <c r="HIP165" s="225"/>
      <c r="HIQ165" s="225"/>
      <c r="HIR165" s="225"/>
      <c r="HIS165" s="225"/>
      <c r="HIT165" s="225"/>
      <c r="HIU165" s="225"/>
      <c r="HIV165" s="225"/>
      <c r="HIW165" s="225"/>
      <c r="HIX165" s="225"/>
      <c r="HIY165" s="225"/>
      <c r="HIZ165" s="225"/>
      <c r="HJA165" s="225"/>
      <c r="HJB165" s="225"/>
      <c r="HJC165" s="225"/>
      <c r="HJD165" s="225"/>
      <c r="HJE165" s="225"/>
      <c r="HJF165" s="225"/>
      <c r="HJG165" s="225"/>
      <c r="HJH165" s="225"/>
      <c r="HJI165" s="225"/>
      <c r="HJJ165" s="225"/>
      <c r="HJK165" s="225"/>
      <c r="HJL165" s="225"/>
      <c r="HJM165" s="225"/>
      <c r="HJN165" s="225"/>
      <c r="HJO165" s="225"/>
      <c r="HJP165" s="225"/>
      <c r="HJQ165" s="225"/>
      <c r="HJR165" s="225"/>
      <c r="HJS165" s="225"/>
      <c r="HJT165" s="225"/>
      <c r="HJU165" s="225"/>
      <c r="HJV165" s="225"/>
      <c r="HJW165" s="225"/>
      <c r="HJX165" s="225"/>
      <c r="HJY165" s="225"/>
      <c r="HJZ165" s="225"/>
      <c r="HKA165" s="225"/>
      <c r="HKB165" s="225"/>
      <c r="HKC165" s="225"/>
      <c r="HKD165" s="225"/>
      <c r="HKE165" s="225"/>
      <c r="HKF165" s="225"/>
      <c r="HKG165" s="225"/>
      <c r="HKH165" s="225"/>
      <c r="HKI165" s="225"/>
      <c r="HKJ165" s="225"/>
      <c r="HKK165" s="225"/>
      <c r="HKL165" s="225"/>
      <c r="HKM165" s="225"/>
      <c r="HKN165" s="225"/>
      <c r="HKO165" s="225"/>
      <c r="HKP165" s="225"/>
      <c r="HKQ165" s="225"/>
      <c r="HKR165" s="225"/>
      <c r="HKS165" s="225"/>
      <c r="HKT165" s="225"/>
      <c r="HKU165" s="225"/>
      <c r="HKV165" s="225"/>
      <c r="HKW165" s="225"/>
      <c r="HKX165" s="225"/>
      <c r="HKY165" s="225"/>
      <c r="HKZ165" s="225"/>
      <c r="HLA165" s="225"/>
      <c r="HLB165" s="225"/>
      <c r="HLC165" s="225"/>
      <c r="HLD165" s="225"/>
      <c r="HLE165" s="225"/>
      <c r="HLF165" s="225"/>
      <c r="HLG165" s="225"/>
      <c r="HLH165" s="225"/>
      <c r="HLI165" s="225"/>
      <c r="HLJ165" s="225"/>
      <c r="HLK165" s="225"/>
      <c r="HLL165" s="225"/>
      <c r="HLM165" s="225"/>
      <c r="HLN165" s="225"/>
      <c r="HLO165" s="225"/>
      <c r="HLP165" s="225"/>
      <c r="HLQ165" s="225"/>
      <c r="HLR165" s="225"/>
      <c r="HLS165" s="225"/>
      <c r="HLT165" s="225"/>
      <c r="HLU165" s="225"/>
      <c r="HLV165" s="225"/>
      <c r="HLW165" s="225"/>
      <c r="HLX165" s="225"/>
      <c r="HLY165" s="225"/>
      <c r="HLZ165" s="225"/>
      <c r="HMA165" s="225"/>
      <c r="HMB165" s="225"/>
      <c r="HMC165" s="225"/>
      <c r="HMD165" s="225"/>
      <c r="HME165" s="225"/>
      <c r="HMF165" s="225"/>
      <c r="HMG165" s="225"/>
      <c r="HMH165" s="225"/>
      <c r="HMI165" s="225"/>
      <c r="HMJ165" s="225"/>
      <c r="HMK165" s="225"/>
      <c r="HML165" s="225"/>
      <c r="HMM165" s="225"/>
      <c r="HMN165" s="225"/>
      <c r="HMO165" s="225"/>
      <c r="HMP165" s="225"/>
      <c r="HMQ165" s="225"/>
      <c r="HMR165" s="225"/>
      <c r="HMS165" s="225"/>
      <c r="HMT165" s="225"/>
      <c r="HMU165" s="225"/>
      <c r="HMV165" s="225"/>
      <c r="HMW165" s="225"/>
      <c r="HMX165" s="225"/>
      <c r="HMY165" s="225"/>
      <c r="HMZ165" s="225"/>
      <c r="HNA165" s="225"/>
      <c r="HNB165" s="225"/>
      <c r="HNC165" s="225"/>
      <c r="HND165" s="225"/>
      <c r="HNE165" s="225"/>
      <c r="HNF165" s="225"/>
      <c r="HNG165" s="225"/>
      <c r="HNH165" s="225"/>
      <c r="HNI165" s="225"/>
      <c r="HNJ165" s="225"/>
      <c r="HNK165" s="225"/>
      <c r="HNL165" s="225"/>
      <c r="HNM165" s="225"/>
      <c r="HNN165" s="225"/>
      <c r="HNO165" s="225"/>
      <c r="HNP165" s="225"/>
      <c r="HNQ165" s="225"/>
      <c r="HNR165" s="225"/>
      <c r="HNS165" s="225"/>
      <c r="HNT165" s="225"/>
      <c r="HNU165" s="225"/>
      <c r="HNV165" s="225"/>
      <c r="HNW165" s="225"/>
      <c r="HNX165" s="225"/>
      <c r="HNY165" s="225"/>
      <c r="HNZ165" s="225"/>
      <c r="HOA165" s="225"/>
      <c r="HOB165" s="225"/>
      <c r="HOC165" s="225"/>
      <c r="HOD165" s="225"/>
      <c r="HOE165" s="225"/>
      <c r="HOF165" s="225"/>
      <c r="HOG165" s="225"/>
      <c r="HOH165" s="225"/>
      <c r="HOI165" s="225"/>
      <c r="HOJ165" s="225"/>
      <c r="HOK165" s="225"/>
      <c r="HOL165" s="225"/>
      <c r="HOM165" s="225"/>
      <c r="HON165" s="225"/>
      <c r="HOO165" s="225"/>
      <c r="HOP165" s="225"/>
      <c r="HOQ165" s="225"/>
      <c r="HOR165" s="225"/>
      <c r="HOS165" s="225"/>
      <c r="HOT165" s="225"/>
      <c r="HOU165" s="225"/>
      <c r="HOV165" s="225"/>
      <c r="HOW165" s="225"/>
      <c r="HOX165" s="225"/>
      <c r="HOY165" s="225"/>
      <c r="HOZ165" s="225"/>
      <c r="HPA165" s="225"/>
      <c r="HPB165" s="225"/>
      <c r="HPC165" s="225"/>
      <c r="HPD165" s="225"/>
      <c r="HPE165" s="225"/>
      <c r="HPF165" s="225"/>
      <c r="HPG165" s="225"/>
      <c r="HPH165" s="225"/>
      <c r="HPI165" s="225"/>
      <c r="HPJ165" s="225"/>
      <c r="HPK165" s="225"/>
      <c r="HPL165" s="225"/>
      <c r="HPM165" s="225"/>
      <c r="HPN165" s="225"/>
      <c r="HPO165" s="225"/>
      <c r="HPP165" s="225"/>
      <c r="HPQ165" s="225"/>
      <c r="HPR165" s="225"/>
      <c r="HPS165" s="225"/>
      <c r="HPT165" s="225"/>
      <c r="HPU165" s="225"/>
      <c r="HPV165" s="225"/>
      <c r="HPW165" s="225"/>
      <c r="HPX165" s="225"/>
      <c r="HPY165" s="225"/>
      <c r="HPZ165" s="225"/>
      <c r="HQA165" s="225"/>
      <c r="HQB165" s="225"/>
      <c r="HQC165" s="225"/>
      <c r="HQD165" s="225"/>
      <c r="HQE165" s="225"/>
      <c r="HQF165" s="225"/>
      <c r="HQG165" s="225"/>
      <c r="HQH165" s="225"/>
      <c r="HQI165" s="225"/>
      <c r="HQJ165" s="225"/>
      <c r="HQK165" s="225"/>
      <c r="HQL165" s="225"/>
      <c r="HQM165" s="225"/>
      <c r="HQN165" s="225"/>
      <c r="HQO165" s="225"/>
      <c r="HQP165" s="225"/>
      <c r="HQQ165" s="225"/>
      <c r="HQR165" s="225"/>
      <c r="HQS165" s="225"/>
      <c r="HQT165" s="225"/>
      <c r="HQU165" s="225"/>
      <c r="HQV165" s="225"/>
      <c r="HQW165" s="225"/>
      <c r="HQX165" s="225"/>
      <c r="HQY165" s="225"/>
      <c r="HQZ165" s="225"/>
      <c r="HRA165" s="225"/>
      <c r="HRB165" s="225"/>
      <c r="HRC165" s="225"/>
      <c r="HRD165" s="225"/>
      <c r="HRE165" s="225"/>
      <c r="HRF165" s="225"/>
      <c r="HRG165" s="225"/>
      <c r="HRH165" s="225"/>
      <c r="HRI165" s="225"/>
      <c r="HRJ165" s="225"/>
      <c r="HRK165" s="225"/>
      <c r="HRL165" s="225"/>
      <c r="HRM165" s="225"/>
      <c r="HRN165" s="225"/>
      <c r="HRO165" s="225"/>
      <c r="HRP165" s="225"/>
      <c r="HRQ165" s="225"/>
      <c r="HRR165" s="225"/>
      <c r="HRS165" s="225"/>
      <c r="HRT165" s="225"/>
      <c r="HRU165" s="225"/>
      <c r="HRV165" s="225"/>
      <c r="HRW165" s="225"/>
      <c r="HRX165" s="225"/>
      <c r="HRY165" s="225"/>
      <c r="HRZ165" s="225"/>
      <c r="HSA165" s="225"/>
      <c r="HSB165" s="225"/>
      <c r="HSC165" s="225"/>
      <c r="HSD165" s="225"/>
      <c r="HSE165" s="225"/>
      <c r="HSF165" s="225"/>
      <c r="HSG165" s="225"/>
      <c r="HSH165" s="225"/>
      <c r="HSI165" s="225"/>
      <c r="HSJ165" s="225"/>
      <c r="HSK165" s="225"/>
      <c r="HSL165" s="225"/>
      <c r="HSM165" s="225"/>
      <c r="HSN165" s="225"/>
      <c r="HSO165" s="225"/>
      <c r="HSP165" s="225"/>
      <c r="HSQ165" s="225"/>
      <c r="HSR165" s="225"/>
      <c r="HSS165" s="225"/>
      <c r="HST165" s="225"/>
      <c r="HSU165" s="225"/>
      <c r="HSV165" s="225"/>
      <c r="HSW165" s="225"/>
      <c r="HSX165" s="225"/>
      <c r="HSY165" s="225"/>
      <c r="HSZ165" s="225"/>
      <c r="HTA165" s="225"/>
      <c r="HTB165" s="225"/>
      <c r="HTC165" s="225"/>
      <c r="HTD165" s="225"/>
      <c r="HTE165" s="225"/>
      <c r="HTF165" s="225"/>
      <c r="HTG165" s="225"/>
      <c r="HTH165" s="225"/>
      <c r="HTI165" s="225"/>
      <c r="HTJ165" s="225"/>
      <c r="HTK165" s="225"/>
      <c r="HTL165" s="225"/>
      <c r="HTM165" s="225"/>
      <c r="HTN165" s="225"/>
      <c r="HTO165" s="225"/>
      <c r="HTP165" s="225"/>
      <c r="HTQ165" s="225"/>
      <c r="HTR165" s="225"/>
      <c r="HTS165" s="225"/>
      <c r="HTT165" s="225"/>
      <c r="HTU165" s="225"/>
      <c r="HTV165" s="225"/>
      <c r="HTW165" s="225"/>
      <c r="HTX165" s="225"/>
      <c r="HTY165" s="225"/>
      <c r="HTZ165" s="225"/>
      <c r="HUA165" s="225"/>
      <c r="HUB165" s="225"/>
      <c r="HUC165" s="225"/>
      <c r="HUD165" s="225"/>
      <c r="HUE165" s="225"/>
      <c r="HUF165" s="225"/>
      <c r="HUG165" s="225"/>
      <c r="HUH165" s="225"/>
      <c r="HUI165" s="225"/>
      <c r="HUJ165" s="225"/>
      <c r="HUK165" s="225"/>
      <c r="HUL165" s="225"/>
      <c r="HUM165" s="225"/>
      <c r="HUN165" s="225"/>
      <c r="HUO165" s="225"/>
      <c r="HUP165" s="225"/>
      <c r="HUQ165" s="225"/>
      <c r="HUR165" s="225"/>
      <c r="HUS165" s="225"/>
      <c r="HUT165" s="225"/>
      <c r="HUU165" s="225"/>
      <c r="HUV165" s="225"/>
      <c r="HUW165" s="225"/>
      <c r="HUX165" s="225"/>
      <c r="HUY165" s="225"/>
      <c r="HUZ165" s="225"/>
      <c r="HVA165" s="225"/>
      <c r="HVB165" s="225"/>
      <c r="HVC165" s="225"/>
      <c r="HVD165" s="225"/>
      <c r="HVE165" s="225"/>
      <c r="HVF165" s="225"/>
      <c r="HVG165" s="225"/>
      <c r="HVH165" s="225"/>
      <c r="HVI165" s="225"/>
      <c r="HVJ165" s="225"/>
      <c r="HVK165" s="225"/>
      <c r="HVL165" s="225"/>
      <c r="HVM165" s="225"/>
      <c r="HVN165" s="225"/>
      <c r="HVO165" s="225"/>
      <c r="HVP165" s="225"/>
      <c r="HVQ165" s="225"/>
      <c r="HVR165" s="225"/>
      <c r="HVS165" s="225"/>
      <c r="HVT165" s="225"/>
      <c r="HVU165" s="225"/>
      <c r="HVV165" s="225"/>
      <c r="HVW165" s="225"/>
      <c r="HVX165" s="225"/>
      <c r="HVY165" s="225"/>
      <c r="HVZ165" s="225"/>
      <c r="HWA165" s="225"/>
      <c r="HWB165" s="225"/>
      <c r="HWC165" s="225"/>
      <c r="HWD165" s="225"/>
      <c r="HWE165" s="225"/>
      <c r="HWF165" s="225"/>
      <c r="HWG165" s="225"/>
      <c r="HWH165" s="225"/>
      <c r="HWI165" s="225"/>
      <c r="HWJ165" s="225"/>
      <c r="HWK165" s="225"/>
      <c r="HWL165" s="225"/>
      <c r="HWM165" s="225"/>
      <c r="HWN165" s="225"/>
      <c r="HWO165" s="225"/>
      <c r="HWP165" s="225"/>
      <c r="HWQ165" s="225"/>
      <c r="HWR165" s="225"/>
      <c r="HWS165" s="225"/>
      <c r="HWT165" s="225"/>
      <c r="HWU165" s="225"/>
      <c r="HWV165" s="225"/>
      <c r="HWW165" s="225"/>
      <c r="HWX165" s="225"/>
      <c r="HWY165" s="225"/>
      <c r="HWZ165" s="225"/>
      <c r="HXA165" s="225"/>
      <c r="HXB165" s="225"/>
      <c r="HXC165" s="225"/>
      <c r="HXD165" s="225"/>
      <c r="HXE165" s="225"/>
      <c r="HXF165" s="225"/>
      <c r="HXG165" s="225"/>
      <c r="HXH165" s="225"/>
      <c r="HXI165" s="225"/>
      <c r="HXJ165" s="225"/>
      <c r="HXK165" s="225"/>
      <c r="HXL165" s="225"/>
      <c r="HXM165" s="225"/>
      <c r="HXN165" s="225"/>
      <c r="HXO165" s="225"/>
      <c r="HXP165" s="225"/>
      <c r="HXQ165" s="225"/>
      <c r="HXR165" s="225"/>
      <c r="HXS165" s="225"/>
      <c r="HXT165" s="225"/>
      <c r="HXU165" s="225"/>
      <c r="HXV165" s="225"/>
      <c r="HXW165" s="225"/>
      <c r="HXX165" s="225"/>
      <c r="HXY165" s="225"/>
      <c r="HXZ165" s="225"/>
      <c r="HYA165" s="225"/>
      <c r="HYB165" s="225"/>
      <c r="HYC165" s="225"/>
      <c r="HYD165" s="225"/>
      <c r="HYE165" s="225"/>
      <c r="HYF165" s="225"/>
      <c r="HYG165" s="225"/>
      <c r="HYH165" s="225"/>
      <c r="HYI165" s="225"/>
      <c r="HYJ165" s="225"/>
      <c r="HYK165" s="225"/>
      <c r="HYL165" s="225"/>
      <c r="HYM165" s="225"/>
      <c r="HYN165" s="225"/>
      <c r="HYO165" s="225"/>
      <c r="HYP165" s="225"/>
      <c r="HYQ165" s="225"/>
      <c r="HYR165" s="225"/>
      <c r="HYS165" s="225"/>
      <c r="HYT165" s="225"/>
      <c r="HYU165" s="225"/>
      <c r="HYV165" s="225"/>
      <c r="HYW165" s="225"/>
      <c r="HYX165" s="225"/>
      <c r="HYY165" s="225"/>
      <c r="HYZ165" s="225"/>
      <c r="HZA165" s="225"/>
      <c r="HZB165" s="225"/>
      <c r="HZC165" s="225"/>
      <c r="HZD165" s="225"/>
      <c r="HZE165" s="225"/>
      <c r="HZF165" s="225"/>
      <c r="HZG165" s="225"/>
      <c r="HZH165" s="225"/>
      <c r="HZI165" s="225"/>
      <c r="HZJ165" s="225"/>
      <c r="HZK165" s="225"/>
      <c r="HZL165" s="225"/>
      <c r="HZM165" s="225"/>
      <c r="HZN165" s="225"/>
      <c r="HZO165" s="225"/>
      <c r="HZP165" s="225"/>
      <c r="HZQ165" s="225"/>
      <c r="HZR165" s="225"/>
      <c r="HZS165" s="225"/>
      <c r="HZT165" s="225"/>
      <c r="HZU165" s="225"/>
      <c r="HZV165" s="225"/>
      <c r="HZW165" s="225"/>
      <c r="HZX165" s="225"/>
      <c r="HZY165" s="225"/>
      <c r="HZZ165" s="225"/>
      <c r="IAA165" s="225"/>
      <c r="IAB165" s="225"/>
      <c r="IAC165" s="225"/>
      <c r="IAD165" s="225"/>
      <c r="IAE165" s="225"/>
      <c r="IAF165" s="225"/>
      <c r="IAG165" s="225"/>
      <c r="IAH165" s="225"/>
      <c r="IAI165" s="225"/>
      <c r="IAJ165" s="225"/>
      <c r="IAK165" s="225"/>
      <c r="IAL165" s="225"/>
      <c r="IAM165" s="225"/>
      <c r="IAN165" s="225"/>
      <c r="IAO165" s="225"/>
      <c r="IAP165" s="225"/>
      <c r="IAQ165" s="225"/>
      <c r="IAR165" s="225"/>
      <c r="IAS165" s="225"/>
      <c r="IAT165" s="225"/>
      <c r="IAU165" s="225"/>
      <c r="IAV165" s="225"/>
      <c r="IAW165" s="225"/>
      <c r="IAX165" s="225"/>
      <c r="IAY165" s="225"/>
      <c r="IAZ165" s="225"/>
      <c r="IBA165" s="225"/>
      <c r="IBB165" s="225"/>
      <c r="IBC165" s="225"/>
      <c r="IBD165" s="225"/>
      <c r="IBE165" s="225"/>
      <c r="IBF165" s="225"/>
      <c r="IBG165" s="225"/>
      <c r="IBH165" s="225"/>
      <c r="IBI165" s="225"/>
      <c r="IBJ165" s="225"/>
      <c r="IBK165" s="225"/>
      <c r="IBL165" s="225"/>
      <c r="IBM165" s="225"/>
      <c r="IBN165" s="225"/>
      <c r="IBO165" s="225"/>
      <c r="IBP165" s="225"/>
      <c r="IBQ165" s="225"/>
      <c r="IBR165" s="225"/>
      <c r="IBS165" s="225"/>
      <c r="IBT165" s="225"/>
      <c r="IBU165" s="225"/>
      <c r="IBV165" s="225"/>
      <c r="IBW165" s="225"/>
      <c r="IBX165" s="225"/>
      <c r="IBY165" s="225"/>
      <c r="IBZ165" s="225"/>
      <c r="ICA165" s="225"/>
      <c r="ICB165" s="225"/>
      <c r="ICC165" s="225"/>
      <c r="ICD165" s="225"/>
      <c r="ICE165" s="225"/>
      <c r="ICF165" s="225"/>
      <c r="ICG165" s="225"/>
      <c r="ICH165" s="225"/>
      <c r="ICI165" s="225"/>
      <c r="ICJ165" s="225"/>
      <c r="ICK165" s="225"/>
      <c r="ICL165" s="225"/>
      <c r="ICM165" s="225"/>
      <c r="ICN165" s="225"/>
      <c r="ICO165" s="225"/>
      <c r="ICP165" s="225"/>
      <c r="ICQ165" s="225"/>
      <c r="ICR165" s="225"/>
      <c r="ICS165" s="225"/>
      <c r="ICT165" s="225"/>
      <c r="ICU165" s="225"/>
      <c r="ICV165" s="225"/>
      <c r="ICW165" s="225"/>
      <c r="ICX165" s="225"/>
      <c r="ICY165" s="225"/>
      <c r="ICZ165" s="225"/>
      <c r="IDA165" s="225"/>
      <c r="IDB165" s="225"/>
      <c r="IDC165" s="225"/>
      <c r="IDD165" s="225"/>
      <c r="IDE165" s="225"/>
      <c r="IDF165" s="225"/>
      <c r="IDG165" s="225"/>
      <c r="IDH165" s="225"/>
      <c r="IDI165" s="225"/>
      <c r="IDJ165" s="225"/>
      <c r="IDK165" s="225"/>
      <c r="IDL165" s="225"/>
      <c r="IDM165" s="225"/>
      <c r="IDN165" s="225"/>
      <c r="IDO165" s="225"/>
      <c r="IDP165" s="225"/>
      <c r="IDQ165" s="225"/>
      <c r="IDR165" s="225"/>
      <c r="IDS165" s="225"/>
      <c r="IDT165" s="225"/>
      <c r="IDU165" s="225"/>
      <c r="IDV165" s="225"/>
      <c r="IDW165" s="225"/>
      <c r="IDX165" s="225"/>
      <c r="IDY165" s="225"/>
      <c r="IDZ165" s="225"/>
      <c r="IEA165" s="225"/>
      <c r="IEB165" s="225"/>
      <c r="IEC165" s="225"/>
      <c r="IED165" s="225"/>
      <c r="IEE165" s="225"/>
      <c r="IEF165" s="225"/>
      <c r="IEG165" s="225"/>
      <c r="IEH165" s="225"/>
      <c r="IEI165" s="225"/>
      <c r="IEJ165" s="225"/>
      <c r="IEK165" s="225"/>
      <c r="IEL165" s="225"/>
      <c r="IEM165" s="225"/>
      <c r="IEN165" s="225"/>
      <c r="IEO165" s="225"/>
      <c r="IEP165" s="225"/>
      <c r="IEQ165" s="225"/>
      <c r="IER165" s="225"/>
      <c r="IES165" s="225"/>
      <c r="IET165" s="225"/>
      <c r="IEU165" s="225"/>
      <c r="IEV165" s="225"/>
      <c r="IEW165" s="225"/>
      <c r="IEX165" s="225"/>
      <c r="IEY165" s="225"/>
      <c r="IEZ165" s="225"/>
      <c r="IFA165" s="225"/>
      <c r="IFB165" s="225"/>
      <c r="IFC165" s="225"/>
      <c r="IFD165" s="225"/>
      <c r="IFE165" s="225"/>
      <c r="IFF165" s="225"/>
      <c r="IFG165" s="225"/>
      <c r="IFH165" s="225"/>
      <c r="IFI165" s="225"/>
      <c r="IFJ165" s="225"/>
      <c r="IFK165" s="225"/>
      <c r="IFL165" s="225"/>
      <c r="IFM165" s="225"/>
      <c r="IFN165" s="225"/>
      <c r="IFO165" s="225"/>
      <c r="IFP165" s="225"/>
      <c r="IFQ165" s="225"/>
      <c r="IFR165" s="225"/>
      <c r="IFS165" s="225"/>
      <c r="IFT165" s="225"/>
      <c r="IFU165" s="225"/>
      <c r="IFV165" s="225"/>
      <c r="IFW165" s="225"/>
      <c r="IFX165" s="225"/>
      <c r="IFY165" s="225"/>
      <c r="IFZ165" s="225"/>
      <c r="IGA165" s="225"/>
      <c r="IGB165" s="225"/>
      <c r="IGC165" s="225"/>
      <c r="IGD165" s="225"/>
      <c r="IGE165" s="225"/>
      <c r="IGF165" s="225"/>
      <c r="IGG165" s="225"/>
      <c r="IGH165" s="225"/>
      <c r="IGI165" s="225"/>
      <c r="IGJ165" s="225"/>
      <c r="IGK165" s="225"/>
      <c r="IGL165" s="225"/>
      <c r="IGM165" s="225"/>
      <c r="IGN165" s="225"/>
      <c r="IGO165" s="225"/>
      <c r="IGP165" s="225"/>
      <c r="IGQ165" s="225"/>
      <c r="IGR165" s="225"/>
      <c r="IGS165" s="225"/>
      <c r="IGT165" s="225"/>
      <c r="IGU165" s="225"/>
      <c r="IGV165" s="225"/>
      <c r="IGW165" s="225"/>
      <c r="IGX165" s="225"/>
      <c r="IGY165" s="225"/>
      <c r="IGZ165" s="225"/>
      <c r="IHA165" s="225"/>
      <c r="IHB165" s="225"/>
      <c r="IHC165" s="225"/>
      <c r="IHD165" s="225"/>
      <c r="IHE165" s="225"/>
      <c r="IHF165" s="225"/>
      <c r="IHG165" s="225"/>
      <c r="IHH165" s="225"/>
      <c r="IHI165" s="225"/>
      <c r="IHJ165" s="225"/>
      <c r="IHK165" s="225"/>
      <c r="IHL165" s="225"/>
      <c r="IHM165" s="225"/>
      <c r="IHN165" s="225"/>
      <c r="IHO165" s="225"/>
      <c r="IHP165" s="225"/>
      <c r="IHQ165" s="225"/>
      <c r="IHR165" s="225"/>
      <c r="IHS165" s="225"/>
      <c r="IHT165" s="225"/>
      <c r="IHU165" s="225"/>
      <c r="IHV165" s="225"/>
      <c r="IHW165" s="225"/>
      <c r="IHX165" s="225"/>
      <c r="IHY165" s="225"/>
      <c r="IHZ165" s="225"/>
      <c r="IIA165" s="225"/>
      <c r="IIB165" s="225"/>
      <c r="IIC165" s="225"/>
      <c r="IID165" s="225"/>
      <c r="IIE165" s="225"/>
      <c r="IIF165" s="225"/>
      <c r="IIG165" s="225"/>
      <c r="IIH165" s="225"/>
      <c r="III165" s="225"/>
      <c r="IIJ165" s="225"/>
      <c r="IIK165" s="225"/>
      <c r="IIL165" s="225"/>
      <c r="IIM165" s="225"/>
      <c r="IIN165" s="225"/>
      <c r="IIO165" s="225"/>
      <c r="IIP165" s="225"/>
      <c r="IIQ165" s="225"/>
      <c r="IIR165" s="225"/>
      <c r="IIS165" s="225"/>
      <c r="IIT165" s="225"/>
      <c r="IIU165" s="225"/>
      <c r="IIV165" s="225"/>
      <c r="IIW165" s="225"/>
      <c r="IIX165" s="225"/>
      <c r="IIY165" s="225"/>
      <c r="IIZ165" s="225"/>
      <c r="IJA165" s="225"/>
      <c r="IJB165" s="225"/>
      <c r="IJC165" s="225"/>
      <c r="IJD165" s="225"/>
      <c r="IJE165" s="225"/>
      <c r="IJF165" s="225"/>
      <c r="IJG165" s="225"/>
      <c r="IJH165" s="225"/>
      <c r="IJI165" s="225"/>
      <c r="IJJ165" s="225"/>
      <c r="IJK165" s="225"/>
      <c r="IJL165" s="225"/>
      <c r="IJM165" s="225"/>
      <c r="IJN165" s="225"/>
      <c r="IJO165" s="225"/>
      <c r="IJP165" s="225"/>
      <c r="IJQ165" s="225"/>
      <c r="IJR165" s="225"/>
      <c r="IJS165" s="225"/>
      <c r="IJT165" s="225"/>
      <c r="IJU165" s="225"/>
      <c r="IJV165" s="225"/>
      <c r="IJW165" s="225"/>
      <c r="IJX165" s="225"/>
      <c r="IJY165" s="225"/>
      <c r="IJZ165" s="225"/>
      <c r="IKA165" s="225"/>
      <c r="IKB165" s="225"/>
      <c r="IKC165" s="225"/>
      <c r="IKD165" s="225"/>
      <c r="IKE165" s="225"/>
      <c r="IKF165" s="225"/>
      <c r="IKG165" s="225"/>
      <c r="IKH165" s="225"/>
      <c r="IKI165" s="225"/>
      <c r="IKJ165" s="225"/>
      <c r="IKK165" s="225"/>
      <c r="IKL165" s="225"/>
      <c r="IKM165" s="225"/>
      <c r="IKN165" s="225"/>
      <c r="IKO165" s="225"/>
      <c r="IKP165" s="225"/>
      <c r="IKQ165" s="225"/>
      <c r="IKR165" s="225"/>
      <c r="IKS165" s="225"/>
      <c r="IKT165" s="225"/>
      <c r="IKU165" s="225"/>
      <c r="IKV165" s="225"/>
      <c r="IKW165" s="225"/>
      <c r="IKX165" s="225"/>
      <c r="IKY165" s="225"/>
      <c r="IKZ165" s="225"/>
      <c r="ILA165" s="225"/>
      <c r="ILB165" s="225"/>
      <c r="ILC165" s="225"/>
      <c r="ILD165" s="225"/>
      <c r="ILE165" s="225"/>
      <c r="ILF165" s="225"/>
      <c r="ILG165" s="225"/>
      <c r="ILH165" s="225"/>
      <c r="ILI165" s="225"/>
      <c r="ILJ165" s="225"/>
      <c r="ILK165" s="225"/>
      <c r="ILL165" s="225"/>
      <c r="ILM165" s="225"/>
      <c r="ILN165" s="225"/>
      <c r="ILO165" s="225"/>
      <c r="ILP165" s="225"/>
      <c r="ILQ165" s="225"/>
      <c r="ILR165" s="225"/>
      <c r="ILS165" s="225"/>
      <c r="ILT165" s="225"/>
      <c r="ILU165" s="225"/>
      <c r="ILV165" s="225"/>
      <c r="ILW165" s="225"/>
      <c r="ILX165" s="225"/>
      <c r="ILY165" s="225"/>
      <c r="ILZ165" s="225"/>
      <c r="IMA165" s="225"/>
      <c r="IMB165" s="225"/>
      <c r="IMC165" s="225"/>
      <c r="IMD165" s="225"/>
      <c r="IME165" s="225"/>
      <c r="IMF165" s="225"/>
      <c r="IMG165" s="225"/>
      <c r="IMH165" s="225"/>
      <c r="IMI165" s="225"/>
      <c r="IMJ165" s="225"/>
      <c r="IMK165" s="225"/>
      <c r="IML165" s="225"/>
      <c r="IMM165" s="225"/>
      <c r="IMN165" s="225"/>
      <c r="IMO165" s="225"/>
      <c r="IMP165" s="225"/>
      <c r="IMQ165" s="225"/>
      <c r="IMR165" s="225"/>
      <c r="IMS165" s="225"/>
      <c r="IMT165" s="225"/>
      <c r="IMU165" s="225"/>
      <c r="IMV165" s="225"/>
      <c r="IMW165" s="225"/>
      <c r="IMX165" s="225"/>
      <c r="IMY165" s="225"/>
      <c r="IMZ165" s="225"/>
      <c r="INA165" s="225"/>
      <c r="INB165" s="225"/>
      <c r="INC165" s="225"/>
      <c r="IND165" s="225"/>
      <c r="INE165" s="225"/>
      <c r="INF165" s="225"/>
      <c r="ING165" s="225"/>
      <c r="INH165" s="225"/>
      <c r="INI165" s="225"/>
      <c r="INJ165" s="225"/>
      <c r="INK165" s="225"/>
      <c r="INL165" s="225"/>
      <c r="INM165" s="225"/>
      <c r="INN165" s="225"/>
      <c r="INO165" s="225"/>
      <c r="INP165" s="225"/>
      <c r="INQ165" s="225"/>
      <c r="INR165" s="225"/>
      <c r="INS165" s="225"/>
      <c r="INT165" s="225"/>
      <c r="INU165" s="225"/>
      <c r="INV165" s="225"/>
      <c r="INW165" s="225"/>
      <c r="INX165" s="225"/>
      <c r="INY165" s="225"/>
      <c r="INZ165" s="225"/>
      <c r="IOA165" s="225"/>
      <c r="IOB165" s="225"/>
      <c r="IOC165" s="225"/>
      <c r="IOD165" s="225"/>
      <c r="IOE165" s="225"/>
      <c r="IOF165" s="225"/>
      <c r="IOG165" s="225"/>
      <c r="IOH165" s="225"/>
      <c r="IOI165" s="225"/>
      <c r="IOJ165" s="225"/>
      <c r="IOK165" s="225"/>
      <c r="IOL165" s="225"/>
      <c r="IOM165" s="225"/>
      <c r="ION165" s="225"/>
      <c r="IOO165" s="225"/>
      <c r="IOP165" s="225"/>
      <c r="IOQ165" s="225"/>
      <c r="IOR165" s="225"/>
      <c r="IOS165" s="225"/>
      <c r="IOT165" s="225"/>
      <c r="IOU165" s="225"/>
      <c r="IOV165" s="225"/>
      <c r="IOW165" s="225"/>
      <c r="IOX165" s="225"/>
      <c r="IOY165" s="225"/>
      <c r="IOZ165" s="225"/>
      <c r="IPA165" s="225"/>
      <c r="IPB165" s="225"/>
      <c r="IPC165" s="225"/>
      <c r="IPD165" s="225"/>
      <c r="IPE165" s="225"/>
      <c r="IPF165" s="225"/>
      <c r="IPG165" s="225"/>
      <c r="IPH165" s="225"/>
      <c r="IPI165" s="225"/>
      <c r="IPJ165" s="225"/>
      <c r="IPK165" s="225"/>
      <c r="IPL165" s="225"/>
      <c r="IPM165" s="225"/>
      <c r="IPN165" s="225"/>
      <c r="IPO165" s="225"/>
      <c r="IPP165" s="225"/>
      <c r="IPQ165" s="225"/>
      <c r="IPR165" s="225"/>
      <c r="IPS165" s="225"/>
      <c r="IPT165" s="225"/>
      <c r="IPU165" s="225"/>
      <c r="IPV165" s="225"/>
      <c r="IPW165" s="225"/>
      <c r="IPX165" s="225"/>
      <c r="IPY165" s="225"/>
      <c r="IPZ165" s="225"/>
      <c r="IQA165" s="225"/>
      <c r="IQB165" s="225"/>
      <c r="IQC165" s="225"/>
      <c r="IQD165" s="225"/>
      <c r="IQE165" s="225"/>
      <c r="IQF165" s="225"/>
      <c r="IQG165" s="225"/>
      <c r="IQH165" s="225"/>
      <c r="IQI165" s="225"/>
      <c r="IQJ165" s="225"/>
      <c r="IQK165" s="225"/>
      <c r="IQL165" s="225"/>
      <c r="IQM165" s="225"/>
      <c r="IQN165" s="225"/>
      <c r="IQO165" s="225"/>
      <c r="IQP165" s="225"/>
      <c r="IQQ165" s="225"/>
      <c r="IQR165" s="225"/>
      <c r="IQS165" s="225"/>
      <c r="IQT165" s="225"/>
      <c r="IQU165" s="225"/>
      <c r="IQV165" s="225"/>
      <c r="IQW165" s="225"/>
      <c r="IQX165" s="225"/>
      <c r="IQY165" s="225"/>
      <c r="IQZ165" s="225"/>
      <c r="IRA165" s="225"/>
      <c r="IRB165" s="225"/>
      <c r="IRC165" s="225"/>
      <c r="IRD165" s="225"/>
      <c r="IRE165" s="225"/>
      <c r="IRF165" s="225"/>
      <c r="IRG165" s="225"/>
      <c r="IRH165" s="225"/>
      <c r="IRI165" s="225"/>
      <c r="IRJ165" s="225"/>
      <c r="IRK165" s="225"/>
      <c r="IRL165" s="225"/>
      <c r="IRM165" s="225"/>
      <c r="IRN165" s="225"/>
      <c r="IRO165" s="225"/>
      <c r="IRP165" s="225"/>
      <c r="IRQ165" s="225"/>
      <c r="IRR165" s="225"/>
      <c r="IRS165" s="225"/>
      <c r="IRT165" s="225"/>
      <c r="IRU165" s="225"/>
      <c r="IRV165" s="225"/>
      <c r="IRW165" s="225"/>
      <c r="IRX165" s="225"/>
      <c r="IRY165" s="225"/>
      <c r="IRZ165" s="225"/>
      <c r="ISA165" s="225"/>
      <c r="ISB165" s="225"/>
      <c r="ISC165" s="225"/>
      <c r="ISD165" s="225"/>
      <c r="ISE165" s="225"/>
      <c r="ISF165" s="225"/>
      <c r="ISG165" s="225"/>
      <c r="ISH165" s="225"/>
      <c r="ISI165" s="225"/>
      <c r="ISJ165" s="225"/>
      <c r="ISK165" s="225"/>
      <c r="ISL165" s="225"/>
      <c r="ISM165" s="225"/>
      <c r="ISN165" s="225"/>
      <c r="ISO165" s="225"/>
      <c r="ISP165" s="225"/>
      <c r="ISQ165" s="225"/>
      <c r="ISR165" s="225"/>
      <c r="ISS165" s="225"/>
      <c r="IST165" s="225"/>
      <c r="ISU165" s="225"/>
      <c r="ISV165" s="225"/>
      <c r="ISW165" s="225"/>
      <c r="ISX165" s="225"/>
      <c r="ISY165" s="225"/>
      <c r="ISZ165" s="225"/>
      <c r="ITA165" s="225"/>
      <c r="ITB165" s="225"/>
      <c r="ITC165" s="225"/>
      <c r="ITD165" s="225"/>
      <c r="ITE165" s="225"/>
      <c r="ITF165" s="225"/>
      <c r="ITG165" s="225"/>
      <c r="ITH165" s="225"/>
      <c r="ITI165" s="225"/>
      <c r="ITJ165" s="225"/>
      <c r="ITK165" s="225"/>
      <c r="ITL165" s="225"/>
      <c r="ITM165" s="225"/>
      <c r="ITN165" s="225"/>
      <c r="ITO165" s="225"/>
      <c r="ITP165" s="225"/>
      <c r="ITQ165" s="225"/>
      <c r="ITR165" s="225"/>
      <c r="ITS165" s="225"/>
      <c r="ITT165" s="225"/>
      <c r="ITU165" s="225"/>
      <c r="ITV165" s="225"/>
      <c r="ITW165" s="225"/>
      <c r="ITX165" s="225"/>
      <c r="ITY165" s="225"/>
      <c r="ITZ165" s="225"/>
      <c r="IUA165" s="225"/>
      <c r="IUB165" s="225"/>
      <c r="IUC165" s="225"/>
      <c r="IUD165" s="225"/>
      <c r="IUE165" s="225"/>
      <c r="IUF165" s="225"/>
      <c r="IUG165" s="225"/>
      <c r="IUH165" s="225"/>
      <c r="IUI165" s="225"/>
      <c r="IUJ165" s="225"/>
      <c r="IUK165" s="225"/>
      <c r="IUL165" s="225"/>
      <c r="IUM165" s="225"/>
      <c r="IUN165" s="225"/>
      <c r="IUO165" s="225"/>
      <c r="IUP165" s="225"/>
      <c r="IUQ165" s="225"/>
      <c r="IUR165" s="225"/>
      <c r="IUS165" s="225"/>
      <c r="IUT165" s="225"/>
      <c r="IUU165" s="225"/>
      <c r="IUV165" s="225"/>
      <c r="IUW165" s="225"/>
      <c r="IUX165" s="225"/>
      <c r="IUY165" s="225"/>
      <c r="IUZ165" s="225"/>
      <c r="IVA165" s="225"/>
      <c r="IVB165" s="225"/>
      <c r="IVC165" s="225"/>
      <c r="IVD165" s="225"/>
      <c r="IVE165" s="225"/>
      <c r="IVF165" s="225"/>
      <c r="IVG165" s="225"/>
      <c r="IVH165" s="225"/>
      <c r="IVI165" s="225"/>
      <c r="IVJ165" s="225"/>
      <c r="IVK165" s="225"/>
      <c r="IVL165" s="225"/>
      <c r="IVM165" s="225"/>
      <c r="IVN165" s="225"/>
      <c r="IVO165" s="225"/>
      <c r="IVP165" s="225"/>
      <c r="IVQ165" s="225"/>
      <c r="IVR165" s="225"/>
      <c r="IVS165" s="225"/>
      <c r="IVT165" s="225"/>
      <c r="IVU165" s="225"/>
      <c r="IVV165" s="225"/>
      <c r="IVW165" s="225"/>
      <c r="IVX165" s="225"/>
      <c r="IVY165" s="225"/>
      <c r="IVZ165" s="225"/>
      <c r="IWA165" s="225"/>
      <c r="IWB165" s="225"/>
      <c r="IWC165" s="225"/>
      <c r="IWD165" s="225"/>
      <c r="IWE165" s="225"/>
      <c r="IWF165" s="225"/>
      <c r="IWG165" s="225"/>
      <c r="IWH165" s="225"/>
      <c r="IWI165" s="225"/>
      <c r="IWJ165" s="225"/>
      <c r="IWK165" s="225"/>
      <c r="IWL165" s="225"/>
      <c r="IWM165" s="225"/>
      <c r="IWN165" s="225"/>
      <c r="IWO165" s="225"/>
      <c r="IWP165" s="225"/>
      <c r="IWQ165" s="225"/>
      <c r="IWR165" s="225"/>
      <c r="IWS165" s="225"/>
      <c r="IWT165" s="225"/>
      <c r="IWU165" s="225"/>
      <c r="IWV165" s="225"/>
      <c r="IWW165" s="225"/>
      <c r="IWX165" s="225"/>
      <c r="IWY165" s="225"/>
      <c r="IWZ165" s="225"/>
      <c r="IXA165" s="225"/>
      <c r="IXB165" s="225"/>
      <c r="IXC165" s="225"/>
      <c r="IXD165" s="225"/>
      <c r="IXE165" s="225"/>
      <c r="IXF165" s="225"/>
      <c r="IXG165" s="225"/>
      <c r="IXH165" s="225"/>
      <c r="IXI165" s="225"/>
      <c r="IXJ165" s="225"/>
      <c r="IXK165" s="225"/>
      <c r="IXL165" s="225"/>
      <c r="IXM165" s="225"/>
      <c r="IXN165" s="225"/>
      <c r="IXO165" s="225"/>
      <c r="IXP165" s="225"/>
      <c r="IXQ165" s="225"/>
      <c r="IXR165" s="225"/>
      <c r="IXS165" s="225"/>
      <c r="IXT165" s="225"/>
      <c r="IXU165" s="225"/>
      <c r="IXV165" s="225"/>
      <c r="IXW165" s="225"/>
      <c r="IXX165" s="225"/>
      <c r="IXY165" s="225"/>
      <c r="IXZ165" s="225"/>
      <c r="IYA165" s="225"/>
      <c r="IYB165" s="225"/>
      <c r="IYC165" s="225"/>
      <c r="IYD165" s="225"/>
      <c r="IYE165" s="225"/>
      <c r="IYF165" s="225"/>
      <c r="IYG165" s="225"/>
      <c r="IYH165" s="225"/>
      <c r="IYI165" s="225"/>
      <c r="IYJ165" s="225"/>
      <c r="IYK165" s="225"/>
      <c r="IYL165" s="225"/>
      <c r="IYM165" s="225"/>
      <c r="IYN165" s="225"/>
      <c r="IYO165" s="225"/>
      <c r="IYP165" s="225"/>
      <c r="IYQ165" s="225"/>
      <c r="IYR165" s="225"/>
      <c r="IYS165" s="225"/>
      <c r="IYT165" s="225"/>
      <c r="IYU165" s="225"/>
      <c r="IYV165" s="225"/>
      <c r="IYW165" s="225"/>
      <c r="IYX165" s="225"/>
      <c r="IYY165" s="225"/>
      <c r="IYZ165" s="225"/>
      <c r="IZA165" s="225"/>
      <c r="IZB165" s="225"/>
      <c r="IZC165" s="225"/>
      <c r="IZD165" s="225"/>
      <c r="IZE165" s="225"/>
      <c r="IZF165" s="225"/>
      <c r="IZG165" s="225"/>
      <c r="IZH165" s="225"/>
      <c r="IZI165" s="225"/>
      <c r="IZJ165" s="225"/>
      <c r="IZK165" s="225"/>
      <c r="IZL165" s="225"/>
      <c r="IZM165" s="225"/>
      <c r="IZN165" s="225"/>
      <c r="IZO165" s="225"/>
      <c r="IZP165" s="225"/>
      <c r="IZQ165" s="225"/>
      <c r="IZR165" s="225"/>
      <c r="IZS165" s="225"/>
      <c r="IZT165" s="225"/>
      <c r="IZU165" s="225"/>
      <c r="IZV165" s="225"/>
      <c r="IZW165" s="225"/>
      <c r="IZX165" s="225"/>
      <c r="IZY165" s="225"/>
      <c r="IZZ165" s="225"/>
      <c r="JAA165" s="225"/>
      <c r="JAB165" s="225"/>
      <c r="JAC165" s="225"/>
      <c r="JAD165" s="225"/>
      <c r="JAE165" s="225"/>
      <c r="JAF165" s="225"/>
      <c r="JAG165" s="225"/>
      <c r="JAH165" s="225"/>
      <c r="JAI165" s="225"/>
      <c r="JAJ165" s="225"/>
      <c r="JAK165" s="225"/>
      <c r="JAL165" s="225"/>
      <c r="JAM165" s="225"/>
      <c r="JAN165" s="225"/>
      <c r="JAO165" s="225"/>
      <c r="JAP165" s="225"/>
      <c r="JAQ165" s="225"/>
      <c r="JAR165" s="225"/>
      <c r="JAS165" s="225"/>
      <c r="JAT165" s="225"/>
      <c r="JAU165" s="225"/>
      <c r="JAV165" s="225"/>
      <c r="JAW165" s="225"/>
      <c r="JAX165" s="225"/>
      <c r="JAY165" s="225"/>
      <c r="JAZ165" s="225"/>
      <c r="JBA165" s="225"/>
      <c r="JBB165" s="225"/>
      <c r="JBC165" s="225"/>
      <c r="JBD165" s="225"/>
      <c r="JBE165" s="225"/>
      <c r="JBF165" s="225"/>
      <c r="JBG165" s="225"/>
      <c r="JBH165" s="225"/>
      <c r="JBI165" s="225"/>
      <c r="JBJ165" s="225"/>
      <c r="JBK165" s="225"/>
      <c r="JBL165" s="225"/>
      <c r="JBM165" s="225"/>
      <c r="JBN165" s="225"/>
      <c r="JBO165" s="225"/>
      <c r="JBP165" s="225"/>
      <c r="JBQ165" s="225"/>
      <c r="JBR165" s="225"/>
      <c r="JBS165" s="225"/>
      <c r="JBT165" s="225"/>
      <c r="JBU165" s="225"/>
      <c r="JBV165" s="225"/>
      <c r="JBW165" s="225"/>
      <c r="JBX165" s="225"/>
      <c r="JBY165" s="225"/>
      <c r="JBZ165" s="225"/>
      <c r="JCA165" s="225"/>
      <c r="JCB165" s="225"/>
      <c r="JCC165" s="225"/>
      <c r="JCD165" s="225"/>
      <c r="JCE165" s="225"/>
      <c r="JCF165" s="225"/>
      <c r="JCG165" s="225"/>
      <c r="JCH165" s="225"/>
      <c r="JCI165" s="225"/>
      <c r="JCJ165" s="225"/>
      <c r="JCK165" s="225"/>
      <c r="JCL165" s="225"/>
      <c r="JCM165" s="225"/>
      <c r="JCN165" s="225"/>
      <c r="JCO165" s="225"/>
      <c r="JCP165" s="225"/>
      <c r="JCQ165" s="225"/>
      <c r="JCR165" s="225"/>
      <c r="JCS165" s="225"/>
      <c r="JCT165" s="225"/>
      <c r="JCU165" s="225"/>
      <c r="JCV165" s="225"/>
      <c r="JCW165" s="225"/>
      <c r="JCX165" s="225"/>
      <c r="JCY165" s="225"/>
      <c r="JCZ165" s="225"/>
      <c r="JDA165" s="225"/>
      <c r="JDB165" s="225"/>
      <c r="JDC165" s="225"/>
      <c r="JDD165" s="225"/>
      <c r="JDE165" s="225"/>
      <c r="JDF165" s="225"/>
      <c r="JDG165" s="225"/>
      <c r="JDH165" s="225"/>
      <c r="JDI165" s="225"/>
      <c r="JDJ165" s="225"/>
      <c r="JDK165" s="225"/>
      <c r="JDL165" s="225"/>
      <c r="JDM165" s="225"/>
      <c r="JDN165" s="225"/>
      <c r="JDO165" s="225"/>
      <c r="JDP165" s="225"/>
      <c r="JDQ165" s="225"/>
      <c r="JDR165" s="225"/>
      <c r="JDS165" s="225"/>
      <c r="JDT165" s="225"/>
      <c r="JDU165" s="225"/>
      <c r="JDV165" s="225"/>
      <c r="JDW165" s="225"/>
      <c r="JDX165" s="225"/>
      <c r="JDY165" s="225"/>
      <c r="JDZ165" s="225"/>
      <c r="JEA165" s="225"/>
      <c r="JEB165" s="225"/>
      <c r="JEC165" s="225"/>
      <c r="JED165" s="225"/>
      <c r="JEE165" s="225"/>
      <c r="JEF165" s="225"/>
      <c r="JEG165" s="225"/>
      <c r="JEH165" s="225"/>
      <c r="JEI165" s="225"/>
      <c r="JEJ165" s="225"/>
      <c r="JEK165" s="225"/>
      <c r="JEL165" s="225"/>
      <c r="JEM165" s="225"/>
      <c r="JEN165" s="225"/>
      <c r="JEO165" s="225"/>
      <c r="JEP165" s="225"/>
      <c r="JEQ165" s="225"/>
      <c r="JER165" s="225"/>
      <c r="JES165" s="225"/>
      <c r="JET165" s="225"/>
      <c r="JEU165" s="225"/>
      <c r="JEV165" s="225"/>
      <c r="JEW165" s="225"/>
      <c r="JEX165" s="225"/>
      <c r="JEY165" s="225"/>
      <c r="JEZ165" s="225"/>
      <c r="JFA165" s="225"/>
      <c r="JFB165" s="225"/>
      <c r="JFC165" s="225"/>
      <c r="JFD165" s="225"/>
      <c r="JFE165" s="225"/>
      <c r="JFF165" s="225"/>
      <c r="JFG165" s="225"/>
      <c r="JFH165" s="225"/>
      <c r="JFI165" s="225"/>
      <c r="JFJ165" s="225"/>
      <c r="JFK165" s="225"/>
      <c r="JFL165" s="225"/>
      <c r="JFM165" s="225"/>
      <c r="JFN165" s="225"/>
      <c r="JFO165" s="225"/>
      <c r="JFP165" s="225"/>
      <c r="JFQ165" s="225"/>
      <c r="JFR165" s="225"/>
      <c r="JFS165" s="225"/>
      <c r="JFT165" s="225"/>
      <c r="JFU165" s="225"/>
      <c r="JFV165" s="225"/>
      <c r="JFW165" s="225"/>
      <c r="JFX165" s="225"/>
      <c r="JFY165" s="225"/>
      <c r="JFZ165" s="225"/>
      <c r="JGA165" s="225"/>
      <c r="JGB165" s="225"/>
      <c r="JGC165" s="225"/>
      <c r="JGD165" s="225"/>
      <c r="JGE165" s="225"/>
      <c r="JGF165" s="225"/>
      <c r="JGG165" s="225"/>
      <c r="JGH165" s="225"/>
      <c r="JGI165" s="225"/>
      <c r="JGJ165" s="225"/>
      <c r="JGK165" s="225"/>
      <c r="JGL165" s="225"/>
      <c r="JGM165" s="225"/>
      <c r="JGN165" s="225"/>
      <c r="JGO165" s="225"/>
      <c r="JGP165" s="225"/>
      <c r="JGQ165" s="225"/>
      <c r="JGR165" s="225"/>
      <c r="JGS165" s="225"/>
      <c r="JGT165" s="225"/>
      <c r="JGU165" s="225"/>
      <c r="JGV165" s="225"/>
      <c r="JGW165" s="225"/>
      <c r="JGX165" s="225"/>
      <c r="JGY165" s="225"/>
      <c r="JGZ165" s="225"/>
      <c r="JHA165" s="225"/>
      <c r="JHB165" s="225"/>
      <c r="JHC165" s="225"/>
      <c r="JHD165" s="225"/>
      <c r="JHE165" s="225"/>
      <c r="JHF165" s="225"/>
      <c r="JHG165" s="225"/>
      <c r="JHH165" s="225"/>
      <c r="JHI165" s="225"/>
      <c r="JHJ165" s="225"/>
      <c r="JHK165" s="225"/>
      <c r="JHL165" s="225"/>
      <c r="JHM165" s="225"/>
      <c r="JHN165" s="225"/>
      <c r="JHO165" s="225"/>
      <c r="JHP165" s="225"/>
      <c r="JHQ165" s="225"/>
      <c r="JHR165" s="225"/>
      <c r="JHS165" s="225"/>
      <c r="JHT165" s="225"/>
      <c r="JHU165" s="225"/>
      <c r="JHV165" s="225"/>
      <c r="JHW165" s="225"/>
      <c r="JHX165" s="225"/>
      <c r="JHY165" s="225"/>
      <c r="JHZ165" s="225"/>
      <c r="JIA165" s="225"/>
      <c r="JIB165" s="225"/>
      <c r="JIC165" s="225"/>
      <c r="JID165" s="225"/>
      <c r="JIE165" s="225"/>
      <c r="JIF165" s="225"/>
      <c r="JIG165" s="225"/>
      <c r="JIH165" s="225"/>
      <c r="JII165" s="225"/>
      <c r="JIJ165" s="225"/>
      <c r="JIK165" s="225"/>
      <c r="JIL165" s="225"/>
      <c r="JIM165" s="225"/>
      <c r="JIN165" s="225"/>
      <c r="JIO165" s="225"/>
      <c r="JIP165" s="225"/>
      <c r="JIQ165" s="225"/>
      <c r="JIR165" s="225"/>
      <c r="JIS165" s="225"/>
      <c r="JIT165" s="225"/>
      <c r="JIU165" s="225"/>
      <c r="JIV165" s="225"/>
      <c r="JIW165" s="225"/>
      <c r="JIX165" s="225"/>
      <c r="JIY165" s="225"/>
      <c r="JIZ165" s="225"/>
      <c r="JJA165" s="225"/>
      <c r="JJB165" s="225"/>
      <c r="JJC165" s="225"/>
      <c r="JJD165" s="225"/>
      <c r="JJE165" s="225"/>
      <c r="JJF165" s="225"/>
      <c r="JJG165" s="225"/>
      <c r="JJH165" s="225"/>
      <c r="JJI165" s="225"/>
      <c r="JJJ165" s="225"/>
      <c r="JJK165" s="225"/>
      <c r="JJL165" s="225"/>
      <c r="JJM165" s="225"/>
      <c r="JJN165" s="225"/>
      <c r="JJO165" s="225"/>
      <c r="JJP165" s="225"/>
      <c r="JJQ165" s="225"/>
      <c r="JJR165" s="225"/>
      <c r="JJS165" s="225"/>
      <c r="JJT165" s="225"/>
      <c r="JJU165" s="225"/>
      <c r="JJV165" s="225"/>
      <c r="JJW165" s="225"/>
      <c r="JJX165" s="225"/>
      <c r="JJY165" s="225"/>
      <c r="JJZ165" s="225"/>
      <c r="JKA165" s="225"/>
      <c r="JKB165" s="225"/>
      <c r="JKC165" s="225"/>
      <c r="JKD165" s="225"/>
      <c r="JKE165" s="225"/>
      <c r="JKF165" s="225"/>
      <c r="JKG165" s="225"/>
      <c r="JKH165" s="225"/>
      <c r="JKI165" s="225"/>
      <c r="JKJ165" s="225"/>
      <c r="JKK165" s="225"/>
      <c r="JKL165" s="225"/>
      <c r="JKM165" s="225"/>
      <c r="JKN165" s="225"/>
      <c r="JKO165" s="225"/>
      <c r="JKP165" s="225"/>
      <c r="JKQ165" s="225"/>
      <c r="JKR165" s="225"/>
      <c r="JKS165" s="225"/>
      <c r="JKT165" s="225"/>
      <c r="JKU165" s="225"/>
      <c r="JKV165" s="225"/>
      <c r="JKW165" s="225"/>
      <c r="JKX165" s="225"/>
      <c r="JKY165" s="225"/>
      <c r="JKZ165" s="225"/>
      <c r="JLA165" s="225"/>
      <c r="JLB165" s="225"/>
      <c r="JLC165" s="225"/>
      <c r="JLD165" s="225"/>
      <c r="JLE165" s="225"/>
      <c r="JLF165" s="225"/>
      <c r="JLG165" s="225"/>
      <c r="JLH165" s="225"/>
      <c r="JLI165" s="225"/>
      <c r="JLJ165" s="225"/>
      <c r="JLK165" s="225"/>
      <c r="JLL165" s="225"/>
      <c r="JLM165" s="225"/>
      <c r="JLN165" s="225"/>
      <c r="JLO165" s="225"/>
      <c r="JLP165" s="225"/>
      <c r="JLQ165" s="225"/>
      <c r="JLR165" s="225"/>
      <c r="JLS165" s="225"/>
      <c r="JLT165" s="225"/>
      <c r="JLU165" s="225"/>
      <c r="JLV165" s="225"/>
      <c r="JLW165" s="225"/>
      <c r="JLX165" s="225"/>
      <c r="JLY165" s="225"/>
      <c r="JLZ165" s="225"/>
      <c r="JMA165" s="225"/>
      <c r="JMB165" s="225"/>
      <c r="JMC165" s="225"/>
      <c r="JMD165" s="225"/>
      <c r="JME165" s="225"/>
      <c r="JMF165" s="225"/>
      <c r="JMG165" s="225"/>
      <c r="JMH165" s="225"/>
      <c r="JMI165" s="225"/>
      <c r="JMJ165" s="225"/>
      <c r="JMK165" s="225"/>
      <c r="JML165" s="225"/>
      <c r="JMM165" s="225"/>
      <c r="JMN165" s="225"/>
      <c r="JMO165" s="225"/>
      <c r="JMP165" s="225"/>
      <c r="JMQ165" s="225"/>
      <c r="JMR165" s="225"/>
      <c r="JMS165" s="225"/>
      <c r="JMT165" s="225"/>
      <c r="JMU165" s="225"/>
      <c r="JMV165" s="225"/>
      <c r="JMW165" s="225"/>
      <c r="JMX165" s="225"/>
      <c r="JMY165" s="225"/>
      <c r="JMZ165" s="225"/>
      <c r="JNA165" s="225"/>
      <c r="JNB165" s="225"/>
      <c r="JNC165" s="225"/>
      <c r="JND165" s="225"/>
      <c r="JNE165" s="225"/>
      <c r="JNF165" s="225"/>
      <c r="JNG165" s="225"/>
      <c r="JNH165" s="225"/>
      <c r="JNI165" s="225"/>
      <c r="JNJ165" s="225"/>
      <c r="JNK165" s="225"/>
      <c r="JNL165" s="225"/>
      <c r="JNM165" s="225"/>
      <c r="JNN165" s="225"/>
      <c r="JNO165" s="225"/>
      <c r="JNP165" s="225"/>
      <c r="JNQ165" s="225"/>
      <c r="JNR165" s="225"/>
      <c r="JNS165" s="225"/>
      <c r="JNT165" s="225"/>
      <c r="JNU165" s="225"/>
      <c r="JNV165" s="225"/>
      <c r="JNW165" s="225"/>
      <c r="JNX165" s="225"/>
      <c r="JNY165" s="225"/>
      <c r="JNZ165" s="225"/>
      <c r="JOA165" s="225"/>
      <c r="JOB165" s="225"/>
      <c r="JOC165" s="225"/>
      <c r="JOD165" s="225"/>
      <c r="JOE165" s="225"/>
      <c r="JOF165" s="225"/>
      <c r="JOG165" s="225"/>
      <c r="JOH165" s="225"/>
      <c r="JOI165" s="225"/>
      <c r="JOJ165" s="225"/>
      <c r="JOK165" s="225"/>
      <c r="JOL165" s="225"/>
      <c r="JOM165" s="225"/>
      <c r="JON165" s="225"/>
      <c r="JOO165" s="225"/>
      <c r="JOP165" s="225"/>
      <c r="JOQ165" s="225"/>
      <c r="JOR165" s="225"/>
      <c r="JOS165" s="225"/>
      <c r="JOT165" s="225"/>
      <c r="JOU165" s="225"/>
      <c r="JOV165" s="225"/>
      <c r="JOW165" s="225"/>
      <c r="JOX165" s="225"/>
      <c r="JOY165" s="225"/>
      <c r="JOZ165" s="225"/>
      <c r="JPA165" s="225"/>
      <c r="JPB165" s="225"/>
      <c r="JPC165" s="225"/>
      <c r="JPD165" s="225"/>
      <c r="JPE165" s="225"/>
      <c r="JPF165" s="225"/>
      <c r="JPG165" s="225"/>
      <c r="JPH165" s="225"/>
      <c r="JPI165" s="225"/>
      <c r="JPJ165" s="225"/>
      <c r="JPK165" s="225"/>
      <c r="JPL165" s="225"/>
      <c r="JPM165" s="225"/>
      <c r="JPN165" s="225"/>
      <c r="JPO165" s="225"/>
      <c r="JPP165" s="225"/>
      <c r="JPQ165" s="225"/>
      <c r="JPR165" s="225"/>
      <c r="JPS165" s="225"/>
      <c r="JPT165" s="225"/>
      <c r="JPU165" s="225"/>
      <c r="JPV165" s="225"/>
      <c r="JPW165" s="225"/>
      <c r="JPX165" s="225"/>
      <c r="JPY165" s="225"/>
      <c r="JPZ165" s="225"/>
      <c r="JQA165" s="225"/>
      <c r="JQB165" s="225"/>
      <c r="JQC165" s="225"/>
      <c r="JQD165" s="225"/>
      <c r="JQE165" s="225"/>
      <c r="JQF165" s="225"/>
      <c r="JQG165" s="225"/>
      <c r="JQH165" s="225"/>
      <c r="JQI165" s="225"/>
      <c r="JQJ165" s="225"/>
      <c r="JQK165" s="225"/>
      <c r="JQL165" s="225"/>
      <c r="JQM165" s="225"/>
      <c r="JQN165" s="225"/>
      <c r="JQO165" s="225"/>
      <c r="JQP165" s="225"/>
      <c r="JQQ165" s="225"/>
      <c r="JQR165" s="225"/>
      <c r="JQS165" s="225"/>
      <c r="JQT165" s="225"/>
      <c r="JQU165" s="225"/>
      <c r="JQV165" s="225"/>
      <c r="JQW165" s="225"/>
      <c r="JQX165" s="225"/>
      <c r="JQY165" s="225"/>
      <c r="JQZ165" s="225"/>
      <c r="JRA165" s="225"/>
      <c r="JRB165" s="225"/>
      <c r="JRC165" s="225"/>
      <c r="JRD165" s="225"/>
      <c r="JRE165" s="225"/>
      <c r="JRF165" s="225"/>
      <c r="JRG165" s="225"/>
      <c r="JRH165" s="225"/>
      <c r="JRI165" s="225"/>
      <c r="JRJ165" s="225"/>
      <c r="JRK165" s="225"/>
      <c r="JRL165" s="225"/>
      <c r="JRM165" s="225"/>
      <c r="JRN165" s="225"/>
      <c r="JRO165" s="225"/>
      <c r="JRP165" s="225"/>
      <c r="JRQ165" s="225"/>
      <c r="JRR165" s="225"/>
      <c r="JRS165" s="225"/>
      <c r="JRT165" s="225"/>
      <c r="JRU165" s="225"/>
      <c r="JRV165" s="225"/>
      <c r="JRW165" s="225"/>
      <c r="JRX165" s="225"/>
      <c r="JRY165" s="225"/>
      <c r="JRZ165" s="225"/>
      <c r="JSA165" s="225"/>
      <c r="JSB165" s="225"/>
      <c r="JSC165" s="225"/>
      <c r="JSD165" s="225"/>
      <c r="JSE165" s="225"/>
      <c r="JSF165" s="225"/>
      <c r="JSG165" s="225"/>
      <c r="JSH165" s="225"/>
      <c r="JSI165" s="225"/>
      <c r="JSJ165" s="225"/>
      <c r="JSK165" s="225"/>
      <c r="JSL165" s="225"/>
      <c r="JSM165" s="225"/>
      <c r="JSN165" s="225"/>
      <c r="JSO165" s="225"/>
      <c r="JSP165" s="225"/>
      <c r="JSQ165" s="225"/>
      <c r="JSR165" s="225"/>
      <c r="JSS165" s="225"/>
      <c r="JST165" s="225"/>
      <c r="JSU165" s="225"/>
      <c r="JSV165" s="225"/>
      <c r="JSW165" s="225"/>
      <c r="JSX165" s="225"/>
      <c r="JSY165" s="225"/>
      <c r="JSZ165" s="225"/>
      <c r="JTA165" s="225"/>
      <c r="JTB165" s="225"/>
      <c r="JTC165" s="225"/>
      <c r="JTD165" s="225"/>
      <c r="JTE165" s="225"/>
      <c r="JTF165" s="225"/>
      <c r="JTG165" s="225"/>
      <c r="JTH165" s="225"/>
      <c r="JTI165" s="225"/>
      <c r="JTJ165" s="225"/>
      <c r="JTK165" s="225"/>
      <c r="JTL165" s="225"/>
      <c r="JTM165" s="225"/>
      <c r="JTN165" s="225"/>
      <c r="JTO165" s="225"/>
      <c r="JTP165" s="225"/>
      <c r="JTQ165" s="225"/>
      <c r="JTR165" s="225"/>
      <c r="JTS165" s="225"/>
      <c r="JTT165" s="225"/>
      <c r="JTU165" s="225"/>
      <c r="JTV165" s="225"/>
      <c r="JTW165" s="225"/>
      <c r="JTX165" s="225"/>
      <c r="JTY165" s="225"/>
      <c r="JTZ165" s="225"/>
      <c r="JUA165" s="225"/>
      <c r="JUB165" s="225"/>
      <c r="JUC165" s="225"/>
      <c r="JUD165" s="225"/>
      <c r="JUE165" s="225"/>
      <c r="JUF165" s="225"/>
      <c r="JUG165" s="225"/>
      <c r="JUH165" s="225"/>
      <c r="JUI165" s="225"/>
      <c r="JUJ165" s="225"/>
      <c r="JUK165" s="225"/>
      <c r="JUL165" s="225"/>
      <c r="JUM165" s="225"/>
      <c r="JUN165" s="225"/>
      <c r="JUO165" s="225"/>
      <c r="JUP165" s="225"/>
      <c r="JUQ165" s="225"/>
      <c r="JUR165" s="225"/>
      <c r="JUS165" s="225"/>
      <c r="JUT165" s="225"/>
      <c r="JUU165" s="225"/>
      <c r="JUV165" s="225"/>
      <c r="JUW165" s="225"/>
      <c r="JUX165" s="225"/>
      <c r="JUY165" s="225"/>
      <c r="JUZ165" s="225"/>
      <c r="JVA165" s="225"/>
      <c r="JVB165" s="225"/>
      <c r="JVC165" s="225"/>
      <c r="JVD165" s="225"/>
      <c r="JVE165" s="225"/>
      <c r="JVF165" s="225"/>
      <c r="JVG165" s="225"/>
      <c r="JVH165" s="225"/>
      <c r="JVI165" s="225"/>
      <c r="JVJ165" s="225"/>
      <c r="JVK165" s="225"/>
      <c r="JVL165" s="225"/>
      <c r="JVM165" s="225"/>
      <c r="JVN165" s="225"/>
      <c r="JVO165" s="225"/>
      <c r="JVP165" s="225"/>
      <c r="JVQ165" s="225"/>
      <c r="JVR165" s="225"/>
      <c r="JVS165" s="225"/>
      <c r="JVT165" s="225"/>
      <c r="JVU165" s="225"/>
      <c r="JVV165" s="225"/>
      <c r="JVW165" s="225"/>
      <c r="JVX165" s="225"/>
      <c r="JVY165" s="225"/>
      <c r="JVZ165" s="225"/>
      <c r="JWA165" s="225"/>
      <c r="JWB165" s="225"/>
      <c r="JWC165" s="225"/>
      <c r="JWD165" s="225"/>
      <c r="JWE165" s="225"/>
      <c r="JWF165" s="225"/>
      <c r="JWG165" s="225"/>
      <c r="JWH165" s="225"/>
      <c r="JWI165" s="225"/>
      <c r="JWJ165" s="225"/>
      <c r="JWK165" s="225"/>
      <c r="JWL165" s="225"/>
      <c r="JWM165" s="225"/>
      <c r="JWN165" s="225"/>
      <c r="JWO165" s="225"/>
      <c r="JWP165" s="225"/>
      <c r="JWQ165" s="225"/>
      <c r="JWR165" s="225"/>
      <c r="JWS165" s="225"/>
      <c r="JWT165" s="225"/>
      <c r="JWU165" s="225"/>
      <c r="JWV165" s="225"/>
      <c r="JWW165" s="225"/>
      <c r="JWX165" s="225"/>
      <c r="JWY165" s="225"/>
      <c r="JWZ165" s="225"/>
      <c r="JXA165" s="225"/>
      <c r="JXB165" s="225"/>
      <c r="JXC165" s="225"/>
      <c r="JXD165" s="225"/>
      <c r="JXE165" s="225"/>
      <c r="JXF165" s="225"/>
      <c r="JXG165" s="225"/>
      <c r="JXH165" s="225"/>
      <c r="JXI165" s="225"/>
      <c r="JXJ165" s="225"/>
      <c r="JXK165" s="225"/>
      <c r="JXL165" s="225"/>
      <c r="JXM165" s="225"/>
      <c r="JXN165" s="225"/>
      <c r="JXO165" s="225"/>
      <c r="JXP165" s="225"/>
      <c r="JXQ165" s="225"/>
      <c r="JXR165" s="225"/>
      <c r="JXS165" s="225"/>
      <c r="JXT165" s="225"/>
      <c r="JXU165" s="225"/>
      <c r="JXV165" s="225"/>
      <c r="JXW165" s="225"/>
      <c r="JXX165" s="225"/>
      <c r="JXY165" s="225"/>
      <c r="JXZ165" s="225"/>
      <c r="JYA165" s="225"/>
      <c r="JYB165" s="225"/>
      <c r="JYC165" s="225"/>
      <c r="JYD165" s="225"/>
      <c r="JYE165" s="225"/>
      <c r="JYF165" s="225"/>
      <c r="JYG165" s="225"/>
      <c r="JYH165" s="225"/>
      <c r="JYI165" s="225"/>
      <c r="JYJ165" s="225"/>
      <c r="JYK165" s="225"/>
      <c r="JYL165" s="225"/>
      <c r="JYM165" s="225"/>
      <c r="JYN165" s="225"/>
      <c r="JYO165" s="225"/>
      <c r="JYP165" s="225"/>
      <c r="JYQ165" s="225"/>
      <c r="JYR165" s="225"/>
      <c r="JYS165" s="225"/>
      <c r="JYT165" s="225"/>
      <c r="JYU165" s="225"/>
      <c r="JYV165" s="225"/>
      <c r="JYW165" s="225"/>
      <c r="JYX165" s="225"/>
      <c r="JYY165" s="225"/>
      <c r="JYZ165" s="225"/>
      <c r="JZA165" s="225"/>
      <c r="JZB165" s="225"/>
      <c r="JZC165" s="225"/>
      <c r="JZD165" s="225"/>
      <c r="JZE165" s="225"/>
      <c r="JZF165" s="225"/>
      <c r="JZG165" s="225"/>
      <c r="JZH165" s="225"/>
      <c r="JZI165" s="225"/>
      <c r="JZJ165" s="225"/>
      <c r="JZK165" s="225"/>
      <c r="JZL165" s="225"/>
      <c r="JZM165" s="225"/>
      <c r="JZN165" s="225"/>
      <c r="JZO165" s="225"/>
      <c r="JZP165" s="225"/>
      <c r="JZQ165" s="225"/>
      <c r="JZR165" s="225"/>
      <c r="JZS165" s="225"/>
      <c r="JZT165" s="225"/>
      <c r="JZU165" s="225"/>
      <c r="JZV165" s="225"/>
      <c r="JZW165" s="225"/>
      <c r="JZX165" s="225"/>
      <c r="JZY165" s="225"/>
      <c r="JZZ165" s="225"/>
      <c r="KAA165" s="225"/>
      <c r="KAB165" s="225"/>
      <c r="KAC165" s="225"/>
      <c r="KAD165" s="225"/>
      <c r="KAE165" s="225"/>
      <c r="KAF165" s="225"/>
      <c r="KAG165" s="225"/>
      <c r="KAH165" s="225"/>
      <c r="KAI165" s="225"/>
      <c r="KAJ165" s="225"/>
      <c r="KAK165" s="225"/>
      <c r="KAL165" s="225"/>
      <c r="KAM165" s="225"/>
      <c r="KAN165" s="225"/>
      <c r="KAO165" s="225"/>
      <c r="KAP165" s="225"/>
      <c r="KAQ165" s="225"/>
      <c r="KAR165" s="225"/>
      <c r="KAS165" s="225"/>
      <c r="KAT165" s="225"/>
      <c r="KAU165" s="225"/>
      <c r="KAV165" s="225"/>
      <c r="KAW165" s="225"/>
      <c r="KAX165" s="225"/>
      <c r="KAY165" s="225"/>
      <c r="KAZ165" s="225"/>
      <c r="KBA165" s="225"/>
      <c r="KBB165" s="225"/>
      <c r="KBC165" s="225"/>
      <c r="KBD165" s="225"/>
      <c r="KBE165" s="225"/>
      <c r="KBF165" s="225"/>
      <c r="KBG165" s="225"/>
      <c r="KBH165" s="225"/>
      <c r="KBI165" s="225"/>
      <c r="KBJ165" s="225"/>
      <c r="KBK165" s="225"/>
      <c r="KBL165" s="225"/>
      <c r="KBM165" s="225"/>
      <c r="KBN165" s="225"/>
      <c r="KBO165" s="225"/>
      <c r="KBP165" s="225"/>
      <c r="KBQ165" s="225"/>
      <c r="KBR165" s="225"/>
      <c r="KBS165" s="225"/>
      <c r="KBT165" s="225"/>
      <c r="KBU165" s="225"/>
      <c r="KBV165" s="225"/>
      <c r="KBW165" s="225"/>
      <c r="KBX165" s="225"/>
      <c r="KBY165" s="225"/>
      <c r="KBZ165" s="225"/>
      <c r="KCA165" s="225"/>
      <c r="KCB165" s="225"/>
      <c r="KCC165" s="225"/>
      <c r="KCD165" s="225"/>
      <c r="KCE165" s="225"/>
      <c r="KCF165" s="225"/>
      <c r="KCG165" s="225"/>
      <c r="KCH165" s="225"/>
      <c r="KCI165" s="225"/>
      <c r="KCJ165" s="225"/>
      <c r="KCK165" s="225"/>
      <c r="KCL165" s="225"/>
      <c r="KCM165" s="225"/>
      <c r="KCN165" s="225"/>
      <c r="KCO165" s="225"/>
      <c r="KCP165" s="225"/>
      <c r="KCQ165" s="225"/>
      <c r="KCR165" s="225"/>
      <c r="KCS165" s="225"/>
      <c r="KCT165" s="225"/>
      <c r="KCU165" s="225"/>
      <c r="KCV165" s="225"/>
      <c r="KCW165" s="225"/>
      <c r="KCX165" s="225"/>
      <c r="KCY165" s="225"/>
      <c r="KCZ165" s="225"/>
      <c r="KDA165" s="225"/>
      <c r="KDB165" s="225"/>
      <c r="KDC165" s="225"/>
      <c r="KDD165" s="225"/>
      <c r="KDE165" s="225"/>
      <c r="KDF165" s="225"/>
      <c r="KDG165" s="225"/>
      <c r="KDH165" s="225"/>
      <c r="KDI165" s="225"/>
      <c r="KDJ165" s="225"/>
      <c r="KDK165" s="225"/>
      <c r="KDL165" s="225"/>
      <c r="KDM165" s="225"/>
      <c r="KDN165" s="225"/>
      <c r="KDO165" s="225"/>
      <c r="KDP165" s="225"/>
      <c r="KDQ165" s="225"/>
      <c r="KDR165" s="225"/>
      <c r="KDS165" s="225"/>
      <c r="KDT165" s="225"/>
      <c r="KDU165" s="225"/>
      <c r="KDV165" s="225"/>
      <c r="KDW165" s="225"/>
      <c r="KDX165" s="225"/>
      <c r="KDY165" s="225"/>
      <c r="KDZ165" s="225"/>
      <c r="KEA165" s="225"/>
      <c r="KEB165" s="225"/>
      <c r="KEC165" s="225"/>
      <c r="KED165" s="225"/>
      <c r="KEE165" s="225"/>
      <c r="KEF165" s="225"/>
      <c r="KEG165" s="225"/>
      <c r="KEH165" s="225"/>
      <c r="KEI165" s="225"/>
      <c r="KEJ165" s="225"/>
      <c r="KEK165" s="225"/>
      <c r="KEL165" s="225"/>
      <c r="KEM165" s="225"/>
      <c r="KEN165" s="225"/>
      <c r="KEO165" s="225"/>
      <c r="KEP165" s="225"/>
      <c r="KEQ165" s="225"/>
      <c r="KER165" s="225"/>
      <c r="KES165" s="225"/>
      <c r="KET165" s="225"/>
      <c r="KEU165" s="225"/>
      <c r="KEV165" s="225"/>
      <c r="KEW165" s="225"/>
      <c r="KEX165" s="225"/>
      <c r="KEY165" s="225"/>
      <c r="KEZ165" s="225"/>
      <c r="KFA165" s="225"/>
      <c r="KFB165" s="225"/>
      <c r="KFC165" s="225"/>
      <c r="KFD165" s="225"/>
      <c r="KFE165" s="225"/>
      <c r="KFF165" s="225"/>
      <c r="KFG165" s="225"/>
      <c r="KFH165" s="225"/>
      <c r="KFI165" s="225"/>
      <c r="KFJ165" s="225"/>
      <c r="KFK165" s="225"/>
      <c r="KFL165" s="225"/>
      <c r="KFM165" s="225"/>
      <c r="KFN165" s="225"/>
      <c r="KFO165" s="225"/>
      <c r="KFP165" s="225"/>
      <c r="KFQ165" s="225"/>
      <c r="KFR165" s="225"/>
      <c r="KFS165" s="225"/>
      <c r="KFT165" s="225"/>
      <c r="KFU165" s="225"/>
      <c r="KFV165" s="225"/>
      <c r="KFW165" s="225"/>
      <c r="KFX165" s="225"/>
      <c r="KFY165" s="225"/>
      <c r="KFZ165" s="225"/>
      <c r="KGA165" s="225"/>
      <c r="KGB165" s="225"/>
      <c r="KGC165" s="225"/>
      <c r="KGD165" s="225"/>
      <c r="KGE165" s="225"/>
      <c r="KGF165" s="225"/>
      <c r="KGG165" s="225"/>
      <c r="KGH165" s="225"/>
      <c r="KGI165" s="225"/>
      <c r="KGJ165" s="225"/>
      <c r="KGK165" s="225"/>
      <c r="KGL165" s="225"/>
      <c r="KGM165" s="225"/>
      <c r="KGN165" s="225"/>
      <c r="KGO165" s="225"/>
      <c r="KGP165" s="225"/>
      <c r="KGQ165" s="225"/>
      <c r="KGR165" s="225"/>
      <c r="KGS165" s="225"/>
      <c r="KGT165" s="225"/>
      <c r="KGU165" s="225"/>
      <c r="KGV165" s="225"/>
      <c r="KGW165" s="225"/>
      <c r="KGX165" s="225"/>
      <c r="KGY165" s="225"/>
      <c r="KGZ165" s="225"/>
      <c r="KHA165" s="225"/>
      <c r="KHB165" s="225"/>
      <c r="KHC165" s="225"/>
      <c r="KHD165" s="225"/>
      <c r="KHE165" s="225"/>
      <c r="KHF165" s="225"/>
      <c r="KHG165" s="225"/>
      <c r="KHH165" s="225"/>
      <c r="KHI165" s="225"/>
      <c r="KHJ165" s="225"/>
      <c r="KHK165" s="225"/>
      <c r="KHL165" s="225"/>
      <c r="KHM165" s="225"/>
      <c r="KHN165" s="225"/>
      <c r="KHO165" s="225"/>
      <c r="KHP165" s="225"/>
      <c r="KHQ165" s="225"/>
      <c r="KHR165" s="225"/>
      <c r="KHS165" s="225"/>
      <c r="KHT165" s="225"/>
      <c r="KHU165" s="225"/>
      <c r="KHV165" s="225"/>
      <c r="KHW165" s="225"/>
      <c r="KHX165" s="225"/>
      <c r="KHY165" s="225"/>
      <c r="KHZ165" s="225"/>
      <c r="KIA165" s="225"/>
      <c r="KIB165" s="225"/>
      <c r="KIC165" s="225"/>
      <c r="KID165" s="225"/>
      <c r="KIE165" s="225"/>
      <c r="KIF165" s="225"/>
      <c r="KIG165" s="225"/>
      <c r="KIH165" s="225"/>
      <c r="KII165" s="225"/>
      <c r="KIJ165" s="225"/>
      <c r="KIK165" s="225"/>
      <c r="KIL165" s="225"/>
      <c r="KIM165" s="225"/>
      <c r="KIN165" s="225"/>
      <c r="KIO165" s="225"/>
      <c r="KIP165" s="225"/>
      <c r="KIQ165" s="225"/>
      <c r="KIR165" s="225"/>
      <c r="KIS165" s="225"/>
      <c r="KIT165" s="225"/>
      <c r="KIU165" s="225"/>
      <c r="KIV165" s="225"/>
      <c r="KIW165" s="225"/>
      <c r="KIX165" s="225"/>
      <c r="KIY165" s="225"/>
      <c r="KIZ165" s="225"/>
      <c r="KJA165" s="225"/>
      <c r="KJB165" s="225"/>
      <c r="KJC165" s="225"/>
      <c r="KJD165" s="225"/>
      <c r="KJE165" s="225"/>
      <c r="KJF165" s="225"/>
      <c r="KJG165" s="225"/>
      <c r="KJH165" s="225"/>
      <c r="KJI165" s="225"/>
      <c r="KJJ165" s="225"/>
      <c r="KJK165" s="225"/>
      <c r="KJL165" s="225"/>
      <c r="KJM165" s="225"/>
      <c r="KJN165" s="225"/>
      <c r="KJO165" s="225"/>
      <c r="KJP165" s="225"/>
      <c r="KJQ165" s="225"/>
      <c r="KJR165" s="225"/>
      <c r="KJS165" s="225"/>
      <c r="KJT165" s="225"/>
      <c r="KJU165" s="225"/>
      <c r="KJV165" s="225"/>
      <c r="KJW165" s="225"/>
      <c r="KJX165" s="225"/>
      <c r="KJY165" s="225"/>
      <c r="KJZ165" s="225"/>
      <c r="KKA165" s="225"/>
      <c r="KKB165" s="225"/>
      <c r="KKC165" s="225"/>
      <c r="KKD165" s="225"/>
      <c r="KKE165" s="225"/>
      <c r="KKF165" s="225"/>
      <c r="KKG165" s="225"/>
      <c r="KKH165" s="225"/>
      <c r="KKI165" s="225"/>
      <c r="KKJ165" s="225"/>
      <c r="KKK165" s="225"/>
      <c r="KKL165" s="225"/>
      <c r="KKM165" s="225"/>
      <c r="KKN165" s="225"/>
      <c r="KKO165" s="225"/>
      <c r="KKP165" s="225"/>
      <c r="KKQ165" s="225"/>
      <c r="KKR165" s="225"/>
      <c r="KKS165" s="225"/>
      <c r="KKT165" s="225"/>
      <c r="KKU165" s="225"/>
      <c r="KKV165" s="225"/>
      <c r="KKW165" s="225"/>
      <c r="KKX165" s="225"/>
      <c r="KKY165" s="225"/>
      <c r="KKZ165" s="225"/>
      <c r="KLA165" s="225"/>
      <c r="KLB165" s="225"/>
      <c r="KLC165" s="225"/>
      <c r="KLD165" s="225"/>
      <c r="KLE165" s="225"/>
      <c r="KLF165" s="225"/>
      <c r="KLG165" s="225"/>
      <c r="KLH165" s="225"/>
      <c r="KLI165" s="225"/>
      <c r="KLJ165" s="225"/>
      <c r="KLK165" s="225"/>
      <c r="KLL165" s="225"/>
      <c r="KLM165" s="225"/>
      <c r="KLN165" s="225"/>
      <c r="KLO165" s="225"/>
      <c r="KLP165" s="225"/>
      <c r="KLQ165" s="225"/>
      <c r="KLR165" s="225"/>
      <c r="KLS165" s="225"/>
      <c r="KLT165" s="225"/>
      <c r="KLU165" s="225"/>
      <c r="KLV165" s="225"/>
      <c r="KLW165" s="225"/>
      <c r="KLX165" s="225"/>
      <c r="KLY165" s="225"/>
      <c r="KLZ165" s="225"/>
      <c r="KMA165" s="225"/>
      <c r="KMB165" s="225"/>
      <c r="KMC165" s="225"/>
      <c r="KMD165" s="225"/>
      <c r="KME165" s="225"/>
      <c r="KMF165" s="225"/>
      <c r="KMG165" s="225"/>
      <c r="KMH165" s="225"/>
      <c r="KMI165" s="225"/>
      <c r="KMJ165" s="225"/>
      <c r="KMK165" s="225"/>
      <c r="KML165" s="225"/>
      <c r="KMM165" s="225"/>
      <c r="KMN165" s="225"/>
      <c r="KMO165" s="225"/>
      <c r="KMP165" s="225"/>
      <c r="KMQ165" s="225"/>
      <c r="KMR165" s="225"/>
      <c r="KMS165" s="225"/>
      <c r="KMT165" s="225"/>
      <c r="KMU165" s="225"/>
      <c r="KMV165" s="225"/>
      <c r="KMW165" s="225"/>
      <c r="KMX165" s="225"/>
      <c r="KMY165" s="225"/>
      <c r="KMZ165" s="225"/>
      <c r="KNA165" s="225"/>
      <c r="KNB165" s="225"/>
      <c r="KNC165" s="225"/>
      <c r="KND165" s="225"/>
      <c r="KNE165" s="225"/>
      <c r="KNF165" s="225"/>
      <c r="KNG165" s="225"/>
      <c r="KNH165" s="225"/>
      <c r="KNI165" s="225"/>
      <c r="KNJ165" s="225"/>
      <c r="KNK165" s="225"/>
      <c r="KNL165" s="225"/>
      <c r="KNM165" s="225"/>
      <c r="KNN165" s="225"/>
      <c r="KNO165" s="225"/>
      <c r="KNP165" s="225"/>
      <c r="KNQ165" s="225"/>
      <c r="KNR165" s="225"/>
      <c r="KNS165" s="225"/>
      <c r="KNT165" s="225"/>
      <c r="KNU165" s="225"/>
      <c r="KNV165" s="225"/>
      <c r="KNW165" s="225"/>
      <c r="KNX165" s="225"/>
      <c r="KNY165" s="225"/>
      <c r="KNZ165" s="225"/>
      <c r="KOA165" s="225"/>
      <c r="KOB165" s="225"/>
      <c r="KOC165" s="225"/>
      <c r="KOD165" s="225"/>
      <c r="KOE165" s="225"/>
      <c r="KOF165" s="225"/>
      <c r="KOG165" s="225"/>
      <c r="KOH165" s="225"/>
      <c r="KOI165" s="225"/>
      <c r="KOJ165" s="225"/>
      <c r="KOK165" s="225"/>
      <c r="KOL165" s="225"/>
      <c r="KOM165" s="225"/>
      <c r="KON165" s="225"/>
      <c r="KOO165" s="225"/>
      <c r="KOP165" s="225"/>
      <c r="KOQ165" s="225"/>
      <c r="KOR165" s="225"/>
      <c r="KOS165" s="225"/>
      <c r="KOT165" s="225"/>
      <c r="KOU165" s="225"/>
      <c r="KOV165" s="225"/>
      <c r="KOW165" s="225"/>
      <c r="KOX165" s="225"/>
      <c r="KOY165" s="225"/>
      <c r="KOZ165" s="225"/>
      <c r="KPA165" s="225"/>
      <c r="KPB165" s="225"/>
      <c r="KPC165" s="225"/>
      <c r="KPD165" s="225"/>
      <c r="KPE165" s="225"/>
      <c r="KPF165" s="225"/>
      <c r="KPG165" s="225"/>
      <c r="KPH165" s="225"/>
      <c r="KPI165" s="225"/>
      <c r="KPJ165" s="225"/>
      <c r="KPK165" s="225"/>
      <c r="KPL165" s="225"/>
      <c r="KPM165" s="225"/>
      <c r="KPN165" s="225"/>
      <c r="KPO165" s="225"/>
      <c r="KPP165" s="225"/>
      <c r="KPQ165" s="225"/>
      <c r="KPR165" s="225"/>
      <c r="KPS165" s="225"/>
      <c r="KPT165" s="225"/>
      <c r="KPU165" s="225"/>
      <c r="KPV165" s="225"/>
      <c r="KPW165" s="225"/>
      <c r="KPX165" s="225"/>
      <c r="KPY165" s="225"/>
      <c r="KPZ165" s="225"/>
      <c r="KQA165" s="225"/>
      <c r="KQB165" s="225"/>
      <c r="KQC165" s="225"/>
      <c r="KQD165" s="225"/>
      <c r="KQE165" s="225"/>
      <c r="KQF165" s="225"/>
      <c r="KQG165" s="225"/>
      <c r="KQH165" s="225"/>
      <c r="KQI165" s="225"/>
      <c r="KQJ165" s="225"/>
      <c r="KQK165" s="225"/>
      <c r="KQL165" s="225"/>
      <c r="KQM165" s="225"/>
      <c r="KQN165" s="225"/>
      <c r="KQO165" s="225"/>
      <c r="KQP165" s="225"/>
      <c r="KQQ165" s="225"/>
      <c r="KQR165" s="225"/>
      <c r="KQS165" s="225"/>
      <c r="KQT165" s="225"/>
      <c r="KQU165" s="225"/>
      <c r="KQV165" s="225"/>
      <c r="KQW165" s="225"/>
      <c r="KQX165" s="225"/>
      <c r="KQY165" s="225"/>
      <c r="KQZ165" s="225"/>
      <c r="KRA165" s="225"/>
      <c r="KRB165" s="225"/>
      <c r="KRC165" s="225"/>
      <c r="KRD165" s="225"/>
      <c r="KRE165" s="225"/>
      <c r="KRF165" s="225"/>
      <c r="KRG165" s="225"/>
      <c r="KRH165" s="225"/>
      <c r="KRI165" s="225"/>
      <c r="KRJ165" s="225"/>
      <c r="KRK165" s="225"/>
      <c r="KRL165" s="225"/>
      <c r="KRM165" s="225"/>
      <c r="KRN165" s="225"/>
      <c r="KRO165" s="225"/>
      <c r="KRP165" s="225"/>
      <c r="KRQ165" s="225"/>
      <c r="KRR165" s="225"/>
      <c r="KRS165" s="225"/>
      <c r="KRT165" s="225"/>
      <c r="KRU165" s="225"/>
      <c r="KRV165" s="225"/>
      <c r="KRW165" s="225"/>
      <c r="KRX165" s="225"/>
      <c r="KRY165" s="225"/>
      <c r="KRZ165" s="225"/>
      <c r="KSA165" s="225"/>
      <c r="KSB165" s="225"/>
      <c r="KSC165" s="225"/>
      <c r="KSD165" s="225"/>
      <c r="KSE165" s="225"/>
      <c r="KSF165" s="225"/>
      <c r="KSG165" s="225"/>
      <c r="KSH165" s="225"/>
      <c r="KSI165" s="225"/>
      <c r="KSJ165" s="225"/>
      <c r="KSK165" s="225"/>
      <c r="KSL165" s="225"/>
      <c r="KSM165" s="225"/>
      <c r="KSN165" s="225"/>
      <c r="KSO165" s="225"/>
      <c r="KSP165" s="225"/>
      <c r="KSQ165" s="225"/>
      <c r="KSR165" s="225"/>
      <c r="KSS165" s="225"/>
      <c r="KST165" s="225"/>
      <c r="KSU165" s="225"/>
      <c r="KSV165" s="225"/>
      <c r="KSW165" s="225"/>
      <c r="KSX165" s="225"/>
      <c r="KSY165" s="225"/>
      <c r="KSZ165" s="225"/>
      <c r="KTA165" s="225"/>
      <c r="KTB165" s="225"/>
      <c r="KTC165" s="225"/>
      <c r="KTD165" s="225"/>
      <c r="KTE165" s="225"/>
      <c r="KTF165" s="225"/>
      <c r="KTG165" s="225"/>
      <c r="KTH165" s="225"/>
      <c r="KTI165" s="225"/>
      <c r="KTJ165" s="225"/>
      <c r="KTK165" s="225"/>
      <c r="KTL165" s="225"/>
      <c r="KTM165" s="225"/>
      <c r="KTN165" s="225"/>
      <c r="KTO165" s="225"/>
      <c r="KTP165" s="225"/>
      <c r="KTQ165" s="225"/>
      <c r="KTR165" s="225"/>
      <c r="KTS165" s="225"/>
      <c r="KTT165" s="225"/>
      <c r="KTU165" s="225"/>
      <c r="KTV165" s="225"/>
      <c r="KTW165" s="225"/>
      <c r="KTX165" s="225"/>
      <c r="KTY165" s="225"/>
      <c r="KTZ165" s="225"/>
      <c r="KUA165" s="225"/>
      <c r="KUB165" s="225"/>
      <c r="KUC165" s="225"/>
      <c r="KUD165" s="225"/>
      <c r="KUE165" s="225"/>
      <c r="KUF165" s="225"/>
      <c r="KUG165" s="225"/>
      <c r="KUH165" s="225"/>
      <c r="KUI165" s="225"/>
      <c r="KUJ165" s="225"/>
      <c r="KUK165" s="225"/>
      <c r="KUL165" s="225"/>
      <c r="KUM165" s="225"/>
      <c r="KUN165" s="225"/>
      <c r="KUO165" s="225"/>
      <c r="KUP165" s="225"/>
      <c r="KUQ165" s="225"/>
      <c r="KUR165" s="225"/>
      <c r="KUS165" s="225"/>
      <c r="KUT165" s="225"/>
      <c r="KUU165" s="225"/>
      <c r="KUV165" s="225"/>
      <c r="KUW165" s="225"/>
      <c r="KUX165" s="225"/>
      <c r="KUY165" s="225"/>
      <c r="KUZ165" s="225"/>
      <c r="KVA165" s="225"/>
      <c r="KVB165" s="225"/>
      <c r="KVC165" s="225"/>
      <c r="KVD165" s="225"/>
      <c r="KVE165" s="225"/>
      <c r="KVF165" s="225"/>
      <c r="KVG165" s="225"/>
      <c r="KVH165" s="225"/>
      <c r="KVI165" s="225"/>
      <c r="KVJ165" s="225"/>
      <c r="KVK165" s="225"/>
      <c r="KVL165" s="225"/>
      <c r="KVM165" s="225"/>
      <c r="KVN165" s="225"/>
      <c r="KVO165" s="225"/>
      <c r="KVP165" s="225"/>
      <c r="KVQ165" s="225"/>
      <c r="KVR165" s="225"/>
      <c r="KVS165" s="225"/>
      <c r="KVT165" s="225"/>
      <c r="KVU165" s="225"/>
      <c r="KVV165" s="225"/>
      <c r="KVW165" s="225"/>
      <c r="KVX165" s="225"/>
      <c r="KVY165" s="225"/>
      <c r="KVZ165" s="225"/>
      <c r="KWA165" s="225"/>
      <c r="KWB165" s="225"/>
      <c r="KWC165" s="225"/>
      <c r="KWD165" s="225"/>
      <c r="KWE165" s="225"/>
      <c r="KWF165" s="225"/>
      <c r="KWG165" s="225"/>
      <c r="KWH165" s="225"/>
      <c r="KWI165" s="225"/>
      <c r="KWJ165" s="225"/>
      <c r="KWK165" s="225"/>
      <c r="KWL165" s="225"/>
      <c r="KWM165" s="225"/>
      <c r="KWN165" s="225"/>
      <c r="KWO165" s="225"/>
      <c r="KWP165" s="225"/>
      <c r="KWQ165" s="225"/>
      <c r="KWR165" s="225"/>
      <c r="KWS165" s="225"/>
      <c r="KWT165" s="225"/>
      <c r="KWU165" s="225"/>
      <c r="KWV165" s="225"/>
      <c r="KWW165" s="225"/>
      <c r="KWX165" s="225"/>
      <c r="KWY165" s="225"/>
      <c r="KWZ165" s="225"/>
      <c r="KXA165" s="225"/>
      <c r="KXB165" s="225"/>
      <c r="KXC165" s="225"/>
      <c r="KXD165" s="225"/>
      <c r="KXE165" s="225"/>
      <c r="KXF165" s="225"/>
      <c r="KXG165" s="225"/>
      <c r="KXH165" s="225"/>
      <c r="KXI165" s="225"/>
      <c r="KXJ165" s="225"/>
      <c r="KXK165" s="225"/>
      <c r="KXL165" s="225"/>
      <c r="KXM165" s="225"/>
      <c r="KXN165" s="225"/>
      <c r="KXO165" s="225"/>
      <c r="KXP165" s="225"/>
      <c r="KXQ165" s="225"/>
      <c r="KXR165" s="225"/>
      <c r="KXS165" s="225"/>
      <c r="KXT165" s="225"/>
      <c r="KXU165" s="225"/>
      <c r="KXV165" s="225"/>
      <c r="KXW165" s="225"/>
      <c r="KXX165" s="225"/>
      <c r="KXY165" s="225"/>
      <c r="KXZ165" s="225"/>
      <c r="KYA165" s="225"/>
      <c r="KYB165" s="225"/>
      <c r="KYC165" s="225"/>
      <c r="KYD165" s="225"/>
      <c r="KYE165" s="225"/>
      <c r="KYF165" s="225"/>
      <c r="KYG165" s="225"/>
      <c r="KYH165" s="225"/>
      <c r="KYI165" s="225"/>
      <c r="KYJ165" s="225"/>
      <c r="KYK165" s="225"/>
      <c r="KYL165" s="225"/>
      <c r="KYM165" s="225"/>
      <c r="KYN165" s="225"/>
      <c r="KYO165" s="225"/>
      <c r="KYP165" s="225"/>
      <c r="KYQ165" s="225"/>
      <c r="KYR165" s="225"/>
      <c r="KYS165" s="225"/>
      <c r="KYT165" s="225"/>
      <c r="KYU165" s="225"/>
      <c r="KYV165" s="225"/>
      <c r="KYW165" s="225"/>
      <c r="KYX165" s="225"/>
      <c r="KYY165" s="225"/>
      <c r="KYZ165" s="225"/>
      <c r="KZA165" s="225"/>
      <c r="KZB165" s="225"/>
      <c r="KZC165" s="225"/>
      <c r="KZD165" s="225"/>
      <c r="KZE165" s="225"/>
      <c r="KZF165" s="225"/>
      <c r="KZG165" s="225"/>
      <c r="KZH165" s="225"/>
      <c r="KZI165" s="225"/>
      <c r="KZJ165" s="225"/>
      <c r="KZK165" s="225"/>
      <c r="KZL165" s="225"/>
      <c r="KZM165" s="225"/>
      <c r="KZN165" s="225"/>
      <c r="KZO165" s="225"/>
      <c r="KZP165" s="225"/>
      <c r="KZQ165" s="225"/>
      <c r="KZR165" s="225"/>
      <c r="KZS165" s="225"/>
      <c r="KZT165" s="225"/>
      <c r="KZU165" s="225"/>
      <c r="KZV165" s="225"/>
      <c r="KZW165" s="225"/>
      <c r="KZX165" s="225"/>
      <c r="KZY165" s="225"/>
      <c r="KZZ165" s="225"/>
      <c r="LAA165" s="225"/>
      <c r="LAB165" s="225"/>
      <c r="LAC165" s="225"/>
      <c r="LAD165" s="225"/>
      <c r="LAE165" s="225"/>
      <c r="LAF165" s="225"/>
      <c r="LAG165" s="225"/>
      <c r="LAH165" s="225"/>
      <c r="LAI165" s="225"/>
      <c r="LAJ165" s="225"/>
      <c r="LAK165" s="225"/>
      <c r="LAL165" s="225"/>
      <c r="LAM165" s="225"/>
      <c r="LAN165" s="225"/>
      <c r="LAO165" s="225"/>
      <c r="LAP165" s="225"/>
      <c r="LAQ165" s="225"/>
      <c r="LAR165" s="225"/>
      <c r="LAS165" s="225"/>
      <c r="LAT165" s="225"/>
      <c r="LAU165" s="225"/>
      <c r="LAV165" s="225"/>
      <c r="LAW165" s="225"/>
      <c r="LAX165" s="225"/>
      <c r="LAY165" s="225"/>
      <c r="LAZ165" s="225"/>
      <c r="LBA165" s="225"/>
      <c r="LBB165" s="225"/>
      <c r="LBC165" s="225"/>
      <c r="LBD165" s="225"/>
      <c r="LBE165" s="225"/>
      <c r="LBF165" s="225"/>
      <c r="LBG165" s="225"/>
      <c r="LBH165" s="225"/>
      <c r="LBI165" s="225"/>
      <c r="LBJ165" s="225"/>
      <c r="LBK165" s="225"/>
      <c r="LBL165" s="225"/>
      <c r="LBM165" s="225"/>
      <c r="LBN165" s="225"/>
      <c r="LBO165" s="225"/>
      <c r="LBP165" s="225"/>
      <c r="LBQ165" s="225"/>
      <c r="LBR165" s="225"/>
      <c r="LBS165" s="225"/>
      <c r="LBT165" s="225"/>
      <c r="LBU165" s="225"/>
      <c r="LBV165" s="225"/>
      <c r="LBW165" s="225"/>
      <c r="LBX165" s="225"/>
      <c r="LBY165" s="225"/>
      <c r="LBZ165" s="225"/>
      <c r="LCA165" s="225"/>
      <c r="LCB165" s="225"/>
      <c r="LCC165" s="225"/>
      <c r="LCD165" s="225"/>
      <c r="LCE165" s="225"/>
      <c r="LCF165" s="225"/>
      <c r="LCG165" s="225"/>
      <c r="LCH165" s="225"/>
      <c r="LCI165" s="225"/>
      <c r="LCJ165" s="225"/>
      <c r="LCK165" s="225"/>
      <c r="LCL165" s="225"/>
      <c r="LCM165" s="225"/>
      <c r="LCN165" s="225"/>
      <c r="LCO165" s="225"/>
      <c r="LCP165" s="225"/>
      <c r="LCQ165" s="225"/>
      <c r="LCR165" s="225"/>
      <c r="LCS165" s="225"/>
      <c r="LCT165" s="225"/>
      <c r="LCU165" s="225"/>
      <c r="LCV165" s="225"/>
      <c r="LCW165" s="225"/>
      <c r="LCX165" s="225"/>
      <c r="LCY165" s="225"/>
      <c r="LCZ165" s="225"/>
      <c r="LDA165" s="225"/>
      <c r="LDB165" s="225"/>
      <c r="LDC165" s="225"/>
      <c r="LDD165" s="225"/>
      <c r="LDE165" s="225"/>
      <c r="LDF165" s="225"/>
      <c r="LDG165" s="225"/>
      <c r="LDH165" s="225"/>
      <c r="LDI165" s="225"/>
      <c r="LDJ165" s="225"/>
      <c r="LDK165" s="225"/>
      <c r="LDL165" s="225"/>
      <c r="LDM165" s="225"/>
      <c r="LDN165" s="225"/>
      <c r="LDO165" s="225"/>
      <c r="LDP165" s="225"/>
      <c r="LDQ165" s="225"/>
      <c r="LDR165" s="225"/>
      <c r="LDS165" s="225"/>
      <c r="LDT165" s="225"/>
      <c r="LDU165" s="225"/>
      <c r="LDV165" s="225"/>
      <c r="LDW165" s="225"/>
      <c r="LDX165" s="225"/>
      <c r="LDY165" s="225"/>
      <c r="LDZ165" s="225"/>
      <c r="LEA165" s="225"/>
      <c r="LEB165" s="225"/>
      <c r="LEC165" s="225"/>
      <c r="LED165" s="225"/>
      <c r="LEE165" s="225"/>
      <c r="LEF165" s="225"/>
      <c r="LEG165" s="225"/>
      <c r="LEH165" s="225"/>
      <c r="LEI165" s="225"/>
      <c r="LEJ165" s="225"/>
      <c r="LEK165" s="225"/>
      <c r="LEL165" s="225"/>
      <c r="LEM165" s="225"/>
      <c r="LEN165" s="225"/>
      <c r="LEO165" s="225"/>
      <c r="LEP165" s="225"/>
      <c r="LEQ165" s="225"/>
      <c r="LER165" s="225"/>
      <c r="LES165" s="225"/>
      <c r="LET165" s="225"/>
      <c r="LEU165" s="225"/>
      <c r="LEV165" s="225"/>
      <c r="LEW165" s="225"/>
      <c r="LEX165" s="225"/>
      <c r="LEY165" s="225"/>
      <c r="LEZ165" s="225"/>
      <c r="LFA165" s="225"/>
      <c r="LFB165" s="225"/>
      <c r="LFC165" s="225"/>
      <c r="LFD165" s="225"/>
      <c r="LFE165" s="225"/>
      <c r="LFF165" s="225"/>
      <c r="LFG165" s="225"/>
      <c r="LFH165" s="225"/>
      <c r="LFI165" s="225"/>
      <c r="LFJ165" s="225"/>
      <c r="LFK165" s="225"/>
      <c r="LFL165" s="225"/>
      <c r="LFM165" s="225"/>
      <c r="LFN165" s="225"/>
      <c r="LFO165" s="225"/>
      <c r="LFP165" s="225"/>
      <c r="LFQ165" s="225"/>
      <c r="LFR165" s="225"/>
      <c r="LFS165" s="225"/>
      <c r="LFT165" s="225"/>
      <c r="LFU165" s="225"/>
      <c r="LFV165" s="225"/>
      <c r="LFW165" s="225"/>
      <c r="LFX165" s="225"/>
      <c r="LFY165" s="225"/>
      <c r="LFZ165" s="225"/>
      <c r="LGA165" s="225"/>
      <c r="LGB165" s="225"/>
      <c r="LGC165" s="225"/>
      <c r="LGD165" s="225"/>
      <c r="LGE165" s="225"/>
      <c r="LGF165" s="225"/>
      <c r="LGG165" s="225"/>
      <c r="LGH165" s="225"/>
      <c r="LGI165" s="225"/>
      <c r="LGJ165" s="225"/>
      <c r="LGK165" s="225"/>
      <c r="LGL165" s="225"/>
      <c r="LGM165" s="225"/>
      <c r="LGN165" s="225"/>
      <c r="LGO165" s="225"/>
      <c r="LGP165" s="225"/>
      <c r="LGQ165" s="225"/>
      <c r="LGR165" s="225"/>
      <c r="LGS165" s="225"/>
      <c r="LGT165" s="225"/>
      <c r="LGU165" s="225"/>
      <c r="LGV165" s="225"/>
      <c r="LGW165" s="225"/>
      <c r="LGX165" s="225"/>
      <c r="LGY165" s="225"/>
      <c r="LGZ165" s="225"/>
      <c r="LHA165" s="225"/>
      <c r="LHB165" s="225"/>
      <c r="LHC165" s="225"/>
      <c r="LHD165" s="225"/>
      <c r="LHE165" s="225"/>
      <c r="LHF165" s="225"/>
      <c r="LHG165" s="225"/>
      <c r="LHH165" s="225"/>
      <c r="LHI165" s="225"/>
      <c r="LHJ165" s="225"/>
      <c r="LHK165" s="225"/>
      <c r="LHL165" s="225"/>
      <c r="LHM165" s="225"/>
      <c r="LHN165" s="225"/>
      <c r="LHO165" s="225"/>
      <c r="LHP165" s="225"/>
      <c r="LHQ165" s="225"/>
      <c r="LHR165" s="225"/>
      <c r="LHS165" s="225"/>
      <c r="LHT165" s="225"/>
      <c r="LHU165" s="225"/>
      <c r="LHV165" s="225"/>
      <c r="LHW165" s="225"/>
      <c r="LHX165" s="225"/>
      <c r="LHY165" s="225"/>
      <c r="LHZ165" s="225"/>
      <c r="LIA165" s="225"/>
      <c r="LIB165" s="225"/>
      <c r="LIC165" s="225"/>
      <c r="LID165" s="225"/>
      <c r="LIE165" s="225"/>
      <c r="LIF165" s="225"/>
      <c r="LIG165" s="225"/>
      <c r="LIH165" s="225"/>
      <c r="LII165" s="225"/>
      <c r="LIJ165" s="225"/>
      <c r="LIK165" s="225"/>
      <c r="LIL165" s="225"/>
      <c r="LIM165" s="225"/>
      <c r="LIN165" s="225"/>
      <c r="LIO165" s="225"/>
      <c r="LIP165" s="225"/>
      <c r="LIQ165" s="225"/>
      <c r="LIR165" s="225"/>
      <c r="LIS165" s="225"/>
      <c r="LIT165" s="225"/>
      <c r="LIU165" s="225"/>
      <c r="LIV165" s="225"/>
      <c r="LIW165" s="225"/>
      <c r="LIX165" s="225"/>
      <c r="LIY165" s="225"/>
      <c r="LIZ165" s="225"/>
      <c r="LJA165" s="225"/>
      <c r="LJB165" s="225"/>
      <c r="LJC165" s="225"/>
      <c r="LJD165" s="225"/>
      <c r="LJE165" s="225"/>
      <c r="LJF165" s="225"/>
      <c r="LJG165" s="225"/>
      <c r="LJH165" s="225"/>
      <c r="LJI165" s="225"/>
      <c r="LJJ165" s="225"/>
      <c r="LJK165" s="225"/>
      <c r="LJL165" s="225"/>
      <c r="LJM165" s="225"/>
      <c r="LJN165" s="225"/>
      <c r="LJO165" s="225"/>
      <c r="LJP165" s="225"/>
      <c r="LJQ165" s="225"/>
      <c r="LJR165" s="225"/>
      <c r="LJS165" s="225"/>
      <c r="LJT165" s="225"/>
      <c r="LJU165" s="225"/>
      <c r="LJV165" s="225"/>
      <c r="LJW165" s="225"/>
      <c r="LJX165" s="225"/>
      <c r="LJY165" s="225"/>
      <c r="LJZ165" s="225"/>
      <c r="LKA165" s="225"/>
      <c r="LKB165" s="225"/>
      <c r="LKC165" s="225"/>
      <c r="LKD165" s="225"/>
      <c r="LKE165" s="225"/>
      <c r="LKF165" s="225"/>
      <c r="LKG165" s="225"/>
      <c r="LKH165" s="225"/>
      <c r="LKI165" s="225"/>
      <c r="LKJ165" s="225"/>
      <c r="LKK165" s="225"/>
      <c r="LKL165" s="225"/>
      <c r="LKM165" s="225"/>
      <c r="LKN165" s="225"/>
      <c r="LKO165" s="225"/>
      <c r="LKP165" s="225"/>
      <c r="LKQ165" s="225"/>
      <c r="LKR165" s="225"/>
      <c r="LKS165" s="225"/>
      <c r="LKT165" s="225"/>
      <c r="LKU165" s="225"/>
      <c r="LKV165" s="225"/>
      <c r="LKW165" s="225"/>
      <c r="LKX165" s="225"/>
      <c r="LKY165" s="225"/>
      <c r="LKZ165" s="225"/>
      <c r="LLA165" s="225"/>
      <c r="LLB165" s="225"/>
      <c r="LLC165" s="225"/>
      <c r="LLD165" s="225"/>
      <c r="LLE165" s="225"/>
      <c r="LLF165" s="225"/>
      <c r="LLG165" s="225"/>
      <c r="LLH165" s="225"/>
      <c r="LLI165" s="225"/>
      <c r="LLJ165" s="225"/>
      <c r="LLK165" s="225"/>
      <c r="LLL165" s="225"/>
      <c r="LLM165" s="225"/>
      <c r="LLN165" s="225"/>
      <c r="LLO165" s="225"/>
      <c r="LLP165" s="225"/>
      <c r="LLQ165" s="225"/>
      <c r="LLR165" s="225"/>
      <c r="LLS165" s="225"/>
      <c r="LLT165" s="225"/>
      <c r="LLU165" s="225"/>
      <c r="LLV165" s="225"/>
      <c r="LLW165" s="225"/>
      <c r="LLX165" s="225"/>
      <c r="LLY165" s="225"/>
      <c r="LLZ165" s="225"/>
      <c r="LMA165" s="225"/>
      <c r="LMB165" s="225"/>
      <c r="LMC165" s="225"/>
      <c r="LMD165" s="225"/>
      <c r="LME165" s="225"/>
      <c r="LMF165" s="225"/>
      <c r="LMG165" s="225"/>
      <c r="LMH165" s="225"/>
      <c r="LMI165" s="225"/>
      <c r="LMJ165" s="225"/>
      <c r="LMK165" s="225"/>
      <c r="LML165" s="225"/>
      <c r="LMM165" s="225"/>
      <c r="LMN165" s="225"/>
      <c r="LMO165" s="225"/>
      <c r="LMP165" s="225"/>
      <c r="LMQ165" s="225"/>
      <c r="LMR165" s="225"/>
      <c r="LMS165" s="225"/>
      <c r="LMT165" s="225"/>
      <c r="LMU165" s="225"/>
      <c r="LMV165" s="225"/>
      <c r="LMW165" s="225"/>
      <c r="LMX165" s="225"/>
      <c r="LMY165" s="225"/>
      <c r="LMZ165" s="225"/>
      <c r="LNA165" s="225"/>
      <c r="LNB165" s="225"/>
      <c r="LNC165" s="225"/>
      <c r="LND165" s="225"/>
      <c r="LNE165" s="225"/>
      <c r="LNF165" s="225"/>
      <c r="LNG165" s="225"/>
      <c r="LNH165" s="225"/>
      <c r="LNI165" s="225"/>
      <c r="LNJ165" s="225"/>
      <c r="LNK165" s="225"/>
      <c r="LNL165" s="225"/>
      <c r="LNM165" s="225"/>
      <c r="LNN165" s="225"/>
      <c r="LNO165" s="225"/>
      <c r="LNP165" s="225"/>
      <c r="LNQ165" s="225"/>
      <c r="LNR165" s="225"/>
      <c r="LNS165" s="225"/>
      <c r="LNT165" s="225"/>
      <c r="LNU165" s="225"/>
      <c r="LNV165" s="225"/>
      <c r="LNW165" s="225"/>
      <c r="LNX165" s="225"/>
      <c r="LNY165" s="225"/>
      <c r="LNZ165" s="225"/>
      <c r="LOA165" s="225"/>
      <c r="LOB165" s="225"/>
      <c r="LOC165" s="225"/>
      <c r="LOD165" s="225"/>
      <c r="LOE165" s="225"/>
      <c r="LOF165" s="225"/>
      <c r="LOG165" s="225"/>
      <c r="LOH165" s="225"/>
      <c r="LOI165" s="225"/>
      <c r="LOJ165" s="225"/>
      <c r="LOK165" s="225"/>
      <c r="LOL165" s="225"/>
      <c r="LOM165" s="225"/>
      <c r="LON165" s="225"/>
      <c r="LOO165" s="225"/>
      <c r="LOP165" s="225"/>
      <c r="LOQ165" s="225"/>
      <c r="LOR165" s="225"/>
      <c r="LOS165" s="225"/>
      <c r="LOT165" s="225"/>
      <c r="LOU165" s="225"/>
      <c r="LOV165" s="225"/>
      <c r="LOW165" s="225"/>
      <c r="LOX165" s="225"/>
      <c r="LOY165" s="225"/>
      <c r="LOZ165" s="225"/>
      <c r="LPA165" s="225"/>
      <c r="LPB165" s="225"/>
      <c r="LPC165" s="225"/>
      <c r="LPD165" s="225"/>
      <c r="LPE165" s="225"/>
      <c r="LPF165" s="225"/>
      <c r="LPG165" s="225"/>
      <c r="LPH165" s="225"/>
      <c r="LPI165" s="225"/>
      <c r="LPJ165" s="225"/>
      <c r="LPK165" s="225"/>
      <c r="LPL165" s="225"/>
      <c r="LPM165" s="225"/>
      <c r="LPN165" s="225"/>
      <c r="LPO165" s="225"/>
      <c r="LPP165" s="225"/>
      <c r="LPQ165" s="225"/>
      <c r="LPR165" s="225"/>
      <c r="LPS165" s="225"/>
      <c r="LPT165" s="225"/>
      <c r="LPU165" s="225"/>
      <c r="LPV165" s="225"/>
      <c r="LPW165" s="225"/>
      <c r="LPX165" s="225"/>
      <c r="LPY165" s="225"/>
      <c r="LPZ165" s="225"/>
      <c r="LQA165" s="225"/>
      <c r="LQB165" s="225"/>
      <c r="LQC165" s="225"/>
      <c r="LQD165" s="225"/>
      <c r="LQE165" s="225"/>
      <c r="LQF165" s="225"/>
      <c r="LQG165" s="225"/>
      <c r="LQH165" s="225"/>
      <c r="LQI165" s="225"/>
      <c r="LQJ165" s="225"/>
      <c r="LQK165" s="225"/>
      <c r="LQL165" s="225"/>
      <c r="LQM165" s="225"/>
      <c r="LQN165" s="225"/>
      <c r="LQO165" s="225"/>
      <c r="LQP165" s="225"/>
      <c r="LQQ165" s="225"/>
      <c r="LQR165" s="225"/>
      <c r="LQS165" s="225"/>
      <c r="LQT165" s="225"/>
      <c r="LQU165" s="225"/>
      <c r="LQV165" s="225"/>
      <c r="LQW165" s="225"/>
      <c r="LQX165" s="225"/>
      <c r="LQY165" s="225"/>
      <c r="LQZ165" s="225"/>
      <c r="LRA165" s="225"/>
      <c r="LRB165" s="225"/>
      <c r="LRC165" s="225"/>
      <c r="LRD165" s="225"/>
      <c r="LRE165" s="225"/>
      <c r="LRF165" s="225"/>
      <c r="LRG165" s="225"/>
      <c r="LRH165" s="225"/>
      <c r="LRI165" s="225"/>
      <c r="LRJ165" s="225"/>
      <c r="LRK165" s="225"/>
      <c r="LRL165" s="225"/>
      <c r="LRM165" s="225"/>
      <c r="LRN165" s="225"/>
      <c r="LRO165" s="225"/>
      <c r="LRP165" s="225"/>
      <c r="LRQ165" s="225"/>
      <c r="LRR165" s="225"/>
      <c r="LRS165" s="225"/>
      <c r="LRT165" s="225"/>
      <c r="LRU165" s="225"/>
      <c r="LRV165" s="225"/>
      <c r="LRW165" s="225"/>
      <c r="LRX165" s="225"/>
      <c r="LRY165" s="225"/>
      <c r="LRZ165" s="225"/>
      <c r="LSA165" s="225"/>
      <c r="LSB165" s="225"/>
      <c r="LSC165" s="225"/>
      <c r="LSD165" s="225"/>
      <c r="LSE165" s="225"/>
      <c r="LSF165" s="225"/>
      <c r="LSG165" s="225"/>
      <c r="LSH165" s="225"/>
      <c r="LSI165" s="225"/>
      <c r="LSJ165" s="225"/>
      <c r="LSK165" s="225"/>
      <c r="LSL165" s="225"/>
      <c r="LSM165" s="225"/>
      <c r="LSN165" s="225"/>
      <c r="LSO165" s="225"/>
      <c r="LSP165" s="225"/>
      <c r="LSQ165" s="225"/>
      <c r="LSR165" s="225"/>
      <c r="LSS165" s="225"/>
      <c r="LST165" s="225"/>
      <c r="LSU165" s="225"/>
      <c r="LSV165" s="225"/>
      <c r="LSW165" s="225"/>
      <c r="LSX165" s="225"/>
      <c r="LSY165" s="225"/>
      <c r="LSZ165" s="225"/>
      <c r="LTA165" s="225"/>
      <c r="LTB165" s="225"/>
      <c r="LTC165" s="225"/>
      <c r="LTD165" s="225"/>
      <c r="LTE165" s="225"/>
      <c r="LTF165" s="225"/>
      <c r="LTG165" s="225"/>
      <c r="LTH165" s="225"/>
      <c r="LTI165" s="225"/>
      <c r="LTJ165" s="225"/>
      <c r="LTK165" s="225"/>
      <c r="LTL165" s="225"/>
      <c r="LTM165" s="225"/>
      <c r="LTN165" s="225"/>
      <c r="LTO165" s="225"/>
      <c r="LTP165" s="225"/>
      <c r="LTQ165" s="225"/>
      <c r="LTR165" s="225"/>
      <c r="LTS165" s="225"/>
      <c r="LTT165" s="225"/>
      <c r="LTU165" s="225"/>
      <c r="LTV165" s="225"/>
      <c r="LTW165" s="225"/>
      <c r="LTX165" s="225"/>
      <c r="LTY165" s="225"/>
      <c r="LTZ165" s="225"/>
      <c r="LUA165" s="225"/>
      <c r="LUB165" s="225"/>
      <c r="LUC165" s="225"/>
      <c r="LUD165" s="225"/>
      <c r="LUE165" s="225"/>
      <c r="LUF165" s="225"/>
      <c r="LUG165" s="225"/>
      <c r="LUH165" s="225"/>
      <c r="LUI165" s="225"/>
      <c r="LUJ165" s="225"/>
      <c r="LUK165" s="225"/>
      <c r="LUL165" s="225"/>
      <c r="LUM165" s="225"/>
      <c r="LUN165" s="225"/>
      <c r="LUO165" s="225"/>
      <c r="LUP165" s="225"/>
      <c r="LUQ165" s="225"/>
      <c r="LUR165" s="225"/>
      <c r="LUS165" s="225"/>
      <c r="LUT165" s="225"/>
      <c r="LUU165" s="225"/>
      <c r="LUV165" s="225"/>
      <c r="LUW165" s="225"/>
      <c r="LUX165" s="225"/>
      <c r="LUY165" s="225"/>
      <c r="LUZ165" s="225"/>
      <c r="LVA165" s="225"/>
      <c r="LVB165" s="225"/>
      <c r="LVC165" s="225"/>
      <c r="LVD165" s="225"/>
      <c r="LVE165" s="225"/>
      <c r="LVF165" s="225"/>
      <c r="LVG165" s="225"/>
      <c r="LVH165" s="225"/>
      <c r="LVI165" s="225"/>
      <c r="LVJ165" s="225"/>
      <c r="LVK165" s="225"/>
      <c r="LVL165" s="225"/>
      <c r="LVM165" s="225"/>
      <c r="LVN165" s="225"/>
      <c r="LVO165" s="225"/>
      <c r="LVP165" s="225"/>
      <c r="LVQ165" s="225"/>
      <c r="LVR165" s="225"/>
      <c r="LVS165" s="225"/>
      <c r="LVT165" s="225"/>
      <c r="LVU165" s="225"/>
      <c r="LVV165" s="225"/>
      <c r="LVW165" s="225"/>
      <c r="LVX165" s="225"/>
      <c r="LVY165" s="225"/>
      <c r="LVZ165" s="225"/>
      <c r="LWA165" s="225"/>
      <c r="LWB165" s="225"/>
      <c r="LWC165" s="225"/>
      <c r="LWD165" s="225"/>
      <c r="LWE165" s="225"/>
      <c r="LWF165" s="225"/>
      <c r="LWG165" s="225"/>
      <c r="LWH165" s="225"/>
      <c r="LWI165" s="225"/>
      <c r="LWJ165" s="225"/>
      <c r="LWK165" s="225"/>
      <c r="LWL165" s="225"/>
      <c r="LWM165" s="225"/>
      <c r="LWN165" s="225"/>
      <c r="LWO165" s="225"/>
      <c r="LWP165" s="225"/>
      <c r="LWQ165" s="225"/>
      <c r="LWR165" s="225"/>
      <c r="LWS165" s="225"/>
      <c r="LWT165" s="225"/>
      <c r="LWU165" s="225"/>
      <c r="LWV165" s="225"/>
      <c r="LWW165" s="225"/>
      <c r="LWX165" s="225"/>
      <c r="LWY165" s="225"/>
      <c r="LWZ165" s="225"/>
      <c r="LXA165" s="225"/>
      <c r="LXB165" s="225"/>
      <c r="LXC165" s="225"/>
      <c r="LXD165" s="225"/>
      <c r="LXE165" s="225"/>
      <c r="LXF165" s="225"/>
      <c r="LXG165" s="225"/>
      <c r="LXH165" s="225"/>
      <c r="LXI165" s="225"/>
      <c r="LXJ165" s="225"/>
      <c r="LXK165" s="225"/>
      <c r="LXL165" s="225"/>
      <c r="LXM165" s="225"/>
      <c r="LXN165" s="225"/>
      <c r="LXO165" s="225"/>
      <c r="LXP165" s="225"/>
      <c r="LXQ165" s="225"/>
      <c r="LXR165" s="225"/>
      <c r="LXS165" s="225"/>
      <c r="LXT165" s="225"/>
      <c r="LXU165" s="225"/>
      <c r="LXV165" s="225"/>
      <c r="LXW165" s="225"/>
      <c r="LXX165" s="225"/>
      <c r="LXY165" s="225"/>
      <c r="LXZ165" s="225"/>
      <c r="LYA165" s="225"/>
      <c r="LYB165" s="225"/>
      <c r="LYC165" s="225"/>
      <c r="LYD165" s="225"/>
      <c r="LYE165" s="225"/>
      <c r="LYF165" s="225"/>
      <c r="LYG165" s="225"/>
      <c r="LYH165" s="225"/>
      <c r="LYI165" s="225"/>
      <c r="LYJ165" s="225"/>
      <c r="LYK165" s="225"/>
      <c r="LYL165" s="225"/>
      <c r="LYM165" s="225"/>
      <c r="LYN165" s="225"/>
      <c r="LYO165" s="225"/>
      <c r="LYP165" s="225"/>
      <c r="LYQ165" s="225"/>
      <c r="LYR165" s="225"/>
      <c r="LYS165" s="225"/>
      <c r="LYT165" s="225"/>
      <c r="LYU165" s="225"/>
      <c r="LYV165" s="225"/>
      <c r="LYW165" s="225"/>
      <c r="LYX165" s="225"/>
      <c r="LYY165" s="225"/>
      <c r="LYZ165" s="225"/>
      <c r="LZA165" s="225"/>
      <c r="LZB165" s="225"/>
      <c r="LZC165" s="225"/>
      <c r="LZD165" s="225"/>
      <c r="LZE165" s="225"/>
      <c r="LZF165" s="225"/>
      <c r="LZG165" s="225"/>
      <c r="LZH165" s="225"/>
      <c r="LZI165" s="225"/>
      <c r="LZJ165" s="225"/>
      <c r="LZK165" s="225"/>
      <c r="LZL165" s="225"/>
      <c r="LZM165" s="225"/>
      <c r="LZN165" s="225"/>
      <c r="LZO165" s="225"/>
      <c r="LZP165" s="225"/>
      <c r="LZQ165" s="225"/>
      <c r="LZR165" s="225"/>
      <c r="LZS165" s="225"/>
      <c r="LZT165" s="225"/>
      <c r="LZU165" s="225"/>
      <c r="LZV165" s="225"/>
      <c r="LZW165" s="225"/>
      <c r="LZX165" s="225"/>
      <c r="LZY165" s="225"/>
      <c r="LZZ165" s="225"/>
      <c r="MAA165" s="225"/>
      <c r="MAB165" s="225"/>
      <c r="MAC165" s="225"/>
      <c r="MAD165" s="225"/>
      <c r="MAE165" s="225"/>
      <c r="MAF165" s="225"/>
      <c r="MAG165" s="225"/>
      <c r="MAH165" s="225"/>
      <c r="MAI165" s="225"/>
      <c r="MAJ165" s="225"/>
      <c r="MAK165" s="225"/>
      <c r="MAL165" s="225"/>
      <c r="MAM165" s="225"/>
      <c r="MAN165" s="225"/>
      <c r="MAO165" s="225"/>
      <c r="MAP165" s="225"/>
      <c r="MAQ165" s="225"/>
      <c r="MAR165" s="225"/>
      <c r="MAS165" s="225"/>
      <c r="MAT165" s="225"/>
      <c r="MAU165" s="225"/>
      <c r="MAV165" s="225"/>
      <c r="MAW165" s="225"/>
      <c r="MAX165" s="225"/>
      <c r="MAY165" s="225"/>
      <c r="MAZ165" s="225"/>
      <c r="MBA165" s="225"/>
      <c r="MBB165" s="225"/>
      <c r="MBC165" s="225"/>
      <c r="MBD165" s="225"/>
      <c r="MBE165" s="225"/>
      <c r="MBF165" s="225"/>
      <c r="MBG165" s="225"/>
      <c r="MBH165" s="225"/>
      <c r="MBI165" s="225"/>
      <c r="MBJ165" s="225"/>
      <c r="MBK165" s="225"/>
      <c r="MBL165" s="225"/>
      <c r="MBM165" s="225"/>
      <c r="MBN165" s="225"/>
      <c r="MBO165" s="225"/>
      <c r="MBP165" s="225"/>
      <c r="MBQ165" s="225"/>
      <c r="MBR165" s="225"/>
      <c r="MBS165" s="225"/>
      <c r="MBT165" s="225"/>
      <c r="MBU165" s="225"/>
      <c r="MBV165" s="225"/>
      <c r="MBW165" s="225"/>
      <c r="MBX165" s="225"/>
      <c r="MBY165" s="225"/>
      <c r="MBZ165" s="225"/>
      <c r="MCA165" s="225"/>
      <c r="MCB165" s="225"/>
      <c r="MCC165" s="225"/>
      <c r="MCD165" s="225"/>
      <c r="MCE165" s="225"/>
      <c r="MCF165" s="225"/>
      <c r="MCG165" s="225"/>
      <c r="MCH165" s="225"/>
      <c r="MCI165" s="225"/>
      <c r="MCJ165" s="225"/>
      <c r="MCK165" s="225"/>
      <c r="MCL165" s="225"/>
      <c r="MCM165" s="225"/>
      <c r="MCN165" s="225"/>
      <c r="MCO165" s="225"/>
      <c r="MCP165" s="225"/>
      <c r="MCQ165" s="225"/>
      <c r="MCR165" s="225"/>
      <c r="MCS165" s="225"/>
      <c r="MCT165" s="225"/>
      <c r="MCU165" s="225"/>
      <c r="MCV165" s="225"/>
      <c r="MCW165" s="225"/>
      <c r="MCX165" s="225"/>
      <c r="MCY165" s="225"/>
      <c r="MCZ165" s="225"/>
      <c r="MDA165" s="225"/>
      <c r="MDB165" s="225"/>
      <c r="MDC165" s="225"/>
      <c r="MDD165" s="225"/>
      <c r="MDE165" s="225"/>
      <c r="MDF165" s="225"/>
      <c r="MDG165" s="225"/>
      <c r="MDH165" s="225"/>
      <c r="MDI165" s="225"/>
      <c r="MDJ165" s="225"/>
      <c r="MDK165" s="225"/>
      <c r="MDL165" s="225"/>
      <c r="MDM165" s="225"/>
      <c r="MDN165" s="225"/>
      <c r="MDO165" s="225"/>
      <c r="MDP165" s="225"/>
      <c r="MDQ165" s="225"/>
      <c r="MDR165" s="225"/>
      <c r="MDS165" s="225"/>
      <c r="MDT165" s="225"/>
      <c r="MDU165" s="225"/>
      <c r="MDV165" s="225"/>
      <c r="MDW165" s="225"/>
      <c r="MDX165" s="225"/>
      <c r="MDY165" s="225"/>
      <c r="MDZ165" s="225"/>
      <c r="MEA165" s="225"/>
      <c r="MEB165" s="225"/>
      <c r="MEC165" s="225"/>
      <c r="MED165" s="225"/>
      <c r="MEE165" s="225"/>
      <c r="MEF165" s="225"/>
      <c r="MEG165" s="225"/>
      <c r="MEH165" s="225"/>
      <c r="MEI165" s="225"/>
      <c r="MEJ165" s="225"/>
      <c r="MEK165" s="225"/>
      <c r="MEL165" s="225"/>
      <c r="MEM165" s="225"/>
      <c r="MEN165" s="225"/>
      <c r="MEO165" s="225"/>
      <c r="MEP165" s="225"/>
      <c r="MEQ165" s="225"/>
      <c r="MER165" s="225"/>
      <c r="MES165" s="225"/>
      <c r="MET165" s="225"/>
      <c r="MEU165" s="225"/>
      <c r="MEV165" s="225"/>
      <c r="MEW165" s="225"/>
      <c r="MEX165" s="225"/>
      <c r="MEY165" s="225"/>
      <c r="MEZ165" s="225"/>
      <c r="MFA165" s="225"/>
      <c r="MFB165" s="225"/>
      <c r="MFC165" s="225"/>
      <c r="MFD165" s="225"/>
      <c r="MFE165" s="225"/>
      <c r="MFF165" s="225"/>
      <c r="MFG165" s="225"/>
      <c r="MFH165" s="225"/>
      <c r="MFI165" s="225"/>
      <c r="MFJ165" s="225"/>
      <c r="MFK165" s="225"/>
      <c r="MFL165" s="225"/>
      <c r="MFM165" s="225"/>
      <c r="MFN165" s="225"/>
      <c r="MFO165" s="225"/>
      <c r="MFP165" s="225"/>
      <c r="MFQ165" s="225"/>
      <c r="MFR165" s="225"/>
      <c r="MFS165" s="225"/>
      <c r="MFT165" s="225"/>
      <c r="MFU165" s="225"/>
      <c r="MFV165" s="225"/>
      <c r="MFW165" s="225"/>
      <c r="MFX165" s="225"/>
      <c r="MFY165" s="225"/>
      <c r="MFZ165" s="225"/>
      <c r="MGA165" s="225"/>
      <c r="MGB165" s="225"/>
      <c r="MGC165" s="225"/>
      <c r="MGD165" s="225"/>
      <c r="MGE165" s="225"/>
      <c r="MGF165" s="225"/>
      <c r="MGG165" s="225"/>
      <c r="MGH165" s="225"/>
      <c r="MGI165" s="225"/>
      <c r="MGJ165" s="225"/>
      <c r="MGK165" s="225"/>
      <c r="MGL165" s="225"/>
      <c r="MGM165" s="225"/>
      <c r="MGN165" s="225"/>
      <c r="MGO165" s="225"/>
      <c r="MGP165" s="225"/>
      <c r="MGQ165" s="225"/>
      <c r="MGR165" s="225"/>
      <c r="MGS165" s="225"/>
      <c r="MGT165" s="225"/>
      <c r="MGU165" s="225"/>
      <c r="MGV165" s="225"/>
      <c r="MGW165" s="225"/>
      <c r="MGX165" s="225"/>
      <c r="MGY165" s="225"/>
      <c r="MGZ165" s="225"/>
      <c r="MHA165" s="225"/>
      <c r="MHB165" s="225"/>
      <c r="MHC165" s="225"/>
      <c r="MHD165" s="225"/>
      <c r="MHE165" s="225"/>
      <c r="MHF165" s="225"/>
      <c r="MHG165" s="225"/>
      <c r="MHH165" s="225"/>
      <c r="MHI165" s="225"/>
      <c r="MHJ165" s="225"/>
      <c r="MHK165" s="225"/>
      <c r="MHL165" s="225"/>
      <c r="MHM165" s="225"/>
      <c r="MHN165" s="225"/>
      <c r="MHO165" s="225"/>
      <c r="MHP165" s="225"/>
      <c r="MHQ165" s="225"/>
      <c r="MHR165" s="225"/>
      <c r="MHS165" s="225"/>
      <c r="MHT165" s="225"/>
      <c r="MHU165" s="225"/>
      <c r="MHV165" s="225"/>
      <c r="MHW165" s="225"/>
      <c r="MHX165" s="225"/>
      <c r="MHY165" s="225"/>
      <c r="MHZ165" s="225"/>
      <c r="MIA165" s="225"/>
      <c r="MIB165" s="225"/>
      <c r="MIC165" s="225"/>
      <c r="MID165" s="225"/>
      <c r="MIE165" s="225"/>
      <c r="MIF165" s="225"/>
      <c r="MIG165" s="225"/>
      <c r="MIH165" s="225"/>
      <c r="MII165" s="225"/>
      <c r="MIJ165" s="225"/>
      <c r="MIK165" s="225"/>
      <c r="MIL165" s="225"/>
      <c r="MIM165" s="225"/>
      <c r="MIN165" s="225"/>
      <c r="MIO165" s="225"/>
      <c r="MIP165" s="225"/>
      <c r="MIQ165" s="225"/>
      <c r="MIR165" s="225"/>
      <c r="MIS165" s="225"/>
      <c r="MIT165" s="225"/>
      <c r="MIU165" s="225"/>
      <c r="MIV165" s="225"/>
      <c r="MIW165" s="225"/>
      <c r="MIX165" s="225"/>
      <c r="MIY165" s="225"/>
      <c r="MIZ165" s="225"/>
      <c r="MJA165" s="225"/>
      <c r="MJB165" s="225"/>
      <c r="MJC165" s="225"/>
      <c r="MJD165" s="225"/>
      <c r="MJE165" s="225"/>
      <c r="MJF165" s="225"/>
      <c r="MJG165" s="225"/>
      <c r="MJH165" s="225"/>
      <c r="MJI165" s="225"/>
      <c r="MJJ165" s="225"/>
      <c r="MJK165" s="225"/>
      <c r="MJL165" s="225"/>
      <c r="MJM165" s="225"/>
      <c r="MJN165" s="225"/>
      <c r="MJO165" s="225"/>
      <c r="MJP165" s="225"/>
      <c r="MJQ165" s="225"/>
      <c r="MJR165" s="225"/>
      <c r="MJS165" s="225"/>
      <c r="MJT165" s="225"/>
      <c r="MJU165" s="225"/>
      <c r="MJV165" s="225"/>
      <c r="MJW165" s="225"/>
      <c r="MJX165" s="225"/>
      <c r="MJY165" s="225"/>
      <c r="MJZ165" s="225"/>
      <c r="MKA165" s="225"/>
      <c r="MKB165" s="225"/>
      <c r="MKC165" s="225"/>
      <c r="MKD165" s="225"/>
      <c r="MKE165" s="225"/>
      <c r="MKF165" s="225"/>
      <c r="MKG165" s="225"/>
      <c r="MKH165" s="225"/>
      <c r="MKI165" s="225"/>
      <c r="MKJ165" s="225"/>
      <c r="MKK165" s="225"/>
      <c r="MKL165" s="225"/>
      <c r="MKM165" s="225"/>
      <c r="MKN165" s="225"/>
      <c r="MKO165" s="225"/>
      <c r="MKP165" s="225"/>
      <c r="MKQ165" s="225"/>
      <c r="MKR165" s="225"/>
      <c r="MKS165" s="225"/>
      <c r="MKT165" s="225"/>
      <c r="MKU165" s="225"/>
      <c r="MKV165" s="225"/>
      <c r="MKW165" s="225"/>
      <c r="MKX165" s="225"/>
      <c r="MKY165" s="225"/>
      <c r="MKZ165" s="225"/>
      <c r="MLA165" s="225"/>
      <c r="MLB165" s="225"/>
      <c r="MLC165" s="225"/>
      <c r="MLD165" s="225"/>
      <c r="MLE165" s="225"/>
      <c r="MLF165" s="225"/>
      <c r="MLG165" s="225"/>
      <c r="MLH165" s="225"/>
      <c r="MLI165" s="225"/>
      <c r="MLJ165" s="225"/>
      <c r="MLK165" s="225"/>
      <c r="MLL165" s="225"/>
      <c r="MLM165" s="225"/>
      <c r="MLN165" s="225"/>
      <c r="MLO165" s="225"/>
      <c r="MLP165" s="225"/>
      <c r="MLQ165" s="225"/>
      <c r="MLR165" s="225"/>
      <c r="MLS165" s="225"/>
      <c r="MLT165" s="225"/>
      <c r="MLU165" s="225"/>
      <c r="MLV165" s="225"/>
      <c r="MLW165" s="225"/>
      <c r="MLX165" s="225"/>
      <c r="MLY165" s="225"/>
      <c r="MLZ165" s="225"/>
      <c r="MMA165" s="225"/>
      <c r="MMB165" s="225"/>
      <c r="MMC165" s="225"/>
      <c r="MMD165" s="225"/>
      <c r="MME165" s="225"/>
      <c r="MMF165" s="225"/>
      <c r="MMG165" s="225"/>
      <c r="MMH165" s="225"/>
      <c r="MMI165" s="225"/>
      <c r="MMJ165" s="225"/>
      <c r="MMK165" s="225"/>
      <c r="MML165" s="225"/>
      <c r="MMM165" s="225"/>
      <c r="MMN165" s="225"/>
      <c r="MMO165" s="225"/>
      <c r="MMP165" s="225"/>
      <c r="MMQ165" s="225"/>
      <c r="MMR165" s="225"/>
      <c r="MMS165" s="225"/>
      <c r="MMT165" s="225"/>
      <c r="MMU165" s="225"/>
      <c r="MMV165" s="225"/>
      <c r="MMW165" s="225"/>
      <c r="MMX165" s="225"/>
      <c r="MMY165" s="225"/>
      <c r="MMZ165" s="225"/>
      <c r="MNA165" s="225"/>
      <c r="MNB165" s="225"/>
      <c r="MNC165" s="225"/>
      <c r="MND165" s="225"/>
      <c r="MNE165" s="225"/>
      <c r="MNF165" s="225"/>
      <c r="MNG165" s="225"/>
      <c r="MNH165" s="225"/>
      <c r="MNI165" s="225"/>
      <c r="MNJ165" s="225"/>
      <c r="MNK165" s="225"/>
      <c r="MNL165" s="225"/>
      <c r="MNM165" s="225"/>
      <c r="MNN165" s="225"/>
      <c r="MNO165" s="225"/>
      <c r="MNP165" s="225"/>
      <c r="MNQ165" s="225"/>
      <c r="MNR165" s="225"/>
      <c r="MNS165" s="225"/>
      <c r="MNT165" s="225"/>
      <c r="MNU165" s="225"/>
      <c r="MNV165" s="225"/>
      <c r="MNW165" s="225"/>
      <c r="MNX165" s="225"/>
      <c r="MNY165" s="225"/>
      <c r="MNZ165" s="225"/>
      <c r="MOA165" s="225"/>
      <c r="MOB165" s="225"/>
      <c r="MOC165" s="225"/>
      <c r="MOD165" s="225"/>
      <c r="MOE165" s="225"/>
      <c r="MOF165" s="225"/>
      <c r="MOG165" s="225"/>
      <c r="MOH165" s="225"/>
      <c r="MOI165" s="225"/>
      <c r="MOJ165" s="225"/>
      <c r="MOK165" s="225"/>
      <c r="MOL165" s="225"/>
      <c r="MOM165" s="225"/>
      <c r="MON165" s="225"/>
      <c r="MOO165" s="225"/>
      <c r="MOP165" s="225"/>
      <c r="MOQ165" s="225"/>
      <c r="MOR165" s="225"/>
      <c r="MOS165" s="225"/>
      <c r="MOT165" s="225"/>
      <c r="MOU165" s="225"/>
      <c r="MOV165" s="225"/>
      <c r="MOW165" s="225"/>
      <c r="MOX165" s="225"/>
      <c r="MOY165" s="225"/>
      <c r="MOZ165" s="225"/>
      <c r="MPA165" s="225"/>
      <c r="MPB165" s="225"/>
      <c r="MPC165" s="225"/>
      <c r="MPD165" s="225"/>
      <c r="MPE165" s="225"/>
      <c r="MPF165" s="225"/>
      <c r="MPG165" s="225"/>
      <c r="MPH165" s="225"/>
      <c r="MPI165" s="225"/>
      <c r="MPJ165" s="225"/>
      <c r="MPK165" s="225"/>
      <c r="MPL165" s="225"/>
      <c r="MPM165" s="225"/>
      <c r="MPN165" s="225"/>
      <c r="MPO165" s="225"/>
      <c r="MPP165" s="225"/>
      <c r="MPQ165" s="225"/>
      <c r="MPR165" s="225"/>
      <c r="MPS165" s="225"/>
      <c r="MPT165" s="225"/>
      <c r="MPU165" s="225"/>
      <c r="MPV165" s="225"/>
      <c r="MPW165" s="225"/>
      <c r="MPX165" s="225"/>
      <c r="MPY165" s="225"/>
      <c r="MPZ165" s="225"/>
      <c r="MQA165" s="225"/>
      <c r="MQB165" s="225"/>
      <c r="MQC165" s="225"/>
      <c r="MQD165" s="225"/>
      <c r="MQE165" s="225"/>
      <c r="MQF165" s="225"/>
      <c r="MQG165" s="225"/>
      <c r="MQH165" s="225"/>
      <c r="MQI165" s="225"/>
      <c r="MQJ165" s="225"/>
      <c r="MQK165" s="225"/>
      <c r="MQL165" s="225"/>
      <c r="MQM165" s="225"/>
      <c r="MQN165" s="225"/>
      <c r="MQO165" s="225"/>
      <c r="MQP165" s="225"/>
      <c r="MQQ165" s="225"/>
      <c r="MQR165" s="225"/>
      <c r="MQS165" s="225"/>
      <c r="MQT165" s="225"/>
      <c r="MQU165" s="225"/>
      <c r="MQV165" s="225"/>
      <c r="MQW165" s="225"/>
      <c r="MQX165" s="225"/>
      <c r="MQY165" s="225"/>
      <c r="MQZ165" s="225"/>
      <c r="MRA165" s="225"/>
      <c r="MRB165" s="225"/>
      <c r="MRC165" s="225"/>
      <c r="MRD165" s="225"/>
      <c r="MRE165" s="225"/>
      <c r="MRF165" s="225"/>
      <c r="MRG165" s="225"/>
      <c r="MRH165" s="225"/>
      <c r="MRI165" s="225"/>
      <c r="MRJ165" s="225"/>
      <c r="MRK165" s="225"/>
      <c r="MRL165" s="225"/>
      <c r="MRM165" s="225"/>
      <c r="MRN165" s="225"/>
      <c r="MRO165" s="225"/>
      <c r="MRP165" s="225"/>
      <c r="MRQ165" s="225"/>
      <c r="MRR165" s="225"/>
      <c r="MRS165" s="225"/>
      <c r="MRT165" s="225"/>
      <c r="MRU165" s="225"/>
      <c r="MRV165" s="225"/>
      <c r="MRW165" s="225"/>
      <c r="MRX165" s="225"/>
      <c r="MRY165" s="225"/>
      <c r="MRZ165" s="225"/>
      <c r="MSA165" s="225"/>
      <c r="MSB165" s="225"/>
      <c r="MSC165" s="225"/>
      <c r="MSD165" s="225"/>
      <c r="MSE165" s="225"/>
      <c r="MSF165" s="225"/>
      <c r="MSG165" s="225"/>
      <c r="MSH165" s="225"/>
      <c r="MSI165" s="225"/>
      <c r="MSJ165" s="225"/>
      <c r="MSK165" s="225"/>
      <c r="MSL165" s="225"/>
      <c r="MSM165" s="225"/>
      <c r="MSN165" s="225"/>
      <c r="MSO165" s="225"/>
      <c r="MSP165" s="225"/>
      <c r="MSQ165" s="225"/>
      <c r="MSR165" s="225"/>
      <c r="MSS165" s="225"/>
      <c r="MST165" s="225"/>
      <c r="MSU165" s="225"/>
      <c r="MSV165" s="225"/>
      <c r="MSW165" s="225"/>
      <c r="MSX165" s="225"/>
      <c r="MSY165" s="225"/>
      <c r="MSZ165" s="225"/>
      <c r="MTA165" s="225"/>
      <c r="MTB165" s="225"/>
      <c r="MTC165" s="225"/>
      <c r="MTD165" s="225"/>
      <c r="MTE165" s="225"/>
      <c r="MTF165" s="225"/>
      <c r="MTG165" s="225"/>
      <c r="MTH165" s="225"/>
      <c r="MTI165" s="225"/>
      <c r="MTJ165" s="225"/>
      <c r="MTK165" s="225"/>
      <c r="MTL165" s="225"/>
      <c r="MTM165" s="225"/>
      <c r="MTN165" s="225"/>
      <c r="MTO165" s="225"/>
      <c r="MTP165" s="225"/>
      <c r="MTQ165" s="225"/>
      <c r="MTR165" s="225"/>
      <c r="MTS165" s="225"/>
      <c r="MTT165" s="225"/>
      <c r="MTU165" s="225"/>
      <c r="MTV165" s="225"/>
      <c r="MTW165" s="225"/>
      <c r="MTX165" s="225"/>
      <c r="MTY165" s="225"/>
      <c r="MTZ165" s="225"/>
      <c r="MUA165" s="225"/>
      <c r="MUB165" s="225"/>
      <c r="MUC165" s="225"/>
      <c r="MUD165" s="225"/>
      <c r="MUE165" s="225"/>
      <c r="MUF165" s="225"/>
      <c r="MUG165" s="225"/>
      <c r="MUH165" s="225"/>
      <c r="MUI165" s="225"/>
      <c r="MUJ165" s="225"/>
      <c r="MUK165" s="225"/>
      <c r="MUL165" s="225"/>
      <c r="MUM165" s="225"/>
      <c r="MUN165" s="225"/>
      <c r="MUO165" s="225"/>
      <c r="MUP165" s="225"/>
      <c r="MUQ165" s="225"/>
      <c r="MUR165" s="225"/>
      <c r="MUS165" s="225"/>
      <c r="MUT165" s="225"/>
      <c r="MUU165" s="225"/>
      <c r="MUV165" s="225"/>
      <c r="MUW165" s="225"/>
      <c r="MUX165" s="225"/>
      <c r="MUY165" s="225"/>
      <c r="MUZ165" s="225"/>
      <c r="MVA165" s="225"/>
      <c r="MVB165" s="225"/>
      <c r="MVC165" s="225"/>
      <c r="MVD165" s="225"/>
      <c r="MVE165" s="225"/>
      <c r="MVF165" s="225"/>
      <c r="MVG165" s="225"/>
      <c r="MVH165" s="225"/>
      <c r="MVI165" s="225"/>
      <c r="MVJ165" s="225"/>
      <c r="MVK165" s="225"/>
      <c r="MVL165" s="225"/>
      <c r="MVM165" s="225"/>
      <c r="MVN165" s="225"/>
      <c r="MVO165" s="225"/>
      <c r="MVP165" s="225"/>
      <c r="MVQ165" s="225"/>
      <c r="MVR165" s="225"/>
      <c r="MVS165" s="225"/>
      <c r="MVT165" s="225"/>
      <c r="MVU165" s="225"/>
      <c r="MVV165" s="225"/>
      <c r="MVW165" s="225"/>
      <c r="MVX165" s="225"/>
      <c r="MVY165" s="225"/>
      <c r="MVZ165" s="225"/>
      <c r="MWA165" s="225"/>
      <c r="MWB165" s="225"/>
      <c r="MWC165" s="225"/>
      <c r="MWD165" s="225"/>
      <c r="MWE165" s="225"/>
      <c r="MWF165" s="225"/>
      <c r="MWG165" s="225"/>
      <c r="MWH165" s="225"/>
      <c r="MWI165" s="225"/>
      <c r="MWJ165" s="225"/>
      <c r="MWK165" s="225"/>
      <c r="MWL165" s="225"/>
      <c r="MWM165" s="225"/>
      <c r="MWN165" s="225"/>
      <c r="MWO165" s="225"/>
      <c r="MWP165" s="225"/>
      <c r="MWQ165" s="225"/>
      <c r="MWR165" s="225"/>
      <c r="MWS165" s="225"/>
      <c r="MWT165" s="225"/>
      <c r="MWU165" s="225"/>
      <c r="MWV165" s="225"/>
      <c r="MWW165" s="225"/>
      <c r="MWX165" s="225"/>
      <c r="MWY165" s="225"/>
      <c r="MWZ165" s="225"/>
      <c r="MXA165" s="225"/>
      <c r="MXB165" s="225"/>
      <c r="MXC165" s="225"/>
      <c r="MXD165" s="225"/>
      <c r="MXE165" s="225"/>
      <c r="MXF165" s="225"/>
      <c r="MXG165" s="225"/>
      <c r="MXH165" s="225"/>
      <c r="MXI165" s="225"/>
      <c r="MXJ165" s="225"/>
      <c r="MXK165" s="225"/>
      <c r="MXL165" s="225"/>
      <c r="MXM165" s="225"/>
      <c r="MXN165" s="225"/>
      <c r="MXO165" s="225"/>
      <c r="MXP165" s="225"/>
      <c r="MXQ165" s="225"/>
      <c r="MXR165" s="225"/>
      <c r="MXS165" s="225"/>
      <c r="MXT165" s="225"/>
      <c r="MXU165" s="225"/>
      <c r="MXV165" s="225"/>
      <c r="MXW165" s="225"/>
      <c r="MXX165" s="225"/>
      <c r="MXY165" s="225"/>
      <c r="MXZ165" s="225"/>
      <c r="MYA165" s="225"/>
      <c r="MYB165" s="225"/>
      <c r="MYC165" s="225"/>
      <c r="MYD165" s="225"/>
      <c r="MYE165" s="225"/>
      <c r="MYF165" s="225"/>
      <c r="MYG165" s="225"/>
      <c r="MYH165" s="225"/>
      <c r="MYI165" s="225"/>
      <c r="MYJ165" s="225"/>
      <c r="MYK165" s="225"/>
      <c r="MYL165" s="225"/>
      <c r="MYM165" s="225"/>
      <c r="MYN165" s="225"/>
      <c r="MYO165" s="225"/>
      <c r="MYP165" s="225"/>
      <c r="MYQ165" s="225"/>
      <c r="MYR165" s="225"/>
      <c r="MYS165" s="225"/>
      <c r="MYT165" s="225"/>
      <c r="MYU165" s="225"/>
      <c r="MYV165" s="225"/>
      <c r="MYW165" s="225"/>
      <c r="MYX165" s="225"/>
      <c r="MYY165" s="225"/>
      <c r="MYZ165" s="225"/>
      <c r="MZA165" s="225"/>
      <c r="MZB165" s="225"/>
      <c r="MZC165" s="225"/>
      <c r="MZD165" s="225"/>
      <c r="MZE165" s="225"/>
      <c r="MZF165" s="225"/>
      <c r="MZG165" s="225"/>
      <c r="MZH165" s="225"/>
      <c r="MZI165" s="225"/>
      <c r="MZJ165" s="225"/>
      <c r="MZK165" s="225"/>
      <c r="MZL165" s="225"/>
      <c r="MZM165" s="225"/>
      <c r="MZN165" s="225"/>
      <c r="MZO165" s="225"/>
      <c r="MZP165" s="225"/>
      <c r="MZQ165" s="225"/>
      <c r="MZR165" s="225"/>
      <c r="MZS165" s="225"/>
      <c r="MZT165" s="225"/>
      <c r="MZU165" s="225"/>
      <c r="MZV165" s="225"/>
      <c r="MZW165" s="225"/>
      <c r="MZX165" s="225"/>
      <c r="MZY165" s="225"/>
      <c r="MZZ165" s="225"/>
      <c r="NAA165" s="225"/>
      <c r="NAB165" s="225"/>
      <c r="NAC165" s="225"/>
      <c r="NAD165" s="225"/>
      <c r="NAE165" s="225"/>
      <c r="NAF165" s="225"/>
      <c r="NAG165" s="225"/>
      <c r="NAH165" s="225"/>
      <c r="NAI165" s="225"/>
      <c r="NAJ165" s="225"/>
      <c r="NAK165" s="225"/>
      <c r="NAL165" s="225"/>
      <c r="NAM165" s="225"/>
      <c r="NAN165" s="225"/>
      <c r="NAO165" s="225"/>
      <c r="NAP165" s="225"/>
      <c r="NAQ165" s="225"/>
      <c r="NAR165" s="225"/>
      <c r="NAS165" s="225"/>
      <c r="NAT165" s="225"/>
      <c r="NAU165" s="225"/>
      <c r="NAV165" s="225"/>
      <c r="NAW165" s="225"/>
      <c r="NAX165" s="225"/>
      <c r="NAY165" s="225"/>
      <c r="NAZ165" s="225"/>
      <c r="NBA165" s="225"/>
      <c r="NBB165" s="225"/>
      <c r="NBC165" s="225"/>
      <c r="NBD165" s="225"/>
      <c r="NBE165" s="225"/>
      <c r="NBF165" s="225"/>
      <c r="NBG165" s="225"/>
      <c r="NBH165" s="225"/>
      <c r="NBI165" s="225"/>
      <c r="NBJ165" s="225"/>
      <c r="NBK165" s="225"/>
      <c r="NBL165" s="225"/>
      <c r="NBM165" s="225"/>
      <c r="NBN165" s="225"/>
      <c r="NBO165" s="225"/>
      <c r="NBP165" s="225"/>
      <c r="NBQ165" s="225"/>
      <c r="NBR165" s="225"/>
      <c r="NBS165" s="225"/>
      <c r="NBT165" s="225"/>
      <c r="NBU165" s="225"/>
      <c r="NBV165" s="225"/>
      <c r="NBW165" s="225"/>
      <c r="NBX165" s="225"/>
      <c r="NBY165" s="225"/>
      <c r="NBZ165" s="225"/>
      <c r="NCA165" s="225"/>
      <c r="NCB165" s="225"/>
      <c r="NCC165" s="225"/>
      <c r="NCD165" s="225"/>
      <c r="NCE165" s="225"/>
      <c r="NCF165" s="225"/>
      <c r="NCG165" s="225"/>
      <c r="NCH165" s="225"/>
      <c r="NCI165" s="225"/>
      <c r="NCJ165" s="225"/>
      <c r="NCK165" s="225"/>
      <c r="NCL165" s="225"/>
      <c r="NCM165" s="225"/>
      <c r="NCN165" s="225"/>
      <c r="NCO165" s="225"/>
      <c r="NCP165" s="225"/>
      <c r="NCQ165" s="225"/>
      <c r="NCR165" s="225"/>
      <c r="NCS165" s="225"/>
      <c r="NCT165" s="225"/>
      <c r="NCU165" s="225"/>
      <c r="NCV165" s="225"/>
      <c r="NCW165" s="225"/>
      <c r="NCX165" s="225"/>
      <c r="NCY165" s="225"/>
      <c r="NCZ165" s="225"/>
      <c r="NDA165" s="225"/>
      <c r="NDB165" s="225"/>
      <c r="NDC165" s="225"/>
      <c r="NDD165" s="225"/>
      <c r="NDE165" s="225"/>
      <c r="NDF165" s="225"/>
      <c r="NDG165" s="225"/>
      <c r="NDH165" s="225"/>
      <c r="NDI165" s="225"/>
      <c r="NDJ165" s="225"/>
      <c r="NDK165" s="225"/>
      <c r="NDL165" s="225"/>
      <c r="NDM165" s="225"/>
      <c r="NDN165" s="225"/>
      <c r="NDO165" s="225"/>
      <c r="NDP165" s="225"/>
      <c r="NDQ165" s="225"/>
      <c r="NDR165" s="225"/>
      <c r="NDS165" s="225"/>
      <c r="NDT165" s="225"/>
      <c r="NDU165" s="225"/>
      <c r="NDV165" s="225"/>
      <c r="NDW165" s="225"/>
      <c r="NDX165" s="225"/>
      <c r="NDY165" s="225"/>
      <c r="NDZ165" s="225"/>
      <c r="NEA165" s="225"/>
      <c r="NEB165" s="225"/>
      <c r="NEC165" s="225"/>
      <c r="NED165" s="225"/>
      <c r="NEE165" s="225"/>
      <c r="NEF165" s="225"/>
      <c r="NEG165" s="225"/>
      <c r="NEH165" s="225"/>
      <c r="NEI165" s="225"/>
      <c r="NEJ165" s="225"/>
      <c r="NEK165" s="225"/>
      <c r="NEL165" s="225"/>
      <c r="NEM165" s="225"/>
      <c r="NEN165" s="225"/>
      <c r="NEO165" s="225"/>
      <c r="NEP165" s="225"/>
      <c r="NEQ165" s="225"/>
      <c r="NER165" s="225"/>
      <c r="NES165" s="225"/>
      <c r="NET165" s="225"/>
      <c r="NEU165" s="225"/>
      <c r="NEV165" s="225"/>
      <c r="NEW165" s="225"/>
      <c r="NEX165" s="225"/>
      <c r="NEY165" s="225"/>
      <c r="NEZ165" s="225"/>
      <c r="NFA165" s="225"/>
      <c r="NFB165" s="225"/>
      <c r="NFC165" s="225"/>
      <c r="NFD165" s="225"/>
      <c r="NFE165" s="225"/>
      <c r="NFF165" s="225"/>
      <c r="NFG165" s="225"/>
      <c r="NFH165" s="225"/>
      <c r="NFI165" s="225"/>
      <c r="NFJ165" s="225"/>
      <c r="NFK165" s="225"/>
      <c r="NFL165" s="225"/>
      <c r="NFM165" s="225"/>
      <c r="NFN165" s="225"/>
      <c r="NFO165" s="225"/>
      <c r="NFP165" s="225"/>
      <c r="NFQ165" s="225"/>
      <c r="NFR165" s="225"/>
      <c r="NFS165" s="225"/>
      <c r="NFT165" s="225"/>
      <c r="NFU165" s="225"/>
      <c r="NFV165" s="225"/>
      <c r="NFW165" s="225"/>
      <c r="NFX165" s="225"/>
      <c r="NFY165" s="225"/>
      <c r="NFZ165" s="225"/>
      <c r="NGA165" s="225"/>
      <c r="NGB165" s="225"/>
      <c r="NGC165" s="225"/>
      <c r="NGD165" s="225"/>
      <c r="NGE165" s="225"/>
      <c r="NGF165" s="225"/>
      <c r="NGG165" s="225"/>
      <c r="NGH165" s="225"/>
      <c r="NGI165" s="225"/>
      <c r="NGJ165" s="225"/>
      <c r="NGK165" s="225"/>
      <c r="NGL165" s="225"/>
      <c r="NGM165" s="225"/>
      <c r="NGN165" s="225"/>
      <c r="NGO165" s="225"/>
      <c r="NGP165" s="225"/>
      <c r="NGQ165" s="225"/>
      <c r="NGR165" s="225"/>
      <c r="NGS165" s="225"/>
      <c r="NGT165" s="225"/>
      <c r="NGU165" s="225"/>
      <c r="NGV165" s="225"/>
      <c r="NGW165" s="225"/>
      <c r="NGX165" s="225"/>
      <c r="NGY165" s="225"/>
      <c r="NGZ165" s="225"/>
      <c r="NHA165" s="225"/>
      <c r="NHB165" s="225"/>
      <c r="NHC165" s="225"/>
      <c r="NHD165" s="225"/>
      <c r="NHE165" s="225"/>
      <c r="NHF165" s="225"/>
      <c r="NHG165" s="225"/>
      <c r="NHH165" s="225"/>
      <c r="NHI165" s="225"/>
      <c r="NHJ165" s="225"/>
      <c r="NHK165" s="225"/>
      <c r="NHL165" s="225"/>
      <c r="NHM165" s="225"/>
      <c r="NHN165" s="225"/>
      <c r="NHO165" s="225"/>
      <c r="NHP165" s="225"/>
      <c r="NHQ165" s="225"/>
      <c r="NHR165" s="225"/>
      <c r="NHS165" s="225"/>
      <c r="NHT165" s="225"/>
      <c r="NHU165" s="225"/>
      <c r="NHV165" s="225"/>
      <c r="NHW165" s="225"/>
      <c r="NHX165" s="225"/>
      <c r="NHY165" s="225"/>
      <c r="NHZ165" s="225"/>
      <c r="NIA165" s="225"/>
      <c r="NIB165" s="225"/>
      <c r="NIC165" s="225"/>
      <c r="NID165" s="225"/>
      <c r="NIE165" s="225"/>
      <c r="NIF165" s="225"/>
      <c r="NIG165" s="225"/>
      <c r="NIH165" s="225"/>
      <c r="NII165" s="225"/>
      <c r="NIJ165" s="225"/>
      <c r="NIK165" s="225"/>
      <c r="NIL165" s="225"/>
      <c r="NIM165" s="225"/>
      <c r="NIN165" s="225"/>
      <c r="NIO165" s="225"/>
      <c r="NIP165" s="225"/>
      <c r="NIQ165" s="225"/>
      <c r="NIR165" s="225"/>
      <c r="NIS165" s="225"/>
      <c r="NIT165" s="225"/>
      <c r="NIU165" s="225"/>
      <c r="NIV165" s="225"/>
      <c r="NIW165" s="225"/>
      <c r="NIX165" s="225"/>
      <c r="NIY165" s="225"/>
      <c r="NIZ165" s="225"/>
      <c r="NJA165" s="225"/>
      <c r="NJB165" s="225"/>
      <c r="NJC165" s="225"/>
      <c r="NJD165" s="225"/>
      <c r="NJE165" s="225"/>
      <c r="NJF165" s="225"/>
      <c r="NJG165" s="225"/>
      <c r="NJH165" s="225"/>
      <c r="NJI165" s="225"/>
      <c r="NJJ165" s="225"/>
      <c r="NJK165" s="225"/>
      <c r="NJL165" s="225"/>
      <c r="NJM165" s="225"/>
      <c r="NJN165" s="225"/>
      <c r="NJO165" s="225"/>
      <c r="NJP165" s="225"/>
      <c r="NJQ165" s="225"/>
      <c r="NJR165" s="225"/>
      <c r="NJS165" s="225"/>
      <c r="NJT165" s="225"/>
      <c r="NJU165" s="225"/>
      <c r="NJV165" s="225"/>
      <c r="NJW165" s="225"/>
      <c r="NJX165" s="225"/>
      <c r="NJY165" s="225"/>
      <c r="NJZ165" s="225"/>
      <c r="NKA165" s="225"/>
      <c r="NKB165" s="225"/>
      <c r="NKC165" s="225"/>
      <c r="NKD165" s="225"/>
      <c r="NKE165" s="225"/>
      <c r="NKF165" s="225"/>
      <c r="NKG165" s="225"/>
      <c r="NKH165" s="225"/>
      <c r="NKI165" s="225"/>
      <c r="NKJ165" s="225"/>
      <c r="NKK165" s="225"/>
      <c r="NKL165" s="225"/>
      <c r="NKM165" s="225"/>
      <c r="NKN165" s="225"/>
      <c r="NKO165" s="225"/>
      <c r="NKP165" s="225"/>
      <c r="NKQ165" s="225"/>
      <c r="NKR165" s="225"/>
      <c r="NKS165" s="225"/>
      <c r="NKT165" s="225"/>
      <c r="NKU165" s="225"/>
      <c r="NKV165" s="225"/>
      <c r="NKW165" s="225"/>
      <c r="NKX165" s="225"/>
      <c r="NKY165" s="225"/>
      <c r="NKZ165" s="225"/>
      <c r="NLA165" s="225"/>
      <c r="NLB165" s="225"/>
      <c r="NLC165" s="225"/>
      <c r="NLD165" s="225"/>
      <c r="NLE165" s="225"/>
      <c r="NLF165" s="225"/>
      <c r="NLG165" s="225"/>
      <c r="NLH165" s="225"/>
      <c r="NLI165" s="225"/>
      <c r="NLJ165" s="225"/>
      <c r="NLK165" s="225"/>
      <c r="NLL165" s="225"/>
      <c r="NLM165" s="225"/>
      <c r="NLN165" s="225"/>
      <c r="NLO165" s="225"/>
      <c r="NLP165" s="225"/>
      <c r="NLQ165" s="225"/>
      <c r="NLR165" s="225"/>
      <c r="NLS165" s="225"/>
      <c r="NLT165" s="225"/>
      <c r="NLU165" s="225"/>
      <c r="NLV165" s="225"/>
      <c r="NLW165" s="225"/>
      <c r="NLX165" s="225"/>
      <c r="NLY165" s="225"/>
      <c r="NLZ165" s="225"/>
      <c r="NMA165" s="225"/>
      <c r="NMB165" s="225"/>
      <c r="NMC165" s="225"/>
      <c r="NMD165" s="225"/>
      <c r="NME165" s="225"/>
      <c r="NMF165" s="225"/>
      <c r="NMG165" s="225"/>
      <c r="NMH165" s="225"/>
      <c r="NMI165" s="225"/>
      <c r="NMJ165" s="225"/>
      <c r="NMK165" s="225"/>
      <c r="NML165" s="225"/>
      <c r="NMM165" s="225"/>
      <c r="NMN165" s="225"/>
      <c r="NMO165" s="225"/>
      <c r="NMP165" s="225"/>
      <c r="NMQ165" s="225"/>
      <c r="NMR165" s="225"/>
      <c r="NMS165" s="225"/>
      <c r="NMT165" s="225"/>
      <c r="NMU165" s="225"/>
      <c r="NMV165" s="225"/>
      <c r="NMW165" s="225"/>
      <c r="NMX165" s="225"/>
      <c r="NMY165" s="225"/>
      <c r="NMZ165" s="225"/>
      <c r="NNA165" s="225"/>
      <c r="NNB165" s="225"/>
      <c r="NNC165" s="225"/>
      <c r="NND165" s="225"/>
      <c r="NNE165" s="225"/>
      <c r="NNF165" s="225"/>
      <c r="NNG165" s="225"/>
      <c r="NNH165" s="225"/>
      <c r="NNI165" s="225"/>
      <c r="NNJ165" s="225"/>
      <c r="NNK165" s="225"/>
      <c r="NNL165" s="225"/>
      <c r="NNM165" s="225"/>
      <c r="NNN165" s="225"/>
      <c r="NNO165" s="225"/>
      <c r="NNP165" s="225"/>
      <c r="NNQ165" s="225"/>
      <c r="NNR165" s="225"/>
      <c r="NNS165" s="225"/>
      <c r="NNT165" s="225"/>
      <c r="NNU165" s="225"/>
      <c r="NNV165" s="225"/>
      <c r="NNW165" s="225"/>
      <c r="NNX165" s="225"/>
      <c r="NNY165" s="225"/>
      <c r="NNZ165" s="225"/>
      <c r="NOA165" s="225"/>
      <c r="NOB165" s="225"/>
      <c r="NOC165" s="225"/>
      <c r="NOD165" s="225"/>
      <c r="NOE165" s="225"/>
      <c r="NOF165" s="225"/>
      <c r="NOG165" s="225"/>
      <c r="NOH165" s="225"/>
      <c r="NOI165" s="225"/>
      <c r="NOJ165" s="225"/>
      <c r="NOK165" s="225"/>
      <c r="NOL165" s="225"/>
      <c r="NOM165" s="225"/>
      <c r="NON165" s="225"/>
      <c r="NOO165" s="225"/>
      <c r="NOP165" s="225"/>
      <c r="NOQ165" s="225"/>
      <c r="NOR165" s="225"/>
      <c r="NOS165" s="225"/>
      <c r="NOT165" s="225"/>
      <c r="NOU165" s="225"/>
      <c r="NOV165" s="225"/>
      <c r="NOW165" s="225"/>
      <c r="NOX165" s="225"/>
      <c r="NOY165" s="225"/>
      <c r="NOZ165" s="225"/>
      <c r="NPA165" s="225"/>
      <c r="NPB165" s="225"/>
      <c r="NPC165" s="225"/>
      <c r="NPD165" s="225"/>
      <c r="NPE165" s="225"/>
      <c r="NPF165" s="225"/>
      <c r="NPG165" s="225"/>
      <c r="NPH165" s="225"/>
      <c r="NPI165" s="225"/>
      <c r="NPJ165" s="225"/>
      <c r="NPK165" s="225"/>
      <c r="NPL165" s="225"/>
      <c r="NPM165" s="225"/>
      <c r="NPN165" s="225"/>
      <c r="NPO165" s="225"/>
      <c r="NPP165" s="225"/>
      <c r="NPQ165" s="225"/>
      <c r="NPR165" s="225"/>
      <c r="NPS165" s="225"/>
      <c r="NPT165" s="225"/>
      <c r="NPU165" s="225"/>
      <c r="NPV165" s="225"/>
      <c r="NPW165" s="225"/>
      <c r="NPX165" s="225"/>
      <c r="NPY165" s="225"/>
      <c r="NPZ165" s="225"/>
      <c r="NQA165" s="225"/>
      <c r="NQB165" s="225"/>
      <c r="NQC165" s="225"/>
      <c r="NQD165" s="225"/>
      <c r="NQE165" s="225"/>
      <c r="NQF165" s="225"/>
      <c r="NQG165" s="225"/>
      <c r="NQH165" s="225"/>
      <c r="NQI165" s="225"/>
      <c r="NQJ165" s="225"/>
      <c r="NQK165" s="225"/>
      <c r="NQL165" s="225"/>
      <c r="NQM165" s="225"/>
      <c r="NQN165" s="225"/>
      <c r="NQO165" s="225"/>
      <c r="NQP165" s="225"/>
      <c r="NQQ165" s="225"/>
      <c r="NQR165" s="225"/>
      <c r="NQS165" s="225"/>
      <c r="NQT165" s="225"/>
      <c r="NQU165" s="225"/>
      <c r="NQV165" s="225"/>
      <c r="NQW165" s="225"/>
      <c r="NQX165" s="225"/>
      <c r="NQY165" s="225"/>
      <c r="NQZ165" s="225"/>
      <c r="NRA165" s="225"/>
      <c r="NRB165" s="225"/>
      <c r="NRC165" s="225"/>
      <c r="NRD165" s="225"/>
      <c r="NRE165" s="225"/>
      <c r="NRF165" s="225"/>
      <c r="NRG165" s="225"/>
      <c r="NRH165" s="225"/>
      <c r="NRI165" s="225"/>
      <c r="NRJ165" s="225"/>
      <c r="NRK165" s="225"/>
      <c r="NRL165" s="225"/>
      <c r="NRM165" s="225"/>
      <c r="NRN165" s="225"/>
      <c r="NRO165" s="225"/>
      <c r="NRP165" s="225"/>
      <c r="NRQ165" s="225"/>
      <c r="NRR165" s="225"/>
      <c r="NRS165" s="225"/>
      <c r="NRT165" s="225"/>
      <c r="NRU165" s="225"/>
      <c r="NRV165" s="225"/>
      <c r="NRW165" s="225"/>
      <c r="NRX165" s="225"/>
      <c r="NRY165" s="225"/>
      <c r="NRZ165" s="225"/>
      <c r="NSA165" s="225"/>
      <c r="NSB165" s="225"/>
      <c r="NSC165" s="225"/>
      <c r="NSD165" s="225"/>
      <c r="NSE165" s="225"/>
      <c r="NSF165" s="225"/>
      <c r="NSG165" s="225"/>
      <c r="NSH165" s="225"/>
      <c r="NSI165" s="225"/>
      <c r="NSJ165" s="225"/>
      <c r="NSK165" s="225"/>
      <c r="NSL165" s="225"/>
      <c r="NSM165" s="225"/>
      <c r="NSN165" s="225"/>
      <c r="NSO165" s="225"/>
      <c r="NSP165" s="225"/>
      <c r="NSQ165" s="225"/>
      <c r="NSR165" s="225"/>
      <c r="NSS165" s="225"/>
      <c r="NST165" s="225"/>
      <c r="NSU165" s="225"/>
      <c r="NSV165" s="225"/>
      <c r="NSW165" s="225"/>
      <c r="NSX165" s="225"/>
      <c r="NSY165" s="225"/>
      <c r="NSZ165" s="225"/>
      <c r="NTA165" s="225"/>
      <c r="NTB165" s="225"/>
      <c r="NTC165" s="225"/>
      <c r="NTD165" s="225"/>
      <c r="NTE165" s="225"/>
      <c r="NTF165" s="225"/>
      <c r="NTG165" s="225"/>
      <c r="NTH165" s="225"/>
      <c r="NTI165" s="225"/>
      <c r="NTJ165" s="225"/>
      <c r="NTK165" s="225"/>
      <c r="NTL165" s="225"/>
      <c r="NTM165" s="225"/>
      <c r="NTN165" s="225"/>
      <c r="NTO165" s="225"/>
      <c r="NTP165" s="225"/>
      <c r="NTQ165" s="225"/>
      <c r="NTR165" s="225"/>
      <c r="NTS165" s="225"/>
      <c r="NTT165" s="225"/>
      <c r="NTU165" s="225"/>
      <c r="NTV165" s="225"/>
      <c r="NTW165" s="225"/>
      <c r="NTX165" s="225"/>
      <c r="NTY165" s="225"/>
      <c r="NTZ165" s="225"/>
      <c r="NUA165" s="225"/>
      <c r="NUB165" s="225"/>
      <c r="NUC165" s="225"/>
      <c r="NUD165" s="225"/>
      <c r="NUE165" s="225"/>
      <c r="NUF165" s="225"/>
      <c r="NUG165" s="225"/>
      <c r="NUH165" s="225"/>
      <c r="NUI165" s="225"/>
      <c r="NUJ165" s="225"/>
      <c r="NUK165" s="225"/>
      <c r="NUL165" s="225"/>
      <c r="NUM165" s="225"/>
      <c r="NUN165" s="225"/>
      <c r="NUO165" s="225"/>
      <c r="NUP165" s="225"/>
      <c r="NUQ165" s="225"/>
      <c r="NUR165" s="225"/>
      <c r="NUS165" s="225"/>
      <c r="NUT165" s="225"/>
      <c r="NUU165" s="225"/>
      <c r="NUV165" s="225"/>
      <c r="NUW165" s="225"/>
      <c r="NUX165" s="225"/>
      <c r="NUY165" s="225"/>
      <c r="NUZ165" s="225"/>
      <c r="NVA165" s="225"/>
      <c r="NVB165" s="225"/>
      <c r="NVC165" s="225"/>
      <c r="NVD165" s="225"/>
      <c r="NVE165" s="225"/>
      <c r="NVF165" s="225"/>
      <c r="NVG165" s="225"/>
      <c r="NVH165" s="225"/>
      <c r="NVI165" s="225"/>
      <c r="NVJ165" s="225"/>
      <c r="NVK165" s="225"/>
      <c r="NVL165" s="225"/>
      <c r="NVM165" s="225"/>
      <c r="NVN165" s="225"/>
      <c r="NVO165" s="225"/>
      <c r="NVP165" s="225"/>
      <c r="NVQ165" s="225"/>
      <c r="NVR165" s="225"/>
      <c r="NVS165" s="225"/>
      <c r="NVT165" s="225"/>
      <c r="NVU165" s="225"/>
      <c r="NVV165" s="225"/>
      <c r="NVW165" s="225"/>
      <c r="NVX165" s="225"/>
      <c r="NVY165" s="225"/>
      <c r="NVZ165" s="225"/>
      <c r="NWA165" s="225"/>
      <c r="NWB165" s="225"/>
      <c r="NWC165" s="225"/>
      <c r="NWD165" s="225"/>
      <c r="NWE165" s="225"/>
      <c r="NWF165" s="225"/>
      <c r="NWG165" s="225"/>
      <c r="NWH165" s="225"/>
      <c r="NWI165" s="225"/>
      <c r="NWJ165" s="225"/>
      <c r="NWK165" s="225"/>
      <c r="NWL165" s="225"/>
      <c r="NWM165" s="225"/>
      <c r="NWN165" s="225"/>
      <c r="NWO165" s="225"/>
      <c r="NWP165" s="225"/>
      <c r="NWQ165" s="225"/>
      <c r="NWR165" s="225"/>
      <c r="NWS165" s="225"/>
      <c r="NWT165" s="225"/>
      <c r="NWU165" s="225"/>
      <c r="NWV165" s="225"/>
      <c r="NWW165" s="225"/>
      <c r="NWX165" s="225"/>
      <c r="NWY165" s="225"/>
      <c r="NWZ165" s="225"/>
      <c r="NXA165" s="225"/>
      <c r="NXB165" s="225"/>
      <c r="NXC165" s="225"/>
      <c r="NXD165" s="225"/>
      <c r="NXE165" s="225"/>
      <c r="NXF165" s="225"/>
      <c r="NXG165" s="225"/>
      <c r="NXH165" s="225"/>
      <c r="NXI165" s="225"/>
      <c r="NXJ165" s="225"/>
      <c r="NXK165" s="225"/>
      <c r="NXL165" s="225"/>
      <c r="NXM165" s="225"/>
      <c r="NXN165" s="225"/>
      <c r="NXO165" s="225"/>
      <c r="NXP165" s="225"/>
      <c r="NXQ165" s="225"/>
      <c r="NXR165" s="225"/>
      <c r="NXS165" s="225"/>
      <c r="NXT165" s="225"/>
      <c r="NXU165" s="225"/>
      <c r="NXV165" s="225"/>
      <c r="NXW165" s="225"/>
      <c r="NXX165" s="225"/>
      <c r="NXY165" s="225"/>
      <c r="NXZ165" s="225"/>
      <c r="NYA165" s="225"/>
      <c r="NYB165" s="225"/>
      <c r="NYC165" s="225"/>
      <c r="NYD165" s="225"/>
      <c r="NYE165" s="225"/>
      <c r="NYF165" s="225"/>
      <c r="NYG165" s="225"/>
      <c r="NYH165" s="225"/>
      <c r="NYI165" s="225"/>
      <c r="NYJ165" s="225"/>
      <c r="NYK165" s="225"/>
      <c r="NYL165" s="225"/>
      <c r="NYM165" s="225"/>
      <c r="NYN165" s="225"/>
      <c r="NYO165" s="225"/>
      <c r="NYP165" s="225"/>
      <c r="NYQ165" s="225"/>
      <c r="NYR165" s="225"/>
      <c r="NYS165" s="225"/>
      <c r="NYT165" s="225"/>
      <c r="NYU165" s="225"/>
      <c r="NYV165" s="225"/>
      <c r="NYW165" s="225"/>
      <c r="NYX165" s="225"/>
      <c r="NYY165" s="225"/>
      <c r="NYZ165" s="225"/>
      <c r="NZA165" s="225"/>
      <c r="NZB165" s="225"/>
      <c r="NZC165" s="225"/>
      <c r="NZD165" s="225"/>
      <c r="NZE165" s="225"/>
      <c r="NZF165" s="225"/>
      <c r="NZG165" s="225"/>
      <c r="NZH165" s="225"/>
      <c r="NZI165" s="225"/>
      <c r="NZJ165" s="225"/>
      <c r="NZK165" s="225"/>
      <c r="NZL165" s="225"/>
      <c r="NZM165" s="225"/>
      <c r="NZN165" s="225"/>
      <c r="NZO165" s="225"/>
      <c r="NZP165" s="225"/>
      <c r="NZQ165" s="225"/>
      <c r="NZR165" s="225"/>
      <c r="NZS165" s="225"/>
      <c r="NZT165" s="225"/>
      <c r="NZU165" s="225"/>
      <c r="NZV165" s="225"/>
      <c r="NZW165" s="225"/>
      <c r="NZX165" s="225"/>
      <c r="NZY165" s="225"/>
      <c r="NZZ165" s="225"/>
      <c r="OAA165" s="225"/>
      <c r="OAB165" s="225"/>
      <c r="OAC165" s="225"/>
      <c r="OAD165" s="225"/>
      <c r="OAE165" s="225"/>
      <c r="OAF165" s="225"/>
      <c r="OAG165" s="225"/>
      <c r="OAH165" s="225"/>
      <c r="OAI165" s="225"/>
      <c r="OAJ165" s="225"/>
      <c r="OAK165" s="225"/>
      <c r="OAL165" s="225"/>
      <c r="OAM165" s="225"/>
      <c r="OAN165" s="225"/>
      <c r="OAO165" s="225"/>
      <c r="OAP165" s="225"/>
      <c r="OAQ165" s="225"/>
      <c r="OAR165" s="225"/>
      <c r="OAS165" s="225"/>
      <c r="OAT165" s="225"/>
      <c r="OAU165" s="225"/>
      <c r="OAV165" s="225"/>
      <c r="OAW165" s="225"/>
      <c r="OAX165" s="225"/>
      <c r="OAY165" s="225"/>
      <c r="OAZ165" s="225"/>
      <c r="OBA165" s="225"/>
      <c r="OBB165" s="225"/>
      <c r="OBC165" s="225"/>
      <c r="OBD165" s="225"/>
      <c r="OBE165" s="225"/>
      <c r="OBF165" s="225"/>
      <c r="OBG165" s="225"/>
      <c r="OBH165" s="225"/>
      <c r="OBI165" s="225"/>
      <c r="OBJ165" s="225"/>
      <c r="OBK165" s="225"/>
      <c r="OBL165" s="225"/>
      <c r="OBM165" s="225"/>
      <c r="OBN165" s="225"/>
      <c r="OBO165" s="225"/>
      <c r="OBP165" s="225"/>
      <c r="OBQ165" s="225"/>
      <c r="OBR165" s="225"/>
      <c r="OBS165" s="225"/>
      <c r="OBT165" s="225"/>
      <c r="OBU165" s="225"/>
      <c r="OBV165" s="225"/>
      <c r="OBW165" s="225"/>
      <c r="OBX165" s="225"/>
      <c r="OBY165" s="225"/>
      <c r="OBZ165" s="225"/>
      <c r="OCA165" s="225"/>
      <c r="OCB165" s="225"/>
      <c r="OCC165" s="225"/>
      <c r="OCD165" s="225"/>
      <c r="OCE165" s="225"/>
      <c r="OCF165" s="225"/>
      <c r="OCG165" s="225"/>
      <c r="OCH165" s="225"/>
      <c r="OCI165" s="225"/>
      <c r="OCJ165" s="225"/>
      <c r="OCK165" s="225"/>
      <c r="OCL165" s="225"/>
      <c r="OCM165" s="225"/>
      <c r="OCN165" s="225"/>
      <c r="OCO165" s="225"/>
      <c r="OCP165" s="225"/>
      <c r="OCQ165" s="225"/>
      <c r="OCR165" s="225"/>
      <c r="OCS165" s="225"/>
      <c r="OCT165" s="225"/>
      <c r="OCU165" s="225"/>
      <c r="OCV165" s="225"/>
      <c r="OCW165" s="225"/>
      <c r="OCX165" s="225"/>
      <c r="OCY165" s="225"/>
      <c r="OCZ165" s="225"/>
      <c r="ODA165" s="225"/>
      <c r="ODB165" s="225"/>
      <c r="ODC165" s="225"/>
      <c r="ODD165" s="225"/>
      <c r="ODE165" s="225"/>
      <c r="ODF165" s="225"/>
      <c r="ODG165" s="225"/>
      <c r="ODH165" s="225"/>
      <c r="ODI165" s="225"/>
      <c r="ODJ165" s="225"/>
      <c r="ODK165" s="225"/>
      <c r="ODL165" s="225"/>
      <c r="ODM165" s="225"/>
      <c r="ODN165" s="225"/>
      <c r="ODO165" s="225"/>
      <c r="ODP165" s="225"/>
      <c r="ODQ165" s="225"/>
      <c r="ODR165" s="225"/>
      <c r="ODS165" s="225"/>
      <c r="ODT165" s="225"/>
      <c r="ODU165" s="225"/>
      <c r="ODV165" s="225"/>
      <c r="ODW165" s="225"/>
      <c r="ODX165" s="225"/>
      <c r="ODY165" s="225"/>
      <c r="ODZ165" s="225"/>
      <c r="OEA165" s="225"/>
      <c r="OEB165" s="225"/>
      <c r="OEC165" s="225"/>
      <c r="OED165" s="225"/>
      <c r="OEE165" s="225"/>
      <c r="OEF165" s="225"/>
      <c r="OEG165" s="225"/>
      <c r="OEH165" s="225"/>
      <c r="OEI165" s="225"/>
      <c r="OEJ165" s="225"/>
      <c r="OEK165" s="225"/>
      <c r="OEL165" s="225"/>
      <c r="OEM165" s="225"/>
      <c r="OEN165" s="225"/>
      <c r="OEO165" s="225"/>
      <c r="OEP165" s="225"/>
      <c r="OEQ165" s="225"/>
      <c r="OER165" s="225"/>
      <c r="OES165" s="225"/>
      <c r="OET165" s="225"/>
      <c r="OEU165" s="225"/>
      <c r="OEV165" s="225"/>
      <c r="OEW165" s="225"/>
      <c r="OEX165" s="225"/>
      <c r="OEY165" s="225"/>
      <c r="OEZ165" s="225"/>
      <c r="OFA165" s="225"/>
      <c r="OFB165" s="225"/>
      <c r="OFC165" s="225"/>
      <c r="OFD165" s="225"/>
      <c r="OFE165" s="225"/>
      <c r="OFF165" s="225"/>
      <c r="OFG165" s="225"/>
      <c r="OFH165" s="225"/>
      <c r="OFI165" s="225"/>
      <c r="OFJ165" s="225"/>
      <c r="OFK165" s="225"/>
      <c r="OFL165" s="225"/>
      <c r="OFM165" s="225"/>
      <c r="OFN165" s="225"/>
      <c r="OFO165" s="225"/>
      <c r="OFP165" s="225"/>
      <c r="OFQ165" s="225"/>
      <c r="OFR165" s="225"/>
      <c r="OFS165" s="225"/>
      <c r="OFT165" s="225"/>
      <c r="OFU165" s="225"/>
      <c r="OFV165" s="225"/>
      <c r="OFW165" s="225"/>
      <c r="OFX165" s="225"/>
      <c r="OFY165" s="225"/>
      <c r="OFZ165" s="225"/>
      <c r="OGA165" s="225"/>
      <c r="OGB165" s="225"/>
      <c r="OGC165" s="225"/>
      <c r="OGD165" s="225"/>
      <c r="OGE165" s="225"/>
      <c r="OGF165" s="225"/>
      <c r="OGG165" s="225"/>
      <c r="OGH165" s="225"/>
      <c r="OGI165" s="225"/>
      <c r="OGJ165" s="225"/>
      <c r="OGK165" s="225"/>
      <c r="OGL165" s="225"/>
      <c r="OGM165" s="225"/>
      <c r="OGN165" s="225"/>
      <c r="OGO165" s="225"/>
      <c r="OGP165" s="225"/>
      <c r="OGQ165" s="225"/>
      <c r="OGR165" s="225"/>
      <c r="OGS165" s="225"/>
      <c r="OGT165" s="225"/>
      <c r="OGU165" s="225"/>
      <c r="OGV165" s="225"/>
      <c r="OGW165" s="225"/>
      <c r="OGX165" s="225"/>
      <c r="OGY165" s="225"/>
      <c r="OGZ165" s="225"/>
      <c r="OHA165" s="225"/>
      <c r="OHB165" s="225"/>
      <c r="OHC165" s="225"/>
      <c r="OHD165" s="225"/>
      <c r="OHE165" s="225"/>
      <c r="OHF165" s="225"/>
      <c r="OHG165" s="225"/>
      <c r="OHH165" s="225"/>
      <c r="OHI165" s="225"/>
      <c r="OHJ165" s="225"/>
      <c r="OHK165" s="225"/>
      <c r="OHL165" s="225"/>
      <c r="OHM165" s="225"/>
      <c r="OHN165" s="225"/>
      <c r="OHO165" s="225"/>
      <c r="OHP165" s="225"/>
      <c r="OHQ165" s="225"/>
      <c r="OHR165" s="225"/>
      <c r="OHS165" s="225"/>
      <c r="OHT165" s="225"/>
      <c r="OHU165" s="225"/>
      <c r="OHV165" s="225"/>
      <c r="OHW165" s="225"/>
      <c r="OHX165" s="225"/>
      <c r="OHY165" s="225"/>
      <c r="OHZ165" s="225"/>
      <c r="OIA165" s="225"/>
      <c r="OIB165" s="225"/>
      <c r="OIC165" s="225"/>
      <c r="OID165" s="225"/>
      <c r="OIE165" s="225"/>
      <c r="OIF165" s="225"/>
      <c r="OIG165" s="225"/>
      <c r="OIH165" s="225"/>
      <c r="OII165" s="225"/>
      <c r="OIJ165" s="225"/>
      <c r="OIK165" s="225"/>
      <c r="OIL165" s="225"/>
      <c r="OIM165" s="225"/>
      <c r="OIN165" s="225"/>
      <c r="OIO165" s="225"/>
      <c r="OIP165" s="225"/>
      <c r="OIQ165" s="225"/>
      <c r="OIR165" s="225"/>
      <c r="OIS165" s="225"/>
      <c r="OIT165" s="225"/>
      <c r="OIU165" s="225"/>
      <c r="OIV165" s="225"/>
      <c r="OIW165" s="225"/>
      <c r="OIX165" s="225"/>
      <c r="OIY165" s="225"/>
      <c r="OIZ165" s="225"/>
      <c r="OJA165" s="225"/>
      <c r="OJB165" s="225"/>
      <c r="OJC165" s="225"/>
      <c r="OJD165" s="225"/>
      <c r="OJE165" s="225"/>
      <c r="OJF165" s="225"/>
      <c r="OJG165" s="225"/>
      <c r="OJH165" s="225"/>
      <c r="OJI165" s="225"/>
      <c r="OJJ165" s="225"/>
      <c r="OJK165" s="225"/>
      <c r="OJL165" s="225"/>
      <c r="OJM165" s="225"/>
      <c r="OJN165" s="225"/>
      <c r="OJO165" s="225"/>
      <c r="OJP165" s="225"/>
      <c r="OJQ165" s="225"/>
      <c r="OJR165" s="225"/>
      <c r="OJS165" s="225"/>
      <c r="OJT165" s="225"/>
      <c r="OJU165" s="225"/>
      <c r="OJV165" s="225"/>
      <c r="OJW165" s="225"/>
      <c r="OJX165" s="225"/>
      <c r="OJY165" s="225"/>
      <c r="OJZ165" s="225"/>
      <c r="OKA165" s="225"/>
      <c r="OKB165" s="225"/>
      <c r="OKC165" s="225"/>
      <c r="OKD165" s="225"/>
      <c r="OKE165" s="225"/>
      <c r="OKF165" s="225"/>
      <c r="OKG165" s="225"/>
      <c r="OKH165" s="225"/>
      <c r="OKI165" s="225"/>
      <c r="OKJ165" s="225"/>
      <c r="OKK165" s="225"/>
      <c r="OKL165" s="225"/>
      <c r="OKM165" s="225"/>
      <c r="OKN165" s="225"/>
      <c r="OKO165" s="225"/>
      <c r="OKP165" s="225"/>
      <c r="OKQ165" s="225"/>
      <c r="OKR165" s="225"/>
      <c r="OKS165" s="225"/>
      <c r="OKT165" s="225"/>
      <c r="OKU165" s="225"/>
      <c r="OKV165" s="225"/>
      <c r="OKW165" s="225"/>
      <c r="OKX165" s="225"/>
      <c r="OKY165" s="225"/>
      <c r="OKZ165" s="225"/>
      <c r="OLA165" s="225"/>
      <c r="OLB165" s="225"/>
      <c r="OLC165" s="225"/>
      <c r="OLD165" s="225"/>
      <c r="OLE165" s="225"/>
      <c r="OLF165" s="225"/>
      <c r="OLG165" s="225"/>
      <c r="OLH165" s="225"/>
      <c r="OLI165" s="225"/>
      <c r="OLJ165" s="225"/>
      <c r="OLK165" s="225"/>
      <c r="OLL165" s="225"/>
      <c r="OLM165" s="225"/>
      <c r="OLN165" s="225"/>
      <c r="OLO165" s="225"/>
      <c r="OLP165" s="225"/>
      <c r="OLQ165" s="225"/>
      <c r="OLR165" s="225"/>
      <c r="OLS165" s="225"/>
      <c r="OLT165" s="225"/>
      <c r="OLU165" s="225"/>
      <c r="OLV165" s="225"/>
      <c r="OLW165" s="225"/>
      <c r="OLX165" s="225"/>
      <c r="OLY165" s="225"/>
      <c r="OLZ165" s="225"/>
      <c r="OMA165" s="225"/>
      <c r="OMB165" s="225"/>
      <c r="OMC165" s="225"/>
      <c r="OMD165" s="225"/>
      <c r="OME165" s="225"/>
      <c r="OMF165" s="225"/>
      <c r="OMG165" s="225"/>
      <c r="OMH165" s="225"/>
      <c r="OMI165" s="225"/>
      <c r="OMJ165" s="225"/>
      <c r="OMK165" s="225"/>
      <c r="OML165" s="225"/>
      <c r="OMM165" s="225"/>
      <c r="OMN165" s="225"/>
      <c r="OMO165" s="225"/>
      <c r="OMP165" s="225"/>
      <c r="OMQ165" s="225"/>
      <c r="OMR165" s="225"/>
      <c r="OMS165" s="225"/>
      <c r="OMT165" s="225"/>
      <c r="OMU165" s="225"/>
      <c r="OMV165" s="225"/>
      <c r="OMW165" s="225"/>
      <c r="OMX165" s="225"/>
      <c r="OMY165" s="225"/>
      <c r="OMZ165" s="225"/>
      <c r="ONA165" s="225"/>
      <c r="ONB165" s="225"/>
      <c r="ONC165" s="225"/>
      <c r="OND165" s="225"/>
      <c r="ONE165" s="225"/>
      <c r="ONF165" s="225"/>
      <c r="ONG165" s="225"/>
      <c r="ONH165" s="225"/>
      <c r="ONI165" s="225"/>
      <c r="ONJ165" s="225"/>
      <c r="ONK165" s="225"/>
      <c r="ONL165" s="225"/>
      <c r="ONM165" s="225"/>
      <c r="ONN165" s="225"/>
      <c r="ONO165" s="225"/>
      <c r="ONP165" s="225"/>
      <c r="ONQ165" s="225"/>
      <c r="ONR165" s="225"/>
      <c r="ONS165" s="225"/>
      <c r="ONT165" s="225"/>
      <c r="ONU165" s="225"/>
      <c r="ONV165" s="225"/>
      <c r="ONW165" s="225"/>
      <c r="ONX165" s="225"/>
      <c r="ONY165" s="225"/>
      <c r="ONZ165" s="225"/>
      <c r="OOA165" s="225"/>
      <c r="OOB165" s="225"/>
      <c r="OOC165" s="225"/>
      <c r="OOD165" s="225"/>
      <c r="OOE165" s="225"/>
      <c r="OOF165" s="225"/>
      <c r="OOG165" s="225"/>
      <c r="OOH165" s="225"/>
      <c r="OOI165" s="225"/>
      <c r="OOJ165" s="225"/>
      <c r="OOK165" s="225"/>
      <c r="OOL165" s="225"/>
      <c r="OOM165" s="225"/>
      <c r="OON165" s="225"/>
      <c r="OOO165" s="225"/>
      <c r="OOP165" s="225"/>
      <c r="OOQ165" s="225"/>
      <c r="OOR165" s="225"/>
      <c r="OOS165" s="225"/>
      <c r="OOT165" s="225"/>
      <c r="OOU165" s="225"/>
      <c r="OOV165" s="225"/>
      <c r="OOW165" s="225"/>
      <c r="OOX165" s="225"/>
      <c r="OOY165" s="225"/>
      <c r="OOZ165" s="225"/>
      <c r="OPA165" s="225"/>
      <c r="OPB165" s="225"/>
      <c r="OPC165" s="225"/>
      <c r="OPD165" s="225"/>
      <c r="OPE165" s="225"/>
      <c r="OPF165" s="225"/>
      <c r="OPG165" s="225"/>
      <c r="OPH165" s="225"/>
      <c r="OPI165" s="225"/>
      <c r="OPJ165" s="225"/>
      <c r="OPK165" s="225"/>
      <c r="OPL165" s="225"/>
      <c r="OPM165" s="225"/>
      <c r="OPN165" s="225"/>
      <c r="OPO165" s="225"/>
      <c r="OPP165" s="225"/>
      <c r="OPQ165" s="225"/>
      <c r="OPR165" s="225"/>
      <c r="OPS165" s="225"/>
      <c r="OPT165" s="225"/>
      <c r="OPU165" s="225"/>
      <c r="OPV165" s="225"/>
      <c r="OPW165" s="225"/>
      <c r="OPX165" s="225"/>
      <c r="OPY165" s="225"/>
      <c r="OPZ165" s="225"/>
      <c r="OQA165" s="225"/>
      <c r="OQB165" s="225"/>
      <c r="OQC165" s="225"/>
      <c r="OQD165" s="225"/>
      <c r="OQE165" s="225"/>
      <c r="OQF165" s="225"/>
      <c r="OQG165" s="225"/>
      <c r="OQH165" s="225"/>
      <c r="OQI165" s="225"/>
      <c r="OQJ165" s="225"/>
      <c r="OQK165" s="225"/>
      <c r="OQL165" s="225"/>
      <c r="OQM165" s="225"/>
      <c r="OQN165" s="225"/>
      <c r="OQO165" s="225"/>
      <c r="OQP165" s="225"/>
      <c r="OQQ165" s="225"/>
      <c r="OQR165" s="225"/>
      <c r="OQS165" s="225"/>
      <c r="OQT165" s="225"/>
      <c r="OQU165" s="225"/>
      <c r="OQV165" s="225"/>
      <c r="OQW165" s="225"/>
      <c r="OQX165" s="225"/>
      <c r="OQY165" s="225"/>
      <c r="OQZ165" s="225"/>
      <c r="ORA165" s="225"/>
      <c r="ORB165" s="225"/>
      <c r="ORC165" s="225"/>
      <c r="ORD165" s="225"/>
      <c r="ORE165" s="225"/>
      <c r="ORF165" s="225"/>
      <c r="ORG165" s="225"/>
      <c r="ORH165" s="225"/>
      <c r="ORI165" s="225"/>
      <c r="ORJ165" s="225"/>
      <c r="ORK165" s="225"/>
      <c r="ORL165" s="225"/>
      <c r="ORM165" s="225"/>
      <c r="ORN165" s="225"/>
      <c r="ORO165" s="225"/>
      <c r="ORP165" s="225"/>
      <c r="ORQ165" s="225"/>
      <c r="ORR165" s="225"/>
      <c r="ORS165" s="225"/>
      <c r="ORT165" s="225"/>
      <c r="ORU165" s="225"/>
      <c r="ORV165" s="225"/>
      <c r="ORW165" s="225"/>
      <c r="ORX165" s="225"/>
      <c r="ORY165" s="225"/>
      <c r="ORZ165" s="225"/>
      <c r="OSA165" s="225"/>
      <c r="OSB165" s="225"/>
      <c r="OSC165" s="225"/>
      <c r="OSD165" s="225"/>
      <c r="OSE165" s="225"/>
      <c r="OSF165" s="225"/>
      <c r="OSG165" s="225"/>
      <c r="OSH165" s="225"/>
      <c r="OSI165" s="225"/>
      <c r="OSJ165" s="225"/>
      <c r="OSK165" s="225"/>
      <c r="OSL165" s="225"/>
      <c r="OSM165" s="225"/>
      <c r="OSN165" s="225"/>
      <c r="OSO165" s="225"/>
      <c r="OSP165" s="225"/>
      <c r="OSQ165" s="225"/>
      <c r="OSR165" s="225"/>
      <c r="OSS165" s="225"/>
      <c r="OST165" s="225"/>
      <c r="OSU165" s="225"/>
      <c r="OSV165" s="225"/>
      <c r="OSW165" s="225"/>
      <c r="OSX165" s="225"/>
      <c r="OSY165" s="225"/>
      <c r="OSZ165" s="225"/>
      <c r="OTA165" s="225"/>
      <c r="OTB165" s="225"/>
      <c r="OTC165" s="225"/>
      <c r="OTD165" s="225"/>
      <c r="OTE165" s="225"/>
      <c r="OTF165" s="225"/>
      <c r="OTG165" s="225"/>
      <c r="OTH165" s="225"/>
      <c r="OTI165" s="225"/>
      <c r="OTJ165" s="225"/>
      <c r="OTK165" s="225"/>
      <c r="OTL165" s="225"/>
      <c r="OTM165" s="225"/>
      <c r="OTN165" s="225"/>
      <c r="OTO165" s="225"/>
      <c r="OTP165" s="225"/>
      <c r="OTQ165" s="225"/>
      <c r="OTR165" s="225"/>
      <c r="OTS165" s="225"/>
      <c r="OTT165" s="225"/>
      <c r="OTU165" s="225"/>
      <c r="OTV165" s="225"/>
      <c r="OTW165" s="225"/>
      <c r="OTX165" s="225"/>
      <c r="OTY165" s="225"/>
      <c r="OTZ165" s="225"/>
      <c r="OUA165" s="225"/>
      <c r="OUB165" s="225"/>
      <c r="OUC165" s="225"/>
      <c r="OUD165" s="225"/>
      <c r="OUE165" s="225"/>
      <c r="OUF165" s="225"/>
      <c r="OUG165" s="225"/>
      <c r="OUH165" s="225"/>
      <c r="OUI165" s="225"/>
      <c r="OUJ165" s="225"/>
      <c r="OUK165" s="225"/>
      <c r="OUL165" s="225"/>
      <c r="OUM165" s="225"/>
      <c r="OUN165" s="225"/>
      <c r="OUO165" s="225"/>
      <c r="OUP165" s="225"/>
      <c r="OUQ165" s="225"/>
      <c r="OUR165" s="225"/>
      <c r="OUS165" s="225"/>
      <c r="OUT165" s="225"/>
      <c r="OUU165" s="225"/>
      <c r="OUV165" s="225"/>
      <c r="OUW165" s="225"/>
      <c r="OUX165" s="225"/>
      <c r="OUY165" s="225"/>
      <c r="OUZ165" s="225"/>
      <c r="OVA165" s="225"/>
      <c r="OVB165" s="225"/>
      <c r="OVC165" s="225"/>
      <c r="OVD165" s="225"/>
      <c r="OVE165" s="225"/>
      <c r="OVF165" s="225"/>
      <c r="OVG165" s="225"/>
      <c r="OVH165" s="225"/>
      <c r="OVI165" s="225"/>
      <c r="OVJ165" s="225"/>
      <c r="OVK165" s="225"/>
      <c r="OVL165" s="225"/>
      <c r="OVM165" s="225"/>
      <c r="OVN165" s="225"/>
      <c r="OVO165" s="225"/>
      <c r="OVP165" s="225"/>
      <c r="OVQ165" s="225"/>
      <c r="OVR165" s="225"/>
      <c r="OVS165" s="225"/>
      <c r="OVT165" s="225"/>
      <c r="OVU165" s="225"/>
      <c r="OVV165" s="225"/>
      <c r="OVW165" s="225"/>
      <c r="OVX165" s="225"/>
      <c r="OVY165" s="225"/>
      <c r="OVZ165" s="225"/>
      <c r="OWA165" s="225"/>
      <c r="OWB165" s="225"/>
      <c r="OWC165" s="225"/>
      <c r="OWD165" s="225"/>
      <c r="OWE165" s="225"/>
      <c r="OWF165" s="225"/>
      <c r="OWG165" s="225"/>
      <c r="OWH165" s="225"/>
      <c r="OWI165" s="225"/>
      <c r="OWJ165" s="225"/>
      <c r="OWK165" s="225"/>
      <c r="OWL165" s="225"/>
      <c r="OWM165" s="225"/>
      <c r="OWN165" s="225"/>
      <c r="OWO165" s="225"/>
      <c r="OWP165" s="225"/>
      <c r="OWQ165" s="225"/>
      <c r="OWR165" s="225"/>
      <c r="OWS165" s="225"/>
      <c r="OWT165" s="225"/>
      <c r="OWU165" s="225"/>
      <c r="OWV165" s="225"/>
      <c r="OWW165" s="225"/>
      <c r="OWX165" s="225"/>
      <c r="OWY165" s="225"/>
      <c r="OWZ165" s="225"/>
      <c r="OXA165" s="225"/>
      <c r="OXB165" s="225"/>
      <c r="OXC165" s="225"/>
      <c r="OXD165" s="225"/>
      <c r="OXE165" s="225"/>
      <c r="OXF165" s="225"/>
      <c r="OXG165" s="225"/>
      <c r="OXH165" s="225"/>
      <c r="OXI165" s="225"/>
      <c r="OXJ165" s="225"/>
      <c r="OXK165" s="225"/>
      <c r="OXL165" s="225"/>
      <c r="OXM165" s="225"/>
      <c r="OXN165" s="225"/>
      <c r="OXO165" s="225"/>
      <c r="OXP165" s="225"/>
      <c r="OXQ165" s="225"/>
      <c r="OXR165" s="225"/>
      <c r="OXS165" s="225"/>
      <c r="OXT165" s="225"/>
      <c r="OXU165" s="225"/>
      <c r="OXV165" s="225"/>
      <c r="OXW165" s="225"/>
      <c r="OXX165" s="225"/>
      <c r="OXY165" s="225"/>
      <c r="OXZ165" s="225"/>
      <c r="OYA165" s="225"/>
      <c r="OYB165" s="225"/>
      <c r="OYC165" s="225"/>
      <c r="OYD165" s="225"/>
      <c r="OYE165" s="225"/>
      <c r="OYF165" s="225"/>
      <c r="OYG165" s="225"/>
      <c r="OYH165" s="225"/>
      <c r="OYI165" s="225"/>
      <c r="OYJ165" s="225"/>
      <c r="OYK165" s="225"/>
      <c r="OYL165" s="225"/>
      <c r="OYM165" s="225"/>
      <c r="OYN165" s="225"/>
      <c r="OYO165" s="225"/>
      <c r="OYP165" s="225"/>
      <c r="OYQ165" s="225"/>
      <c r="OYR165" s="225"/>
      <c r="OYS165" s="225"/>
      <c r="OYT165" s="225"/>
      <c r="OYU165" s="225"/>
      <c r="OYV165" s="225"/>
      <c r="OYW165" s="225"/>
      <c r="OYX165" s="225"/>
      <c r="OYY165" s="225"/>
      <c r="OYZ165" s="225"/>
      <c r="OZA165" s="225"/>
      <c r="OZB165" s="225"/>
      <c r="OZC165" s="225"/>
      <c r="OZD165" s="225"/>
      <c r="OZE165" s="225"/>
      <c r="OZF165" s="225"/>
      <c r="OZG165" s="225"/>
      <c r="OZH165" s="225"/>
      <c r="OZI165" s="225"/>
      <c r="OZJ165" s="225"/>
      <c r="OZK165" s="225"/>
      <c r="OZL165" s="225"/>
      <c r="OZM165" s="225"/>
      <c r="OZN165" s="225"/>
      <c r="OZO165" s="225"/>
      <c r="OZP165" s="225"/>
      <c r="OZQ165" s="225"/>
      <c r="OZR165" s="225"/>
      <c r="OZS165" s="225"/>
      <c r="OZT165" s="225"/>
      <c r="OZU165" s="225"/>
      <c r="OZV165" s="225"/>
      <c r="OZW165" s="225"/>
      <c r="OZX165" s="225"/>
      <c r="OZY165" s="225"/>
      <c r="OZZ165" s="225"/>
      <c r="PAA165" s="225"/>
      <c r="PAB165" s="225"/>
      <c r="PAC165" s="225"/>
      <c r="PAD165" s="225"/>
      <c r="PAE165" s="225"/>
      <c r="PAF165" s="225"/>
      <c r="PAG165" s="225"/>
      <c r="PAH165" s="225"/>
      <c r="PAI165" s="225"/>
      <c r="PAJ165" s="225"/>
      <c r="PAK165" s="225"/>
      <c r="PAL165" s="225"/>
      <c r="PAM165" s="225"/>
      <c r="PAN165" s="225"/>
      <c r="PAO165" s="225"/>
      <c r="PAP165" s="225"/>
      <c r="PAQ165" s="225"/>
      <c r="PAR165" s="225"/>
      <c r="PAS165" s="225"/>
      <c r="PAT165" s="225"/>
      <c r="PAU165" s="225"/>
      <c r="PAV165" s="225"/>
      <c r="PAW165" s="225"/>
      <c r="PAX165" s="225"/>
      <c r="PAY165" s="225"/>
      <c r="PAZ165" s="225"/>
      <c r="PBA165" s="225"/>
      <c r="PBB165" s="225"/>
      <c r="PBC165" s="225"/>
      <c r="PBD165" s="225"/>
      <c r="PBE165" s="225"/>
      <c r="PBF165" s="225"/>
      <c r="PBG165" s="225"/>
      <c r="PBH165" s="225"/>
      <c r="PBI165" s="225"/>
      <c r="PBJ165" s="225"/>
      <c r="PBK165" s="225"/>
      <c r="PBL165" s="225"/>
      <c r="PBM165" s="225"/>
      <c r="PBN165" s="225"/>
      <c r="PBO165" s="225"/>
      <c r="PBP165" s="225"/>
      <c r="PBQ165" s="225"/>
      <c r="PBR165" s="225"/>
      <c r="PBS165" s="225"/>
      <c r="PBT165" s="225"/>
      <c r="PBU165" s="225"/>
      <c r="PBV165" s="225"/>
      <c r="PBW165" s="225"/>
      <c r="PBX165" s="225"/>
      <c r="PBY165" s="225"/>
      <c r="PBZ165" s="225"/>
      <c r="PCA165" s="225"/>
      <c r="PCB165" s="225"/>
      <c r="PCC165" s="225"/>
      <c r="PCD165" s="225"/>
      <c r="PCE165" s="225"/>
      <c r="PCF165" s="225"/>
      <c r="PCG165" s="225"/>
      <c r="PCH165" s="225"/>
      <c r="PCI165" s="225"/>
      <c r="PCJ165" s="225"/>
      <c r="PCK165" s="225"/>
      <c r="PCL165" s="225"/>
      <c r="PCM165" s="225"/>
      <c r="PCN165" s="225"/>
      <c r="PCO165" s="225"/>
      <c r="PCP165" s="225"/>
      <c r="PCQ165" s="225"/>
      <c r="PCR165" s="225"/>
      <c r="PCS165" s="225"/>
      <c r="PCT165" s="225"/>
      <c r="PCU165" s="225"/>
      <c r="PCV165" s="225"/>
      <c r="PCW165" s="225"/>
      <c r="PCX165" s="225"/>
      <c r="PCY165" s="225"/>
      <c r="PCZ165" s="225"/>
      <c r="PDA165" s="225"/>
      <c r="PDB165" s="225"/>
      <c r="PDC165" s="225"/>
      <c r="PDD165" s="225"/>
      <c r="PDE165" s="225"/>
      <c r="PDF165" s="225"/>
      <c r="PDG165" s="225"/>
      <c r="PDH165" s="225"/>
      <c r="PDI165" s="225"/>
      <c r="PDJ165" s="225"/>
      <c r="PDK165" s="225"/>
      <c r="PDL165" s="225"/>
      <c r="PDM165" s="225"/>
      <c r="PDN165" s="225"/>
      <c r="PDO165" s="225"/>
      <c r="PDP165" s="225"/>
      <c r="PDQ165" s="225"/>
      <c r="PDR165" s="225"/>
      <c r="PDS165" s="225"/>
      <c r="PDT165" s="225"/>
      <c r="PDU165" s="225"/>
      <c r="PDV165" s="225"/>
      <c r="PDW165" s="225"/>
      <c r="PDX165" s="225"/>
      <c r="PDY165" s="225"/>
      <c r="PDZ165" s="225"/>
      <c r="PEA165" s="225"/>
      <c r="PEB165" s="225"/>
      <c r="PEC165" s="225"/>
      <c r="PED165" s="225"/>
      <c r="PEE165" s="225"/>
      <c r="PEF165" s="225"/>
      <c r="PEG165" s="225"/>
      <c r="PEH165" s="225"/>
      <c r="PEI165" s="225"/>
      <c r="PEJ165" s="225"/>
      <c r="PEK165" s="225"/>
      <c r="PEL165" s="225"/>
      <c r="PEM165" s="225"/>
      <c r="PEN165" s="225"/>
      <c r="PEO165" s="225"/>
      <c r="PEP165" s="225"/>
      <c r="PEQ165" s="225"/>
      <c r="PER165" s="225"/>
      <c r="PES165" s="225"/>
      <c r="PET165" s="225"/>
      <c r="PEU165" s="225"/>
      <c r="PEV165" s="225"/>
      <c r="PEW165" s="225"/>
      <c r="PEX165" s="225"/>
      <c r="PEY165" s="225"/>
      <c r="PEZ165" s="225"/>
      <c r="PFA165" s="225"/>
      <c r="PFB165" s="225"/>
      <c r="PFC165" s="225"/>
      <c r="PFD165" s="225"/>
      <c r="PFE165" s="225"/>
      <c r="PFF165" s="225"/>
      <c r="PFG165" s="225"/>
      <c r="PFH165" s="225"/>
      <c r="PFI165" s="225"/>
      <c r="PFJ165" s="225"/>
      <c r="PFK165" s="225"/>
      <c r="PFL165" s="225"/>
      <c r="PFM165" s="225"/>
      <c r="PFN165" s="225"/>
      <c r="PFO165" s="225"/>
      <c r="PFP165" s="225"/>
      <c r="PFQ165" s="225"/>
      <c r="PFR165" s="225"/>
      <c r="PFS165" s="225"/>
      <c r="PFT165" s="225"/>
      <c r="PFU165" s="225"/>
      <c r="PFV165" s="225"/>
      <c r="PFW165" s="225"/>
      <c r="PFX165" s="225"/>
      <c r="PFY165" s="225"/>
      <c r="PFZ165" s="225"/>
      <c r="PGA165" s="225"/>
      <c r="PGB165" s="225"/>
      <c r="PGC165" s="225"/>
      <c r="PGD165" s="225"/>
      <c r="PGE165" s="225"/>
      <c r="PGF165" s="225"/>
      <c r="PGG165" s="225"/>
      <c r="PGH165" s="225"/>
      <c r="PGI165" s="225"/>
      <c r="PGJ165" s="225"/>
      <c r="PGK165" s="225"/>
      <c r="PGL165" s="225"/>
      <c r="PGM165" s="225"/>
      <c r="PGN165" s="225"/>
      <c r="PGO165" s="225"/>
      <c r="PGP165" s="225"/>
      <c r="PGQ165" s="225"/>
      <c r="PGR165" s="225"/>
      <c r="PGS165" s="225"/>
      <c r="PGT165" s="225"/>
      <c r="PGU165" s="225"/>
      <c r="PGV165" s="225"/>
      <c r="PGW165" s="225"/>
      <c r="PGX165" s="225"/>
      <c r="PGY165" s="225"/>
      <c r="PGZ165" s="225"/>
      <c r="PHA165" s="225"/>
      <c r="PHB165" s="225"/>
      <c r="PHC165" s="225"/>
      <c r="PHD165" s="225"/>
      <c r="PHE165" s="225"/>
      <c r="PHF165" s="225"/>
      <c r="PHG165" s="225"/>
      <c r="PHH165" s="225"/>
      <c r="PHI165" s="225"/>
      <c r="PHJ165" s="225"/>
      <c r="PHK165" s="225"/>
      <c r="PHL165" s="225"/>
      <c r="PHM165" s="225"/>
      <c r="PHN165" s="225"/>
      <c r="PHO165" s="225"/>
      <c r="PHP165" s="225"/>
      <c r="PHQ165" s="225"/>
      <c r="PHR165" s="225"/>
      <c r="PHS165" s="225"/>
      <c r="PHT165" s="225"/>
      <c r="PHU165" s="225"/>
      <c r="PHV165" s="225"/>
      <c r="PHW165" s="225"/>
      <c r="PHX165" s="225"/>
      <c r="PHY165" s="225"/>
      <c r="PHZ165" s="225"/>
      <c r="PIA165" s="225"/>
      <c r="PIB165" s="225"/>
      <c r="PIC165" s="225"/>
      <c r="PID165" s="225"/>
      <c r="PIE165" s="225"/>
      <c r="PIF165" s="225"/>
      <c r="PIG165" s="225"/>
      <c r="PIH165" s="225"/>
      <c r="PII165" s="225"/>
      <c r="PIJ165" s="225"/>
      <c r="PIK165" s="225"/>
      <c r="PIL165" s="225"/>
      <c r="PIM165" s="225"/>
      <c r="PIN165" s="225"/>
      <c r="PIO165" s="225"/>
      <c r="PIP165" s="225"/>
      <c r="PIQ165" s="225"/>
      <c r="PIR165" s="225"/>
      <c r="PIS165" s="225"/>
      <c r="PIT165" s="225"/>
      <c r="PIU165" s="225"/>
      <c r="PIV165" s="225"/>
      <c r="PIW165" s="225"/>
      <c r="PIX165" s="225"/>
      <c r="PIY165" s="225"/>
      <c r="PIZ165" s="225"/>
      <c r="PJA165" s="225"/>
      <c r="PJB165" s="225"/>
      <c r="PJC165" s="225"/>
      <c r="PJD165" s="225"/>
      <c r="PJE165" s="225"/>
      <c r="PJF165" s="225"/>
      <c r="PJG165" s="225"/>
      <c r="PJH165" s="225"/>
      <c r="PJI165" s="225"/>
      <c r="PJJ165" s="225"/>
      <c r="PJK165" s="225"/>
      <c r="PJL165" s="225"/>
      <c r="PJM165" s="225"/>
      <c r="PJN165" s="225"/>
      <c r="PJO165" s="225"/>
      <c r="PJP165" s="225"/>
      <c r="PJQ165" s="225"/>
      <c r="PJR165" s="225"/>
      <c r="PJS165" s="225"/>
      <c r="PJT165" s="225"/>
      <c r="PJU165" s="225"/>
      <c r="PJV165" s="225"/>
      <c r="PJW165" s="225"/>
      <c r="PJX165" s="225"/>
      <c r="PJY165" s="225"/>
      <c r="PJZ165" s="225"/>
      <c r="PKA165" s="225"/>
      <c r="PKB165" s="225"/>
      <c r="PKC165" s="225"/>
      <c r="PKD165" s="225"/>
      <c r="PKE165" s="225"/>
      <c r="PKF165" s="225"/>
      <c r="PKG165" s="225"/>
      <c r="PKH165" s="225"/>
      <c r="PKI165" s="225"/>
      <c r="PKJ165" s="225"/>
      <c r="PKK165" s="225"/>
      <c r="PKL165" s="225"/>
      <c r="PKM165" s="225"/>
      <c r="PKN165" s="225"/>
      <c r="PKO165" s="225"/>
      <c r="PKP165" s="225"/>
      <c r="PKQ165" s="225"/>
      <c r="PKR165" s="225"/>
      <c r="PKS165" s="225"/>
      <c r="PKT165" s="225"/>
      <c r="PKU165" s="225"/>
      <c r="PKV165" s="225"/>
      <c r="PKW165" s="225"/>
      <c r="PKX165" s="225"/>
      <c r="PKY165" s="225"/>
      <c r="PKZ165" s="225"/>
      <c r="PLA165" s="225"/>
      <c r="PLB165" s="225"/>
      <c r="PLC165" s="225"/>
      <c r="PLD165" s="225"/>
      <c r="PLE165" s="225"/>
      <c r="PLF165" s="225"/>
      <c r="PLG165" s="225"/>
      <c r="PLH165" s="225"/>
      <c r="PLI165" s="225"/>
      <c r="PLJ165" s="225"/>
      <c r="PLK165" s="225"/>
      <c r="PLL165" s="225"/>
      <c r="PLM165" s="225"/>
      <c r="PLN165" s="225"/>
      <c r="PLO165" s="225"/>
      <c r="PLP165" s="225"/>
      <c r="PLQ165" s="225"/>
      <c r="PLR165" s="225"/>
      <c r="PLS165" s="225"/>
      <c r="PLT165" s="225"/>
      <c r="PLU165" s="225"/>
      <c r="PLV165" s="225"/>
      <c r="PLW165" s="225"/>
      <c r="PLX165" s="225"/>
      <c r="PLY165" s="225"/>
      <c r="PLZ165" s="225"/>
      <c r="PMA165" s="225"/>
      <c r="PMB165" s="225"/>
      <c r="PMC165" s="225"/>
      <c r="PMD165" s="225"/>
      <c r="PME165" s="225"/>
      <c r="PMF165" s="225"/>
      <c r="PMG165" s="225"/>
      <c r="PMH165" s="225"/>
      <c r="PMI165" s="225"/>
      <c r="PMJ165" s="225"/>
      <c r="PMK165" s="225"/>
      <c r="PML165" s="225"/>
      <c r="PMM165" s="225"/>
      <c r="PMN165" s="225"/>
      <c r="PMO165" s="225"/>
      <c r="PMP165" s="225"/>
      <c r="PMQ165" s="225"/>
      <c r="PMR165" s="225"/>
      <c r="PMS165" s="225"/>
      <c r="PMT165" s="225"/>
      <c r="PMU165" s="225"/>
      <c r="PMV165" s="225"/>
      <c r="PMW165" s="225"/>
      <c r="PMX165" s="225"/>
      <c r="PMY165" s="225"/>
      <c r="PMZ165" s="225"/>
      <c r="PNA165" s="225"/>
      <c r="PNB165" s="225"/>
      <c r="PNC165" s="225"/>
      <c r="PND165" s="225"/>
      <c r="PNE165" s="225"/>
      <c r="PNF165" s="225"/>
      <c r="PNG165" s="225"/>
      <c r="PNH165" s="225"/>
      <c r="PNI165" s="225"/>
      <c r="PNJ165" s="225"/>
      <c r="PNK165" s="225"/>
      <c r="PNL165" s="225"/>
      <c r="PNM165" s="225"/>
      <c r="PNN165" s="225"/>
      <c r="PNO165" s="225"/>
      <c r="PNP165" s="225"/>
      <c r="PNQ165" s="225"/>
      <c r="PNR165" s="225"/>
      <c r="PNS165" s="225"/>
      <c r="PNT165" s="225"/>
      <c r="PNU165" s="225"/>
      <c r="PNV165" s="225"/>
      <c r="PNW165" s="225"/>
      <c r="PNX165" s="225"/>
      <c r="PNY165" s="225"/>
      <c r="PNZ165" s="225"/>
      <c r="POA165" s="225"/>
      <c r="POB165" s="225"/>
      <c r="POC165" s="225"/>
      <c r="POD165" s="225"/>
      <c r="POE165" s="225"/>
      <c r="POF165" s="225"/>
      <c r="POG165" s="225"/>
      <c r="POH165" s="225"/>
      <c r="POI165" s="225"/>
      <c r="POJ165" s="225"/>
      <c r="POK165" s="225"/>
      <c r="POL165" s="225"/>
      <c r="POM165" s="225"/>
      <c r="PON165" s="225"/>
      <c r="POO165" s="225"/>
      <c r="POP165" s="225"/>
      <c r="POQ165" s="225"/>
      <c r="POR165" s="225"/>
      <c r="POS165" s="225"/>
      <c r="POT165" s="225"/>
      <c r="POU165" s="225"/>
      <c r="POV165" s="225"/>
      <c r="POW165" s="225"/>
      <c r="POX165" s="225"/>
      <c r="POY165" s="225"/>
      <c r="POZ165" s="225"/>
      <c r="PPA165" s="225"/>
      <c r="PPB165" s="225"/>
      <c r="PPC165" s="225"/>
      <c r="PPD165" s="225"/>
      <c r="PPE165" s="225"/>
      <c r="PPF165" s="225"/>
      <c r="PPG165" s="225"/>
      <c r="PPH165" s="225"/>
      <c r="PPI165" s="225"/>
      <c r="PPJ165" s="225"/>
      <c r="PPK165" s="225"/>
      <c r="PPL165" s="225"/>
      <c r="PPM165" s="225"/>
      <c r="PPN165" s="225"/>
      <c r="PPO165" s="225"/>
      <c r="PPP165" s="225"/>
      <c r="PPQ165" s="225"/>
      <c r="PPR165" s="225"/>
      <c r="PPS165" s="225"/>
      <c r="PPT165" s="225"/>
      <c r="PPU165" s="225"/>
      <c r="PPV165" s="225"/>
      <c r="PPW165" s="225"/>
      <c r="PPX165" s="225"/>
      <c r="PPY165" s="225"/>
      <c r="PPZ165" s="225"/>
      <c r="PQA165" s="225"/>
      <c r="PQB165" s="225"/>
      <c r="PQC165" s="225"/>
      <c r="PQD165" s="225"/>
      <c r="PQE165" s="225"/>
      <c r="PQF165" s="225"/>
      <c r="PQG165" s="225"/>
      <c r="PQH165" s="225"/>
      <c r="PQI165" s="225"/>
      <c r="PQJ165" s="225"/>
      <c r="PQK165" s="225"/>
      <c r="PQL165" s="225"/>
      <c r="PQM165" s="225"/>
      <c r="PQN165" s="225"/>
      <c r="PQO165" s="225"/>
      <c r="PQP165" s="225"/>
      <c r="PQQ165" s="225"/>
      <c r="PQR165" s="225"/>
      <c r="PQS165" s="225"/>
      <c r="PQT165" s="225"/>
      <c r="PQU165" s="225"/>
      <c r="PQV165" s="225"/>
      <c r="PQW165" s="225"/>
      <c r="PQX165" s="225"/>
      <c r="PQY165" s="225"/>
      <c r="PQZ165" s="225"/>
      <c r="PRA165" s="225"/>
      <c r="PRB165" s="225"/>
      <c r="PRC165" s="225"/>
      <c r="PRD165" s="225"/>
      <c r="PRE165" s="225"/>
      <c r="PRF165" s="225"/>
      <c r="PRG165" s="225"/>
      <c r="PRH165" s="225"/>
      <c r="PRI165" s="225"/>
      <c r="PRJ165" s="225"/>
      <c r="PRK165" s="225"/>
      <c r="PRL165" s="225"/>
      <c r="PRM165" s="225"/>
      <c r="PRN165" s="225"/>
      <c r="PRO165" s="225"/>
      <c r="PRP165" s="225"/>
      <c r="PRQ165" s="225"/>
      <c r="PRR165" s="225"/>
      <c r="PRS165" s="225"/>
      <c r="PRT165" s="225"/>
      <c r="PRU165" s="225"/>
      <c r="PRV165" s="225"/>
      <c r="PRW165" s="225"/>
      <c r="PRX165" s="225"/>
      <c r="PRY165" s="225"/>
      <c r="PRZ165" s="225"/>
      <c r="PSA165" s="225"/>
      <c r="PSB165" s="225"/>
      <c r="PSC165" s="225"/>
      <c r="PSD165" s="225"/>
      <c r="PSE165" s="225"/>
      <c r="PSF165" s="225"/>
      <c r="PSG165" s="225"/>
      <c r="PSH165" s="225"/>
      <c r="PSI165" s="225"/>
      <c r="PSJ165" s="225"/>
      <c r="PSK165" s="225"/>
      <c r="PSL165" s="225"/>
      <c r="PSM165" s="225"/>
      <c r="PSN165" s="225"/>
      <c r="PSO165" s="225"/>
      <c r="PSP165" s="225"/>
      <c r="PSQ165" s="225"/>
      <c r="PSR165" s="225"/>
      <c r="PSS165" s="225"/>
      <c r="PST165" s="225"/>
      <c r="PSU165" s="225"/>
      <c r="PSV165" s="225"/>
      <c r="PSW165" s="225"/>
      <c r="PSX165" s="225"/>
      <c r="PSY165" s="225"/>
      <c r="PSZ165" s="225"/>
      <c r="PTA165" s="225"/>
      <c r="PTB165" s="225"/>
      <c r="PTC165" s="225"/>
      <c r="PTD165" s="225"/>
      <c r="PTE165" s="225"/>
      <c r="PTF165" s="225"/>
      <c r="PTG165" s="225"/>
      <c r="PTH165" s="225"/>
      <c r="PTI165" s="225"/>
      <c r="PTJ165" s="225"/>
      <c r="PTK165" s="225"/>
      <c r="PTL165" s="225"/>
      <c r="PTM165" s="225"/>
      <c r="PTN165" s="225"/>
      <c r="PTO165" s="225"/>
      <c r="PTP165" s="225"/>
      <c r="PTQ165" s="225"/>
      <c r="PTR165" s="225"/>
      <c r="PTS165" s="225"/>
      <c r="PTT165" s="225"/>
      <c r="PTU165" s="225"/>
      <c r="PTV165" s="225"/>
      <c r="PTW165" s="225"/>
      <c r="PTX165" s="225"/>
      <c r="PTY165" s="225"/>
      <c r="PTZ165" s="225"/>
      <c r="PUA165" s="225"/>
      <c r="PUB165" s="225"/>
      <c r="PUC165" s="225"/>
      <c r="PUD165" s="225"/>
      <c r="PUE165" s="225"/>
      <c r="PUF165" s="225"/>
      <c r="PUG165" s="225"/>
      <c r="PUH165" s="225"/>
      <c r="PUI165" s="225"/>
      <c r="PUJ165" s="225"/>
      <c r="PUK165" s="225"/>
      <c r="PUL165" s="225"/>
      <c r="PUM165" s="225"/>
      <c r="PUN165" s="225"/>
      <c r="PUO165" s="225"/>
      <c r="PUP165" s="225"/>
      <c r="PUQ165" s="225"/>
      <c r="PUR165" s="225"/>
      <c r="PUS165" s="225"/>
      <c r="PUT165" s="225"/>
      <c r="PUU165" s="225"/>
      <c r="PUV165" s="225"/>
      <c r="PUW165" s="225"/>
      <c r="PUX165" s="225"/>
      <c r="PUY165" s="225"/>
      <c r="PUZ165" s="225"/>
      <c r="PVA165" s="225"/>
      <c r="PVB165" s="225"/>
      <c r="PVC165" s="225"/>
      <c r="PVD165" s="225"/>
      <c r="PVE165" s="225"/>
      <c r="PVF165" s="225"/>
      <c r="PVG165" s="225"/>
      <c r="PVH165" s="225"/>
      <c r="PVI165" s="225"/>
      <c r="PVJ165" s="225"/>
      <c r="PVK165" s="225"/>
      <c r="PVL165" s="225"/>
      <c r="PVM165" s="225"/>
      <c r="PVN165" s="225"/>
      <c r="PVO165" s="225"/>
      <c r="PVP165" s="225"/>
      <c r="PVQ165" s="225"/>
      <c r="PVR165" s="225"/>
      <c r="PVS165" s="225"/>
      <c r="PVT165" s="225"/>
      <c r="PVU165" s="225"/>
      <c r="PVV165" s="225"/>
      <c r="PVW165" s="225"/>
      <c r="PVX165" s="225"/>
      <c r="PVY165" s="225"/>
      <c r="PVZ165" s="225"/>
      <c r="PWA165" s="225"/>
      <c r="PWB165" s="225"/>
      <c r="PWC165" s="225"/>
      <c r="PWD165" s="225"/>
      <c r="PWE165" s="225"/>
      <c r="PWF165" s="225"/>
      <c r="PWG165" s="225"/>
      <c r="PWH165" s="225"/>
      <c r="PWI165" s="225"/>
      <c r="PWJ165" s="225"/>
      <c r="PWK165" s="225"/>
      <c r="PWL165" s="225"/>
      <c r="PWM165" s="225"/>
      <c r="PWN165" s="225"/>
      <c r="PWO165" s="225"/>
      <c r="PWP165" s="225"/>
      <c r="PWQ165" s="225"/>
      <c r="PWR165" s="225"/>
      <c r="PWS165" s="225"/>
      <c r="PWT165" s="225"/>
      <c r="PWU165" s="225"/>
      <c r="PWV165" s="225"/>
      <c r="PWW165" s="225"/>
      <c r="PWX165" s="225"/>
      <c r="PWY165" s="225"/>
      <c r="PWZ165" s="225"/>
      <c r="PXA165" s="225"/>
      <c r="PXB165" s="225"/>
      <c r="PXC165" s="225"/>
      <c r="PXD165" s="225"/>
      <c r="PXE165" s="225"/>
      <c r="PXF165" s="225"/>
      <c r="PXG165" s="225"/>
      <c r="PXH165" s="225"/>
      <c r="PXI165" s="225"/>
      <c r="PXJ165" s="225"/>
      <c r="PXK165" s="225"/>
      <c r="PXL165" s="225"/>
      <c r="PXM165" s="225"/>
      <c r="PXN165" s="225"/>
      <c r="PXO165" s="225"/>
      <c r="PXP165" s="225"/>
      <c r="PXQ165" s="225"/>
      <c r="PXR165" s="225"/>
      <c r="PXS165" s="225"/>
      <c r="PXT165" s="225"/>
      <c r="PXU165" s="225"/>
      <c r="PXV165" s="225"/>
      <c r="PXW165" s="225"/>
      <c r="PXX165" s="225"/>
      <c r="PXY165" s="225"/>
      <c r="PXZ165" s="225"/>
      <c r="PYA165" s="225"/>
      <c r="PYB165" s="225"/>
      <c r="PYC165" s="225"/>
      <c r="PYD165" s="225"/>
      <c r="PYE165" s="225"/>
      <c r="PYF165" s="225"/>
      <c r="PYG165" s="225"/>
      <c r="PYH165" s="225"/>
      <c r="PYI165" s="225"/>
      <c r="PYJ165" s="225"/>
      <c r="PYK165" s="225"/>
      <c r="PYL165" s="225"/>
      <c r="PYM165" s="225"/>
      <c r="PYN165" s="225"/>
      <c r="PYO165" s="225"/>
      <c r="PYP165" s="225"/>
      <c r="PYQ165" s="225"/>
      <c r="PYR165" s="225"/>
      <c r="PYS165" s="225"/>
      <c r="PYT165" s="225"/>
      <c r="PYU165" s="225"/>
      <c r="PYV165" s="225"/>
      <c r="PYW165" s="225"/>
      <c r="PYX165" s="225"/>
      <c r="PYY165" s="225"/>
      <c r="PYZ165" s="225"/>
      <c r="PZA165" s="225"/>
      <c r="PZB165" s="225"/>
      <c r="PZC165" s="225"/>
      <c r="PZD165" s="225"/>
      <c r="PZE165" s="225"/>
      <c r="PZF165" s="225"/>
      <c r="PZG165" s="225"/>
      <c r="PZH165" s="225"/>
      <c r="PZI165" s="225"/>
      <c r="PZJ165" s="225"/>
      <c r="PZK165" s="225"/>
      <c r="PZL165" s="225"/>
      <c r="PZM165" s="225"/>
      <c r="PZN165" s="225"/>
      <c r="PZO165" s="225"/>
      <c r="PZP165" s="225"/>
      <c r="PZQ165" s="225"/>
      <c r="PZR165" s="225"/>
      <c r="PZS165" s="225"/>
      <c r="PZT165" s="225"/>
      <c r="PZU165" s="225"/>
      <c r="PZV165" s="225"/>
      <c r="PZW165" s="225"/>
      <c r="PZX165" s="225"/>
      <c r="PZY165" s="225"/>
      <c r="PZZ165" s="225"/>
      <c r="QAA165" s="225"/>
      <c r="QAB165" s="225"/>
      <c r="QAC165" s="225"/>
      <c r="QAD165" s="225"/>
      <c r="QAE165" s="225"/>
      <c r="QAF165" s="225"/>
      <c r="QAG165" s="225"/>
      <c r="QAH165" s="225"/>
      <c r="QAI165" s="225"/>
      <c r="QAJ165" s="225"/>
      <c r="QAK165" s="225"/>
      <c r="QAL165" s="225"/>
      <c r="QAM165" s="225"/>
      <c r="QAN165" s="225"/>
      <c r="QAO165" s="225"/>
      <c r="QAP165" s="225"/>
      <c r="QAQ165" s="225"/>
      <c r="QAR165" s="225"/>
      <c r="QAS165" s="225"/>
      <c r="QAT165" s="225"/>
      <c r="QAU165" s="225"/>
      <c r="QAV165" s="225"/>
      <c r="QAW165" s="225"/>
      <c r="QAX165" s="225"/>
      <c r="QAY165" s="225"/>
      <c r="QAZ165" s="225"/>
      <c r="QBA165" s="225"/>
      <c r="QBB165" s="225"/>
      <c r="QBC165" s="225"/>
      <c r="QBD165" s="225"/>
      <c r="QBE165" s="225"/>
      <c r="QBF165" s="225"/>
      <c r="QBG165" s="225"/>
      <c r="QBH165" s="225"/>
      <c r="QBI165" s="225"/>
      <c r="QBJ165" s="225"/>
      <c r="QBK165" s="225"/>
      <c r="QBL165" s="225"/>
      <c r="QBM165" s="225"/>
      <c r="QBN165" s="225"/>
      <c r="QBO165" s="225"/>
      <c r="QBP165" s="225"/>
      <c r="QBQ165" s="225"/>
      <c r="QBR165" s="225"/>
      <c r="QBS165" s="225"/>
      <c r="QBT165" s="225"/>
      <c r="QBU165" s="225"/>
      <c r="QBV165" s="225"/>
      <c r="QBW165" s="225"/>
      <c r="QBX165" s="225"/>
      <c r="QBY165" s="225"/>
      <c r="QBZ165" s="225"/>
      <c r="QCA165" s="225"/>
      <c r="QCB165" s="225"/>
      <c r="QCC165" s="225"/>
      <c r="QCD165" s="225"/>
      <c r="QCE165" s="225"/>
      <c r="QCF165" s="225"/>
      <c r="QCG165" s="225"/>
      <c r="QCH165" s="225"/>
      <c r="QCI165" s="225"/>
      <c r="QCJ165" s="225"/>
      <c r="QCK165" s="225"/>
      <c r="QCL165" s="225"/>
      <c r="QCM165" s="225"/>
      <c r="QCN165" s="225"/>
      <c r="QCO165" s="225"/>
      <c r="QCP165" s="225"/>
      <c r="QCQ165" s="225"/>
      <c r="QCR165" s="225"/>
      <c r="QCS165" s="225"/>
      <c r="QCT165" s="225"/>
      <c r="QCU165" s="225"/>
      <c r="QCV165" s="225"/>
      <c r="QCW165" s="225"/>
      <c r="QCX165" s="225"/>
      <c r="QCY165" s="225"/>
      <c r="QCZ165" s="225"/>
      <c r="QDA165" s="225"/>
      <c r="QDB165" s="225"/>
      <c r="QDC165" s="225"/>
      <c r="QDD165" s="225"/>
      <c r="QDE165" s="225"/>
      <c r="QDF165" s="225"/>
      <c r="QDG165" s="225"/>
      <c r="QDH165" s="225"/>
      <c r="QDI165" s="225"/>
      <c r="QDJ165" s="225"/>
      <c r="QDK165" s="225"/>
      <c r="QDL165" s="225"/>
      <c r="QDM165" s="225"/>
      <c r="QDN165" s="225"/>
      <c r="QDO165" s="225"/>
      <c r="QDP165" s="225"/>
      <c r="QDQ165" s="225"/>
      <c r="QDR165" s="225"/>
      <c r="QDS165" s="225"/>
      <c r="QDT165" s="225"/>
      <c r="QDU165" s="225"/>
      <c r="QDV165" s="225"/>
      <c r="QDW165" s="225"/>
      <c r="QDX165" s="225"/>
      <c r="QDY165" s="225"/>
      <c r="QDZ165" s="225"/>
      <c r="QEA165" s="225"/>
      <c r="QEB165" s="225"/>
      <c r="QEC165" s="225"/>
      <c r="QED165" s="225"/>
      <c r="QEE165" s="225"/>
      <c r="QEF165" s="225"/>
      <c r="QEG165" s="225"/>
      <c r="QEH165" s="225"/>
      <c r="QEI165" s="225"/>
      <c r="QEJ165" s="225"/>
      <c r="QEK165" s="225"/>
      <c r="QEL165" s="225"/>
      <c r="QEM165" s="225"/>
      <c r="QEN165" s="225"/>
      <c r="QEO165" s="225"/>
      <c r="QEP165" s="225"/>
      <c r="QEQ165" s="225"/>
      <c r="QER165" s="225"/>
      <c r="QES165" s="225"/>
      <c r="QET165" s="225"/>
      <c r="QEU165" s="225"/>
      <c r="QEV165" s="225"/>
      <c r="QEW165" s="225"/>
      <c r="QEX165" s="225"/>
      <c r="QEY165" s="225"/>
      <c r="QEZ165" s="225"/>
      <c r="QFA165" s="225"/>
      <c r="QFB165" s="225"/>
      <c r="QFC165" s="225"/>
      <c r="QFD165" s="225"/>
      <c r="QFE165" s="225"/>
      <c r="QFF165" s="225"/>
      <c r="QFG165" s="225"/>
      <c r="QFH165" s="225"/>
      <c r="QFI165" s="225"/>
      <c r="QFJ165" s="225"/>
      <c r="QFK165" s="225"/>
      <c r="QFL165" s="225"/>
      <c r="QFM165" s="225"/>
      <c r="QFN165" s="225"/>
      <c r="QFO165" s="225"/>
      <c r="QFP165" s="225"/>
      <c r="QFQ165" s="225"/>
      <c r="QFR165" s="225"/>
      <c r="QFS165" s="225"/>
      <c r="QFT165" s="225"/>
      <c r="QFU165" s="225"/>
      <c r="QFV165" s="225"/>
      <c r="QFW165" s="225"/>
      <c r="QFX165" s="225"/>
      <c r="QFY165" s="225"/>
      <c r="QFZ165" s="225"/>
      <c r="QGA165" s="225"/>
      <c r="QGB165" s="225"/>
      <c r="QGC165" s="225"/>
      <c r="QGD165" s="225"/>
      <c r="QGE165" s="225"/>
      <c r="QGF165" s="225"/>
      <c r="QGG165" s="225"/>
      <c r="QGH165" s="225"/>
      <c r="QGI165" s="225"/>
      <c r="QGJ165" s="225"/>
      <c r="QGK165" s="225"/>
      <c r="QGL165" s="225"/>
      <c r="QGM165" s="225"/>
      <c r="QGN165" s="225"/>
      <c r="QGO165" s="225"/>
      <c r="QGP165" s="225"/>
      <c r="QGQ165" s="225"/>
      <c r="QGR165" s="225"/>
      <c r="QGS165" s="225"/>
      <c r="QGT165" s="225"/>
      <c r="QGU165" s="225"/>
      <c r="QGV165" s="225"/>
      <c r="QGW165" s="225"/>
      <c r="QGX165" s="225"/>
      <c r="QGY165" s="225"/>
      <c r="QGZ165" s="225"/>
      <c r="QHA165" s="225"/>
      <c r="QHB165" s="225"/>
      <c r="QHC165" s="225"/>
      <c r="QHD165" s="225"/>
      <c r="QHE165" s="225"/>
      <c r="QHF165" s="225"/>
      <c r="QHG165" s="225"/>
      <c r="QHH165" s="225"/>
      <c r="QHI165" s="225"/>
      <c r="QHJ165" s="225"/>
      <c r="QHK165" s="225"/>
      <c r="QHL165" s="225"/>
      <c r="QHM165" s="225"/>
      <c r="QHN165" s="225"/>
      <c r="QHO165" s="225"/>
      <c r="QHP165" s="225"/>
      <c r="QHQ165" s="225"/>
      <c r="QHR165" s="225"/>
      <c r="QHS165" s="225"/>
      <c r="QHT165" s="225"/>
      <c r="QHU165" s="225"/>
      <c r="QHV165" s="225"/>
      <c r="QHW165" s="225"/>
      <c r="QHX165" s="225"/>
      <c r="QHY165" s="225"/>
      <c r="QHZ165" s="225"/>
      <c r="QIA165" s="225"/>
      <c r="QIB165" s="225"/>
      <c r="QIC165" s="225"/>
      <c r="QID165" s="225"/>
      <c r="QIE165" s="225"/>
      <c r="QIF165" s="225"/>
      <c r="QIG165" s="225"/>
      <c r="QIH165" s="225"/>
      <c r="QII165" s="225"/>
      <c r="QIJ165" s="225"/>
      <c r="QIK165" s="225"/>
      <c r="QIL165" s="225"/>
      <c r="QIM165" s="225"/>
      <c r="QIN165" s="225"/>
      <c r="QIO165" s="225"/>
      <c r="QIP165" s="225"/>
      <c r="QIQ165" s="225"/>
      <c r="QIR165" s="225"/>
      <c r="QIS165" s="225"/>
      <c r="QIT165" s="225"/>
      <c r="QIU165" s="225"/>
      <c r="QIV165" s="225"/>
      <c r="QIW165" s="225"/>
      <c r="QIX165" s="225"/>
      <c r="QIY165" s="225"/>
      <c r="QIZ165" s="225"/>
      <c r="QJA165" s="225"/>
      <c r="QJB165" s="225"/>
      <c r="QJC165" s="225"/>
      <c r="QJD165" s="225"/>
      <c r="QJE165" s="225"/>
      <c r="QJF165" s="225"/>
      <c r="QJG165" s="225"/>
      <c r="QJH165" s="225"/>
      <c r="QJI165" s="225"/>
      <c r="QJJ165" s="225"/>
      <c r="QJK165" s="225"/>
      <c r="QJL165" s="225"/>
      <c r="QJM165" s="225"/>
      <c r="QJN165" s="225"/>
      <c r="QJO165" s="225"/>
      <c r="QJP165" s="225"/>
      <c r="QJQ165" s="225"/>
      <c r="QJR165" s="225"/>
      <c r="QJS165" s="225"/>
      <c r="QJT165" s="225"/>
      <c r="QJU165" s="225"/>
      <c r="QJV165" s="225"/>
      <c r="QJW165" s="225"/>
      <c r="QJX165" s="225"/>
      <c r="QJY165" s="225"/>
      <c r="QJZ165" s="225"/>
      <c r="QKA165" s="225"/>
      <c r="QKB165" s="225"/>
      <c r="QKC165" s="225"/>
      <c r="QKD165" s="225"/>
      <c r="QKE165" s="225"/>
      <c r="QKF165" s="225"/>
      <c r="QKG165" s="225"/>
      <c r="QKH165" s="225"/>
      <c r="QKI165" s="225"/>
      <c r="QKJ165" s="225"/>
      <c r="QKK165" s="225"/>
      <c r="QKL165" s="225"/>
      <c r="QKM165" s="225"/>
      <c r="QKN165" s="225"/>
      <c r="QKO165" s="225"/>
      <c r="QKP165" s="225"/>
      <c r="QKQ165" s="225"/>
      <c r="QKR165" s="225"/>
      <c r="QKS165" s="225"/>
      <c r="QKT165" s="225"/>
      <c r="QKU165" s="225"/>
      <c r="QKV165" s="225"/>
      <c r="QKW165" s="225"/>
      <c r="QKX165" s="225"/>
      <c r="QKY165" s="225"/>
      <c r="QKZ165" s="225"/>
      <c r="QLA165" s="225"/>
      <c r="QLB165" s="225"/>
      <c r="QLC165" s="225"/>
      <c r="QLD165" s="225"/>
      <c r="QLE165" s="225"/>
      <c r="QLF165" s="225"/>
      <c r="QLG165" s="225"/>
      <c r="QLH165" s="225"/>
      <c r="QLI165" s="225"/>
      <c r="QLJ165" s="225"/>
      <c r="QLK165" s="225"/>
      <c r="QLL165" s="225"/>
      <c r="QLM165" s="225"/>
      <c r="QLN165" s="225"/>
      <c r="QLO165" s="225"/>
      <c r="QLP165" s="225"/>
      <c r="QLQ165" s="225"/>
      <c r="QLR165" s="225"/>
      <c r="QLS165" s="225"/>
      <c r="QLT165" s="225"/>
      <c r="QLU165" s="225"/>
      <c r="QLV165" s="225"/>
      <c r="QLW165" s="225"/>
      <c r="QLX165" s="225"/>
      <c r="QLY165" s="225"/>
      <c r="QLZ165" s="225"/>
      <c r="QMA165" s="225"/>
      <c r="QMB165" s="225"/>
      <c r="QMC165" s="225"/>
      <c r="QMD165" s="225"/>
      <c r="QME165" s="225"/>
      <c r="QMF165" s="225"/>
      <c r="QMG165" s="225"/>
      <c r="QMH165" s="225"/>
      <c r="QMI165" s="225"/>
      <c r="QMJ165" s="225"/>
      <c r="QMK165" s="225"/>
      <c r="QML165" s="225"/>
      <c r="QMM165" s="225"/>
      <c r="QMN165" s="225"/>
      <c r="QMO165" s="225"/>
      <c r="QMP165" s="225"/>
      <c r="QMQ165" s="225"/>
      <c r="QMR165" s="225"/>
      <c r="QMS165" s="225"/>
      <c r="QMT165" s="225"/>
      <c r="QMU165" s="225"/>
      <c r="QMV165" s="225"/>
      <c r="QMW165" s="225"/>
      <c r="QMX165" s="225"/>
      <c r="QMY165" s="225"/>
      <c r="QMZ165" s="225"/>
      <c r="QNA165" s="225"/>
      <c r="QNB165" s="225"/>
      <c r="QNC165" s="225"/>
      <c r="QND165" s="225"/>
      <c r="QNE165" s="225"/>
      <c r="QNF165" s="225"/>
      <c r="QNG165" s="225"/>
      <c r="QNH165" s="225"/>
      <c r="QNI165" s="225"/>
      <c r="QNJ165" s="225"/>
      <c r="QNK165" s="225"/>
      <c r="QNL165" s="225"/>
      <c r="QNM165" s="225"/>
      <c r="QNN165" s="225"/>
      <c r="QNO165" s="225"/>
      <c r="QNP165" s="225"/>
      <c r="QNQ165" s="225"/>
      <c r="QNR165" s="225"/>
      <c r="QNS165" s="225"/>
      <c r="QNT165" s="225"/>
      <c r="QNU165" s="225"/>
      <c r="QNV165" s="225"/>
      <c r="QNW165" s="225"/>
      <c r="QNX165" s="225"/>
      <c r="QNY165" s="225"/>
      <c r="QNZ165" s="225"/>
      <c r="QOA165" s="225"/>
      <c r="QOB165" s="225"/>
      <c r="QOC165" s="225"/>
      <c r="QOD165" s="225"/>
      <c r="QOE165" s="225"/>
      <c r="QOF165" s="225"/>
      <c r="QOG165" s="225"/>
      <c r="QOH165" s="225"/>
      <c r="QOI165" s="225"/>
      <c r="QOJ165" s="225"/>
      <c r="QOK165" s="225"/>
      <c r="QOL165" s="225"/>
      <c r="QOM165" s="225"/>
      <c r="QON165" s="225"/>
      <c r="QOO165" s="225"/>
      <c r="QOP165" s="225"/>
      <c r="QOQ165" s="225"/>
      <c r="QOR165" s="225"/>
      <c r="QOS165" s="225"/>
      <c r="QOT165" s="225"/>
      <c r="QOU165" s="225"/>
      <c r="QOV165" s="225"/>
      <c r="QOW165" s="225"/>
      <c r="QOX165" s="225"/>
      <c r="QOY165" s="225"/>
      <c r="QOZ165" s="225"/>
      <c r="QPA165" s="225"/>
      <c r="QPB165" s="225"/>
      <c r="QPC165" s="225"/>
      <c r="QPD165" s="225"/>
      <c r="QPE165" s="225"/>
      <c r="QPF165" s="225"/>
      <c r="QPG165" s="225"/>
      <c r="QPH165" s="225"/>
      <c r="QPI165" s="225"/>
      <c r="QPJ165" s="225"/>
      <c r="QPK165" s="225"/>
      <c r="QPL165" s="225"/>
      <c r="QPM165" s="225"/>
      <c r="QPN165" s="225"/>
      <c r="QPO165" s="225"/>
      <c r="QPP165" s="225"/>
      <c r="QPQ165" s="225"/>
      <c r="QPR165" s="225"/>
      <c r="QPS165" s="225"/>
      <c r="QPT165" s="225"/>
      <c r="QPU165" s="225"/>
      <c r="QPV165" s="225"/>
      <c r="QPW165" s="225"/>
      <c r="QPX165" s="225"/>
      <c r="QPY165" s="225"/>
      <c r="QPZ165" s="225"/>
      <c r="QQA165" s="225"/>
      <c r="QQB165" s="225"/>
      <c r="QQC165" s="225"/>
      <c r="QQD165" s="225"/>
      <c r="QQE165" s="225"/>
      <c r="QQF165" s="225"/>
      <c r="QQG165" s="225"/>
      <c r="QQH165" s="225"/>
      <c r="QQI165" s="225"/>
      <c r="QQJ165" s="225"/>
      <c r="QQK165" s="225"/>
      <c r="QQL165" s="225"/>
      <c r="QQM165" s="225"/>
      <c r="QQN165" s="225"/>
      <c r="QQO165" s="225"/>
      <c r="QQP165" s="225"/>
      <c r="QQQ165" s="225"/>
      <c r="QQR165" s="225"/>
      <c r="QQS165" s="225"/>
      <c r="QQT165" s="225"/>
      <c r="QQU165" s="225"/>
      <c r="QQV165" s="225"/>
      <c r="QQW165" s="225"/>
      <c r="QQX165" s="225"/>
      <c r="QQY165" s="225"/>
      <c r="QQZ165" s="225"/>
      <c r="QRA165" s="225"/>
      <c r="QRB165" s="225"/>
      <c r="QRC165" s="225"/>
      <c r="QRD165" s="225"/>
      <c r="QRE165" s="225"/>
      <c r="QRF165" s="225"/>
      <c r="QRG165" s="225"/>
      <c r="QRH165" s="225"/>
      <c r="QRI165" s="225"/>
      <c r="QRJ165" s="225"/>
      <c r="QRK165" s="225"/>
      <c r="QRL165" s="225"/>
      <c r="QRM165" s="225"/>
      <c r="QRN165" s="225"/>
      <c r="QRO165" s="225"/>
      <c r="QRP165" s="225"/>
      <c r="QRQ165" s="225"/>
      <c r="QRR165" s="225"/>
      <c r="QRS165" s="225"/>
      <c r="QRT165" s="225"/>
      <c r="QRU165" s="225"/>
      <c r="QRV165" s="225"/>
      <c r="QRW165" s="225"/>
      <c r="QRX165" s="225"/>
      <c r="QRY165" s="225"/>
      <c r="QRZ165" s="225"/>
      <c r="QSA165" s="225"/>
      <c r="QSB165" s="225"/>
      <c r="QSC165" s="225"/>
      <c r="QSD165" s="225"/>
      <c r="QSE165" s="225"/>
      <c r="QSF165" s="225"/>
      <c r="QSG165" s="225"/>
      <c r="QSH165" s="225"/>
      <c r="QSI165" s="225"/>
      <c r="QSJ165" s="225"/>
      <c r="QSK165" s="225"/>
      <c r="QSL165" s="225"/>
      <c r="QSM165" s="225"/>
      <c r="QSN165" s="225"/>
      <c r="QSO165" s="225"/>
      <c r="QSP165" s="225"/>
      <c r="QSQ165" s="225"/>
      <c r="QSR165" s="225"/>
      <c r="QSS165" s="225"/>
      <c r="QST165" s="225"/>
      <c r="QSU165" s="225"/>
      <c r="QSV165" s="225"/>
      <c r="QSW165" s="225"/>
      <c r="QSX165" s="225"/>
      <c r="QSY165" s="225"/>
      <c r="QSZ165" s="225"/>
      <c r="QTA165" s="225"/>
      <c r="QTB165" s="225"/>
      <c r="QTC165" s="225"/>
      <c r="QTD165" s="225"/>
      <c r="QTE165" s="225"/>
      <c r="QTF165" s="225"/>
      <c r="QTG165" s="225"/>
      <c r="QTH165" s="225"/>
      <c r="QTI165" s="225"/>
      <c r="QTJ165" s="225"/>
      <c r="QTK165" s="225"/>
      <c r="QTL165" s="225"/>
      <c r="QTM165" s="225"/>
      <c r="QTN165" s="225"/>
      <c r="QTO165" s="225"/>
      <c r="QTP165" s="225"/>
      <c r="QTQ165" s="225"/>
      <c r="QTR165" s="225"/>
      <c r="QTS165" s="225"/>
      <c r="QTT165" s="225"/>
      <c r="QTU165" s="225"/>
      <c r="QTV165" s="225"/>
      <c r="QTW165" s="225"/>
      <c r="QTX165" s="225"/>
      <c r="QTY165" s="225"/>
      <c r="QTZ165" s="225"/>
      <c r="QUA165" s="225"/>
      <c r="QUB165" s="225"/>
      <c r="QUC165" s="225"/>
      <c r="QUD165" s="225"/>
      <c r="QUE165" s="225"/>
      <c r="QUF165" s="225"/>
      <c r="QUG165" s="225"/>
      <c r="QUH165" s="225"/>
      <c r="QUI165" s="225"/>
      <c r="QUJ165" s="225"/>
      <c r="QUK165" s="225"/>
      <c r="QUL165" s="225"/>
      <c r="QUM165" s="225"/>
      <c r="QUN165" s="225"/>
      <c r="QUO165" s="225"/>
      <c r="QUP165" s="225"/>
      <c r="QUQ165" s="225"/>
      <c r="QUR165" s="225"/>
      <c r="QUS165" s="225"/>
      <c r="QUT165" s="225"/>
      <c r="QUU165" s="225"/>
      <c r="QUV165" s="225"/>
      <c r="QUW165" s="225"/>
      <c r="QUX165" s="225"/>
      <c r="QUY165" s="225"/>
      <c r="QUZ165" s="225"/>
      <c r="QVA165" s="225"/>
      <c r="QVB165" s="225"/>
      <c r="QVC165" s="225"/>
      <c r="QVD165" s="225"/>
      <c r="QVE165" s="225"/>
      <c r="QVF165" s="225"/>
      <c r="QVG165" s="225"/>
      <c r="QVH165" s="225"/>
      <c r="QVI165" s="225"/>
      <c r="QVJ165" s="225"/>
      <c r="QVK165" s="225"/>
      <c r="QVL165" s="225"/>
      <c r="QVM165" s="225"/>
      <c r="QVN165" s="225"/>
      <c r="QVO165" s="225"/>
      <c r="QVP165" s="225"/>
      <c r="QVQ165" s="225"/>
      <c r="QVR165" s="225"/>
      <c r="QVS165" s="225"/>
      <c r="QVT165" s="225"/>
      <c r="QVU165" s="225"/>
      <c r="QVV165" s="225"/>
      <c r="QVW165" s="225"/>
      <c r="QVX165" s="225"/>
      <c r="QVY165" s="225"/>
      <c r="QVZ165" s="225"/>
      <c r="QWA165" s="225"/>
      <c r="QWB165" s="225"/>
      <c r="QWC165" s="225"/>
      <c r="QWD165" s="225"/>
      <c r="QWE165" s="225"/>
      <c r="QWF165" s="225"/>
      <c r="QWG165" s="225"/>
      <c r="QWH165" s="225"/>
      <c r="QWI165" s="225"/>
      <c r="QWJ165" s="225"/>
      <c r="QWK165" s="225"/>
      <c r="QWL165" s="225"/>
      <c r="QWM165" s="225"/>
      <c r="QWN165" s="225"/>
      <c r="QWO165" s="225"/>
      <c r="QWP165" s="225"/>
      <c r="QWQ165" s="225"/>
      <c r="QWR165" s="225"/>
      <c r="QWS165" s="225"/>
      <c r="QWT165" s="225"/>
      <c r="QWU165" s="225"/>
      <c r="QWV165" s="225"/>
      <c r="QWW165" s="225"/>
      <c r="QWX165" s="225"/>
      <c r="QWY165" s="225"/>
      <c r="QWZ165" s="225"/>
      <c r="QXA165" s="225"/>
      <c r="QXB165" s="225"/>
      <c r="QXC165" s="225"/>
      <c r="QXD165" s="225"/>
      <c r="QXE165" s="225"/>
      <c r="QXF165" s="225"/>
      <c r="QXG165" s="225"/>
      <c r="QXH165" s="225"/>
      <c r="QXI165" s="225"/>
      <c r="QXJ165" s="225"/>
      <c r="QXK165" s="225"/>
      <c r="QXL165" s="225"/>
      <c r="QXM165" s="225"/>
      <c r="QXN165" s="225"/>
      <c r="QXO165" s="225"/>
      <c r="QXP165" s="225"/>
      <c r="QXQ165" s="225"/>
      <c r="QXR165" s="225"/>
      <c r="QXS165" s="225"/>
      <c r="QXT165" s="225"/>
      <c r="QXU165" s="225"/>
      <c r="QXV165" s="225"/>
      <c r="QXW165" s="225"/>
      <c r="QXX165" s="225"/>
      <c r="QXY165" s="225"/>
      <c r="QXZ165" s="225"/>
      <c r="QYA165" s="225"/>
      <c r="QYB165" s="225"/>
      <c r="QYC165" s="225"/>
      <c r="QYD165" s="225"/>
      <c r="QYE165" s="225"/>
      <c r="QYF165" s="225"/>
      <c r="QYG165" s="225"/>
      <c r="QYH165" s="225"/>
      <c r="QYI165" s="225"/>
      <c r="QYJ165" s="225"/>
      <c r="QYK165" s="225"/>
      <c r="QYL165" s="225"/>
      <c r="QYM165" s="225"/>
      <c r="QYN165" s="225"/>
      <c r="QYO165" s="225"/>
      <c r="QYP165" s="225"/>
      <c r="QYQ165" s="225"/>
      <c r="QYR165" s="225"/>
      <c r="QYS165" s="225"/>
      <c r="QYT165" s="225"/>
      <c r="QYU165" s="225"/>
      <c r="QYV165" s="225"/>
      <c r="QYW165" s="225"/>
      <c r="QYX165" s="225"/>
      <c r="QYY165" s="225"/>
      <c r="QYZ165" s="225"/>
      <c r="QZA165" s="225"/>
      <c r="QZB165" s="225"/>
      <c r="QZC165" s="225"/>
      <c r="QZD165" s="225"/>
      <c r="QZE165" s="225"/>
      <c r="QZF165" s="225"/>
      <c r="QZG165" s="225"/>
      <c r="QZH165" s="225"/>
      <c r="QZI165" s="225"/>
      <c r="QZJ165" s="225"/>
      <c r="QZK165" s="225"/>
      <c r="QZL165" s="225"/>
      <c r="QZM165" s="225"/>
      <c r="QZN165" s="225"/>
      <c r="QZO165" s="225"/>
      <c r="QZP165" s="225"/>
      <c r="QZQ165" s="225"/>
      <c r="QZR165" s="225"/>
      <c r="QZS165" s="225"/>
      <c r="QZT165" s="225"/>
      <c r="QZU165" s="225"/>
      <c r="QZV165" s="225"/>
      <c r="QZW165" s="225"/>
      <c r="QZX165" s="225"/>
      <c r="QZY165" s="225"/>
      <c r="QZZ165" s="225"/>
      <c r="RAA165" s="225"/>
      <c r="RAB165" s="225"/>
      <c r="RAC165" s="225"/>
      <c r="RAD165" s="225"/>
      <c r="RAE165" s="225"/>
      <c r="RAF165" s="225"/>
      <c r="RAG165" s="225"/>
      <c r="RAH165" s="225"/>
      <c r="RAI165" s="225"/>
      <c r="RAJ165" s="225"/>
      <c r="RAK165" s="225"/>
      <c r="RAL165" s="225"/>
      <c r="RAM165" s="225"/>
      <c r="RAN165" s="225"/>
      <c r="RAO165" s="225"/>
      <c r="RAP165" s="225"/>
      <c r="RAQ165" s="225"/>
      <c r="RAR165" s="225"/>
      <c r="RAS165" s="225"/>
      <c r="RAT165" s="225"/>
      <c r="RAU165" s="225"/>
      <c r="RAV165" s="225"/>
      <c r="RAW165" s="225"/>
      <c r="RAX165" s="225"/>
      <c r="RAY165" s="225"/>
      <c r="RAZ165" s="225"/>
      <c r="RBA165" s="225"/>
      <c r="RBB165" s="225"/>
      <c r="RBC165" s="225"/>
      <c r="RBD165" s="225"/>
      <c r="RBE165" s="225"/>
      <c r="RBF165" s="225"/>
      <c r="RBG165" s="225"/>
      <c r="RBH165" s="225"/>
      <c r="RBI165" s="225"/>
      <c r="RBJ165" s="225"/>
      <c r="RBK165" s="225"/>
      <c r="RBL165" s="225"/>
      <c r="RBM165" s="225"/>
      <c r="RBN165" s="225"/>
      <c r="RBO165" s="225"/>
      <c r="RBP165" s="225"/>
      <c r="RBQ165" s="225"/>
      <c r="RBR165" s="225"/>
      <c r="RBS165" s="225"/>
      <c r="RBT165" s="225"/>
      <c r="RBU165" s="225"/>
      <c r="RBV165" s="225"/>
      <c r="RBW165" s="225"/>
      <c r="RBX165" s="225"/>
      <c r="RBY165" s="225"/>
      <c r="RBZ165" s="225"/>
      <c r="RCA165" s="225"/>
      <c r="RCB165" s="225"/>
      <c r="RCC165" s="225"/>
      <c r="RCD165" s="225"/>
      <c r="RCE165" s="225"/>
      <c r="RCF165" s="225"/>
      <c r="RCG165" s="225"/>
      <c r="RCH165" s="225"/>
      <c r="RCI165" s="225"/>
      <c r="RCJ165" s="225"/>
      <c r="RCK165" s="225"/>
      <c r="RCL165" s="225"/>
      <c r="RCM165" s="225"/>
      <c r="RCN165" s="225"/>
      <c r="RCO165" s="225"/>
      <c r="RCP165" s="225"/>
      <c r="RCQ165" s="225"/>
      <c r="RCR165" s="225"/>
      <c r="RCS165" s="225"/>
      <c r="RCT165" s="225"/>
      <c r="RCU165" s="225"/>
      <c r="RCV165" s="225"/>
      <c r="RCW165" s="225"/>
      <c r="RCX165" s="225"/>
      <c r="RCY165" s="225"/>
      <c r="RCZ165" s="225"/>
      <c r="RDA165" s="225"/>
      <c r="RDB165" s="225"/>
      <c r="RDC165" s="225"/>
      <c r="RDD165" s="225"/>
      <c r="RDE165" s="225"/>
      <c r="RDF165" s="225"/>
      <c r="RDG165" s="225"/>
      <c r="RDH165" s="225"/>
      <c r="RDI165" s="225"/>
      <c r="RDJ165" s="225"/>
      <c r="RDK165" s="225"/>
      <c r="RDL165" s="225"/>
      <c r="RDM165" s="225"/>
      <c r="RDN165" s="225"/>
      <c r="RDO165" s="225"/>
      <c r="RDP165" s="225"/>
      <c r="RDQ165" s="225"/>
      <c r="RDR165" s="225"/>
      <c r="RDS165" s="225"/>
      <c r="RDT165" s="225"/>
      <c r="RDU165" s="225"/>
      <c r="RDV165" s="225"/>
      <c r="RDW165" s="225"/>
      <c r="RDX165" s="225"/>
      <c r="RDY165" s="225"/>
      <c r="RDZ165" s="225"/>
      <c r="REA165" s="225"/>
      <c r="REB165" s="225"/>
      <c r="REC165" s="225"/>
      <c r="RED165" s="225"/>
      <c r="REE165" s="225"/>
      <c r="REF165" s="225"/>
      <c r="REG165" s="225"/>
      <c r="REH165" s="225"/>
      <c r="REI165" s="225"/>
      <c r="REJ165" s="225"/>
      <c r="REK165" s="225"/>
      <c r="REL165" s="225"/>
      <c r="REM165" s="225"/>
      <c r="REN165" s="225"/>
      <c r="REO165" s="225"/>
      <c r="REP165" s="225"/>
      <c r="REQ165" s="225"/>
      <c r="RER165" s="225"/>
      <c r="RES165" s="225"/>
      <c r="RET165" s="225"/>
      <c r="REU165" s="225"/>
      <c r="REV165" s="225"/>
      <c r="REW165" s="225"/>
      <c r="REX165" s="225"/>
      <c r="REY165" s="225"/>
      <c r="REZ165" s="225"/>
      <c r="RFA165" s="225"/>
      <c r="RFB165" s="225"/>
      <c r="RFC165" s="225"/>
      <c r="RFD165" s="225"/>
      <c r="RFE165" s="225"/>
      <c r="RFF165" s="225"/>
      <c r="RFG165" s="225"/>
      <c r="RFH165" s="225"/>
      <c r="RFI165" s="225"/>
      <c r="RFJ165" s="225"/>
      <c r="RFK165" s="225"/>
      <c r="RFL165" s="225"/>
      <c r="RFM165" s="225"/>
      <c r="RFN165" s="225"/>
      <c r="RFO165" s="225"/>
      <c r="RFP165" s="225"/>
      <c r="RFQ165" s="225"/>
      <c r="RFR165" s="225"/>
      <c r="RFS165" s="225"/>
      <c r="RFT165" s="225"/>
      <c r="RFU165" s="225"/>
      <c r="RFV165" s="225"/>
      <c r="RFW165" s="225"/>
      <c r="RFX165" s="225"/>
      <c r="RFY165" s="225"/>
      <c r="RFZ165" s="225"/>
      <c r="RGA165" s="225"/>
      <c r="RGB165" s="225"/>
      <c r="RGC165" s="225"/>
      <c r="RGD165" s="225"/>
      <c r="RGE165" s="225"/>
      <c r="RGF165" s="225"/>
      <c r="RGG165" s="225"/>
      <c r="RGH165" s="225"/>
      <c r="RGI165" s="225"/>
      <c r="RGJ165" s="225"/>
      <c r="RGK165" s="225"/>
      <c r="RGL165" s="225"/>
      <c r="RGM165" s="225"/>
      <c r="RGN165" s="225"/>
      <c r="RGO165" s="225"/>
      <c r="RGP165" s="225"/>
      <c r="RGQ165" s="225"/>
      <c r="RGR165" s="225"/>
      <c r="RGS165" s="225"/>
      <c r="RGT165" s="225"/>
      <c r="RGU165" s="225"/>
      <c r="RGV165" s="225"/>
      <c r="RGW165" s="225"/>
      <c r="RGX165" s="225"/>
      <c r="RGY165" s="225"/>
      <c r="RGZ165" s="225"/>
      <c r="RHA165" s="225"/>
      <c r="RHB165" s="225"/>
      <c r="RHC165" s="225"/>
      <c r="RHD165" s="225"/>
      <c r="RHE165" s="225"/>
      <c r="RHF165" s="225"/>
      <c r="RHG165" s="225"/>
      <c r="RHH165" s="225"/>
      <c r="RHI165" s="225"/>
      <c r="RHJ165" s="225"/>
      <c r="RHK165" s="225"/>
      <c r="RHL165" s="225"/>
      <c r="RHM165" s="225"/>
      <c r="RHN165" s="225"/>
      <c r="RHO165" s="225"/>
      <c r="RHP165" s="225"/>
      <c r="RHQ165" s="225"/>
      <c r="RHR165" s="225"/>
      <c r="RHS165" s="225"/>
      <c r="RHT165" s="225"/>
      <c r="RHU165" s="225"/>
      <c r="RHV165" s="225"/>
      <c r="RHW165" s="225"/>
      <c r="RHX165" s="225"/>
      <c r="RHY165" s="225"/>
      <c r="RHZ165" s="225"/>
      <c r="RIA165" s="225"/>
      <c r="RIB165" s="225"/>
      <c r="RIC165" s="225"/>
      <c r="RID165" s="225"/>
      <c r="RIE165" s="225"/>
      <c r="RIF165" s="225"/>
      <c r="RIG165" s="225"/>
      <c r="RIH165" s="225"/>
      <c r="RII165" s="225"/>
      <c r="RIJ165" s="225"/>
      <c r="RIK165" s="225"/>
      <c r="RIL165" s="225"/>
      <c r="RIM165" s="225"/>
      <c r="RIN165" s="225"/>
      <c r="RIO165" s="225"/>
      <c r="RIP165" s="225"/>
      <c r="RIQ165" s="225"/>
      <c r="RIR165" s="225"/>
      <c r="RIS165" s="225"/>
      <c r="RIT165" s="225"/>
      <c r="RIU165" s="225"/>
      <c r="RIV165" s="225"/>
      <c r="RIW165" s="225"/>
      <c r="RIX165" s="225"/>
      <c r="RIY165" s="225"/>
      <c r="RIZ165" s="225"/>
      <c r="RJA165" s="225"/>
      <c r="RJB165" s="225"/>
      <c r="RJC165" s="225"/>
      <c r="RJD165" s="225"/>
      <c r="RJE165" s="225"/>
      <c r="RJF165" s="225"/>
      <c r="RJG165" s="225"/>
      <c r="RJH165" s="225"/>
      <c r="RJI165" s="225"/>
      <c r="RJJ165" s="225"/>
      <c r="RJK165" s="225"/>
      <c r="RJL165" s="225"/>
      <c r="RJM165" s="225"/>
      <c r="RJN165" s="225"/>
      <c r="RJO165" s="225"/>
      <c r="RJP165" s="225"/>
      <c r="RJQ165" s="225"/>
      <c r="RJR165" s="225"/>
      <c r="RJS165" s="225"/>
      <c r="RJT165" s="225"/>
      <c r="RJU165" s="225"/>
      <c r="RJV165" s="225"/>
      <c r="RJW165" s="225"/>
      <c r="RJX165" s="225"/>
      <c r="RJY165" s="225"/>
      <c r="RJZ165" s="225"/>
      <c r="RKA165" s="225"/>
      <c r="RKB165" s="225"/>
      <c r="RKC165" s="225"/>
      <c r="RKD165" s="225"/>
      <c r="RKE165" s="225"/>
      <c r="RKF165" s="225"/>
      <c r="RKG165" s="225"/>
      <c r="RKH165" s="225"/>
      <c r="RKI165" s="225"/>
      <c r="RKJ165" s="225"/>
      <c r="RKK165" s="225"/>
      <c r="RKL165" s="225"/>
      <c r="RKM165" s="225"/>
      <c r="RKN165" s="225"/>
      <c r="RKO165" s="225"/>
      <c r="RKP165" s="225"/>
      <c r="RKQ165" s="225"/>
      <c r="RKR165" s="225"/>
      <c r="RKS165" s="225"/>
      <c r="RKT165" s="225"/>
      <c r="RKU165" s="225"/>
      <c r="RKV165" s="225"/>
      <c r="RKW165" s="225"/>
      <c r="RKX165" s="225"/>
      <c r="RKY165" s="225"/>
      <c r="RKZ165" s="225"/>
      <c r="RLA165" s="225"/>
      <c r="RLB165" s="225"/>
      <c r="RLC165" s="225"/>
      <c r="RLD165" s="225"/>
      <c r="RLE165" s="225"/>
      <c r="RLF165" s="225"/>
      <c r="RLG165" s="225"/>
      <c r="RLH165" s="225"/>
      <c r="RLI165" s="225"/>
      <c r="RLJ165" s="225"/>
      <c r="RLK165" s="225"/>
      <c r="RLL165" s="225"/>
      <c r="RLM165" s="225"/>
      <c r="RLN165" s="225"/>
      <c r="RLO165" s="225"/>
      <c r="RLP165" s="225"/>
      <c r="RLQ165" s="225"/>
      <c r="RLR165" s="225"/>
      <c r="RLS165" s="225"/>
      <c r="RLT165" s="225"/>
      <c r="RLU165" s="225"/>
      <c r="RLV165" s="225"/>
      <c r="RLW165" s="225"/>
      <c r="RLX165" s="225"/>
      <c r="RLY165" s="225"/>
      <c r="RLZ165" s="225"/>
      <c r="RMA165" s="225"/>
      <c r="RMB165" s="225"/>
      <c r="RMC165" s="225"/>
      <c r="RMD165" s="225"/>
      <c r="RME165" s="225"/>
      <c r="RMF165" s="225"/>
      <c r="RMG165" s="225"/>
      <c r="RMH165" s="225"/>
      <c r="RMI165" s="225"/>
      <c r="RMJ165" s="225"/>
      <c r="RMK165" s="225"/>
      <c r="RML165" s="225"/>
      <c r="RMM165" s="225"/>
      <c r="RMN165" s="225"/>
      <c r="RMO165" s="225"/>
      <c r="RMP165" s="225"/>
      <c r="RMQ165" s="225"/>
      <c r="RMR165" s="225"/>
      <c r="RMS165" s="225"/>
      <c r="RMT165" s="225"/>
      <c r="RMU165" s="225"/>
      <c r="RMV165" s="225"/>
      <c r="RMW165" s="225"/>
      <c r="RMX165" s="225"/>
      <c r="RMY165" s="225"/>
      <c r="RMZ165" s="225"/>
      <c r="RNA165" s="225"/>
      <c r="RNB165" s="225"/>
      <c r="RNC165" s="225"/>
      <c r="RND165" s="225"/>
      <c r="RNE165" s="225"/>
      <c r="RNF165" s="225"/>
      <c r="RNG165" s="225"/>
      <c r="RNH165" s="225"/>
      <c r="RNI165" s="225"/>
      <c r="RNJ165" s="225"/>
      <c r="RNK165" s="225"/>
      <c r="RNL165" s="225"/>
      <c r="RNM165" s="225"/>
      <c r="RNN165" s="225"/>
      <c r="RNO165" s="225"/>
      <c r="RNP165" s="225"/>
      <c r="RNQ165" s="225"/>
      <c r="RNR165" s="225"/>
      <c r="RNS165" s="225"/>
      <c r="RNT165" s="225"/>
      <c r="RNU165" s="225"/>
      <c r="RNV165" s="225"/>
      <c r="RNW165" s="225"/>
      <c r="RNX165" s="225"/>
      <c r="RNY165" s="225"/>
      <c r="RNZ165" s="225"/>
      <c r="ROA165" s="225"/>
      <c r="ROB165" s="225"/>
      <c r="ROC165" s="225"/>
      <c r="ROD165" s="225"/>
      <c r="ROE165" s="225"/>
      <c r="ROF165" s="225"/>
      <c r="ROG165" s="225"/>
      <c r="ROH165" s="225"/>
      <c r="ROI165" s="225"/>
      <c r="ROJ165" s="225"/>
      <c r="ROK165" s="225"/>
      <c r="ROL165" s="225"/>
      <c r="ROM165" s="225"/>
      <c r="RON165" s="225"/>
      <c r="ROO165" s="225"/>
      <c r="ROP165" s="225"/>
      <c r="ROQ165" s="225"/>
      <c r="ROR165" s="225"/>
      <c r="ROS165" s="225"/>
      <c r="ROT165" s="225"/>
      <c r="ROU165" s="225"/>
      <c r="ROV165" s="225"/>
      <c r="ROW165" s="225"/>
      <c r="ROX165" s="225"/>
      <c r="ROY165" s="225"/>
      <c r="ROZ165" s="225"/>
      <c r="RPA165" s="225"/>
      <c r="RPB165" s="225"/>
      <c r="RPC165" s="225"/>
      <c r="RPD165" s="225"/>
      <c r="RPE165" s="225"/>
      <c r="RPF165" s="225"/>
      <c r="RPG165" s="225"/>
      <c r="RPH165" s="225"/>
      <c r="RPI165" s="225"/>
      <c r="RPJ165" s="225"/>
      <c r="RPK165" s="225"/>
      <c r="RPL165" s="225"/>
      <c r="RPM165" s="225"/>
      <c r="RPN165" s="225"/>
      <c r="RPO165" s="225"/>
      <c r="RPP165" s="225"/>
      <c r="RPQ165" s="225"/>
      <c r="RPR165" s="225"/>
      <c r="RPS165" s="225"/>
      <c r="RPT165" s="225"/>
      <c r="RPU165" s="225"/>
      <c r="RPV165" s="225"/>
      <c r="RPW165" s="225"/>
      <c r="RPX165" s="225"/>
      <c r="RPY165" s="225"/>
      <c r="RPZ165" s="225"/>
      <c r="RQA165" s="225"/>
      <c r="RQB165" s="225"/>
      <c r="RQC165" s="225"/>
      <c r="RQD165" s="225"/>
      <c r="RQE165" s="225"/>
      <c r="RQF165" s="225"/>
      <c r="RQG165" s="225"/>
      <c r="RQH165" s="225"/>
      <c r="RQI165" s="225"/>
      <c r="RQJ165" s="225"/>
      <c r="RQK165" s="225"/>
      <c r="RQL165" s="225"/>
      <c r="RQM165" s="225"/>
      <c r="RQN165" s="225"/>
      <c r="RQO165" s="225"/>
      <c r="RQP165" s="225"/>
      <c r="RQQ165" s="225"/>
      <c r="RQR165" s="225"/>
      <c r="RQS165" s="225"/>
      <c r="RQT165" s="225"/>
      <c r="RQU165" s="225"/>
      <c r="RQV165" s="225"/>
      <c r="RQW165" s="225"/>
      <c r="RQX165" s="225"/>
      <c r="RQY165" s="225"/>
      <c r="RQZ165" s="225"/>
      <c r="RRA165" s="225"/>
      <c r="RRB165" s="225"/>
      <c r="RRC165" s="225"/>
      <c r="RRD165" s="225"/>
      <c r="RRE165" s="225"/>
      <c r="RRF165" s="225"/>
      <c r="RRG165" s="225"/>
      <c r="RRH165" s="225"/>
      <c r="RRI165" s="225"/>
      <c r="RRJ165" s="225"/>
      <c r="RRK165" s="225"/>
      <c r="RRL165" s="225"/>
      <c r="RRM165" s="225"/>
      <c r="RRN165" s="225"/>
      <c r="RRO165" s="225"/>
      <c r="RRP165" s="225"/>
      <c r="RRQ165" s="225"/>
      <c r="RRR165" s="225"/>
      <c r="RRS165" s="225"/>
      <c r="RRT165" s="225"/>
      <c r="RRU165" s="225"/>
      <c r="RRV165" s="225"/>
      <c r="RRW165" s="225"/>
      <c r="RRX165" s="225"/>
      <c r="RRY165" s="225"/>
      <c r="RRZ165" s="225"/>
      <c r="RSA165" s="225"/>
      <c r="RSB165" s="225"/>
      <c r="RSC165" s="225"/>
      <c r="RSD165" s="225"/>
      <c r="RSE165" s="225"/>
      <c r="RSF165" s="225"/>
      <c r="RSG165" s="225"/>
      <c r="RSH165" s="225"/>
      <c r="RSI165" s="225"/>
      <c r="RSJ165" s="225"/>
      <c r="RSK165" s="225"/>
      <c r="RSL165" s="225"/>
      <c r="RSM165" s="225"/>
      <c r="RSN165" s="225"/>
      <c r="RSO165" s="225"/>
      <c r="RSP165" s="225"/>
      <c r="RSQ165" s="225"/>
      <c r="RSR165" s="225"/>
      <c r="RSS165" s="225"/>
      <c r="RST165" s="225"/>
      <c r="RSU165" s="225"/>
      <c r="RSV165" s="225"/>
      <c r="RSW165" s="225"/>
      <c r="RSX165" s="225"/>
      <c r="RSY165" s="225"/>
      <c r="RSZ165" s="225"/>
      <c r="RTA165" s="225"/>
      <c r="RTB165" s="225"/>
      <c r="RTC165" s="225"/>
      <c r="RTD165" s="225"/>
      <c r="RTE165" s="225"/>
      <c r="RTF165" s="225"/>
      <c r="RTG165" s="225"/>
      <c r="RTH165" s="225"/>
      <c r="RTI165" s="225"/>
      <c r="RTJ165" s="225"/>
      <c r="RTK165" s="225"/>
      <c r="RTL165" s="225"/>
      <c r="RTM165" s="225"/>
      <c r="RTN165" s="225"/>
      <c r="RTO165" s="225"/>
      <c r="RTP165" s="225"/>
      <c r="RTQ165" s="225"/>
      <c r="RTR165" s="225"/>
      <c r="RTS165" s="225"/>
      <c r="RTT165" s="225"/>
      <c r="RTU165" s="225"/>
      <c r="RTV165" s="225"/>
      <c r="RTW165" s="225"/>
      <c r="RTX165" s="225"/>
      <c r="RTY165" s="225"/>
      <c r="RTZ165" s="225"/>
      <c r="RUA165" s="225"/>
      <c r="RUB165" s="225"/>
      <c r="RUC165" s="225"/>
      <c r="RUD165" s="225"/>
      <c r="RUE165" s="225"/>
      <c r="RUF165" s="225"/>
      <c r="RUG165" s="225"/>
      <c r="RUH165" s="225"/>
      <c r="RUI165" s="225"/>
      <c r="RUJ165" s="225"/>
      <c r="RUK165" s="225"/>
      <c r="RUL165" s="225"/>
      <c r="RUM165" s="225"/>
      <c r="RUN165" s="225"/>
      <c r="RUO165" s="225"/>
      <c r="RUP165" s="225"/>
      <c r="RUQ165" s="225"/>
      <c r="RUR165" s="225"/>
      <c r="RUS165" s="225"/>
      <c r="RUT165" s="225"/>
      <c r="RUU165" s="225"/>
      <c r="RUV165" s="225"/>
      <c r="RUW165" s="225"/>
      <c r="RUX165" s="225"/>
      <c r="RUY165" s="225"/>
      <c r="RUZ165" s="225"/>
      <c r="RVA165" s="225"/>
      <c r="RVB165" s="225"/>
      <c r="RVC165" s="225"/>
      <c r="RVD165" s="225"/>
      <c r="RVE165" s="225"/>
      <c r="RVF165" s="225"/>
      <c r="RVG165" s="225"/>
      <c r="RVH165" s="225"/>
      <c r="RVI165" s="225"/>
      <c r="RVJ165" s="225"/>
      <c r="RVK165" s="225"/>
      <c r="RVL165" s="225"/>
      <c r="RVM165" s="225"/>
      <c r="RVN165" s="225"/>
      <c r="RVO165" s="225"/>
      <c r="RVP165" s="225"/>
      <c r="RVQ165" s="225"/>
      <c r="RVR165" s="225"/>
      <c r="RVS165" s="225"/>
      <c r="RVT165" s="225"/>
      <c r="RVU165" s="225"/>
      <c r="RVV165" s="225"/>
      <c r="RVW165" s="225"/>
      <c r="RVX165" s="225"/>
      <c r="RVY165" s="225"/>
      <c r="RVZ165" s="225"/>
      <c r="RWA165" s="225"/>
      <c r="RWB165" s="225"/>
      <c r="RWC165" s="225"/>
      <c r="RWD165" s="225"/>
      <c r="RWE165" s="225"/>
      <c r="RWF165" s="225"/>
      <c r="RWG165" s="225"/>
      <c r="RWH165" s="225"/>
      <c r="RWI165" s="225"/>
      <c r="RWJ165" s="225"/>
      <c r="RWK165" s="225"/>
      <c r="RWL165" s="225"/>
      <c r="RWM165" s="225"/>
      <c r="RWN165" s="225"/>
      <c r="RWO165" s="225"/>
      <c r="RWP165" s="225"/>
      <c r="RWQ165" s="225"/>
      <c r="RWR165" s="225"/>
      <c r="RWS165" s="225"/>
      <c r="RWT165" s="225"/>
      <c r="RWU165" s="225"/>
      <c r="RWV165" s="225"/>
      <c r="RWW165" s="225"/>
      <c r="RWX165" s="225"/>
      <c r="RWY165" s="225"/>
      <c r="RWZ165" s="225"/>
      <c r="RXA165" s="225"/>
      <c r="RXB165" s="225"/>
      <c r="RXC165" s="225"/>
      <c r="RXD165" s="225"/>
      <c r="RXE165" s="225"/>
      <c r="RXF165" s="225"/>
      <c r="RXG165" s="225"/>
      <c r="RXH165" s="225"/>
      <c r="RXI165" s="225"/>
      <c r="RXJ165" s="225"/>
      <c r="RXK165" s="225"/>
      <c r="RXL165" s="225"/>
      <c r="RXM165" s="225"/>
      <c r="RXN165" s="225"/>
      <c r="RXO165" s="225"/>
      <c r="RXP165" s="225"/>
      <c r="RXQ165" s="225"/>
      <c r="RXR165" s="225"/>
      <c r="RXS165" s="225"/>
      <c r="RXT165" s="225"/>
      <c r="RXU165" s="225"/>
      <c r="RXV165" s="225"/>
      <c r="RXW165" s="225"/>
      <c r="RXX165" s="225"/>
      <c r="RXY165" s="225"/>
      <c r="RXZ165" s="225"/>
      <c r="RYA165" s="225"/>
      <c r="RYB165" s="225"/>
      <c r="RYC165" s="225"/>
      <c r="RYD165" s="225"/>
      <c r="RYE165" s="225"/>
      <c r="RYF165" s="225"/>
      <c r="RYG165" s="225"/>
      <c r="RYH165" s="225"/>
      <c r="RYI165" s="225"/>
      <c r="RYJ165" s="225"/>
      <c r="RYK165" s="225"/>
      <c r="RYL165" s="225"/>
      <c r="RYM165" s="225"/>
      <c r="RYN165" s="225"/>
      <c r="RYO165" s="225"/>
      <c r="RYP165" s="225"/>
      <c r="RYQ165" s="225"/>
      <c r="RYR165" s="225"/>
      <c r="RYS165" s="225"/>
      <c r="RYT165" s="225"/>
      <c r="RYU165" s="225"/>
      <c r="RYV165" s="225"/>
      <c r="RYW165" s="225"/>
      <c r="RYX165" s="225"/>
      <c r="RYY165" s="225"/>
      <c r="RYZ165" s="225"/>
      <c r="RZA165" s="225"/>
      <c r="RZB165" s="225"/>
      <c r="RZC165" s="225"/>
      <c r="RZD165" s="225"/>
      <c r="RZE165" s="225"/>
      <c r="RZF165" s="225"/>
      <c r="RZG165" s="225"/>
      <c r="RZH165" s="225"/>
      <c r="RZI165" s="225"/>
      <c r="RZJ165" s="225"/>
      <c r="RZK165" s="225"/>
      <c r="RZL165" s="225"/>
      <c r="RZM165" s="225"/>
      <c r="RZN165" s="225"/>
      <c r="RZO165" s="225"/>
      <c r="RZP165" s="225"/>
      <c r="RZQ165" s="225"/>
      <c r="RZR165" s="225"/>
      <c r="RZS165" s="225"/>
      <c r="RZT165" s="225"/>
      <c r="RZU165" s="225"/>
      <c r="RZV165" s="225"/>
      <c r="RZW165" s="225"/>
      <c r="RZX165" s="225"/>
      <c r="RZY165" s="225"/>
      <c r="RZZ165" s="225"/>
      <c r="SAA165" s="225"/>
      <c r="SAB165" s="225"/>
      <c r="SAC165" s="225"/>
      <c r="SAD165" s="225"/>
      <c r="SAE165" s="225"/>
      <c r="SAF165" s="225"/>
      <c r="SAG165" s="225"/>
      <c r="SAH165" s="225"/>
      <c r="SAI165" s="225"/>
      <c r="SAJ165" s="225"/>
      <c r="SAK165" s="225"/>
      <c r="SAL165" s="225"/>
      <c r="SAM165" s="225"/>
      <c r="SAN165" s="225"/>
      <c r="SAO165" s="225"/>
      <c r="SAP165" s="225"/>
      <c r="SAQ165" s="225"/>
      <c r="SAR165" s="225"/>
      <c r="SAS165" s="225"/>
      <c r="SAT165" s="225"/>
      <c r="SAU165" s="225"/>
      <c r="SAV165" s="225"/>
      <c r="SAW165" s="225"/>
      <c r="SAX165" s="225"/>
      <c r="SAY165" s="225"/>
      <c r="SAZ165" s="225"/>
      <c r="SBA165" s="225"/>
      <c r="SBB165" s="225"/>
      <c r="SBC165" s="225"/>
      <c r="SBD165" s="225"/>
      <c r="SBE165" s="225"/>
      <c r="SBF165" s="225"/>
      <c r="SBG165" s="225"/>
      <c r="SBH165" s="225"/>
      <c r="SBI165" s="225"/>
      <c r="SBJ165" s="225"/>
      <c r="SBK165" s="225"/>
      <c r="SBL165" s="225"/>
      <c r="SBM165" s="225"/>
      <c r="SBN165" s="225"/>
      <c r="SBO165" s="225"/>
      <c r="SBP165" s="225"/>
      <c r="SBQ165" s="225"/>
      <c r="SBR165" s="225"/>
      <c r="SBS165" s="225"/>
      <c r="SBT165" s="225"/>
      <c r="SBU165" s="225"/>
      <c r="SBV165" s="225"/>
      <c r="SBW165" s="225"/>
      <c r="SBX165" s="225"/>
      <c r="SBY165" s="225"/>
      <c r="SBZ165" s="225"/>
      <c r="SCA165" s="225"/>
      <c r="SCB165" s="225"/>
      <c r="SCC165" s="225"/>
      <c r="SCD165" s="225"/>
      <c r="SCE165" s="225"/>
      <c r="SCF165" s="225"/>
      <c r="SCG165" s="225"/>
      <c r="SCH165" s="225"/>
      <c r="SCI165" s="225"/>
      <c r="SCJ165" s="225"/>
      <c r="SCK165" s="225"/>
      <c r="SCL165" s="225"/>
      <c r="SCM165" s="225"/>
      <c r="SCN165" s="225"/>
      <c r="SCO165" s="225"/>
      <c r="SCP165" s="225"/>
      <c r="SCQ165" s="225"/>
      <c r="SCR165" s="225"/>
      <c r="SCS165" s="225"/>
      <c r="SCT165" s="225"/>
      <c r="SCU165" s="225"/>
      <c r="SCV165" s="225"/>
      <c r="SCW165" s="225"/>
      <c r="SCX165" s="225"/>
      <c r="SCY165" s="225"/>
      <c r="SCZ165" s="225"/>
      <c r="SDA165" s="225"/>
      <c r="SDB165" s="225"/>
      <c r="SDC165" s="225"/>
      <c r="SDD165" s="225"/>
      <c r="SDE165" s="225"/>
      <c r="SDF165" s="225"/>
      <c r="SDG165" s="225"/>
      <c r="SDH165" s="225"/>
      <c r="SDI165" s="225"/>
      <c r="SDJ165" s="225"/>
      <c r="SDK165" s="225"/>
      <c r="SDL165" s="225"/>
      <c r="SDM165" s="225"/>
      <c r="SDN165" s="225"/>
      <c r="SDO165" s="225"/>
      <c r="SDP165" s="225"/>
      <c r="SDQ165" s="225"/>
      <c r="SDR165" s="225"/>
      <c r="SDS165" s="225"/>
      <c r="SDT165" s="225"/>
      <c r="SDU165" s="225"/>
      <c r="SDV165" s="225"/>
      <c r="SDW165" s="225"/>
      <c r="SDX165" s="225"/>
      <c r="SDY165" s="225"/>
      <c r="SDZ165" s="225"/>
      <c r="SEA165" s="225"/>
      <c r="SEB165" s="225"/>
      <c r="SEC165" s="225"/>
      <c r="SED165" s="225"/>
      <c r="SEE165" s="225"/>
      <c r="SEF165" s="225"/>
      <c r="SEG165" s="225"/>
      <c r="SEH165" s="225"/>
      <c r="SEI165" s="225"/>
      <c r="SEJ165" s="225"/>
      <c r="SEK165" s="225"/>
      <c r="SEL165" s="225"/>
      <c r="SEM165" s="225"/>
      <c r="SEN165" s="225"/>
      <c r="SEO165" s="225"/>
      <c r="SEP165" s="225"/>
      <c r="SEQ165" s="225"/>
      <c r="SER165" s="225"/>
      <c r="SES165" s="225"/>
      <c r="SET165" s="225"/>
      <c r="SEU165" s="225"/>
      <c r="SEV165" s="225"/>
      <c r="SEW165" s="225"/>
      <c r="SEX165" s="225"/>
      <c r="SEY165" s="225"/>
      <c r="SEZ165" s="225"/>
      <c r="SFA165" s="225"/>
      <c r="SFB165" s="225"/>
      <c r="SFC165" s="225"/>
      <c r="SFD165" s="225"/>
      <c r="SFE165" s="225"/>
      <c r="SFF165" s="225"/>
      <c r="SFG165" s="225"/>
      <c r="SFH165" s="225"/>
      <c r="SFI165" s="225"/>
      <c r="SFJ165" s="225"/>
      <c r="SFK165" s="225"/>
      <c r="SFL165" s="225"/>
      <c r="SFM165" s="225"/>
      <c r="SFN165" s="225"/>
      <c r="SFO165" s="225"/>
      <c r="SFP165" s="225"/>
      <c r="SFQ165" s="225"/>
      <c r="SFR165" s="225"/>
      <c r="SFS165" s="225"/>
      <c r="SFT165" s="225"/>
      <c r="SFU165" s="225"/>
      <c r="SFV165" s="225"/>
      <c r="SFW165" s="225"/>
      <c r="SFX165" s="225"/>
      <c r="SFY165" s="225"/>
      <c r="SFZ165" s="225"/>
      <c r="SGA165" s="225"/>
      <c r="SGB165" s="225"/>
      <c r="SGC165" s="225"/>
      <c r="SGD165" s="225"/>
      <c r="SGE165" s="225"/>
      <c r="SGF165" s="225"/>
      <c r="SGG165" s="225"/>
      <c r="SGH165" s="225"/>
      <c r="SGI165" s="225"/>
      <c r="SGJ165" s="225"/>
      <c r="SGK165" s="225"/>
      <c r="SGL165" s="225"/>
      <c r="SGM165" s="225"/>
      <c r="SGN165" s="225"/>
      <c r="SGO165" s="225"/>
      <c r="SGP165" s="225"/>
      <c r="SGQ165" s="225"/>
      <c r="SGR165" s="225"/>
      <c r="SGS165" s="225"/>
      <c r="SGT165" s="225"/>
      <c r="SGU165" s="225"/>
      <c r="SGV165" s="225"/>
      <c r="SGW165" s="225"/>
      <c r="SGX165" s="225"/>
      <c r="SGY165" s="225"/>
      <c r="SGZ165" s="225"/>
      <c r="SHA165" s="225"/>
      <c r="SHB165" s="225"/>
      <c r="SHC165" s="225"/>
      <c r="SHD165" s="225"/>
      <c r="SHE165" s="225"/>
      <c r="SHF165" s="225"/>
      <c r="SHG165" s="225"/>
      <c r="SHH165" s="225"/>
      <c r="SHI165" s="225"/>
      <c r="SHJ165" s="225"/>
      <c r="SHK165" s="225"/>
      <c r="SHL165" s="225"/>
      <c r="SHM165" s="225"/>
      <c r="SHN165" s="225"/>
      <c r="SHO165" s="225"/>
      <c r="SHP165" s="225"/>
      <c r="SHQ165" s="225"/>
      <c r="SHR165" s="225"/>
      <c r="SHS165" s="225"/>
      <c r="SHT165" s="225"/>
      <c r="SHU165" s="225"/>
      <c r="SHV165" s="225"/>
      <c r="SHW165" s="225"/>
      <c r="SHX165" s="225"/>
      <c r="SHY165" s="225"/>
      <c r="SHZ165" s="225"/>
      <c r="SIA165" s="225"/>
      <c r="SIB165" s="225"/>
      <c r="SIC165" s="225"/>
      <c r="SID165" s="225"/>
      <c r="SIE165" s="225"/>
      <c r="SIF165" s="225"/>
      <c r="SIG165" s="225"/>
      <c r="SIH165" s="225"/>
      <c r="SII165" s="225"/>
      <c r="SIJ165" s="225"/>
      <c r="SIK165" s="225"/>
      <c r="SIL165" s="225"/>
      <c r="SIM165" s="225"/>
      <c r="SIN165" s="225"/>
      <c r="SIO165" s="225"/>
      <c r="SIP165" s="225"/>
      <c r="SIQ165" s="225"/>
      <c r="SIR165" s="225"/>
      <c r="SIS165" s="225"/>
      <c r="SIT165" s="225"/>
      <c r="SIU165" s="225"/>
      <c r="SIV165" s="225"/>
      <c r="SIW165" s="225"/>
      <c r="SIX165" s="225"/>
      <c r="SIY165" s="225"/>
      <c r="SIZ165" s="225"/>
      <c r="SJA165" s="225"/>
      <c r="SJB165" s="225"/>
      <c r="SJC165" s="225"/>
      <c r="SJD165" s="225"/>
      <c r="SJE165" s="225"/>
      <c r="SJF165" s="225"/>
      <c r="SJG165" s="225"/>
      <c r="SJH165" s="225"/>
      <c r="SJI165" s="225"/>
      <c r="SJJ165" s="225"/>
      <c r="SJK165" s="225"/>
      <c r="SJL165" s="225"/>
      <c r="SJM165" s="225"/>
      <c r="SJN165" s="225"/>
      <c r="SJO165" s="225"/>
      <c r="SJP165" s="225"/>
      <c r="SJQ165" s="225"/>
      <c r="SJR165" s="225"/>
      <c r="SJS165" s="225"/>
      <c r="SJT165" s="225"/>
      <c r="SJU165" s="225"/>
      <c r="SJV165" s="225"/>
      <c r="SJW165" s="225"/>
      <c r="SJX165" s="225"/>
      <c r="SJY165" s="225"/>
      <c r="SJZ165" s="225"/>
      <c r="SKA165" s="225"/>
      <c r="SKB165" s="225"/>
      <c r="SKC165" s="225"/>
      <c r="SKD165" s="225"/>
      <c r="SKE165" s="225"/>
      <c r="SKF165" s="225"/>
      <c r="SKG165" s="225"/>
      <c r="SKH165" s="225"/>
      <c r="SKI165" s="225"/>
      <c r="SKJ165" s="225"/>
      <c r="SKK165" s="225"/>
      <c r="SKL165" s="225"/>
      <c r="SKM165" s="225"/>
      <c r="SKN165" s="225"/>
      <c r="SKO165" s="225"/>
      <c r="SKP165" s="225"/>
      <c r="SKQ165" s="225"/>
      <c r="SKR165" s="225"/>
      <c r="SKS165" s="225"/>
      <c r="SKT165" s="225"/>
      <c r="SKU165" s="225"/>
      <c r="SKV165" s="225"/>
      <c r="SKW165" s="225"/>
      <c r="SKX165" s="225"/>
      <c r="SKY165" s="225"/>
      <c r="SKZ165" s="225"/>
      <c r="SLA165" s="225"/>
      <c r="SLB165" s="225"/>
      <c r="SLC165" s="225"/>
      <c r="SLD165" s="225"/>
      <c r="SLE165" s="225"/>
      <c r="SLF165" s="225"/>
      <c r="SLG165" s="225"/>
      <c r="SLH165" s="225"/>
      <c r="SLI165" s="225"/>
      <c r="SLJ165" s="225"/>
      <c r="SLK165" s="225"/>
      <c r="SLL165" s="225"/>
      <c r="SLM165" s="225"/>
      <c r="SLN165" s="225"/>
      <c r="SLO165" s="225"/>
      <c r="SLP165" s="225"/>
      <c r="SLQ165" s="225"/>
      <c r="SLR165" s="225"/>
      <c r="SLS165" s="225"/>
      <c r="SLT165" s="225"/>
      <c r="SLU165" s="225"/>
      <c r="SLV165" s="225"/>
      <c r="SLW165" s="225"/>
      <c r="SLX165" s="225"/>
      <c r="SLY165" s="225"/>
      <c r="SLZ165" s="225"/>
      <c r="SMA165" s="225"/>
      <c r="SMB165" s="225"/>
      <c r="SMC165" s="225"/>
      <c r="SMD165" s="225"/>
      <c r="SME165" s="225"/>
      <c r="SMF165" s="225"/>
      <c r="SMG165" s="225"/>
      <c r="SMH165" s="225"/>
      <c r="SMI165" s="225"/>
      <c r="SMJ165" s="225"/>
      <c r="SMK165" s="225"/>
      <c r="SML165" s="225"/>
      <c r="SMM165" s="225"/>
      <c r="SMN165" s="225"/>
      <c r="SMO165" s="225"/>
      <c r="SMP165" s="225"/>
      <c r="SMQ165" s="225"/>
      <c r="SMR165" s="225"/>
      <c r="SMS165" s="225"/>
      <c r="SMT165" s="225"/>
      <c r="SMU165" s="225"/>
      <c r="SMV165" s="225"/>
      <c r="SMW165" s="225"/>
      <c r="SMX165" s="225"/>
      <c r="SMY165" s="225"/>
      <c r="SMZ165" s="225"/>
      <c r="SNA165" s="225"/>
      <c r="SNB165" s="225"/>
      <c r="SNC165" s="225"/>
      <c r="SND165" s="225"/>
      <c r="SNE165" s="225"/>
      <c r="SNF165" s="225"/>
      <c r="SNG165" s="225"/>
      <c r="SNH165" s="225"/>
      <c r="SNI165" s="225"/>
      <c r="SNJ165" s="225"/>
      <c r="SNK165" s="225"/>
      <c r="SNL165" s="225"/>
      <c r="SNM165" s="225"/>
      <c r="SNN165" s="225"/>
      <c r="SNO165" s="225"/>
      <c r="SNP165" s="225"/>
      <c r="SNQ165" s="225"/>
      <c r="SNR165" s="225"/>
      <c r="SNS165" s="225"/>
      <c r="SNT165" s="225"/>
      <c r="SNU165" s="225"/>
      <c r="SNV165" s="225"/>
      <c r="SNW165" s="225"/>
      <c r="SNX165" s="225"/>
      <c r="SNY165" s="225"/>
      <c r="SNZ165" s="225"/>
      <c r="SOA165" s="225"/>
      <c r="SOB165" s="225"/>
      <c r="SOC165" s="225"/>
      <c r="SOD165" s="225"/>
      <c r="SOE165" s="225"/>
      <c r="SOF165" s="225"/>
      <c r="SOG165" s="225"/>
      <c r="SOH165" s="225"/>
      <c r="SOI165" s="225"/>
      <c r="SOJ165" s="225"/>
      <c r="SOK165" s="225"/>
      <c r="SOL165" s="225"/>
      <c r="SOM165" s="225"/>
      <c r="SON165" s="225"/>
      <c r="SOO165" s="225"/>
      <c r="SOP165" s="225"/>
      <c r="SOQ165" s="225"/>
      <c r="SOR165" s="225"/>
      <c r="SOS165" s="225"/>
      <c r="SOT165" s="225"/>
      <c r="SOU165" s="225"/>
      <c r="SOV165" s="225"/>
      <c r="SOW165" s="225"/>
      <c r="SOX165" s="225"/>
      <c r="SOY165" s="225"/>
      <c r="SOZ165" s="225"/>
      <c r="SPA165" s="225"/>
      <c r="SPB165" s="225"/>
      <c r="SPC165" s="225"/>
      <c r="SPD165" s="225"/>
      <c r="SPE165" s="225"/>
      <c r="SPF165" s="225"/>
      <c r="SPG165" s="225"/>
      <c r="SPH165" s="225"/>
      <c r="SPI165" s="225"/>
      <c r="SPJ165" s="225"/>
      <c r="SPK165" s="225"/>
      <c r="SPL165" s="225"/>
      <c r="SPM165" s="225"/>
      <c r="SPN165" s="225"/>
      <c r="SPO165" s="225"/>
      <c r="SPP165" s="225"/>
      <c r="SPQ165" s="225"/>
      <c r="SPR165" s="225"/>
      <c r="SPS165" s="225"/>
      <c r="SPT165" s="225"/>
      <c r="SPU165" s="225"/>
      <c r="SPV165" s="225"/>
      <c r="SPW165" s="225"/>
      <c r="SPX165" s="225"/>
      <c r="SPY165" s="225"/>
      <c r="SPZ165" s="225"/>
      <c r="SQA165" s="225"/>
      <c r="SQB165" s="225"/>
      <c r="SQC165" s="225"/>
      <c r="SQD165" s="225"/>
      <c r="SQE165" s="225"/>
      <c r="SQF165" s="225"/>
      <c r="SQG165" s="225"/>
      <c r="SQH165" s="225"/>
      <c r="SQI165" s="225"/>
      <c r="SQJ165" s="225"/>
      <c r="SQK165" s="225"/>
      <c r="SQL165" s="225"/>
      <c r="SQM165" s="225"/>
      <c r="SQN165" s="225"/>
      <c r="SQO165" s="225"/>
      <c r="SQP165" s="225"/>
      <c r="SQQ165" s="225"/>
      <c r="SQR165" s="225"/>
      <c r="SQS165" s="225"/>
      <c r="SQT165" s="225"/>
      <c r="SQU165" s="225"/>
      <c r="SQV165" s="225"/>
      <c r="SQW165" s="225"/>
      <c r="SQX165" s="225"/>
      <c r="SQY165" s="225"/>
      <c r="SQZ165" s="225"/>
      <c r="SRA165" s="225"/>
      <c r="SRB165" s="225"/>
      <c r="SRC165" s="225"/>
      <c r="SRD165" s="225"/>
      <c r="SRE165" s="225"/>
      <c r="SRF165" s="225"/>
      <c r="SRG165" s="225"/>
      <c r="SRH165" s="225"/>
      <c r="SRI165" s="225"/>
      <c r="SRJ165" s="225"/>
      <c r="SRK165" s="225"/>
      <c r="SRL165" s="225"/>
      <c r="SRM165" s="225"/>
      <c r="SRN165" s="225"/>
      <c r="SRO165" s="225"/>
      <c r="SRP165" s="225"/>
      <c r="SRQ165" s="225"/>
      <c r="SRR165" s="225"/>
      <c r="SRS165" s="225"/>
      <c r="SRT165" s="225"/>
      <c r="SRU165" s="225"/>
      <c r="SRV165" s="225"/>
      <c r="SRW165" s="225"/>
      <c r="SRX165" s="225"/>
      <c r="SRY165" s="225"/>
      <c r="SRZ165" s="225"/>
      <c r="SSA165" s="225"/>
      <c r="SSB165" s="225"/>
      <c r="SSC165" s="225"/>
      <c r="SSD165" s="225"/>
      <c r="SSE165" s="225"/>
      <c r="SSF165" s="225"/>
      <c r="SSG165" s="225"/>
      <c r="SSH165" s="225"/>
      <c r="SSI165" s="225"/>
      <c r="SSJ165" s="225"/>
      <c r="SSK165" s="225"/>
      <c r="SSL165" s="225"/>
      <c r="SSM165" s="225"/>
      <c r="SSN165" s="225"/>
      <c r="SSO165" s="225"/>
      <c r="SSP165" s="225"/>
      <c r="SSQ165" s="225"/>
      <c r="SSR165" s="225"/>
      <c r="SSS165" s="225"/>
      <c r="SST165" s="225"/>
      <c r="SSU165" s="225"/>
      <c r="SSV165" s="225"/>
      <c r="SSW165" s="225"/>
      <c r="SSX165" s="225"/>
      <c r="SSY165" s="225"/>
      <c r="SSZ165" s="225"/>
      <c r="STA165" s="225"/>
      <c r="STB165" s="225"/>
      <c r="STC165" s="225"/>
      <c r="STD165" s="225"/>
      <c r="STE165" s="225"/>
      <c r="STF165" s="225"/>
      <c r="STG165" s="225"/>
      <c r="STH165" s="225"/>
      <c r="STI165" s="225"/>
      <c r="STJ165" s="225"/>
      <c r="STK165" s="225"/>
      <c r="STL165" s="225"/>
      <c r="STM165" s="225"/>
      <c r="STN165" s="225"/>
      <c r="STO165" s="225"/>
      <c r="STP165" s="225"/>
      <c r="STQ165" s="225"/>
      <c r="STR165" s="225"/>
      <c r="STS165" s="225"/>
      <c r="STT165" s="225"/>
      <c r="STU165" s="225"/>
      <c r="STV165" s="225"/>
      <c r="STW165" s="225"/>
      <c r="STX165" s="225"/>
      <c r="STY165" s="225"/>
      <c r="STZ165" s="225"/>
      <c r="SUA165" s="225"/>
      <c r="SUB165" s="225"/>
      <c r="SUC165" s="225"/>
      <c r="SUD165" s="225"/>
      <c r="SUE165" s="225"/>
      <c r="SUF165" s="225"/>
      <c r="SUG165" s="225"/>
      <c r="SUH165" s="225"/>
      <c r="SUI165" s="225"/>
      <c r="SUJ165" s="225"/>
      <c r="SUK165" s="225"/>
      <c r="SUL165" s="225"/>
      <c r="SUM165" s="225"/>
      <c r="SUN165" s="225"/>
      <c r="SUO165" s="225"/>
      <c r="SUP165" s="225"/>
      <c r="SUQ165" s="225"/>
      <c r="SUR165" s="225"/>
      <c r="SUS165" s="225"/>
      <c r="SUT165" s="225"/>
      <c r="SUU165" s="225"/>
      <c r="SUV165" s="225"/>
      <c r="SUW165" s="225"/>
      <c r="SUX165" s="225"/>
      <c r="SUY165" s="225"/>
      <c r="SUZ165" s="225"/>
      <c r="SVA165" s="225"/>
      <c r="SVB165" s="225"/>
      <c r="SVC165" s="225"/>
      <c r="SVD165" s="225"/>
      <c r="SVE165" s="225"/>
      <c r="SVF165" s="225"/>
      <c r="SVG165" s="225"/>
      <c r="SVH165" s="225"/>
      <c r="SVI165" s="225"/>
      <c r="SVJ165" s="225"/>
      <c r="SVK165" s="225"/>
      <c r="SVL165" s="225"/>
      <c r="SVM165" s="225"/>
      <c r="SVN165" s="225"/>
      <c r="SVO165" s="225"/>
      <c r="SVP165" s="225"/>
      <c r="SVQ165" s="225"/>
      <c r="SVR165" s="225"/>
      <c r="SVS165" s="225"/>
      <c r="SVT165" s="225"/>
      <c r="SVU165" s="225"/>
      <c r="SVV165" s="225"/>
      <c r="SVW165" s="225"/>
      <c r="SVX165" s="225"/>
      <c r="SVY165" s="225"/>
      <c r="SVZ165" s="225"/>
      <c r="SWA165" s="225"/>
      <c r="SWB165" s="225"/>
      <c r="SWC165" s="225"/>
      <c r="SWD165" s="225"/>
      <c r="SWE165" s="225"/>
      <c r="SWF165" s="225"/>
      <c r="SWG165" s="225"/>
      <c r="SWH165" s="225"/>
      <c r="SWI165" s="225"/>
      <c r="SWJ165" s="225"/>
      <c r="SWK165" s="225"/>
      <c r="SWL165" s="225"/>
      <c r="SWM165" s="225"/>
      <c r="SWN165" s="225"/>
      <c r="SWO165" s="225"/>
      <c r="SWP165" s="225"/>
      <c r="SWQ165" s="225"/>
      <c r="SWR165" s="225"/>
      <c r="SWS165" s="225"/>
      <c r="SWT165" s="225"/>
      <c r="SWU165" s="225"/>
      <c r="SWV165" s="225"/>
      <c r="SWW165" s="225"/>
      <c r="SWX165" s="225"/>
      <c r="SWY165" s="225"/>
      <c r="SWZ165" s="225"/>
      <c r="SXA165" s="225"/>
      <c r="SXB165" s="225"/>
      <c r="SXC165" s="225"/>
      <c r="SXD165" s="225"/>
      <c r="SXE165" s="225"/>
      <c r="SXF165" s="225"/>
      <c r="SXG165" s="225"/>
      <c r="SXH165" s="225"/>
      <c r="SXI165" s="225"/>
      <c r="SXJ165" s="225"/>
      <c r="SXK165" s="225"/>
      <c r="SXL165" s="225"/>
      <c r="SXM165" s="225"/>
      <c r="SXN165" s="225"/>
      <c r="SXO165" s="225"/>
      <c r="SXP165" s="225"/>
      <c r="SXQ165" s="225"/>
      <c r="SXR165" s="225"/>
      <c r="SXS165" s="225"/>
      <c r="SXT165" s="225"/>
      <c r="SXU165" s="225"/>
      <c r="SXV165" s="225"/>
      <c r="SXW165" s="225"/>
      <c r="SXX165" s="225"/>
      <c r="SXY165" s="225"/>
      <c r="SXZ165" s="225"/>
      <c r="SYA165" s="225"/>
      <c r="SYB165" s="225"/>
      <c r="SYC165" s="225"/>
      <c r="SYD165" s="225"/>
      <c r="SYE165" s="225"/>
      <c r="SYF165" s="225"/>
      <c r="SYG165" s="225"/>
      <c r="SYH165" s="225"/>
      <c r="SYI165" s="225"/>
      <c r="SYJ165" s="225"/>
      <c r="SYK165" s="225"/>
      <c r="SYL165" s="225"/>
      <c r="SYM165" s="225"/>
      <c r="SYN165" s="225"/>
      <c r="SYO165" s="225"/>
      <c r="SYP165" s="225"/>
      <c r="SYQ165" s="225"/>
      <c r="SYR165" s="225"/>
      <c r="SYS165" s="225"/>
      <c r="SYT165" s="225"/>
      <c r="SYU165" s="225"/>
      <c r="SYV165" s="225"/>
      <c r="SYW165" s="225"/>
      <c r="SYX165" s="225"/>
      <c r="SYY165" s="225"/>
      <c r="SYZ165" s="225"/>
      <c r="SZA165" s="225"/>
      <c r="SZB165" s="225"/>
      <c r="SZC165" s="225"/>
      <c r="SZD165" s="225"/>
      <c r="SZE165" s="225"/>
      <c r="SZF165" s="225"/>
      <c r="SZG165" s="225"/>
      <c r="SZH165" s="225"/>
      <c r="SZI165" s="225"/>
      <c r="SZJ165" s="225"/>
      <c r="SZK165" s="225"/>
      <c r="SZL165" s="225"/>
      <c r="SZM165" s="225"/>
      <c r="SZN165" s="225"/>
      <c r="SZO165" s="225"/>
      <c r="SZP165" s="225"/>
      <c r="SZQ165" s="225"/>
      <c r="SZR165" s="225"/>
      <c r="SZS165" s="225"/>
      <c r="SZT165" s="225"/>
      <c r="SZU165" s="225"/>
      <c r="SZV165" s="225"/>
      <c r="SZW165" s="225"/>
      <c r="SZX165" s="225"/>
      <c r="SZY165" s="225"/>
      <c r="SZZ165" s="225"/>
      <c r="TAA165" s="225"/>
      <c r="TAB165" s="225"/>
      <c r="TAC165" s="225"/>
      <c r="TAD165" s="225"/>
      <c r="TAE165" s="225"/>
      <c r="TAF165" s="225"/>
      <c r="TAG165" s="225"/>
      <c r="TAH165" s="225"/>
      <c r="TAI165" s="225"/>
      <c r="TAJ165" s="225"/>
      <c r="TAK165" s="225"/>
      <c r="TAL165" s="225"/>
      <c r="TAM165" s="225"/>
      <c r="TAN165" s="225"/>
      <c r="TAO165" s="225"/>
      <c r="TAP165" s="225"/>
      <c r="TAQ165" s="225"/>
      <c r="TAR165" s="225"/>
      <c r="TAS165" s="225"/>
      <c r="TAT165" s="225"/>
      <c r="TAU165" s="225"/>
      <c r="TAV165" s="225"/>
      <c r="TAW165" s="225"/>
      <c r="TAX165" s="225"/>
      <c r="TAY165" s="225"/>
      <c r="TAZ165" s="225"/>
      <c r="TBA165" s="225"/>
      <c r="TBB165" s="225"/>
      <c r="TBC165" s="225"/>
      <c r="TBD165" s="225"/>
      <c r="TBE165" s="225"/>
      <c r="TBF165" s="225"/>
      <c r="TBG165" s="225"/>
      <c r="TBH165" s="225"/>
      <c r="TBI165" s="225"/>
      <c r="TBJ165" s="225"/>
      <c r="TBK165" s="225"/>
      <c r="TBL165" s="225"/>
      <c r="TBM165" s="225"/>
      <c r="TBN165" s="225"/>
      <c r="TBO165" s="225"/>
      <c r="TBP165" s="225"/>
      <c r="TBQ165" s="225"/>
      <c r="TBR165" s="225"/>
      <c r="TBS165" s="225"/>
      <c r="TBT165" s="225"/>
      <c r="TBU165" s="225"/>
      <c r="TBV165" s="225"/>
      <c r="TBW165" s="225"/>
      <c r="TBX165" s="225"/>
      <c r="TBY165" s="225"/>
      <c r="TBZ165" s="225"/>
      <c r="TCA165" s="225"/>
      <c r="TCB165" s="225"/>
      <c r="TCC165" s="225"/>
      <c r="TCD165" s="225"/>
      <c r="TCE165" s="225"/>
      <c r="TCF165" s="225"/>
      <c r="TCG165" s="225"/>
      <c r="TCH165" s="225"/>
      <c r="TCI165" s="225"/>
      <c r="TCJ165" s="225"/>
      <c r="TCK165" s="225"/>
      <c r="TCL165" s="225"/>
      <c r="TCM165" s="225"/>
      <c r="TCN165" s="225"/>
      <c r="TCO165" s="225"/>
      <c r="TCP165" s="225"/>
      <c r="TCQ165" s="225"/>
      <c r="TCR165" s="225"/>
      <c r="TCS165" s="225"/>
      <c r="TCT165" s="225"/>
      <c r="TCU165" s="225"/>
      <c r="TCV165" s="225"/>
      <c r="TCW165" s="225"/>
      <c r="TCX165" s="225"/>
      <c r="TCY165" s="225"/>
      <c r="TCZ165" s="225"/>
      <c r="TDA165" s="225"/>
      <c r="TDB165" s="225"/>
      <c r="TDC165" s="225"/>
      <c r="TDD165" s="225"/>
      <c r="TDE165" s="225"/>
      <c r="TDF165" s="225"/>
      <c r="TDG165" s="225"/>
      <c r="TDH165" s="225"/>
      <c r="TDI165" s="225"/>
      <c r="TDJ165" s="225"/>
      <c r="TDK165" s="225"/>
      <c r="TDL165" s="225"/>
      <c r="TDM165" s="225"/>
      <c r="TDN165" s="225"/>
      <c r="TDO165" s="225"/>
      <c r="TDP165" s="225"/>
      <c r="TDQ165" s="225"/>
      <c r="TDR165" s="225"/>
      <c r="TDS165" s="225"/>
      <c r="TDT165" s="225"/>
      <c r="TDU165" s="225"/>
      <c r="TDV165" s="225"/>
      <c r="TDW165" s="225"/>
      <c r="TDX165" s="225"/>
      <c r="TDY165" s="225"/>
      <c r="TDZ165" s="225"/>
      <c r="TEA165" s="225"/>
      <c r="TEB165" s="225"/>
      <c r="TEC165" s="225"/>
      <c r="TED165" s="225"/>
      <c r="TEE165" s="225"/>
      <c r="TEF165" s="225"/>
      <c r="TEG165" s="225"/>
      <c r="TEH165" s="225"/>
      <c r="TEI165" s="225"/>
      <c r="TEJ165" s="225"/>
      <c r="TEK165" s="225"/>
      <c r="TEL165" s="225"/>
      <c r="TEM165" s="225"/>
      <c r="TEN165" s="225"/>
      <c r="TEO165" s="225"/>
      <c r="TEP165" s="225"/>
      <c r="TEQ165" s="225"/>
      <c r="TER165" s="225"/>
      <c r="TES165" s="225"/>
      <c r="TET165" s="225"/>
      <c r="TEU165" s="225"/>
      <c r="TEV165" s="225"/>
      <c r="TEW165" s="225"/>
      <c r="TEX165" s="225"/>
      <c r="TEY165" s="225"/>
      <c r="TEZ165" s="225"/>
      <c r="TFA165" s="225"/>
      <c r="TFB165" s="225"/>
      <c r="TFC165" s="225"/>
      <c r="TFD165" s="225"/>
      <c r="TFE165" s="225"/>
      <c r="TFF165" s="225"/>
      <c r="TFG165" s="225"/>
      <c r="TFH165" s="225"/>
      <c r="TFI165" s="225"/>
      <c r="TFJ165" s="225"/>
      <c r="TFK165" s="225"/>
      <c r="TFL165" s="225"/>
      <c r="TFM165" s="225"/>
      <c r="TFN165" s="225"/>
      <c r="TFO165" s="225"/>
      <c r="TFP165" s="225"/>
      <c r="TFQ165" s="225"/>
      <c r="TFR165" s="225"/>
      <c r="TFS165" s="225"/>
      <c r="TFT165" s="225"/>
      <c r="TFU165" s="225"/>
      <c r="TFV165" s="225"/>
      <c r="TFW165" s="225"/>
      <c r="TFX165" s="225"/>
      <c r="TFY165" s="225"/>
      <c r="TFZ165" s="225"/>
      <c r="TGA165" s="225"/>
      <c r="TGB165" s="225"/>
      <c r="TGC165" s="225"/>
      <c r="TGD165" s="225"/>
      <c r="TGE165" s="225"/>
      <c r="TGF165" s="225"/>
      <c r="TGG165" s="225"/>
      <c r="TGH165" s="225"/>
      <c r="TGI165" s="225"/>
      <c r="TGJ165" s="225"/>
      <c r="TGK165" s="225"/>
      <c r="TGL165" s="225"/>
      <c r="TGM165" s="225"/>
      <c r="TGN165" s="225"/>
      <c r="TGO165" s="225"/>
      <c r="TGP165" s="225"/>
      <c r="TGQ165" s="225"/>
      <c r="TGR165" s="225"/>
      <c r="TGS165" s="225"/>
      <c r="TGT165" s="225"/>
      <c r="TGU165" s="225"/>
      <c r="TGV165" s="225"/>
      <c r="TGW165" s="225"/>
      <c r="TGX165" s="225"/>
      <c r="TGY165" s="225"/>
      <c r="TGZ165" s="225"/>
      <c r="THA165" s="225"/>
      <c r="THB165" s="225"/>
      <c r="THC165" s="225"/>
      <c r="THD165" s="225"/>
      <c r="THE165" s="225"/>
      <c r="THF165" s="225"/>
      <c r="THG165" s="225"/>
      <c r="THH165" s="225"/>
      <c r="THI165" s="225"/>
      <c r="THJ165" s="225"/>
      <c r="THK165" s="225"/>
      <c r="THL165" s="225"/>
      <c r="THM165" s="225"/>
      <c r="THN165" s="225"/>
      <c r="THO165" s="225"/>
      <c r="THP165" s="225"/>
      <c r="THQ165" s="225"/>
      <c r="THR165" s="225"/>
      <c r="THS165" s="225"/>
      <c r="THT165" s="225"/>
      <c r="THU165" s="225"/>
      <c r="THV165" s="225"/>
      <c r="THW165" s="225"/>
      <c r="THX165" s="225"/>
      <c r="THY165" s="225"/>
      <c r="THZ165" s="225"/>
      <c r="TIA165" s="225"/>
      <c r="TIB165" s="225"/>
      <c r="TIC165" s="225"/>
      <c r="TID165" s="225"/>
      <c r="TIE165" s="225"/>
      <c r="TIF165" s="225"/>
      <c r="TIG165" s="225"/>
      <c r="TIH165" s="225"/>
      <c r="TII165" s="225"/>
      <c r="TIJ165" s="225"/>
      <c r="TIK165" s="225"/>
      <c r="TIL165" s="225"/>
      <c r="TIM165" s="225"/>
      <c r="TIN165" s="225"/>
      <c r="TIO165" s="225"/>
      <c r="TIP165" s="225"/>
      <c r="TIQ165" s="225"/>
      <c r="TIR165" s="225"/>
      <c r="TIS165" s="225"/>
      <c r="TIT165" s="225"/>
      <c r="TIU165" s="225"/>
      <c r="TIV165" s="225"/>
      <c r="TIW165" s="225"/>
      <c r="TIX165" s="225"/>
      <c r="TIY165" s="225"/>
      <c r="TIZ165" s="225"/>
      <c r="TJA165" s="225"/>
      <c r="TJB165" s="225"/>
      <c r="TJC165" s="225"/>
      <c r="TJD165" s="225"/>
      <c r="TJE165" s="225"/>
      <c r="TJF165" s="225"/>
      <c r="TJG165" s="225"/>
      <c r="TJH165" s="225"/>
      <c r="TJI165" s="225"/>
      <c r="TJJ165" s="225"/>
      <c r="TJK165" s="225"/>
      <c r="TJL165" s="225"/>
      <c r="TJM165" s="225"/>
      <c r="TJN165" s="225"/>
      <c r="TJO165" s="225"/>
      <c r="TJP165" s="225"/>
      <c r="TJQ165" s="225"/>
      <c r="TJR165" s="225"/>
      <c r="TJS165" s="225"/>
      <c r="TJT165" s="225"/>
      <c r="TJU165" s="225"/>
      <c r="TJV165" s="225"/>
      <c r="TJW165" s="225"/>
      <c r="TJX165" s="225"/>
      <c r="TJY165" s="225"/>
      <c r="TJZ165" s="225"/>
      <c r="TKA165" s="225"/>
      <c r="TKB165" s="225"/>
      <c r="TKC165" s="225"/>
      <c r="TKD165" s="225"/>
      <c r="TKE165" s="225"/>
      <c r="TKF165" s="225"/>
      <c r="TKG165" s="225"/>
      <c r="TKH165" s="225"/>
      <c r="TKI165" s="225"/>
      <c r="TKJ165" s="225"/>
      <c r="TKK165" s="225"/>
      <c r="TKL165" s="225"/>
      <c r="TKM165" s="225"/>
      <c r="TKN165" s="225"/>
      <c r="TKO165" s="225"/>
      <c r="TKP165" s="225"/>
      <c r="TKQ165" s="225"/>
      <c r="TKR165" s="225"/>
      <c r="TKS165" s="225"/>
      <c r="TKT165" s="225"/>
      <c r="TKU165" s="225"/>
      <c r="TKV165" s="225"/>
      <c r="TKW165" s="225"/>
      <c r="TKX165" s="225"/>
      <c r="TKY165" s="225"/>
      <c r="TKZ165" s="225"/>
      <c r="TLA165" s="225"/>
      <c r="TLB165" s="225"/>
      <c r="TLC165" s="225"/>
      <c r="TLD165" s="225"/>
      <c r="TLE165" s="225"/>
      <c r="TLF165" s="225"/>
      <c r="TLG165" s="225"/>
      <c r="TLH165" s="225"/>
      <c r="TLI165" s="225"/>
      <c r="TLJ165" s="225"/>
      <c r="TLK165" s="225"/>
      <c r="TLL165" s="225"/>
      <c r="TLM165" s="225"/>
      <c r="TLN165" s="225"/>
      <c r="TLO165" s="225"/>
      <c r="TLP165" s="225"/>
      <c r="TLQ165" s="225"/>
      <c r="TLR165" s="225"/>
      <c r="TLS165" s="225"/>
      <c r="TLT165" s="225"/>
      <c r="TLU165" s="225"/>
      <c r="TLV165" s="225"/>
      <c r="TLW165" s="225"/>
      <c r="TLX165" s="225"/>
      <c r="TLY165" s="225"/>
      <c r="TLZ165" s="225"/>
      <c r="TMA165" s="225"/>
      <c r="TMB165" s="225"/>
      <c r="TMC165" s="225"/>
      <c r="TMD165" s="225"/>
      <c r="TME165" s="225"/>
      <c r="TMF165" s="225"/>
      <c r="TMG165" s="225"/>
      <c r="TMH165" s="225"/>
      <c r="TMI165" s="225"/>
      <c r="TMJ165" s="225"/>
      <c r="TMK165" s="225"/>
      <c r="TML165" s="225"/>
      <c r="TMM165" s="225"/>
      <c r="TMN165" s="225"/>
      <c r="TMO165" s="225"/>
      <c r="TMP165" s="225"/>
      <c r="TMQ165" s="225"/>
      <c r="TMR165" s="225"/>
      <c r="TMS165" s="225"/>
      <c r="TMT165" s="225"/>
      <c r="TMU165" s="225"/>
      <c r="TMV165" s="225"/>
      <c r="TMW165" s="225"/>
      <c r="TMX165" s="225"/>
      <c r="TMY165" s="225"/>
      <c r="TMZ165" s="225"/>
      <c r="TNA165" s="225"/>
      <c r="TNB165" s="225"/>
      <c r="TNC165" s="225"/>
      <c r="TND165" s="225"/>
      <c r="TNE165" s="225"/>
      <c r="TNF165" s="225"/>
      <c r="TNG165" s="225"/>
      <c r="TNH165" s="225"/>
      <c r="TNI165" s="225"/>
      <c r="TNJ165" s="225"/>
      <c r="TNK165" s="225"/>
      <c r="TNL165" s="225"/>
      <c r="TNM165" s="225"/>
      <c r="TNN165" s="225"/>
      <c r="TNO165" s="225"/>
      <c r="TNP165" s="225"/>
      <c r="TNQ165" s="225"/>
      <c r="TNR165" s="225"/>
      <c r="TNS165" s="225"/>
      <c r="TNT165" s="225"/>
      <c r="TNU165" s="225"/>
      <c r="TNV165" s="225"/>
      <c r="TNW165" s="225"/>
      <c r="TNX165" s="225"/>
      <c r="TNY165" s="225"/>
      <c r="TNZ165" s="225"/>
      <c r="TOA165" s="225"/>
      <c r="TOB165" s="225"/>
      <c r="TOC165" s="225"/>
      <c r="TOD165" s="225"/>
      <c r="TOE165" s="225"/>
      <c r="TOF165" s="225"/>
      <c r="TOG165" s="225"/>
      <c r="TOH165" s="225"/>
      <c r="TOI165" s="225"/>
      <c r="TOJ165" s="225"/>
      <c r="TOK165" s="225"/>
      <c r="TOL165" s="225"/>
      <c r="TOM165" s="225"/>
      <c r="TON165" s="225"/>
      <c r="TOO165" s="225"/>
      <c r="TOP165" s="225"/>
      <c r="TOQ165" s="225"/>
      <c r="TOR165" s="225"/>
      <c r="TOS165" s="225"/>
      <c r="TOT165" s="225"/>
      <c r="TOU165" s="225"/>
      <c r="TOV165" s="225"/>
      <c r="TOW165" s="225"/>
      <c r="TOX165" s="225"/>
      <c r="TOY165" s="225"/>
      <c r="TOZ165" s="225"/>
      <c r="TPA165" s="225"/>
      <c r="TPB165" s="225"/>
      <c r="TPC165" s="225"/>
      <c r="TPD165" s="225"/>
      <c r="TPE165" s="225"/>
      <c r="TPF165" s="225"/>
      <c r="TPG165" s="225"/>
      <c r="TPH165" s="225"/>
      <c r="TPI165" s="225"/>
      <c r="TPJ165" s="225"/>
      <c r="TPK165" s="225"/>
      <c r="TPL165" s="225"/>
      <c r="TPM165" s="225"/>
      <c r="TPN165" s="225"/>
      <c r="TPO165" s="225"/>
      <c r="TPP165" s="225"/>
      <c r="TPQ165" s="225"/>
      <c r="TPR165" s="225"/>
      <c r="TPS165" s="225"/>
      <c r="TPT165" s="225"/>
      <c r="TPU165" s="225"/>
      <c r="TPV165" s="225"/>
      <c r="TPW165" s="225"/>
      <c r="TPX165" s="225"/>
      <c r="TPY165" s="225"/>
      <c r="TPZ165" s="225"/>
      <c r="TQA165" s="225"/>
      <c r="TQB165" s="225"/>
      <c r="TQC165" s="225"/>
      <c r="TQD165" s="225"/>
      <c r="TQE165" s="225"/>
      <c r="TQF165" s="225"/>
      <c r="TQG165" s="225"/>
      <c r="TQH165" s="225"/>
      <c r="TQI165" s="225"/>
      <c r="TQJ165" s="225"/>
      <c r="TQK165" s="225"/>
      <c r="TQL165" s="225"/>
      <c r="TQM165" s="225"/>
      <c r="TQN165" s="225"/>
      <c r="TQO165" s="225"/>
      <c r="TQP165" s="225"/>
      <c r="TQQ165" s="225"/>
      <c r="TQR165" s="225"/>
      <c r="TQS165" s="225"/>
      <c r="TQT165" s="225"/>
      <c r="TQU165" s="225"/>
      <c r="TQV165" s="225"/>
      <c r="TQW165" s="225"/>
      <c r="TQX165" s="225"/>
      <c r="TQY165" s="225"/>
      <c r="TQZ165" s="225"/>
      <c r="TRA165" s="225"/>
      <c r="TRB165" s="225"/>
      <c r="TRC165" s="225"/>
      <c r="TRD165" s="225"/>
      <c r="TRE165" s="225"/>
      <c r="TRF165" s="225"/>
      <c r="TRG165" s="225"/>
      <c r="TRH165" s="225"/>
      <c r="TRI165" s="225"/>
      <c r="TRJ165" s="225"/>
      <c r="TRK165" s="225"/>
      <c r="TRL165" s="225"/>
      <c r="TRM165" s="225"/>
      <c r="TRN165" s="225"/>
      <c r="TRO165" s="225"/>
      <c r="TRP165" s="225"/>
      <c r="TRQ165" s="225"/>
      <c r="TRR165" s="225"/>
      <c r="TRS165" s="225"/>
      <c r="TRT165" s="225"/>
      <c r="TRU165" s="225"/>
      <c r="TRV165" s="225"/>
      <c r="TRW165" s="225"/>
      <c r="TRX165" s="225"/>
      <c r="TRY165" s="225"/>
      <c r="TRZ165" s="225"/>
      <c r="TSA165" s="225"/>
      <c r="TSB165" s="225"/>
      <c r="TSC165" s="225"/>
      <c r="TSD165" s="225"/>
      <c r="TSE165" s="225"/>
      <c r="TSF165" s="225"/>
      <c r="TSG165" s="225"/>
      <c r="TSH165" s="225"/>
      <c r="TSI165" s="225"/>
      <c r="TSJ165" s="225"/>
      <c r="TSK165" s="225"/>
      <c r="TSL165" s="225"/>
      <c r="TSM165" s="225"/>
      <c r="TSN165" s="225"/>
      <c r="TSO165" s="225"/>
      <c r="TSP165" s="225"/>
      <c r="TSQ165" s="225"/>
      <c r="TSR165" s="225"/>
      <c r="TSS165" s="225"/>
      <c r="TST165" s="225"/>
      <c r="TSU165" s="225"/>
      <c r="TSV165" s="225"/>
      <c r="TSW165" s="225"/>
      <c r="TSX165" s="225"/>
      <c r="TSY165" s="225"/>
      <c r="TSZ165" s="225"/>
      <c r="TTA165" s="225"/>
      <c r="TTB165" s="225"/>
      <c r="TTC165" s="225"/>
      <c r="TTD165" s="225"/>
      <c r="TTE165" s="225"/>
      <c r="TTF165" s="225"/>
      <c r="TTG165" s="225"/>
      <c r="TTH165" s="225"/>
      <c r="TTI165" s="225"/>
      <c r="TTJ165" s="225"/>
      <c r="TTK165" s="225"/>
      <c r="TTL165" s="225"/>
      <c r="TTM165" s="225"/>
      <c r="TTN165" s="225"/>
      <c r="TTO165" s="225"/>
      <c r="TTP165" s="225"/>
      <c r="TTQ165" s="225"/>
      <c r="TTR165" s="225"/>
      <c r="TTS165" s="225"/>
      <c r="TTT165" s="225"/>
      <c r="TTU165" s="225"/>
      <c r="TTV165" s="225"/>
      <c r="TTW165" s="225"/>
      <c r="TTX165" s="225"/>
      <c r="TTY165" s="225"/>
      <c r="TTZ165" s="225"/>
      <c r="TUA165" s="225"/>
      <c r="TUB165" s="225"/>
      <c r="TUC165" s="225"/>
      <c r="TUD165" s="225"/>
      <c r="TUE165" s="225"/>
      <c r="TUF165" s="225"/>
      <c r="TUG165" s="225"/>
      <c r="TUH165" s="225"/>
      <c r="TUI165" s="225"/>
      <c r="TUJ165" s="225"/>
      <c r="TUK165" s="225"/>
      <c r="TUL165" s="225"/>
      <c r="TUM165" s="225"/>
      <c r="TUN165" s="225"/>
      <c r="TUO165" s="225"/>
      <c r="TUP165" s="225"/>
      <c r="TUQ165" s="225"/>
      <c r="TUR165" s="225"/>
      <c r="TUS165" s="225"/>
      <c r="TUT165" s="225"/>
      <c r="TUU165" s="225"/>
      <c r="TUV165" s="225"/>
      <c r="TUW165" s="225"/>
      <c r="TUX165" s="225"/>
      <c r="TUY165" s="225"/>
      <c r="TUZ165" s="225"/>
      <c r="TVA165" s="225"/>
      <c r="TVB165" s="225"/>
      <c r="TVC165" s="225"/>
      <c r="TVD165" s="225"/>
      <c r="TVE165" s="225"/>
      <c r="TVF165" s="225"/>
      <c r="TVG165" s="225"/>
      <c r="TVH165" s="225"/>
      <c r="TVI165" s="225"/>
      <c r="TVJ165" s="225"/>
      <c r="TVK165" s="225"/>
      <c r="TVL165" s="225"/>
      <c r="TVM165" s="225"/>
      <c r="TVN165" s="225"/>
      <c r="TVO165" s="225"/>
      <c r="TVP165" s="225"/>
      <c r="TVQ165" s="225"/>
      <c r="TVR165" s="225"/>
      <c r="TVS165" s="225"/>
      <c r="TVT165" s="225"/>
      <c r="TVU165" s="225"/>
      <c r="TVV165" s="225"/>
      <c r="TVW165" s="225"/>
      <c r="TVX165" s="225"/>
      <c r="TVY165" s="225"/>
      <c r="TVZ165" s="225"/>
      <c r="TWA165" s="225"/>
      <c r="TWB165" s="225"/>
      <c r="TWC165" s="225"/>
      <c r="TWD165" s="225"/>
      <c r="TWE165" s="225"/>
      <c r="TWF165" s="225"/>
      <c r="TWG165" s="225"/>
      <c r="TWH165" s="225"/>
      <c r="TWI165" s="225"/>
      <c r="TWJ165" s="225"/>
      <c r="TWK165" s="225"/>
      <c r="TWL165" s="225"/>
      <c r="TWM165" s="225"/>
      <c r="TWN165" s="225"/>
      <c r="TWO165" s="225"/>
      <c r="TWP165" s="225"/>
      <c r="TWQ165" s="225"/>
      <c r="TWR165" s="225"/>
      <c r="TWS165" s="225"/>
      <c r="TWT165" s="225"/>
      <c r="TWU165" s="225"/>
      <c r="TWV165" s="225"/>
      <c r="TWW165" s="225"/>
      <c r="TWX165" s="225"/>
      <c r="TWY165" s="225"/>
      <c r="TWZ165" s="225"/>
      <c r="TXA165" s="225"/>
      <c r="TXB165" s="225"/>
      <c r="TXC165" s="225"/>
      <c r="TXD165" s="225"/>
      <c r="TXE165" s="225"/>
      <c r="TXF165" s="225"/>
      <c r="TXG165" s="225"/>
      <c r="TXH165" s="225"/>
      <c r="TXI165" s="225"/>
      <c r="TXJ165" s="225"/>
      <c r="TXK165" s="225"/>
      <c r="TXL165" s="225"/>
      <c r="TXM165" s="225"/>
      <c r="TXN165" s="225"/>
      <c r="TXO165" s="225"/>
      <c r="TXP165" s="225"/>
      <c r="TXQ165" s="225"/>
      <c r="TXR165" s="225"/>
      <c r="TXS165" s="225"/>
      <c r="TXT165" s="225"/>
      <c r="TXU165" s="225"/>
      <c r="TXV165" s="225"/>
      <c r="TXW165" s="225"/>
      <c r="TXX165" s="225"/>
      <c r="TXY165" s="225"/>
      <c r="TXZ165" s="225"/>
      <c r="TYA165" s="225"/>
      <c r="TYB165" s="225"/>
      <c r="TYC165" s="225"/>
      <c r="TYD165" s="225"/>
      <c r="TYE165" s="225"/>
      <c r="TYF165" s="225"/>
      <c r="TYG165" s="225"/>
      <c r="TYH165" s="225"/>
      <c r="TYI165" s="225"/>
      <c r="TYJ165" s="225"/>
      <c r="TYK165" s="225"/>
      <c r="TYL165" s="225"/>
      <c r="TYM165" s="225"/>
      <c r="TYN165" s="225"/>
      <c r="TYO165" s="225"/>
      <c r="TYP165" s="225"/>
      <c r="TYQ165" s="225"/>
      <c r="TYR165" s="225"/>
      <c r="TYS165" s="225"/>
      <c r="TYT165" s="225"/>
      <c r="TYU165" s="225"/>
      <c r="TYV165" s="225"/>
      <c r="TYW165" s="225"/>
      <c r="TYX165" s="225"/>
      <c r="TYY165" s="225"/>
      <c r="TYZ165" s="225"/>
      <c r="TZA165" s="225"/>
      <c r="TZB165" s="225"/>
      <c r="TZC165" s="225"/>
      <c r="TZD165" s="225"/>
      <c r="TZE165" s="225"/>
      <c r="TZF165" s="225"/>
      <c r="TZG165" s="225"/>
      <c r="TZH165" s="225"/>
      <c r="TZI165" s="225"/>
      <c r="TZJ165" s="225"/>
      <c r="TZK165" s="225"/>
      <c r="TZL165" s="225"/>
      <c r="TZM165" s="225"/>
      <c r="TZN165" s="225"/>
      <c r="TZO165" s="225"/>
      <c r="TZP165" s="225"/>
      <c r="TZQ165" s="225"/>
      <c r="TZR165" s="225"/>
      <c r="TZS165" s="225"/>
      <c r="TZT165" s="225"/>
      <c r="TZU165" s="225"/>
      <c r="TZV165" s="225"/>
      <c r="TZW165" s="225"/>
      <c r="TZX165" s="225"/>
      <c r="TZY165" s="225"/>
      <c r="TZZ165" s="225"/>
      <c r="UAA165" s="225"/>
      <c r="UAB165" s="225"/>
      <c r="UAC165" s="225"/>
      <c r="UAD165" s="225"/>
      <c r="UAE165" s="225"/>
      <c r="UAF165" s="225"/>
      <c r="UAG165" s="225"/>
      <c r="UAH165" s="225"/>
      <c r="UAI165" s="225"/>
      <c r="UAJ165" s="225"/>
      <c r="UAK165" s="225"/>
      <c r="UAL165" s="225"/>
      <c r="UAM165" s="225"/>
      <c r="UAN165" s="225"/>
      <c r="UAO165" s="225"/>
      <c r="UAP165" s="225"/>
      <c r="UAQ165" s="225"/>
      <c r="UAR165" s="225"/>
      <c r="UAS165" s="225"/>
      <c r="UAT165" s="225"/>
      <c r="UAU165" s="225"/>
      <c r="UAV165" s="225"/>
      <c r="UAW165" s="225"/>
      <c r="UAX165" s="225"/>
      <c r="UAY165" s="225"/>
      <c r="UAZ165" s="225"/>
      <c r="UBA165" s="225"/>
      <c r="UBB165" s="225"/>
      <c r="UBC165" s="225"/>
      <c r="UBD165" s="225"/>
      <c r="UBE165" s="225"/>
      <c r="UBF165" s="225"/>
      <c r="UBG165" s="225"/>
      <c r="UBH165" s="225"/>
      <c r="UBI165" s="225"/>
      <c r="UBJ165" s="225"/>
      <c r="UBK165" s="225"/>
      <c r="UBL165" s="225"/>
      <c r="UBM165" s="225"/>
      <c r="UBN165" s="225"/>
      <c r="UBO165" s="225"/>
      <c r="UBP165" s="225"/>
      <c r="UBQ165" s="225"/>
      <c r="UBR165" s="225"/>
      <c r="UBS165" s="225"/>
      <c r="UBT165" s="225"/>
      <c r="UBU165" s="225"/>
      <c r="UBV165" s="225"/>
      <c r="UBW165" s="225"/>
      <c r="UBX165" s="225"/>
      <c r="UBY165" s="225"/>
      <c r="UBZ165" s="225"/>
      <c r="UCA165" s="225"/>
      <c r="UCB165" s="225"/>
      <c r="UCC165" s="225"/>
      <c r="UCD165" s="225"/>
      <c r="UCE165" s="225"/>
      <c r="UCF165" s="225"/>
      <c r="UCG165" s="225"/>
      <c r="UCH165" s="225"/>
      <c r="UCI165" s="225"/>
      <c r="UCJ165" s="225"/>
      <c r="UCK165" s="225"/>
      <c r="UCL165" s="225"/>
      <c r="UCM165" s="225"/>
      <c r="UCN165" s="225"/>
      <c r="UCO165" s="225"/>
      <c r="UCP165" s="225"/>
      <c r="UCQ165" s="225"/>
      <c r="UCR165" s="225"/>
      <c r="UCS165" s="225"/>
      <c r="UCT165" s="225"/>
      <c r="UCU165" s="225"/>
      <c r="UCV165" s="225"/>
      <c r="UCW165" s="225"/>
      <c r="UCX165" s="225"/>
      <c r="UCY165" s="225"/>
      <c r="UCZ165" s="225"/>
      <c r="UDA165" s="225"/>
      <c r="UDB165" s="225"/>
      <c r="UDC165" s="225"/>
      <c r="UDD165" s="225"/>
      <c r="UDE165" s="225"/>
      <c r="UDF165" s="225"/>
      <c r="UDG165" s="225"/>
      <c r="UDH165" s="225"/>
      <c r="UDI165" s="225"/>
      <c r="UDJ165" s="225"/>
      <c r="UDK165" s="225"/>
      <c r="UDL165" s="225"/>
      <c r="UDM165" s="225"/>
      <c r="UDN165" s="225"/>
      <c r="UDO165" s="225"/>
      <c r="UDP165" s="225"/>
      <c r="UDQ165" s="225"/>
      <c r="UDR165" s="225"/>
      <c r="UDS165" s="225"/>
      <c r="UDT165" s="225"/>
      <c r="UDU165" s="225"/>
      <c r="UDV165" s="225"/>
      <c r="UDW165" s="225"/>
      <c r="UDX165" s="225"/>
      <c r="UDY165" s="225"/>
      <c r="UDZ165" s="225"/>
      <c r="UEA165" s="225"/>
      <c r="UEB165" s="225"/>
      <c r="UEC165" s="225"/>
      <c r="UED165" s="225"/>
      <c r="UEE165" s="225"/>
      <c r="UEF165" s="225"/>
      <c r="UEG165" s="225"/>
      <c r="UEH165" s="225"/>
      <c r="UEI165" s="225"/>
      <c r="UEJ165" s="225"/>
      <c r="UEK165" s="225"/>
      <c r="UEL165" s="225"/>
      <c r="UEM165" s="225"/>
      <c r="UEN165" s="225"/>
      <c r="UEO165" s="225"/>
      <c r="UEP165" s="225"/>
      <c r="UEQ165" s="225"/>
      <c r="UER165" s="225"/>
      <c r="UES165" s="225"/>
      <c r="UET165" s="225"/>
      <c r="UEU165" s="225"/>
      <c r="UEV165" s="225"/>
      <c r="UEW165" s="225"/>
      <c r="UEX165" s="225"/>
      <c r="UEY165" s="225"/>
      <c r="UEZ165" s="225"/>
      <c r="UFA165" s="225"/>
      <c r="UFB165" s="225"/>
      <c r="UFC165" s="225"/>
      <c r="UFD165" s="225"/>
      <c r="UFE165" s="225"/>
      <c r="UFF165" s="225"/>
      <c r="UFG165" s="225"/>
      <c r="UFH165" s="225"/>
      <c r="UFI165" s="225"/>
      <c r="UFJ165" s="225"/>
      <c r="UFK165" s="225"/>
      <c r="UFL165" s="225"/>
      <c r="UFM165" s="225"/>
      <c r="UFN165" s="225"/>
      <c r="UFO165" s="225"/>
      <c r="UFP165" s="225"/>
      <c r="UFQ165" s="225"/>
      <c r="UFR165" s="225"/>
      <c r="UFS165" s="225"/>
      <c r="UFT165" s="225"/>
      <c r="UFU165" s="225"/>
      <c r="UFV165" s="225"/>
      <c r="UFW165" s="225"/>
      <c r="UFX165" s="225"/>
      <c r="UFY165" s="225"/>
      <c r="UFZ165" s="225"/>
      <c r="UGA165" s="225"/>
      <c r="UGB165" s="225"/>
      <c r="UGC165" s="225"/>
      <c r="UGD165" s="225"/>
      <c r="UGE165" s="225"/>
      <c r="UGF165" s="225"/>
      <c r="UGG165" s="225"/>
      <c r="UGH165" s="225"/>
      <c r="UGI165" s="225"/>
      <c r="UGJ165" s="225"/>
      <c r="UGK165" s="225"/>
      <c r="UGL165" s="225"/>
      <c r="UGM165" s="225"/>
      <c r="UGN165" s="225"/>
      <c r="UGO165" s="225"/>
      <c r="UGP165" s="225"/>
      <c r="UGQ165" s="225"/>
      <c r="UGR165" s="225"/>
      <c r="UGS165" s="225"/>
      <c r="UGT165" s="225"/>
      <c r="UGU165" s="225"/>
      <c r="UGV165" s="225"/>
      <c r="UGW165" s="225"/>
      <c r="UGX165" s="225"/>
      <c r="UGY165" s="225"/>
      <c r="UGZ165" s="225"/>
      <c r="UHA165" s="225"/>
      <c r="UHB165" s="225"/>
      <c r="UHC165" s="225"/>
      <c r="UHD165" s="225"/>
      <c r="UHE165" s="225"/>
      <c r="UHF165" s="225"/>
      <c r="UHG165" s="225"/>
      <c r="UHH165" s="225"/>
      <c r="UHI165" s="225"/>
      <c r="UHJ165" s="225"/>
      <c r="UHK165" s="225"/>
      <c r="UHL165" s="225"/>
      <c r="UHM165" s="225"/>
      <c r="UHN165" s="225"/>
      <c r="UHO165" s="225"/>
      <c r="UHP165" s="225"/>
      <c r="UHQ165" s="225"/>
      <c r="UHR165" s="225"/>
      <c r="UHS165" s="225"/>
      <c r="UHT165" s="225"/>
      <c r="UHU165" s="225"/>
      <c r="UHV165" s="225"/>
      <c r="UHW165" s="225"/>
      <c r="UHX165" s="225"/>
      <c r="UHY165" s="225"/>
      <c r="UHZ165" s="225"/>
      <c r="UIA165" s="225"/>
      <c r="UIB165" s="225"/>
      <c r="UIC165" s="225"/>
      <c r="UID165" s="225"/>
      <c r="UIE165" s="225"/>
      <c r="UIF165" s="225"/>
      <c r="UIG165" s="225"/>
      <c r="UIH165" s="225"/>
      <c r="UII165" s="225"/>
      <c r="UIJ165" s="225"/>
      <c r="UIK165" s="225"/>
      <c r="UIL165" s="225"/>
      <c r="UIM165" s="225"/>
      <c r="UIN165" s="225"/>
      <c r="UIO165" s="225"/>
      <c r="UIP165" s="225"/>
      <c r="UIQ165" s="225"/>
      <c r="UIR165" s="225"/>
      <c r="UIS165" s="225"/>
      <c r="UIT165" s="225"/>
      <c r="UIU165" s="225"/>
      <c r="UIV165" s="225"/>
      <c r="UIW165" s="225"/>
      <c r="UIX165" s="225"/>
      <c r="UIY165" s="225"/>
      <c r="UIZ165" s="225"/>
      <c r="UJA165" s="225"/>
      <c r="UJB165" s="225"/>
      <c r="UJC165" s="225"/>
      <c r="UJD165" s="225"/>
      <c r="UJE165" s="225"/>
      <c r="UJF165" s="225"/>
      <c r="UJG165" s="225"/>
      <c r="UJH165" s="225"/>
      <c r="UJI165" s="225"/>
      <c r="UJJ165" s="225"/>
      <c r="UJK165" s="225"/>
      <c r="UJL165" s="225"/>
      <c r="UJM165" s="225"/>
      <c r="UJN165" s="225"/>
      <c r="UJO165" s="225"/>
      <c r="UJP165" s="225"/>
      <c r="UJQ165" s="225"/>
      <c r="UJR165" s="225"/>
      <c r="UJS165" s="225"/>
      <c r="UJT165" s="225"/>
      <c r="UJU165" s="225"/>
      <c r="UJV165" s="225"/>
      <c r="UJW165" s="225"/>
      <c r="UJX165" s="225"/>
      <c r="UJY165" s="225"/>
      <c r="UJZ165" s="225"/>
      <c r="UKA165" s="225"/>
      <c r="UKB165" s="225"/>
      <c r="UKC165" s="225"/>
      <c r="UKD165" s="225"/>
      <c r="UKE165" s="225"/>
      <c r="UKF165" s="225"/>
      <c r="UKG165" s="225"/>
      <c r="UKH165" s="225"/>
      <c r="UKI165" s="225"/>
      <c r="UKJ165" s="225"/>
      <c r="UKK165" s="225"/>
      <c r="UKL165" s="225"/>
      <c r="UKM165" s="225"/>
      <c r="UKN165" s="225"/>
      <c r="UKO165" s="225"/>
      <c r="UKP165" s="225"/>
      <c r="UKQ165" s="225"/>
      <c r="UKR165" s="225"/>
      <c r="UKS165" s="225"/>
      <c r="UKT165" s="225"/>
      <c r="UKU165" s="225"/>
      <c r="UKV165" s="225"/>
      <c r="UKW165" s="225"/>
      <c r="UKX165" s="225"/>
      <c r="UKY165" s="225"/>
      <c r="UKZ165" s="225"/>
      <c r="ULA165" s="225"/>
      <c r="ULB165" s="225"/>
      <c r="ULC165" s="225"/>
      <c r="ULD165" s="225"/>
      <c r="ULE165" s="225"/>
      <c r="ULF165" s="225"/>
      <c r="ULG165" s="225"/>
      <c r="ULH165" s="225"/>
      <c r="ULI165" s="225"/>
      <c r="ULJ165" s="225"/>
      <c r="ULK165" s="225"/>
      <c r="ULL165" s="225"/>
      <c r="ULM165" s="225"/>
      <c r="ULN165" s="225"/>
      <c r="ULO165" s="225"/>
      <c r="ULP165" s="225"/>
      <c r="ULQ165" s="225"/>
      <c r="ULR165" s="225"/>
      <c r="ULS165" s="225"/>
      <c r="ULT165" s="225"/>
      <c r="ULU165" s="225"/>
      <c r="ULV165" s="225"/>
      <c r="ULW165" s="225"/>
      <c r="ULX165" s="225"/>
      <c r="ULY165" s="225"/>
      <c r="ULZ165" s="225"/>
      <c r="UMA165" s="225"/>
      <c r="UMB165" s="225"/>
      <c r="UMC165" s="225"/>
      <c r="UMD165" s="225"/>
      <c r="UME165" s="225"/>
      <c r="UMF165" s="225"/>
      <c r="UMG165" s="225"/>
      <c r="UMH165" s="225"/>
      <c r="UMI165" s="225"/>
      <c r="UMJ165" s="225"/>
      <c r="UMK165" s="225"/>
      <c r="UML165" s="225"/>
      <c r="UMM165" s="225"/>
      <c r="UMN165" s="225"/>
      <c r="UMO165" s="225"/>
      <c r="UMP165" s="225"/>
      <c r="UMQ165" s="225"/>
      <c r="UMR165" s="225"/>
      <c r="UMS165" s="225"/>
      <c r="UMT165" s="225"/>
      <c r="UMU165" s="225"/>
      <c r="UMV165" s="225"/>
      <c r="UMW165" s="225"/>
      <c r="UMX165" s="225"/>
      <c r="UMY165" s="225"/>
      <c r="UMZ165" s="225"/>
      <c r="UNA165" s="225"/>
      <c r="UNB165" s="225"/>
      <c r="UNC165" s="225"/>
      <c r="UND165" s="225"/>
      <c r="UNE165" s="225"/>
      <c r="UNF165" s="225"/>
      <c r="UNG165" s="225"/>
      <c r="UNH165" s="225"/>
      <c r="UNI165" s="225"/>
      <c r="UNJ165" s="225"/>
      <c r="UNK165" s="225"/>
      <c r="UNL165" s="225"/>
      <c r="UNM165" s="225"/>
      <c r="UNN165" s="225"/>
      <c r="UNO165" s="225"/>
      <c r="UNP165" s="225"/>
      <c r="UNQ165" s="225"/>
      <c r="UNR165" s="225"/>
      <c r="UNS165" s="225"/>
      <c r="UNT165" s="225"/>
      <c r="UNU165" s="225"/>
      <c r="UNV165" s="225"/>
      <c r="UNW165" s="225"/>
      <c r="UNX165" s="225"/>
      <c r="UNY165" s="225"/>
      <c r="UNZ165" s="225"/>
      <c r="UOA165" s="225"/>
      <c r="UOB165" s="225"/>
      <c r="UOC165" s="225"/>
      <c r="UOD165" s="225"/>
      <c r="UOE165" s="225"/>
      <c r="UOF165" s="225"/>
      <c r="UOG165" s="225"/>
      <c r="UOH165" s="225"/>
      <c r="UOI165" s="225"/>
      <c r="UOJ165" s="225"/>
      <c r="UOK165" s="225"/>
      <c r="UOL165" s="225"/>
      <c r="UOM165" s="225"/>
      <c r="UON165" s="225"/>
      <c r="UOO165" s="225"/>
      <c r="UOP165" s="225"/>
      <c r="UOQ165" s="225"/>
      <c r="UOR165" s="225"/>
      <c r="UOS165" s="225"/>
      <c r="UOT165" s="225"/>
      <c r="UOU165" s="225"/>
      <c r="UOV165" s="225"/>
      <c r="UOW165" s="225"/>
      <c r="UOX165" s="225"/>
      <c r="UOY165" s="225"/>
      <c r="UOZ165" s="225"/>
      <c r="UPA165" s="225"/>
      <c r="UPB165" s="225"/>
      <c r="UPC165" s="225"/>
      <c r="UPD165" s="225"/>
      <c r="UPE165" s="225"/>
      <c r="UPF165" s="225"/>
      <c r="UPG165" s="225"/>
      <c r="UPH165" s="225"/>
      <c r="UPI165" s="225"/>
      <c r="UPJ165" s="225"/>
      <c r="UPK165" s="225"/>
      <c r="UPL165" s="225"/>
      <c r="UPM165" s="225"/>
      <c r="UPN165" s="225"/>
      <c r="UPO165" s="225"/>
      <c r="UPP165" s="225"/>
      <c r="UPQ165" s="225"/>
      <c r="UPR165" s="225"/>
      <c r="UPS165" s="225"/>
      <c r="UPT165" s="225"/>
      <c r="UPU165" s="225"/>
      <c r="UPV165" s="225"/>
      <c r="UPW165" s="225"/>
      <c r="UPX165" s="225"/>
      <c r="UPY165" s="225"/>
      <c r="UPZ165" s="225"/>
      <c r="UQA165" s="225"/>
      <c r="UQB165" s="225"/>
      <c r="UQC165" s="225"/>
      <c r="UQD165" s="225"/>
      <c r="UQE165" s="225"/>
      <c r="UQF165" s="225"/>
      <c r="UQG165" s="225"/>
      <c r="UQH165" s="225"/>
      <c r="UQI165" s="225"/>
      <c r="UQJ165" s="225"/>
      <c r="UQK165" s="225"/>
      <c r="UQL165" s="225"/>
      <c r="UQM165" s="225"/>
      <c r="UQN165" s="225"/>
      <c r="UQO165" s="225"/>
      <c r="UQP165" s="225"/>
      <c r="UQQ165" s="225"/>
      <c r="UQR165" s="225"/>
      <c r="UQS165" s="225"/>
      <c r="UQT165" s="225"/>
      <c r="UQU165" s="225"/>
      <c r="UQV165" s="225"/>
      <c r="UQW165" s="225"/>
      <c r="UQX165" s="225"/>
      <c r="UQY165" s="225"/>
      <c r="UQZ165" s="225"/>
      <c r="URA165" s="225"/>
      <c r="URB165" s="225"/>
      <c r="URC165" s="225"/>
      <c r="URD165" s="225"/>
      <c r="URE165" s="225"/>
      <c r="URF165" s="225"/>
      <c r="URG165" s="225"/>
      <c r="URH165" s="225"/>
      <c r="URI165" s="225"/>
      <c r="URJ165" s="225"/>
      <c r="URK165" s="225"/>
      <c r="URL165" s="225"/>
      <c r="URM165" s="225"/>
      <c r="URN165" s="225"/>
      <c r="URO165" s="225"/>
      <c r="URP165" s="225"/>
      <c r="URQ165" s="225"/>
      <c r="URR165" s="225"/>
      <c r="URS165" s="225"/>
      <c r="URT165" s="225"/>
      <c r="URU165" s="225"/>
      <c r="URV165" s="225"/>
      <c r="URW165" s="225"/>
      <c r="URX165" s="225"/>
      <c r="URY165" s="225"/>
      <c r="URZ165" s="225"/>
      <c r="USA165" s="225"/>
      <c r="USB165" s="225"/>
      <c r="USC165" s="225"/>
      <c r="USD165" s="225"/>
      <c r="USE165" s="225"/>
      <c r="USF165" s="225"/>
      <c r="USG165" s="225"/>
      <c r="USH165" s="225"/>
      <c r="USI165" s="225"/>
      <c r="USJ165" s="225"/>
      <c r="USK165" s="225"/>
      <c r="USL165" s="225"/>
      <c r="USM165" s="225"/>
      <c r="USN165" s="225"/>
      <c r="USO165" s="225"/>
      <c r="USP165" s="225"/>
      <c r="USQ165" s="225"/>
      <c r="USR165" s="225"/>
      <c r="USS165" s="225"/>
      <c r="UST165" s="225"/>
      <c r="USU165" s="225"/>
      <c r="USV165" s="225"/>
      <c r="USW165" s="225"/>
      <c r="USX165" s="225"/>
      <c r="USY165" s="225"/>
      <c r="USZ165" s="225"/>
      <c r="UTA165" s="225"/>
      <c r="UTB165" s="225"/>
      <c r="UTC165" s="225"/>
      <c r="UTD165" s="225"/>
      <c r="UTE165" s="225"/>
      <c r="UTF165" s="225"/>
      <c r="UTG165" s="225"/>
      <c r="UTH165" s="225"/>
      <c r="UTI165" s="225"/>
      <c r="UTJ165" s="225"/>
      <c r="UTK165" s="225"/>
      <c r="UTL165" s="225"/>
      <c r="UTM165" s="225"/>
      <c r="UTN165" s="225"/>
      <c r="UTO165" s="225"/>
      <c r="UTP165" s="225"/>
      <c r="UTQ165" s="225"/>
      <c r="UTR165" s="225"/>
      <c r="UTS165" s="225"/>
      <c r="UTT165" s="225"/>
      <c r="UTU165" s="225"/>
      <c r="UTV165" s="225"/>
      <c r="UTW165" s="225"/>
      <c r="UTX165" s="225"/>
      <c r="UTY165" s="225"/>
      <c r="UTZ165" s="225"/>
      <c r="UUA165" s="225"/>
      <c r="UUB165" s="225"/>
      <c r="UUC165" s="225"/>
      <c r="UUD165" s="225"/>
      <c r="UUE165" s="225"/>
      <c r="UUF165" s="225"/>
      <c r="UUG165" s="225"/>
      <c r="UUH165" s="225"/>
      <c r="UUI165" s="225"/>
      <c r="UUJ165" s="225"/>
      <c r="UUK165" s="225"/>
      <c r="UUL165" s="225"/>
      <c r="UUM165" s="225"/>
      <c r="UUN165" s="225"/>
      <c r="UUO165" s="225"/>
      <c r="UUP165" s="225"/>
      <c r="UUQ165" s="225"/>
      <c r="UUR165" s="225"/>
      <c r="UUS165" s="225"/>
      <c r="UUT165" s="225"/>
      <c r="UUU165" s="225"/>
      <c r="UUV165" s="225"/>
      <c r="UUW165" s="225"/>
      <c r="UUX165" s="225"/>
      <c r="UUY165" s="225"/>
      <c r="UUZ165" s="225"/>
      <c r="UVA165" s="225"/>
      <c r="UVB165" s="225"/>
      <c r="UVC165" s="225"/>
      <c r="UVD165" s="225"/>
      <c r="UVE165" s="225"/>
      <c r="UVF165" s="225"/>
      <c r="UVG165" s="225"/>
      <c r="UVH165" s="225"/>
      <c r="UVI165" s="225"/>
      <c r="UVJ165" s="225"/>
      <c r="UVK165" s="225"/>
      <c r="UVL165" s="225"/>
      <c r="UVM165" s="225"/>
      <c r="UVN165" s="225"/>
      <c r="UVO165" s="225"/>
      <c r="UVP165" s="225"/>
      <c r="UVQ165" s="225"/>
      <c r="UVR165" s="225"/>
      <c r="UVS165" s="225"/>
      <c r="UVT165" s="225"/>
      <c r="UVU165" s="225"/>
      <c r="UVV165" s="225"/>
      <c r="UVW165" s="225"/>
      <c r="UVX165" s="225"/>
      <c r="UVY165" s="225"/>
      <c r="UVZ165" s="225"/>
      <c r="UWA165" s="225"/>
      <c r="UWB165" s="225"/>
      <c r="UWC165" s="225"/>
      <c r="UWD165" s="225"/>
      <c r="UWE165" s="225"/>
      <c r="UWF165" s="225"/>
      <c r="UWG165" s="225"/>
      <c r="UWH165" s="225"/>
      <c r="UWI165" s="225"/>
      <c r="UWJ165" s="225"/>
      <c r="UWK165" s="225"/>
      <c r="UWL165" s="225"/>
      <c r="UWM165" s="225"/>
      <c r="UWN165" s="225"/>
      <c r="UWO165" s="225"/>
      <c r="UWP165" s="225"/>
      <c r="UWQ165" s="225"/>
      <c r="UWR165" s="225"/>
      <c r="UWS165" s="225"/>
      <c r="UWT165" s="225"/>
      <c r="UWU165" s="225"/>
      <c r="UWV165" s="225"/>
      <c r="UWW165" s="225"/>
      <c r="UWX165" s="225"/>
      <c r="UWY165" s="225"/>
      <c r="UWZ165" s="225"/>
      <c r="UXA165" s="225"/>
      <c r="UXB165" s="225"/>
      <c r="UXC165" s="225"/>
      <c r="UXD165" s="225"/>
      <c r="UXE165" s="225"/>
      <c r="UXF165" s="225"/>
      <c r="UXG165" s="225"/>
      <c r="UXH165" s="225"/>
      <c r="UXI165" s="225"/>
      <c r="UXJ165" s="225"/>
      <c r="UXK165" s="225"/>
      <c r="UXL165" s="225"/>
      <c r="UXM165" s="225"/>
      <c r="UXN165" s="225"/>
      <c r="UXO165" s="225"/>
      <c r="UXP165" s="225"/>
      <c r="UXQ165" s="225"/>
      <c r="UXR165" s="225"/>
      <c r="UXS165" s="225"/>
      <c r="UXT165" s="225"/>
      <c r="UXU165" s="225"/>
      <c r="UXV165" s="225"/>
      <c r="UXW165" s="225"/>
      <c r="UXX165" s="225"/>
      <c r="UXY165" s="225"/>
      <c r="UXZ165" s="225"/>
      <c r="UYA165" s="225"/>
      <c r="UYB165" s="225"/>
      <c r="UYC165" s="225"/>
      <c r="UYD165" s="225"/>
      <c r="UYE165" s="225"/>
      <c r="UYF165" s="225"/>
      <c r="UYG165" s="225"/>
      <c r="UYH165" s="225"/>
      <c r="UYI165" s="225"/>
      <c r="UYJ165" s="225"/>
      <c r="UYK165" s="225"/>
      <c r="UYL165" s="225"/>
      <c r="UYM165" s="225"/>
      <c r="UYN165" s="225"/>
      <c r="UYO165" s="225"/>
      <c r="UYP165" s="225"/>
      <c r="UYQ165" s="225"/>
      <c r="UYR165" s="225"/>
      <c r="UYS165" s="225"/>
      <c r="UYT165" s="225"/>
      <c r="UYU165" s="225"/>
      <c r="UYV165" s="225"/>
      <c r="UYW165" s="225"/>
      <c r="UYX165" s="225"/>
      <c r="UYY165" s="225"/>
      <c r="UYZ165" s="225"/>
      <c r="UZA165" s="225"/>
      <c r="UZB165" s="225"/>
      <c r="UZC165" s="225"/>
      <c r="UZD165" s="225"/>
      <c r="UZE165" s="225"/>
      <c r="UZF165" s="225"/>
      <c r="UZG165" s="225"/>
      <c r="UZH165" s="225"/>
      <c r="UZI165" s="225"/>
      <c r="UZJ165" s="225"/>
      <c r="UZK165" s="225"/>
      <c r="UZL165" s="225"/>
      <c r="UZM165" s="225"/>
      <c r="UZN165" s="225"/>
      <c r="UZO165" s="225"/>
      <c r="UZP165" s="225"/>
      <c r="UZQ165" s="225"/>
      <c r="UZR165" s="225"/>
      <c r="UZS165" s="225"/>
      <c r="UZT165" s="225"/>
      <c r="UZU165" s="225"/>
      <c r="UZV165" s="225"/>
      <c r="UZW165" s="225"/>
      <c r="UZX165" s="225"/>
      <c r="UZY165" s="225"/>
      <c r="UZZ165" s="225"/>
      <c r="VAA165" s="225"/>
      <c r="VAB165" s="225"/>
      <c r="VAC165" s="225"/>
      <c r="VAD165" s="225"/>
      <c r="VAE165" s="225"/>
      <c r="VAF165" s="225"/>
      <c r="VAG165" s="225"/>
      <c r="VAH165" s="225"/>
      <c r="VAI165" s="225"/>
      <c r="VAJ165" s="225"/>
      <c r="VAK165" s="225"/>
      <c r="VAL165" s="225"/>
      <c r="VAM165" s="225"/>
      <c r="VAN165" s="225"/>
      <c r="VAO165" s="225"/>
      <c r="VAP165" s="225"/>
      <c r="VAQ165" s="225"/>
      <c r="VAR165" s="225"/>
      <c r="VAS165" s="225"/>
      <c r="VAT165" s="225"/>
      <c r="VAU165" s="225"/>
      <c r="VAV165" s="225"/>
      <c r="VAW165" s="225"/>
      <c r="VAX165" s="225"/>
      <c r="VAY165" s="225"/>
      <c r="VAZ165" s="225"/>
      <c r="VBA165" s="225"/>
      <c r="VBB165" s="225"/>
      <c r="VBC165" s="225"/>
      <c r="VBD165" s="225"/>
      <c r="VBE165" s="225"/>
      <c r="VBF165" s="225"/>
      <c r="VBG165" s="225"/>
      <c r="VBH165" s="225"/>
      <c r="VBI165" s="225"/>
      <c r="VBJ165" s="225"/>
      <c r="VBK165" s="225"/>
      <c r="VBL165" s="225"/>
      <c r="VBM165" s="225"/>
      <c r="VBN165" s="225"/>
      <c r="VBO165" s="225"/>
      <c r="VBP165" s="225"/>
      <c r="VBQ165" s="225"/>
      <c r="VBR165" s="225"/>
      <c r="VBS165" s="225"/>
      <c r="VBT165" s="225"/>
      <c r="VBU165" s="225"/>
      <c r="VBV165" s="225"/>
      <c r="VBW165" s="225"/>
      <c r="VBX165" s="225"/>
      <c r="VBY165" s="225"/>
      <c r="VBZ165" s="225"/>
      <c r="VCA165" s="225"/>
      <c r="VCB165" s="225"/>
      <c r="VCC165" s="225"/>
      <c r="VCD165" s="225"/>
      <c r="VCE165" s="225"/>
      <c r="VCF165" s="225"/>
      <c r="VCG165" s="225"/>
      <c r="VCH165" s="225"/>
      <c r="VCI165" s="225"/>
      <c r="VCJ165" s="225"/>
      <c r="VCK165" s="225"/>
      <c r="VCL165" s="225"/>
      <c r="VCM165" s="225"/>
      <c r="VCN165" s="225"/>
      <c r="VCO165" s="225"/>
      <c r="VCP165" s="225"/>
      <c r="VCQ165" s="225"/>
      <c r="VCR165" s="225"/>
      <c r="VCS165" s="225"/>
      <c r="VCT165" s="225"/>
      <c r="VCU165" s="225"/>
      <c r="VCV165" s="225"/>
      <c r="VCW165" s="225"/>
      <c r="VCX165" s="225"/>
      <c r="VCY165" s="225"/>
      <c r="VCZ165" s="225"/>
      <c r="VDA165" s="225"/>
      <c r="VDB165" s="225"/>
      <c r="VDC165" s="225"/>
      <c r="VDD165" s="225"/>
      <c r="VDE165" s="225"/>
      <c r="VDF165" s="225"/>
      <c r="VDG165" s="225"/>
      <c r="VDH165" s="225"/>
      <c r="VDI165" s="225"/>
      <c r="VDJ165" s="225"/>
      <c r="VDK165" s="225"/>
      <c r="VDL165" s="225"/>
      <c r="VDM165" s="225"/>
      <c r="VDN165" s="225"/>
      <c r="VDO165" s="225"/>
      <c r="VDP165" s="225"/>
      <c r="VDQ165" s="225"/>
      <c r="VDR165" s="225"/>
      <c r="VDS165" s="225"/>
      <c r="VDT165" s="225"/>
      <c r="VDU165" s="225"/>
      <c r="VDV165" s="225"/>
      <c r="VDW165" s="225"/>
      <c r="VDX165" s="225"/>
      <c r="VDY165" s="225"/>
      <c r="VDZ165" s="225"/>
      <c r="VEA165" s="225"/>
      <c r="VEB165" s="225"/>
      <c r="VEC165" s="225"/>
      <c r="VED165" s="225"/>
      <c r="VEE165" s="225"/>
      <c r="VEF165" s="225"/>
      <c r="VEG165" s="225"/>
      <c r="VEH165" s="225"/>
      <c r="VEI165" s="225"/>
      <c r="VEJ165" s="225"/>
      <c r="VEK165" s="225"/>
      <c r="VEL165" s="225"/>
      <c r="VEM165" s="225"/>
      <c r="VEN165" s="225"/>
      <c r="VEO165" s="225"/>
      <c r="VEP165" s="225"/>
      <c r="VEQ165" s="225"/>
      <c r="VER165" s="225"/>
      <c r="VES165" s="225"/>
      <c r="VET165" s="225"/>
      <c r="VEU165" s="225"/>
      <c r="VEV165" s="225"/>
      <c r="VEW165" s="225"/>
      <c r="VEX165" s="225"/>
      <c r="VEY165" s="225"/>
      <c r="VEZ165" s="225"/>
      <c r="VFA165" s="225"/>
      <c r="VFB165" s="225"/>
      <c r="VFC165" s="225"/>
      <c r="VFD165" s="225"/>
      <c r="VFE165" s="225"/>
      <c r="VFF165" s="225"/>
      <c r="VFG165" s="225"/>
      <c r="VFH165" s="225"/>
      <c r="VFI165" s="225"/>
      <c r="VFJ165" s="225"/>
      <c r="VFK165" s="225"/>
      <c r="VFL165" s="225"/>
      <c r="VFM165" s="225"/>
      <c r="VFN165" s="225"/>
      <c r="VFO165" s="225"/>
      <c r="VFP165" s="225"/>
      <c r="VFQ165" s="225"/>
      <c r="VFR165" s="225"/>
      <c r="VFS165" s="225"/>
      <c r="VFT165" s="225"/>
      <c r="VFU165" s="225"/>
      <c r="VFV165" s="225"/>
      <c r="VFW165" s="225"/>
      <c r="VFX165" s="225"/>
      <c r="VFY165" s="225"/>
      <c r="VFZ165" s="225"/>
      <c r="VGA165" s="225"/>
      <c r="VGB165" s="225"/>
      <c r="VGC165" s="225"/>
      <c r="VGD165" s="225"/>
      <c r="VGE165" s="225"/>
      <c r="VGF165" s="225"/>
      <c r="VGG165" s="225"/>
      <c r="VGH165" s="225"/>
      <c r="VGI165" s="225"/>
      <c r="VGJ165" s="225"/>
      <c r="VGK165" s="225"/>
      <c r="VGL165" s="225"/>
      <c r="VGM165" s="225"/>
      <c r="VGN165" s="225"/>
      <c r="VGO165" s="225"/>
      <c r="VGP165" s="225"/>
      <c r="VGQ165" s="225"/>
      <c r="VGR165" s="225"/>
      <c r="VGS165" s="225"/>
      <c r="VGT165" s="225"/>
      <c r="VGU165" s="225"/>
      <c r="VGV165" s="225"/>
      <c r="VGW165" s="225"/>
      <c r="VGX165" s="225"/>
      <c r="VGY165" s="225"/>
      <c r="VGZ165" s="225"/>
      <c r="VHA165" s="225"/>
      <c r="VHB165" s="225"/>
      <c r="VHC165" s="225"/>
      <c r="VHD165" s="225"/>
      <c r="VHE165" s="225"/>
      <c r="VHF165" s="225"/>
      <c r="VHG165" s="225"/>
      <c r="VHH165" s="225"/>
      <c r="VHI165" s="225"/>
      <c r="VHJ165" s="225"/>
      <c r="VHK165" s="225"/>
      <c r="VHL165" s="225"/>
      <c r="VHM165" s="225"/>
      <c r="VHN165" s="225"/>
      <c r="VHO165" s="225"/>
      <c r="VHP165" s="225"/>
      <c r="VHQ165" s="225"/>
      <c r="VHR165" s="225"/>
      <c r="VHS165" s="225"/>
      <c r="VHT165" s="225"/>
      <c r="VHU165" s="225"/>
      <c r="VHV165" s="225"/>
      <c r="VHW165" s="225"/>
      <c r="VHX165" s="225"/>
      <c r="VHY165" s="225"/>
      <c r="VHZ165" s="225"/>
      <c r="VIA165" s="225"/>
      <c r="VIB165" s="225"/>
      <c r="VIC165" s="225"/>
      <c r="VID165" s="225"/>
      <c r="VIE165" s="225"/>
      <c r="VIF165" s="225"/>
      <c r="VIG165" s="225"/>
      <c r="VIH165" s="225"/>
      <c r="VII165" s="225"/>
      <c r="VIJ165" s="225"/>
      <c r="VIK165" s="225"/>
      <c r="VIL165" s="225"/>
      <c r="VIM165" s="225"/>
      <c r="VIN165" s="225"/>
      <c r="VIO165" s="225"/>
      <c r="VIP165" s="225"/>
      <c r="VIQ165" s="225"/>
      <c r="VIR165" s="225"/>
      <c r="VIS165" s="225"/>
      <c r="VIT165" s="225"/>
      <c r="VIU165" s="225"/>
      <c r="VIV165" s="225"/>
      <c r="VIW165" s="225"/>
      <c r="VIX165" s="225"/>
      <c r="VIY165" s="225"/>
      <c r="VIZ165" s="225"/>
      <c r="VJA165" s="225"/>
      <c r="VJB165" s="225"/>
      <c r="VJC165" s="225"/>
      <c r="VJD165" s="225"/>
      <c r="VJE165" s="225"/>
      <c r="VJF165" s="225"/>
      <c r="VJG165" s="225"/>
      <c r="VJH165" s="225"/>
      <c r="VJI165" s="225"/>
      <c r="VJJ165" s="225"/>
      <c r="VJK165" s="225"/>
      <c r="VJL165" s="225"/>
      <c r="VJM165" s="225"/>
      <c r="VJN165" s="225"/>
      <c r="VJO165" s="225"/>
      <c r="VJP165" s="225"/>
      <c r="VJQ165" s="225"/>
      <c r="VJR165" s="225"/>
      <c r="VJS165" s="225"/>
      <c r="VJT165" s="225"/>
      <c r="VJU165" s="225"/>
      <c r="VJV165" s="225"/>
      <c r="VJW165" s="225"/>
      <c r="VJX165" s="225"/>
      <c r="VJY165" s="225"/>
      <c r="VJZ165" s="225"/>
      <c r="VKA165" s="225"/>
      <c r="VKB165" s="225"/>
      <c r="VKC165" s="225"/>
      <c r="VKD165" s="225"/>
      <c r="VKE165" s="225"/>
      <c r="VKF165" s="225"/>
      <c r="VKG165" s="225"/>
      <c r="VKH165" s="225"/>
      <c r="VKI165" s="225"/>
      <c r="VKJ165" s="225"/>
      <c r="VKK165" s="225"/>
      <c r="VKL165" s="225"/>
      <c r="VKM165" s="225"/>
      <c r="VKN165" s="225"/>
      <c r="VKO165" s="225"/>
      <c r="VKP165" s="225"/>
      <c r="VKQ165" s="225"/>
      <c r="VKR165" s="225"/>
      <c r="VKS165" s="225"/>
      <c r="VKT165" s="225"/>
      <c r="VKU165" s="225"/>
      <c r="VKV165" s="225"/>
      <c r="VKW165" s="225"/>
      <c r="VKX165" s="225"/>
      <c r="VKY165" s="225"/>
      <c r="VKZ165" s="225"/>
      <c r="VLA165" s="225"/>
      <c r="VLB165" s="225"/>
      <c r="VLC165" s="225"/>
      <c r="VLD165" s="225"/>
      <c r="VLE165" s="225"/>
      <c r="VLF165" s="225"/>
      <c r="VLG165" s="225"/>
      <c r="VLH165" s="225"/>
      <c r="VLI165" s="225"/>
      <c r="VLJ165" s="225"/>
      <c r="VLK165" s="225"/>
      <c r="VLL165" s="225"/>
      <c r="VLM165" s="225"/>
      <c r="VLN165" s="225"/>
      <c r="VLO165" s="225"/>
      <c r="VLP165" s="225"/>
      <c r="VLQ165" s="225"/>
      <c r="VLR165" s="225"/>
      <c r="VLS165" s="225"/>
      <c r="VLT165" s="225"/>
      <c r="VLU165" s="225"/>
      <c r="VLV165" s="225"/>
      <c r="VLW165" s="225"/>
      <c r="VLX165" s="225"/>
      <c r="VLY165" s="225"/>
      <c r="VLZ165" s="225"/>
      <c r="VMA165" s="225"/>
      <c r="VMB165" s="225"/>
      <c r="VMC165" s="225"/>
      <c r="VMD165" s="225"/>
      <c r="VME165" s="225"/>
      <c r="VMF165" s="225"/>
      <c r="VMG165" s="225"/>
      <c r="VMH165" s="225"/>
      <c r="VMI165" s="225"/>
      <c r="VMJ165" s="225"/>
      <c r="VMK165" s="225"/>
      <c r="VML165" s="225"/>
      <c r="VMM165" s="225"/>
      <c r="VMN165" s="225"/>
      <c r="VMO165" s="225"/>
      <c r="VMP165" s="225"/>
      <c r="VMQ165" s="225"/>
      <c r="VMR165" s="225"/>
      <c r="VMS165" s="225"/>
      <c r="VMT165" s="225"/>
      <c r="VMU165" s="225"/>
      <c r="VMV165" s="225"/>
      <c r="VMW165" s="225"/>
      <c r="VMX165" s="225"/>
      <c r="VMY165" s="225"/>
      <c r="VMZ165" s="225"/>
      <c r="VNA165" s="225"/>
      <c r="VNB165" s="225"/>
      <c r="VNC165" s="225"/>
      <c r="VND165" s="225"/>
      <c r="VNE165" s="225"/>
      <c r="VNF165" s="225"/>
      <c r="VNG165" s="225"/>
      <c r="VNH165" s="225"/>
      <c r="VNI165" s="225"/>
      <c r="VNJ165" s="225"/>
      <c r="VNK165" s="225"/>
      <c r="VNL165" s="225"/>
      <c r="VNM165" s="225"/>
      <c r="VNN165" s="225"/>
      <c r="VNO165" s="225"/>
      <c r="VNP165" s="225"/>
      <c r="VNQ165" s="225"/>
      <c r="VNR165" s="225"/>
      <c r="VNS165" s="225"/>
      <c r="VNT165" s="225"/>
      <c r="VNU165" s="225"/>
      <c r="VNV165" s="225"/>
      <c r="VNW165" s="225"/>
      <c r="VNX165" s="225"/>
      <c r="VNY165" s="225"/>
      <c r="VNZ165" s="225"/>
      <c r="VOA165" s="225"/>
      <c r="VOB165" s="225"/>
      <c r="VOC165" s="225"/>
      <c r="VOD165" s="225"/>
      <c r="VOE165" s="225"/>
      <c r="VOF165" s="225"/>
      <c r="VOG165" s="225"/>
      <c r="VOH165" s="225"/>
      <c r="VOI165" s="225"/>
      <c r="VOJ165" s="225"/>
      <c r="VOK165" s="225"/>
      <c r="VOL165" s="225"/>
      <c r="VOM165" s="225"/>
      <c r="VON165" s="225"/>
      <c r="VOO165" s="225"/>
      <c r="VOP165" s="225"/>
      <c r="VOQ165" s="225"/>
      <c r="VOR165" s="225"/>
      <c r="VOS165" s="225"/>
      <c r="VOT165" s="225"/>
      <c r="VOU165" s="225"/>
      <c r="VOV165" s="225"/>
      <c r="VOW165" s="225"/>
      <c r="VOX165" s="225"/>
      <c r="VOY165" s="225"/>
      <c r="VOZ165" s="225"/>
      <c r="VPA165" s="225"/>
      <c r="VPB165" s="225"/>
      <c r="VPC165" s="225"/>
      <c r="VPD165" s="225"/>
      <c r="VPE165" s="225"/>
      <c r="VPF165" s="225"/>
      <c r="VPG165" s="225"/>
      <c r="VPH165" s="225"/>
      <c r="VPI165" s="225"/>
      <c r="VPJ165" s="225"/>
      <c r="VPK165" s="225"/>
      <c r="VPL165" s="225"/>
      <c r="VPM165" s="225"/>
      <c r="VPN165" s="225"/>
      <c r="VPO165" s="225"/>
      <c r="VPP165" s="225"/>
      <c r="VPQ165" s="225"/>
      <c r="VPR165" s="225"/>
      <c r="VPS165" s="225"/>
      <c r="VPT165" s="225"/>
      <c r="VPU165" s="225"/>
      <c r="VPV165" s="225"/>
      <c r="VPW165" s="225"/>
      <c r="VPX165" s="225"/>
      <c r="VPY165" s="225"/>
      <c r="VPZ165" s="225"/>
      <c r="VQA165" s="225"/>
      <c r="VQB165" s="225"/>
      <c r="VQC165" s="225"/>
      <c r="VQD165" s="225"/>
      <c r="VQE165" s="225"/>
      <c r="VQF165" s="225"/>
      <c r="VQG165" s="225"/>
      <c r="VQH165" s="225"/>
      <c r="VQI165" s="225"/>
      <c r="VQJ165" s="225"/>
      <c r="VQK165" s="225"/>
      <c r="VQL165" s="225"/>
      <c r="VQM165" s="225"/>
      <c r="VQN165" s="225"/>
      <c r="VQO165" s="225"/>
      <c r="VQP165" s="225"/>
      <c r="VQQ165" s="225"/>
      <c r="VQR165" s="225"/>
      <c r="VQS165" s="225"/>
      <c r="VQT165" s="225"/>
      <c r="VQU165" s="225"/>
      <c r="VQV165" s="225"/>
      <c r="VQW165" s="225"/>
      <c r="VQX165" s="225"/>
      <c r="VQY165" s="225"/>
      <c r="VQZ165" s="225"/>
      <c r="VRA165" s="225"/>
      <c r="VRB165" s="225"/>
      <c r="VRC165" s="225"/>
      <c r="VRD165" s="225"/>
      <c r="VRE165" s="225"/>
      <c r="VRF165" s="225"/>
      <c r="VRG165" s="225"/>
      <c r="VRH165" s="225"/>
      <c r="VRI165" s="225"/>
      <c r="VRJ165" s="225"/>
      <c r="VRK165" s="225"/>
      <c r="VRL165" s="225"/>
      <c r="VRM165" s="225"/>
      <c r="VRN165" s="225"/>
      <c r="VRO165" s="225"/>
      <c r="VRP165" s="225"/>
      <c r="VRQ165" s="225"/>
      <c r="VRR165" s="225"/>
      <c r="VRS165" s="225"/>
      <c r="VRT165" s="225"/>
      <c r="VRU165" s="225"/>
      <c r="VRV165" s="225"/>
      <c r="VRW165" s="225"/>
      <c r="VRX165" s="225"/>
      <c r="VRY165" s="225"/>
      <c r="VRZ165" s="225"/>
      <c r="VSA165" s="225"/>
      <c r="VSB165" s="225"/>
      <c r="VSC165" s="225"/>
      <c r="VSD165" s="225"/>
      <c r="VSE165" s="225"/>
      <c r="VSF165" s="225"/>
      <c r="VSG165" s="225"/>
      <c r="VSH165" s="225"/>
      <c r="VSI165" s="225"/>
      <c r="VSJ165" s="225"/>
      <c r="VSK165" s="225"/>
      <c r="VSL165" s="225"/>
      <c r="VSM165" s="225"/>
      <c r="VSN165" s="225"/>
      <c r="VSO165" s="225"/>
      <c r="VSP165" s="225"/>
      <c r="VSQ165" s="225"/>
      <c r="VSR165" s="225"/>
      <c r="VSS165" s="225"/>
      <c r="VST165" s="225"/>
      <c r="VSU165" s="225"/>
      <c r="VSV165" s="225"/>
      <c r="VSW165" s="225"/>
      <c r="VSX165" s="225"/>
      <c r="VSY165" s="225"/>
      <c r="VSZ165" s="225"/>
      <c r="VTA165" s="225"/>
      <c r="VTB165" s="225"/>
      <c r="VTC165" s="225"/>
      <c r="VTD165" s="225"/>
      <c r="VTE165" s="225"/>
      <c r="VTF165" s="225"/>
      <c r="VTG165" s="225"/>
      <c r="VTH165" s="225"/>
      <c r="VTI165" s="225"/>
      <c r="VTJ165" s="225"/>
      <c r="VTK165" s="225"/>
      <c r="VTL165" s="225"/>
      <c r="VTM165" s="225"/>
      <c r="VTN165" s="225"/>
      <c r="VTO165" s="225"/>
      <c r="VTP165" s="225"/>
      <c r="VTQ165" s="225"/>
      <c r="VTR165" s="225"/>
      <c r="VTS165" s="225"/>
      <c r="VTT165" s="225"/>
      <c r="VTU165" s="225"/>
      <c r="VTV165" s="225"/>
      <c r="VTW165" s="225"/>
      <c r="VTX165" s="225"/>
      <c r="VTY165" s="225"/>
      <c r="VTZ165" s="225"/>
      <c r="VUA165" s="225"/>
      <c r="VUB165" s="225"/>
      <c r="VUC165" s="225"/>
      <c r="VUD165" s="225"/>
      <c r="VUE165" s="225"/>
      <c r="VUF165" s="225"/>
      <c r="VUG165" s="225"/>
      <c r="VUH165" s="225"/>
      <c r="VUI165" s="225"/>
      <c r="VUJ165" s="225"/>
      <c r="VUK165" s="225"/>
      <c r="VUL165" s="225"/>
      <c r="VUM165" s="225"/>
      <c r="VUN165" s="225"/>
      <c r="VUO165" s="225"/>
      <c r="VUP165" s="225"/>
      <c r="VUQ165" s="225"/>
      <c r="VUR165" s="225"/>
      <c r="VUS165" s="225"/>
      <c r="VUT165" s="225"/>
      <c r="VUU165" s="225"/>
      <c r="VUV165" s="225"/>
      <c r="VUW165" s="225"/>
      <c r="VUX165" s="225"/>
      <c r="VUY165" s="225"/>
      <c r="VUZ165" s="225"/>
      <c r="VVA165" s="225"/>
      <c r="VVB165" s="225"/>
      <c r="VVC165" s="225"/>
      <c r="VVD165" s="225"/>
      <c r="VVE165" s="225"/>
      <c r="VVF165" s="225"/>
      <c r="VVG165" s="225"/>
      <c r="VVH165" s="225"/>
      <c r="VVI165" s="225"/>
      <c r="VVJ165" s="225"/>
      <c r="VVK165" s="225"/>
      <c r="VVL165" s="225"/>
      <c r="VVM165" s="225"/>
      <c r="VVN165" s="225"/>
      <c r="VVO165" s="225"/>
      <c r="VVP165" s="225"/>
      <c r="VVQ165" s="225"/>
      <c r="VVR165" s="225"/>
      <c r="VVS165" s="225"/>
      <c r="VVT165" s="225"/>
      <c r="VVU165" s="225"/>
      <c r="VVV165" s="225"/>
      <c r="VVW165" s="225"/>
      <c r="VVX165" s="225"/>
      <c r="VVY165" s="225"/>
      <c r="VVZ165" s="225"/>
      <c r="VWA165" s="225"/>
      <c r="VWB165" s="225"/>
      <c r="VWC165" s="225"/>
      <c r="VWD165" s="225"/>
      <c r="VWE165" s="225"/>
      <c r="VWF165" s="225"/>
      <c r="VWG165" s="225"/>
      <c r="VWH165" s="225"/>
      <c r="VWI165" s="225"/>
      <c r="VWJ165" s="225"/>
      <c r="VWK165" s="225"/>
      <c r="VWL165" s="225"/>
      <c r="VWM165" s="225"/>
      <c r="VWN165" s="225"/>
      <c r="VWO165" s="225"/>
      <c r="VWP165" s="225"/>
      <c r="VWQ165" s="225"/>
      <c r="VWR165" s="225"/>
      <c r="VWS165" s="225"/>
      <c r="VWT165" s="225"/>
      <c r="VWU165" s="225"/>
      <c r="VWV165" s="225"/>
      <c r="VWW165" s="225"/>
      <c r="VWX165" s="225"/>
      <c r="VWY165" s="225"/>
      <c r="VWZ165" s="225"/>
      <c r="VXA165" s="225"/>
      <c r="VXB165" s="225"/>
      <c r="VXC165" s="225"/>
      <c r="VXD165" s="225"/>
      <c r="VXE165" s="225"/>
      <c r="VXF165" s="225"/>
      <c r="VXG165" s="225"/>
      <c r="VXH165" s="225"/>
      <c r="VXI165" s="225"/>
      <c r="VXJ165" s="225"/>
      <c r="VXK165" s="225"/>
      <c r="VXL165" s="225"/>
      <c r="VXM165" s="225"/>
      <c r="VXN165" s="225"/>
      <c r="VXO165" s="225"/>
      <c r="VXP165" s="225"/>
      <c r="VXQ165" s="225"/>
      <c r="VXR165" s="225"/>
      <c r="VXS165" s="225"/>
      <c r="VXT165" s="225"/>
      <c r="VXU165" s="225"/>
      <c r="VXV165" s="225"/>
      <c r="VXW165" s="225"/>
      <c r="VXX165" s="225"/>
      <c r="VXY165" s="225"/>
      <c r="VXZ165" s="225"/>
      <c r="VYA165" s="225"/>
      <c r="VYB165" s="225"/>
      <c r="VYC165" s="225"/>
      <c r="VYD165" s="225"/>
      <c r="VYE165" s="225"/>
      <c r="VYF165" s="225"/>
      <c r="VYG165" s="225"/>
      <c r="VYH165" s="225"/>
      <c r="VYI165" s="225"/>
      <c r="VYJ165" s="225"/>
      <c r="VYK165" s="225"/>
      <c r="VYL165" s="225"/>
      <c r="VYM165" s="225"/>
      <c r="VYN165" s="225"/>
      <c r="VYO165" s="225"/>
      <c r="VYP165" s="225"/>
      <c r="VYQ165" s="225"/>
      <c r="VYR165" s="225"/>
      <c r="VYS165" s="225"/>
      <c r="VYT165" s="225"/>
      <c r="VYU165" s="225"/>
      <c r="VYV165" s="225"/>
      <c r="VYW165" s="225"/>
      <c r="VYX165" s="225"/>
      <c r="VYY165" s="225"/>
      <c r="VYZ165" s="225"/>
      <c r="VZA165" s="225"/>
      <c r="VZB165" s="225"/>
      <c r="VZC165" s="225"/>
      <c r="VZD165" s="225"/>
      <c r="VZE165" s="225"/>
      <c r="VZF165" s="225"/>
      <c r="VZG165" s="225"/>
      <c r="VZH165" s="225"/>
      <c r="VZI165" s="225"/>
      <c r="VZJ165" s="225"/>
      <c r="VZK165" s="225"/>
      <c r="VZL165" s="225"/>
      <c r="VZM165" s="225"/>
      <c r="VZN165" s="225"/>
      <c r="VZO165" s="225"/>
      <c r="VZP165" s="225"/>
      <c r="VZQ165" s="225"/>
      <c r="VZR165" s="225"/>
      <c r="VZS165" s="225"/>
      <c r="VZT165" s="225"/>
      <c r="VZU165" s="225"/>
      <c r="VZV165" s="225"/>
      <c r="VZW165" s="225"/>
      <c r="VZX165" s="225"/>
      <c r="VZY165" s="225"/>
      <c r="VZZ165" s="225"/>
      <c r="WAA165" s="225"/>
      <c r="WAB165" s="225"/>
      <c r="WAC165" s="225"/>
      <c r="WAD165" s="225"/>
      <c r="WAE165" s="225"/>
      <c r="WAF165" s="225"/>
      <c r="WAG165" s="225"/>
      <c r="WAH165" s="225"/>
      <c r="WAI165" s="225"/>
      <c r="WAJ165" s="225"/>
      <c r="WAK165" s="225"/>
      <c r="WAL165" s="225"/>
      <c r="WAM165" s="225"/>
      <c r="WAN165" s="225"/>
      <c r="WAO165" s="225"/>
      <c r="WAP165" s="225"/>
      <c r="WAQ165" s="225"/>
      <c r="WAR165" s="225"/>
      <c r="WAS165" s="225"/>
      <c r="WAT165" s="225"/>
      <c r="WAU165" s="225"/>
      <c r="WAV165" s="225"/>
      <c r="WAW165" s="225"/>
      <c r="WAX165" s="225"/>
      <c r="WAY165" s="225"/>
      <c r="WAZ165" s="225"/>
      <c r="WBA165" s="225"/>
      <c r="WBB165" s="225"/>
      <c r="WBC165" s="225"/>
      <c r="WBD165" s="225"/>
      <c r="WBE165" s="225"/>
      <c r="WBF165" s="225"/>
      <c r="WBG165" s="225"/>
      <c r="WBH165" s="225"/>
      <c r="WBI165" s="225"/>
      <c r="WBJ165" s="225"/>
      <c r="WBK165" s="225"/>
      <c r="WBL165" s="225"/>
      <c r="WBM165" s="225"/>
      <c r="WBN165" s="225"/>
      <c r="WBO165" s="225"/>
      <c r="WBP165" s="225"/>
      <c r="WBQ165" s="225"/>
      <c r="WBR165" s="225"/>
      <c r="WBS165" s="225"/>
      <c r="WBT165" s="225"/>
      <c r="WBU165" s="225"/>
      <c r="WBV165" s="225"/>
      <c r="WBW165" s="225"/>
      <c r="WBX165" s="225"/>
      <c r="WBY165" s="225"/>
      <c r="WBZ165" s="225"/>
      <c r="WCA165" s="225"/>
      <c r="WCB165" s="225"/>
      <c r="WCC165" s="225"/>
      <c r="WCD165" s="225"/>
      <c r="WCE165" s="225"/>
      <c r="WCF165" s="225"/>
      <c r="WCG165" s="225"/>
      <c r="WCH165" s="225"/>
      <c r="WCI165" s="225"/>
      <c r="WCJ165" s="225"/>
      <c r="WCK165" s="225"/>
      <c r="WCL165" s="225"/>
      <c r="WCM165" s="225"/>
      <c r="WCN165" s="225"/>
      <c r="WCO165" s="225"/>
      <c r="WCP165" s="225"/>
      <c r="WCQ165" s="225"/>
      <c r="WCR165" s="225"/>
      <c r="WCS165" s="225"/>
      <c r="WCT165" s="225"/>
      <c r="WCU165" s="225"/>
      <c r="WCV165" s="225"/>
      <c r="WCW165" s="225"/>
      <c r="WCX165" s="225"/>
      <c r="WCY165" s="225"/>
      <c r="WCZ165" s="225"/>
      <c r="WDA165" s="225"/>
      <c r="WDB165" s="225"/>
      <c r="WDC165" s="225"/>
      <c r="WDD165" s="225"/>
      <c r="WDE165" s="225"/>
      <c r="WDF165" s="225"/>
      <c r="WDG165" s="225"/>
      <c r="WDH165" s="225"/>
      <c r="WDI165" s="225"/>
      <c r="WDJ165" s="225"/>
      <c r="WDK165" s="225"/>
      <c r="WDL165" s="225"/>
      <c r="WDM165" s="225"/>
      <c r="WDN165" s="225"/>
      <c r="WDO165" s="225"/>
      <c r="WDP165" s="225"/>
      <c r="WDQ165" s="225"/>
      <c r="WDR165" s="225"/>
      <c r="WDS165" s="225"/>
      <c r="WDT165" s="225"/>
      <c r="WDU165" s="225"/>
      <c r="WDV165" s="225"/>
      <c r="WDW165" s="225"/>
      <c r="WDX165" s="225"/>
      <c r="WDY165" s="225"/>
      <c r="WDZ165" s="225"/>
      <c r="WEA165" s="225"/>
      <c r="WEB165" s="225"/>
      <c r="WEC165" s="225"/>
      <c r="WED165" s="225"/>
      <c r="WEE165" s="225"/>
      <c r="WEF165" s="225"/>
      <c r="WEG165" s="225"/>
      <c r="WEH165" s="225"/>
      <c r="WEI165" s="225"/>
      <c r="WEJ165" s="225"/>
      <c r="WEK165" s="225"/>
      <c r="WEL165" s="225"/>
      <c r="WEM165" s="225"/>
      <c r="WEN165" s="225"/>
      <c r="WEO165" s="225"/>
      <c r="WEP165" s="225"/>
      <c r="WEQ165" s="225"/>
      <c r="WER165" s="225"/>
      <c r="WES165" s="225"/>
      <c r="WET165" s="225"/>
      <c r="WEU165" s="225"/>
      <c r="WEV165" s="225"/>
      <c r="WEW165" s="225"/>
      <c r="WEX165" s="225"/>
      <c r="WEY165" s="225"/>
      <c r="WEZ165" s="225"/>
      <c r="WFA165" s="225"/>
      <c r="WFB165" s="225"/>
      <c r="WFC165" s="225"/>
      <c r="WFD165" s="225"/>
      <c r="WFE165" s="225"/>
      <c r="WFF165" s="225"/>
      <c r="WFG165" s="225"/>
      <c r="WFH165" s="225"/>
      <c r="WFI165" s="225"/>
      <c r="WFJ165" s="225"/>
      <c r="WFK165" s="225"/>
      <c r="WFL165" s="225"/>
      <c r="WFM165" s="225"/>
      <c r="WFN165" s="225"/>
      <c r="WFO165" s="225"/>
      <c r="WFP165" s="225"/>
      <c r="WFQ165" s="225"/>
      <c r="WFR165" s="225"/>
      <c r="WFS165" s="225"/>
      <c r="WFT165" s="225"/>
      <c r="WFU165" s="225"/>
      <c r="WFV165" s="225"/>
      <c r="WFW165" s="225"/>
      <c r="WFX165" s="225"/>
      <c r="WFY165" s="225"/>
      <c r="WFZ165" s="225"/>
      <c r="WGA165" s="225"/>
      <c r="WGB165" s="225"/>
      <c r="WGC165" s="225"/>
      <c r="WGD165" s="225"/>
      <c r="WGE165" s="225"/>
      <c r="WGF165" s="225"/>
      <c r="WGG165" s="225"/>
      <c r="WGH165" s="225"/>
      <c r="WGI165" s="225"/>
      <c r="WGJ165" s="225"/>
      <c r="WGK165" s="225"/>
      <c r="WGL165" s="225"/>
      <c r="WGM165" s="225"/>
      <c r="WGN165" s="225"/>
      <c r="WGO165" s="225"/>
      <c r="WGP165" s="225"/>
      <c r="WGQ165" s="225"/>
      <c r="WGR165" s="225"/>
      <c r="WGS165" s="225"/>
      <c r="WGT165" s="225"/>
      <c r="WGU165" s="225"/>
      <c r="WGV165" s="225"/>
      <c r="WGW165" s="225"/>
      <c r="WGX165" s="225"/>
      <c r="WGY165" s="225"/>
      <c r="WGZ165" s="225"/>
      <c r="WHA165" s="225"/>
      <c r="WHB165" s="225"/>
      <c r="WHC165" s="225"/>
      <c r="WHD165" s="225"/>
      <c r="WHE165" s="225"/>
      <c r="WHF165" s="225"/>
      <c r="WHG165" s="225"/>
      <c r="WHH165" s="225"/>
      <c r="WHI165" s="225"/>
      <c r="WHJ165" s="225"/>
      <c r="WHK165" s="225"/>
      <c r="WHL165" s="225"/>
      <c r="WHM165" s="225"/>
      <c r="WHN165" s="225"/>
      <c r="WHO165" s="225"/>
      <c r="WHP165" s="225"/>
      <c r="WHQ165" s="225"/>
      <c r="WHR165" s="225"/>
      <c r="WHS165" s="225"/>
      <c r="WHT165" s="225"/>
      <c r="WHU165" s="225"/>
      <c r="WHV165" s="225"/>
      <c r="WHW165" s="225"/>
      <c r="WHX165" s="225"/>
      <c r="WHY165" s="225"/>
      <c r="WHZ165" s="225"/>
      <c r="WIA165" s="225"/>
      <c r="WIB165" s="225"/>
      <c r="WIC165" s="225"/>
      <c r="WID165" s="225"/>
      <c r="WIE165" s="225"/>
      <c r="WIF165" s="225"/>
      <c r="WIG165" s="225"/>
      <c r="WIH165" s="225"/>
      <c r="WII165" s="225"/>
      <c r="WIJ165" s="225"/>
      <c r="WIK165" s="225"/>
      <c r="WIL165" s="225"/>
      <c r="WIM165" s="225"/>
      <c r="WIN165" s="225"/>
      <c r="WIO165" s="225"/>
      <c r="WIP165" s="225"/>
      <c r="WIQ165" s="225"/>
      <c r="WIR165" s="225"/>
      <c r="WIS165" s="225"/>
      <c r="WIT165" s="225"/>
      <c r="WIU165" s="225"/>
      <c r="WIV165" s="225"/>
      <c r="WIW165" s="225"/>
      <c r="WIX165" s="225"/>
      <c r="WIY165" s="225"/>
      <c r="WIZ165" s="225"/>
      <c r="WJA165" s="225"/>
      <c r="WJB165" s="225"/>
      <c r="WJC165" s="225"/>
      <c r="WJD165" s="225"/>
      <c r="WJE165" s="225"/>
      <c r="WJF165" s="225"/>
      <c r="WJG165" s="225"/>
      <c r="WJH165" s="225"/>
      <c r="WJI165" s="225"/>
      <c r="WJJ165" s="225"/>
      <c r="WJK165" s="225"/>
      <c r="WJL165" s="225"/>
      <c r="WJM165" s="225"/>
      <c r="WJN165" s="225"/>
      <c r="WJO165" s="225"/>
      <c r="WJP165" s="225"/>
      <c r="WJQ165" s="225"/>
      <c r="WJR165" s="225"/>
      <c r="WJS165" s="225"/>
      <c r="WJT165" s="225"/>
      <c r="WJU165" s="225"/>
      <c r="WJV165" s="225"/>
      <c r="WJW165" s="225"/>
      <c r="WJX165" s="225"/>
      <c r="WJY165" s="225"/>
      <c r="WJZ165" s="225"/>
      <c r="WKA165" s="225"/>
      <c r="WKB165" s="225"/>
      <c r="WKC165" s="225"/>
      <c r="WKD165" s="225"/>
      <c r="WKE165" s="225"/>
      <c r="WKF165" s="225"/>
      <c r="WKG165" s="225"/>
      <c r="WKH165" s="225"/>
      <c r="WKI165" s="225"/>
      <c r="WKJ165" s="225"/>
      <c r="WKK165" s="225"/>
      <c r="WKL165" s="225"/>
      <c r="WKM165" s="225"/>
      <c r="WKN165" s="225"/>
      <c r="WKO165" s="225"/>
      <c r="WKP165" s="225"/>
      <c r="WKQ165" s="225"/>
      <c r="WKR165" s="225"/>
      <c r="WKS165" s="225"/>
      <c r="WKT165" s="225"/>
      <c r="WKU165" s="225"/>
      <c r="WKV165" s="225"/>
      <c r="WKW165" s="225"/>
      <c r="WKX165" s="225"/>
      <c r="WKY165" s="225"/>
      <c r="WKZ165" s="225"/>
      <c r="WLA165" s="225"/>
      <c r="WLB165" s="225"/>
      <c r="WLC165" s="225"/>
      <c r="WLD165" s="225"/>
      <c r="WLE165" s="225"/>
      <c r="WLF165" s="225"/>
      <c r="WLG165" s="225"/>
      <c r="WLH165" s="225"/>
      <c r="WLI165" s="225"/>
      <c r="WLJ165" s="225"/>
      <c r="WLK165" s="225"/>
      <c r="WLL165" s="225"/>
      <c r="WLM165" s="225"/>
      <c r="WLN165" s="225"/>
      <c r="WLO165" s="225"/>
      <c r="WLP165" s="225"/>
      <c r="WLQ165" s="225"/>
      <c r="WLR165" s="225"/>
      <c r="WLS165" s="225"/>
      <c r="WLT165" s="225"/>
      <c r="WLU165" s="225"/>
      <c r="WLV165" s="225"/>
      <c r="WLW165" s="225"/>
      <c r="WLX165" s="225"/>
      <c r="WLY165" s="225"/>
      <c r="WLZ165" s="225"/>
      <c r="WMA165" s="225"/>
      <c r="WMB165" s="225"/>
      <c r="WMC165" s="225"/>
      <c r="WMD165" s="225"/>
      <c r="WME165" s="225"/>
      <c r="WMF165" s="225"/>
      <c r="WMG165" s="225"/>
      <c r="WMH165" s="225"/>
      <c r="WMI165" s="225"/>
      <c r="WMJ165" s="225"/>
      <c r="WMK165" s="225"/>
      <c r="WML165" s="225"/>
      <c r="WMM165" s="225"/>
      <c r="WMN165" s="225"/>
      <c r="WMO165" s="225"/>
      <c r="WMP165" s="225"/>
      <c r="WMQ165" s="225"/>
      <c r="WMR165" s="225"/>
      <c r="WMS165" s="225"/>
      <c r="WMT165" s="225"/>
      <c r="WMU165" s="225"/>
      <c r="WMV165" s="225"/>
      <c r="WMW165" s="225"/>
      <c r="WMX165" s="225"/>
      <c r="WMY165" s="225"/>
      <c r="WMZ165" s="225"/>
      <c r="WNA165" s="225"/>
      <c r="WNB165" s="225"/>
      <c r="WNC165" s="225"/>
      <c r="WND165" s="225"/>
      <c r="WNE165" s="225"/>
      <c r="WNF165" s="225"/>
      <c r="WNG165" s="225"/>
      <c r="WNH165" s="225"/>
      <c r="WNI165" s="225"/>
      <c r="WNJ165" s="225"/>
      <c r="WNK165" s="225"/>
      <c r="WNL165" s="225"/>
      <c r="WNM165" s="225"/>
      <c r="WNN165" s="225"/>
      <c r="WNO165" s="225"/>
      <c r="WNP165" s="225"/>
      <c r="WNQ165" s="225"/>
      <c r="WNR165" s="225"/>
      <c r="WNS165" s="225"/>
      <c r="WNT165" s="225"/>
      <c r="WNU165" s="225"/>
      <c r="WNV165" s="225"/>
      <c r="WNW165" s="225"/>
      <c r="WNX165" s="225"/>
      <c r="WNY165" s="225"/>
      <c r="WNZ165" s="225"/>
      <c r="WOA165" s="225"/>
      <c r="WOB165" s="225"/>
      <c r="WOC165" s="225"/>
      <c r="WOD165" s="225"/>
      <c r="WOE165" s="225"/>
      <c r="WOF165" s="225"/>
      <c r="WOG165" s="225"/>
      <c r="WOH165" s="225"/>
      <c r="WOI165" s="225"/>
      <c r="WOJ165" s="225"/>
      <c r="WOK165" s="225"/>
      <c r="WOL165" s="225"/>
      <c r="WOM165" s="225"/>
      <c r="WON165" s="225"/>
      <c r="WOO165" s="225"/>
      <c r="WOP165" s="225"/>
      <c r="WOQ165" s="225"/>
      <c r="WOR165" s="225"/>
      <c r="WOS165" s="225"/>
      <c r="WOT165" s="225"/>
      <c r="WOU165" s="225"/>
      <c r="WOV165" s="225"/>
      <c r="WOW165" s="225"/>
      <c r="WOX165" s="225"/>
      <c r="WOY165" s="225"/>
      <c r="WOZ165" s="225"/>
      <c r="WPA165" s="225"/>
      <c r="WPB165" s="225"/>
      <c r="WPC165" s="225"/>
      <c r="WPD165" s="225"/>
      <c r="WPE165" s="225"/>
      <c r="WPF165" s="225"/>
      <c r="WPG165" s="225"/>
      <c r="WPH165" s="225"/>
      <c r="WPI165" s="225"/>
      <c r="WPJ165" s="225"/>
      <c r="WPK165" s="225"/>
      <c r="WPL165" s="225"/>
      <c r="WPM165" s="225"/>
      <c r="WPN165" s="225"/>
      <c r="WPO165" s="225"/>
      <c r="WPP165" s="225"/>
      <c r="WPQ165" s="225"/>
      <c r="WPR165" s="225"/>
      <c r="WPS165" s="225"/>
      <c r="WPT165" s="225"/>
      <c r="WPU165" s="225"/>
      <c r="WPV165" s="225"/>
      <c r="WPW165" s="225"/>
      <c r="WPX165" s="225"/>
      <c r="WPY165" s="225"/>
      <c r="WPZ165" s="225"/>
      <c r="WQA165" s="225"/>
      <c r="WQB165" s="225"/>
      <c r="WQC165" s="225"/>
      <c r="WQD165" s="225"/>
      <c r="WQE165" s="225"/>
      <c r="WQF165" s="225"/>
      <c r="WQG165" s="225"/>
      <c r="WQH165" s="225"/>
      <c r="WQI165" s="225"/>
      <c r="WQJ165" s="225"/>
      <c r="WQK165" s="225"/>
      <c r="WQL165" s="225"/>
      <c r="WQM165" s="225"/>
      <c r="WQN165" s="225"/>
      <c r="WQO165" s="225"/>
      <c r="WQP165" s="225"/>
      <c r="WQQ165" s="225"/>
      <c r="WQR165" s="225"/>
      <c r="WQS165" s="225"/>
      <c r="WQT165" s="225"/>
      <c r="WQU165" s="225"/>
      <c r="WQV165" s="225"/>
      <c r="WQW165" s="225"/>
      <c r="WQX165" s="225"/>
      <c r="WQY165" s="225"/>
      <c r="WQZ165" s="225"/>
      <c r="WRA165" s="225"/>
      <c r="WRB165" s="225"/>
      <c r="WRC165" s="225"/>
      <c r="WRD165" s="225"/>
      <c r="WRE165" s="225"/>
      <c r="WRF165" s="225"/>
      <c r="WRG165" s="225"/>
      <c r="WRH165" s="225"/>
      <c r="WRI165" s="225"/>
      <c r="WRJ165" s="225"/>
      <c r="WRK165" s="225"/>
      <c r="WRL165" s="225"/>
      <c r="WRM165" s="225"/>
      <c r="WRN165" s="225"/>
      <c r="WRO165" s="225"/>
      <c r="WRP165" s="225"/>
      <c r="WRQ165" s="225"/>
      <c r="WRR165" s="225"/>
      <c r="WRS165" s="225"/>
      <c r="WRT165" s="225"/>
      <c r="WRU165" s="225"/>
      <c r="WRV165" s="225"/>
      <c r="WRW165" s="225"/>
      <c r="WRX165" s="225"/>
      <c r="WRY165" s="225"/>
      <c r="WRZ165" s="225"/>
      <c r="WSA165" s="225"/>
      <c r="WSB165" s="225"/>
      <c r="WSC165" s="225"/>
      <c r="WSD165" s="225"/>
      <c r="WSE165" s="225"/>
      <c r="WSF165" s="225"/>
      <c r="WSG165" s="225"/>
      <c r="WSH165" s="225"/>
      <c r="WSI165" s="225"/>
      <c r="WSJ165" s="225"/>
      <c r="WSK165" s="225"/>
      <c r="WSL165" s="225"/>
      <c r="WSM165" s="225"/>
      <c r="WSN165" s="225"/>
      <c r="WSO165" s="225"/>
      <c r="WSP165" s="225"/>
      <c r="WSQ165" s="225"/>
      <c r="WSR165" s="225"/>
      <c r="WSS165" s="225"/>
      <c r="WST165" s="225"/>
      <c r="WSU165" s="225"/>
      <c r="WSV165" s="225"/>
      <c r="WSW165" s="225"/>
      <c r="WSX165" s="225"/>
      <c r="WSY165" s="225"/>
      <c r="WSZ165" s="225"/>
      <c r="WTA165" s="225"/>
      <c r="WTB165" s="225"/>
      <c r="WTC165" s="225"/>
      <c r="WTD165" s="225"/>
      <c r="WTE165" s="225"/>
      <c r="WTF165" s="225"/>
      <c r="WTG165" s="225"/>
      <c r="WTH165" s="225"/>
      <c r="WTI165" s="225"/>
      <c r="WTJ165" s="225"/>
      <c r="WTK165" s="225"/>
      <c r="WTL165" s="225"/>
      <c r="WTM165" s="225"/>
      <c r="WTN165" s="225"/>
      <c r="WTO165" s="225"/>
      <c r="WTP165" s="225"/>
      <c r="WTQ165" s="225"/>
      <c r="WTR165" s="225"/>
      <c r="WTS165" s="225"/>
      <c r="WTT165" s="225"/>
      <c r="WTU165" s="225"/>
      <c r="WTV165" s="225"/>
      <c r="WTW165" s="225"/>
      <c r="WTX165" s="225"/>
      <c r="WTY165" s="225"/>
      <c r="WTZ165" s="225"/>
      <c r="WUA165" s="225"/>
      <c r="WUB165" s="225"/>
      <c r="WUC165" s="225"/>
      <c r="WUD165" s="225"/>
      <c r="WUE165" s="225"/>
      <c r="WUF165" s="225"/>
      <c r="WUG165" s="225"/>
      <c r="WUH165" s="225"/>
      <c r="WUI165" s="225"/>
      <c r="WUJ165" s="225"/>
      <c r="WUK165" s="225"/>
      <c r="WUL165" s="225"/>
      <c r="WUM165" s="225"/>
      <c r="WUN165" s="225"/>
      <c r="WUO165" s="225"/>
      <c r="WUP165" s="225"/>
      <c r="WUQ165" s="225"/>
      <c r="WUR165" s="225"/>
      <c r="WUS165" s="225"/>
      <c r="WUT165" s="225"/>
      <c r="WUU165" s="225"/>
      <c r="WUV165" s="225"/>
      <c r="WUW165" s="225"/>
      <c r="WUX165" s="225"/>
      <c r="WUY165" s="225"/>
      <c r="WUZ165" s="225"/>
      <c r="WVA165" s="225"/>
      <c r="WVB165" s="225"/>
      <c r="WVC165" s="225"/>
      <c r="WVD165" s="225"/>
      <c r="WVE165" s="225"/>
      <c r="WVF165" s="225"/>
      <c r="WVG165" s="225"/>
      <c r="WVH165" s="225"/>
      <c r="WVI165" s="225"/>
      <c r="WVJ165" s="225"/>
      <c r="WVK165" s="225"/>
      <c r="WVL165" s="225"/>
      <c r="WVM165" s="225"/>
      <c r="WVN165" s="225"/>
      <c r="WVO165" s="225"/>
      <c r="WVP165" s="225"/>
      <c r="WVQ165" s="225"/>
      <c r="WVR165" s="225"/>
      <c r="WVS165" s="225"/>
      <c r="WVT165" s="225"/>
      <c r="WVU165" s="225"/>
      <c r="WVV165" s="225"/>
      <c r="WVW165" s="225"/>
      <c r="WVX165" s="225"/>
      <c r="WVY165" s="225"/>
      <c r="WVZ165" s="225"/>
      <c r="WWA165" s="225"/>
      <c r="WWB165" s="225"/>
      <c r="WWC165" s="225"/>
      <c r="WWD165" s="225"/>
      <c r="WWE165" s="225"/>
      <c r="WWF165" s="225"/>
      <c r="WWG165" s="225"/>
      <c r="WWH165" s="225"/>
      <c r="WWI165" s="225"/>
      <c r="WWJ165" s="225"/>
      <c r="WWK165" s="225"/>
      <c r="WWL165" s="225"/>
      <c r="WWM165" s="225"/>
      <c r="WWN165" s="225"/>
      <c r="WWO165" s="225"/>
      <c r="WWP165" s="225"/>
      <c r="WWQ165" s="225"/>
      <c r="WWR165" s="225"/>
      <c r="WWS165" s="225"/>
      <c r="WWT165" s="225"/>
      <c r="WWU165" s="225"/>
      <c r="WWV165" s="225"/>
      <c r="WWW165" s="225"/>
      <c r="WWX165" s="225"/>
      <c r="WWY165" s="225"/>
      <c r="WWZ165" s="225"/>
      <c r="WXA165" s="225"/>
      <c r="WXB165" s="225"/>
      <c r="WXC165" s="225"/>
      <c r="WXD165" s="225"/>
      <c r="WXE165" s="225"/>
      <c r="WXF165" s="225"/>
      <c r="WXG165" s="225"/>
      <c r="WXH165" s="225"/>
      <c r="WXI165" s="225"/>
      <c r="WXJ165" s="225"/>
      <c r="WXK165" s="225"/>
      <c r="WXL165" s="225"/>
      <c r="WXM165" s="225"/>
      <c r="WXN165" s="225"/>
      <c r="WXO165" s="225"/>
      <c r="WXP165" s="225"/>
      <c r="WXQ165" s="225"/>
      <c r="WXR165" s="225"/>
      <c r="WXS165" s="225"/>
      <c r="WXT165" s="225"/>
      <c r="WXU165" s="225"/>
      <c r="WXV165" s="225"/>
      <c r="WXW165" s="225"/>
      <c r="WXX165" s="225"/>
      <c r="WXY165" s="225"/>
      <c r="WXZ165" s="225"/>
      <c r="WYA165" s="225"/>
      <c r="WYB165" s="225"/>
      <c r="WYC165" s="225"/>
      <c r="WYD165" s="225"/>
      <c r="WYE165" s="225"/>
      <c r="WYF165" s="225"/>
      <c r="WYG165" s="225"/>
      <c r="WYH165" s="225"/>
      <c r="WYI165" s="225"/>
      <c r="WYJ165" s="225"/>
      <c r="WYK165" s="225"/>
      <c r="WYL165" s="225"/>
      <c r="WYM165" s="225"/>
      <c r="WYN165" s="225"/>
      <c r="WYO165" s="225"/>
      <c r="WYP165" s="225"/>
      <c r="WYQ165" s="225"/>
      <c r="WYR165" s="225"/>
      <c r="WYS165" s="225"/>
      <c r="WYT165" s="225"/>
      <c r="WYU165" s="225"/>
      <c r="WYV165" s="225"/>
      <c r="WYW165" s="225"/>
      <c r="WYX165" s="225"/>
      <c r="WYY165" s="225"/>
      <c r="WYZ165" s="225"/>
      <c r="WZA165" s="225"/>
      <c r="WZB165" s="225"/>
      <c r="WZC165" s="225"/>
      <c r="WZD165" s="225"/>
      <c r="WZE165" s="225"/>
      <c r="WZF165" s="225"/>
      <c r="WZG165" s="225"/>
      <c r="WZH165" s="225"/>
      <c r="WZI165" s="225"/>
      <c r="WZJ165" s="225"/>
      <c r="WZK165" s="225"/>
      <c r="WZL165" s="225"/>
      <c r="WZM165" s="225"/>
      <c r="WZN165" s="225"/>
      <c r="WZO165" s="225"/>
      <c r="WZP165" s="225"/>
      <c r="WZQ165" s="225"/>
      <c r="WZR165" s="225"/>
      <c r="WZS165" s="225"/>
      <c r="WZT165" s="225"/>
      <c r="WZU165" s="225"/>
      <c r="WZV165" s="225"/>
      <c r="WZW165" s="225"/>
      <c r="WZX165" s="225"/>
      <c r="WZY165" s="225"/>
      <c r="WZZ165" s="225"/>
      <c r="XAA165" s="225"/>
      <c r="XAB165" s="225"/>
      <c r="XAC165" s="225"/>
      <c r="XAD165" s="225"/>
      <c r="XAE165" s="225"/>
      <c r="XAF165" s="225"/>
      <c r="XAG165" s="225"/>
      <c r="XAH165" s="225"/>
      <c r="XAI165" s="225"/>
      <c r="XAJ165" s="225"/>
      <c r="XAK165" s="225"/>
      <c r="XAL165" s="225"/>
      <c r="XAM165" s="225"/>
      <c r="XAN165" s="225"/>
      <c r="XAO165" s="225"/>
      <c r="XAP165" s="225"/>
      <c r="XAQ165" s="225"/>
      <c r="XAR165" s="225"/>
      <c r="XAS165" s="225"/>
      <c r="XAT165" s="225"/>
      <c r="XAU165" s="225"/>
      <c r="XAV165" s="225"/>
      <c r="XAW165" s="225"/>
      <c r="XAX165" s="225"/>
      <c r="XAY165" s="225"/>
      <c r="XAZ165" s="225"/>
      <c r="XBA165" s="225"/>
      <c r="XBB165" s="225"/>
      <c r="XBC165" s="225"/>
      <c r="XBD165" s="225"/>
      <c r="XBE165" s="225"/>
      <c r="XBF165" s="225"/>
      <c r="XBG165" s="225"/>
      <c r="XBH165" s="225"/>
      <c r="XBI165" s="225"/>
      <c r="XBJ165" s="225"/>
      <c r="XBK165" s="225"/>
      <c r="XBL165" s="225"/>
      <c r="XBM165" s="225"/>
      <c r="XBN165" s="225"/>
      <c r="XBO165" s="225"/>
      <c r="XBP165" s="225"/>
      <c r="XBQ165" s="225"/>
      <c r="XBR165" s="225"/>
      <c r="XBS165" s="225"/>
      <c r="XBT165" s="225"/>
      <c r="XBU165" s="225"/>
      <c r="XBV165" s="225"/>
      <c r="XBW165" s="225"/>
      <c r="XBX165" s="225"/>
      <c r="XBY165" s="225"/>
      <c r="XBZ165" s="225"/>
      <c r="XCA165" s="225"/>
      <c r="XCB165" s="225"/>
      <c r="XCC165" s="225"/>
      <c r="XCD165" s="225"/>
      <c r="XCE165" s="225"/>
      <c r="XCF165" s="225"/>
      <c r="XCG165" s="225"/>
      <c r="XCH165" s="225"/>
      <c r="XCI165" s="225"/>
      <c r="XCJ165" s="225"/>
      <c r="XCK165" s="225"/>
      <c r="XCL165" s="225"/>
      <c r="XCM165" s="225"/>
      <c r="XCN165" s="225"/>
      <c r="XCO165" s="225"/>
      <c r="XCP165" s="225"/>
      <c r="XCQ165" s="225"/>
      <c r="XCR165" s="225"/>
      <c r="XCS165" s="225"/>
      <c r="XCT165" s="225"/>
      <c r="XCU165" s="225"/>
      <c r="XCV165" s="225"/>
      <c r="XCW165" s="225"/>
      <c r="XCX165" s="225"/>
      <c r="XCY165" s="225"/>
      <c r="XCZ165" s="225"/>
      <c r="XDA165" s="225"/>
      <c r="XDB165" s="225"/>
      <c r="XDC165" s="225"/>
      <c r="XDD165" s="225"/>
      <c r="XDE165" s="225"/>
      <c r="XDF165" s="225"/>
      <c r="XDG165" s="225"/>
      <c r="XDH165" s="225"/>
      <c r="XDI165" s="225"/>
      <c r="XDJ165" s="225"/>
      <c r="XDK165" s="225"/>
      <c r="XDL165" s="225"/>
      <c r="XDM165" s="225"/>
      <c r="XDN165" s="225"/>
      <c r="XDO165" s="225"/>
      <c r="XDP165" s="225"/>
      <c r="XDQ165" s="225"/>
      <c r="XDR165" s="225"/>
      <c r="XDS165" s="225"/>
      <c r="XDT165" s="225"/>
      <c r="XDU165" s="225"/>
      <c r="XDV165" s="225"/>
      <c r="XDW165" s="225"/>
      <c r="XDX165" s="225"/>
      <c r="XDY165" s="225"/>
      <c r="XDZ165" s="225"/>
      <c r="XEA165" s="225"/>
      <c r="XEB165" s="225"/>
      <c r="XEC165" s="225"/>
      <c r="XED165" s="225"/>
      <c r="XEE165" s="225"/>
      <c r="XEF165" s="225"/>
      <c r="XEG165" s="225"/>
      <c r="XEH165" s="225"/>
      <c r="XEI165" s="225"/>
      <c r="XEJ165" s="225"/>
      <c r="XEK165" s="225"/>
      <c r="XEL165" s="225"/>
      <c r="XEM165" s="225"/>
      <c r="XEN165" s="225"/>
      <c r="XEO165" s="225"/>
      <c r="XEP165" s="225"/>
      <c r="XEQ165" s="225"/>
      <c r="XER165" s="225"/>
      <c r="XES165" s="225"/>
      <c r="XET165" s="225"/>
      <c r="XEU165" s="225"/>
      <c r="XEV165" s="225"/>
      <c r="XEW165" s="225"/>
      <c r="XEX165" s="225"/>
      <c r="XEY165" s="225"/>
      <c r="XEZ165" s="225"/>
      <c r="XFA165" s="225"/>
      <c r="XFB165" s="225"/>
      <c r="XFC165" s="225"/>
    </row>
    <row r="166" spans="1:16383" x14ac:dyDescent="0.35">
      <c r="E166" s="168"/>
      <c r="F166" s="168"/>
      <c r="G166" s="168"/>
      <c r="H166" s="168"/>
      <c r="I166" s="168"/>
      <c r="J166" s="168"/>
      <c r="K166" s="168"/>
      <c r="L166" s="168"/>
      <c r="M166" s="186" t="b">
        <f xml:space="preserve"> M163=M164</f>
        <v>1</v>
      </c>
      <c r="N166" s="186" t="b">
        <f t="shared" ref="N166:Q166" si="100" xml:space="preserve"> N163=N164</f>
        <v>1</v>
      </c>
      <c r="O166" s="186" t="b">
        <f t="shared" si="100"/>
        <v>1</v>
      </c>
      <c r="P166" s="186" t="b">
        <f t="shared" si="100"/>
        <v>1</v>
      </c>
      <c r="Q166" s="186" t="b">
        <f t="shared" si="100"/>
        <v>1</v>
      </c>
    </row>
    <row r="167" spans="1:16383" x14ac:dyDescent="0.35">
      <c r="A167" s="50" t="s">
        <v>547</v>
      </c>
      <c r="B167" s="50"/>
    </row>
    <row r="169" spans="1:16383" x14ac:dyDescent="0.35">
      <c r="A169" s="49"/>
      <c r="D169" s="57"/>
      <c r="E169" s="7" t="str">
        <f>E$37 &amp; " - nominal"</f>
        <v>Forecast Nominal RCV balance END - nominal</v>
      </c>
      <c r="F169" s="185">
        <f t="shared" ref="F169:R169" si="101">F$37</f>
        <v>0</v>
      </c>
      <c r="G169" s="168" t="str">
        <f t="shared" si="101"/>
        <v>£m</v>
      </c>
      <c r="H169" s="247">
        <f t="shared" si="101"/>
        <v>0</v>
      </c>
      <c r="I169" s="247">
        <f t="shared" si="101"/>
        <v>0</v>
      </c>
      <c r="J169" s="185">
        <f t="shared" si="101"/>
        <v>0</v>
      </c>
      <c r="K169" s="185">
        <f t="shared" si="101"/>
        <v>0</v>
      </c>
      <c r="L169" s="185">
        <f t="shared" si="101"/>
        <v>34.479747463860264</v>
      </c>
      <c r="M169" s="185">
        <f t="shared" si="101"/>
        <v>33.921970270564117</v>
      </c>
      <c r="N169" s="185">
        <f t="shared" si="101"/>
        <v>33.546868209482049</v>
      </c>
      <c r="O169" s="185">
        <f t="shared" si="101"/>
        <v>33.237653421326037</v>
      </c>
      <c r="P169" s="185">
        <f t="shared" si="101"/>
        <v>32.947133956874815</v>
      </c>
      <c r="Q169" s="185">
        <f t="shared" si="101"/>
        <v>32.659153828102745</v>
      </c>
      <c r="R169" s="185">
        <f t="shared" si="101"/>
        <v>33.638928442945819</v>
      </c>
    </row>
    <row r="170" spans="1:16383" x14ac:dyDescent="0.35">
      <c r="A170" s="49"/>
      <c r="D170" s="57"/>
      <c r="E170" s="7" t="str">
        <f>E$88 &amp; " - nominal"</f>
        <v>Actual Nominal RCV balance END - nominal</v>
      </c>
      <c r="F170" s="185">
        <f t="shared" ref="F170:R170" si="102">F$88</f>
        <v>0</v>
      </c>
      <c r="G170" s="168" t="str">
        <f t="shared" si="102"/>
        <v>£m</v>
      </c>
      <c r="H170" s="247">
        <f t="shared" si="102"/>
        <v>0</v>
      </c>
      <c r="I170" s="247">
        <f t="shared" si="102"/>
        <v>0</v>
      </c>
      <c r="J170" s="185">
        <f t="shared" si="102"/>
        <v>0</v>
      </c>
      <c r="K170" s="185">
        <f t="shared" si="102"/>
        <v>0</v>
      </c>
      <c r="L170" s="185">
        <f t="shared" si="102"/>
        <v>34.479747463860264</v>
      </c>
      <c r="M170" s="185">
        <f t="shared" si="102"/>
        <v>33.797818256521751</v>
      </c>
      <c r="N170" s="185">
        <f t="shared" si="102"/>
        <v>33.796744391042935</v>
      </c>
      <c r="O170" s="185">
        <f t="shared" si="102"/>
        <v>34.467078093977321</v>
      </c>
      <c r="P170" s="185">
        <f t="shared" si="102"/>
        <v>34.441212532493971</v>
      </c>
      <c r="Q170" s="185">
        <f t="shared" si="102"/>
        <v>33.987940153304443</v>
      </c>
      <c r="R170" s="185">
        <f t="shared" si="102"/>
        <v>34.667698956370501</v>
      </c>
    </row>
    <row r="171" spans="1:16383" s="30" customFormat="1" x14ac:dyDescent="0.35">
      <c r="A171" s="201"/>
      <c r="B171" s="202"/>
      <c r="C171" s="203"/>
      <c r="D171" s="204"/>
      <c r="E171" s="30" t="str">
        <f>Index!E$47</f>
        <v>CPI(H): Fin year average - inflate from base year 2017-18 average - final determination</v>
      </c>
      <c r="F171" s="205">
        <f>Index!F$47</f>
        <v>0</v>
      </c>
      <c r="G171" s="249" t="str">
        <f>Index!G$47</f>
        <v>%</v>
      </c>
      <c r="H171" s="205">
        <f>Index!H$47</f>
        <v>0</v>
      </c>
      <c r="I171" s="205">
        <f>Index!I$47</f>
        <v>0</v>
      </c>
      <c r="J171" s="205">
        <f>Index!J$47</f>
        <v>0</v>
      </c>
      <c r="K171" s="205">
        <f>Index!K$47</f>
        <v>1.0212697905005599</v>
      </c>
      <c r="L171" s="205">
        <f>Index!L$47</f>
        <v>1.0416029201511179</v>
      </c>
      <c r="M171" s="205">
        <f>Index!M$47</f>
        <v>1.0622616980779827</v>
      </c>
      <c r="N171" s="205">
        <f>Index!N$47</f>
        <v>1.0835515290872799</v>
      </c>
      <c r="O171" s="205">
        <f>Index!O$47</f>
        <v>1.1060365794841869</v>
      </c>
      <c r="P171" s="205">
        <f>Index!P$47</f>
        <v>1.1292633476533553</v>
      </c>
      <c r="Q171" s="205">
        <f>Index!Q$47</f>
        <v>1.1529778779540774</v>
      </c>
      <c r="R171" s="205">
        <f>Index!R$47</f>
        <v>1.1760374355131578</v>
      </c>
    </row>
    <row r="172" spans="1:16383" s="91" customFormat="1" x14ac:dyDescent="0.35">
      <c r="A172" s="170"/>
      <c r="B172" s="165"/>
      <c r="C172" s="166"/>
      <c r="D172" s="171"/>
      <c r="E172" s="7" t="s">
        <v>548</v>
      </c>
      <c r="F172" s="184"/>
      <c r="G172" s="184" t="s">
        <v>295</v>
      </c>
      <c r="H172" s="244"/>
      <c r="I172" s="184"/>
      <c r="J172" s="184">
        <f xml:space="preserve"> IF(J$171 = 0, 0, J169 / J$171)</f>
        <v>0</v>
      </c>
      <c r="K172" s="184">
        <f t="shared" ref="K172:R172" si="103" xml:space="preserve"> IF(K$171 = 0, 0, K169 / K$171)</f>
        <v>0</v>
      </c>
      <c r="L172" s="184">
        <f t="shared" si="103"/>
        <v>33.102583332675252</v>
      </c>
      <c r="M172" s="184">
        <f t="shared" si="103"/>
        <v>31.933722482831946</v>
      </c>
      <c r="N172" s="184">
        <f t="shared" si="103"/>
        <v>30.960104165733547</v>
      </c>
      <c r="O172" s="184">
        <f t="shared" si="103"/>
        <v>30.051133965955092</v>
      </c>
      <c r="P172" s="184">
        <f t="shared" si="103"/>
        <v>29.17577554016961</v>
      </c>
      <c r="Q172" s="184">
        <f t="shared" si="103"/>
        <v>28.325915399222904</v>
      </c>
      <c r="R172" s="184">
        <f t="shared" si="103"/>
        <v>28.603620452156481</v>
      </c>
      <c r="S172" s="92"/>
      <c r="T172" s="92"/>
      <c r="U172" s="92"/>
      <c r="V172" s="92"/>
      <c r="W172" s="92"/>
      <c r="X172" s="92"/>
      <c r="Y172" s="92"/>
      <c r="Z172" s="92"/>
    </row>
    <row r="173" spans="1:16383" s="91" customFormat="1" x14ac:dyDescent="0.35">
      <c r="A173" s="170"/>
      <c r="B173" s="165"/>
      <c r="C173" s="166"/>
      <c r="D173" s="171"/>
      <c r="E173" s="7" t="s">
        <v>549</v>
      </c>
      <c r="F173" s="184"/>
      <c r="G173" s="184" t="s">
        <v>295</v>
      </c>
      <c r="H173" s="244"/>
      <c r="I173" s="184"/>
      <c r="J173" s="184">
        <f t="shared" ref="J173:R173" si="104" xml:space="preserve"> IF(J$171 = 0, 0, J170 / J$171)</f>
        <v>0</v>
      </c>
      <c r="K173" s="184">
        <f t="shared" si="104"/>
        <v>0</v>
      </c>
      <c r="L173" s="184">
        <f t="shared" si="104"/>
        <v>33.102583332675252</v>
      </c>
      <c r="M173" s="184">
        <f t="shared" si="104"/>
        <v>31.81684731519011</v>
      </c>
      <c r="N173" s="184">
        <f t="shared" si="104"/>
        <v>31.1907126553652</v>
      </c>
      <c r="O173" s="184">
        <f t="shared" si="104"/>
        <v>31.162692747514235</v>
      </c>
      <c r="P173" s="184">
        <f t="shared" si="104"/>
        <v>30.498831476345966</v>
      </c>
      <c r="Q173" s="184">
        <f t="shared" si="104"/>
        <v>29.47839746380474</v>
      </c>
      <c r="R173" s="184">
        <f t="shared" si="104"/>
        <v>29.47839746380474</v>
      </c>
      <c r="S173" s="92"/>
      <c r="T173" s="92"/>
      <c r="U173" s="92"/>
      <c r="V173" s="92"/>
      <c r="W173" s="92"/>
      <c r="X173" s="92"/>
      <c r="Y173" s="92"/>
      <c r="Z173" s="92"/>
    </row>
    <row r="174" spans="1:16383" s="91" customFormat="1" x14ac:dyDescent="0.35">
      <c r="A174" s="170"/>
      <c r="B174" s="165"/>
      <c r="C174" s="166"/>
      <c r="D174" s="171"/>
      <c r="E174" s="7" t="s">
        <v>550</v>
      </c>
      <c r="F174" s="184"/>
      <c r="G174" s="184" t="s">
        <v>295</v>
      </c>
      <c r="H174" s="244"/>
      <c r="I174" s="184"/>
      <c r="J174" s="185">
        <f>J173-J172</f>
        <v>0</v>
      </c>
      <c r="K174" s="185">
        <f t="shared" ref="K174:R174" si="105">K173-K172</f>
        <v>0</v>
      </c>
      <c r="L174" s="185">
        <f t="shared" si="105"/>
        <v>0</v>
      </c>
      <c r="M174" s="185">
        <f t="shared" si="105"/>
        <v>-0.1168751676418367</v>
      </c>
      <c r="N174" s="185">
        <f t="shared" si="105"/>
        <v>0.2306084896316527</v>
      </c>
      <c r="O174" s="185">
        <f t="shared" si="105"/>
        <v>1.1115587815591432</v>
      </c>
      <c r="P174" s="185">
        <f t="shared" si="105"/>
        <v>1.3230559361763561</v>
      </c>
      <c r="Q174" s="185">
        <f t="shared" si="105"/>
        <v>1.1524820645818359</v>
      </c>
      <c r="R174" s="185">
        <f t="shared" si="105"/>
        <v>0.87477701164825916</v>
      </c>
      <c r="S174" s="92"/>
      <c r="T174" s="92"/>
      <c r="U174" s="92"/>
      <c r="V174" s="92"/>
      <c r="W174" s="92"/>
      <c r="X174" s="92"/>
      <c r="Y174" s="92"/>
      <c r="Z174" s="92"/>
    </row>
    <row r="175" spans="1:16383" s="91" customFormat="1" x14ac:dyDescent="0.35">
      <c r="A175" s="170"/>
      <c r="B175" s="165"/>
      <c r="C175" s="166"/>
      <c r="D175" s="171"/>
      <c r="E175" s="7"/>
      <c r="F175" s="184"/>
      <c r="G175" s="184"/>
      <c r="H175" s="244"/>
      <c r="I175" s="184"/>
      <c r="J175" s="184"/>
      <c r="K175" s="184"/>
      <c r="L175" s="184"/>
      <c r="M175" s="184"/>
      <c r="N175" s="184"/>
      <c r="O175" s="184"/>
      <c r="P175" s="184"/>
      <c r="Q175" s="184"/>
      <c r="R175" s="184"/>
      <c r="S175" s="92"/>
      <c r="T175" s="92"/>
      <c r="U175" s="92"/>
      <c r="V175" s="92"/>
      <c r="W175" s="92"/>
      <c r="X175" s="92"/>
      <c r="Y175" s="92"/>
      <c r="Z175" s="92"/>
    </row>
    <row r="176" spans="1:16383" x14ac:dyDescent="0.35">
      <c r="A176" s="49"/>
      <c r="D176" s="57"/>
      <c r="E176" s="7" t="str">
        <f>E$174</f>
        <v>Difference RCV balance END - real</v>
      </c>
      <c r="F176" s="185">
        <f t="shared" ref="F176:R176" si="106">F$174</f>
        <v>0</v>
      </c>
      <c r="G176" s="168" t="str">
        <f t="shared" si="106"/>
        <v>£m</v>
      </c>
      <c r="H176" s="247">
        <f t="shared" si="106"/>
        <v>0</v>
      </c>
      <c r="I176" s="247">
        <f t="shared" si="106"/>
        <v>0</v>
      </c>
      <c r="J176" s="185">
        <f t="shared" si="106"/>
        <v>0</v>
      </c>
      <c r="K176" s="185">
        <f t="shared" si="106"/>
        <v>0</v>
      </c>
      <c r="L176" s="185">
        <f t="shared" si="106"/>
        <v>0</v>
      </c>
      <c r="M176" s="185">
        <f t="shared" si="106"/>
        <v>-0.1168751676418367</v>
      </c>
      <c r="N176" s="185">
        <f t="shared" si="106"/>
        <v>0.2306084896316527</v>
      </c>
      <c r="O176" s="185">
        <f t="shared" si="106"/>
        <v>1.1115587815591432</v>
      </c>
      <c r="P176" s="185">
        <f t="shared" si="106"/>
        <v>1.3230559361763561</v>
      </c>
      <c r="Q176" s="185">
        <f t="shared" si="106"/>
        <v>1.1524820645818359</v>
      </c>
      <c r="R176" s="185">
        <f t="shared" si="106"/>
        <v>0.87477701164825916</v>
      </c>
    </row>
    <row r="177" spans="1:26" s="92" customFormat="1" x14ac:dyDescent="0.35">
      <c r="A177" s="164"/>
      <c r="B177" s="165"/>
      <c r="C177" s="166"/>
      <c r="D177" s="167"/>
      <c r="E177" s="30" t="str">
        <f>Time!E$64</f>
        <v>Last Forecast Period Flag</v>
      </c>
      <c r="F177" s="249">
        <f>Time!F$64</f>
        <v>0</v>
      </c>
      <c r="G177" s="249" t="str">
        <f>Time!G$64</f>
        <v>flag</v>
      </c>
      <c r="H177" s="249">
        <f>Time!H$64</f>
        <v>1</v>
      </c>
      <c r="I177" s="249">
        <f>Time!I$64</f>
        <v>0</v>
      </c>
      <c r="J177" s="249">
        <f>Time!J$64</f>
        <v>0</v>
      </c>
      <c r="K177" s="249">
        <f>Time!K$64</f>
        <v>0</v>
      </c>
      <c r="L177" s="249">
        <f>Time!L$64</f>
        <v>0</v>
      </c>
      <c r="M177" s="249">
        <f>Time!M$64</f>
        <v>0</v>
      </c>
      <c r="N177" s="249">
        <f>Time!N$64</f>
        <v>0</v>
      </c>
      <c r="O177" s="249">
        <f>Time!O$64</f>
        <v>0</v>
      </c>
      <c r="P177" s="249">
        <f>Time!P$64</f>
        <v>0</v>
      </c>
      <c r="Q177" s="249">
        <f>Time!Q$64</f>
        <v>1</v>
      </c>
      <c r="R177" s="249">
        <f>Time!R$64</f>
        <v>0</v>
      </c>
    </row>
    <row r="178" spans="1:26" s="267" customFormat="1" x14ac:dyDescent="0.35">
      <c r="A178" s="270"/>
      <c r="B178" s="271"/>
      <c r="C178" s="272"/>
      <c r="D178" s="273"/>
      <c r="E178" s="34" t="s">
        <v>551</v>
      </c>
      <c r="F178" s="269"/>
      <c r="G178" s="269" t="s">
        <v>295</v>
      </c>
      <c r="H178" s="268"/>
      <c r="I178" s="269"/>
      <c r="J178" s="269">
        <f xml:space="preserve"> J176 * J177</f>
        <v>0</v>
      </c>
      <c r="K178" s="269">
        <f t="shared" ref="K178:P178" si="107" xml:space="preserve"> K176 * K177</f>
        <v>0</v>
      </c>
      <c r="L178" s="269">
        <f t="shared" si="107"/>
        <v>0</v>
      </c>
      <c r="M178" s="269">
        <f t="shared" si="107"/>
        <v>0</v>
      </c>
      <c r="N178" s="269">
        <f t="shared" si="107"/>
        <v>0</v>
      </c>
      <c r="O178" s="269">
        <f t="shared" si="107"/>
        <v>0</v>
      </c>
      <c r="P178" s="269">
        <f t="shared" si="107"/>
        <v>0</v>
      </c>
      <c r="Q178" s="269">
        <f xml:space="preserve"> Q176 * Q177</f>
        <v>1.1524820645818359</v>
      </c>
      <c r="R178" s="269">
        <f t="shared" ref="R178" si="108" xml:space="preserve"> R176 * R177</f>
        <v>0</v>
      </c>
      <c r="S178" s="95"/>
      <c r="T178" s="95"/>
      <c r="U178" s="95"/>
      <c r="V178" s="95"/>
      <c r="W178" s="95"/>
      <c r="X178" s="95"/>
      <c r="Y178" s="95"/>
      <c r="Z178" s="95"/>
    </row>
    <row r="179" spans="1:26" x14ac:dyDescent="0.35">
      <c r="H179" s="184"/>
      <c r="J179" s="184"/>
      <c r="K179" s="184"/>
      <c r="L179" s="184"/>
      <c r="M179" s="185"/>
      <c r="N179" s="184"/>
      <c r="O179" s="184"/>
      <c r="P179" s="184"/>
      <c r="Q179" s="184"/>
      <c r="R179" s="184"/>
    </row>
    <row r="180" spans="1:26" x14ac:dyDescent="0.35">
      <c r="A180" s="50" t="s">
        <v>552</v>
      </c>
      <c r="B180" s="50"/>
    </row>
    <row r="182" spans="1:26" s="91" customFormat="1" x14ac:dyDescent="0.35">
      <c r="A182" s="170"/>
      <c r="B182" s="165"/>
      <c r="C182" s="166"/>
      <c r="D182" s="171"/>
      <c r="E182" s="7" t="str">
        <f>E$135</f>
        <v>True up Nominal RCV run-off</v>
      </c>
      <c r="F182" s="184">
        <f t="shared" ref="F182:R182" si="109">F$135</f>
        <v>0</v>
      </c>
      <c r="G182" s="184" t="str">
        <f t="shared" si="109"/>
        <v>£m</v>
      </c>
      <c r="H182" s="184">
        <f t="shared" si="109"/>
        <v>0</v>
      </c>
      <c r="I182" s="184">
        <f t="shared" si="109"/>
        <v>0</v>
      </c>
      <c r="J182" s="184">
        <f t="shared" si="109"/>
        <v>0</v>
      </c>
      <c r="K182" s="184">
        <f t="shared" si="109"/>
        <v>0</v>
      </c>
      <c r="L182" s="184">
        <f t="shared" si="109"/>
        <v>0</v>
      </c>
      <c r="M182" s="184">
        <f t="shared" si="109"/>
        <v>1.3941900626424488</v>
      </c>
      <c r="N182" s="184">
        <f t="shared" si="109"/>
        <v>1.3787734001707197</v>
      </c>
      <c r="O182" s="184">
        <f t="shared" si="109"/>
        <v>1.3660646989534646</v>
      </c>
      <c r="P182" s="184">
        <f t="shared" si="109"/>
        <v>1.3541243739336772</v>
      </c>
      <c r="Q182" s="184">
        <f t="shared" si="109"/>
        <v>1.3422884153920558</v>
      </c>
      <c r="R182" s="184">
        <f t="shared" si="109"/>
        <v>0</v>
      </c>
      <c r="S182" s="92"/>
      <c r="T182" s="92"/>
      <c r="U182" s="92"/>
      <c r="V182" s="92"/>
      <c r="W182" s="92"/>
      <c r="X182" s="92"/>
      <c r="Y182" s="92"/>
      <c r="Z182" s="92"/>
    </row>
    <row r="183" spans="1:26" s="91" customFormat="1" x14ac:dyDescent="0.35">
      <c r="A183" s="170"/>
      <c r="B183" s="165"/>
      <c r="C183" s="166"/>
      <c r="D183" s="171"/>
      <c r="E183" s="7" t="str">
        <f>E$153</f>
        <v>True up Nominal return</v>
      </c>
      <c r="F183" s="184">
        <f t="shared" ref="F183:R183" si="110">F$153</f>
        <v>0</v>
      </c>
      <c r="G183" s="184" t="str">
        <f t="shared" si="110"/>
        <v>£m</v>
      </c>
      <c r="H183" s="184">
        <f t="shared" si="110"/>
        <v>0</v>
      </c>
      <c r="I183" s="184">
        <f t="shared" si="110"/>
        <v>0</v>
      </c>
      <c r="J183" s="184">
        <f t="shared" si="110"/>
        <v>0</v>
      </c>
      <c r="K183" s="184">
        <f t="shared" si="110"/>
        <v>0</v>
      </c>
      <c r="L183" s="184">
        <f t="shared" si="110"/>
        <v>0</v>
      </c>
      <c r="M183" s="184">
        <f t="shared" si="110"/>
        <v>0.66480971096517039</v>
      </c>
      <c r="N183" s="184">
        <f t="shared" si="110"/>
        <v>0.65745838405752299</v>
      </c>
      <c r="O183" s="184">
        <f t="shared" si="110"/>
        <v>0.65139832939971509</v>
      </c>
      <c r="P183" s="184">
        <f t="shared" si="110"/>
        <v>0.64570466951937588</v>
      </c>
      <c r="Q183" s="184">
        <f t="shared" si="110"/>
        <v>0.64006077605901268</v>
      </c>
      <c r="R183" s="184">
        <f t="shared" si="110"/>
        <v>0</v>
      </c>
      <c r="S183" s="92"/>
      <c r="T183" s="92"/>
      <c r="U183" s="92"/>
      <c r="V183" s="92"/>
      <c r="W183" s="92"/>
      <c r="X183" s="92"/>
      <c r="Y183" s="92"/>
      <c r="Z183" s="92"/>
    </row>
    <row r="184" spans="1:26" s="91" customFormat="1" x14ac:dyDescent="0.35">
      <c r="A184" s="170"/>
      <c r="B184" s="165"/>
      <c r="C184" s="166"/>
      <c r="D184" s="171"/>
      <c r="E184" s="7" t="str">
        <f>E$157</f>
        <v>Total True up Nominal revenue to company</v>
      </c>
      <c r="F184" s="184">
        <f t="shared" ref="F184:R184" si="111">F$157</f>
        <v>0</v>
      </c>
      <c r="G184" s="184" t="str">
        <f t="shared" si="111"/>
        <v>£m</v>
      </c>
      <c r="H184" s="184">
        <f t="shared" si="111"/>
        <v>10.094872821093162</v>
      </c>
      <c r="I184" s="184">
        <f t="shared" si="111"/>
        <v>0</v>
      </c>
      <c r="J184" s="184">
        <f t="shared" si="111"/>
        <v>0</v>
      </c>
      <c r="K184" s="184">
        <f t="shared" si="111"/>
        <v>0</v>
      </c>
      <c r="L184" s="184">
        <f t="shared" si="111"/>
        <v>0</v>
      </c>
      <c r="M184" s="184">
        <f t="shared" si="111"/>
        <v>2.0589997736076193</v>
      </c>
      <c r="N184" s="184">
        <f t="shared" si="111"/>
        <v>2.0362317842282427</v>
      </c>
      <c r="O184" s="184">
        <f t="shared" si="111"/>
        <v>2.0174630283531796</v>
      </c>
      <c r="P184" s="184">
        <f t="shared" si="111"/>
        <v>1.9998290434530532</v>
      </c>
      <c r="Q184" s="184">
        <f t="shared" si="111"/>
        <v>1.9823491914510685</v>
      </c>
      <c r="R184" s="184">
        <f t="shared" si="111"/>
        <v>0</v>
      </c>
      <c r="S184" s="92"/>
      <c r="T184" s="92"/>
      <c r="U184" s="92"/>
      <c r="V184" s="92"/>
      <c r="W184" s="92"/>
      <c r="X184" s="92"/>
      <c r="Y184" s="92"/>
      <c r="Z184" s="92"/>
    </row>
    <row r="185" spans="1:26" s="91" customFormat="1" x14ac:dyDescent="0.35">
      <c r="A185" s="170"/>
      <c r="B185" s="165"/>
      <c r="C185" s="166"/>
      <c r="D185" s="171"/>
      <c r="E185" s="7" t="str">
        <f>E$106</f>
        <v>RCV run-off company should have received</v>
      </c>
      <c r="F185" s="184">
        <f t="shared" ref="F185:R185" si="112">F$106</f>
        <v>0</v>
      </c>
      <c r="G185" s="184" t="str">
        <f t="shared" si="112"/>
        <v>£m</v>
      </c>
      <c r="H185" s="184">
        <f t="shared" si="112"/>
        <v>0</v>
      </c>
      <c r="I185" s="184">
        <f t="shared" si="112"/>
        <v>0</v>
      </c>
      <c r="J185" s="184">
        <f t="shared" si="112"/>
        <v>0</v>
      </c>
      <c r="K185" s="184">
        <f t="shared" si="112"/>
        <v>0</v>
      </c>
      <c r="L185" s="184">
        <f t="shared" si="112"/>
        <v>0</v>
      </c>
      <c r="M185" s="184">
        <f t="shared" si="112"/>
        <v>1.3890874255357499</v>
      </c>
      <c r="N185" s="184">
        <f t="shared" si="112"/>
        <v>1.3890432897568656</v>
      </c>
      <c r="O185" s="184">
        <f t="shared" si="112"/>
        <v>1.4165939473345717</v>
      </c>
      <c r="P185" s="184">
        <f t="shared" si="112"/>
        <v>1.4155308749806628</v>
      </c>
      <c r="Q185" s="184">
        <f t="shared" si="112"/>
        <v>1.3969014191531894</v>
      </c>
      <c r="R185" s="184">
        <f t="shared" si="112"/>
        <v>0</v>
      </c>
      <c r="S185" s="92"/>
      <c r="T185" s="92"/>
      <c r="U185" s="92"/>
      <c r="V185" s="92"/>
      <c r="W185" s="92"/>
      <c r="X185" s="92"/>
      <c r="Y185" s="92"/>
      <c r="Z185" s="92"/>
    </row>
    <row r="186" spans="1:26" s="91" customFormat="1" x14ac:dyDescent="0.35">
      <c r="A186" s="170"/>
      <c r="B186" s="165"/>
      <c r="C186" s="166"/>
      <c r="D186" s="171"/>
      <c r="E186" s="7" t="str">
        <f>E$107</f>
        <v>Nominal return company should have received</v>
      </c>
      <c r="F186" s="184">
        <f t="shared" ref="F186:R186" si="113">F$107</f>
        <v>0</v>
      </c>
      <c r="G186" s="184" t="str">
        <f t="shared" si="113"/>
        <v>£m</v>
      </c>
      <c r="H186" s="184">
        <f t="shared" si="113"/>
        <v>0</v>
      </c>
      <c r="I186" s="184">
        <f t="shared" si="113"/>
        <v>0</v>
      </c>
      <c r="J186" s="184">
        <f t="shared" si="113"/>
        <v>0</v>
      </c>
      <c r="K186" s="184">
        <f t="shared" si="113"/>
        <v>0</v>
      </c>
      <c r="L186" s="184">
        <f t="shared" si="113"/>
        <v>0</v>
      </c>
      <c r="M186" s="184">
        <f t="shared" si="113"/>
        <v>0.66237655440283261</v>
      </c>
      <c r="N186" s="184">
        <f t="shared" si="113"/>
        <v>0.66235550856755565</v>
      </c>
      <c r="O186" s="184">
        <f t="shared" si="113"/>
        <v>0.67549284557196687</v>
      </c>
      <c r="P186" s="184">
        <f t="shared" si="113"/>
        <v>0.67498592700808202</v>
      </c>
      <c r="Q186" s="184">
        <f t="shared" si="113"/>
        <v>0.66610260221904483</v>
      </c>
      <c r="R186" s="184">
        <f t="shared" si="113"/>
        <v>0</v>
      </c>
      <c r="S186" s="92"/>
      <c r="T186" s="92"/>
      <c r="U186" s="92"/>
      <c r="V186" s="92"/>
      <c r="W186" s="92"/>
      <c r="X186" s="92"/>
      <c r="Y186" s="92"/>
      <c r="Z186" s="92"/>
    </row>
    <row r="187" spans="1:26" s="91" customFormat="1" x14ac:dyDescent="0.35">
      <c r="A187" s="170"/>
      <c r="B187" s="165"/>
      <c r="C187" s="166"/>
      <c r="D187" s="171"/>
      <c r="E187" s="7" t="str">
        <f>E$108</f>
        <v>Total nominal revenue company should have received</v>
      </c>
      <c r="F187" s="184">
        <f t="shared" ref="F187:R187" si="114">F$108</f>
        <v>0</v>
      </c>
      <c r="G187" s="184" t="str">
        <f t="shared" si="114"/>
        <v>£m</v>
      </c>
      <c r="H187" s="184">
        <f t="shared" si="114"/>
        <v>10.348470394530523</v>
      </c>
      <c r="I187" s="184">
        <f t="shared" si="114"/>
        <v>0</v>
      </c>
      <c r="J187" s="184">
        <f t="shared" si="114"/>
        <v>0</v>
      </c>
      <c r="K187" s="184">
        <f t="shared" si="114"/>
        <v>0</v>
      </c>
      <c r="L187" s="184">
        <f t="shared" si="114"/>
        <v>0</v>
      </c>
      <c r="M187" s="184">
        <f t="shared" si="114"/>
        <v>2.0514639799385828</v>
      </c>
      <c r="N187" s="184">
        <f t="shared" si="114"/>
        <v>2.0513987983244215</v>
      </c>
      <c r="O187" s="184">
        <f t="shared" si="114"/>
        <v>2.0920867929065388</v>
      </c>
      <c r="P187" s="184">
        <f t="shared" si="114"/>
        <v>2.0905168019887448</v>
      </c>
      <c r="Q187" s="184">
        <f t="shared" si="114"/>
        <v>2.063004021372234</v>
      </c>
      <c r="R187" s="184">
        <f t="shared" si="114"/>
        <v>0</v>
      </c>
      <c r="S187" s="92"/>
      <c r="T187" s="92"/>
      <c r="U187" s="92"/>
      <c r="V187" s="92"/>
      <c r="W187" s="92"/>
      <c r="X187" s="92"/>
      <c r="Y187" s="92"/>
      <c r="Z187" s="92"/>
    </row>
    <row r="188" spans="1:26" s="205" customFormat="1" x14ac:dyDescent="0.35">
      <c r="A188" s="201"/>
      <c r="B188" s="202"/>
      <c r="C188" s="203"/>
      <c r="D188" s="204"/>
      <c r="E188" s="37" t="str">
        <f>Index!E$47</f>
        <v>CPI(H): Fin year average - inflate from base year 2017-18 average - final determination</v>
      </c>
      <c r="F188" s="205">
        <f>Index!F$47</f>
        <v>0</v>
      </c>
      <c r="G188" s="223" t="str">
        <f>Index!G$47</f>
        <v>%</v>
      </c>
      <c r="H188" s="205">
        <f>Index!H$47</f>
        <v>0</v>
      </c>
      <c r="I188" s="205">
        <f>Index!I$47</f>
        <v>0</v>
      </c>
      <c r="J188" s="205">
        <f>Index!J$47</f>
        <v>0</v>
      </c>
      <c r="K188" s="205">
        <f>Index!K$47</f>
        <v>1.0212697905005599</v>
      </c>
      <c r="L188" s="205">
        <f>Index!L$47</f>
        <v>1.0416029201511179</v>
      </c>
      <c r="M188" s="205">
        <f>Index!M$47</f>
        <v>1.0622616980779827</v>
      </c>
      <c r="N188" s="205">
        <f>Index!N$47</f>
        <v>1.0835515290872799</v>
      </c>
      <c r="O188" s="205">
        <f>Index!O$47</f>
        <v>1.1060365794841869</v>
      </c>
      <c r="P188" s="205">
        <f>Index!P$47</f>
        <v>1.1292633476533553</v>
      </c>
      <c r="Q188" s="205">
        <f>Index!Q$47</f>
        <v>1.1529778779540774</v>
      </c>
      <c r="R188" s="205">
        <f>Index!R$47</f>
        <v>1.1760374355131578</v>
      </c>
    </row>
    <row r="189" spans="1:26" s="91" customFormat="1" x14ac:dyDescent="0.35">
      <c r="A189" s="170"/>
      <c r="B189" s="165"/>
      <c r="C189" s="166"/>
      <c r="D189" s="171"/>
      <c r="E189" s="7" t="str">
        <f t="shared" ref="E189:E194" si="115" xml:space="preserve"> E182 &amp; "- real"</f>
        <v>True up Nominal RCV run-off- real</v>
      </c>
      <c r="F189" s="184"/>
      <c r="G189" s="184" t="str">
        <f t="shared" ref="G189:G194" si="116">G$270</f>
        <v>£m</v>
      </c>
      <c r="H189" s="244">
        <f t="shared" ref="H189:H194" si="117">SUM(J189:R189)</f>
        <v>6.1833444484888602</v>
      </c>
      <c r="I189" s="184"/>
      <c r="J189" s="184">
        <f t="shared" ref="J189:R189" si="118" xml:space="preserve"> IF(J$279 = 0, 0, J182 / J$279)</f>
        <v>0</v>
      </c>
      <c r="K189" s="184">
        <f t="shared" si="118"/>
        <v>0</v>
      </c>
      <c r="L189" s="184">
        <f t="shared" si="118"/>
        <v>0</v>
      </c>
      <c r="M189" s="185">
        <f t="shared" si="118"/>
        <v>1.3124732494497779</v>
      </c>
      <c r="N189" s="184">
        <f t="shared" si="118"/>
        <v>1.2724576202962099</v>
      </c>
      <c r="O189" s="184">
        <f t="shared" si="118"/>
        <v>1.2350990232082062</v>
      </c>
      <c r="P189" s="184">
        <f t="shared" si="118"/>
        <v>1.1991218671424961</v>
      </c>
      <c r="Q189" s="184">
        <f t="shared" si="118"/>
        <v>1.1641926883921694</v>
      </c>
      <c r="R189" s="184">
        <f t="shared" si="118"/>
        <v>0</v>
      </c>
      <c r="S189" s="92"/>
      <c r="T189" s="92"/>
      <c r="U189" s="92"/>
      <c r="V189" s="92"/>
      <c r="W189" s="92"/>
      <c r="X189" s="92"/>
      <c r="Y189" s="92"/>
      <c r="Z189" s="92"/>
    </row>
    <row r="190" spans="1:26" s="91" customFormat="1" x14ac:dyDescent="0.35">
      <c r="A190" s="170"/>
      <c r="B190" s="165"/>
      <c r="C190" s="166"/>
      <c r="D190" s="171"/>
      <c r="E190" s="7" t="str">
        <f t="shared" si="115"/>
        <v>True up Nominal return- real</v>
      </c>
      <c r="F190" s="184"/>
      <c r="G190" s="184" t="str">
        <f t="shared" si="116"/>
        <v>£m</v>
      </c>
      <c r="H190" s="244">
        <f t="shared" si="117"/>
        <v>2.9484842459762985</v>
      </c>
      <c r="I190" s="184"/>
      <c r="J190" s="184">
        <f t="shared" ref="J190:R190" si="119" xml:space="preserve"> IF(J$279 = 0, 0, J183 / J$279)</f>
        <v>0</v>
      </c>
      <c r="K190" s="184">
        <f t="shared" si="119"/>
        <v>0</v>
      </c>
      <c r="L190" s="184">
        <f t="shared" si="119"/>
        <v>0</v>
      </c>
      <c r="M190" s="185">
        <f t="shared" si="119"/>
        <v>0.62584362419171535</v>
      </c>
      <c r="N190" s="184">
        <f t="shared" si="119"/>
        <v>0.60676245329220957</v>
      </c>
      <c r="O190" s="184">
        <f t="shared" si="119"/>
        <v>0.58894826941754708</v>
      </c>
      <c r="P190" s="184">
        <f t="shared" si="119"/>
        <v>0.57179281596376119</v>
      </c>
      <c r="Q190" s="184">
        <f t="shared" si="119"/>
        <v>0.55513708311106558</v>
      </c>
      <c r="R190" s="184">
        <f t="shared" si="119"/>
        <v>0</v>
      </c>
      <c r="S190" s="92"/>
      <c r="T190" s="92"/>
      <c r="U190" s="92"/>
      <c r="V190" s="92"/>
      <c r="W190" s="92"/>
      <c r="X190" s="92"/>
      <c r="Y190" s="92"/>
      <c r="Z190" s="92"/>
    </row>
    <row r="191" spans="1:26" s="91" customFormat="1" x14ac:dyDescent="0.35">
      <c r="A191" s="170"/>
      <c r="B191" s="165"/>
      <c r="C191" s="166"/>
      <c r="D191" s="171"/>
      <c r="E191" s="7" t="str">
        <f t="shared" si="115"/>
        <v>Total True up Nominal revenue to company- real</v>
      </c>
      <c r="F191" s="184"/>
      <c r="G191" s="184" t="str">
        <f t="shared" si="116"/>
        <v>£m</v>
      </c>
      <c r="H191" s="244">
        <f t="shared" si="117"/>
        <v>9.1318286944651579</v>
      </c>
      <c r="I191" s="184"/>
      <c r="J191" s="184">
        <f t="shared" ref="J191:R191" si="120" xml:space="preserve"> IF(J$279 = 0, 0, J184 / J$279)</f>
        <v>0</v>
      </c>
      <c r="K191" s="184">
        <f t="shared" si="120"/>
        <v>0</v>
      </c>
      <c r="L191" s="184">
        <f t="shared" si="120"/>
        <v>0</v>
      </c>
      <c r="M191" s="185">
        <f t="shared" si="120"/>
        <v>1.9383168736414933</v>
      </c>
      <c r="N191" s="184">
        <f t="shared" si="120"/>
        <v>1.8792200735884195</v>
      </c>
      <c r="O191" s="184">
        <f t="shared" si="120"/>
        <v>1.8240472926257529</v>
      </c>
      <c r="P191" s="184">
        <f t="shared" si="120"/>
        <v>1.7709146831062574</v>
      </c>
      <c r="Q191" s="184">
        <f t="shared" si="120"/>
        <v>1.719329771503235</v>
      </c>
      <c r="R191" s="184">
        <f t="shared" si="120"/>
        <v>0</v>
      </c>
      <c r="S191" s="92"/>
      <c r="T191" s="92"/>
      <c r="U191" s="92"/>
      <c r="V191" s="92"/>
      <c r="W191" s="92"/>
      <c r="X191" s="92"/>
      <c r="Y191" s="92"/>
      <c r="Z191" s="92"/>
    </row>
    <row r="192" spans="1:26" s="91" customFormat="1" x14ac:dyDescent="0.35">
      <c r="A192" s="170"/>
      <c r="B192" s="165"/>
      <c r="C192" s="166"/>
      <c r="D192" s="171"/>
      <c r="E192" s="7" t="str">
        <f t="shared" si="115"/>
        <v>RCV run-off company should have received- real</v>
      </c>
      <c r="F192" s="184"/>
      <c r="G192" s="184" t="str">
        <f t="shared" si="116"/>
        <v>£m</v>
      </c>
      <c r="H192" s="244">
        <f t="shared" si="117"/>
        <v>6.3354482477021481</v>
      </c>
      <c r="I192" s="184"/>
      <c r="J192" s="184">
        <f t="shared" ref="J192:R192" si="121" xml:space="preserve"> IF(J$279 = 0, 0, J185 / J$279)</f>
        <v>0</v>
      </c>
      <c r="K192" s="184">
        <f t="shared" si="121"/>
        <v>0</v>
      </c>
      <c r="L192" s="184">
        <f t="shared" si="121"/>
        <v>0</v>
      </c>
      <c r="M192" s="185">
        <f t="shared" si="121"/>
        <v>1.3076696901047207</v>
      </c>
      <c r="N192" s="184">
        <f t="shared" si="121"/>
        <v>1.2819356094000569</v>
      </c>
      <c r="O192" s="184">
        <f t="shared" si="121"/>
        <v>1.2807839935955978</v>
      </c>
      <c r="P192" s="184">
        <f t="shared" si="121"/>
        <v>1.2534993524071956</v>
      </c>
      <c r="Q192" s="184">
        <f t="shared" si="121"/>
        <v>1.2115596021945769</v>
      </c>
      <c r="R192" s="184">
        <f t="shared" si="121"/>
        <v>0</v>
      </c>
      <c r="S192" s="92"/>
      <c r="T192" s="92"/>
      <c r="U192" s="92"/>
      <c r="V192" s="92"/>
      <c r="W192" s="92"/>
      <c r="X192" s="92"/>
      <c r="Y192" s="92"/>
      <c r="Z192" s="92"/>
    </row>
    <row r="193" spans="1:26" s="91" customFormat="1" x14ac:dyDescent="0.35">
      <c r="A193" s="170"/>
      <c r="B193" s="165"/>
      <c r="C193" s="166"/>
      <c r="D193" s="171"/>
      <c r="E193" s="7" t="str">
        <f t="shared" si="115"/>
        <v>Nominal return company should have received- real</v>
      </c>
      <c r="F193" s="184"/>
      <c r="G193" s="184" t="str">
        <f t="shared" si="116"/>
        <v>£m</v>
      </c>
      <c r="H193" s="244">
        <f t="shared" si="117"/>
        <v>3.0210138712413328</v>
      </c>
      <c r="I193" s="184"/>
      <c r="J193" s="184">
        <f t="shared" ref="J193:R193" si="122" xml:space="preserve"> IF(J$279 = 0, 0, J186 / J$279)</f>
        <v>0</v>
      </c>
      <c r="K193" s="184">
        <f t="shared" si="122"/>
        <v>0</v>
      </c>
      <c r="L193" s="184">
        <f t="shared" si="122"/>
        <v>0</v>
      </c>
      <c r="M193" s="185">
        <f t="shared" si="122"/>
        <v>0.62355308075337035</v>
      </c>
      <c r="N193" s="184">
        <f t="shared" si="122"/>
        <v>0.61128196563525228</v>
      </c>
      <c r="O193" s="184">
        <f t="shared" si="122"/>
        <v>0.61073282575065546</v>
      </c>
      <c r="P193" s="184">
        <f t="shared" si="122"/>
        <v>0.59772233678771558</v>
      </c>
      <c r="Q193" s="184">
        <f t="shared" si="122"/>
        <v>0.57772366231433925</v>
      </c>
      <c r="R193" s="184">
        <f t="shared" si="122"/>
        <v>0</v>
      </c>
      <c r="S193" s="92"/>
      <c r="T193" s="92"/>
      <c r="U193" s="92"/>
      <c r="V193" s="92"/>
      <c r="W193" s="92"/>
      <c r="X193" s="92"/>
      <c r="Y193" s="92"/>
      <c r="Z193" s="92"/>
    </row>
    <row r="194" spans="1:26" s="91" customFormat="1" x14ac:dyDescent="0.35">
      <c r="A194" s="170"/>
      <c r="B194" s="165"/>
      <c r="C194" s="166"/>
      <c r="D194" s="171"/>
      <c r="E194" s="7" t="str">
        <f t="shared" si="115"/>
        <v>Total nominal revenue company should have received- real</v>
      </c>
      <c r="F194" s="184"/>
      <c r="G194" s="184" t="str">
        <f t="shared" si="116"/>
        <v>£m</v>
      </c>
      <c r="H194" s="244">
        <f t="shared" si="117"/>
        <v>9.3564621189434796</v>
      </c>
      <c r="I194" s="184"/>
      <c r="J194" s="184">
        <f t="shared" ref="J194:R194" si="123" xml:space="preserve"> IF(J$279 = 0, 0, J187 / J$279)</f>
        <v>0</v>
      </c>
      <c r="K194" s="184">
        <f t="shared" si="123"/>
        <v>0</v>
      </c>
      <c r="L194" s="184">
        <f t="shared" si="123"/>
        <v>0</v>
      </c>
      <c r="M194" s="185">
        <f t="shared" si="123"/>
        <v>1.9312227708580911</v>
      </c>
      <c r="N194" s="184">
        <f t="shared" si="123"/>
        <v>1.8932175750353093</v>
      </c>
      <c r="O194" s="184">
        <f t="shared" si="123"/>
        <v>1.8915168193462535</v>
      </c>
      <c r="P194" s="184">
        <f t="shared" si="123"/>
        <v>1.8512216891949111</v>
      </c>
      <c r="Q194" s="184">
        <f t="shared" si="123"/>
        <v>1.7892832645089161</v>
      </c>
      <c r="R194" s="184">
        <f t="shared" si="123"/>
        <v>0</v>
      </c>
      <c r="S194" s="92"/>
      <c r="T194" s="92"/>
      <c r="U194" s="92"/>
      <c r="V194" s="92"/>
      <c r="W194" s="92"/>
      <c r="X194" s="92"/>
      <c r="Y194" s="92"/>
      <c r="Z194" s="92"/>
    </row>
    <row r="196" spans="1:26" s="91" customFormat="1" x14ac:dyDescent="0.35">
      <c r="A196" s="170"/>
      <c r="B196" s="165"/>
      <c r="C196" s="166"/>
      <c r="D196" s="171"/>
      <c r="E196" s="7" t="str">
        <f>E$189</f>
        <v>True up Nominal RCV run-off- real</v>
      </c>
      <c r="F196" s="184">
        <f t="shared" ref="F196:R196" si="124">F$189</f>
        <v>0</v>
      </c>
      <c r="G196" s="184" t="str">
        <f t="shared" si="124"/>
        <v>£m</v>
      </c>
      <c r="H196" s="244">
        <f t="shared" si="124"/>
        <v>6.1833444484888602</v>
      </c>
      <c r="I196" s="184">
        <f t="shared" si="124"/>
        <v>0</v>
      </c>
      <c r="J196" s="184">
        <f t="shared" si="124"/>
        <v>0</v>
      </c>
      <c r="K196" s="184">
        <f t="shared" si="124"/>
        <v>0</v>
      </c>
      <c r="L196" s="184">
        <f t="shared" si="124"/>
        <v>0</v>
      </c>
      <c r="M196" s="185">
        <f t="shared" si="124"/>
        <v>1.3124732494497779</v>
      </c>
      <c r="N196" s="184">
        <f t="shared" si="124"/>
        <v>1.2724576202962099</v>
      </c>
      <c r="O196" s="184">
        <f t="shared" si="124"/>
        <v>1.2350990232082062</v>
      </c>
      <c r="P196" s="184">
        <f t="shared" si="124"/>
        <v>1.1991218671424961</v>
      </c>
      <c r="Q196" s="184">
        <f t="shared" si="124"/>
        <v>1.1641926883921694</v>
      </c>
      <c r="R196" s="184">
        <f t="shared" si="124"/>
        <v>0</v>
      </c>
      <c r="S196" s="92"/>
      <c r="T196" s="92"/>
      <c r="U196" s="92"/>
      <c r="V196" s="92"/>
      <c r="W196" s="92"/>
      <c r="X196" s="92"/>
      <c r="Y196" s="92"/>
      <c r="Z196" s="92"/>
    </row>
    <row r="197" spans="1:26" s="91" customFormat="1" x14ac:dyDescent="0.35">
      <c r="A197" s="170"/>
      <c r="B197" s="165"/>
      <c r="C197" s="166"/>
      <c r="D197" s="171"/>
      <c r="E197" s="7" t="str">
        <f>E$192</f>
        <v>RCV run-off company should have received- real</v>
      </c>
      <c r="F197" s="184">
        <f t="shared" ref="F197:R197" si="125">F$192</f>
        <v>0</v>
      </c>
      <c r="G197" s="184" t="str">
        <f t="shared" si="125"/>
        <v>£m</v>
      </c>
      <c r="H197" s="244">
        <f t="shared" si="125"/>
        <v>6.3354482477021481</v>
      </c>
      <c r="I197" s="184">
        <f t="shared" si="125"/>
        <v>0</v>
      </c>
      <c r="J197" s="184">
        <f t="shared" si="125"/>
        <v>0</v>
      </c>
      <c r="K197" s="184">
        <f t="shared" si="125"/>
        <v>0</v>
      </c>
      <c r="L197" s="184">
        <f t="shared" si="125"/>
        <v>0</v>
      </c>
      <c r="M197" s="185">
        <f t="shared" si="125"/>
        <v>1.3076696901047207</v>
      </c>
      <c r="N197" s="184">
        <f t="shared" si="125"/>
        <v>1.2819356094000569</v>
      </c>
      <c r="O197" s="184">
        <f t="shared" si="125"/>
        <v>1.2807839935955978</v>
      </c>
      <c r="P197" s="184">
        <f t="shared" si="125"/>
        <v>1.2534993524071956</v>
      </c>
      <c r="Q197" s="184">
        <f t="shared" si="125"/>
        <v>1.2115596021945769</v>
      </c>
      <c r="R197" s="184">
        <f t="shared" si="125"/>
        <v>0</v>
      </c>
      <c r="S197" s="92"/>
      <c r="T197" s="92"/>
      <c r="U197" s="92"/>
      <c r="V197" s="92"/>
      <c r="W197" s="92"/>
      <c r="X197" s="92"/>
      <c r="Y197" s="92"/>
      <c r="Z197" s="92"/>
    </row>
    <row r="198" spans="1:26" x14ac:dyDescent="0.35">
      <c r="C198" s="276"/>
      <c r="E198" s="7" t="s">
        <v>553</v>
      </c>
      <c r="G198" s="7" t="s">
        <v>295</v>
      </c>
      <c r="H198" s="185">
        <f xml:space="preserve"> SUM(J198:R198)</f>
        <v>0.15210379921328832</v>
      </c>
      <c r="I198" s="185"/>
      <c r="J198" s="184">
        <f t="shared" ref="J198:K198" si="126">J197-J196</f>
        <v>0</v>
      </c>
      <c r="K198" s="184">
        <f t="shared" si="126"/>
        <v>0</v>
      </c>
      <c r="L198" s="184">
        <f>L197-L196</f>
        <v>0</v>
      </c>
      <c r="M198" s="185">
        <f>M197-M196</f>
        <v>-4.8035593450572733E-3</v>
      </c>
      <c r="N198" s="184">
        <f t="shared" ref="N198:R198" si="127">N197-N196</f>
        <v>9.4779891038470065E-3</v>
      </c>
      <c r="O198" s="184">
        <f t="shared" si="127"/>
        <v>4.568497038739161E-2</v>
      </c>
      <c r="P198" s="184">
        <f t="shared" si="127"/>
        <v>5.4377485264699432E-2</v>
      </c>
      <c r="Q198" s="184">
        <f t="shared" si="127"/>
        <v>4.736691380240754E-2</v>
      </c>
      <c r="R198" s="184">
        <f t="shared" si="127"/>
        <v>0</v>
      </c>
    </row>
    <row r="200" spans="1:26" x14ac:dyDescent="0.35">
      <c r="C200" s="276"/>
      <c r="E200" s="7" t="str">
        <f>E$190</f>
        <v>True up Nominal return- real</v>
      </c>
      <c r="F200" s="7">
        <f t="shared" ref="F200:R200" si="128">F$190</f>
        <v>0</v>
      </c>
      <c r="G200" s="7" t="str">
        <f t="shared" si="128"/>
        <v>£m</v>
      </c>
      <c r="H200" s="185">
        <f t="shared" si="128"/>
        <v>2.9484842459762985</v>
      </c>
      <c r="I200" s="185">
        <f t="shared" si="128"/>
        <v>0</v>
      </c>
      <c r="J200" s="184">
        <f t="shared" si="128"/>
        <v>0</v>
      </c>
      <c r="K200" s="184">
        <f t="shared" si="128"/>
        <v>0</v>
      </c>
      <c r="L200" s="184">
        <f t="shared" si="128"/>
        <v>0</v>
      </c>
      <c r="M200" s="185">
        <f t="shared" si="128"/>
        <v>0.62584362419171535</v>
      </c>
      <c r="N200" s="184">
        <f t="shared" si="128"/>
        <v>0.60676245329220957</v>
      </c>
      <c r="O200" s="184">
        <f t="shared" si="128"/>
        <v>0.58894826941754708</v>
      </c>
      <c r="P200" s="184">
        <f t="shared" si="128"/>
        <v>0.57179281596376119</v>
      </c>
      <c r="Q200" s="184">
        <f t="shared" si="128"/>
        <v>0.55513708311106558</v>
      </c>
      <c r="R200" s="184">
        <f t="shared" si="128"/>
        <v>0</v>
      </c>
    </row>
    <row r="201" spans="1:26" x14ac:dyDescent="0.35">
      <c r="C201" s="276"/>
      <c r="E201" s="7" t="str">
        <f>E$193</f>
        <v>Nominal return company should have received- real</v>
      </c>
      <c r="F201" s="7">
        <f t="shared" ref="F201:R201" si="129">F$193</f>
        <v>0</v>
      </c>
      <c r="G201" s="7" t="str">
        <f t="shared" si="129"/>
        <v>£m</v>
      </c>
      <c r="H201" s="185">
        <f t="shared" si="129"/>
        <v>3.0210138712413328</v>
      </c>
      <c r="I201" s="185">
        <f t="shared" si="129"/>
        <v>0</v>
      </c>
      <c r="J201" s="184">
        <f t="shared" si="129"/>
        <v>0</v>
      </c>
      <c r="K201" s="184">
        <f t="shared" si="129"/>
        <v>0</v>
      </c>
      <c r="L201" s="184">
        <f t="shared" si="129"/>
        <v>0</v>
      </c>
      <c r="M201" s="185">
        <f t="shared" si="129"/>
        <v>0.62355308075337035</v>
      </c>
      <c r="N201" s="184">
        <f t="shared" si="129"/>
        <v>0.61128196563525228</v>
      </c>
      <c r="O201" s="184">
        <f t="shared" si="129"/>
        <v>0.61073282575065546</v>
      </c>
      <c r="P201" s="184">
        <f t="shared" si="129"/>
        <v>0.59772233678771558</v>
      </c>
      <c r="Q201" s="184">
        <f t="shared" si="129"/>
        <v>0.57772366231433925</v>
      </c>
      <c r="R201" s="184">
        <f t="shared" si="129"/>
        <v>0</v>
      </c>
    </row>
    <row r="202" spans="1:26" x14ac:dyDescent="0.35">
      <c r="C202" s="276"/>
      <c r="E202" s="7" t="s">
        <v>554</v>
      </c>
      <c r="G202" s="7" t="s">
        <v>295</v>
      </c>
      <c r="H202" s="185">
        <f xml:space="preserve"> SUM(J202:R202)</f>
        <v>7.2529625265034148E-2</v>
      </c>
      <c r="I202" s="185"/>
      <c r="J202" s="184">
        <f t="shared" ref="J202:K202" si="130">J201-J200</f>
        <v>0</v>
      </c>
      <c r="K202" s="184">
        <f t="shared" si="130"/>
        <v>0</v>
      </c>
      <c r="L202" s="184">
        <f>L201-L200</f>
        <v>0</v>
      </c>
      <c r="M202" s="185">
        <f>M201-M200</f>
        <v>-2.2905434383450052E-3</v>
      </c>
      <c r="N202" s="184">
        <f t="shared" ref="N202" si="131">N201-N200</f>
        <v>4.5195123430427087E-3</v>
      </c>
      <c r="O202" s="184">
        <f>O201-O200</f>
        <v>2.1784556333108385E-2</v>
      </c>
      <c r="P202" s="184">
        <f t="shared" ref="P202:R202" si="132">P201-P200</f>
        <v>2.5929520823954388E-2</v>
      </c>
      <c r="Q202" s="184">
        <f t="shared" si="132"/>
        <v>2.2586579203273671E-2</v>
      </c>
      <c r="R202" s="184">
        <f t="shared" si="132"/>
        <v>0</v>
      </c>
    </row>
    <row r="204" spans="1:26" x14ac:dyDescent="0.35">
      <c r="C204" s="276"/>
      <c r="E204" s="7" t="str">
        <f>E$191</f>
        <v>Total True up Nominal revenue to company- real</v>
      </c>
      <c r="F204" s="7">
        <f t="shared" ref="F204:R204" si="133">F$191</f>
        <v>0</v>
      </c>
      <c r="G204" s="7" t="str">
        <f t="shared" si="133"/>
        <v>£m</v>
      </c>
      <c r="H204" s="185">
        <f t="shared" si="133"/>
        <v>9.1318286944651579</v>
      </c>
      <c r="I204" s="185">
        <f t="shared" si="133"/>
        <v>0</v>
      </c>
      <c r="J204" s="184">
        <f t="shared" si="133"/>
        <v>0</v>
      </c>
      <c r="K204" s="184">
        <f t="shared" si="133"/>
        <v>0</v>
      </c>
      <c r="L204" s="184">
        <f t="shared" si="133"/>
        <v>0</v>
      </c>
      <c r="M204" s="185">
        <f t="shared" si="133"/>
        <v>1.9383168736414933</v>
      </c>
      <c r="N204" s="184">
        <f t="shared" si="133"/>
        <v>1.8792200735884195</v>
      </c>
      <c r="O204" s="184">
        <f t="shared" si="133"/>
        <v>1.8240472926257529</v>
      </c>
      <c r="P204" s="184">
        <f t="shared" si="133"/>
        <v>1.7709146831062574</v>
      </c>
      <c r="Q204" s="184">
        <f t="shared" si="133"/>
        <v>1.719329771503235</v>
      </c>
      <c r="R204" s="184">
        <f t="shared" si="133"/>
        <v>0</v>
      </c>
    </row>
    <row r="205" spans="1:26" x14ac:dyDescent="0.35">
      <c r="C205" s="276"/>
      <c r="E205" s="7" t="str">
        <f>E$194</f>
        <v>Total nominal revenue company should have received- real</v>
      </c>
      <c r="F205" s="7">
        <f t="shared" ref="F205:R205" si="134">F$194</f>
        <v>0</v>
      </c>
      <c r="G205" s="7" t="str">
        <f t="shared" si="134"/>
        <v>£m</v>
      </c>
      <c r="H205" s="185">
        <f t="shared" si="134"/>
        <v>9.3564621189434796</v>
      </c>
      <c r="I205" s="185">
        <f t="shared" si="134"/>
        <v>0</v>
      </c>
      <c r="J205" s="184">
        <f t="shared" si="134"/>
        <v>0</v>
      </c>
      <c r="K205" s="184">
        <f t="shared" si="134"/>
        <v>0</v>
      </c>
      <c r="L205" s="184">
        <f t="shared" si="134"/>
        <v>0</v>
      </c>
      <c r="M205" s="185">
        <f t="shared" si="134"/>
        <v>1.9312227708580911</v>
      </c>
      <c r="N205" s="184">
        <f t="shared" si="134"/>
        <v>1.8932175750353093</v>
      </c>
      <c r="O205" s="184">
        <f t="shared" si="134"/>
        <v>1.8915168193462535</v>
      </c>
      <c r="P205" s="184">
        <f t="shared" si="134"/>
        <v>1.8512216891949111</v>
      </c>
      <c r="Q205" s="184">
        <f t="shared" si="134"/>
        <v>1.7892832645089161</v>
      </c>
      <c r="R205" s="184">
        <f t="shared" si="134"/>
        <v>0</v>
      </c>
    </row>
    <row r="206" spans="1:26" x14ac:dyDescent="0.35">
      <c r="C206" s="276"/>
      <c r="E206" s="7" t="s">
        <v>555</v>
      </c>
      <c r="G206" s="7" t="s">
        <v>295</v>
      </c>
      <c r="H206" s="185">
        <f xml:space="preserve"> SUM(J206:R206)</f>
        <v>0.22463342447832302</v>
      </c>
      <c r="I206" s="185"/>
      <c r="J206" s="184">
        <f t="shared" ref="J206:K206" si="135">J205-J204</f>
        <v>0</v>
      </c>
      <c r="K206" s="184">
        <f t="shared" si="135"/>
        <v>0</v>
      </c>
      <c r="L206" s="184">
        <f>L205-L204</f>
        <v>0</v>
      </c>
      <c r="M206" s="185">
        <f>M205-M204</f>
        <v>-7.0941027834021675E-3</v>
      </c>
      <c r="N206" s="184">
        <f t="shared" ref="N206:R206" si="136">N205-N204</f>
        <v>1.3997501446889826E-2</v>
      </c>
      <c r="O206" s="184">
        <f t="shared" si="136"/>
        <v>6.746952672050055E-2</v>
      </c>
      <c r="P206" s="184">
        <f t="shared" si="136"/>
        <v>8.030700608865371E-2</v>
      </c>
      <c r="Q206" s="184">
        <f t="shared" si="136"/>
        <v>6.99534930056811E-2</v>
      </c>
      <c r="R206" s="184">
        <f t="shared" si="136"/>
        <v>0</v>
      </c>
    </row>
    <row r="208" spans="1:26" x14ac:dyDescent="0.35">
      <c r="B208" s="61" t="s">
        <v>556</v>
      </c>
      <c r="H208" s="185"/>
      <c r="I208" s="185"/>
      <c r="J208" s="184"/>
      <c r="K208" s="184"/>
      <c r="L208" s="184"/>
      <c r="M208" s="185"/>
      <c r="N208" s="184"/>
      <c r="O208" s="184"/>
      <c r="P208" s="184"/>
      <c r="Q208" s="184"/>
      <c r="R208" s="184"/>
    </row>
    <row r="209" spans="1:18" s="92" customFormat="1" x14ac:dyDescent="0.35">
      <c r="A209" s="164"/>
      <c r="B209" s="165"/>
      <c r="C209" s="166"/>
      <c r="D209" s="167"/>
      <c r="E209" s="30" t="str">
        <f>InpR!E$83</f>
        <v>Financing cost index</v>
      </c>
      <c r="F209" s="249">
        <f>InpR!F$83</f>
        <v>0</v>
      </c>
      <c r="G209" s="249" t="str">
        <f>InpR!G$83</f>
        <v>index</v>
      </c>
      <c r="H209" s="249">
        <f>InpR!H$83</f>
        <v>0</v>
      </c>
      <c r="I209" s="249">
        <f>InpR!I$83</f>
        <v>0</v>
      </c>
      <c r="J209" s="249">
        <f>InpR!J$83</f>
        <v>0</v>
      </c>
      <c r="K209" s="249">
        <f>InpR!K$83</f>
        <v>0</v>
      </c>
      <c r="L209" s="249">
        <f>InpR!L$83</f>
        <v>0</v>
      </c>
      <c r="M209" s="249">
        <f>InpR!M$83</f>
        <v>4</v>
      </c>
      <c r="N209" s="249">
        <f>InpR!N$83</f>
        <v>3</v>
      </c>
      <c r="O209" s="249">
        <f>InpR!O$83</f>
        <v>2</v>
      </c>
      <c r="P209" s="249">
        <f>InpR!P$83</f>
        <v>1</v>
      </c>
      <c r="Q209" s="249">
        <f>InpR!Q$83</f>
        <v>0</v>
      </c>
      <c r="R209" s="249">
        <f>InpR!R$83</f>
        <v>0</v>
      </c>
    </row>
    <row r="210" spans="1:18" s="205" customFormat="1" x14ac:dyDescent="0.35">
      <c r="A210" s="201"/>
      <c r="B210" s="202"/>
      <c r="C210" s="203"/>
      <c r="D210" s="204"/>
      <c r="E210" s="37" t="str">
        <f>InpR!E$112</f>
        <v>WACC real on RCV - CPI(H) bf and additions - WR</v>
      </c>
      <c r="F210" s="205">
        <f>InpR!F$112</f>
        <v>0</v>
      </c>
      <c r="G210" s="223" t="str">
        <f>InpR!G$112</f>
        <v>%</v>
      </c>
      <c r="H210" s="205">
        <f>InpR!H$112</f>
        <v>0</v>
      </c>
      <c r="I210" s="205">
        <f>InpR!I$112</f>
        <v>0</v>
      </c>
      <c r="J210" s="205">
        <f>InpR!J$112</f>
        <v>0</v>
      </c>
      <c r="K210" s="205">
        <f>InpR!K$112</f>
        <v>0</v>
      </c>
      <c r="L210" s="205">
        <f>InpR!L$112</f>
        <v>0</v>
      </c>
      <c r="M210" s="205">
        <f>InpR!M$112</f>
        <v>2.9195763820156317E-2</v>
      </c>
      <c r="N210" s="205">
        <f>InpR!N$112</f>
        <v>2.9195763820156317E-2</v>
      </c>
      <c r="O210" s="205">
        <f>InpR!O$112</f>
        <v>2.9195763820156317E-2</v>
      </c>
      <c r="P210" s="205">
        <f>InpR!P$112</f>
        <v>2.9195763820156317E-2</v>
      </c>
      <c r="Q210" s="205">
        <f>InpR!Q$112</f>
        <v>2.9195763820156317E-2</v>
      </c>
      <c r="R210" s="205">
        <f>InpR!R$112</f>
        <v>0</v>
      </c>
    </row>
    <row r="211" spans="1:18" x14ac:dyDescent="0.35">
      <c r="E211" s="7" t="s">
        <v>557</v>
      </c>
      <c r="G211" s="7" t="s">
        <v>558</v>
      </c>
      <c r="J211" s="255">
        <f xml:space="preserve"> (1 + J$286) ^ J$285</f>
        <v>1</v>
      </c>
      <c r="K211" s="255">
        <f t="shared" ref="K211:R211" si="137" xml:space="preserve"> (1 + K$286) ^ K$285</f>
        <v>1</v>
      </c>
      <c r="L211" s="255">
        <f t="shared" si="137"/>
        <v>1</v>
      </c>
      <c r="M211" s="255">
        <f t="shared" si="137"/>
        <v>1.1219976826191176</v>
      </c>
      <c r="N211" s="255">
        <f t="shared" si="137"/>
        <v>1.0901693555893588</v>
      </c>
      <c r="O211" s="255">
        <f t="shared" si="137"/>
        <v>1.059243920265355</v>
      </c>
      <c r="P211" s="255">
        <f t="shared" si="137"/>
        <v>1.0291957638201563</v>
      </c>
      <c r="Q211" s="255">
        <f t="shared" si="137"/>
        <v>1</v>
      </c>
      <c r="R211" s="255">
        <f t="shared" si="137"/>
        <v>1</v>
      </c>
    </row>
    <row r="213" spans="1:18" x14ac:dyDescent="0.35">
      <c r="B213" s="61" t="s">
        <v>559</v>
      </c>
    </row>
    <row r="214" spans="1:18" x14ac:dyDescent="0.35">
      <c r="C214" s="276"/>
      <c r="E214" s="7" t="str">
        <f>E$198</f>
        <v>Value of True up run-off - real</v>
      </c>
      <c r="F214" s="7">
        <f t="shared" ref="F214:R214" si="138">F$198</f>
        <v>0</v>
      </c>
      <c r="G214" s="7" t="str">
        <f t="shared" si="138"/>
        <v>£m</v>
      </c>
      <c r="H214" s="185">
        <f t="shared" si="138"/>
        <v>0.15210379921328832</v>
      </c>
      <c r="I214" s="185">
        <f t="shared" si="138"/>
        <v>0</v>
      </c>
      <c r="J214" s="184">
        <f t="shared" si="138"/>
        <v>0</v>
      </c>
      <c r="K214" s="184">
        <f t="shared" si="138"/>
        <v>0</v>
      </c>
      <c r="L214" s="184">
        <f t="shared" si="138"/>
        <v>0</v>
      </c>
      <c r="M214" s="185">
        <f t="shared" si="138"/>
        <v>-4.8035593450572733E-3</v>
      </c>
      <c r="N214" s="184">
        <f t="shared" si="138"/>
        <v>9.4779891038470065E-3</v>
      </c>
      <c r="O214" s="184">
        <f t="shared" si="138"/>
        <v>4.568497038739161E-2</v>
      </c>
      <c r="P214" s="184">
        <f t="shared" si="138"/>
        <v>5.4377485264699432E-2</v>
      </c>
      <c r="Q214" s="184">
        <f t="shared" si="138"/>
        <v>4.736691380240754E-2</v>
      </c>
      <c r="R214" s="184">
        <f t="shared" si="138"/>
        <v>0</v>
      </c>
    </row>
    <row r="215" spans="1:18" x14ac:dyDescent="0.35">
      <c r="E215" s="7" t="str">
        <f>E$287</f>
        <v xml:space="preserve">Time value of money factor </v>
      </c>
      <c r="F215" s="184">
        <f t="shared" ref="F215:R215" si="139">F$287</f>
        <v>0</v>
      </c>
      <c r="G215" s="7" t="str">
        <f t="shared" si="139"/>
        <v>Factor</v>
      </c>
      <c r="H215" s="247">
        <f t="shared" si="139"/>
        <v>0</v>
      </c>
      <c r="I215" s="247">
        <f t="shared" si="139"/>
        <v>0</v>
      </c>
      <c r="J215" s="184">
        <f t="shared" si="139"/>
        <v>1</v>
      </c>
      <c r="K215" s="184">
        <f t="shared" si="139"/>
        <v>1</v>
      </c>
      <c r="L215" s="184">
        <f t="shared" si="139"/>
        <v>1</v>
      </c>
      <c r="M215" s="185">
        <f t="shared" si="139"/>
        <v>1.1219976826191176</v>
      </c>
      <c r="N215" s="184">
        <f t="shared" si="139"/>
        <v>1.0901693555893588</v>
      </c>
      <c r="O215" s="184">
        <f t="shared" si="139"/>
        <v>1.059243920265355</v>
      </c>
      <c r="P215" s="184">
        <f t="shared" si="139"/>
        <v>1.0291957638201563</v>
      </c>
      <c r="Q215" s="184">
        <f t="shared" si="139"/>
        <v>1</v>
      </c>
      <c r="R215" s="184">
        <f t="shared" si="139"/>
        <v>1</v>
      </c>
    </row>
    <row r="216" spans="1:18" x14ac:dyDescent="0.35">
      <c r="A216" s="49"/>
      <c r="C216" s="276"/>
      <c r="D216" s="57"/>
      <c r="E216" s="7" t="s">
        <v>560</v>
      </c>
      <c r="G216" s="7" t="s">
        <v>295</v>
      </c>
      <c r="H216" s="185">
        <f xml:space="preserve"> SUM(J216:R216)</f>
        <v>0.1566665492345227</v>
      </c>
      <c r="J216" s="185">
        <f xml:space="preserve"> J214 * J215</f>
        <v>0</v>
      </c>
      <c r="K216" s="185">
        <f t="shared" ref="K216:R216" si="140" xml:space="preserve"> K214 * K215</f>
        <v>0</v>
      </c>
      <c r="L216" s="185">
        <f t="shared" si="140"/>
        <v>0</v>
      </c>
      <c r="M216" s="185">
        <f t="shared" si="140"/>
        <v>-5.3895824534776673E-3</v>
      </c>
      <c r="N216" s="185">
        <f t="shared" si="140"/>
        <v>1.0332613273623855E-2</v>
      </c>
      <c r="O216" s="185">
        <f t="shared" si="140"/>
        <v>4.8391527130347341E-2</v>
      </c>
      <c r="P216" s="185">
        <f t="shared" si="140"/>
        <v>5.5965077481621626E-2</v>
      </c>
      <c r="Q216" s="185">
        <f t="shared" si="140"/>
        <v>4.736691380240754E-2</v>
      </c>
      <c r="R216" s="185">
        <f t="shared" si="140"/>
        <v>0</v>
      </c>
    </row>
    <row r="218" spans="1:18" x14ac:dyDescent="0.35">
      <c r="B218" s="61" t="s">
        <v>561</v>
      </c>
    </row>
    <row r="219" spans="1:18" x14ac:dyDescent="0.35">
      <c r="E219" s="7" t="str">
        <f>E202</f>
        <v>Value of True up return - real</v>
      </c>
      <c r="F219" s="184">
        <f t="shared" ref="F219:R219" si="141">F202</f>
        <v>0</v>
      </c>
      <c r="G219" s="7" t="str">
        <f t="shared" si="141"/>
        <v>£m</v>
      </c>
      <c r="H219" s="247">
        <f t="shared" si="141"/>
        <v>7.2529625265034148E-2</v>
      </c>
      <c r="I219" s="247">
        <f t="shared" si="141"/>
        <v>0</v>
      </c>
      <c r="J219" s="184">
        <f t="shared" si="141"/>
        <v>0</v>
      </c>
      <c r="K219" s="184">
        <f t="shared" si="141"/>
        <v>0</v>
      </c>
      <c r="L219" s="184">
        <f t="shared" si="141"/>
        <v>0</v>
      </c>
      <c r="M219" s="185">
        <f t="shared" si="141"/>
        <v>-2.2905434383450052E-3</v>
      </c>
      <c r="N219" s="184">
        <f t="shared" si="141"/>
        <v>4.5195123430427087E-3</v>
      </c>
      <c r="O219" s="184">
        <f t="shared" si="141"/>
        <v>2.1784556333108385E-2</v>
      </c>
      <c r="P219" s="184">
        <f t="shared" si="141"/>
        <v>2.5929520823954388E-2</v>
      </c>
      <c r="Q219" s="184">
        <f t="shared" si="141"/>
        <v>2.2586579203273671E-2</v>
      </c>
      <c r="R219" s="184">
        <f t="shared" si="141"/>
        <v>0</v>
      </c>
    </row>
    <row r="220" spans="1:18" x14ac:dyDescent="0.35">
      <c r="E220" s="7" t="str">
        <f>E$287</f>
        <v xml:space="preserve">Time value of money factor </v>
      </c>
      <c r="F220" s="184">
        <f t="shared" ref="F220:R220" si="142">F$287</f>
        <v>0</v>
      </c>
      <c r="G220" s="7" t="str">
        <f t="shared" si="142"/>
        <v>Factor</v>
      </c>
      <c r="H220" s="247">
        <f t="shared" si="142"/>
        <v>0</v>
      </c>
      <c r="I220" s="247">
        <f t="shared" si="142"/>
        <v>0</v>
      </c>
      <c r="J220" s="184">
        <f t="shared" si="142"/>
        <v>1</v>
      </c>
      <c r="K220" s="184">
        <f t="shared" si="142"/>
        <v>1</v>
      </c>
      <c r="L220" s="184">
        <f t="shared" si="142"/>
        <v>1</v>
      </c>
      <c r="M220" s="185">
        <f t="shared" si="142"/>
        <v>1.1219976826191176</v>
      </c>
      <c r="N220" s="184">
        <f t="shared" si="142"/>
        <v>1.0901693555893588</v>
      </c>
      <c r="O220" s="184">
        <f t="shared" si="142"/>
        <v>1.059243920265355</v>
      </c>
      <c r="P220" s="184">
        <f t="shared" si="142"/>
        <v>1.0291957638201563</v>
      </c>
      <c r="Q220" s="184">
        <f t="shared" si="142"/>
        <v>1</v>
      </c>
      <c r="R220" s="184">
        <f t="shared" si="142"/>
        <v>1</v>
      </c>
    </row>
    <row r="221" spans="1:18" x14ac:dyDescent="0.35">
      <c r="A221" s="49"/>
      <c r="C221" s="276"/>
      <c r="D221" s="57"/>
      <c r="E221" s="7" t="s">
        <v>562</v>
      </c>
      <c r="G221" s="7" t="s">
        <v>295</v>
      </c>
      <c r="H221" s="185">
        <f xml:space="preserve"> SUM(J221:R221)</f>
        <v>7.4705340473528753E-2</v>
      </c>
      <c r="J221" s="185">
        <f xml:space="preserve"> J219 * J220</f>
        <v>0</v>
      </c>
      <c r="K221" s="185">
        <f t="shared" ref="K221:M221" si="143" xml:space="preserve"> K219 * K220</f>
        <v>0</v>
      </c>
      <c r="L221" s="185">
        <f t="shared" si="143"/>
        <v>0</v>
      </c>
      <c r="M221" s="185">
        <f t="shared" si="143"/>
        <v>-2.5699844297615215E-3</v>
      </c>
      <c r="N221" s="185">
        <f xml:space="preserve"> N219 * N220</f>
        <v>4.927033858593023E-3</v>
      </c>
      <c r="O221" s="185">
        <f t="shared" ref="O221:R221" si="144" xml:space="preserve"> O219 * O220</f>
        <v>2.3075158851523191E-2</v>
      </c>
      <c r="P221" s="185">
        <f t="shared" si="144"/>
        <v>2.6686552989900386E-2</v>
      </c>
      <c r="Q221" s="185">
        <f t="shared" si="144"/>
        <v>2.2586579203273671E-2</v>
      </c>
      <c r="R221" s="185">
        <f t="shared" si="144"/>
        <v>0</v>
      </c>
    </row>
    <row r="223" spans="1:18" x14ac:dyDescent="0.35">
      <c r="B223" s="61" t="s">
        <v>563</v>
      </c>
    </row>
    <row r="224" spans="1:18" x14ac:dyDescent="0.35">
      <c r="E224" s="7" t="str">
        <f xml:space="preserve"> E$216</f>
        <v>Revenue adjustment for RCV run-off - real - WR</v>
      </c>
      <c r="F224" s="184">
        <f t="shared" ref="F224:R224" si="145" xml:space="preserve"> F$216</f>
        <v>0</v>
      </c>
      <c r="G224" s="7" t="str">
        <f t="shared" si="145"/>
        <v>£m</v>
      </c>
      <c r="H224" s="247">
        <f t="shared" si="145"/>
        <v>0.1566665492345227</v>
      </c>
      <c r="I224" s="247">
        <f t="shared" si="145"/>
        <v>0</v>
      </c>
      <c r="J224" s="184">
        <f t="shared" si="145"/>
        <v>0</v>
      </c>
      <c r="K224" s="184">
        <f t="shared" si="145"/>
        <v>0</v>
      </c>
      <c r="L224" s="184">
        <f t="shared" si="145"/>
        <v>0</v>
      </c>
      <c r="M224" s="185">
        <f t="shared" si="145"/>
        <v>-5.3895824534776673E-3</v>
      </c>
      <c r="N224" s="184">
        <f t="shared" si="145"/>
        <v>1.0332613273623855E-2</v>
      </c>
      <c r="O224" s="184">
        <f t="shared" si="145"/>
        <v>4.8391527130347341E-2</v>
      </c>
      <c r="P224" s="184">
        <f t="shared" si="145"/>
        <v>5.5965077481621626E-2</v>
      </c>
      <c r="Q224" s="184">
        <f t="shared" si="145"/>
        <v>4.736691380240754E-2</v>
      </c>
      <c r="R224" s="184">
        <f t="shared" si="145"/>
        <v>0</v>
      </c>
    </row>
    <row r="225" spans="1:26" x14ac:dyDescent="0.35">
      <c r="E225" s="7" t="str">
        <f xml:space="preserve"> E$221</f>
        <v>Revenue adjustment for return - real -WR</v>
      </c>
      <c r="F225" s="184">
        <f t="shared" ref="F225:R225" si="146" xml:space="preserve"> F$221</f>
        <v>0</v>
      </c>
      <c r="G225" s="7" t="str">
        <f t="shared" si="146"/>
        <v>£m</v>
      </c>
      <c r="H225" s="247">
        <f t="shared" si="146"/>
        <v>7.4705340473528753E-2</v>
      </c>
      <c r="I225" s="247">
        <f t="shared" si="146"/>
        <v>0</v>
      </c>
      <c r="J225" s="184">
        <f t="shared" si="146"/>
        <v>0</v>
      </c>
      <c r="K225" s="184">
        <f t="shared" si="146"/>
        <v>0</v>
      </c>
      <c r="L225" s="184">
        <f t="shared" si="146"/>
        <v>0</v>
      </c>
      <c r="M225" s="185">
        <f t="shared" si="146"/>
        <v>-2.5699844297615215E-3</v>
      </c>
      <c r="N225" s="184">
        <f t="shared" si="146"/>
        <v>4.927033858593023E-3</v>
      </c>
      <c r="O225" s="184">
        <f t="shared" si="146"/>
        <v>2.3075158851523191E-2</v>
      </c>
      <c r="P225" s="184">
        <f t="shared" si="146"/>
        <v>2.6686552989900386E-2</v>
      </c>
      <c r="Q225" s="184">
        <f t="shared" si="146"/>
        <v>2.2586579203273671E-2</v>
      </c>
      <c r="R225" s="184">
        <f t="shared" si="146"/>
        <v>0</v>
      </c>
    </row>
    <row r="226" spans="1:26" x14ac:dyDescent="0.35">
      <c r="A226" s="49"/>
      <c r="C226" s="276"/>
      <c r="D226" s="57"/>
      <c r="E226" s="7" t="s">
        <v>564</v>
      </c>
      <c r="G226" s="7" t="s">
        <v>295</v>
      </c>
      <c r="H226" s="185">
        <f xml:space="preserve"> SUM(J226:R226)</f>
        <v>0.23137188970805145</v>
      </c>
      <c r="J226" s="185">
        <f xml:space="preserve"> J$224 + J$225</f>
        <v>0</v>
      </c>
      <c r="K226" s="185">
        <f t="shared" ref="K226:R226" si="147" xml:space="preserve"> K$224 + K$225</f>
        <v>0</v>
      </c>
      <c r="L226" s="185">
        <f t="shared" si="147"/>
        <v>0</v>
      </c>
      <c r="M226" s="185">
        <f t="shared" si="147"/>
        <v>-7.9595668832391879E-3</v>
      </c>
      <c r="N226" s="185">
        <f t="shared" si="147"/>
        <v>1.5259647132216878E-2</v>
      </c>
      <c r="O226" s="185">
        <f t="shared" si="147"/>
        <v>7.1466685981870531E-2</v>
      </c>
      <c r="P226" s="185">
        <f t="shared" si="147"/>
        <v>8.265163047152202E-2</v>
      </c>
      <c r="Q226" s="185">
        <f t="shared" si="147"/>
        <v>6.9953493005681211E-2</v>
      </c>
      <c r="R226" s="185">
        <f t="shared" si="147"/>
        <v>0</v>
      </c>
    </row>
    <row r="229" spans="1:26" x14ac:dyDescent="0.35">
      <c r="A229" s="283" t="s">
        <v>565</v>
      </c>
      <c r="B229" s="284"/>
      <c r="C229" s="285"/>
      <c r="D229" s="285"/>
      <c r="E229" s="285"/>
      <c r="F229" s="285"/>
      <c r="G229" s="285"/>
      <c r="H229" s="285"/>
      <c r="I229" s="285"/>
      <c r="J229" s="285"/>
      <c r="K229" s="285"/>
      <c r="L229" s="285"/>
      <c r="M229" s="285"/>
      <c r="N229" s="285"/>
      <c r="O229" s="285"/>
      <c r="P229" s="285"/>
      <c r="Q229" s="285"/>
      <c r="R229" s="285"/>
    </row>
    <row r="231" spans="1:26" x14ac:dyDescent="0.35">
      <c r="A231" s="49"/>
      <c r="C231" s="110" t="s">
        <v>566</v>
      </c>
      <c r="D231" s="57"/>
    </row>
    <row r="232" spans="1:26" x14ac:dyDescent="0.35">
      <c r="A232" s="49"/>
      <c r="C232" s="110" t="s">
        <v>535</v>
      </c>
      <c r="D232" s="57"/>
    </row>
    <row r="233" spans="1:26" x14ac:dyDescent="0.35">
      <c r="A233" s="49"/>
      <c r="C233" s="110" t="s">
        <v>567</v>
      </c>
      <c r="D233" s="57"/>
    </row>
    <row r="235" spans="1:26" s="205" customFormat="1" x14ac:dyDescent="0.35">
      <c r="A235" s="201"/>
      <c r="B235" s="202"/>
      <c r="C235" s="203"/>
      <c r="D235" s="204"/>
      <c r="E235" s="37" t="str">
        <f>Index!E$48</f>
        <v>CPI(H): Fin year average - percentage increase - final determination</v>
      </c>
      <c r="F235" s="205">
        <f>Index!F$48</f>
        <v>0</v>
      </c>
      <c r="G235" s="223" t="str">
        <f>Index!G$48</f>
        <v>%</v>
      </c>
      <c r="H235" s="205">
        <f>Index!H$48</f>
        <v>0</v>
      </c>
      <c r="I235" s="205">
        <f>Index!I$48</f>
        <v>0</v>
      </c>
      <c r="J235" s="205">
        <f>Index!J$48</f>
        <v>0</v>
      </c>
      <c r="K235" s="205">
        <f>Index!K$48</f>
        <v>2.1269790500559882E-2</v>
      </c>
      <c r="L235" s="205">
        <f>Index!L$48</f>
        <v>1.9909655450194075E-2</v>
      </c>
      <c r="M235" s="205">
        <f>Index!M$48</f>
        <v>1.9833640562247679E-2</v>
      </c>
      <c r="N235" s="205">
        <f>Index!N$48</f>
        <v>2.0041983108134653E-2</v>
      </c>
      <c r="O235" s="205">
        <f>Index!O$48</f>
        <v>2.0751251595618081E-2</v>
      </c>
      <c r="P235" s="205">
        <f>Index!P$48</f>
        <v>2.1000000000000574E-2</v>
      </c>
      <c r="Q235" s="205">
        <f>Index!Q$48</f>
        <v>2.100000000000124E-2</v>
      </c>
      <c r="R235" s="205">
        <f>Index!R$48</f>
        <v>1.999999999999913E-2</v>
      </c>
    </row>
    <row r="236" spans="1:26" s="205" customFormat="1" x14ac:dyDescent="0.35">
      <c r="A236" s="201"/>
      <c r="B236" s="202"/>
      <c r="C236" s="203"/>
      <c r="D236" s="204"/>
      <c r="E236" s="37" t="str">
        <f>Index!E$71</f>
        <v>Forecast RPI/CPIH wedge - final determination</v>
      </c>
      <c r="F236" s="205">
        <f>Index!F$71</f>
        <v>0</v>
      </c>
      <c r="G236" s="223" t="str">
        <f>Index!G$71</f>
        <v>%</v>
      </c>
      <c r="H236" s="205">
        <f>Index!H$71</f>
        <v>0</v>
      </c>
      <c r="I236" s="205">
        <f>Index!I$71</f>
        <v>0</v>
      </c>
      <c r="J236" s="205">
        <f>Index!J$71</f>
        <v>0</v>
      </c>
      <c r="K236" s="205">
        <f>Index!K$71</f>
        <v>-2.1269790500559882E-2</v>
      </c>
      <c r="L236" s="205">
        <f>Index!L$71</f>
        <v>1.1612485258307714E-2</v>
      </c>
      <c r="M236" s="205">
        <f>Index!M$71</f>
        <v>4.424450951415082E-3</v>
      </c>
      <c r="N236" s="205">
        <f>Index!N$71</f>
        <v>9.5456655774606158E-3</v>
      </c>
      <c r="O236" s="205">
        <f>Index!O$71</f>
        <v>1.0752431675141949E-2</v>
      </c>
      <c r="P236" s="205">
        <f>Index!P$71</f>
        <v>1.1000000000000121E-2</v>
      </c>
      <c r="Q236" s="205">
        <f>Index!Q$71</f>
        <v>1.0999999999998566E-2</v>
      </c>
      <c r="R236" s="205">
        <f>Index!R$71</f>
        <v>1.0000000000000675E-2</v>
      </c>
    </row>
    <row r="237" spans="1:26" s="172" customFormat="1" x14ac:dyDescent="0.35">
      <c r="A237" s="173"/>
      <c r="B237" s="174"/>
      <c r="C237" s="175"/>
      <c r="D237" s="176"/>
      <c r="E237" s="172" t="s">
        <v>537</v>
      </c>
      <c r="J237" s="172">
        <f t="shared" ref="J237:L237" si="148">SUM(J235:J236)</f>
        <v>0</v>
      </c>
      <c r="K237" s="172">
        <f t="shared" si="148"/>
        <v>0</v>
      </c>
      <c r="L237" s="172">
        <f t="shared" si="148"/>
        <v>3.1522140708501789E-2</v>
      </c>
      <c r="M237" s="172">
        <f>SUM(M235:M236)</f>
        <v>2.4258091513662761E-2</v>
      </c>
      <c r="N237" s="172">
        <f t="shared" ref="N237:R237" si="149">SUM(N235:N236)</f>
        <v>2.9587648685595269E-2</v>
      </c>
      <c r="O237" s="172">
        <f t="shared" si="149"/>
        <v>3.150368327076003E-2</v>
      </c>
      <c r="P237" s="172">
        <f t="shared" si="149"/>
        <v>3.2000000000000695E-2</v>
      </c>
      <c r="Q237" s="172">
        <f t="shared" si="149"/>
        <v>3.1999999999999806E-2</v>
      </c>
      <c r="R237" s="172">
        <f t="shared" si="149"/>
        <v>2.9999999999999805E-2</v>
      </c>
      <c r="S237" s="177"/>
      <c r="T237" s="177"/>
      <c r="U237" s="177"/>
      <c r="V237" s="177"/>
      <c r="W237" s="177"/>
      <c r="X237" s="177"/>
      <c r="Y237" s="177"/>
      <c r="Z237" s="177"/>
    </row>
    <row r="239" spans="1:26" s="161" customFormat="1" x14ac:dyDescent="0.35">
      <c r="A239" s="157"/>
      <c r="B239" s="158"/>
      <c r="C239" s="159"/>
      <c r="D239" s="160"/>
      <c r="E239" s="161" t="str">
        <f t="shared" ref="E239:R239" si="150" xml:space="preserve"> E$255</f>
        <v>2019-20 wedge Nominal RCV balance BEG</v>
      </c>
      <c r="F239" s="245">
        <f xml:space="preserve"> F$255</f>
        <v>0</v>
      </c>
      <c r="G239" s="245" t="str">
        <f t="shared" si="150"/>
        <v>£m</v>
      </c>
      <c r="H239" s="245">
        <f t="shared" si="150"/>
        <v>0</v>
      </c>
      <c r="I239" s="245">
        <f t="shared" si="150"/>
        <v>0</v>
      </c>
      <c r="J239" s="245">
        <f t="shared" si="150"/>
        <v>0</v>
      </c>
      <c r="K239" s="245">
        <f t="shared" si="150"/>
        <v>0</v>
      </c>
      <c r="L239" s="245">
        <f t="shared" si="150"/>
        <v>0</v>
      </c>
      <c r="M239" s="245">
        <f t="shared" si="150"/>
        <v>1.50857632274288E-2</v>
      </c>
      <c r="N239" s="245">
        <f t="shared" si="150"/>
        <v>1.5451715052353217E-2</v>
      </c>
      <c r="O239" s="245">
        <f t="shared" si="150"/>
        <v>1.5908894968912169E-2</v>
      </c>
      <c r="P239" s="245">
        <f t="shared" si="150"/>
        <v>1.6410083757200565E-2</v>
      </c>
      <c r="Q239" s="245">
        <f t="shared" si="150"/>
        <v>1.6935206437430995E-2</v>
      </c>
      <c r="R239" s="245">
        <f t="shared" si="150"/>
        <v>1.7477133043428784E-2</v>
      </c>
    </row>
    <row r="240" spans="1:26" x14ac:dyDescent="0.35">
      <c r="E240" s="178" t="str">
        <f t="shared" ref="E240:R240" si="151" xml:space="preserve"> E$237</f>
        <v>True up Indexation percentage</v>
      </c>
      <c r="F240" s="178">
        <f t="shared" si="151"/>
        <v>0</v>
      </c>
      <c r="G240" s="178">
        <f t="shared" si="151"/>
        <v>0</v>
      </c>
      <c r="H240" s="178">
        <f t="shared" si="151"/>
        <v>0</v>
      </c>
      <c r="I240" s="178">
        <f t="shared" si="151"/>
        <v>0</v>
      </c>
      <c r="J240" s="178">
        <f t="shared" si="151"/>
        <v>0</v>
      </c>
      <c r="K240" s="178">
        <f t="shared" si="151"/>
        <v>0</v>
      </c>
      <c r="L240" s="178">
        <f t="shared" si="151"/>
        <v>3.1522140708501789E-2</v>
      </c>
      <c r="M240" s="178">
        <f t="shared" si="151"/>
        <v>2.4258091513662761E-2</v>
      </c>
      <c r="N240" s="178">
        <f t="shared" si="151"/>
        <v>2.9587648685595269E-2</v>
      </c>
      <c r="O240" s="178">
        <f t="shared" si="151"/>
        <v>3.150368327076003E-2</v>
      </c>
      <c r="P240" s="178">
        <f t="shared" si="151"/>
        <v>3.2000000000000695E-2</v>
      </c>
      <c r="Q240" s="178">
        <f t="shared" si="151"/>
        <v>3.1999999999999806E-2</v>
      </c>
      <c r="R240" s="178">
        <f t="shared" si="151"/>
        <v>2.9999999999999805E-2</v>
      </c>
    </row>
    <row r="241" spans="1:16383" x14ac:dyDescent="0.35">
      <c r="A241" s="49"/>
      <c r="C241" s="276"/>
      <c r="D241" s="57"/>
      <c r="E241" s="7" t="s">
        <v>568</v>
      </c>
      <c r="G241" s="92" t="s">
        <v>295</v>
      </c>
      <c r="J241" s="337">
        <f>J239*J240</f>
        <v>0</v>
      </c>
      <c r="K241" s="337">
        <f t="shared" ref="K241:L241" si="152">K239*K240</f>
        <v>0</v>
      </c>
      <c r="L241" s="337">
        <f t="shared" si="152"/>
        <v>0</v>
      </c>
      <c r="M241" s="337">
        <f>M239*M240</f>
        <v>3.6595182492441631E-4</v>
      </c>
      <c r="N241" s="337">
        <f t="shared" ref="N241:R241" si="153">N239*N240</f>
        <v>4.5717991655895129E-4</v>
      </c>
      <c r="O241" s="337">
        <f t="shared" si="153"/>
        <v>5.0118878828839676E-4</v>
      </c>
      <c r="P241" s="337">
        <f t="shared" si="153"/>
        <v>5.2512268023042943E-4</v>
      </c>
      <c r="Q241" s="337">
        <f t="shared" si="153"/>
        <v>5.419266059977886E-4</v>
      </c>
      <c r="R241" s="337">
        <f t="shared" si="153"/>
        <v>5.243139913028601E-4</v>
      </c>
    </row>
    <row r="243" spans="1:16383" s="205" customFormat="1" x14ac:dyDescent="0.35">
      <c r="A243" s="201"/>
      <c r="B243" s="202"/>
      <c r="C243" s="203"/>
      <c r="D243" s="204"/>
      <c r="E243" s="37" t="str">
        <f xml:space="preserve"> InpR!E$98</f>
        <v>Run-off rate - CPI(H) + RPI wedge - active - WR</v>
      </c>
      <c r="F243" s="205">
        <f xml:space="preserve"> InpR!F$98</f>
        <v>0</v>
      </c>
      <c r="G243" s="223" t="str">
        <f xml:space="preserve"> InpR!G$98</f>
        <v>%</v>
      </c>
      <c r="H243" s="205">
        <f xml:space="preserve"> InpR!H$98</f>
        <v>0</v>
      </c>
      <c r="I243" s="205">
        <f xml:space="preserve"> InpR!I$98</f>
        <v>0</v>
      </c>
      <c r="J243" s="205">
        <f xml:space="preserve"> InpR!J$98</f>
        <v>0</v>
      </c>
      <c r="K243" s="205">
        <f xml:space="preserve"> InpR!K$98</f>
        <v>0</v>
      </c>
      <c r="L243" s="205">
        <f xml:space="preserve"> InpR!L$98</f>
        <v>0</v>
      </c>
      <c r="M243" s="205">
        <f xml:space="preserve"> InpR!M$98</f>
        <v>3.94773964521715E-2</v>
      </c>
      <c r="N243" s="205">
        <f xml:space="preserve"> InpR!N$98</f>
        <v>3.94773964521715E-2</v>
      </c>
      <c r="O243" s="205">
        <f xml:space="preserve"> InpR!O$98</f>
        <v>3.94773964521715E-2</v>
      </c>
      <c r="P243" s="205">
        <f xml:space="preserve"> InpR!P$98</f>
        <v>3.94773964521715E-2</v>
      </c>
      <c r="Q243" s="205">
        <f xml:space="preserve"> InpR!Q$98</f>
        <v>3.94773964521715E-2</v>
      </c>
      <c r="R243" s="205">
        <f xml:space="preserve"> InpR!R$98</f>
        <v>0</v>
      </c>
    </row>
    <row r="244" spans="1:16383" s="161" customFormat="1" x14ac:dyDescent="0.35">
      <c r="A244" s="157"/>
      <c r="B244" s="158"/>
      <c r="C244" s="159"/>
      <c r="D244" s="160"/>
      <c r="E244" s="161" t="str">
        <f t="shared" ref="E244:R244" si="154" xml:space="preserve"> E$255</f>
        <v>2019-20 wedge Nominal RCV balance BEG</v>
      </c>
      <c r="F244" s="245">
        <f t="shared" si="154"/>
        <v>0</v>
      </c>
      <c r="G244" s="245" t="str">
        <f t="shared" si="154"/>
        <v>£m</v>
      </c>
      <c r="H244" s="245">
        <f t="shared" si="154"/>
        <v>0</v>
      </c>
      <c r="I244" s="245">
        <f t="shared" si="154"/>
        <v>0</v>
      </c>
      <c r="J244" s="245">
        <f t="shared" si="154"/>
        <v>0</v>
      </c>
      <c r="K244" s="245">
        <f t="shared" si="154"/>
        <v>0</v>
      </c>
      <c r="L244" s="245">
        <f t="shared" si="154"/>
        <v>0</v>
      </c>
      <c r="M244" s="245">
        <f t="shared" si="154"/>
        <v>1.50857632274288E-2</v>
      </c>
      <c r="N244" s="245">
        <f t="shared" si="154"/>
        <v>1.5451715052353217E-2</v>
      </c>
      <c r="O244" s="245">
        <f t="shared" si="154"/>
        <v>1.5908894968912169E-2</v>
      </c>
      <c r="P244" s="245">
        <f t="shared" si="154"/>
        <v>1.6410083757200565E-2</v>
      </c>
      <c r="Q244" s="245">
        <f t="shared" si="154"/>
        <v>1.6935206437430995E-2</v>
      </c>
      <c r="R244" s="245">
        <f t="shared" si="154"/>
        <v>1.7477133043428784E-2</v>
      </c>
    </row>
    <row r="245" spans="1:16383" s="91" customFormat="1" x14ac:dyDescent="0.35">
      <c r="A245" s="170"/>
      <c r="B245" s="165"/>
      <c r="C245" s="274"/>
      <c r="D245" s="171"/>
      <c r="E245" s="7" t="str">
        <f t="shared" ref="E245:R245" si="155" xml:space="preserve"> E$241</f>
        <v>2019-20 wedge RCV indexation</v>
      </c>
      <c r="F245" s="246">
        <f t="shared" si="155"/>
        <v>0</v>
      </c>
      <c r="G245" s="162" t="str">
        <f t="shared" si="155"/>
        <v>£m</v>
      </c>
      <c r="H245" s="246">
        <f t="shared" si="155"/>
        <v>0</v>
      </c>
      <c r="I245" s="246">
        <f t="shared" si="155"/>
        <v>0</v>
      </c>
      <c r="J245" s="246">
        <f t="shared" si="155"/>
        <v>0</v>
      </c>
      <c r="K245" s="246">
        <f t="shared" si="155"/>
        <v>0</v>
      </c>
      <c r="L245" s="246">
        <f t="shared" si="155"/>
        <v>0</v>
      </c>
      <c r="M245" s="246">
        <f t="shared" si="155"/>
        <v>3.6595182492441631E-4</v>
      </c>
      <c r="N245" s="246">
        <f t="shared" si="155"/>
        <v>4.5717991655895129E-4</v>
      </c>
      <c r="O245" s="246">
        <f t="shared" si="155"/>
        <v>5.0118878828839676E-4</v>
      </c>
      <c r="P245" s="246">
        <f t="shared" si="155"/>
        <v>5.2512268023042943E-4</v>
      </c>
      <c r="Q245" s="246">
        <f t="shared" si="155"/>
        <v>5.419266059977886E-4</v>
      </c>
      <c r="R245" s="246">
        <f t="shared" si="155"/>
        <v>5.243139913028601E-4</v>
      </c>
      <c r="S245" s="92"/>
      <c r="T245" s="92"/>
      <c r="U245" s="92"/>
      <c r="V245" s="92"/>
      <c r="W245" s="92"/>
      <c r="X245" s="92"/>
      <c r="Y245" s="92"/>
      <c r="Z245" s="92"/>
    </row>
    <row r="246" spans="1:16383" x14ac:dyDescent="0.35">
      <c r="A246" s="49"/>
      <c r="C246" s="276"/>
      <c r="D246" s="57"/>
      <c r="E246" s="7" t="s">
        <v>569</v>
      </c>
      <c r="F246" s="247"/>
      <c r="G246" s="162" t="s">
        <v>295</v>
      </c>
      <c r="H246" s="247"/>
      <c r="I246" s="247"/>
      <c r="J246" s="337">
        <f t="shared" ref="J246:R246" si="156" xml:space="preserve"> (J244+J245) * J243</f>
        <v>0</v>
      </c>
      <c r="K246" s="337">
        <f t="shared" si="156"/>
        <v>0</v>
      </c>
      <c r="L246" s="337">
        <f t="shared" si="156"/>
        <v>0</v>
      </c>
      <c r="M246" s="337">
        <f xml:space="preserve"> (M244+M245) * M243</f>
        <v>6.0999348098773388E-4</v>
      </c>
      <c r="N246" s="337">
        <f t="shared" si="156"/>
        <v>6.2804175380370226E-4</v>
      </c>
      <c r="O246" s="337">
        <f t="shared" si="156"/>
        <v>6.4782738229634672E-4</v>
      </c>
      <c r="P246" s="337">
        <f t="shared" si="156"/>
        <v>6.6855785852983031E-4</v>
      </c>
      <c r="Q246" s="337">
        <f t="shared" si="156"/>
        <v>6.8995171000278471E-4</v>
      </c>
      <c r="R246" s="337">
        <f t="shared" si="156"/>
        <v>0</v>
      </c>
      <c r="S246" s="92"/>
      <c r="T246" s="92"/>
      <c r="U246" s="92"/>
      <c r="V246" s="92"/>
      <c r="W246" s="92"/>
      <c r="X246" s="92"/>
      <c r="Y246" s="92"/>
      <c r="Z246" s="92"/>
      <c r="AA246" s="92"/>
      <c r="AB246" s="92"/>
      <c r="AC246" s="92"/>
      <c r="AD246" s="92"/>
      <c r="AE246" s="92"/>
      <c r="AF246" s="92"/>
      <c r="AG246" s="92"/>
      <c r="AH246" s="92"/>
      <c r="AI246" s="92"/>
      <c r="AJ246" s="92"/>
      <c r="AK246" s="92"/>
      <c r="AL246" s="92"/>
      <c r="AM246" s="92"/>
      <c r="AN246" s="92"/>
      <c r="AO246" s="92"/>
      <c r="AP246" s="92"/>
      <c r="AQ246" s="92"/>
      <c r="AR246" s="92"/>
      <c r="AS246" s="92"/>
      <c r="AT246" s="92"/>
      <c r="AU246" s="92"/>
      <c r="AV246" s="92"/>
      <c r="AW246" s="92"/>
      <c r="AX246" s="92"/>
      <c r="AY246" s="92"/>
      <c r="AZ246" s="92"/>
      <c r="BA246" s="92"/>
      <c r="BB246" s="92"/>
      <c r="BC246" s="92"/>
      <c r="BD246" s="92"/>
      <c r="BE246" s="92"/>
      <c r="BF246" s="92"/>
      <c r="BG246" s="92"/>
      <c r="BH246" s="92"/>
      <c r="BI246" s="92"/>
      <c r="BJ246" s="92"/>
      <c r="BK246" s="92"/>
      <c r="BL246" s="92"/>
      <c r="BM246" s="92"/>
      <c r="BN246" s="92"/>
      <c r="BO246" s="92"/>
      <c r="BP246" s="92"/>
      <c r="BQ246" s="92"/>
      <c r="BR246" s="92"/>
      <c r="BS246" s="92"/>
      <c r="BT246" s="92"/>
      <c r="BU246" s="92"/>
      <c r="BV246" s="92"/>
      <c r="BW246" s="92"/>
      <c r="BX246" s="92"/>
      <c r="BY246" s="92"/>
      <c r="BZ246" s="92"/>
      <c r="CA246" s="92"/>
      <c r="CB246" s="92"/>
      <c r="CC246" s="92"/>
      <c r="CD246" s="92"/>
      <c r="CE246" s="92"/>
      <c r="CF246" s="92"/>
      <c r="CG246" s="92"/>
      <c r="CH246" s="92"/>
      <c r="CI246" s="92"/>
      <c r="CJ246" s="92"/>
      <c r="CK246" s="92"/>
      <c r="CL246" s="92"/>
      <c r="CM246" s="92"/>
      <c r="CN246" s="92"/>
      <c r="CO246" s="92"/>
      <c r="CP246" s="92"/>
      <c r="CQ246" s="92"/>
      <c r="CR246" s="92"/>
      <c r="CS246" s="92"/>
      <c r="CT246" s="92"/>
      <c r="CU246" s="92"/>
      <c r="CV246" s="92"/>
      <c r="CW246" s="92"/>
      <c r="CX246" s="92"/>
      <c r="CY246" s="92"/>
      <c r="CZ246" s="92"/>
      <c r="DA246" s="92"/>
      <c r="DB246" s="92"/>
      <c r="DC246" s="92"/>
      <c r="DD246" s="92"/>
      <c r="DE246" s="92"/>
      <c r="DF246" s="92"/>
      <c r="DG246" s="92"/>
      <c r="DH246" s="92"/>
      <c r="DI246" s="92"/>
      <c r="DJ246" s="92"/>
      <c r="DK246" s="92"/>
      <c r="DL246" s="92"/>
      <c r="DM246" s="92"/>
      <c r="DN246" s="92"/>
      <c r="DO246" s="92"/>
      <c r="DP246" s="92"/>
      <c r="DQ246" s="92"/>
      <c r="DR246" s="92"/>
      <c r="DS246" s="92"/>
      <c r="DT246" s="92"/>
      <c r="DU246" s="92"/>
      <c r="DV246" s="92"/>
      <c r="DW246" s="92"/>
      <c r="DX246" s="92"/>
      <c r="DY246" s="92"/>
      <c r="DZ246" s="92"/>
      <c r="EA246" s="92"/>
      <c r="EB246" s="92"/>
      <c r="EC246" s="92"/>
      <c r="ED246" s="92"/>
      <c r="EE246" s="92"/>
      <c r="EF246" s="92"/>
      <c r="EG246" s="92"/>
      <c r="EH246" s="92"/>
      <c r="EI246" s="92"/>
      <c r="EJ246" s="92"/>
      <c r="EK246" s="92"/>
      <c r="EL246" s="92"/>
      <c r="EM246" s="92"/>
      <c r="EN246" s="92"/>
      <c r="EO246" s="92"/>
      <c r="EP246" s="92"/>
      <c r="EQ246" s="92"/>
      <c r="ER246" s="92"/>
      <c r="ES246" s="92"/>
      <c r="ET246" s="92"/>
      <c r="EU246" s="92"/>
      <c r="EV246" s="92"/>
      <c r="EW246" s="92"/>
      <c r="EX246" s="92"/>
      <c r="EY246" s="92"/>
      <c r="EZ246" s="92"/>
      <c r="FA246" s="92"/>
      <c r="FB246" s="92"/>
      <c r="FC246" s="92"/>
      <c r="FD246" s="92"/>
      <c r="FE246" s="92"/>
      <c r="FF246" s="92"/>
      <c r="FG246" s="92"/>
      <c r="FH246" s="92"/>
      <c r="FI246" s="92"/>
      <c r="FJ246" s="92"/>
      <c r="FK246" s="92"/>
      <c r="FL246" s="92"/>
      <c r="FM246" s="92"/>
      <c r="FN246" s="92"/>
      <c r="FO246" s="92"/>
      <c r="FP246" s="92"/>
      <c r="FQ246" s="92"/>
      <c r="FR246" s="92"/>
      <c r="FS246" s="92"/>
      <c r="FT246" s="92"/>
      <c r="FU246" s="92"/>
      <c r="FV246" s="92"/>
      <c r="FW246" s="92"/>
      <c r="FX246" s="92"/>
      <c r="FY246" s="92"/>
      <c r="FZ246" s="92"/>
      <c r="GA246" s="92"/>
      <c r="GB246" s="92"/>
      <c r="GC246" s="92"/>
      <c r="GD246" s="92"/>
      <c r="GE246" s="92"/>
      <c r="GF246" s="92"/>
      <c r="GG246" s="92"/>
      <c r="GH246" s="92"/>
      <c r="GI246" s="92"/>
      <c r="GJ246" s="92"/>
      <c r="GK246" s="92"/>
      <c r="GL246" s="92"/>
      <c r="GM246" s="92"/>
      <c r="GN246" s="92"/>
      <c r="GO246" s="92"/>
      <c r="GP246" s="92"/>
      <c r="GQ246" s="92"/>
      <c r="GR246" s="92"/>
      <c r="GS246" s="92"/>
      <c r="GT246" s="92"/>
      <c r="GU246" s="92"/>
      <c r="GV246" s="92"/>
      <c r="GW246" s="92"/>
      <c r="GX246" s="92"/>
      <c r="GY246" s="92"/>
      <c r="GZ246" s="92"/>
      <c r="HA246" s="92"/>
      <c r="HB246" s="92"/>
      <c r="HC246" s="92"/>
      <c r="HD246" s="92"/>
      <c r="HE246" s="92"/>
      <c r="HF246" s="92"/>
      <c r="HG246" s="92"/>
      <c r="HH246" s="92"/>
      <c r="HI246" s="92"/>
      <c r="HJ246" s="92"/>
      <c r="HK246" s="92"/>
      <c r="HL246" s="92"/>
      <c r="HM246" s="92"/>
      <c r="HN246" s="92"/>
      <c r="HO246" s="92"/>
      <c r="HP246" s="92"/>
      <c r="HQ246" s="92"/>
      <c r="HR246" s="92"/>
      <c r="HS246" s="92"/>
      <c r="HT246" s="92"/>
      <c r="HU246" s="92"/>
      <c r="HV246" s="92"/>
      <c r="HW246" s="92"/>
      <c r="HX246" s="92"/>
      <c r="HY246" s="92"/>
      <c r="HZ246" s="92"/>
      <c r="IA246" s="92"/>
      <c r="IB246" s="92"/>
      <c r="IC246" s="92"/>
      <c r="ID246" s="92"/>
      <c r="IE246" s="92"/>
      <c r="IF246" s="92"/>
      <c r="IG246" s="92"/>
      <c r="IH246" s="92"/>
      <c r="II246" s="92"/>
      <c r="IJ246" s="92"/>
      <c r="IK246" s="92"/>
      <c r="IL246" s="92"/>
      <c r="IM246" s="92"/>
      <c r="IN246" s="92"/>
      <c r="IO246" s="92"/>
      <c r="IP246" s="92"/>
      <c r="IQ246" s="92"/>
      <c r="IR246" s="92"/>
      <c r="IS246" s="92"/>
      <c r="IT246" s="92"/>
      <c r="IU246" s="92"/>
      <c r="IV246" s="92"/>
      <c r="IW246" s="92"/>
      <c r="IX246" s="92"/>
      <c r="IY246" s="92"/>
      <c r="IZ246" s="92"/>
      <c r="JA246" s="92"/>
      <c r="JB246" s="92"/>
      <c r="JC246" s="92"/>
      <c r="JD246" s="92"/>
      <c r="JE246" s="92"/>
      <c r="JF246" s="92"/>
      <c r="JG246" s="92"/>
      <c r="JH246" s="92"/>
      <c r="JI246" s="92"/>
      <c r="JJ246" s="92"/>
      <c r="JK246" s="92"/>
      <c r="JL246" s="92"/>
      <c r="JM246" s="92"/>
      <c r="JN246" s="92"/>
      <c r="JO246" s="92"/>
      <c r="JP246" s="92"/>
      <c r="JQ246" s="92"/>
      <c r="JR246" s="92"/>
      <c r="JS246" s="92"/>
      <c r="JT246" s="92"/>
      <c r="JU246" s="92"/>
      <c r="JV246" s="92"/>
      <c r="JW246" s="92"/>
      <c r="JX246" s="92"/>
      <c r="JY246" s="92"/>
      <c r="JZ246" s="92"/>
      <c r="KA246" s="92"/>
      <c r="KB246" s="92"/>
      <c r="KC246" s="92"/>
      <c r="KD246" s="92"/>
      <c r="KE246" s="92"/>
      <c r="KF246" s="92"/>
      <c r="KG246" s="92"/>
      <c r="KH246" s="92"/>
      <c r="KI246" s="92"/>
      <c r="KJ246" s="92"/>
      <c r="KK246" s="92"/>
      <c r="KL246" s="92"/>
      <c r="KM246" s="92"/>
      <c r="KN246" s="92"/>
      <c r="KO246" s="92"/>
      <c r="KP246" s="92"/>
      <c r="KQ246" s="92"/>
      <c r="KR246" s="92"/>
      <c r="KS246" s="92"/>
      <c r="KT246" s="92"/>
      <c r="KU246" s="92"/>
      <c r="KV246" s="92"/>
      <c r="KW246" s="92"/>
      <c r="KX246" s="92"/>
      <c r="KY246" s="92"/>
      <c r="KZ246" s="92"/>
      <c r="LA246" s="92"/>
      <c r="LB246" s="92"/>
      <c r="LC246" s="92"/>
      <c r="LD246" s="92"/>
      <c r="LE246" s="92"/>
      <c r="LF246" s="92"/>
      <c r="LG246" s="92"/>
      <c r="LH246" s="92"/>
      <c r="LI246" s="92"/>
      <c r="LJ246" s="92"/>
      <c r="LK246" s="92"/>
      <c r="LL246" s="92"/>
      <c r="LM246" s="92"/>
      <c r="LN246" s="92"/>
      <c r="LO246" s="92"/>
      <c r="LP246" s="92"/>
      <c r="LQ246" s="92"/>
      <c r="LR246" s="92"/>
      <c r="LS246" s="92"/>
      <c r="LT246" s="92"/>
      <c r="LU246" s="92"/>
      <c r="LV246" s="92"/>
      <c r="LW246" s="92"/>
      <c r="LX246" s="92"/>
      <c r="LY246" s="92"/>
      <c r="LZ246" s="92"/>
      <c r="MA246" s="92"/>
      <c r="MB246" s="92"/>
      <c r="MC246" s="92"/>
      <c r="MD246" s="92"/>
      <c r="ME246" s="92"/>
      <c r="MF246" s="92"/>
      <c r="MG246" s="92"/>
      <c r="MH246" s="92"/>
      <c r="MI246" s="92"/>
      <c r="MJ246" s="92"/>
      <c r="MK246" s="92"/>
      <c r="ML246" s="92"/>
      <c r="MM246" s="92"/>
      <c r="MN246" s="92"/>
      <c r="MO246" s="92"/>
      <c r="MP246" s="92"/>
      <c r="MQ246" s="92"/>
      <c r="MR246" s="92"/>
      <c r="MS246" s="92"/>
      <c r="MT246" s="92"/>
      <c r="MU246" s="92"/>
      <c r="MV246" s="92"/>
      <c r="MW246" s="92"/>
      <c r="MX246" s="92"/>
      <c r="MY246" s="92"/>
      <c r="MZ246" s="92"/>
      <c r="NA246" s="92"/>
      <c r="NB246" s="92"/>
      <c r="NC246" s="92"/>
      <c r="ND246" s="92"/>
      <c r="NE246" s="92"/>
      <c r="NF246" s="92"/>
      <c r="NG246" s="92"/>
      <c r="NH246" s="92"/>
      <c r="NI246" s="92"/>
      <c r="NJ246" s="92"/>
      <c r="NK246" s="92"/>
      <c r="NL246" s="92"/>
      <c r="NM246" s="92"/>
      <c r="NN246" s="92"/>
      <c r="NO246" s="92"/>
      <c r="NP246" s="92"/>
      <c r="NQ246" s="92"/>
      <c r="NR246" s="92"/>
      <c r="NS246" s="92"/>
      <c r="NT246" s="92"/>
      <c r="NU246" s="92"/>
      <c r="NV246" s="92"/>
      <c r="NW246" s="92"/>
      <c r="NX246" s="92"/>
      <c r="NY246" s="92"/>
      <c r="NZ246" s="92"/>
      <c r="OA246" s="92"/>
      <c r="OB246" s="92"/>
      <c r="OC246" s="92"/>
      <c r="OD246" s="92"/>
      <c r="OE246" s="92"/>
      <c r="OF246" s="92"/>
      <c r="OG246" s="92"/>
      <c r="OH246" s="92"/>
      <c r="OI246" s="92"/>
      <c r="OJ246" s="92"/>
      <c r="OK246" s="92"/>
      <c r="OL246" s="92"/>
      <c r="OM246" s="92"/>
      <c r="ON246" s="92"/>
      <c r="OO246" s="92"/>
      <c r="OP246" s="92"/>
      <c r="OQ246" s="92"/>
      <c r="OR246" s="92"/>
      <c r="OS246" s="92"/>
      <c r="OT246" s="92"/>
      <c r="OU246" s="92"/>
      <c r="OV246" s="92"/>
      <c r="OW246" s="92"/>
      <c r="OX246" s="92"/>
      <c r="OY246" s="92"/>
      <c r="OZ246" s="92"/>
      <c r="PA246" s="92"/>
      <c r="PB246" s="92"/>
      <c r="PC246" s="92"/>
      <c r="PD246" s="92"/>
      <c r="PE246" s="92"/>
      <c r="PF246" s="92"/>
      <c r="PG246" s="92"/>
      <c r="PH246" s="92"/>
      <c r="PI246" s="92"/>
      <c r="PJ246" s="92"/>
      <c r="PK246" s="92"/>
      <c r="PL246" s="92"/>
      <c r="PM246" s="92"/>
      <c r="PN246" s="92"/>
      <c r="PO246" s="92"/>
      <c r="PP246" s="92"/>
      <c r="PQ246" s="92"/>
      <c r="PR246" s="92"/>
      <c r="PS246" s="92"/>
      <c r="PT246" s="92"/>
      <c r="PU246" s="92"/>
      <c r="PV246" s="92"/>
      <c r="PW246" s="92"/>
      <c r="PX246" s="92"/>
      <c r="PY246" s="92"/>
      <c r="PZ246" s="92"/>
      <c r="QA246" s="92"/>
      <c r="QB246" s="92"/>
      <c r="QC246" s="92"/>
      <c r="QD246" s="92"/>
      <c r="QE246" s="92"/>
      <c r="QF246" s="92"/>
      <c r="QG246" s="92"/>
      <c r="QH246" s="92"/>
      <c r="QI246" s="92"/>
      <c r="QJ246" s="92"/>
      <c r="QK246" s="92"/>
      <c r="QL246" s="92"/>
      <c r="QM246" s="92"/>
      <c r="QN246" s="92"/>
      <c r="QO246" s="92"/>
      <c r="QP246" s="92"/>
      <c r="QQ246" s="92"/>
      <c r="QR246" s="92"/>
      <c r="QS246" s="92"/>
      <c r="QT246" s="92"/>
      <c r="QU246" s="92"/>
      <c r="QV246" s="92"/>
      <c r="QW246" s="92"/>
      <c r="QX246" s="92"/>
      <c r="QY246" s="92"/>
      <c r="QZ246" s="92"/>
      <c r="RA246" s="92"/>
      <c r="RB246" s="92"/>
      <c r="RC246" s="92"/>
      <c r="RD246" s="92"/>
      <c r="RE246" s="92"/>
      <c r="RF246" s="92"/>
      <c r="RG246" s="92"/>
      <c r="RH246" s="92"/>
      <c r="RI246" s="92"/>
      <c r="RJ246" s="92"/>
      <c r="RK246" s="92"/>
      <c r="RL246" s="92"/>
      <c r="RM246" s="92"/>
      <c r="RN246" s="92"/>
      <c r="RO246" s="92"/>
      <c r="RP246" s="92"/>
      <c r="RQ246" s="92"/>
      <c r="RR246" s="92"/>
      <c r="RS246" s="92"/>
      <c r="RT246" s="92"/>
      <c r="RU246" s="92"/>
      <c r="RV246" s="92"/>
      <c r="RW246" s="92"/>
      <c r="RX246" s="92"/>
      <c r="RY246" s="92"/>
      <c r="RZ246" s="92"/>
      <c r="SA246" s="92"/>
      <c r="SB246" s="92"/>
      <c r="SC246" s="92"/>
      <c r="SD246" s="92"/>
      <c r="SE246" s="92"/>
      <c r="SF246" s="92"/>
      <c r="SG246" s="92"/>
      <c r="SH246" s="92"/>
      <c r="SI246" s="92"/>
      <c r="SJ246" s="92"/>
      <c r="SK246" s="92"/>
      <c r="SL246" s="92"/>
      <c r="SM246" s="92"/>
      <c r="SN246" s="92"/>
      <c r="SO246" s="92"/>
      <c r="SP246" s="92"/>
      <c r="SQ246" s="92"/>
      <c r="SR246" s="92"/>
      <c r="SS246" s="92"/>
      <c r="ST246" s="92"/>
      <c r="SU246" s="92"/>
      <c r="SV246" s="92"/>
      <c r="SW246" s="92"/>
      <c r="SX246" s="92"/>
      <c r="SY246" s="92"/>
      <c r="SZ246" s="92"/>
      <c r="TA246" s="92"/>
      <c r="TB246" s="92"/>
      <c r="TC246" s="92"/>
      <c r="TD246" s="92"/>
      <c r="TE246" s="92"/>
      <c r="TF246" s="92"/>
      <c r="TG246" s="92"/>
      <c r="TH246" s="92"/>
      <c r="TI246" s="92"/>
      <c r="TJ246" s="92"/>
      <c r="TK246" s="92"/>
      <c r="TL246" s="92"/>
      <c r="TM246" s="92"/>
      <c r="TN246" s="92"/>
      <c r="TO246" s="92"/>
      <c r="TP246" s="92"/>
      <c r="TQ246" s="92"/>
      <c r="TR246" s="92"/>
      <c r="TS246" s="92"/>
      <c r="TT246" s="92"/>
      <c r="TU246" s="92"/>
      <c r="TV246" s="92"/>
      <c r="TW246" s="92"/>
      <c r="TX246" s="92"/>
      <c r="TY246" s="92"/>
      <c r="TZ246" s="92"/>
      <c r="UA246" s="92"/>
      <c r="UB246" s="92"/>
      <c r="UC246" s="92"/>
      <c r="UD246" s="92"/>
      <c r="UE246" s="92"/>
      <c r="UF246" s="92"/>
      <c r="UG246" s="92"/>
      <c r="UH246" s="92"/>
      <c r="UI246" s="92"/>
      <c r="UJ246" s="92"/>
      <c r="UK246" s="92"/>
      <c r="UL246" s="92"/>
      <c r="UM246" s="92"/>
      <c r="UN246" s="92"/>
      <c r="UO246" s="92"/>
      <c r="UP246" s="92"/>
      <c r="UQ246" s="92"/>
      <c r="UR246" s="92"/>
      <c r="US246" s="92"/>
      <c r="UT246" s="92"/>
      <c r="UU246" s="92"/>
      <c r="UV246" s="92"/>
      <c r="UW246" s="92"/>
      <c r="UX246" s="92"/>
      <c r="UY246" s="92"/>
      <c r="UZ246" s="92"/>
      <c r="VA246" s="92"/>
      <c r="VB246" s="92"/>
      <c r="VC246" s="92"/>
      <c r="VD246" s="92"/>
      <c r="VE246" s="92"/>
      <c r="VF246" s="92"/>
      <c r="VG246" s="92"/>
      <c r="VH246" s="92"/>
      <c r="VI246" s="92"/>
      <c r="VJ246" s="92"/>
      <c r="VK246" s="92"/>
      <c r="VL246" s="92"/>
      <c r="VM246" s="92"/>
      <c r="VN246" s="92"/>
      <c r="VO246" s="92"/>
      <c r="VP246" s="92"/>
      <c r="VQ246" s="92"/>
      <c r="VR246" s="92"/>
      <c r="VS246" s="92"/>
      <c r="VT246" s="92"/>
      <c r="VU246" s="92"/>
      <c r="VV246" s="92"/>
      <c r="VW246" s="92"/>
      <c r="VX246" s="92"/>
      <c r="VY246" s="92"/>
      <c r="VZ246" s="92"/>
      <c r="WA246" s="92"/>
      <c r="WB246" s="92"/>
      <c r="WC246" s="92"/>
      <c r="WD246" s="92"/>
      <c r="WE246" s="92"/>
      <c r="WF246" s="92"/>
      <c r="WG246" s="92"/>
      <c r="WH246" s="92"/>
      <c r="WI246" s="92"/>
      <c r="WJ246" s="92"/>
      <c r="WK246" s="92"/>
      <c r="WL246" s="92"/>
      <c r="WM246" s="92"/>
      <c r="WN246" s="92"/>
      <c r="WO246" s="92"/>
      <c r="WP246" s="92"/>
      <c r="WQ246" s="92"/>
      <c r="WR246" s="92"/>
      <c r="WS246" s="92"/>
      <c r="WT246" s="92"/>
      <c r="WU246" s="92"/>
      <c r="WV246" s="92"/>
      <c r="WW246" s="92"/>
      <c r="WX246" s="92"/>
      <c r="WY246" s="92"/>
      <c r="WZ246" s="92"/>
      <c r="XA246" s="92"/>
      <c r="XB246" s="92"/>
      <c r="XC246" s="92"/>
      <c r="XD246" s="92"/>
      <c r="XE246" s="92"/>
      <c r="XF246" s="92"/>
      <c r="XG246" s="92"/>
      <c r="XH246" s="92"/>
      <c r="XI246" s="92"/>
      <c r="XJ246" s="92"/>
      <c r="XK246" s="92"/>
      <c r="XL246" s="92"/>
      <c r="XM246" s="92"/>
      <c r="XN246" s="92"/>
      <c r="XO246" s="92"/>
      <c r="XP246" s="92"/>
      <c r="XQ246" s="92"/>
      <c r="XR246" s="92"/>
      <c r="XS246" s="92"/>
      <c r="XT246" s="92"/>
      <c r="XU246" s="92"/>
      <c r="XV246" s="92"/>
      <c r="XW246" s="92"/>
      <c r="XX246" s="92"/>
      <c r="XY246" s="92"/>
      <c r="XZ246" s="92"/>
      <c r="YA246" s="92"/>
      <c r="YB246" s="92"/>
      <c r="YC246" s="92"/>
      <c r="YD246" s="92"/>
      <c r="YE246" s="92"/>
      <c r="YF246" s="92"/>
      <c r="YG246" s="92"/>
      <c r="YH246" s="92"/>
      <c r="YI246" s="92"/>
      <c r="YJ246" s="92"/>
      <c r="YK246" s="92"/>
      <c r="YL246" s="92"/>
      <c r="YM246" s="92"/>
      <c r="YN246" s="92"/>
      <c r="YO246" s="92"/>
      <c r="YP246" s="92"/>
      <c r="YQ246" s="92"/>
      <c r="YR246" s="92"/>
      <c r="YS246" s="92"/>
      <c r="YT246" s="92"/>
      <c r="YU246" s="92"/>
      <c r="YV246" s="92"/>
      <c r="YW246" s="92"/>
      <c r="YX246" s="92"/>
      <c r="YY246" s="92"/>
      <c r="YZ246" s="92"/>
      <c r="ZA246" s="92"/>
      <c r="ZB246" s="92"/>
      <c r="ZC246" s="92"/>
      <c r="ZD246" s="92"/>
      <c r="ZE246" s="92"/>
      <c r="ZF246" s="92"/>
      <c r="ZG246" s="92"/>
      <c r="ZH246" s="92"/>
      <c r="ZI246" s="92"/>
      <c r="ZJ246" s="92"/>
      <c r="ZK246" s="92"/>
      <c r="ZL246" s="92"/>
      <c r="ZM246" s="92"/>
      <c r="ZN246" s="92"/>
      <c r="ZO246" s="92"/>
      <c r="ZP246" s="92"/>
      <c r="ZQ246" s="92"/>
      <c r="ZR246" s="92"/>
      <c r="ZS246" s="92"/>
      <c r="ZT246" s="92"/>
      <c r="ZU246" s="92"/>
      <c r="ZV246" s="92"/>
      <c r="ZW246" s="92"/>
      <c r="ZX246" s="92"/>
      <c r="ZY246" s="92"/>
      <c r="ZZ246" s="92"/>
      <c r="AAA246" s="92"/>
      <c r="AAB246" s="92"/>
      <c r="AAC246" s="92"/>
      <c r="AAD246" s="92"/>
      <c r="AAE246" s="92"/>
      <c r="AAF246" s="92"/>
      <c r="AAG246" s="92"/>
      <c r="AAH246" s="92"/>
      <c r="AAI246" s="92"/>
      <c r="AAJ246" s="92"/>
      <c r="AAK246" s="92"/>
      <c r="AAL246" s="92"/>
      <c r="AAM246" s="92"/>
      <c r="AAN246" s="92"/>
      <c r="AAO246" s="92"/>
      <c r="AAP246" s="92"/>
      <c r="AAQ246" s="92"/>
      <c r="AAR246" s="92"/>
      <c r="AAS246" s="92"/>
      <c r="AAT246" s="92"/>
      <c r="AAU246" s="92"/>
      <c r="AAV246" s="92"/>
      <c r="AAW246" s="92"/>
      <c r="AAX246" s="92"/>
      <c r="AAY246" s="92"/>
      <c r="AAZ246" s="92"/>
      <c r="ABA246" s="92"/>
      <c r="ABB246" s="92"/>
      <c r="ABC246" s="92"/>
      <c r="ABD246" s="92"/>
      <c r="ABE246" s="92"/>
      <c r="ABF246" s="92"/>
      <c r="ABG246" s="92"/>
      <c r="ABH246" s="92"/>
      <c r="ABI246" s="92"/>
      <c r="ABJ246" s="92"/>
      <c r="ABK246" s="92"/>
      <c r="ABL246" s="92"/>
      <c r="ABM246" s="92"/>
      <c r="ABN246" s="92"/>
      <c r="ABO246" s="92"/>
      <c r="ABP246" s="92"/>
      <c r="ABQ246" s="92"/>
      <c r="ABR246" s="92"/>
      <c r="ABS246" s="92"/>
      <c r="ABT246" s="92"/>
      <c r="ABU246" s="92"/>
      <c r="ABV246" s="92"/>
      <c r="ABW246" s="92"/>
      <c r="ABX246" s="92"/>
      <c r="ABY246" s="92"/>
      <c r="ABZ246" s="92"/>
      <c r="ACA246" s="92"/>
      <c r="ACB246" s="92"/>
      <c r="ACC246" s="92"/>
      <c r="ACD246" s="92"/>
      <c r="ACE246" s="92"/>
      <c r="ACF246" s="92"/>
      <c r="ACG246" s="92"/>
      <c r="ACH246" s="92"/>
      <c r="ACI246" s="92"/>
      <c r="ACJ246" s="92"/>
      <c r="ACK246" s="92"/>
      <c r="ACL246" s="92"/>
      <c r="ACM246" s="92"/>
      <c r="ACN246" s="92"/>
      <c r="ACO246" s="92"/>
      <c r="ACP246" s="92"/>
      <c r="ACQ246" s="92"/>
      <c r="ACR246" s="92"/>
      <c r="ACS246" s="92"/>
      <c r="ACT246" s="92"/>
      <c r="ACU246" s="92"/>
      <c r="ACV246" s="92"/>
      <c r="ACW246" s="92"/>
      <c r="ACX246" s="92"/>
      <c r="ACY246" s="92"/>
      <c r="ACZ246" s="92"/>
      <c r="ADA246" s="92"/>
      <c r="ADB246" s="92"/>
      <c r="ADC246" s="92"/>
      <c r="ADD246" s="92"/>
      <c r="ADE246" s="92"/>
      <c r="ADF246" s="92"/>
      <c r="ADG246" s="92"/>
      <c r="ADH246" s="92"/>
      <c r="ADI246" s="92"/>
      <c r="ADJ246" s="92"/>
      <c r="ADK246" s="92"/>
      <c r="ADL246" s="92"/>
      <c r="ADM246" s="92"/>
      <c r="ADN246" s="92"/>
      <c r="ADO246" s="92"/>
      <c r="ADP246" s="92"/>
      <c r="ADQ246" s="92"/>
      <c r="ADR246" s="92"/>
      <c r="ADS246" s="92"/>
      <c r="ADT246" s="92"/>
      <c r="ADU246" s="92"/>
      <c r="ADV246" s="92"/>
      <c r="ADW246" s="92"/>
      <c r="ADX246" s="92"/>
      <c r="ADY246" s="92"/>
      <c r="ADZ246" s="92"/>
      <c r="AEA246" s="92"/>
      <c r="AEB246" s="92"/>
      <c r="AEC246" s="92"/>
      <c r="AED246" s="92"/>
      <c r="AEE246" s="92"/>
      <c r="AEF246" s="92"/>
      <c r="AEG246" s="92"/>
      <c r="AEH246" s="92"/>
      <c r="AEI246" s="92"/>
      <c r="AEJ246" s="92"/>
      <c r="AEK246" s="92"/>
      <c r="AEL246" s="92"/>
      <c r="AEM246" s="92"/>
      <c r="AEN246" s="92"/>
      <c r="AEO246" s="92"/>
      <c r="AEP246" s="92"/>
      <c r="AEQ246" s="92"/>
      <c r="AER246" s="92"/>
      <c r="AES246" s="92"/>
      <c r="AET246" s="92"/>
      <c r="AEU246" s="92"/>
      <c r="AEV246" s="92"/>
      <c r="AEW246" s="92"/>
      <c r="AEX246" s="92"/>
      <c r="AEY246" s="92"/>
      <c r="AEZ246" s="92"/>
      <c r="AFA246" s="92"/>
      <c r="AFB246" s="92"/>
      <c r="AFC246" s="92"/>
      <c r="AFD246" s="92"/>
      <c r="AFE246" s="92"/>
      <c r="AFF246" s="92"/>
      <c r="AFG246" s="92"/>
      <c r="AFH246" s="92"/>
      <c r="AFI246" s="92"/>
      <c r="AFJ246" s="92"/>
      <c r="AFK246" s="92"/>
      <c r="AFL246" s="92"/>
      <c r="AFM246" s="92"/>
      <c r="AFN246" s="92"/>
      <c r="AFO246" s="92"/>
      <c r="AFP246" s="92"/>
      <c r="AFQ246" s="92"/>
      <c r="AFR246" s="92"/>
      <c r="AFS246" s="92"/>
      <c r="AFT246" s="92"/>
      <c r="AFU246" s="92"/>
      <c r="AFV246" s="92"/>
      <c r="AFW246" s="92"/>
      <c r="AFX246" s="92"/>
      <c r="AFY246" s="92"/>
      <c r="AFZ246" s="92"/>
      <c r="AGA246" s="92"/>
      <c r="AGB246" s="92"/>
      <c r="AGC246" s="92"/>
      <c r="AGD246" s="92"/>
      <c r="AGE246" s="92"/>
      <c r="AGF246" s="92"/>
      <c r="AGG246" s="92"/>
      <c r="AGH246" s="92"/>
      <c r="AGI246" s="92"/>
      <c r="AGJ246" s="92"/>
      <c r="AGK246" s="92"/>
      <c r="AGL246" s="92"/>
      <c r="AGM246" s="92"/>
      <c r="AGN246" s="92"/>
      <c r="AGO246" s="92"/>
      <c r="AGP246" s="92"/>
      <c r="AGQ246" s="92"/>
      <c r="AGR246" s="92"/>
      <c r="AGS246" s="92"/>
      <c r="AGT246" s="92"/>
      <c r="AGU246" s="92"/>
      <c r="AGV246" s="92"/>
      <c r="AGW246" s="92"/>
      <c r="AGX246" s="92"/>
      <c r="AGY246" s="92"/>
      <c r="AGZ246" s="92"/>
      <c r="AHA246" s="92"/>
      <c r="AHB246" s="92"/>
      <c r="AHC246" s="92"/>
      <c r="AHD246" s="92"/>
      <c r="AHE246" s="92"/>
      <c r="AHF246" s="92"/>
      <c r="AHG246" s="92"/>
      <c r="AHH246" s="92"/>
      <c r="AHI246" s="92"/>
      <c r="AHJ246" s="92"/>
      <c r="AHK246" s="92"/>
      <c r="AHL246" s="92"/>
      <c r="AHM246" s="92"/>
      <c r="AHN246" s="92"/>
      <c r="AHO246" s="92"/>
      <c r="AHP246" s="92"/>
      <c r="AHQ246" s="92"/>
      <c r="AHR246" s="92"/>
      <c r="AHS246" s="92"/>
      <c r="AHT246" s="92"/>
      <c r="AHU246" s="92"/>
      <c r="AHV246" s="92"/>
      <c r="AHW246" s="92"/>
      <c r="AHX246" s="92"/>
      <c r="AHY246" s="92"/>
      <c r="AHZ246" s="92"/>
      <c r="AIA246" s="92"/>
      <c r="AIB246" s="92"/>
      <c r="AIC246" s="92"/>
      <c r="AID246" s="92"/>
      <c r="AIE246" s="92"/>
      <c r="AIF246" s="92"/>
      <c r="AIG246" s="92"/>
      <c r="AIH246" s="92"/>
      <c r="AII246" s="92"/>
      <c r="AIJ246" s="92"/>
      <c r="AIK246" s="92"/>
      <c r="AIL246" s="92"/>
      <c r="AIM246" s="92"/>
      <c r="AIN246" s="92"/>
      <c r="AIO246" s="92"/>
      <c r="AIP246" s="92"/>
      <c r="AIQ246" s="92"/>
      <c r="AIR246" s="92"/>
      <c r="AIS246" s="92"/>
      <c r="AIT246" s="92"/>
      <c r="AIU246" s="92"/>
      <c r="AIV246" s="92"/>
      <c r="AIW246" s="92"/>
      <c r="AIX246" s="92"/>
      <c r="AIY246" s="92"/>
      <c r="AIZ246" s="92"/>
      <c r="AJA246" s="92"/>
      <c r="AJB246" s="92"/>
      <c r="AJC246" s="92"/>
      <c r="AJD246" s="92"/>
      <c r="AJE246" s="92"/>
      <c r="AJF246" s="92"/>
      <c r="AJG246" s="92"/>
      <c r="AJH246" s="92"/>
      <c r="AJI246" s="92"/>
      <c r="AJJ246" s="92"/>
      <c r="AJK246" s="92"/>
      <c r="AJL246" s="92"/>
      <c r="AJM246" s="92"/>
      <c r="AJN246" s="92"/>
      <c r="AJO246" s="92"/>
      <c r="AJP246" s="92"/>
      <c r="AJQ246" s="92"/>
      <c r="AJR246" s="92"/>
      <c r="AJS246" s="92"/>
      <c r="AJT246" s="92"/>
      <c r="AJU246" s="92"/>
      <c r="AJV246" s="92"/>
      <c r="AJW246" s="92"/>
      <c r="AJX246" s="92"/>
      <c r="AJY246" s="92"/>
      <c r="AJZ246" s="92"/>
      <c r="AKA246" s="92"/>
      <c r="AKB246" s="92"/>
      <c r="AKC246" s="92"/>
      <c r="AKD246" s="92"/>
      <c r="AKE246" s="92"/>
      <c r="AKF246" s="92"/>
      <c r="AKG246" s="92"/>
      <c r="AKH246" s="92"/>
      <c r="AKI246" s="92"/>
      <c r="AKJ246" s="92"/>
      <c r="AKK246" s="92"/>
      <c r="AKL246" s="92"/>
      <c r="AKM246" s="92"/>
      <c r="AKN246" s="92"/>
      <c r="AKO246" s="92"/>
      <c r="AKP246" s="92"/>
      <c r="AKQ246" s="92"/>
      <c r="AKR246" s="92"/>
      <c r="AKS246" s="92"/>
      <c r="AKT246" s="92"/>
      <c r="AKU246" s="92"/>
      <c r="AKV246" s="92"/>
      <c r="AKW246" s="92"/>
      <c r="AKX246" s="92"/>
      <c r="AKY246" s="92"/>
      <c r="AKZ246" s="92"/>
      <c r="ALA246" s="92"/>
      <c r="ALB246" s="92"/>
      <c r="ALC246" s="92"/>
      <c r="ALD246" s="92"/>
      <c r="ALE246" s="92"/>
      <c r="ALF246" s="92"/>
      <c r="ALG246" s="92"/>
      <c r="ALH246" s="92"/>
      <c r="ALI246" s="92"/>
      <c r="ALJ246" s="92"/>
      <c r="ALK246" s="92"/>
      <c r="ALL246" s="92"/>
      <c r="ALM246" s="92"/>
      <c r="ALN246" s="92"/>
      <c r="ALO246" s="92"/>
      <c r="ALP246" s="92"/>
      <c r="ALQ246" s="92"/>
      <c r="ALR246" s="92"/>
      <c r="ALS246" s="92"/>
      <c r="ALT246" s="92"/>
      <c r="ALU246" s="92"/>
      <c r="ALV246" s="92"/>
      <c r="ALW246" s="92"/>
      <c r="ALX246" s="92"/>
      <c r="ALY246" s="92"/>
      <c r="ALZ246" s="92"/>
      <c r="AMA246" s="92"/>
      <c r="AMB246" s="92"/>
      <c r="AMC246" s="92"/>
      <c r="AMD246" s="92"/>
      <c r="AME246" s="92"/>
      <c r="AMF246" s="92"/>
      <c r="AMG246" s="92"/>
      <c r="AMH246" s="92"/>
      <c r="AMI246" s="92"/>
      <c r="AMJ246" s="92"/>
      <c r="AMK246" s="92"/>
      <c r="AML246" s="92"/>
      <c r="AMM246" s="92"/>
      <c r="AMN246" s="92"/>
      <c r="AMO246" s="92"/>
      <c r="AMP246" s="92"/>
      <c r="AMQ246" s="92"/>
      <c r="AMR246" s="92"/>
      <c r="AMS246" s="92"/>
      <c r="AMT246" s="92"/>
      <c r="AMU246" s="92"/>
      <c r="AMV246" s="92"/>
      <c r="AMW246" s="92"/>
      <c r="AMX246" s="92"/>
      <c r="AMY246" s="92"/>
      <c r="AMZ246" s="92"/>
      <c r="ANA246" s="92"/>
      <c r="ANB246" s="92"/>
      <c r="ANC246" s="92"/>
      <c r="AND246" s="92"/>
      <c r="ANE246" s="92"/>
      <c r="ANF246" s="92"/>
      <c r="ANG246" s="92"/>
      <c r="ANH246" s="92"/>
      <c r="ANI246" s="92"/>
      <c r="ANJ246" s="92"/>
      <c r="ANK246" s="92"/>
      <c r="ANL246" s="92"/>
      <c r="ANM246" s="92"/>
      <c r="ANN246" s="92"/>
      <c r="ANO246" s="92"/>
      <c r="ANP246" s="92"/>
      <c r="ANQ246" s="92"/>
      <c r="ANR246" s="92"/>
      <c r="ANS246" s="92"/>
      <c r="ANT246" s="92"/>
      <c r="ANU246" s="92"/>
      <c r="ANV246" s="92"/>
      <c r="ANW246" s="92"/>
      <c r="ANX246" s="92"/>
      <c r="ANY246" s="92"/>
      <c r="ANZ246" s="92"/>
      <c r="AOA246" s="92"/>
      <c r="AOB246" s="92"/>
      <c r="AOC246" s="92"/>
      <c r="AOD246" s="92"/>
      <c r="AOE246" s="92"/>
      <c r="AOF246" s="92"/>
      <c r="AOG246" s="92"/>
      <c r="AOH246" s="92"/>
      <c r="AOI246" s="92"/>
      <c r="AOJ246" s="92"/>
      <c r="AOK246" s="92"/>
      <c r="AOL246" s="92"/>
      <c r="AOM246" s="92"/>
      <c r="AON246" s="92"/>
      <c r="AOO246" s="92"/>
      <c r="AOP246" s="92"/>
      <c r="AOQ246" s="92"/>
      <c r="AOR246" s="92"/>
      <c r="AOS246" s="92"/>
      <c r="AOT246" s="92"/>
      <c r="AOU246" s="92"/>
      <c r="AOV246" s="92"/>
      <c r="AOW246" s="92"/>
      <c r="AOX246" s="92"/>
      <c r="AOY246" s="92"/>
      <c r="AOZ246" s="92"/>
      <c r="APA246" s="92"/>
      <c r="APB246" s="92"/>
      <c r="APC246" s="92"/>
      <c r="APD246" s="92"/>
      <c r="APE246" s="92"/>
      <c r="APF246" s="92"/>
      <c r="APG246" s="92"/>
      <c r="APH246" s="92"/>
      <c r="API246" s="92"/>
      <c r="APJ246" s="92"/>
      <c r="APK246" s="92"/>
      <c r="APL246" s="92"/>
      <c r="APM246" s="92"/>
      <c r="APN246" s="92"/>
      <c r="APO246" s="92"/>
      <c r="APP246" s="92"/>
      <c r="APQ246" s="92"/>
      <c r="APR246" s="92"/>
      <c r="APS246" s="92"/>
      <c r="APT246" s="92"/>
      <c r="APU246" s="92"/>
      <c r="APV246" s="92"/>
      <c r="APW246" s="92"/>
      <c r="APX246" s="92"/>
      <c r="APY246" s="92"/>
      <c r="APZ246" s="92"/>
      <c r="AQA246" s="92"/>
      <c r="AQB246" s="92"/>
      <c r="AQC246" s="92"/>
      <c r="AQD246" s="92"/>
      <c r="AQE246" s="92"/>
      <c r="AQF246" s="92"/>
      <c r="AQG246" s="92"/>
      <c r="AQH246" s="92"/>
      <c r="AQI246" s="92"/>
      <c r="AQJ246" s="92"/>
      <c r="AQK246" s="92"/>
      <c r="AQL246" s="92"/>
      <c r="AQM246" s="92"/>
      <c r="AQN246" s="92"/>
      <c r="AQO246" s="92"/>
      <c r="AQP246" s="92"/>
      <c r="AQQ246" s="92"/>
      <c r="AQR246" s="92"/>
      <c r="AQS246" s="92"/>
      <c r="AQT246" s="92"/>
      <c r="AQU246" s="92"/>
      <c r="AQV246" s="92"/>
      <c r="AQW246" s="92"/>
      <c r="AQX246" s="92"/>
      <c r="AQY246" s="92"/>
      <c r="AQZ246" s="92"/>
      <c r="ARA246" s="92"/>
      <c r="ARB246" s="92"/>
      <c r="ARC246" s="92"/>
      <c r="ARD246" s="92"/>
      <c r="ARE246" s="92"/>
      <c r="ARF246" s="92"/>
      <c r="ARG246" s="92"/>
      <c r="ARH246" s="92"/>
      <c r="ARI246" s="92"/>
      <c r="ARJ246" s="92"/>
      <c r="ARK246" s="92"/>
      <c r="ARL246" s="92"/>
      <c r="ARM246" s="92"/>
      <c r="ARN246" s="92"/>
      <c r="ARO246" s="92"/>
      <c r="ARP246" s="92"/>
      <c r="ARQ246" s="92"/>
      <c r="ARR246" s="92"/>
      <c r="ARS246" s="92"/>
      <c r="ART246" s="92"/>
      <c r="ARU246" s="92"/>
      <c r="ARV246" s="92"/>
      <c r="ARW246" s="92"/>
      <c r="ARX246" s="92"/>
      <c r="ARY246" s="92"/>
      <c r="ARZ246" s="92"/>
      <c r="ASA246" s="92"/>
      <c r="ASB246" s="92"/>
      <c r="ASC246" s="92"/>
      <c r="ASD246" s="92"/>
      <c r="ASE246" s="92"/>
      <c r="ASF246" s="92"/>
      <c r="ASG246" s="92"/>
      <c r="ASH246" s="92"/>
      <c r="ASI246" s="92"/>
      <c r="ASJ246" s="92"/>
      <c r="ASK246" s="92"/>
      <c r="ASL246" s="92"/>
      <c r="ASM246" s="92"/>
      <c r="ASN246" s="92"/>
      <c r="ASO246" s="92"/>
      <c r="ASP246" s="92"/>
      <c r="ASQ246" s="92"/>
      <c r="ASR246" s="92"/>
      <c r="ASS246" s="92"/>
      <c r="AST246" s="92"/>
      <c r="ASU246" s="92"/>
      <c r="ASV246" s="92"/>
      <c r="ASW246" s="92"/>
      <c r="ASX246" s="92"/>
      <c r="ASY246" s="92"/>
      <c r="ASZ246" s="92"/>
      <c r="ATA246" s="92"/>
      <c r="ATB246" s="92"/>
      <c r="ATC246" s="92"/>
      <c r="ATD246" s="92"/>
      <c r="ATE246" s="92"/>
      <c r="ATF246" s="92"/>
      <c r="ATG246" s="92"/>
      <c r="ATH246" s="92"/>
      <c r="ATI246" s="92"/>
      <c r="ATJ246" s="92"/>
      <c r="ATK246" s="92"/>
      <c r="ATL246" s="92"/>
      <c r="ATM246" s="92"/>
      <c r="ATN246" s="92"/>
      <c r="ATO246" s="92"/>
      <c r="ATP246" s="92"/>
      <c r="ATQ246" s="92"/>
      <c r="ATR246" s="92"/>
      <c r="ATS246" s="92"/>
      <c r="ATT246" s="92"/>
      <c r="ATU246" s="92"/>
      <c r="ATV246" s="92"/>
      <c r="ATW246" s="92"/>
      <c r="ATX246" s="92"/>
      <c r="ATY246" s="92"/>
      <c r="ATZ246" s="92"/>
      <c r="AUA246" s="92"/>
      <c r="AUB246" s="92"/>
      <c r="AUC246" s="92"/>
      <c r="AUD246" s="92"/>
      <c r="AUE246" s="92"/>
      <c r="AUF246" s="92"/>
      <c r="AUG246" s="92"/>
      <c r="AUH246" s="92"/>
      <c r="AUI246" s="92"/>
      <c r="AUJ246" s="92"/>
      <c r="AUK246" s="92"/>
      <c r="AUL246" s="92"/>
      <c r="AUM246" s="92"/>
      <c r="AUN246" s="92"/>
      <c r="AUO246" s="92"/>
      <c r="AUP246" s="92"/>
      <c r="AUQ246" s="92"/>
      <c r="AUR246" s="92"/>
      <c r="AUS246" s="92"/>
      <c r="AUT246" s="92"/>
      <c r="AUU246" s="92"/>
      <c r="AUV246" s="92"/>
      <c r="AUW246" s="92"/>
      <c r="AUX246" s="92"/>
      <c r="AUY246" s="92"/>
      <c r="AUZ246" s="92"/>
      <c r="AVA246" s="92"/>
      <c r="AVB246" s="92"/>
      <c r="AVC246" s="92"/>
      <c r="AVD246" s="92"/>
      <c r="AVE246" s="92"/>
      <c r="AVF246" s="92"/>
      <c r="AVG246" s="92"/>
      <c r="AVH246" s="92"/>
      <c r="AVI246" s="92"/>
      <c r="AVJ246" s="92"/>
      <c r="AVK246" s="92"/>
      <c r="AVL246" s="92"/>
      <c r="AVM246" s="92"/>
      <c r="AVN246" s="92"/>
      <c r="AVO246" s="92"/>
      <c r="AVP246" s="92"/>
      <c r="AVQ246" s="92"/>
      <c r="AVR246" s="92"/>
      <c r="AVS246" s="92"/>
      <c r="AVT246" s="92"/>
      <c r="AVU246" s="92"/>
      <c r="AVV246" s="92"/>
      <c r="AVW246" s="92"/>
      <c r="AVX246" s="92"/>
      <c r="AVY246" s="92"/>
      <c r="AVZ246" s="92"/>
      <c r="AWA246" s="92"/>
      <c r="AWB246" s="92"/>
      <c r="AWC246" s="92"/>
      <c r="AWD246" s="92"/>
      <c r="AWE246" s="92"/>
      <c r="AWF246" s="92"/>
      <c r="AWG246" s="92"/>
      <c r="AWH246" s="92"/>
      <c r="AWI246" s="92"/>
      <c r="AWJ246" s="92"/>
      <c r="AWK246" s="92"/>
      <c r="AWL246" s="92"/>
      <c r="AWM246" s="92"/>
      <c r="AWN246" s="92"/>
      <c r="AWO246" s="92"/>
      <c r="AWP246" s="92"/>
      <c r="AWQ246" s="92"/>
      <c r="AWR246" s="92"/>
      <c r="AWS246" s="92"/>
      <c r="AWT246" s="92"/>
      <c r="AWU246" s="92"/>
      <c r="AWV246" s="92"/>
      <c r="AWW246" s="92"/>
      <c r="AWX246" s="92"/>
      <c r="AWY246" s="92"/>
      <c r="AWZ246" s="92"/>
      <c r="AXA246" s="92"/>
      <c r="AXB246" s="92"/>
      <c r="AXC246" s="92"/>
      <c r="AXD246" s="92"/>
      <c r="AXE246" s="92"/>
      <c r="AXF246" s="92"/>
      <c r="AXG246" s="92"/>
      <c r="AXH246" s="92"/>
      <c r="AXI246" s="92"/>
      <c r="AXJ246" s="92"/>
      <c r="AXK246" s="92"/>
      <c r="AXL246" s="92"/>
      <c r="AXM246" s="92"/>
      <c r="AXN246" s="92"/>
      <c r="AXO246" s="92"/>
      <c r="AXP246" s="92"/>
      <c r="AXQ246" s="92"/>
      <c r="AXR246" s="92"/>
      <c r="AXS246" s="92"/>
      <c r="AXT246" s="92"/>
      <c r="AXU246" s="92"/>
      <c r="AXV246" s="92"/>
      <c r="AXW246" s="92"/>
      <c r="AXX246" s="92"/>
      <c r="AXY246" s="92"/>
      <c r="AXZ246" s="92"/>
      <c r="AYA246" s="92"/>
      <c r="AYB246" s="92"/>
      <c r="AYC246" s="92"/>
      <c r="AYD246" s="92"/>
      <c r="AYE246" s="92"/>
      <c r="AYF246" s="92"/>
      <c r="AYG246" s="92"/>
      <c r="AYH246" s="92"/>
      <c r="AYI246" s="92"/>
      <c r="AYJ246" s="92"/>
      <c r="AYK246" s="92"/>
      <c r="AYL246" s="92"/>
      <c r="AYM246" s="92"/>
      <c r="AYN246" s="92"/>
      <c r="AYO246" s="92"/>
      <c r="AYP246" s="92"/>
      <c r="AYQ246" s="92"/>
      <c r="AYR246" s="92"/>
      <c r="AYS246" s="92"/>
      <c r="AYT246" s="92"/>
      <c r="AYU246" s="92"/>
      <c r="AYV246" s="92"/>
      <c r="AYW246" s="92"/>
      <c r="AYX246" s="92"/>
      <c r="AYY246" s="92"/>
      <c r="AYZ246" s="92"/>
      <c r="AZA246" s="92"/>
      <c r="AZB246" s="92"/>
      <c r="AZC246" s="92"/>
      <c r="AZD246" s="92"/>
      <c r="AZE246" s="92"/>
      <c r="AZF246" s="92"/>
      <c r="AZG246" s="92"/>
      <c r="AZH246" s="92"/>
      <c r="AZI246" s="92"/>
      <c r="AZJ246" s="92"/>
      <c r="AZK246" s="92"/>
      <c r="AZL246" s="92"/>
      <c r="AZM246" s="92"/>
      <c r="AZN246" s="92"/>
      <c r="AZO246" s="92"/>
      <c r="AZP246" s="92"/>
      <c r="AZQ246" s="92"/>
      <c r="AZR246" s="92"/>
      <c r="AZS246" s="92"/>
      <c r="AZT246" s="92"/>
      <c r="AZU246" s="92"/>
      <c r="AZV246" s="92"/>
      <c r="AZW246" s="92"/>
      <c r="AZX246" s="92"/>
      <c r="AZY246" s="92"/>
      <c r="AZZ246" s="92"/>
      <c r="BAA246" s="92"/>
      <c r="BAB246" s="92"/>
      <c r="BAC246" s="92"/>
      <c r="BAD246" s="92"/>
      <c r="BAE246" s="92"/>
      <c r="BAF246" s="92"/>
      <c r="BAG246" s="92"/>
      <c r="BAH246" s="92"/>
      <c r="BAI246" s="92"/>
      <c r="BAJ246" s="92"/>
      <c r="BAK246" s="92"/>
      <c r="BAL246" s="92"/>
      <c r="BAM246" s="92"/>
      <c r="BAN246" s="92"/>
      <c r="BAO246" s="92"/>
      <c r="BAP246" s="92"/>
      <c r="BAQ246" s="92"/>
      <c r="BAR246" s="92"/>
      <c r="BAS246" s="92"/>
      <c r="BAT246" s="92"/>
      <c r="BAU246" s="92"/>
      <c r="BAV246" s="92"/>
      <c r="BAW246" s="92"/>
      <c r="BAX246" s="92"/>
      <c r="BAY246" s="92"/>
      <c r="BAZ246" s="92"/>
      <c r="BBA246" s="92"/>
      <c r="BBB246" s="92"/>
      <c r="BBC246" s="92"/>
      <c r="BBD246" s="92"/>
      <c r="BBE246" s="92"/>
      <c r="BBF246" s="92"/>
      <c r="BBG246" s="92"/>
      <c r="BBH246" s="92"/>
      <c r="BBI246" s="92"/>
      <c r="BBJ246" s="92"/>
      <c r="BBK246" s="92"/>
      <c r="BBL246" s="92"/>
      <c r="BBM246" s="92"/>
      <c r="BBN246" s="92"/>
      <c r="BBO246" s="92"/>
      <c r="BBP246" s="92"/>
      <c r="BBQ246" s="92"/>
      <c r="BBR246" s="92"/>
      <c r="BBS246" s="92"/>
      <c r="BBT246" s="92"/>
      <c r="BBU246" s="92"/>
      <c r="BBV246" s="92"/>
      <c r="BBW246" s="92"/>
      <c r="BBX246" s="92"/>
      <c r="BBY246" s="92"/>
      <c r="BBZ246" s="92"/>
      <c r="BCA246" s="92"/>
      <c r="BCB246" s="92"/>
      <c r="BCC246" s="92"/>
      <c r="BCD246" s="92"/>
      <c r="BCE246" s="92"/>
      <c r="BCF246" s="92"/>
      <c r="BCG246" s="92"/>
      <c r="BCH246" s="92"/>
      <c r="BCI246" s="92"/>
      <c r="BCJ246" s="92"/>
      <c r="BCK246" s="92"/>
      <c r="BCL246" s="92"/>
      <c r="BCM246" s="92"/>
      <c r="BCN246" s="92"/>
      <c r="BCO246" s="92"/>
      <c r="BCP246" s="92"/>
      <c r="BCQ246" s="92"/>
      <c r="BCR246" s="92"/>
      <c r="BCS246" s="92"/>
      <c r="BCT246" s="92"/>
      <c r="BCU246" s="92"/>
      <c r="BCV246" s="92"/>
      <c r="BCW246" s="92"/>
      <c r="BCX246" s="92"/>
      <c r="BCY246" s="92"/>
      <c r="BCZ246" s="92"/>
      <c r="BDA246" s="92"/>
      <c r="BDB246" s="92"/>
      <c r="BDC246" s="92"/>
      <c r="BDD246" s="92"/>
      <c r="BDE246" s="92"/>
      <c r="BDF246" s="92"/>
      <c r="BDG246" s="92"/>
      <c r="BDH246" s="92"/>
      <c r="BDI246" s="92"/>
      <c r="BDJ246" s="92"/>
      <c r="BDK246" s="92"/>
      <c r="BDL246" s="92"/>
      <c r="BDM246" s="92"/>
      <c r="BDN246" s="92"/>
      <c r="BDO246" s="92"/>
      <c r="BDP246" s="92"/>
      <c r="BDQ246" s="92"/>
      <c r="BDR246" s="92"/>
      <c r="BDS246" s="92"/>
      <c r="BDT246" s="92"/>
      <c r="BDU246" s="92"/>
      <c r="BDV246" s="92"/>
      <c r="BDW246" s="92"/>
      <c r="BDX246" s="92"/>
      <c r="BDY246" s="92"/>
      <c r="BDZ246" s="92"/>
      <c r="BEA246" s="92"/>
      <c r="BEB246" s="92"/>
      <c r="BEC246" s="92"/>
      <c r="BED246" s="92"/>
      <c r="BEE246" s="92"/>
      <c r="BEF246" s="92"/>
      <c r="BEG246" s="92"/>
      <c r="BEH246" s="92"/>
      <c r="BEI246" s="92"/>
      <c r="BEJ246" s="92"/>
      <c r="BEK246" s="92"/>
      <c r="BEL246" s="92"/>
      <c r="BEM246" s="92"/>
      <c r="BEN246" s="92"/>
      <c r="BEO246" s="92"/>
      <c r="BEP246" s="92"/>
      <c r="BEQ246" s="92"/>
      <c r="BER246" s="92"/>
      <c r="BES246" s="92"/>
      <c r="BET246" s="92"/>
      <c r="BEU246" s="92"/>
      <c r="BEV246" s="92"/>
      <c r="BEW246" s="92"/>
      <c r="BEX246" s="92"/>
      <c r="BEY246" s="92"/>
      <c r="BEZ246" s="92"/>
      <c r="BFA246" s="92"/>
      <c r="BFB246" s="92"/>
      <c r="BFC246" s="92"/>
      <c r="BFD246" s="92"/>
      <c r="BFE246" s="92"/>
      <c r="BFF246" s="92"/>
      <c r="BFG246" s="92"/>
      <c r="BFH246" s="92"/>
      <c r="BFI246" s="92"/>
      <c r="BFJ246" s="92"/>
      <c r="BFK246" s="92"/>
      <c r="BFL246" s="92"/>
      <c r="BFM246" s="92"/>
      <c r="BFN246" s="92"/>
      <c r="BFO246" s="92"/>
      <c r="BFP246" s="92"/>
      <c r="BFQ246" s="92"/>
      <c r="BFR246" s="92"/>
      <c r="BFS246" s="92"/>
      <c r="BFT246" s="92"/>
      <c r="BFU246" s="92"/>
      <c r="BFV246" s="92"/>
      <c r="BFW246" s="92"/>
      <c r="BFX246" s="92"/>
      <c r="BFY246" s="92"/>
      <c r="BFZ246" s="92"/>
      <c r="BGA246" s="92"/>
      <c r="BGB246" s="92"/>
      <c r="BGC246" s="92"/>
      <c r="BGD246" s="92"/>
      <c r="BGE246" s="92"/>
      <c r="BGF246" s="92"/>
      <c r="BGG246" s="92"/>
      <c r="BGH246" s="92"/>
      <c r="BGI246" s="92"/>
      <c r="BGJ246" s="92"/>
      <c r="BGK246" s="92"/>
      <c r="BGL246" s="92"/>
      <c r="BGM246" s="92"/>
      <c r="BGN246" s="92"/>
      <c r="BGO246" s="92"/>
      <c r="BGP246" s="92"/>
      <c r="BGQ246" s="92"/>
      <c r="BGR246" s="92"/>
      <c r="BGS246" s="92"/>
      <c r="BGT246" s="92"/>
      <c r="BGU246" s="92"/>
      <c r="BGV246" s="92"/>
      <c r="BGW246" s="92"/>
      <c r="BGX246" s="92"/>
      <c r="BGY246" s="92"/>
      <c r="BGZ246" s="92"/>
      <c r="BHA246" s="92"/>
      <c r="BHB246" s="92"/>
      <c r="BHC246" s="92"/>
      <c r="BHD246" s="92"/>
      <c r="BHE246" s="92"/>
      <c r="BHF246" s="92"/>
      <c r="BHG246" s="92"/>
      <c r="BHH246" s="92"/>
      <c r="BHI246" s="92"/>
      <c r="BHJ246" s="92"/>
      <c r="BHK246" s="92"/>
      <c r="BHL246" s="92"/>
      <c r="BHM246" s="92"/>
      <c r="BHN246" s="92"/>
      <c r="BHO246" s="92"/>
      <c r="BHP246" s="92"/>
      <c r="BHQ246" s="92"/>
      <c r="BHR246" s="92"/>
      <c r="BHS246" s="92"/>
      <c r="BHT246" s="92"/>
      <c r="BHU246" s="92"/>
      <c r="BHV246" s="92"/>
      <c r="BHW246" s="92"/>
      <c r="BHX246" s="92"/>
      <c r="BHY246" s="92"/>
      <c r="BHZ246" s="92"/>
      <c r="BIA246" s="92"/>
      <c r="BIB246" s="92"/>
      <c r="BIC246" s="92"/>
      <c r="BID246" s="92"/>
      <c r="BIE246" s="92"/>
      <c r="BIF246" s="92"/>
      <c r="BIG246" s="92"/>
      <c r="BIH246" s="92"/>
      <c r="BII246" s="92"/>
      <c r="BIJ246" s="92"/>
      <c r="BIK246" s="92"/>
      <c r="BIL246" s="92"/>
      <c r="BIM246" s="92"/>
      <c r="BIN246" s="92"/>
      <c r="BIO246" s="92"/>
      <c r="BIP246" s="92"/>
      <c r="BIQ246" s="92"/>
      <c r="BIR246" s="92"/>
      <c r="BIS246" s="92"/>
      <c r="BIT246" s="92"/>
      <c r="BIU246" s="92"/>
      <c r="BIV246" s="92"/>
      <c r="BIW246" s="92"/>
      <c r="BIX246" s="92"/>
      <c r="BIY246" s="92"/>
      <c r="BIZ246" s="92"/>
      <c r="BJA246" s="92"/>
      <c r="BJB246" s="92"/>
      <c r="BJC246" s="92"/>
      <c r="BJD246" s="92"/>
      <c r="BJE246" s="92"/>
      <c r="BJF246" s="92"/>
      <c r="BJG246" s="92"/>
      <c r="BJH246" s="92"/>
      <c r="BJI246" s="92"/>
      <c r="BJJ246" s="92"/>
      <c r="BJK246" s="92"/>
      <c r="BJL246" s="92"/>
      <c r="BJM246" s="92"/>
      <c r="BJN246" s="92"/>
      <c r="BJO246" s="92"/>
      <c r="BJP246" s="92"/>
      <c r="BJQ246" s="92"/>
      <c r="BJR246" s="92"/>
      <c r="BJS246" s="92"/>
      <c r="BJT246" s="92"/>
      <c r="BJU246" s="92"/>
      <c r="BJV246" s="92"/>
      <c r="BJW246" s="92"/>
      <c r="BJX246" s="92"/>
      <c r="BJY246" s="92"/>
      <c r="BJZ246" s="92"/>
      <c r="BKA246" s="92"/>
      <c r="BKB246" s="92"/>
      <c r="BKC246" s="92"/>
      <c r="BKD246" s="92"/>
      <c r="BKE246" s="92"/>
      <c r="BKF246" s="92"/>
      <c r="BKG246" s="92"/>
      <c r="BKH246" s="92"/>
      <c r="BKI246" s="92"/>
      <c r="BKJ246" s="92"/>
      <c r="BKK246" s="92"/>
      <c r="BKL246" s="92"/>
      <c r="BKM246" s="92"/>
      <c r="BKN246" s="92"/>
      <c r="BKO246" s="92"/>
      <c r="BKP246" s="92"/>
      <c r="BKQ246" s="92"/>
      <c r="BKR246" s="92"/>
      <c r="BKS246" s="92"/>
      <c r="BKT246" s="92"/>
      <c r="BKU246" s="92"/>
      <c r="BKV246" s="92"/>
      <c r="BKW246" s="92"/>
      <c r="BKX246" s="92"/>
      <c r="BKY246" s="92"/>
      <c r="BKZ246" s="92"/>
      <c r="BLA246" s="92"/>
      <c r="BLB246" s="92"/>
      <c r="BLC246" s="92"/>
      <c r="BLD246" s="92"/>
      <c r="BLE246" s="92"/>
      <c r="BLF246" s="92"/>
      <c r="BLG246" s="92"/>
      <c r="BLH246" s="92"/>
      <c r="BLI246" s="92"/>
      <c r="BLJ246" s="92"/>
      <c r="BLK246" s="92"/>
      <c r="BLL246" s="92"/>
      <c r="BLM246" s="92"/>
      <c r="BLN246" s="92"/>
      <c r="BLO246" s="92"/>
      <c r="BLP246" s="92"/>
      <c r="BLQ246" s="92"/>
      <c r="BLR246" s="92"/>
      <c r="BLS246" s="92"/>
      <c r="BLT246" s="92"/>
      <c r="BLU246" s="92"/>
      <c r="BLV246" s="92"/>
      <c r="BLW246" s="92"/>
      <c r="BLX246" s="92"/>
      <c r="BLY246" s="92"/>
      <c r="BLZ246" s="92"/>
      <c r="BMA246" s="92"/>
      <c r="BMB246" s="92"/>
      <c r="BMC246" s="92"/>
      <c r="BMD246" s="92"/>
      <c r="BME246" s="92"/>
      <c r="BMF246" s="92"/>
      <c r="BMG246" s="92"/>
      <c r="BMH246" s="92"/>
      <c r="BMI246" s="92"/>
      <c r="BMJ246" s="92"/>
      <c r="BMK246" s="92"/>
      <c r="BML246" s="92"/>
      <c r="BMM246" s="92"/>
      <c r="BMN246" s="92"/>
      <c r="BMO246" s="92"/>
      <c r="BMP246" s="92"/>
      <c r="BMQ246" s="92"/>
      <c r="BMR246" s="92"/>
      <c r="BMS246" s="92"/>
      <c r="BMT246" s="92"/>
      <c r="BMU246" s="92"/>
      <c r="BMV246" s="92"/>
      <c r="BMW246" s="92"/>
      <c r="BMX246" s="92"/>
      <c r="BMY246" s="92"/>
      <c r="BMZ246" s="92"/>
      <c r="BNA246" s="92"/>
      <c r="BNB246" s="92"/>
      <c r="BNC246" s="92"/>
      <c r="BND246" s="92"/>
      <c r="BNE246" s="92"/>
      <c r="BNF246" s="92"/>
      <c r="BNG246" s="92"/>
      <c r="BNH246" s="92"/>
      <c r="BNI246" s="92"/>
      <c r="BNJ246" s="92"/>
      <c r="BNK246" s="92"/>
      <c r="BNL246" s="92"/>
      <c r="BNM246" s="92"/>
      <c r="BNN246" s="92"/>
      <c r="BNO246" s="92"/>
      <c r="BNP246" s="92"/>
      <c r="BNQ246" s="92"/>
      <c r="BNR246" s="92"/>
      <c r="BNS246" s="92"/>
      <c r="BNT246" s="92"/>
      <c r="BNU246" s="92"/>
      <c r="BNV246" s="92"/>
      <c r="BNW246" s="92"/>
      <c r="BNX246" s="92"/>
      <c r="BNY246" s="92"/>
      <c r="BNZ246" s="92"/>
      <c r="BOA246" s="92"/>
      <c r="BOB246" s="92"/>
      <c r="BOC246" s="92"/>
      <c r="BOD246" s="92"/>
      <c r="BOE246" s="92"/>
      <c r="BOF246" s="92"/>
      <c r="BOG246" s="92"/>
      <c r="BOH246" s="92"/>
      <c r="BOI246" s="92"/>
      <c r="BOJ246" s="92"/>
      <c r="BOK246" s="92"/>
      <c r="BOL246" s="92"/>
      <c r="BOM246" s="92"/>
      <c r="BON246" s="92"/>
      <c r="BOO246" s="92"/>
      <c r="BOP246" s="92"/>
      <c r="BOQ246" s="92"/>
      <c r="BOR246" s="92"/>
      <c r="BOS246" s="92"/>
      <c r="BOT246" s="92"/>
      <c r="BOU246" s="92"/>
      <c r="BOV246" s="92"/>
      <c r="BOW246" s="92"/>
      <c r="BOX246" s="92"/>
      <c r="BOY246" s="92"/>
      <c r="BOZ246" s="92"/>
      <c r="BPA246" s="92"/>
      <c r="BPB246" s="92"/>
      <c r="BPC246" s="92"/>
      <c r="BPD246" s="92"/>
      <c r="BPE246" s="92"/>
      <c r="BPF246" s="92"/>
      <c r="BPG246" s="92"/>
      <c r="BPH246" s="92"/>
      <c r="BPI246" s="92"/>
      <c r="BPJ246" s="92"/>
      <c r="BPK246" s="92"/>
      <c r="BPL246" s="92"/>
      <c r="BPM246" s="92"/>
      <c r="BPN246" s="92"/>
      <c r="BPO246" s="92"/>
      <c r="BPP246" s="92"/>
      <c r="BPQ246" s="92"/>
      <c r="BPR246" s="92"/>
      <c r="BPS246" s="92"/>
      <c r="BPT246" s="92"/>
      <c r="BPU246" s="92"/>
      <c r="BPV246" s="92"/>
      <c r="BPW246" s="92"/>
      <c r="BPX246" s="92"/>
      <c r="BPY246" s="92"/>
      <c r="BPZ246" s="92"/>
      <c r="BQA246" s="92"/>
      <c r="BQB246" s="92"/>
      <c r="BQC246" s="92"/>
      <c r="BQD246" s="92"/>
      <c r="BQE246" s="92"/>
      <c r="BQF246" s="92"/>
      <c r="BQG246" s="92"/>
      <c r="BQH246" s="92"/>
      <c r="BQI246" s="92"/>
      <c r="BQJ246" s="92"/>
      <c r="BQK246" s="92"/>
      <c r="BQL246" s="92"/>
      <c r="BQM246" s="92"/>
      <c r="BQN246" s="92"/>
      <c r="BQO246" s="92"/>
      <c r="BQP246" s="92"/>
      <c r="BQQ246" s="92"/>
      <c r="BQR246" s="92"/>
      <c r="BQS246" s="92"/>
      <c r="BQT246" s="92"/>
      <c r="BQU246" s="92"/>
      <c r="BQV246" s="92"/>
      <c r="BQW246" s="92"/>
      <c r="BQX246" s="92"/>
      <c r="BQY246" s="92"/>
      <c r="BQZ246" s="92"/>
      <c r="BRA246" s="92"/>
      <c r="BRB246" s="92"/>
      <c r="BRC246" s="92"/>
      <c r="BRD246" s="92"/>
      <c r="BRE246" s="92"/>
      <c r="BRF246" s="92"/>
      <c r="BRG246" s="92"/>
      <c r="BRH246" s="92"/>
      <c r="BRI246" s="92"/>
      <c r="BRJ246" s="92"/>
      <c r="BRK246" s="92"/>
      <c r="BRL246" s="92"/>
      <c r="BRM246" s="92"/>
      <c r="BRN246" s="92"/>
      <c r="BRO246" s="92"/>
      <c r="BRP246" s="92"/>
      <c r="BRQ246" s="92"/>
      <c r="BRR246" s="92"/>
      <c r="BRS246" s="92"/>
      <c r="BRT246" s="92"/>
      <c r="BRU246" s="92"/>
      <c r="BRV246" s="92"/>
      <c r="BRW246" s="92"/>
      <c r="BRX246" s="92"/>
      <c r="BRY246" s="92"/>
      <c r="BRZ246" s="92"/>
      <c r="BSA246" s="92"/>
      <c r="BSB246" s="92"/>
      <c r="BSC246" s="92"/>
      <c r="BSD246" s="92"/>
      <c r="BSE246" s="92"/>
      <c r="BSF246" s="92"/>
      <c r="BSG246" s="92"/>
      <c r="BSH246" s="92"/>
      <c r="BSI246" s="92"/>
      <c r="BSJ246" s="92"/>
      <c r="BSK246" s="92"/>
      <c r="BSL246" s="92"/>
      <c r="BSM246" s="92"/>
      <c r="BSN246" s="92"/>
      <c r="BSO246" s="92"/>
      <c r="BSP246" s="92"/>
      <c r="BSQ246" s="92"/>
      <c r="BSR246" s="92"/>
      <c r="BSS246" s="92"/>
      <c r="BST246" s="92"/>
      <c r="BSU246" s="92"/>
      <c r="BSV246" s="92"/>
      <c r="BSW246" s="92"/>
      <c r="BSX246" s="92"/>
      <c r="BSY246" s="92"/>
      <c r="BSZ246" s="92"/>
      <c r="BTA246" s="92"/>
      <c r="BTB246" s="92"/>
      <c r="BTC246" s="92"/>
      <c r="BTD246" s="92"/>
      <c r="BTE246" s="92"/>
      <c r="BTF246" s="92"/>
      <c r="BTG246" s="92"/>
      <c r="BTH246" s="92"/>
      <c r="BTI246" s="92"/>
      <c r="BTJ246" s="92"/>
      <c r="BTK246" s="92"/>
      <c r="BTL246" s="92"/>
      <c r="BTM246" s="92"/>
      <c r="BTN246" s="92"/>
      <c r="BTO246" s="92"/>
      <c r="BTP246" s="92"/>
      <c r="BTQ246" s="92"/>
      <c r="BTR246" s="92"/>
      <c r="BTS246" s="92"/>
      <c r="BTT246" s="92"/>
      <c r="BTU246" s="92"/>
      <c r="BTV246" s="92"/>
      <c r="BTW246" s="92"/>
      <c r="BTX246" s="92"/>
      <c r="BTY246" s="92"/>
      <c r="BTZ246" s="92"/>
      <c r="BUA246" s="92"/>
      <c r="BUB246" s="92"/>
      <c r="BUC246" s="92"/>
      <c r="BUD246" s="92"/>
      <c r="BUE246" s="92"/>
      <c r="BUF246" s="92"/>
      <c r="BUG246" s="92"/>
      <c r="BUH246" s="92"/>
      <c r="BUI246" s="92"/>
      <c r="BUJ246" s="92"/>
      <c r="BUK246" s="92"/>
      <c r="BUL246" s="92"/>
      <c r="BUM246" s="92"/>
      <c r="BUN246" s="92"/>
      <c r="BUO246" s="92"/>
      <c r="BUP246" s="92"/>
      <c r="BUQ246" s="92"/>
      <c r="BUR246" s="92"/>
      <c r="BUS246" s="92"/>
      <c r="BUT246" s="92"/>
      <c r="BUU246" s="92"/>
      <c r="BUV246" s="92"/>
      <c r="BUW246" s="92"/>
      <c r="BUX246" s="92"/>
      <c r="BUY246" s="92"/>
      <c r="BUZ246" s="92"/>
      <c r="BVA246" s="92"/>
      <c r="BVB246" s="92"/>
      <c r="BVC246" s="92"/>
      <c r="BVD246" s="92"/>
      <c r="BVE246" s="92"/>
      <c r="BVF246" s="92"/>
      <c r="BVG246" s="92"/>
      <c r="BVH246" s="92"/>
      <c r="BVI246" s="92"/>
      <c r="BVJ246" s="92"/>
      <c r="BVK246" s="92"/>
      <c r="BVL246" s="92"/>
      <c r="BVM246" s="92"/>
      <c r="BVN246" s="92"/>
      <c r="BVO246" s="92"/>
      <c r="BVP246" s="92"/>
      <c r="BVQ246" s="92"/>
      <c r="BVR246" s="92"/>
      <c r="BVS246" s="92"/>
      <c r="BVT246" s="92"/>
      <c r="BVU246" s="92"/>
      <c r="BVV246" s="92"/>
      <c r="BVW246" s="92"/>
      <c r="BVX246" s="92"/>
      <c r="BVY246" s="92"/>
      <c r="BVZ246" s="92"/>
      <c r="BWA246" s="92"/>
      <c r="BWB246" s="92"/>
      <c r="BWC246" s="92"/>
      <c r="BWD246" s="92"/>
      <c r="BWE246" s="92"/>
      <c r="BWF246" s="92"/>
      <c r="BWG246" s="92"/>
      <c r="BWH246" s="92"/>
      <c r="BWI246" s="92"/>
      <c r="BWJ246" s="92"/>
      <c r="BWK246" s="92"/>
      <c r="BWL246" s="92"/>
      <c r="BWM246" s="92"/>
      <c r="BWN246" s="92"/>
      <c r="BWO246" s="92"/>
      <c r="BWP246" s="92"/>
      <c r="BWQ246" s="92"/>
      <c r="BWR246" s="92"/>
      <c r="BWS246" s="92"/>
      <c r="BWT246" s="92"/>
      <c r="BWU246" s="92"/>
      <c r="BWV246" s="92"/>
      <c r="BWW246" s="92"/>
      <c r="BWX246" s="92"/>
      <c r="BWY246" s="92"/>
      <c r="BWZ246" s="92"/>
      <c r="BXA246" s="92"/>
      <c r="BXB246" s="92"/>
      <c r="BXC246" s="92"/>
      <c r="BXD246" s="92"/>
      <c r="BXE246" s="92"/>
      <c r="BXF246" s="92"/>
      <c r="BXG246" s="92"/>
      <c r="BXH246" s="92"/>
      <c r="BXI246" s="92"/>
      <c r="BXJ246" s="92"/>
      <c r="BXK246" s="92"/>
      <c r="BXL246" s="92"/>
      <c r="BXM246" s="92"/>
      <c r="BXN246" s="92"/>
      <c r="BXO246" s="92"/>
      <c r="BXP246" s="92"/>
      <c r="BXQ246" s="92"/>
      <c r="BXR246" s="92"/>
      <c r="BXS246" s="92"/>
      <c r="BXT246" s="92"/>
      <c r="BXU246" s="92"/>
      <c r="BXV246" s="92"/>
      <c r="BXW246" s="92"/>
      <c r="BXX246" s="92"/>
      <c r="BXY246" s="92"/>
      <c r="BXZ246" s="92"/>
      <c r="BYA246" s="92"/>
      <c r="BYB246" s="92"/>
      <c r="BYC246" s="92"/>
      <c r="BYD246" s="92"/>
      <c r="BYE246" s="92"/>
      <c r="BYF246" s="92"/>
      <c r="BYG246" s="92"/>
      <c r="BYH246" s="92"/>
      <c r="BYI246" s="92"/>
      <c r="BYJ246" s="92"/>
      <c r="BYK246" s="92"/>
      <c r="BYL246" s="92"/>
      <c r="BYM246" s="92"/>
      <c r="BYN246" s="92"/>
      <c r="BYO246" s="92"/>
      <c r="BYP246" s="92"/>
      <c r="BYQ246" s="92"/>
      <c r="BYR246" s="92"/>
      <c r="BYS246" s="92"/>
      <c r="BYT246" s="92"/>
      <c r="BYU246" s="92"/>
      <c r="BYV246" s="92"/>
      <c r="BYW246" s="92"/>
      <c r="BYX246" s="92"/>
      <c r="BYY246" s="92"/>
      <c r="BYZ246" s="92"/>
      <c r="BZA246" s="92"/>
      <c r="BZB246" s="92"/>
      <c r="BZC246" s="92"/>
      <c r="BZD246" s="92"/>
      <c r="BZE246" s="92"/>
      <c r="BZF246" s="92"/>
      <c r="BZG246" s="92"/>
      <c r="BZH246" s="92"/>
      <c r="BZI246" s="92"/>
      <c r="BZJ246" s="92"/>
      <c r="BZK246" s="92"/>
      <c r="BZL246" s="92"/>
      <c r="BZM246" s="92"/>
      <c r="BZN246" s="92"/>
      <c r="BZO246" s="92"/>
      <c r="BZP246" s="92"/>
      <c r="BZQ246" s="92"/>
      <c r="BZR246" s="92"/>
      <c r="BZS246" s="92"/>
      <c r="BZT246" s="92"/>
      <c r="BZU246" s="92"/>
      <c r="BZV246" s="92"/>
      <c r="BZW246" s="92"/>
      <c r="BZX246" s="92"/>
      <c r="BZY246" s="92"/>
      <c r="BZZ246" s="92"/>
      <c r="CAA246" s="92"/>
      <c r="CAB246" s="92"/>
      <c r="CAC246" s="92"/>
      <c r="CAD246" s="92"/>
      <c r="CAE246" s="92"/>
      <c r="CAF246" s="92"/>
      <c r="CAG246" s="92"/>
      <c r="CAH246" s="92"/>
      <c r="CAI246" s="92"/>
      <c r="CAJ246" s="92"/>
      <c r="CAK246" s="92"/>
      <c r="CAL246" s="92"/>
      <c r="CAM246" s="92"/>
      <c r="CAN246" s="92"/>
      <c r="CAO246" s="92"/>
      <c r="CAP246" s="92"/>
      <c r="CAQ246" s="92"/>
      <c r="CAR246" s="92"/>
      <c r="CAS246" s="92"/>
      <c r="CAT246" s="92"/>
      <c r="CAU246" s="92"/>
      <c r="CAV246" s="92"/>
      <c r="CAW246" s="92"/>
      <c r="CAX246" s="92"/>
      <c r="CAY246" s="92"/>
      <c r="CAZ246" s="92"/>
      <c r="CBA246" s="92"/>
      <c r="CBB246" s="92"/>
      <c r="CBC246" s="92"/>
      <c r="CBD246" s="92"/>
      <c r="CBE246" s="92"/>
      <c r="CBF246" s="92"/>
      <c r="CBG246" s="92"/>
      <c r="CBH246" s="92"/>
      <c r="CBI246" s="92"/>
      <c r="CBJ246" s="92"/>
      <c r="CBK246" s="92"/>
      <c r="CBL246" s="92"/>
      <c r="CBM246" s="92"/>
      <c r="CBN246" s="92"/>
      <c r="CBO246" s="92"/>
      <c r="CBP246" s="92"/>
      <c r="CBQ246" s="92"/>
      <c r="CBR246" s="92"/>
      <c r="CBS246" s="92"/>
      <c r="CBT246" s="92"/>
      <c r="CBU246" s="92"/>
      <c r="CBV246" s="92"/>
      <c r="CBW246" s="92"/>
      <c r="CBX246" s="92"/>
      <c r="CBY246" s="92"/>
      <c r="CBZ246" s="92"/>
      <c r="CCA246" s="92"/>
      <c r="CCB246" s="92"/>
      <c r="CCC246" s="92"/>
      <c r="CCD246" s="92"/>
      <c r="CCE246" s="92"/>
      <c r="CCF246" s="92"/>
      <c r="CCG246" s="92"/>
      <c r="CCH246" s="92"/>
      <c r="CCI246" s="92"/>
      <c r="CCJ246" s="92"/>
      <c r="CCK246" s="92"/>
      <c r="CCL246" s="92"/>
      <c r="CCM246" s="92"/>
      <c r="CCN246" s="92"/>
      <c r="CCO246" s="92"/>
      <c r="CCP246" s="92"/>
      <c r="CCQ246" s="92"/>
      <c r="CCR246" s="92"/>
      <c r="CCS246" s="92"/>
      <c r="CCT246" s="92"/>
      <c r="CCU246" s="92"/>
      <c r="CCV246" s="92"/>
      <c r="CCW246" s="92"/>
      <c r="CCX246" s="92"/>
      <c r="CCY246" s="92"/>
      <c r="CCZ246" s="92"/>
      <c r="CDA246" s="92"/>
      <c r="CDB246" s="92"/>
      <c r="CDC246" s="92"/>
      <c r="CDD246" s="92"/>
      <c r="CDE246" s="92"/>
      <c r="CDF246" s="92"/>
      <c r="CDG246" s="92"/>
      <c r="CDH246" s="92"/>
      <c r="CDI246" s="92"/>
      <c r="CDJ246" s="92"/>
      <c r="CDK246" s="92"/>
      <c r="CDL246" s="92"/>
      <c r="CDM246" s="92"/>
      <c r="CDN246" s="92"/>
      <c r="CDO246" s="92"/>
      <c r="CDP246" s="92"/>
      <c r="CDQ246" s="92"/>
      <c r="CDR246" s="92"/>
      <c r="CDS246" s="92"/>
      <c r="CDT246" s="92"/>
      <c r="CDU246" s="92"/>
      <c r="CDV246" s="92"/>
      <c r="CDW246" s="92"/>
      <c r="CDX246" s="92"/>
      <c r="CDY246" s="92"/>
      <c r="CDZ246" s="92"/>
      <c r="CEA246" s="92"/>
      <c r="CEB246" s="92"/>
      <c r="CEC246" s="92"/>
      <c r="CED246" s="92"/>
      <c r="CEE246" s="92"/>
      <c r="CEF246" s="92"/>
      <c r="CEG246" s="92"/>
      <c r="CEH246" s="92"/>
      <c r="CEI246" s="92"/>
      <c r="CEJ246" s="92"/>
      <c r="CEK246" s="92"/>
      <c r="CEL246" s="92"/>
      <c r="CEM246" s="92"/>
      <c r="CEN246" s="92"/>
      <c r="CEO246" s="92"/>
      <c r="CEP246" s="92"/>
      <c r="CEQ246" s="92"/>
      <c r="CER246" s="92"/>
      <c r="CES246" s="92"/>
      <c r="CET246" s="92"/>
      <c r="CEU246" s="92"/>
      <c r="CEV246" s="92"/>
      <c r="CEW246" s="92"/>
      <c r="CEX246" s="92"/>
      <c r="CEY246" s="92"/>
      <c r="CEZ246" s="92"/>
      <c r="CFA246" s="92"/>
      <c r="CFB246" s="92"/>
      <c r="CFC246" s="92"/>
      <c r="CFD246" s="92"/>
      <c r="CFE246" s="92"/>
      <c r="CFF246" s="92"/>
      <c r="CFG246" s="92"/>
      <c r="CFH246" s="92"/>
      <c r="CFI246" s="92"/>
      <c r="CFJ246" s="92"/>
      <c r="CFK246" s="92"/>
      <c r="CFL246" s="92"/>
      <c r="CFM246" s="92"/>
      <c r="CFN246" s="92"/>
      <c r="CFO246" s="92"/>
      <c r="CFP246" s="92"/>
      <c r="CFQ246" s="92"/>
      <c r="CFR246" s="92"/>
      <c r="CFS246" s="92"/>
      <c r="CFT246" s="92"/>
      <c r="CFU246" s="92"/>
      <c r="CFV246" s="92"/>
      <c r="CFW246" s="92"/>
      <c r="CFX246" s="92"/>
      <c r="CFY246" s="92"/>
      <c r="CFZ246" s="92"/>
      <c r="CGA246" s="92"/>
      <c r="CGB246" s="92"/>
      <c r="CGC246" s="92"/>
      <c r="CGD246" s="92"/>
      <c r="CGE246" s="92"/>
      <c r="CGF246" s="92"/>
      <c r="CGG246" s="92"/>
      <c r="CGH246" s="92"/>
      <c r="CGI246" s="92"/>
      <c r="CGJ246" s="92"/>
      <c r="CGK246" s="92"/>
      <c r="CGL246" s="92"/>
      <c r="CGM246" s="92"/>
      <c r="CGN246" s="92"/>
      <c r="CGO246" s="92"/>
      <c r="CGP246" s="92"/>
      <c r="CGQ246" s="92"/>
      <c r="CGR246" s="92"/>
      <c r="CGS246" s="92"/>
      <c r="CGT246" s="92"/>
      <c r="CGU246" s="92"/>
      <c r="CGV246" s="92"/>
      <c r="CGW246" s="92"/>
      <c r="CGX246" s="92"/>
      <c r="CGY246" s="92"/>
      <c r="CGZ246" s="92"/>
      <c r="CHA246" s="92"/>
      <c r="CHB246" s="92"/>
      <c r="CHC246" s="92"/>
      <c r="CHD246" s="92"/>
      <c r="CHE246" s="92"/>
      <c r="CHF246" s="92"/>
      <c r="CHG246" s="92"/>
      <c r="CHH246" s="92"/>
      <c r="CHI246" s="92"/>
      <c r="CHJ246" s="92"/>
      <c r="CHK246" s="92"/>
      <c r="CHL246" s="92"/>
      <c r="CHM246" s="92"/>
      <c r="CHN246" s="92"/>
      <c r="CHO246" s="92"/>
      <c r="CHP246" s="92"/>
      <c r="CHQ246" s="92"/>
      <c r="CHR246" s="92"/>
      <c r="CHS246" s="92"/>
      <c r="CHT246" s="92"/>
      <c r="CHU246" s="92"/>
      <c r="CHV246" s="92"/>
      <c r="CHW246" s="92"/>
      <c r="CHX246" s="92"/>
      <c r="CHY246" s="92"/>
      <c r="CHZ246" s="92"/>
      <c r="CIA246" s="92"/>
      <c r="CIB246" s="92"/>
      <c r="CIC246" s="92"/>
      <c r="CID246" s="92"/>
      <c r="CIE246" s="92"/>
      <c r="CIF246" s="92"/>
      <c r="CIG246" s="92"/>
      <c r="CIH246" s="92"/>
      <c r="CII246" s="92"/>
      <c r="CIJ246" s="92"/>
      <c r="CIK246" s="92"/>
      <c r="CIL246" s="92"/>
      <c r="CIM246" s="92"/>
      <c r="CIN246" s="92"/>
      <c r="CIO246" s="92"/>
      <c r="CIP246" s="92"/>
      <c r="CIQ246" s="92"/>
      <c r="CIR246" s="92"/>
      <c r="CIS246" s="92"/>
      <c r="CIT246" s="92"/>
      <c r="CIU246" s="92"/>
      <c r="CIV246" s="92"/>
      <c r="CIW246" s="92"/>
      <c r="CIX246" s="92"/>
      <c r="CIY246" s="92"/>
      <c r="CIZ246" s="92"/>
      <c r="CJA246" s="92"/>
      <c r="CJB246" s="92"/>
      <c r="CJC246" s="92"/>
      <c r="CJD246" s="92"/>
      <c r="CJE246" s="92"/>
      <c r="CJF246" s="92"/>
      <c r="CJG246" s="92"/>
      <c r="CJH246" s="92"/>
      <c r="CJI246" s="92"/>
      <c r="CJJ246" s="92"/>
      <c r="CJK246" s="92"/>
      <c r="CJL246" s="92"/>
      <c r="CJM246" s="92"/>
      <c r="CJN246" s="92"/>
      <c r="CJO246" s="92"/>
      <c r="CJP246" s="92"/>
      <c r="CJQ246" s="92"/>
      <c r="CJR246" s="92"/>
      <c r="CJS246" s="92"/>
      <c r="CJT246" s="92"/>
      <c r="CJU246" s="92"/>
      <c r="CJV246" s="92"/>
      <c r="CJW246" s="92"/>
      <c r="CJX246" s="92"/>
      <c r="CJY246" s="92"/>
      <c r="CJZ246" s="92"/>
      <c r="CKA246" s="92"/>
      <c r="CKB246" s="92"/>
      <c r="CKC246" s="92"/>
      <c r="CKD246" s="92"/>
      <c r="CKE246" s="92"/>
      <c r="CKF246" s="92"/>
      <c r="CKG246" s="92"/>
      <c r="CKH246" s="92"/>
      <c r="CKI246" s="92"/>
      <c r="CKJ246" s="92"/>
      <c r="CKK246" s="92"/>
      <c r="CKL246" s="92"/>
      <c r="CKM246" s="92"/>
      <c r="CKN246" s="92"/>
      <c r="CKO246" s="92"/>
      <c r="CKP246" s="92"/>
      <c r="CKQ246" s="92"/>
      <c r="CKR246" s="92"/>
      <c r="CKS246" s="92"/>
      <c r="CKT246" s="92"/>
      <c r="CKU246" s="92"/>
      <c r="CKV246" s="92"/>
      <c r="CKW246" s="92"/>
      <c r="CKX246" s="92"/>
      <c r="CKY246" s="92"/>
      <c r="CKZ246" s="92"/>
      <c r="CLA246" s="92"/>
      <c r="CLB246" s="92"/>
      <c r="CLC246" s="92"/>
      <c r="CLD246" s="92"/>
      <c r="CLE246" s="92"/>
      <c r="CLF246" s="92"/>
      <c r="CLG246" s="92"/>
      <c r="CLH246" s="92"/>
      <c r="CLI246" s="92"/>
      <c r="CLJ246" s="92"/>
      <c r="CLK246" s="92"/>
      <c r="CLL246" s="92"/>
      <c r="CLM246" s="92"/>
      <c r="CLN246" s="92"/>
      <c r="CLO246" s="92"/>
      <c r="CLP246" s="92"/>
      <c r="CLQ246" s="92"/>
      <c r="CLR246" s="92"/>
      <c r="CLS246" s="92"/>
      <c r="CLT246" s="92"/>
      <c r="CLU246" s="92"/>
      <c r="CLV246" s="92"/>
      <c r="CLW246" s="92"/>
      <c r="CLX246" s="92"/>
      <c r="CLY246" s="92"/>
      <c r="CLZ246" s="92"/>
      <c r="CMA246" s="92"/>
      <c r="CMB246" s="92"/>
      <c r="CMC246" s="92"/>
      <c r="CMD246" s="92"/>
      <c r="CME246" s="92"/>
      <c r="CMF246" s="92"/>
      <c r="CMG246" s="92"/>
      <c r="CMH246" s="92"/>
      <c r="CMI246" s="92"/>
      <c r="CMJ246" s="92"/>
      <c r="CMK246" s="92"/>
      <c r="CML246" s="92"/>
      <c r="CMM246" s="92"/>
      <c r="CMN246" s="92"/>
      <c r="CMO246" s="92"/>
      <c r="CMP246" s="92"/>
      <c r="CMQ246" s="92"/>
      <c r="CMR246" s="92"/>
      <c r="CMS246" s="92"/>
      <c r="CMT246" s="92"/>
      <c r="CMU246" s="92"/>
      <c r="CMV246" s="92"/>
      <c r="CMW246" s="92"/>
      <c r="CMX246" s="92"/>
      <c r="CMY246" s="92"/>
      <c r="CMZ246" s="92"/>
      <c r="CNA246" s="92"/>
      <c r="CNB246" s="92"/>
      <c r="CNC246" s="92"/>
      <c r="CND246" s="92"/>
      <c r="CNE246" s="92"/>
      <c r="CNF246" s="92"/>
      <c r="CNG246" s="92"/>
      <c r="CNH246" s="92"/>
      <c r="CNI246" s="92"/>
      <c r="CNJ246" s="92"/>
      <c r="CNK246" s="92"/>
      <c r="CNL246" s="92"/>
      <c r="CNM246" s="92"/>
      <c r="CNN246" s="92"/>
      <c r="CNO246" s="92"/>
      <c r="CNP246" s="92"/>
      <c r="CNQ246" s="92"/>
      <c r="CNR246" s="92"/>
      <c r="CNS246" s="92"/>
      <c r="CNT246" s="92"/>
      <c r="CNU246" s="92"/>
      <c r="CNV246" s="92"/>
      <c r="CNW246" s="92"/>
      <c r="CNX246" s="92"/>
      <c r="CNY246" s="92"/>
      <c r="CNZ246" s="92"/>
      <c r="COA246" s="92"/>
      <c r="COB246" s="92"/>
      <c r="COC246" s="92"/>
      <c r="COD246" s="92"/>
      <c r="COE246" s="92"/>
      <c r="COF246" s="92"/>
      <c r="COG246" s="92"/>
      <c r="COH246" s="92"/>
      <c r="COI246" s="92"/>
      <c r="COJ246" s="92"/>
      <c r="COK246" s="92"/>
      <c r="COL246" s="92"/>
      <c r="COM246" s="92"/>
      <c r="CON246" s="92"/>
      <c r="COO246" s="92"/>
      <c r="COP246" s="92"/>
      <c r="COQ246" s="92"/>
      <c r="COR246" s="92"/>
      <c r="COS246" s="92"/>
      <c r="COT246" s="92"/>
      <c r="COU246" s="92"/>
      <c r="COV246" s="92"/>
      <c r="COW246" s="92"/>
      <c r="COX246" s="92"/>
      <c r="COY246" s="92"/>
      <c r="COZ246" s="92"/>
      <c r="CPA246" s="92"/>
      <c r="CPB246" s="92"/>
      <c r="CPC246" s="92"/>
      <c r="CPD246" s="92"/>
      <c r="CPE246" s="92"/>
      <c r="CPF246" s="92"/>
      <c r="CPG246" s="92"/>
      <c r="CPH246" s="92"/>
      <c r="CPI246" s="92"/>
      <c r="CPJ246" s="92"/>
      <c r="CPK246" s="92"/>
      <c r="CPL246" s="92"/>
      <c r="CPM246" s="92"/>
      <c r="CPN246" s="92"/>
      <c r="CPO246" s="92"/>
      <c r="CPP246" s="92"/>
      <c r="CPQ246" s="92"/>
      <c r="CPR246" s="92"/>
      <c r="CPS246" s="92"/>
      <c r="CPT246" s="92"/>
      <c r="CPU246" s="92"/>
      <c r="CPV246" s="92"/>
      <c r="CPW246" s="92"/>
      <c r="CPX246" s="92"/>
      <c r="CPY246" s="92"/>
      <c r="CPZ246" s="92"/>
      <c r="CQA246" s="92"/>
      <c r="CQB246" s="92"/>
      <c r="CQC246" s="92"/>
      <c r="CQD246" s="92"/>
      <c r="CQE246" s="92"/>
      <c r="CQF246" s="92"/>
      <c r="CQG246" s="92"/>
      <c r="CQH246" s="92"/>
      <c r="CQI246" s="92"/>
      <c r="CQJ246" s="92"/>
      <c r="CQK246" s="92"/>
      <c r="CQL246" s="92"/>
      <c r="CQM246" s="92"/>
      <c r="CQN246" s="92"/>
      <c r="CQO246" s="92"/>
      <c r="CQP246" s="92"/>
      <c r="CQQ246" s="92"/>
      <c r="CQR246" s="92"/>
      <c r="CQS246" s="92"/>
      <c r="CQT246" s="92"/>
      <c r="CQU246" s="92"/>
      <c r="CQV246" s="92"/>
      <c r="CQW246" s="92"/>
      <c r="CQX246" s="92"/>
      <c r="CQY246" s="92"/>
      <c r="CQZ246" s="92"/>
      <c r="CRA246" s="92"/>
      <c r="CRB246" s="92"/>
      <c r="CRC246" s="92"/>
      <c r="CRD246" s="92"/>
      <c r="CRE246" s="92"/>
      <c r="CRF246" s="92"/>
      <c r="CRG246" s="92"/>
      <c r="CRH246" s="92"/>
      <c r="CRI246" s="92"/>
      <c r="CRJ246" s="92"/>
      <c r="CRK246" s="92"/>
      <c r="CRL246" s="92"/>
      <c r="CRM246" s="92"/>
      <c r="CRN246" s="92"/>
      <c r="CRO246" s="92"/>
      <c r="CRP246" s="92"/>
      <c r="CRQ246" s="92"/>
      <c r="CRR246" s="92"/>
      <c r="CRS246" s="92"/>
      <c r="CRT246" s="92"/>
      <c r="CRU246" s="92"/>
      <c r="CRV246" s="92"/>
      <c r="CRW246" s="92"/>
      <c r="CRX246" s="92"/>
      <c r="CRY246" s="92"/>
      <c r="CRZ246" s="92"/>
      <c r="CSA246" s="92"/>
      <c r="CSB246" s="92"/>
      <c r="CSC246" s="92"/>
      <c r="CSD246" s="92"/>
      <c r="CSE246" s="92"/>
      <c r="CSF246" s="92"/>
      <c r="CSG246" s="92"/>
      <c r="CSH246" s="92"/>
      <c r="CSI246" s="92"/>
      <c r="CSJ246" s="92"/>
      <c r="CSK246" s="92"/>
      <c r="CSL246" s="92"/>
      <c r="CSM246" s="92"/>
      <c r="CSN246" s="92"/>
      <c r="CSO246" s="92"/>
      <c r="CSP246" s="92"/>
      <c r="CSQ246" s="92"/>
      <c r="CSR246" s="92"/>
      <c r="CSS246" s="92"/>
      <c r="CST246" s="92"/>
      <c r="CSU246" s="92"/>
      <c r="CSV246" s="92"/>
      <c r="CSW246" s="92"/>
      <c r="CSX246" s="92"/>
      <c r="CSY246" s="92"/>
      <c r="CSZ246" s="92"/>
      <c r="CTA246" s="92"/>
      <c r="CTB246" s="92"/>
      <c r="CTC246" s="92"/>
      <c r="CTD246" s="92"/>
      <c r="CTE246" s="92"/>
      <c r="CTF246" s="92"/>
      <c r="CTG246" s="92"/>
      <c r="CTH246" s="92"/>
      <c r="CTI246" s="92"/>
      <c r="CTJ246" s="92"/>
      <c r="CTK246" s="92"/>
      <c r="CTL246" s="92"/>
      <c r="CTM246" s="92"/>
      <c r="CTN246" s="92"/>
      <c r="CTO246" s="92"/>
      <c r="CTP246" s="92"/>
      <c r="CTQ246" s="92"/>
      <c r="CTR246" s="92"/>
      <c r="CTS246" s="92"/>
      <c r="CTT246" s="92"/>
      <c r="CTU246" s="92"/>
      <c r="CTV246" s="92"/>
      <c r="CTW246" s="92"/>
      <c r="CTX246" s="92"/>
      <c r="CTY246" s="92"/>
      <c r="CTZ246" s="92"/>
      <c r="CUA246" s="92"/>
      <c r="CUB246" s="92"/>
      <c r="CUC246" s="92"/>
      <c r="CUD246" s="92"/>
      <c r="CUE246" s="92"/>
      <c r="CUF246" s="92"/>
      <c r="CUG246" s="92"/>
      <c r="CUH246" s="92"/>
      <c r="CUI246" s="92"/>
      <c r="CUJ246" s="92"/>
      <c r="CUK246" s="92"/>
      <c r="CUL246" s="92"/>
      <c r="CUM246" s="92"/>
      <c r="CUN246" s="92"/>
      <c r="CUO246" s="92"/>
      <c r="CUP246" s="92"/>
      <c r="CUQ246" s="92"/>
      <c r="CUR246" s="92"/>
      <c r="CUS246" s="92"/>
      <c r="CUT246" s="92"/>
      <c r="CUU246" s="92"/>
      <c r="CUV246" s="92"/>
      <c r="CUW246" s="92"/>
      <c r="CUX246" s="92"/>
      <c r="CUY246" s="92"/>
      <c r="CUZ246" s="92"/>
      <c r="CVA246" s="92"/>
      <c r="CVB246" s="92"/>
      <c r="CVC246" s="92"/>
      <c r="CVD246" s="92"/>
      <c r="CVE246" s="92"/>
      <c r="CVF246" s="92"/>
      <c r="CVG246" s="92"/>
      <c r="CVH246" s="92"/>
      <c r="CVI246" s="92"/>
      <c r="CVJ246" s="92"/>
      <c r="CVK246" s="92"/>
      <c r="CVL246" s="92"/>
      <c r="CVM246" s="92"/>
      <c r="CVN246" s="92"/>
      <c r="CVO246" s="92"/>
      <c r="CVP246" s="92"/>
      <c r="CVQ246" s="92"/>
      <c r="CVR246" s="92"/>
      <c r="CVS246" s="92"/>
      <c r="CVT246" s="92"/>
      <c r="CVU246" s="92"/>
      <c r="CVV246" s="92"/>
      <c r="CVW246" s="92"/>
      <c r="CVX246" s="92"/>
      <c r="CVY246" s="92"/>
      <c r="CVZ246" s="92"/>
      <c r="CWA246" s="92"/>
      <c r="CWB246" s="92"/>
      <c r="CWC246" s="92"/>
      <c r="CWD246" s="92"/>
      <c r="CWE246" s="92"/>
      <c r="CWF246" s="92"/>
      <c r="CWG246" s="92"/>
      <c r="CWH246" s="92"/>
      <c r="CWI246" s="92"/>
      <c r="CWJ246" s="92"/>
      <c r="CWK246" s="92"/>
      <c r="CWL246" s="92"/>
      <c r="CWM246" s="92"/>
      <c r="CWN246" s="92"/>
      <c r="CWO246" s="92"/>
      <c r="CWP246" s="92"/>
      <c r="CWQ246" s="92"/>
      <c r="CWR246" s="92"/>
      <c r="CWS246" s="92"/>
      <c r="CWT246" s="92"/>
      <c r="CWU246" s="92"/>
      <c r="CWV246" s="92"/>
      <c r="CWW246" s="92"/>
      <c r="CWX246" s="92"/>
      <c r="CWY246" s="92"/>
      <c r="CWZ246" s="92"/>
      <c r="CXA246" s="92"/>
      <c r="CXB246" s="92"/>
      <c r="CXC246" s="92"/>
      <c r="CXD246" s="92"/>
      <c r="CXE246" s="92"/>
      <c r="CXF246" s="92"/>
      <c r="CXG246" s="92"/>
      <c r="CXH246" s="92"/>
      <c r="CXI246" s="92"/>
      <c r="CXJ246" s="92"/>
      <c r="CXK246" s="92"/>
      <c r="CXL246" s="92"/>
      <c r="CXM246" s="92"/>
      <c r="CXN246" s="92"/>
      <c r="CXO246" s="92"/>
      <c r="CXP246" s="92"/>
      <c r="CXQ246" s="92"/>
      <c r="CXR246" s="92"/>
      <c r="CXS246" s="92"/>
      <c r="CXT246" s="92"/>
      <c r="CXU246" s="92"/>
      <c r="CXV246" s="92"/>
      <c r="CXW246" s="92"/>
      <c r="CXX246" s="92"/>
      <c r="CXY246" s="92"/>
      <c r="CXZ246" s="92"/>
      <c r="CYA246" s="92"/>
      <c r="CYB246" s="92"/>
      <c r="CYC246" s="92"/>
      <c r="CYD246" s="92"/>
      <c r="CYE246" s="92"/>
      <c r="CYF246" s="92"/>
      <c r="CYG246" s="92"/>
      <c r="CYH246" s="92"/>
      <c r="CYI246" s="92"/>
      <c r="CYJ246" s="92"/>
      <c r="CYK246" s="92"/>
      <c r="CYL246" s="92"/>
      <c r="CYM246" s="92"/>
      <c r="CYN246" s="92"/>
      <c r="CYO246" s="92"/>
      <c r="CYP246" s="92"/>
      <c r="CYQ246" s="92"/>
      <c r="CYR246" s="92"/>
      <c r="CYS246" s="92"/>
      <c r="CYT246" s="92"/>
      <c r="CYU246" s="92"/>
      <c r="CYV246" s="92"/>
      <c r="CYW246" s="92"/>
      <c r="CYX246" s="92"/>
      <c r="CYY246" s="92"/>
      <c r="CYZ246" s="92"/>
      <c r="CZA246" s="92"/>
      <c r="CZB246" s="92"/>
      <c r="CZC246" s="92"/>
      <c r="CZD246" s="92"/>
      <c r="CZE246" s="92"/>
      <c r="CZF246" s="92"/>
      <c r="CZG246" s="92"/>
      <c r="CZH246" s="92"/>
      <c r="CZI246" s="92"/>
      <c r="CZJ246" s="92"/>
      <c r="CZK246" s="92"/>
      <c r="CZL246" s="92"/>
      <c r="CZM246" s="92"/>
      <c r="CZN246" s="92"/>
      <c r="CZO246" s="92"/>
      <c r="CZP246" s="92"/>
      <c r="CZQ246" s="92"/>
      <c r="CZR246" s="92"/>
      <c r="CZS246" s="92"/>
      <c r="CZT246" s="92"/>
      <c r="CZU246" s="92"/>
      <c r="CZV246" s="92"/>
      <c r="CZW246" s="92"/>
      <c r="CZX246" s="92"/>
      <c r="CZY246" s="92"/>
      <c r="CZZ246" s="92"/>
      <c r="DAA246" s="92"/>
      <c r="DAB246" s="92"/>
      <c r="DAC246" s="92"/>
      <c r="DAD246" s="92"/>
      <c r="DAE246" s="92"/>
      <c r="DAF246" s="92"/>
      <c r="DAG246" s="92"/>
      <c r="DAH246" s="92"/>
      <c r="DAI246" s="92"/>
      <c r="DAJ246" s="92"/>
      <c r="DAK246" s="92"/>
      <c r="DAL246" s="92"/>
      <c r="DAM246" s="92"/>
      <c r="DAN246" s="92"/>
      <c r="DAO246" s="92"/>
      <c r="DAP246" s="92"/>
      <c r="DAQ246" s="92"/>
      <c r="DAR246" s="92"/>
      <c r="DAS246" s="92"/>
      <c r="DAT246" s="92"/>
      <c r="DAU246" s="92"/>
      <c r="DAV246" s="92"/>
      <c r="DAW246" s="92"/>
      <c r="DAX246" s="92"/>
      <c r="DAY246" s="92"/>
      <c r="DAZ246" s="92"/>
      <c r="DBA246" s="92"/>
      <c r="DBB246" s="92"/>
      <c r="DBC246" s="92"/>
      <c r="DBD246" s="92"/>
      <c r="DBE246" s="92"/>
      <c r="DBF246" s="92"/>
      <c r="DBG246" s="92"/>
      <c r="DBH246" s="92"/>
      <c r="DBI246" s="92"/>
      <c r="DBJ246" s="92"/>
      <c r="DBK246" s="92"/>
      <c r="DBL246" s="92"/>
      <c r="DBM246" s="92"/>
      <c r="DBN246" s="92"/>
      <c r="DBO246" s="92"/>
      <c r="DBP246" s="92"/>
      <c r="DBQ246" s="92"/>
      <c r="DBR246" s="92"/>
      <c r="DBS246" s="92"/>
      <c r="DBT246" s="92"/>
      <c r="DBU246" s="92"/>
      <c r="DBV246" s="92"/>
      <c r="DBW246" s="92"/>
      <c r="DBX246" s="92"/>
      <c r="DBY246" s="92"/>
      <c r="DBZ246" s="92"/>
      <c r="DCA246" s="92"/>
      <c r="DCB246" s="92"/>
      <c r="DCC246" s="92"/>
      <c r="DCD246" s="92"/>
      <c r="DCE246" s="92"/>
      <c r="DCF246" s="92"/>
      <c r="DCG246" s="92"/>
      <c r="DCH246" s="92"/>
      <c r="DCI246" s="92"/>
      <c r="DCJ246" s="92"/>
      <c r="DCK246" s="92"/>
      <c r="DCL246" s="92"/>
      <c r="DCM246" s="92"/>
      <c r="DCN246" s="92"/>
      <c r="DCO246" s="92"/>
      <c r="DCP246" s="92"/>
      <c r="DCQ246" s="92"/>
      <c r="DCR246" s="92"/>
      <c r="DCS246" s="92"/>
      <c r="DCT246" s="92"/>
      <c r="DCU246" s="92"/>
      <c r="DCV246" s="92"/>
      <c r="DCW246" s="92"/>
      <c r="DCX246" s="92"/>
      <c r="DCY246" s="92"/>
      <c r="DCZ246" s="92"/>
      <c r="DDA246" s="92"/>
      <c r="DDB246" s="92"/>
      <c r="DDC246" s="92"/>
      <c r="DDD246" s="92"/>
      <c r="DDE246" s="92"/>
      <c r="DDF246" s="92"/>
      <c r="DDG246" s="92"/>
      <c r="DDH246" s="92"/>
      <c r="DDI246" s="92"/>
      <c r="DDJ246" s="92"/>
      <c r="DDK246" s="92"/>
      <c r="DDL246" s="92"/>
      <c r="DDM246" s="92"/>
      <c r="DDN246" s="92"/>
      <c r="DDO246" s="92"/>
      <c r="DDP246" s="92"/>
      <c r="DDQ246" s="92"/>
      <c r="DDR246" s="92"/>
      <c r="DDS246" s="92"/>
      <c r="DDT246" s="92"/>
      <c r="DDU246" s="92"/>
      <c r="DDV246" s="92"/>
      <c r="DDW246" s="92"/>
      <c r="DDX246" s="92"/>
      <c r="DDY246" s="92"/>
      <c r="DDZ246" s="92"/>
      <c r="DEA246" s="92"/>
      <c r="DEB246" s="92"/>
      <c r="DEC246" s="92"/>
      <c r="DED246" s="92"/>
      <c r="DEE246" s="92"/>
      <c r="DEF246" s="92"/>
      <c r="DEG246" s="92"/>
      <c r="DEH246" s="92"/>
      <c r="DEI246" s="92"/>
      <c r="DEJ246" s="92"/>
      <c r="DEK246" s="92"/>
      <c r="DEL246" s="92"/>
      <c r="DEM246" s="92"/>
      <c r="DEN246" s="92"/>
      <c r="DEO246" s="92"/>
      <c r="DEP246" s="92"/>
      <c r="DEQ246" s="92"/>
      <c r="DER246" s="92"/>
      <c r="DES246" s="92"/>
      <c r="DET246" s="92"/>
      <c r="DEU246" s="92"/>
      <c r="DEV246" s="92"/>
      <c r="DEW246" s="92"/>
      <c r="DEX246" s="92"/>
      <c r="DEY246" s="92"/>
      <c r="DEZ246" s="92"/>
      <c r="DFA246" s="92"/>
      <c r="DFB246" s="92"/>
      <c r="DFC246" s="92"/>
      <c r="DFD246" s="92"/>
      <c r="DFE246" s="92"/>
      <c r="DFF246" s="92"/>
      <c r="DFG246" s="92"/>
      <c r="DFH246" s="92"/>
      <c r="DFI246" s="92"/>
      <c r="DFJ246" s="92"/>
      <c r="DFK246" s="92"/>
      <c r="DFL246" s="92"/>
      <c r="DFM246" s="92"/>
      <c r="DFN246" s="92"/>
      <c r="DFO246" s="92"/>
      <c r="DFP246" s="92"/>
      <c r="DFQ246" s="92"/>
      <c r="DFR246" s="92"/>
      <c r="DFS246" s="92"/>
      <c r="DFT246" s="92"/>
      <c r="DFU246" s="92"/>
      <c r="DFV246" s="92"/>
      <c r="DFW246" s="92"/>
      <c r="DFX246" s="92"/>
      <c r="DFY246" s="92"/>
      <c r="DFZ246" s="92"/>
      <c r="DGA246" s="92"/>
      <c r="DGB246" s="92"/>
      <c r="DGC246" s="92"/>
      <c r="DGD246" s="92"/>
      <c r="DGE246" s="92"/>
      <c r="DGF246" s="92"/>
      <c r="DGG246" s="92"/>
      <c r="DGH246" s="92"/>
      <c r="DGI246" s="92"/>
      <c r="DGJ246" s="92"/>
      <c r="DGK246" s="92"/>
      <c r="DGL246" s="92"/>
      <c r="DGM246" s="92"/>
      <c r="DGN246" s="92"/>
      <c r="DGO246" s="92"/>
      <c r="DGP246" s="92"/>
      <c r="DGQ246" s="92"/>
      <c r="DGR246" s="92"/>
      <c r="DGS246" s="92"/>
      <c r="DGT246" s="92"/>
      <c r="DGU246" s="92"/>
      <c r="DGV246" s="92"/>
      <c r="DGW246" s="92"/>
      <c r="DGX246" s="92"/>
      <c r="DGY246" s="92"/>
      <c r="DGZ246" s="92"/>
      <c r="DHA246" s="92"/>
      <c r="DHB246" s="92"/>
      <c r="DHC246" s="92"/>
      <c r="DHD246" s="92"/>
      <c r="DHE246" s="92"/>
      <c r="DHF246" s="92"/>
      <c r="DHG246" s="92"/>
      <c r="DHH246" s="92"/>
      <c r="DHI246" s="92"/>
      <c r="DHJ246" s="92"/>
      <c r="DHK246" s="92"/>
      <c r="DHL246" s="92"/>
      <c r="DHM246" s="92"/>
      <c r="DHN246" s="92"/>
      <c r="DHO246" s="92"/>
      <c r="DHP246" s="92"/>
      <c r="DHQ246" s="92"/>
      <c r="DHR246" s="92"/>
      <c r="DHS246" s="92"/>
      <c r="DHT246" s="92"/>
      <c r="DHU246" s="92"/>
      <c r="DHV246" s="92"/>
      <c r="DHW246" s="92"/>
      <c r="DHX246" s="92"/>
      <c r="DHY246" s="92"/>
      <c r="DHZ246" s="92"/>
      <c r="DIA246" s="92"/>
      <c r="DIB246" s="92"/>
      <c r="DIC246" s="92"/>
      <c r="DID246" s="92"/>
      <c r="DIE246" s="92"/>
      <c r="DIF246" s="92"/>
      <c r="DIG246" s="92"/>
      <c r="DIH246" s="92"/>
      <c r="DII246" s="92"/>
      <c r="DIJ246" s="92"/>
      <c r="DIK246" s="92"/>
      <c r="DIL246" s="92"/>
      <c r="DIM246" s="92"/>
      <c r="DIN246" s="92"/>
      <c r="DIO246" s="92"/>
      <c r="DIP246" s="92"/>
      <c r="DIQ246" s="92"/>
      <c r="DIR246" s="92"/>
      <c r="DIS246" s="92"/>
      <c r="DIT246" s="92"/>
      <c r="DIU246" s="92"/>
      <c r="DIV246" s="92"/>
      <c r="DIW246" s="92"/>
      <c r="DIX246" s="92"/>
      <c r="DIY246" s="92"/>
      <c r="DIZ246" s="92"/>
      <c r="DJA246" s="92"/>
      <c r="DJB246" s="92"/>
      <c r="DJC246" s="92"/>
      <c r="DJD246" s="92"/>
      <c r="DJE246" s="92"/>
      <c r="DJF246" s="92"/>
      <c r="DJG246" s="92"/>
      <c r="DJH246" s="92"/>
      <c r="DJI246" s="92"/>
      <c r="DJJ246" s="92"/>
      <c r="DJK246" s="92"/>
      <c r="DJL246" s="92"/>
      <c r="DJM246" s="92"/>
      <c r="DJN246" s="92"/>
      <c r="DJO246" s="92"/>
      <c r="DJP246" s="92"/>
      <c r="DJQ246" s="92"/>
      <c r="DJR246" s="92"/>
      <c r="DJS246" s="92"/>
      <c r="DJT246" s="92"/>
      <c r="DJU246" s="92"/>
      <c r="DJV246" s="92"/>
      <c r="DJW246" s="92"/>
      <c r="DJX246" s="92"/>
      <c r="DJY246" s="92"/>
      <c r="DJZ246" s="92"/>
      <c r="DKA246" s="92"/>
      <c r="DKB246" s="92"/>
      <c r="DKC246" s="92"/>
      <c r="DKD246" s="92"/>
      <c r="DKE246" s="92"/>
      <c r="DKF246" s="92"/>
      <c r="DKG246" s="92"/>
      <c r="DKH246" s="92"/>
      <c r="DKI246" s="92"/>
      <c r="DKJ246" s="92"/>
      <c r="DKK246" s="92"/>
      <c r="DKL246" s="92"/>
      <c r="DKM246" s="92"/>
      <c r="DKN246" s="92"/>
      <c r="DKO246" s="92"/>
      <c r="DKP246" s="92"/>
      <c r="DKQ246" s="92"/>
      <c r="DKR246" s="92"/>
      <c r="DKS246" s="92"/>
      <c r="DKT246" s="92"/>
      <c r="DKU246" s="92"/>
      <c r="DKV246" s="92"/>
      <c r="DKW246" s="92"/>
      <c r="DKX246" s="92"/>
      <c r="DKY246" s="92"/>
      <c r="DKZ246" s="92"/>
      <c r="DLA246" s="92"/>
      <c r="DLB246" s="92"/>
      <c r="DLC246" s="92"/>
      <c r="DLD246" s="92"/>
      <c r="DLE246" s="92"/>
      <c r="DLF246" s="92"/>
      <c r="DLG246" s="92"/>
      <c r="DLH246" s="92"/>
      <c r="DLI246" s="92"/>
      <c r="DLJ246" s="92"/>
      <c r="DLK246" s="92"/>
      <c r="DLL246" s="92"/>
      <c r="DLM246" s="92"/>
      <c r="DLN246" s="92"/>
      <c r="DLO246" s="92"/>
      <c r="DLP246" s="92"/>
      <c r="DLQ246" s="92"/>
      <c r="DLR246" s="92"/>
      <c r="DLS246" s="92"/>
      <c r="DLT246" s="92"/>
      <c r="DLU246" s="92"/>
      <c r="DLV246" s="92"/>
      <c r="DLW246" s="92"/>
      <c r="DLX246" s="92"/>
      <c r="DLY246" s="92"/>
      <c r="DLZ246" s="92"/>
      <c r="DMA246" s="92"/>
      <c r="DMB246" s="92"/>
      <c r="DMC246" s="92"/>
      <c r="DMD246" s="92"/>
      <c r="DME246" s="92"/>
      <c r="DMF246" s="92"/>
      <c r="DMG246" s="92"/>
      <c r="DMH246" s="92"/>
      <c r="DMI246" s="92"/>
      <c r="DMJ246" s="92"/>
      <c r="DMK246" s="92"/>
      <c r="DML246" s="92"/>
      <c r="DMM246" s="92"/>
      <c r="DMN246" s="92"/>
      <c r="DMO246" s="92"/>
      <c r="DMP246" s="92"/>
      <c r="DMQ246" s="92"/>
      <c r="DMR246" s="92"/>
      <c r="DMS246" s="92"/>
      <c r="DMT246" s="92"/>
      <c r="DMU246" s="92"/>
      <c r="DMV246" s="92"/>
      <c r="DMW246" s="92"/>
      <c r="DMX246" s="92"/>
      <c r="DMY246" s="92"/>
      <c r="DMZ246" s="92"/>
      <c r="DNA246" s="92"/>
      <c r="DNB246" s="92"/>
      <c r="DNC246" s="92"/>
      <c r="DND246" s="92"/>
      <c r="DNE246" s="92"/>
      <c r="DNF246" s="92"/>
      <c r="DNG246" s="92"/>
      <c r="DNH246" s="92"/>
      <c r="DNI246" s="92"/>
      <c r="DNJ246" s="92"/>
      <c r="DNK246" s="92"/>
      <c r="DNL246" s="92"/>
      <c r="DNM246" s="92"/>
      <c r="DNN246" s="92"/>
      <c r="DNO246" s="92"/>
      <c r="DNP246" s="92"/>
      <c r="DNQ246" s="92"/>
      <c r="DNR246" s="92"/>
      <c r="DNS246" s="92"/>
      <c r="DNT246" s="92"/>
      <c r="DNU246" s="92"/>
      <c r="DNV246" s="92"/>
      <c r="DNW246" s="92"/>
      <c r="DNX246" s="92"/>
      <c r="DNY246" s="92"/>
      <c r="DNZ246" s="92"/>
      <c r="DOA246" s="92"/>
      <c r="DOB246" s="92"/>
      <c r="DOC246" s="92"/>
      <c r="DOD246" s="92"/>
      <c r="DOE246" s="92"/>
      <c r="DOF246" s="92"/>
      <c r="DOG246" s="92"/>
      <c r="DOH246" s="92"/>
      <c r="DOI246" s="92"/>
      <c r="DOJ246" s="92"/>
      <c r="DOK246" s="92"/>
      <c r="DOL246" s="92"/>
      <c r="DOM246" s="92"/>
      <c r="DON246" s="92"/>
      <c r="DOO246" s="92"/>
      <c r="DOP246" s="92"/>
      <c r="DOQ246" s="92"/>
      <c r="DOR246" s="92"/>
      <c r="DOS246" s="92"/>
      <c r="DOT246" s="92"/>
      <c r="DOU246" s="92"/>
      <c r="DOV246" s="92"/>
      <c r="DOW246" s="92"/>
      <c r="DOX246" s="92"/>
      <c r="DOY246" s="92"/>
      <c r="DOZ246" s="92"/>
      <c r="DPA246" s="92"/>
      <c r="DPB246" s="92"/>
      <c r="DPC246" s="92"/>
      <c r="DPD246" s="92"/>
      <c r="DPE246" s="92"/>
      <c r="DPF246" s="92"/>
      <c r="DPG246" s="92"/>
      <c r="DPH246" s="92"/>
      <c r="DPI246" s="92"/>
      <c r="DPJ246" s="92"/>
      <c r="DPK246" s="92"/>
      <c r="DPL246" s="92"/>
      <c r="DPM246" s="92"/>
      <c r="DPN246" s="92"/>
      <c r="DPO246" s="92"/>
      <c r="DPP246" s="92"/>
      <c r="DPQ246" s="92"/>
      <c r="DPR246" s="92"/>
      <c r="DPS246" s="92"/>
      <c r="DPT246" s="92"/>
      <c r="DPU246" s="92"/>
      <c r="DPV246" s="92"/>
      <c r="DPW246" s="92"/>
      <c r="DPX246" s="92"/>
      <c r="DPY246" s="92"/>
      <c r="DPZ246" s="92"/>
      <c r="DQA246" s="92"/>
      <c r="DQB246" s="92"/>
      <c r="DQC246" s="92"/>
      <c r="DQD246" s="92"/>
      <c r="DQE246" s="92"/>
      <c r="DQF246" s="92"/>
      <c r="DQG246" s="92"/>
      <c r="DQH246" s="92"/>
      <c r="DQI246" s="92"/>
      <c r="DQJ246" s="92"/>
      <c r="DQK246" s="92"/>
      <c r="DQL246" s="92"/>
      <c r="DQM246" s="92"/>
      <c r="DQN246" s="92"/>
      <c r="DQO246" s="92"/>
      <c r="DQP246" s="92"/>
      <c r="DQQ246" s="92"/>
      <c r="DQR246" s="92"/>
      <c r="DQS246" s="92"/>
      <c r="DQT246" s="92"/>
      <c r="DQU246" s="92"/>
      <c r="DQV246" s="92"/>
      <c r="DQW246" s="92"/>
      <c r="DQX246" s="92"/>
      <c r="DQY246" s="92"/>
      <c r="DQZ246" s="92"/>
      <c r="DRA246" s="92"/>
      <c r="DRB246" s="92"/>
      <c r="DRC246" s="92"/>
      <c r="DRD246" s="92"/>
      <c r="DRE246" s="92"/>
      <c r="DRF246" s="92"/>
      <c r="DRG246" s="92"/>
      <c r="DRH246" s="92"/>
      <c r="DRI246" s="92"/>
      <c r="DRJ246" s="92"/>
      <c r="DRK246" s="92"/>
      <c r="DRL246" s="92"/>
      <c r="DRM246" s="92"/>
      <c r="DRN246" s="92"/>
      <c r="DRO246" s="92"/>
      <c r="DRP246" s="92"/>
      <c r="DRQ246" s="92"/>
      <c r="DRR246" s="92"/>
      <c r="DRS246" s="92"/>
      <c r="DRT246" s="92"/>
      <c r="DRU246" s="92"/>
      <c r="DRV246" s="92"/>
      <c r="DRW246" s="92"/>
      <c r="DRX246" s="92"/>
      <c r="DRY246" s="92"/>
      <c r="DRZ246" s="92"/>
      <c r="DSA246" s="92"/>
      <c r="DSB246" s="92"/>
      <c r="DSC246" s="92"/>
      <c r="DSD246" s="92"/>
      <c r="DSE246" s="92"/>
      <c r="DSF246" s="92"/>
      <c r="DSG246" s="92"/>
      <c r="DSH246" s="92"/>
      <c r="DSI246" s="92"/>
      <c r="DSJ246" s="92"/>
      <c r="DSK246" s="92"/>
      <c r="DSL246" s="92"/>
      <c r="DSM246" s="92"/>
      <c r="DSN246" s="92"/>
      <c r="DSO246" s="92"/>
      <c r="DSP246" s="92"/>
      <c r="DSQ246" s="92"/>
      <c r="DSR246" s="92"/>
      <c r="DSS246" s="92"/>
      <c r="DST246" s="92"/>
      <c r="DSU246" s="92"/>
      <c r="DSV246" s="92"/>
      <c r="DSW246" s="92"/>
      <c r="DSX246" s="92"/>
      <c r="DSY246" s="92"/>
      <c r="DSZ246" s="92"/>
      <c r="DTA246" s="92"/>
      <c r="DTB246" s="92"/>
      <c r="DTC246" s="92"/>
      <c r="DTD246" s="92"/>
      <c r="DTE246" s="92"/>
      <c r="DTF246" s="92"/>
      <c r="DTG246" s="92"/>
      <c r="DTH246" s="92"/>
      <c r="DTI246" s="92"/>
      <c r="DTJ246" s="92"/>
      <c r="DTK246" s="92"/>
      <c r="DTL246" s="92"/>
      <c r="DTM246" s="92"/>
      <c r="DTN246" s="92"/>
      <c r="DTO246" s="92"/>
      <c r="DTP246" s="92"/>
      <c r="DTQ246" s="92"/>
      <c r="DTR246" s="92"/>
      <c r="DTS246" s="92"/>
      <c r="DTT246" s="92"/>
      <c r="DTU246" s="92"/>
      <c r="DTV246" s="92"/>
      <c r="DTW246" s="92"/>
      <c r="DTX246" s="92"/>
      <c r="DTY246" s="92"/>
      <c r="DTZ246" s="92"/>
      <c r="DUA246" s="92"/>
      <c r="DUB246" s="92"/>
      <c r="DUC246" s="92"/>
      <c r="DUD246" s="92"/>
      <c r="DUE246" s="92"/>
      <c r="DUF246" s="92"/>
      <c r="DUG246" s="92"/>
      <c r="DUH246" s="92"/>
      <c r="DUI246" s="92"/>
      <c r="DUJ246" s="92"/>
      <c r="DUK246" s="92"/>
      <c r="DUL246" s="92"/>
      <c r="DUM246" s="92"/>
      <c r="DUN246" s="92"/>
      <c r="DUO246" s="92"/>
      <c r="DUP246" s="92"/>
      <c r="DUQ246" s="92"/>
      <c r="DUR246" s="92"/>
      <c r="DUS246" s="92"/>
      <c r="DUT246" s="92"/>
      <c r="DUU246" s="92"/>
      <c r="DUV246" s="92"/>
      <c r="DUW246" s="92"/>
      <c r="DUX246" s="92"/>
      <c r="DUY246" s="92"/>
      <c r="DUZ246" s="92"/>
      <c r="DVA246" s="92"/>
      <c r="DVB246" s="92"/>
      <c r="DVC246" s="92"/>
      <c r="DVD246" s="92"/>
      <c r="DVE246" s="92"/>
      <c r="DVF246" s="92"/>
      <c r="DVG246" s="92"/>
      <c r="DVH246" s="92"/>
      <c r="DVI246" s="92"/>
      <c r="DVJ246" s="92"/>
      <c r="DVK246" s="92"/>
      <c r="DVL246" s="92"/>
      <c r="DVM246" s="92"/>
      <c r="DVN246" s="92"/>
      <c r="DVO246" s="92"/>
      <c r="DVP246" s="92"/>
      <c r="DVQ246" s="92"/>
      <c r="DVR246" s="92"/>
      <c r="DVS246" s="92"/>
      <c r="DVT246" s="92"/>
      <c r="DVU246" s="92"/>
      <c r="DVV246" s="92"/>
      <c r="DVW246" s="92"/>
      <c r="DVX246" s="92"/>
      <c r="DVY246" s="92"/>
      <c r="DVZ246" s="92"/>
      <c r="DWA246" s="92"/>
      <c r="DWB246" s="92"/>
      <c r="DWC246" s="92"/>
      <c r="DWD246" s="92"/>
      <c r="DWE246" s="92"/>
      <c r="DWF246" s="92"/>
      <c r="DWG246" s="92"/>
      <c r="DWH246" s="92"/>
      <c r="DWI246" s="92"/>
      <c r="DWJ246" s="92"/>
      <c r="DWK246" s="92"/>
      <c r="DWL246" s="92"/>
      <c r="DWM246" s="92"/>
      <c r="DWN246" s="92"/>
      <c r="DWO246" s="92"/>
      <c r="DWP246" s="92"/>
      <c r="DWQ246" s="92"/>
      <c r="DWR246" s="92"/>
      <c r="DWS246" s="92"/>
      <c r="DWT246" s="92"/>
      <c r="DWU246" s="92"/>
      <c r="DWV246" s="92"/>
      <c r="DWW246" s="92"/>
      <c r="DWX246" s="92"/>
      <c r="DWY246" s="92"/>
      <c r="DWZ246" s="92"/>
      <c r="DXA246" s="92"/>
      <c r="DXB246" s="92"/>
      <c r="DXC246" s="92"/>
      <c r="DXD246" s="92"/>
      <c r="DXE246" s="92"/>
      <c r="DXF246" s="92"/>
      <c r="DXG246" s="92"/>
      <c r="DXH246" s="92"/>
      <c r="DXI246" s="92"/>
      <c r="DXJ246" s="92"/>
      <c r="DXK246" s="92"/>
      <c r="DXL246" s="92"/>
      <c r="DXM246" s="92"/>
      <c r="DXN246" s="92"/>
      <c r="DXO246" s="92"/>
      <c r="DXP246" s="92"/>
      <c r="DXQ246" s="92"/>
      <c r="DXR246" s="92"/>
      <c r="DXS246" s="92"/>
      <c r="DXT246" s="92"/>
      <c r="DXU246" s="92"/>
      <c r="DXV246" s="92"/>
      <c r="DXW246" s="92"/>
      <c r="DXX246" s="92"/>
      <c r="DXY246" s="92"/>
      <c r="DXZ246" s="92"/>
      <c r="DYA246" s="92"/>
      <c r="DYB246" s="92"/>
      <c r="DYC246" s="92"/>
      <c r="DYD246" s="92"/>
      <c r="DYE246" s="92"/>
      <c r="DYF246" s="92"/>
      <c r="DYG246" s="92"/>
      <c r="DYH246" s="92"/>
      <c r="DYI246" s="92"/>
      <c r="DYJ246" s="92"/>
      <c r="DYK246" s="92"/>
      <c r="DYL246" s="92"/>
      <c r="DYM246" s="92"/>
      <c r="DYN246" s="92"/>
      <c r="DYO246" s="92"/>
      <c r="DYP246" s="92"/>
      <c r="DYQ246" s="92"/>
      <c r="DYR246" s="92"/>
      <c r="DYS246" s="92"/>
      <c r="DYT246" s="92"/>
      <c r="DYU246" s="92"/>
      <c r="DYV246" s="92"/>
      <c r="DYW246" s="92"/>
      <c r="DYX246" s="92"/>
      <c r="DYY246" s="92"/>
      <c r="DYZ246" s="92"/>
      <c r="DZA246" s="92"/>
      <c r="DZB246" s="92"/>
      <c r="DZC246" s="92"/>
      <c r="DZD246" s="92"/>
      <c r="DZE246" s="92"/>
      <c r="DZF246" s="92"/>
      <c r="DZG246" s="92"/>
      <c r="DZH246" s="92"/>
      <c r="DZI246" s="92"/>
      <c r="DZJ246" s="92"/>
      <c r="DZK246" s="92"/>
      <c r="DZL246" s="92"/>
      <c r="DZM246" s="92"/>
      <c r="DZN246" s="92"/>
      <c r="DZO246" s="92"/>
      <c r="DZP246" s="92"/>
      <c r="DZQ246" s="92"/>
      <c r="DZR246" s="92"/>
      <c r="DZS246" s="92"/>
      <c r="DZT246" s="92"/>
      <c r="DZU246" s="92"/>
      <c r="DZV246" s="92"/>
      <c r="DZW246" s="92"/>
      <c r="DZX246" s="92"/>
      <c r="DZY246" s="92"/>
      <c r="DZZ246" s="92"/>
      <c r="EAA246" s="92"/>
      <c r="EAB246" s="92"/>
      <c r="EAC246" s="92"/>
      <c r="EAD246" s="92"/>
      <c r="EAE246" s="92"/>
      <c r="EAF246" s="92"/>
      <c r="EAG246" s="92"/>
      <c r="EAH246" s="92"/>
      <c r="EAI246" s="92"/>
      <c r="EAJ246" s="92"/>
      <c r="EAK246" s="92"/>
      <c r="EAL246" s="92"/>
      <c r="EAM246" s="92"/>
      <c r="EAN246" s="92"/>
      <c r="EAO246" s="92"/>
      <c r="EAP246" s="92"/>
      <c r="EAQ246" s="92"/>
      <c r="EAR246" s="92"/>
      <c r="EAS246" s="92"/>
      <c r="EAT246" s="92"/>
      <c r="EAU246" s="92"/>
      <c r="EAV246" s="92"/>
      <c r="EAW246" s="92"/>
      <c r="EAX246" s="92"/>
      <c r="EAY246" s="92"/>
      <c r="EAZ246" s="92"/>
      <c r="EBA246" s="92"/>
      <c r="EBB246" s="92"/>
      <c r="EBC246" s="92"/>
      <c r="EBD246" s="92"/>
      <c r="EBE246" s="92"/>
      <c r="EBF246" s="92"/>
      <c r="EBG246" s="92"/>
      <c r="EBH246" s="92"/>
      <c r="EBI246" s="92"/>
      <c r="EBJ246" s="92"/>
      <c r="EBK246" s="92"/>
      <c r="EBL246" s="92"/>
      <c r="EBM246" s="92"/>
      <c r="EBN246" s="92"/>
      <c r="EBO246" s="92"/>
      <c r="EBP246" s="92"/>
      <c r="EBQ246" s="92"/>
      <c r="EBR246" s="92"/>
      <c r="EBS246" s="92"/>
      <c r="EBT246" s="92"/>
      <c r="EBU246" s="92"/>
      <c r="EBV246" s="92"/>
      <c r="EBW246" s="92"/>
      <c r="EBX246" s="92"/>
      <c r="EBY246" s="92"/>
      <c r="EBZ246" s="92"/>
      <c r="ECA246" s="92"/>
      <c r="ECB246" s="92"/>
      <c r="ECC246" s="92"/>
      <c r="ECD246" s="92"/>
      <c r="ECE246" s="92"/>
      <c r="ECF246" s="92"/>
      <c r="ECG246" s="92"/>
      <c r="ECH246" s="92"/>
      <c r="ECI246" s="92"/>
      <c r="ECJ246" s="92"/>
      <c r="ECK246" s="92"/>
      <c r="ECL246" s="92"/>
      <c r="ECM246" s="92"/>
      <c r="ECN246" s="92"/>
      <c r="ECO246" s="92"/>
      <c r="ECP246" s="92"/>
      <c r="ECQ246" s="92"/>
      <c r="ECR246" s="92"/>
      <c r="ECS246" s="92"/>
      <c r="ECT246" s="92"/>
      <c r="ECU246" s="92"/>
      <c r="ECV246" s="92"/>
      <c r="ECW246" s="92"/>
      <c r="ECX246" s="92"/>
      <c r="ECY246" s="92"/>
      <c r="ECZ246" s="92"/>
      <c r="EDA246" s="92"/>
      <c r="EDB246" s="92"/>
      <c r="EDC246" s="92"/>
      <c r="EDD246" s="92"/>
      <c r="EDE246" s="92"/>
      <c r="EDF246" s="92"/>
      <c r="EDG246" s="92"/>
      <c r="EDH246" s="92"/>
      <c r="EDI246" s="92"/>
      <c r="EDJ246" s="92"/>
      <c r="EDK246" s="92"/>
      <c r="EDL246" s="92"/>
      <c r="EDM246" s="92"/>
      <c r="EDN246" s="92"/>
      <c r="EDO246" s="92"/>
      <c r="EDP246" s="92"/>
      <c r="EDQ246" s="92"/>
      <c r="EDR246" s="92"/>
      <c r="EDS246" s="92"/>
      <c r="EDT246" s="92"/>
      <c r="EDU246" s="92"/>
      <c r="EDV246" s="92"/>
      <c r="EDW246" s="92"/>
      <c r="EDX246" s="92"/>
      <c r="EDY246" s="92"/>
      <c r="EDZ246" s="92"/>
      <c r="EEA246" s="92"/>
      <c r="EEB246" s="92"/>
      <c r="EEC246" s="92"/>
      <c r="EED246" s="92"/>
      <c r="EEE246" s="92"/>
      <c r="EEF246" s="92"/>
      <c r="EEG246" s="92"/>
      <c r="EEH246" s="92"/>
      <c r="EEI246" s="92"/>
      <c r="EEJ246" s="92"/>
      <c r="EEK246" s="92"/>
      <c r="EEL246" s="92"/>
      <c r="EEM246" s="92"/>
      <c r="EEN246" s="92"/>
      <c r="EEO246" s="92"/>
      <c r="EEP246" s="92"/>
      <c r="EEQ246" s="92"/>
      <c r="EER246" s="92"/>
      <c r="EES246" s="92"/>
      <c r="EET246" s="92"/>
      <c r="EEU246" s="92"/>
      <c r="EEV246" s="92"/>
      <c r="EEW246" s="92"/>
      <c r="EEX246" s="92"/>
      <c r="EEY246" s="92"/>
      <c r="EEZ246" s="92"/>
      <c r="EFA246" s="92"/>
      <c r="EFB246" s="92"/>
      <c r="EFC246" s="92"/>
      <c r="EFD246" s="92"/>
      <c r="EFE246" s="92"/>
      <c r="EFF246" s="92"/>
      <c r="EFG246" s="92"/>
      <c r="EFH246" s="92"/>
      <c r="EFI246" s="92"/>
      <c r="EFJ246" s="92"/>
      <c r="EFK246" s="92"/>
      <c r="EFL246" s="92"/>
      <c r="EFM246" s="92"/>
      <c r="EFN246" s="92"/>
      <c r="EFO246" s="92"/>
      <c r="EFP246" s="92"/>
      <c r="EFQ246" s="92"/>
      <c r="EFR246" s="92"/>
      <c r="EFS246" s="92"/>
      <c r="EFT246" s="92"/>
      <c r="EFU246" s="92"/>
      <c r="EFV246" s="92"/>
      <c r="EFW246" s="92"/>
      <c r="EFX246" s="92"/>
      <c r="EFY246" s="92"/>
      <c r="EFZ246" s="92"/>
      <c r="EGA246" s="92"/>
      <c r="EGB246" s="92"/>
      <c r="EGC246" s="92"/>
      <c r="EGD246" s="92"/>
      <c r="EGE246" s="92"/>
      <c r="EGF246" s="92"/>
      <c r="EGG246" s="92"/>
      <c r="EGH246" s="92"/>
      <c r="EGI246" s="92"/>
      <c r="EGJ246" s="92"/>
      <c r="EGK246" s="92"/>
      <c r="EGL246" s="92"/>
      <c r="EGM246" s="92"/>
      <c r="EGN246" s="92"/>
      <c r="EGO246" s="92"/>
      <c r="EGP246" s="92"/>
      <c r="EGQ246" s="92"/>
      <c r="EGR246" s="92"/>
      <c r="EGS246" s="92"/>
      <c r="EGT246" s="92"/>
      <c r="EGU246" s="92"/>
      <c r="EGV246" s="92"/>
      <c r="EGW246" s="92"/>
      <c r="EGX246" s="92"/>
      <c r="EGY246" s="92"/>
      <c r="EGZ246" s="92"/>
      <c r="EHA246" s="92"/>
      <c r="EHB246" s="92"/>
      <c r="EHC246" s="92"/>
      <c r="EHD246" s="92"/>
      <c r="EHE246" s="92"/>
      <c r="EHF246" s="92"/>
      <c r="EHG246" s="92"/>
      <c r="EHH246" s="92"/>
      <c r="EHI246" s="92"/>
      <c r="EHJ246" s="92"/>
      <c r="EHK246" s="92"/>
      <c r="EHL246" s="92"/>
      <c r="EHM246" s="92"/>
      <c r="EHN246" s="92"/>
      <c r="EHO246" s="92"/>
      <c r="EHP246" s="92"/>
      <c r="EHQ246" s="92"/>
      <c r="EHR246" s="92"/>
      <c r="EHS246" s="92"/>
      <c r="EHT246" s="92"/>
      <c r="EHU246" s="92"/>
      <c r="EHV246" s="92"/>
      <c r="EHW246" s="92"/>
      <c r="EHX246" s="92"/>
      <c r="EHY246" s="92"/>
      <c r="EHZ246" s="92"/>
      <c r="EIA246" s="92"/>
      <c r="EIB246" s="92"/>
      <c r="EIC246" s="92"/>
      <c r="EID246" s="92"/>
      <c r="EIE246" s="92"/>
      <c r="EIF246" s="92"/>
      <c r="EIG246" s="92"/>
      <c r="EIH246" s="92"/>
      <c r="EII246" s="92"/>
      <c r="EIJ246" s="92"/>
      <c r="EIK246" s="92"/>
      <c r="EIL246" s="92"/>
      <c r="EIM246" s="92"/>
      <c r="EIN246" s="92"/>
      <c r="EIO246" s="92"/>
      <c r="EIP246" s="92"/>
      <c r="EIQ246" s="92"/>
      <c r="EIR246" s="92"/>
      <c r="EIS246" s="92"/>
      <c r="EIT246" s="92"/>
      <c r="EIU246" s="92"/>
      <c r="EIV246" s="92"/>
      <c r="EIW246" s="92"/>
      <c r="EIX246" s="92"/>
      <c r="EIY246" s="92"/>
      <c r="EIZ246" s="92"/>
      <c r="EJA246" s="92"/>
      <c r="EJB246" s="92"/>
      <c r="EJC246" s="92"/>
      <c r="EJD246" s="92"/>
      <c r="EJE246" s="92"/>
      <c r="EJF246" s="92"/>
      <c r="EJG246" s="92"/>
      <c r="EJH246" s="92"/>
      <c r="EJI246" s="92"/>
      <c r="EJJ246" s="92"/>
      <c r="EJK246" s="92"/>
      <c r="EJL246" s="92"/>
      <c r="EJM246" s="92"/>
      <c r="EJN246" s="92"/>
      <c r="EJO246" s="92"/>
      <c r="EJP246" s="92"/>
      <c r="EJQ246" s="92"/>
      <c r="EJR246" s="92"/>
      <c r="EJS246" s="92"/>
      <c r="EJT246" s="92"/>
      <c r="EJU246" s="92"/>
      <c r="EJV246" s="92"/>
      <c r="EJW246" s="92"/>
      <c r="EJX246" s="92"/>
      <c r="EJY246" s="92"/>
      <c r="EJZ246" s="92"/>
      <c r="EKA246" s="92"/>
      <c r="EKB246" s="92"/>
      <c r="EKC246" s="92"/>
      <c r="EKD246" s="92"/>
      <c r="EKE246" s="92"/>
      <c r="EKF246" s="92"/>
      <c r="EKG246" s="92"/>
      <c r="EKH246" s="92"/>
      <c r="EKI246" s="92"/>
      <c r="EKJ246" s="92"/>
      <c r="EKK246" s="92"/>
      <c r="EKL246" s="92"/>
      <c r="EKM246" s="92"/>
      <c r="EKN246" s="92"/>
      <c r="EKO246" s="92"/>
      <c r="EKP246" s="92"/>
      <c r="EKQ246" s="92"/>
      <c r="EKR246" s="92"/>
      <c r="EKS246" s="92"/>
      <c r="EKT246" s="92"/>
      <c r="EKU246" s="92"/>
      <c r="EKV246" s="92"/>
      <c r="EKW246" s="92"/>
      <c r="EKX246" s="92"/>
      <c r="EKY246" s="92"/>
      <c r="EKZ246" s="92"/>
      <c r="ELA246" s="92"/>
      <c r="ELB246" s="92"/>
      <c r="ELC246" s="92"/>
      <c r="ELD246" s="92"/>
      <c r="ELE246" s="92"/>
      <c r="ELF246" s="92"/>
      <c r="ELG246" s="92"/>
      <c r="ELH246" s="92"/>
      <c r="ELI246" s="92"/>
      <c r="ELJ246" s="92"/>
      <c r="ELK246" s="92"/>
      <c r="ELL246" s="92"/>
      <c r="ELM246" s="92"/>
      <c r="ELN246" s="92"/>
      <c r="ELO246" s="92"/>
      <c r="ELP246" s="92"/>
      <c r="ELQ246" s="92"/>
      <c r="ELR246" s="92"/>
      <c r="ELS246" s="92"/>
      <c r="ELT246" s="92"/>
      <c r="ELU246" s="92"/>
      <c r="ELV246" s="92"/>
      <c r="ELW246" s="92"/>
      <c r="ELX246" s="92"/>
      <c r="ELY246" s="92"/>
      <c r="ELZ246" s="92"/>
      <c r="EMA246" s="92"/>
      <c r="EMB246" s="92"/>
      <c r="EMC246" s="92"/>
      <c r="EMD246" s="92"/>
      <c r="EME246" s="92"/>
      <c r="EMF246" s="92"/>
      <c r="EMG246" s="92"/>
      <c r="EMH246" s="92"/>
      <c r="EMI246" s="92"/>
      <c r="EMJ246" s="92"/>
      <c r="EMK246" s="92"/>
      <c r="EML246" s="92"/>
      <c r="EMM246" s="92"/>
      <c r="EMN246" s="92"/>
      <c r="EMO246" s="92"/>
      <c r="EMP246" s="92"/>
      <c r="EMQ246" s="92"/>
      <c r="EMR246" s="92"/>
      <c r="EMS246" s="92"/>
      <c r="EMT246" s="92"/>
      <c r="EMU246" s="92"/>
      <c r="EMV246" s="92"/>
      <c r="EMW246" s="92"/>
      <c r="EMX246" s="92"/>
      <c r="EMY246" s="92"/>
      <c r="EMZ246" s="92"/>
      <c r="ENA246" s="92"/>
      <c r="ENB246" s="92"/>
      <c r="ENC246" s="92"/>
      <c r="END246" s="92"/>
      <c r="ENE246" s="92"/>
      <c r="ENF246" s="92"/>
      <c r="ENG246" s="92"/>
      <c r="ENH246" s="92"/>
      <c r="ENI246" s="92"/>
      <c r="ENJ246" s="92"/>
      <c r="ENK246" s="92"/>
      <c r="ENL246" s="92"/>
      <c r="ENM246" s="92"/>
      <c r="ENN246" s="92"/>
      <c r="ENO246" s="92"/>
      <c r="ENP246" s="92"/>
      <c r="ENQ246" s="92"/>
      <c r="ENR246" s="92"/>
      <c r="ENS246" s="92"/>
      <c r="ENT246" s="92"/>
      <c r="ENU246" s="92"/>
      <c r="ENV246" s="92"/>
      <c r="ENW246" s="92"/>
      <c r="ENX246" s="92"/>
      <c r="ENY246" s="92"/>
      <c r="ENZ246" s="92"/>
      <c r="EOA246" s="92"/>
      <c r="EOB246" s="92"/>
      <c r="EOC246" s="92"/>
      <c r="EOD246" s="92"/>
      <c r="EOE246" s="92"/>
      <c r="EOF246" s="92"/>
      <c r="EOG246" s="92"/>
      <c r="EOH246" s="92"/>
      <c r="EOI246" s="92"/>
      <c r="EOJ246" s="92"/>
      <c r="EOK246" s="92"/>
      <c r="EOL246" s="92"/>
      <c r="EOM246" s="92"/>
      <c r="EON246" s="92"/>
      <c r="EOO246" s="92"/>
      <c r="EOP246" s="92"/>
      <c r="EOQ246" s="92"/>
      <c r="EOR246" s="92"/>
      <c r="EOS246" s="92"/>
      <c r="EOT246" s="92"/>
      <c r="EOU246" s="92"/>
      <c r="EOV246" s="92"/>
      <c r="EOW246" s="92"/>
      <c r="EOX246" s="92"/>
      <c r="EOY246" s="92"/>
      <c r="EOZ246" s="92"/>
      <c r="EPA246" s="92"/>
      <c r="EPB246" s="92"/>
      <c r="EPC246" s="92"/>
      <c r="EPD246" s="92"/>
      <c r="EPE246" s="92"/>
      <c r="EPF246" s="92"/>
      <c r="EPG246" s="92"/>
      <c r="EPH246" s="92"/>
      <c r="EPI246" s="92"/>
      <c r="EPJ246" s="92"/>
      <c r="EPK246" s="92"/>
      <c r="EPL246" s="92"/>
      <c r="EPM246" s="92"/>
      <c r="EPN246" s="92"/>
      <c r="EPO246" s="92"/>
      <c r="EPP246" s="92"/>
      <c r="EPQ246" s="92"/>
      <c r="EPR246" s="92"/>
      <c r="EPS246" s="92"/>
      <c r="EPT246" s="92"/>
      <c r="EPU246" s="92"/>
      <c r="EPV246" s="92"/>
      <c r="EPW246" s="92"/>
      <c r="EPX246" s="92"/>
      <c r="EPY246" s="92"/>
      <c r="EPZ246" s="92"/>
      <c r="EQA246" s="92"/>
      <c r="EQB246" s="92"/>
      <c r="EQC246" s="92"/>
      <c r="EQD246" s="92"/>
      <c r="EQE246" s="92"/>
      <c r="EQF246" s="92"/>
      <c r="EQG246" s="92"/>
      <c r="EQH246" s="92"/>
      <c r="EQI246" s="92"/>
      <c r="EQJ246" s="92"/>
      <c r="EQK246" s="92"/>
      <c r="EQL246" s="92"/>
      <c r="EQM246" s="92"/>
      <c r="EQN246" s="92"/>
      <c r="EQO246" s="92"/>
      <c r="EQP246" s="92"/>
      <c r="EQQ246" s="92"/>
      <c r="EQR246" s="92"/>
      <c r="EQS246" s="92"/>
      <c r="EQT246" s="92"/>
      <c r="EQU246" s="92"/>
      <c r="EQV246" s="92"/>
      <c r="EQW246" s="92"/>
      <c r="EQX246" s="92"/>
      <c r="EQY246" s="92"/>
      <c r="EQZ246" s="92"/>
      <c r="ERA246" s="92"/>
      <c r="ERB246" s="92"/>
      <c r="ERC246" s="92"/>
      <c r="ERD246" s="92"/>
      <c r="ERE246" s="92"/>
      <c r="ERF246" s="92"/>
      <c r="ERG246" s="92"/>
      <c r="ERH246" s="92"/>
      <c r="ERI246" s="92"/>
      <c r="ERJ246" s="92"/>
      <c r="ERK246" s="92"/>
      <c r="ERL246" s="92"/>
      <c r="ERM246" s="92"/>
      <c r="ERN246" s="92"/>
      <c r="ERO246" s="92"/>
      <c r="ERP246" s="92"/>
      <c r="ERQ246" s="92"/>
      <c r="ERR246" s="92"/>
      <c r="ERS246" s="92"/>
      <c r="ERT246" s="92"/>
      <c r="ERU246" s="92"/>
      <c r="ERV246" s="92"/>
      <c r="ERW246" s="92"/>
      <c r="ERX246" s="92"/>
      <c r="ERY246" s="92"/>
      <c r="ERZ246" s="92"/>
      <c r="ESA246" s="92"/>
      <c r="ESB246" s="92"/>
      <c r="ESC246" s="92"/>
      <c r="ESD246" s="92"/>
      <c r="ESE246" s="92"/>
      <c r="ESF246" s="92"/>
      <c r="ESG246" s="92"/>
      <c r="ESH246" s="92"/>
      <c r="ESI246" s="92"/>
      <c r="ESJ246" s="92"/>
      <c r="ESK246" s="92"/>
      <c r="ESL246" s="92"/>
      <c r="ESM246" s="92"/>
      <c r="ESN246" s="92"/>
      <c r="ESO246" s="92"/>
      <c r="ESP246" s="92"/>
      <c r="ESQ246" s="92"/>
      <c r="ESR246" s="92"/>
      <c r="ESS246" s="92"/>
      <c r="EST246" s="92"/>
      <c r="ESU246" s="92"/>
      <c r="ESV246" s="92"/>
      <c r="ESW246" s="92"/>
      <c r="ESX246" s="92"/>
      <c r="ESY246" s="92"/>
      <c r="ESZ246" s="92"/>
      <c r="ETA246" s="92"/>
      <c r="ETB246" s="92"/>
      <c r="ETC246" s="92"/>
      <c r="ETD246" s="92"/>
      <c r="ETE246" s="92"/>
      <c r="ETF246" s="92"/>
      <c r="ETG246" s="92"/>
      <c r="ETH246" s="92"/>
      <c r="ETI246" s="92"/>
      <c r="ETJ246" s="92"/>
      <c r="ETK246" s="92"/>
      <c r="ETL246" s="92"/>
      <c r="ETM246" s="92"/>
      <c r="ETN246" s="92"/>
      <c r="ETO246" s="92"/>
      <c r="ETP246" s="92"/>
      <c r="ETQ246" s="92"/>
      <c r="ETR246" s="92"/>
      <c r="ETS246" s="92"/>
      <c r="ETT246" s="92"/>
      <c r="ETU246" s="92"/>
      <c r="ETV246" s="92"/>
      <c r="ETW246" s="92"/>
      <c r="ETX246" s="92"/>
      <c r="ETY246" s="92"/>
      <c r="ETZ246" s="92"/>
      <c r="EUA246" s="92"/>
      <c r="EUB246" s="92"/>
      <c r="EUC246" s="92"/>
      <c r="EUD246" s="92"/>
      <c r="EUE246" s="92"/>
      <c r="EUF246" s="92"/>
      <c r="EUG246" s="92"/>
      <c r="EUH246" s="92"/>
      <c r="EUI246" s="92"/>
      <c r="EUJ246" s="92"/>
      <c r="EUK246" s="92"/>
      <c r="EUL246" s="92"/>
      <c r="EUM246" s="92"/>
      <c r="EUN246" s="92"/>
      <c r="EUO246" s="92"/>
      <c r="EUP246" s="92"/>
      <c r="EUQ246" s="92"/>
      <c r="EUR246" s="92"/>
      <c r="EUS246" s="92"/>
      <c r="EUT246" s="92"/>
      <c r="EUU246" s="92"/>
      <c r="EUV246" s="92"/>
      <c r="EUW246" s="92"/>
      <c r="EUX246" s="92"/>
      <c r="EUY246" s="92"/>
      <c r="EUZ246" s="92"/>
      <c r="EVA246" s="92"/>
      <c r="EVB246" s="92"/>
      <c r="EVC246" s="92"/>
      <c r="EVD246" s="92"/>
      <c r="EVE246" s="92"/>
      <c r="EVF246" s="92"/>
      <c r="EVG246" s="92"/>
      <c r="EVH246" s="92"/>
      <c r="EVI246" s="92"/>
      <c r="EVJ246" s="92"/>
      <c r="EVK246" s="92"/>
      <c r="EVL246" s="92"/>
      <c r="EVM246" s="92"/>
      <c r="EVN246" s="92"/>
      <c r="EVO246" s="92"/>
      <c r="EVP246" s="92"/>
      <c r="EVQ246" s="92"/>
      <c r="EVR246" s="92"/>
      <c r="EVS246" s="92"/>
      <c r="EVT246" s="92"/>
      <c r="EVU246" s="92"/>
      <c r="EVV246" s="92"/>
      <c r="EVW246" s="92"/>
      <c r="EVX246" s="92"/>
      <c r="EVY246" s="92"/>
      <c r="EVZ246" s="92"/>
      <c r="EWA246" s="92"/>
      <c r="EWB246" s="92"/>
      <c r="EWC246" s="92"/>
      <c r="EWD246" s="92"/>
      <c r="EWE246" s="92"/>
      <c r="EWF246" s="92"/>
      <c r="EWG246" s="92"/>
      <c r="EWH246" s="92"/>
      <c r="EWI246" s="92"/>
      <c r="EWJ246" s="92"/>
      <c r="EWK246" s="92"/>
      <c r="EWL246" s="92"/>
      <c r="EWM246" s="92"/>
      <c r="EWN246" s="92"/>
      <c r="EWO246" s="92"/>
      <c r="EWP246" s="92"/>
      <c r="EWQ246" s="92"/>
      <c r="EWR246" s="92"/>
      <c r="EWS246" s="92"/>
      <c r="EWT246" s="92"/>
      <c r="EWU246" s="92"/>
      <c r="EWV246" s="92"/>
      <c r="EWW246" s="92"/>
      <c r="EWX246" s="92"/>
      <c r="EWY246" s="92"/>
      <c r="EWZ246" s="92"/>
      <c r="EXA246" s="92"/>
      <c r="EXB246" s="92"/>
      <c r="EXC246" s="92"/>
      <c r="EXD246" s="92"/>
      <c r="EXE246" s="92"/>
      <c r="EXF246" s="92"/>
      <c r="EXG246" s="92"/>
      <c r="EXH246" s="92"/>
      <c r="EXI246" s="92"/>
      <c r="EXJ246" s="92"/>
      <c r="EXK246" s="92"/>
      <c r="EXL246" s="92"/>
      <c r="EXM246" s="92"/>
      <c r="EXN246" s="92"/>
      <c r="EXO246" s="92"/>
      <c r="EXP246" s="92"/>
      <c r="EXQ246" s="92"/>
      <c r="EXR246" s="92"/>
      <c r="EXS246" s="92"/>
      <c r="EXT246" s="92"/>
      <c r="EXU246" s="92"/>
      <c r="EXV246" s="92"/>
      <c r="EXW246" s="92"/>
      <c r="EXX246" s="92"/>
      <c r="EXY246" s="92"/>
      <c r="EXZ246" s="92"/>
      <c r="EYA246" s="92"/>
      <c r="EYB246" s="92"/>
      <c r="EYC246" s="92"/>
      <c r="EYD246" s="92"/>
      <c r="EYE246" s="92"/>
      <c r="EYF246" s="92"/>
      <c r="EYG246" s="92"/>
      <c r="EYH246" s="92"/>
      <c r="EYI246" s="92"/>
      <c r="EYJ246" s="92"/>
      <c r="EYK246" s="92"/>
      <c r="EYL246" s="92"/>
      <c r="EYM246" s="92"/>
      <c r="EYN246" s="92"/>
      <c r="EYO246" s="92"/>
      <c r="EYP246" s="92"/>
      <c r="EYQ246" s="92"/>
      <c r="EYR246" s="92"/>
      <c r="EYS246" s="92"/>
      <c r="EYT246" s="92"/>
      <c r="EYU246" s="92"/>
      <c r="EYV246" s="92"/>
      <c r="EYW246" s="92"/>
      <c r="EYX246" s="92"/>
      <c r="EYY246" s="92"/>
      <c r="EYZ246" s="92"/>
      <c r="EZA246" s="92"/>
      <c r="EZB246" s="92"/>
      <c r="EZC246" s="92"/>
      <c r="EZD246" s="92"/>
      <c r="EZE246" s="92"/>
      <c r="EZF246" s="92"/>
      <c r="EZG246" s="92"/>
      <c r="EZH246" s="92"/>
      <c r="EZI246" s="92"/>
      <c r="EZJ246" s="92"/>
      <c r="EZK246" s="92"/>
      <c r="EZL246" s="92"/>
      <c r="EZM246" s="92"/>
      <c r="EZN246" s="92"/>
      <c r="EZO246" s="92"/>
      <c r="EZP246" s="92"/>
      <c r="EZQ246" s="92"/>
      <c r="EZR246" s="92"/>
      <c r="EZS246" s="92"/>
      <c r="EZT246" s="92"/>
      <c r="EZU246" s="92"/>
      <c r="EZV246" s="92"/>
      <c r="EZW246" s="92"/>
      <c r="EZX246" s="92"/>
      <c r="EZY246" s="92"/>
      <c r="EZZ246" s="92"/>
      <c r="FAA246" s="92"/>
      <c r="FAB246" s="92"/>
      <c r="FAC246" s="92"/>
      <c r="FAD246" s="92"/>
      <c r="FAE246" s="92"/>
      <c r="FAF246" s="92"/>
      <c r="FAG246" s="92"/>
      <c r="FAH246" s="92"/>
      <c r="FAI246" s="92"/>
      <c r="FAJ246" s="92"/>
      <c r="FAK246" s="92"/>
      <c r="FAL246" s="92"/>
      <c r="FAM246" s="92"/>
      <c r="FAN246" s="92"/>
      <c r="FAO246" s="92"/>
      <c r="FAP246" s="92"/>
      <c r="FAQ246" s="92"/>
      <c r="FAR246" s="92"/>
      <c r="FAS246" s="92"/>
      <c r="FAT246" s="92"/>
      <c r="FAU246" s="92"/>
      <c r="FAV246" s="92"/>
      <c r="FAW246" s="92"/>
      <c r="FAX246" s="92"/>
      <c r="FAY246" s="92"/>
      <c r="FAZ246" s="92"/>
      <c r="FBA246" s="92"/>
      <c r="FBB246" s="92"/>
      <c r="FBC246" s="92"/>
      <c r="FBD246" s="92"/>
      <c r="FBE246" s="92"/>
      <c r="FBF246" s="92"/>
      <c r="FBG246" s="92"/>
      <c r="FBH246" s="92"/>
      <c r="FBI246" s="92"/>
      <c r="FBJ246" s="92"/>
      <c r="FBK246" s="92"/>
      <c r="FBL246" s="92"/>
      <c r="FBM246" s="92"/>
      <c r="FBN246" s="92"/>
      <c r="FBO246" s="92"/>
      <c r="FBP246" s="92"/>
      <c r="FBQ246" s="92"/>
      <c r="FBR246" s="92"/>
      <c r="FBS246" s="92"/>
      <c r="FBT246" s="92"/>
      <c r="FBU246" s="92"/>
      <c r="FBV246" s="92"/>
      <c r="FBW246" s="92"/>
      <c r="FBX246" s="92"/>
      <c r="FBY246" s="92"/>
      <c r="FBZ246" s="92"/>
      <c r="FCA246" s="92"/>
      <c r="FCB246" s="92"/>
      <c r="FCC246" s="92"/>
      <c r="FCD246" s="92"/>
      <c r="FCE246" s="92"/>
      <c r="FCF246" s="92"/>
      <c r="FCG246" s="92"/>
      <c r="FCH246" s="92"/>
      <c r="FCI246" s="92"/>
      <c r="FCJ246" s="92"/>
      <c r="FCK246" s="92"/>
      <c r="FCL246" s="92"/>
      <c r="FCM246" s="92"/>
      <c r="FCN246" s="92"/>
      <c r="FCO246" s="92"/>
      <c r="FCP246" s="92"/>
      <c r="FCQ246" s="92"/>
      <c r="FCR246" s="92"/>
      <c r="FCS246" s="92"/>
      <c r="FCT246" s="92"/>
      <c r="FCU246" s="92"/>
      <c r="FCV246" s="92"/>
      <c r="FCW246" s="92"/>
      <c r="FCX246" s="92"/>
      <c r="FCY246" s="92"/>
      <c r="FCZ246" s="92"/>
      <c r="FDA246" s="92"/>
      <c r="FDB246" s="92"/>
      <c r="FDC246" s="92"/>
      <c r="FDD246" s="92"/>
      <c r="FDE246" s="92"/>
      <c r="FDF246" s="92"/>
      <c r="FDG246" s="92"/>
      <c r="FDH246" s="92"/>
      <c r="FDI246" s="92"/>
      <c r="FDJ246" s="92"/>
      <c r="FDK246" s="92"/>
      <c r="FDL246" s="92"/>
      <c r="FDM246" s="92"/>
      <c r="FDN246" s="92"/>
      <c r="FDO246" s="92"/>
      <c r="FDP246" s="92"/>
      <c r="FDQ246" s="92"/>
      <c r="FDR246" s="92"/>
      <c r="FDS246" s="92"/>
      <c r="FDT246" s="92"/>
      <c r="FDU246" s="92"/>
      <c r="FDV246" s="92"/>
      <c r="FDW246" s="92"/>
      <c r="FDX246" s="92"/>
      <c r="FDY246" s="92"/>
      <c r="FDZ246" s="92"/>
      <c r="FEA246" s="92"/>
      <c r="FEB246" s="92"/>
      <c r="FEC246" s="92"/>
      <c r="FED246" s="92"/>
      <c r="FEE246" s="92"/>
      <c r="FEF246" s="92"/>
      <c r="FEG246" s="92"/>
      <c r="FEH246" s="92"/>
      <c r="FEI246" s="92"/>
      <c r="FEJ246" s="92"/>
      <c r="FEK246" s="92"/>
      <c r="FEL246" s="92"/>
      <c r="FEM246" s="92"/>
      <c r="FEN246" s="92"/>
      <c r="FEO246" s="92"/>
      <c r="FEP246" s="92"/>
      <c r="FEQ246" s="92"/>
      <c r="FER246" s="92"/>
      <c r="FES246" s="92"/>
      <c r="FET246" s="92"/>
      <c r="FEU246" s="92"/>
      <c r="FEV246" s="92"/>
      <c r="FEW246" s="92"/>
      <c r="FEX246" s="92"/>
      <c r="FEY246" s="92"/>
      <c r="FEZ246" s="92"/>
      <c r="FFA246" s="92"/>
      <c r="FFB246" s="92"/>
      <c r="FFC246" s="92"/>
      <c r="FFD246" s="92"/>
      <c r="FFE246" s="92"/>
      <c r="FFF246" s="92"/>
      <c r="FFG246" s="92"/>
      <c r="FFH246" s="92"/>
      <c r="FFI246" s="92"/>
      <c r="FFJ246" s="92"/>
      <c r="FFK246" s="92"/>
      <c r="FFL246" s="92"/>
      <c r="FFM246" s="92"/>
      <c r="FFN246" s="92"/>
      <c r="FFO246" s="92"/>
      <c r="FFP246" s="92"/>
      <c r="FFQ246" s="92"/>
      <c r="FFR246" s="92"/>
      <c r="FFS246" s="92"/>
      <c r="FFT246" s="92"/>
      <c r="FFU246" s="92"/>
      <c r="FFV246" s="92"/>
      <c r="FFW246" s="92"/>
      <c r="FFX246" s="92"/>
      <c r="FFY246" s="92"/>
      <c r="FFZ246" s="92"/>
      <c r="FGA246" s="92"/>
      <c r="FGB246" s="92"/>
      <c r="FGC246" s="92"/>
      <c r="FGD246" s="92"/>
      <c r="FGE246" s="92"/>
      <c r="FGF246" s="92"/>
      <c r="FGG246" s="92"/>
      <c r="FGH246" s="92"/>
      <c r="FGI246" s="92"/>
      <c r="FGJ246" s="92"/>
      <c r="FGK246" s="92"/>
      <c r="FGL246" s="92"/>
      <c r="FGM246" s="92"/>
      <c r="FGN246" s="92"/>
      <c r="FGO246" s="92"/>
      <c r="FGP246" s="92"/>
      <c r="FGQ246" s="92"/>
      <c r="FGR246" s="92"/>
      <c r="FGS246" s="92"/>
      <c r="FGT246" s="92"/>
      <c r="FGU246" s="92"/>
      <c r="FGV246" s="92"/>
      <c r="FGW246" s="92"/>
      <c r="FGX246" s="92"/>
      <c r="FGY246" s="92"/>
      <c r="FGZ246" s="92"/>
      <c r="FHA246" s="92"/>
      <c r="FHB246" s="92"/>
      <c r="FHC246" s="92"/>
      <c r="FHD246" s="92"/>
      <c r="FHE246" s="92"/>
      <c r="FHF246" s="92"/>
      <c r="FHG246" s="92"/>
      <c r="FHH246" s="92"/>
      <c r="FHI246" s="92"/>
      <c r="FHJ246" s="92"/>
      <c r="FHK246" s="92"/>
      <c r="FHL246" s="92"/>
      <c r="FHM246" s="92"/>
      <c r="FHN246" s="92"/>
      <c r="FHO246" s="92"/>
      <c r="FHP246" s="92"/>
      <c r="FHQ246" s="92"/>
      <c r="FHR246" s="92"/>
      <c r="FHS246" s="92"/>
      <c r="FHT246" s="92"/>
      <c r="FHU246" s="92"/>
      <c r="FHV246" s="92"/>
      <c r="FHW246" s="92"/>
      <c r="FHX246" s="92"/>
      <c r="FHY246" s="92"/>
      <c r="FHZ246" s="92"/>
      <c r="FIA246" s="92"/>
      <c r="FIB246" s="92"/>
      <c r="FIC246" s="92"/>
      <c r="FID246" s="92"/>
      <c r="FIE246" s="92"/>
      <c r="FIF246" s="92"/>
      <c r="FIG246" s="92"/>
      <c r="FIH246" s="92"/>
      <c r="FII246" s="92"/>
      <c r="FIJ246" s="92"/>
      <c r="FIK246" s="92"/>
      <c r="FIL246" s="92"/>
      <c r="FIM246" s="92"/>
      <c r="FIN246" s="92"/>
      <c r="FIO246" s="92"/>
      <c r="FIP246" s="92"/>
      <c r="FIQ246" s="92"/>
      <c r="FIR246" s="92"/>
      <c r="FIS246" s="92"/>
      <c r="FIT246" s="92"/>
      <c r="FIU246" s="92"/>
      <c r="FIV246" s="92"/>
      <c r="FIW246" s="92"/>
      <c r="FIX246" s="92"/>
      <c r="FIY246" s="92"/>
      <c r="FIZ246" s="92"/>
      <c r="FJA246" s="92"/>
      <c r="FJB246" s="92"/>
      <c r="FJC246" s="92"/>
      <c r="FJD246" s="92"/>
      <c r="FJE246" s="92"/>
      <c r="FJF246" s="92"/>
      <c r="FJG246" s="92"/>
      <c r="FJH246" s="92"/>
      <c r="FJI246" s="92"/>
      <c r="FJJ246" s="92"/>
      <c r="FJK246" s="92"/>
      <c r="FJL246" s="92"/>
      <c r="FJM246" s="92"/>
      <c r="FJN246" s="92"/>
      <c r="FJO246" s="92"/>
      <c r="FJP246" s="92"/>
      <c r="FJQ246" s="92"/>
      <c r="FJR246" s="92"/>
      <c r="FJS246" s="92"/>
      <c r="FJT246" s="92"/>
      <c r="FJU246" s="92"/>
      <c r="FJV246" s="92"/>
      <c r="FJW246" s="92"/>
      <c r="FJX246" s="92"/>
      <c r="FJY246" s="92"/>
      <c r="FJZ246" s="92"/>
      <c r="FKA246" s="92"/>
      <c r="FKB246" s="92"/>
      <c r="FKC246" s="92"/>
      <c r="FKD246" s="92"/>
      <c r="FKE246" s="92"/>
      <c r="FKF246" s="92"/>
      <c r="FKG246" s="92"/>
      <c r="FKH246" s="92"/>
      <c r="FKI246" s="92"/>
      <c r="FKJ246" s="92"/>
      <c r="FKK246" s="92"/>
      <c r="FKL246" s="92"/>
      <c r="FKM246" s="92"/>
      <c r="FKN246" s="92"/>
      <c r="FKO246" s="92"/>
      <c r="FKP246" s="92"/>
      <c r="FKQ246" s="92"/>
      <c r="FKR246" s="92"/>
      <c r="FKS246" s="92"/>
      <c r="FKT246" s="92"/>
      <c r="FKU246" s="92"/>
      <c r="FKV246" s="92"/>
      <c r="FKW246" s="92"/>
      <c r="FKX246" s="92"/>
      <c r="FKY246" s="92"/>
      <c r="FKZ246" s="92"/>
      <c r="FLA246" s="92"/>
      <c r="FLB246" s="92"/>
      <c r="FLC246" s="92"/>
      <c r="FLD246" s="92"/>
      <c r="FLE246" s="92"/>
      <c r="FLF246" s="92"/>
      <c r="FLG246" s="92"/>
      <c r="FLH246" s="92"/>
      <c r="FLI246" s="92"/>
      <c r="FLJ246" s="92"/>
      <c r="FLK246" s="92"/>
      <c r="FLL246" s="92"/>
      <c r="FLM246" s="92"/>
      <c r="FLN246" s="92"/>
      <c r="FLO246" s="92"/>
      <c r="FLP246" s="92"/>
      <c r="FLQ246" s="92"/>
      <c r="FLR246" s="92"/>
      <c r="FLS246" s="92"/>
      <c r="FLT246" s="92"/>
      <c r="FLU246" s="92"/>
      <c r="FLV246" s="92"/>
      <c r="FLW246" s="92"/>
      <c r="FLX246" s="92"/>
      <c r="FLY246" s="92"/>
      <c r="FLZ246" s="92"/>
      <c r="FMA246" s="92"/>
      <c r="FMB246" s="92"/>
      <c r="FMC246" s="92"/>
      <c r="FMD246" s="92"/>
      <c r="FME246" s="92"/>
      <c r="FMF246" s="92"/>
      <c r="FMG246" s="92"/>
      <c r="FMH246" s="92"/>
      <c r="FMI246" s="92"/>
      <c r="FMJ246" s="92"/>
      <c r="FMK246" s="92"/>
      <c r="FML246" s="92"/>
      <c r="FMM246" s="92"/>
      <c r="FMN246" s="92"/>
      <c r="FMO246" s="92"/>
      <c r="FMP246" s="92"/>
      <c r="FMQ246" s="92"/>
      <c r="FMR246" s="92"/>
      <c r="FMS246" s="92"/>
      <c r="FMT246" s="92"/>
      <c r="FMU246" s="92"/>
      <c r="FMV246" s="92"/>
      <c r="FMW246" s="92"/>
      <c r="FMX246" s="92"/>
      <c r="FMY246" s="92"/>
      <c r="FMZ246" s="92"/>
      <c r="FNA246" s="92"/>
      <c r="FNB246" s="92"/>
      <c r="FNC246" s="92"/>
      <c r="FND246" s="92"/>
      <c r="FNE246" s="92"/>
      <c r="FNF246" s="92"/>
      <c r="FNG246" s="92"/>
      <c r="FNH246" s="92"/>
      <c r="FNI246" s="92"/>
      <c r="FNJ246" s="92"/>
      <c r="FNK246" s="92"/>
      <c r="FNL246" s="92"/>
      <c r="FNM246" s="92"/>
      <c r="FNN246" s="92"/>
      <c r="FNO246" s="92"/>
      <c r="FNP246" s="92"/>
      <c r="FNQ246" s="92"/>
      <c r="FNR246" s="92"/>
      <c r="FNS246" s="92"/>
      <c r="FNT246" s="92"/>
      <c r="FNU246" s="92"/>
      <c r="FNV246" s="92"/>
      <c r="FNW246" s="92"/>
      <c r="FNX246" s="92"/>
      <c r="FNY246" s="92"/>
      <c r="FNZ246" s="92"/>
      <c r="FOA246" s="92"/>
      <c r="FOB246" s="92"/>
      <c r="FOC246" s="92"/>
      <c r="FOD246" s="92"/>
      <c r="FOE246" s="92"/>
      <c r="FOF246" s="92"/>
      <c r="FOG246" s="92"/>
      <c r="FOH246" s="92"/>
      <c r="FOI246" s="92"/>
      <c r="FOJ246" s="92"/>
      <c r="FOK246" s="92"/>
      <c r="FOL246" s="92"/>
      <c r="FOM246" s="92"/>
      <c r="FON246" s="92"/>
      <c r="FOO246" s="92"/>
      <c r="FOP246" s="92"/>
      <c r="FOQ246" s="92"/>
      <c r="FOR246" s="92"/>
      <c r="FOS246" s="92"/>
      <c r="FOT246" s="92"/>
      <c r="FOU246" s="92"/>
      <c r="FOV246" s="92"/>
      <c r="FOW246" s="92"/>
      <c r="FOX246" s="92"/>
      <c r="FOY246" s="92"/>
      <c r="FOZ246" s="92"/>
      <c r="FPA246" s="92"/>
      <c r="FPB246" s="92"/>
      <c r="FPC246" s="92"/>
      <c r="FPD246" s="92"/>
      <c r="FPE246" s="92"/>
      <c r="FPF246" s="92"/>
      <c r="FPG246" s="92"/>
      <c r="FPH246" s="92"/>
      <c r="FPI246" s="92"/>
      <c r="FPJ246" s="92"/>
      <c r="FPK246" s="92"/>
      <c r="FPL246" s="92"/>
      <c r="FPM246" s="92"/>
      <c r="FPN246" s="92"/>
      <c r="FPO246" s="92"/>
      <c r="FPP246" s="92"/>
      <c r="FPQ246" s="92"/>
      <c r="FPR246" s="92"/>
      <c r="FPS246" s="92"/>
      <c r="FPT246" s="92"/>
      <c r="FPU246" s="92"/>
      <c r="FPV246" s="92"/>
      <c r="FPW246" s="92"/>
      <c r="FPX246" s="92"/>
      <c r="FPY246" s="92"/>
      <c r="FPZ246" s="92"/>
      <c r="FQA246" s="92"/>
      <c r="FQB246" s="92"/>
      <c r="FQC246" s="92"/>
      <c r="FQD246" s="92"/>
      <c r="FQE246" s="92"/>
      <c r="FQF246" s="92"/>
      <c r="FQG246" s="92"/>
      <c r="FQH246" s="92"/>
      <c r="FQI246" s="92"/>
      <c r="FQJ246" s="92"/>
      <c r="FQK246" s="92"/>
      <c r="FQL246" s="92"/>
      <c r="FQM246" s="92"/>
      <c r="FQN246" s="92"/>
      <c r="FQO246" s="92"/>
      <c r="FQP246" s="92"/>
      <c r="FQQ246" s="92"/>
      <c r="FQR246" s="92"/>
      <c r="FQS246" s="92"/>
      <c r="FQT246" s="92"/>
      <c r="FQU246" s="92"/>
      <c r="FQV246" s="92"/>
      <c r="FQW246" s="92"/>
      <c r="FQX246" s="92"/>
      <c r="FQY246" s="92"/>
      <c r="FQZ246" s="92"/>
      <c r="FRA246" s="92"/>
      <c r="FRB246" s="92"/>
      <c r="FRC246" s="92"/>
      <c r="FRD246" s="92"/>
      <c r="FRE246" s="92"/>
      <c r="FRF246" s="92"/>
      <c r="FRG246" s="92"/>
      <c r="FRH246" s="92"/>
      <c r="FRI246" s="92"/>
      <c r="FRJ246" s="92"/>
      <c r="FRK246" s="92"/>
      <c r="FRL246" s="92"/>
      <c r="FRM246" s="92"/>
      <c r="FRN246" s="92"/>
      <c r="FRO246" s="92"/>
      <c r="FRP246" s="92"/>
      <c r="FRQ246" s="92"/>
      <c r="FRR246" s="92"/>
      <c r="FRS246" s="92"/>
      <c r="FRT246" s="92"/>
      <c r="FRU246" s="92"/>
      <c r="FRV246" s="92"/>
      <c r="FRW246" s="92"/>
      <c r="FRX246" s="92"/>
      <c r="FRY246" s="92"/>
      <c r="FRZ246" s="92"/>
      <c r="FSA246" s="92"/>
      <c r="FSB246" s="92"/>
      <c r="FSC246" s="92"/>
      <c r="FSD246" s="92"/>
      <c r="FSE246" s="92"/>
      <c r="FSF246" s="92"/>
      <c r="FSG246" s="92"/>
      <c r="FSH246" s="92"/>
      <c r="FSI246" s="92"/>
      <c r="FSJ246" s="92"/>
      <c r="FSK246" s="92"/>
      <c r="FSL246" s="92"/>
      <c r="FSM246" s="92"/>
      <c r="FSN246" s="92"/>
      <c r="FSO246" s="92"/>
      <c r="FSP246" s="92"/>
      <c r="FSQ246" s="92"/>
      <c r="FSR246" s="92"/>
      <c r="FSS246" s="92"/>
      <c r="FST246" s="92"/>
      <c r="FSU246" s="92"/>
      <c r="FSV246" s="92"/>
      <c r="FSW246" s="92"/>
      <c r="FSX246" s="92"/>
      <c r="FSY246" s="92"/>
      <c r="FSZ246" s="92"/>
      <c r="FTA246" s="92"/>
      <c r="FTB246" s="92"/>
      <c r="FTC246" s="92"/>
      <c r="FTD246" s="92"/>
      <c r="FTE246" s="92"/>
      <c r="FTF246" s="92"/>
      <c r="FTG246" s="92"/>
      <c r="FTH246" s="92"/>
      <c r="FTI246" s="92"/>
      <c r="FTJ246" s="92"/>
      <c r="FTK246" s="92"/>
      <c r="FTL246" s="92"/>
      <c r="FTM246" s="92"/>
      <c r="FTN246" s="92"/>
      <c r="FTO246" s="92"/>
      <c r="FTP246" s="92"/>
      <c r="FTQ246" s="92"/>
      <c r="FTR246" s="92"/>
      <c r="FTS246" s="92"/>
      <c r="FTT246" s="92"/>
      <c r="FTU246" s="92"/>
      <c r="FTV246" s="92"/>
      <c r="FTW246" s="92"/>
      <c r="FTX246" s="92"/>
      <c r="FTY246" s="92"/>
      <c r="FTZ246" s="92"/>
      <c r="FUA246" s="92"/>
      <c r="FUB246" s="92"/>
      <c r="FUC246" s="92"/>
      <c r="FUD246" s="92"/>
      <c r="FUE246" s="92"/>
      <c r="FUF246" s="92"/>
      <c r="FUG246" s="92"/>
      <c r="FUH246" s="92"/>
      <c r="FUI246" s="92"/>
      <c r="FUJ246" s="92"/>
      <c r="FUK246" s="92"/>
      <c r="FUL246" s="92"/>
      <c r="FUM246" s="92"/>
      <c r="FUN246" s="92"/>
      <c r="FUO246" s="92"/>
      <c r="FUP246" s="92"/>
      <c r="FUQ246" s="92"/>
      <c r="FUR246" s="92"/>
      <c r="FUS246" s="92"/>
      <c r="FUT246" s="92"/>
      <c r="FUU246" s="92"/>
      <c r="FUV246" s="92"/>
      <c r="FUW246" s="92"/>
      <c r="FUX246" s="92"/>
      <c r="FUY246" s="92"/>
      <c r="FUZ246" s="92"/>
      <c r="FVA246" s="92"/>
      <c r="FVB246" s="92"/>
      <c r="FVC246" s="92"/>
      <c r="FVD246" s="92"/>
      <c r="FVE246" s="92"/>
      <c r="FVF246" s="92"/>
      <c r="FVG246" s="92"/>
      <c r="FVH246" s="92"/>
      <c r="FVI246" s="92"/>
      <c r="FVJ246" s="92"/>
      <c r="FVK246" s="92"/>
      <c r="FVL246" s="92"/>
      <c r="FVM246" s="92"/>
      <c r="FVN246" s="92"/>
      <c r="FVO246" s="92"/>
      <c r="FVP246" s="92"/>
      <c r="FVQ246" s="92"/>
      <c r="FVR246" s="92"/>
      <c r="FVS246" s="92"/>
      <c r="FVT246" s="92"/>
      <c r="FVU246" s="92"/>
      <c r="FVV246" s="92"/>
      <c r="FVW246" s="92"/>
      <c r="FVX246" s="92"/>
      <c r="FVY246" s="92"/>
      <c r="FVZ246" s="92"/>
      <c r="FWA246" s="92"/>
      <c r="FWB246" s="92"/>
      <c r="FWC246" s="92"/>
      <c r="FWD246" s="92"/>
      <c r="FWE246" s="92"/>
      <c r="FWF246" s="92"/>
      <c r="FWG246" s="92"/>
      <c r="FWH246" s="92"/>
      <c r="FWI246" s="92"/>
      <c r="FWJ246" s="92"/>
      <c r="FWK246" s="92"/>
      <c r="FWL246" s="92"/>
      <c r="FWM246" s="92"/>
      <c r="FWN246" s="92"/>
      <c r="FWO246" s="92"/>
      <c r="FWP246" s="92"/>
      <c r="FWQ246" s="92"/>
      <c r="FWR246" s="92"/>
      <c r="FWS246" s="92"/>
      <c r="FWT246" s="92"/>
      <c r="FWU246" s="92"/>
      <c r="FWV246" s="92"/>
      <c r="FWW246" s="92"/>
      <c r="FWX246" s="92"/>
      <c r="FWY246" s="92"/>
      <c r="FWZ246" s="92"/>
      <c r="FXA246" s="92"/>
      <c r="FXB246" s="92"/>
      <c r="FXC246" s="92"/>
      <c r="FXD246" s="92"/>
      <c r="FXE246" s="92"/>
      <c r="FXF246" s="92"/>
      <c r="FXG246" s="92"/>
      <c r="FXH246" s="92"/>
      <c r="FXI246" s="92"/>
      <c r="FXJ246" s="92"/>
      <c r="FXK246" s="92"/>
      <c r="FXL246" s="92"/>
      <c r="FXM246" s="92"/>
      <c r="FXN246" s="92"/>
      <c r="FXO246" s="92"/>
      <c r="FXP246" s="92"/>
      <c r="FXQ246" s="92"/>
      <c r="FXR246" s="92"/>
      <c r="FXS246" s="92"/>
      <c r="FXT246" s="92"/>
      <c r="FXU246" s="92"/>
      <c r="FXV246" s="92"/>
      <c r="FXW246" s="92"/>
      <c r="FXX246" s="92"/>
      <c r="FXY246" s="92"/>
      <c r="FXZ246" s="92"/>
      <c r="FYA246" s="92"/>
      <c r="FYB246" s="92"/>
      <c r="FYC246" s="92"/>
      <c r="FYD246" s="92"/>
      <c r="FYE246" s="92"/>
      <c r="FYF246" s="92"/>
      <c r="FYG246" s="92"/>
      <c r="FYH246" s="92"/>
      <c r="FYI246" s="92"/>
      <c r="FYJ246" s="92"/>
      <c r="FYK246" s="92"/>
      <c r="FYL246" s="92"/>
      <c r="FYM246" s="92"/>
      <c r="FYN246" s="92"/>
      <c r="FYO246" s="92"/>
      <c r="FYP246" s="92"/>
      <c r="FYQ246" s="92"/>
      <c r="FYR246" s="92"/>
      <c r="FYS246" s="92"/>
      <c r="FYT246" s="92"/>
      <c r="FYU246" s="92"/>
      <c r="FYV246" s="92"/>
      <c r="FYW246" s="92"/>
      <c r="FYX246" s="92"/>
      <c r="FYY246" s="92"/>
      <c r="FYZ246" s="92"/>
      <c r="FZA246" s="92"/>
      <c r="FZB246" s="92"/>
      <c r="FZC246" s="92"/>
      <c r="FZD246" s="92"/>
      <c r="FZE246" s="92"/>
      <c r="FZF246" s="92"/>
      <c r="FZG246" s="92"/>
      <c r="FZH246" s="92"/>
      <c r="FZI246" s="92"/>
      <c r="FZJ246" s="92"/>
      <c r="FZK246" s="92"/>
      <c r="FZL246" s="92"/>
      <c r="FZM246" s="92"/>
      <c r="FZN246" s="92"/>
      <c r="FZO246" s="92"/>
      <c r="FZP246" s="92"/>
      <c r="FZQ246" s="92"/>
      <c r="FZR246" s="92"/>
      <c r="FZS246" s="92"/>
      <c r="FZT246" s="92"/>
      <c r="FZU246" s="92"/>
      <c r="FZV246" s="92"/>
      <c r="FZW246" s="92"/>
      <c r="FZX246" s="92"/>
      <c r="FZY246" s="92"/>
      <c r="FZZ246" s="92"/>
      <c r="GAA246" s="92"/>
      <c r="GAB246" s="92"/>
      <c r="GAC246" s="92"/>
      <c r="GAD246" s="92"/>
      <c r="GAE246" s="92"/>
      <c r="GAF246" s="92"/>
      <c r="GAG246" s="92"/>
      <c r="GAH246" s="92"/>
      <c r="GAI246" s="92"/>
      <c r="GAJ246" s="92"/>
      <c r="GAK246" s="92"/>
      <c r="GAL246" s="92"/>
      <c r="GAM246" s="92"/>
      <c r="GAN246" s="92"/>
      <c r="GAO246" s="92"/>
      <c r="GAP246" s="92"/>
      <c r="GAQ246" s="92"/>
      <c r="GAR246" s="92"/>
      <c r="GAS246" s="92"/>
      <c r="GAT246" s="92"/>
      <c r="GAU246" s="92"/>
      <c r="GAV246" s="92"/>
      <c r="GAW246" s="92"/>
      <c r="GAX246" s="92"/>
      <c r="GAY246" s="92"/>
      <c r="GAZ246" s="92"/>
      <c r="GBA246" s="92"/>
      <c r="GBB246" s="92"/>
      <c r="GBC246" s="92"/>
      <c r="GBD246" s="92"/>
      <c r="GBE246" s="92"/>
      <c r="GBF246" s="92"/>
      <c r="GBG246" s="92"/>
      <c r="GBH246" s="92"/>
      <c r="GBI246" s="92"/>
      <c r="GBJ246" s="92"/>
      <c r="GBK246" s="92"/>
      <c r="GBL246" s="92"/>
      <c r="GBM246" s="92"/>
      <c r="GBN246" s="92"/>
      <c r="GBO246" s="92"/>
      <c r="GBP246" s="92"/>
      <c r="GBQ246" s="92"/>
      <c r="GBR246" s="92"/>
      <c r="GBS246" s="92"/>
      <c r="GBT246" s="92"/>
      <c r="GBU246" s="92"/>
      <c r="GBV246" s="92"/>
      <c r="GBW246" s="92"/>
      <c r="GBX246" s="92"/>
      <c r="GBY246" s="92"/>
      <c r="GBZ246" s="92"/>
      <c r="GCA246" s="92"/>
      <c r="GCB246" s="92"/>
      <c r="GCC246" s="92"/>
      <c r="GCD246" s="92"/>
      <c r="GCE246" s="92"/>
      <c r="GCF246" s="92"/>
      <c r="GCG246" s="92"/>
      <c r="GCH246" s="92"/>
      <c r="GCI246" s="92"/>
      <c r="GCJ246" s="92"/>
      <c r="GCK246" s="92"/>
      <c r="GCL246" s="92"/>
      <c r="GCM246" s="92"/>
      <c r="GCN246" s="92"/>
      <c r="GCO246" s="92"/>
      <c r="GCP246" s="92"/>
      <c r="GCQ246" s="92"/>
      <c r="GCR246" s="92"/>
      <c r="GCS246" s="92"/>
      <c r="GCT246" s="92"/>
      <c r="GCU246" s="92"/>
      <c r="GCV246" s="92"/>
      <c r="GCW246" s="92"/>
      <c r="GCX246" s="92"/>
      <c r="GCY246" s="92"/>
      <c r="GCZ246" s="92"/>
      <c r="GDA246" s="92"/>
      <c r="GDB246" s="92"/>
      <c r="GDC246" s="92"/>
      <c r="GDD246" s="92"/>
      <c r="GDE246" s="92"/>
      <c r="GDF246" s="92"/>
      <c r="GDG246" s="92"/>
      <c r="GDH246" s="92"/>
      <c r="GDI246" s="92"/>
      <c r="GDJ246" s="92"/>
      <c r="GDK246" s="92"/>
      <c r="GDL246" s="92"/>
      <c r="GDM246" s="92"/>
      <c r="GDN246" s="92"/>
      <c r="GDO246" s="92"/>
      <c r="GDP246" s="92"/>
      <c r="GDQ246" s="92"/>
      <c r="GDR246" s="92"/>
      <c r="GDS246" s="92"/>
      <c r="GDT246" s="92"/>
      <c r="GDU246" s="92"/>
      <c r="GDV246" s="92"/>
      <c r="GDW246" s="92"/>
      <c r="GDX246" s="92"/>
      <c r="GDY246" s="92"/>
      <c r="GDZ246" s="92"/>
      <c r="GEA246" s="92"/>
      <c r="GEB246" s="92"/>
      <c r="GEC246" s="92"/>
      <c r="GED246" s="92"/>
      <c r="GEE246" s="92"/>
      <c r="GEF246" s="92"/>
      <c r="GEG246" s="92"/>
      <c r="GEH246" s="92"/>
      <c r="GEI246" s="92"/>
      <c r="GEJ246" s="92"/>
      <c r="GEK246" s="92"/>
      <c r="GEL246" s="92"/>
      <c r="GEM246" s="92"/>
      <c r="GEN246" s="92"/>
      <c r="GEO246" s="92"/>
      <c r="GEP246" s="92"/>
      <c r="GEQ246" s="92"/>
      <c r="GER246" s="92"/>
      <c r="GES246" s="92"/>
      <c r="GET246" s="92"/>
      <c r="GEU246" s="92"/>
      <c r="GEV246" s="92"/>
      <c r="GEW246" s="92"/>
      <c r="GEX246" s="92"/>
      <c r="GEY246" s="92"/>
      <c r="GEZ246" s="92"/>
      <c r="GFA246" s="92"/>
      <c r="GFB246" s="92"/>
      <c r="GFC246" s="92"/>
      <c r="GFD246" s="92"/>
      <c r="GFE246" s="92"/>
      <c r="GFF246" s="92"/>
      <c r="GFG246" s="92"/>
      <c r="GFH246" s="92"/>
      <c r="GFI246" s="92"/>
      <c r="GFJ246" s="92"/>
      <c r="GFK246" s="92"/>
      <c r="GFL246" s="92"/>
      <c r="GFM246" s="92"/>
      <c r="GFN246" s="92"/>
      <c r="GFO246" s="92"/>
      <c r="GFP246" s="92"/>
      <c r="GFQ246" s="92"/>
      <c r="GFR246" s="92"/>
      <c r="GFS246" s="92"/>
      <c r="GFT246" s="92"/>
      <c r="GFU246" s="92"/>
      <c r="GFV246" s="92"/>
      <c r="GFW246" s="92"/>
      <c r="GFX246" s="92"/>
      <c r="GFY246" s="92"/>
      <c r="GFZ246" s="92"/>
      <c r="GGA246" s="92"/>
      <c r="GGB246" s="92"/>
      <c r="GGC246" s="92"/>
      <c r="GGD246" s="92"/>
      <c r="GGE246" s="92"/>
      <c r="GGF246" s="92"/>
      <c r="GGG246" s="92"/>
      <c r="GGH246" s="92"/>
      <c r="GGI246" s="92"/>
      <c r="GGJ246" s="92"/>
      <c r="GGK246" s="92"/>
      <c r="GGL246" s="92"/>
      <c r="GGM246" s="92"/>
      <c r="GGN246" s="92"/>
      <c r="GGO246" s="92"/>
      <c r="GGP246" s="92"/>
      <c r="GGQ246" s="92"/>
      <c r="GGR246" s="92"/>
      <c r="GGS246" s="92"/>
      <c r="GGT246" s="92"/>
      <c r="GGU246" s="92"/>
      <c r="GGV246" s="92"/>
      <c r="GGW246" s="92"/>
      <c r="GGX246" s="92"/>
      <c r="GGY246" s="92"/>
      <c r="GGZ246" s="92"/>
      <c r="GHA246" s="92"/>
      <c r="GHB246" s="92"/>
      <c r="GHC246" s="92"/>
      <c r="GHD246" s="92"/>
      <c r="GHE246" s="92"/>
      <c r="GHF246" s="92"/>
      <c r="GHG246" s="92"/>
      <c r="GHH246" s="92"/>
      <c r="GHI246" s="92"/>
      <c r="GHJ246" s="92"/>
      <c r="GHK246" s="92"/>
      <c r="GHL246" s="92"/>
      <c r="GHM246" s="92"/>
      <c r="GHN246" s="92"/>
      <c r="GHO246" s="92"/>
      <c r="GHP246" s="92"/>
      <c r="GHQ246" s="92"/>
      <c r="GHR246" s="92"/>
      <c r="GHS246" s="92"/>
      <c r="GHT246" s="92"/>
      <c r="GHU246" s="92"/>
      <c r="GHV246" s="92"/>
      <c r="GHW246" s="92"/>
      <c r="GHX246" s="92"/>
      <c r="GHY246" s="92"/>
      <c r="GHZ246" s="92"/>
      <c r="GIA246" s="92"/>
      <c r="GIB246" s="92"/>
      <c r="GIC246" s="92"/>
      <c r="GID246" s="92"/>
      <c r="GIE246" s="92"/>
      <c r="GIF246" s="92"/>
      <c r="GIG246" s="92"/>
      <c r="GIH246" s="92"/>
      <c r="GII246" s="92"/>
      <c r="GIJ246" s="92"/>
      <c r="GIK246" s="92"/>
      <c r="GIL246" s="92"/>
      <c r="GIM246" s="92"/>
      <c r="GIN246" s="92"/>
      <c r="GIO246" s="92"/>
      <c r="GIP246" s="92"/>
      <c r="GIQ246" s="92"/>
      <c r="GIR246" s="92"/>
      <c r="GIS246" s="92"/>
      <c r="GIT246" s="92"/>
      <c r="GIU246" s="92"/>
      <c r="GIV246" s="92"/>
      <c r="GIW246" s="92"/>
      <c r="GIX246" s="92"/>
      <c r="GIY246" s="92"/>
      <c r="GIZ246" s="92"/>
      <c r="GJA246" s="92"/>
      <c r="GJB246" s="92"/>
      <c r="GJC246" s="92"/>
      <c r="GJD246" s="92"/>
      <c r="GJE246" s="92"/>
      <c r="GJF246" s="92"/>
      <c r="GJG246" s="92"/>
      <c r="GJH246" s="92"/>
      <c r="GJI246" s="92"/>
      <c r="GJJ246" s="92"/>
      <c r="GJK246" s="92"/>
      <c r="GJL246" s="92"/>
      <c r="GJM246" s="92"/>
      <c r="GJN246" s="92"/>
      <c r="GJO246" s="92"/>
      <c r="GJP246" s="92"/>
      <c r="GJQ246" s="92"/>
      <c r="GJR246" s="92"/>
      <c r="GJS246" s="92"/>
      <c r="GJT246" s="92"/>
      <c r="GJU246" s="92"/>
      <c r="GJV246" s="92"/>
      <c r="GJW246" s="92"/>
      <c r="GJX246" s="92"/>
      <c r="GJY246" s="92"/>
      <c r="GJZ246" s="92"/>
      <c r="GKA246" s="92"/>
      <c r="GKB246" s="92"/>
      <c r="GKC246" s="92"/>
      <c r="GKD246" s="92"/>
      <c r="GKE246" s="92"/>
      <c r="GKF246" s="92"/>
      <c r="GKG246" s="92"/>
      <c r="GKH246" s="92"/>
      <c r="GKI246" s="92"/>
      <c r="GKJ246" s="92"/>
      <c r="GKK246" s="92"/>
      <c r="GKL246" s="92"/>
      <c r="GKM246" s="92"/>
      <c r="GKN246" s="92"/>
      <c r="GKO246" s="92"/>
      <c r="GKP246" s="92"/>
      <c r="GKQ246" s="92"/>
      <c r="GKR246" s="92"/>
      <c r="GKS246" s="92"/>
      <c r="GKT246" s="92"/>
      <c r="GKU246" s="92"/>
      <c r="GKV246" s="92"/>
      <c r="GKW246" s="92"/>
      <c r="GKX246" s="92"/>
      <c r="GKY246" s="92"/>
      <c r="GKZ246" s="92"/>
      <c r="GLA246" s="92"/>
      <c r="GLB246" s="92"/>
      <c r="GLC246" s="92"/>
      <c r="GLD246" s="92"/>
      <c r="GLE246" s="92"/>
      <c r="GLF246" s="92"/>
      <c r="GLG246" s="92"/>
      <c r="GLH246" s="92"/>
      <c r="GLI246" s="92"/>
      <c r="GLJ246" s="92"/>
      <c r="GLK246" s="92"/>
      <c r="GLL246" s="92"/>
      <c r="GLM246" s="92"/>
      <c r="GLN246" s="92"/>
      <c r="GLO246" s="92"/>
      <c r="GLP246" s="92"/>
      <c r="GLQ246" s="92"/>
      <c r="GLR246" s="92"/>
      <c r="GLS246" s="92"/>
      <c r="GLT246" s="92"/>
      <c r="GLU246" s="92"/>
      <c r="GLV246" s="92"/>
      <c r="GLW246" s="92"/>
      <c r="GLX246" s="92"/>
      <c r="GLY246" s="92"/>
      <c r="GLZ246" s="92"/>
      <c r="GMA246" s="92"/>
      <c r="GMB246" s="92"/>
      <c r="GMC246" s="92"/>
      <c r="GMD246" s="92"/>
      <c r="GME246" s="92"/>
      <c r="GMF246" s="92"/>
      <c r="GMG246" s="92"/>
      <c r="GMH246" s="92"/>
      <c r="GMI246" s="92"/>
      <c r="GMJ246" s="92"/>
      <c r="GMK246" s="92"/>
      <c r="GML246" s="92"/>
      <c r="GMM246" s="92"/>
      <c r="GMN246" s="92"/>
      <c r="GMO246" s="92"/>
      <c r="GMP246" s="92"/>
      <c r="GMQ246" s="92"/>
      <c r="GMR246" s="92"/>
      <c r="GMS246" s="92"/>
      <c r="GMT246" s="92"/>
      <c r="GMU246" s="92"/>
      <c r="GMV246" s="92"/>
      <c r="GMW246" s="92"/>
      <c r="GMX246" s="92"/>
      <c r="GMY246" s="92"/>
      <c r="GMZ246" s="92"/>
      <c r="GNA246" s="92"/>
      <c r="GNB246" s="92"/>
      <c r="GNC246" s="92"/>
      <c r="GND246" s="92"/>
      <c r="GNE246" s="92"/>
      <c r="GNF246" s="92"/>
      <c r="GNG246" s="92"/>
      <c r="GNH246" s="92"/>
      <c r="GNI246" s="92"/>
      <c r="GNJ246" s="92"/>
      <c r="GNK246" s="92"/>
      <c r="GNL246" s="92"/>
      <c r="GNM246" s="92"/>
      <c r="GNN246" s="92"/>
      <c r="GNO246" s="92"/>
      <c r="GNP246" s="92"/>
      <c r="GNQ246" s="92"/>
      <c r="GNR246" s="92"/>
      <c r="GNS246" s="92"/>
      <c r="GNT246" s="92"/>
      <c r="GNU246" s="92"/>
      <c r="GNV246" s="92"/>
      <c r="GNW246" s="92"/>
      <c r="GNX246" s="92"/>
      <c r="GNY246" s="92"/>
      <c r="GNZ246" s="92"/>
      <c r="GOA246" s="92"/>
      <c r="GOB246" s="92"/>
      <c r="GOC246" s="92"/>
      <c r="GOD246" s="92"/>
      <c r="GOE246" s="92"/>
      <c r="GOF246" s="92"/>
      <c r="GOG246" s="92"/>
      <c r="GOH246" s="92"/>
      <c r="GOI246" s="92"/>
      <c r="GOJ246" s="92"/>
      <c r="GOK246" s="92"/>
      <c r="GOL246" s="92"/>
      <c r="GOM246" s="92"/>
      <c r="GON246" s="92"/>
      <c r="GOO246" s="92"/>
      <c r="GOP246" s="92"/>
      <c r="GOQ246" s="92"/>
      <c r="GOR246" s="92"/>
      <c r="GOS246" s="92"/>
      <c r="GOT246" s="92"/>
      <c r="GOU246" s="92"/>
      <c r="GOV246" s="92"/>
      <c r="GOW246" s="92"/>
      <c r="GOX246" s="92"/>
      <c r="GOY246" s="92"/>
      <c r="GOZ246" s="92"/>
      <c r="GPA246" s="92"/>
      <c r="GPB246" s="92"/>
      <c r="GPC246" s="92"/>
      <c r="GPD246" s="92"/>
      <c r="GPE246" s="92"/>
      <c r="GPF246" s="92"/>
      <c r="GPG246" s="92"/>
      <c r="GPH246" s="92"/>
      <c r="GPI246" s="92"/>
      <c r="GPJ246" s="92"/>
      <c r="GPK246" s="92"/>
      <c r="GPL246" s="92"/>
      <c r="GPM246" s="92"/>
      <c r="GPN246" s="92"/>
      <c r="GPO246" s="92"/>
      <c r="GPP246" s="92"/>
      <c r="GPQ246" s="92"/>
      <c r="GPR246" s="92"/>
      <c r="GPS246" s="92"/>
      <c r="GPT246" s="92"/>
      <c r="GPU246" s="92"/>
      <c r="GPV246" s="92"/>
      <c r="GPW246" s="92"/>
      <c r="GPX246" s="92"/>
      <c r="GPY246" s="92"/>
      <c r="GPZ246" s="92"/>
      <c r="GQA246" s="92"/>
      <c r="GQB246" s="92"/>
      <c r="GQC246" s="92"/>
      <c r="GQD246" s="92"/>
      <c r="GQE246" s="92"/>
      <c r="GQF246" s="92"/>
      <c r="GQG246" s="92"/>
      <c r="GQH246" s="92"/>
      <c r="GQI246" s="92"/>
      <c r="GQJ246" s="92"/>
      <c r="GQK246" s="92"/>
      <c r="GQL246" s="92"/>
      <c r="GQM246" s="92"/>
      <c r="GQN246" s="92"/>
      <c r="GQO246" s="92"/>
      <c r="GQP246" s="92"/>
      <c r="GQQ246" s="92"/>
      <c r="GQR246" s="92"/>
      <c r="GQS246" s="92"/>
      <c r="GQT246" s="92"/>
      <c r="GQU246" s="92"/>
      <c r="GQV246" s="92"/>
      <c r="GQW246" s="92"/>
      <c r="GQX246" s="92"/>
      <c r="GQY246" s="92"/>
      <c r="GQZ246" s="92"/>
      <c r="GRA246" s="92"/>
      <c r="GRB246" s="92"/>
      <c r="GRC246" s="92"/>
      <c r="GRD246" s="92"/>
      <c r="GRE246" s="92"/>
      <c r="GRF246" s="92"/>
      <c r="GRG246" s="92"/>
      <c r="GRH246" s="92"/>
      <c r="GRI246" s="92"/>
      <c r="GRJ246" s="92"/>
      <c r="GRK246" s="92"/>
      <c r="GRL246" s="92"/>
      <c r="GRM246" s="92"/>
      <c r="GRN246" s="92"/>
      <c r="GRO246" s="92"/>
      <c r="GRP246" s="92"/>
      <c r="GRQ246" s="92"/>
      <c r="GRR246" s="92"/>
      <c r="GRS246" s="92"/>
      <c r="GRT246" s="92"/>
      <c r="GRU246" s="92"/>
      <c r="GRV246" s="92"/>
      <c r="GRW246" s="92"/>
      <c r="GRX246" s="92"/>
      <c r="GRY246" s="92"/>
      <c r="GRZ246" s="92"/>
      <c r="GSA246" s="92"/>
      <c r="GSB246" s="92"/>
      <c r="GSC246" s="92"/>
      <c r="GSD246" s="92"/>
      <c r="GSE246" s="92"/>
      <c r="GSF246" s="92"/>
      <c r="GSG246" s="92"/>
      <c r="GSH246" s="92"/>
      <c r="GSI246" s="92"/>
      <c r="GSJ246" s="92"/>
      <c r="GSK246" s="92"/>
      <c r="GSL246" s="92"/>
      <c r="GSM246" s="92"/>
      <c r="GSN246" s="92"/>
      <c r="GSO246" s="92"/>
      <c r="GSP246" s="92"/>
      <c r="GSQ246" s="92"/>
      <c r="GSR246" s="92"/>
      <c r="GSS246" s="92"/>
      <c r="GST246" s="92"/>
      <c r="GSU246" s="92"/>
      <c r="GSV246" s="92"/>
      <c r="GSW246" s="92"/>
      <c r="GSX246" s="92"/>
      <c r="GSY246" s="92"/>
      <c r="GSZ246" s="92"/>
      <c r="GTA246" s="92"/>
      <c r="GTB246" s="92"/>
      <c r="GTC246" s="92"/>
      <c r="GTD246" s="92"/>
      <c r="GTE246" s="92"/>
      <c r="GTF246" s="92"/>
      <c r="GTG246" s="92"/>
      <c r="GTH246" s="92"/>
      <c r="GTI246" s="92"/>
      <c r="GTJ246" s="92"/>
      <c r="GTK246" s="92"/>
      <c r="GTL246" s="92"/>
      <c r="GTM246" s="92"/>
      <c r="GTN246" s="92"/>
      <c r="GTO246" s="92"/>
      <c r="GTP246" s="92"/>
      <c r="GTQ246" s="92"/>
      <c r="GTR246" s="92"/>
      <c r="GTS246" s="92"/>
      <c r="GTT246" s="92"/>
      <c r="GTU246" s="92"/>
      <c r="GTV246" s="92"/>
      <c r="GTW246" s="92"/>
      <c r="GTX246" s="92"/>
      <c r="GTY246" s="92"/>
      <c r="GTZ246" s="92"/>
      <c r="GUA246" s="92"/>
      <c r="GUB246" s="92"/>
      <c r="GUC246" s="92"/>
      <c r="GUD246" s="92"/>
      <c r="GUE246" s="92"/>
      <c r="GUF246" s="92"/>
      <c r="GUG246" s="92"/>
      <c r="GUH246" s="92"/>
      <c r="GUI246" s="92"/>
      <c r="GUJ246" s="92"/>
      <c r="GUK246" s="92"/>
      <c r="GUL246" s="92"/>
      <c r="GUM246" s="92"/>
      <c r="GUN246" s="92"/>
      <c r="GUO246" s="92"/>
      <c r="GUP246" s="92"/>
      <c r="GUQ246" s="92"/>
      <c r="GUR246" s="92"/>
      <c r="GUS246" s="92"/>
      <c r="GUT246" s="92"/>
      <c r="GUU246" s="92"/>
      <c r="GUV246" s="92"/>
      <c r="GUW246" s="92"/>
      <c r="GUX246" s="92"/>
      <c r="GUY246" s="92"/>
      <c r="GUZ246" s="92"/>
      <c r="GVA246" s="92"/>
      <c r="GVB246" s="92"/>
      <c r="GVC246" s="92"/>
      <c r="GVD246" s="92"/>
      <c r="GVE246" s="92"/>
      <c r="GVF246" s="92"/>
      <c r="GVG246" s="92"/>
      <c r="GVH246" s="92"/>
      <c r="GVI246" s="92"/>
      <c r="GVJ246" s="92"/>
      <c r="GVK246" s="92"/>
      <c r="GVL246" s="92"/>
      <c r="GVM246" s="92"/>
      <c r="GVN246" s="92"/>
      <c r="GVO246" s="92"/>
      <c r="GVP246" s="92"/>
      <c r="GVQ246" s="92"/>
      <c r="GVR246" s="92"/>
      <c r="GVS246" s="92"/>
      <c r="GVT246" s="92"/>
      <c r="GVU246" s="92"/>
      <c r="GVV246" s="92"/>
      <c r="GVW246" s="92"/>
      <c r="GVX246" s="92"/>
      <c r="GVY246" s="92"/>
      <c r="GVZ246" s="92"/>
      <c r="GWA246" s="92"/>
      <c r="GWB246" s="92"/>
      <c r="GWC246" s="92"/>
      <c r="GWD246" s="92"/>
      <c r="GWE246" s="92"/>
      <c r="GWF246" s="92"/>
      <c r="GWG246" s="92"/>
      <c r="GWH246" s="92"/>
      <c r="GWI246" s="92"/>
      <c r="GWJ246" s="92"/>
      <c r="GWK246" s="92"/>
      <c r="GWL246" s="92"/>
      <c r="GWM246" s="92"/>
      <c r="GWN246" s="92"/>
      <c r="GWO246" s="92"/>
      <c r="GWP246" s="92"/>
      <c r="GWQ246" s="92"/>
      <c r="GWR246" s="92"/>
      <c r="GWS246" s="92"/>
      <c r="GWT246" s="92"/>
      <c r="GWU246" s="92"/>
      <c r="GWV246" s="92"/>
      <c r="GWW246" s="92"/>
      <c r="GWX246" s="92"/>
      <c r="GWY246" s="92"/>
      <c r="GWZ246" s="92"/>
      <c r="GXA246" s="92"/>
      <c r="GXB246" s="92"/>
      <c r="GXC246" s="92"/>
      <c r="GXD246" s="92"/>
      <c r="GXE246" s="92"/>
      <c r="GXF246" s="92"/>
      <c r="GXG246" s="92"/>
      <c r="GXH246" s="92"/>
      <c r="GXI246" s="92"/>
      <c r="GXJ246" s="92"/>
      <c r="GXK246" s="92"/>
      <c r="GXL246" s="92"/>
      <c r="GXM246" s="92"/>
      <c r="GXN246" s="92"/>
      <c r="GXO246" s="92"/>
      <c r="GXP246" s="92"/>
      <c r="GXQ246" s="92"/>
      <c r="GXR246" s="92"/>
      <c r="GXS246" s="92"/>
      <c r="GXT246" s="92"/>
      <c r="GXU246" s="92"/>
      <c r="GXV246" s="92"/>
      <c r="GXW246" s="92"/>
      <c r="GXX246" s="92"/>
      <c r="GXY246" s="92"/>
      <c r="GXZ246" s="92"/>
      <c r="GYA246" s="92"/>
      <c r="GYB246" s="92"/>
      <c r="GYC246" s="92"/>
      <c r="GYD246" s="92"/>
      <c r="GYE246" s="92"/>
      <c r="GYF246" s="92"/>
      <c r="GYG246" s="92"/>
      <c r="GYH246" s="92"/>
      <c r="GYI246" s="92"/>
      <c r="GYJ246" s="92"/>
      <c r="GYK246" s="92"/>
      <c r="GYL246" s="92"/>
      <c r="GYM246" s="92"/>
      <c r="GYN246" s="92"/>
      <c r="GYO246" s="92"/>
      <c r="GYP246" s="92"/>
      <c r="GYQ246" s="92"/>
      <c r="GYR246" s="92"/>
      <c r="GYS246" s="92"/>
      <c r="GYT246" s="92"/>
      <c r="GYU246" s="92"/>
      <c r="GYV246" s="92"/>
      <c r="GYW246" s="92"/>
      <c r="GYX246" s="92"/>
      <c r="GYY246" s="92"/>
      <c r="GYZ246" s="92"/>
      <c r="GZA246" s="92"/>
      <c r="GZB246" s="92"/>
      <c r="GZC246" s="92"/>
      <c r="GZD246" s="92"/>
      <c r="GZE246" s="92"/>
      <c r="GZF246" s="92"/>
      <c r="GZG246" s="92"/>
      <c r="GZH246" s="92"/>
      <c r="GZI246" s="92"/>
      <c r="GZJ246" s="92"/>
      <c r="GZK246" s="92"/>
      <c r="GZL246" s="92"/>
      <c r="GZM246" s="92"/>
      <c r="GZN246" s="92"/>
      <c r="GZO246" s="92"/>
      <c r="GZP246" s="92"/>
      <c r="GZQ246" s="92"/>
      <c r="GZR246" s="92"/>
      <c r="GZS246" s="92"/>
      <c r="GZT246" s="92"/>
      <c r="GZU246" s="92"/>
      <c r="GZV246" s="92"/>
      <c r="GZW246" s="92"/>
      <c r="GZX246" s="92"/>
      <c r="GZY246" s="92"/>
      <c r="GZZ246" s="92"/>
      <c r="HAA246" s="92"/>
      <c r="HAB246" s="92"/>
      <c r="HAC246" s="92"/>
      <c r="HAD246" s="92"/>
      <c r="HAE246" s="92"/>
      <c r="HAF246" s="92"/>
      <c r="HAG246" s="92"/>
      <c r="HAH246" s="92"/>
      <c r="HAI246" s="92"/>
      <c r="HAJ246" s="92"/>
      <c r="HAK246" s="92"/>
      <c r="HAL246" s="92"/>
      <c r="HAM246" s="92"/>
      <c r="HAN246" s="92"/>
      <c r="HAO246" s="92"/>
      <c r="HAP246" s="92"/>
      <c r="HAQ246" s="92"/>
      <c r="HAR246" s="92"/>
      <c r="HAS246" s="92"/>
      <c r="HAT246" s="92"/>
      <c r="HAU246" s="92"/>
      <c r="HAV246" s="92"/>
      <c r="HAW246" s="92"/>
      <c r="HAX246" s="92"/>
      <c r="HAY246" s="92"/>
      <c r="HAZ246" s="92"/>
      <c r="HBA246" s="92"/>
      <c r="HBB246" s="92"/>
      <c r="HBC246" s="92"/>
      <c r="HBD246" s="92"/>
      <c r="HBE246" s="92"/>
      <c r="HBF246" s="92"/>
      <c r="HBG246" s="92"/>
      <c r="HBH246" s="92"/>
      <c r="HBI246" s="92"/>
      <c r="HBJ246" s="92"/>
      <c r="HBK246" s="92"/>
      <c r="HBL246" s="92"/>
      <c r="HBM246" s="92"/>
      <c r="HBN246" s="92"/>
      <c r="HBO246" s="92"/>
      <c r="HBP246" s="92"/>
      <c r="HBQ246" s="92"/>
      <c r="HBR246" s="92"/>
      <c r="HBS246" s="92"/>
      <c r="HBT246" s="92"/>
      <c r="HBU246" s="92"/>
      <c r="HBV246" s="92"/>
      <c r="HBW246" s="92"/>
      <c r="HBX246" s="92"/>
      <c r="HBY246" s="92"/>
      <c r="HBZ246" s="92"/>
      <c r="HCA246" s="92"/>
      <c r="HCB246" s="92"/>
      <c r="HCC246" s="92"/>
      <c r="HCD246" s="92"/>
      <c r="HCE246" s="92"/>
      <c r="HCF246" s="92"/>
      <c r="HCG246" s="92"/>
      <c r="HCH246" s="92"/>
      <c r="HCI246" s="92"/>
      <c r="HCJ246" s="92"/>
      <c r="HCK246" s="92"/>
      <c r="HCL246" s="92"/>
      <c r="HCM246" s="92"/>
      <c r="HCN246" s="92"/>
      <c r="HCO246" s="92"/>
      <c r="HCP246" s="92"/>
      <c r="HCQ246" s="92"/>
      <c r="HCR246" s="92"/>
      <c r="HCS246" s="92"/>
      <c r="HCT246" s="92"/>
      <c r="HCU246" s="92"/>
      <c r="HCV246" s="92"/>
      <c r="HCW246" s="92"/>
      <c r="HCX246" s="92"/>
      <c r="HCY246" s="92"/>
      <c r="HCZ246" s="92"/>
      <c r="HDA246" s="92"/>
      <c r="HDB246" s="92"/>
      <c r="HDC246" s="92"/>
      <c r="HDD246" s="92"/>
      <c r="HDE246" s="92"/>
      <c r="HDF246" s="92"/>
      <c r="HDG246" s="92"/>
      <c r="HDH246" s="92"/>
      <c r="HDI246" s="92"/>
      <c r="HDJ246" s="92"/>
      <c r="HDK246" s="92"/>
      <c r="HDL246" s="92"/>
      <c r="HDM246" s="92"/>
      <c r="HDN246" s="92"/>
      <c r="HDO246" s="92"/>
      <c r="HDP246" s="92"/>
      <c r="HDQ246" s="92"/>
      <c r="HDR246" s="92"/>
      <c r="HDS246" s="92"/>
      <c r="HDT246" s="92"/>
      <c r="HDU246" s="92"/>
      <c r="HDV246" s="92"/>
      <c r="HDW246" s="92"/>
      <c r="HDX246" s="92"/>
      <c r="HDY246" s="92"/>
      <c r="HDZ246" s="92"/>
      <c r="HEA246" s="92"/>
      <c r="HEB246" s="92"/>
      <c r="HEC246" s="92"/>
      <c r="HED246" s="92"/>
      <c r="HEE246" s="92"/>
      <c r="HEF246" s="92"/>
      <c r="HEG246" s="92"/>
      <c r="HEH246" s="92"/>
      <c r="HEI246" s="92"/>
      <c r="HEJ246" s="92"/>
      <c r="HEK246" s="92"/>
      <c r="HEL246" s="92"/>
      <c r="HEM246" s="92"/>
      <c r="HEN246" s="92"/>
      <c r="HEO246" s="92"/>
      <c r="HEP246" s="92"/>
      <c r="HEQ246" s="92"/>
      <c r="HER246" s="92"/>
      <c r="HES246" s="92"/>
      <c r="HET246" s="92"/>
      <c r="HEU246" s="92"/>
      <c r="HEV246" s="92"/>
      <c r="HEW246" s="92"/>
      <c r="HEX246" s="92"/>
      <c r="HEY246" s="92"/>
      <c r="HEZ246" s="92"/>
      <c r="HFA246" s="92"/>
      <c r="HFB246" s="92"/>
      <c r="HFC246" s="92"/>
      <c r="HFD246" s="92"/>
      <c r="HFE246" s="92"/>
      <c r="HFF246" s="92"/>
      <c r="HFG246" s="92"/>
      <c r="HFH246" s="92"/>
      <c r="HFI246" s="92"/>
      <c r="HFJ246" s="92"/>
      <c r="HFK246" s="92"/>
      <c r="HFL246" s="92"/>
      <c r="HFM246" s="92"/>
      <c r="HFN246" s="92"/>
      <c r="HFO246" s="92"/>
      <c r="HFP246" s="92"/>
      <c r="HFQ246" s="92"/>
      <c r="HFR246" s="92"/>
      <c r="HFS246" s="92"/>
      <c r="HFT246" s="92"/>
      <c r="HFU246" s="92"/>
      <c r="HFV246" s="92"/>
      <c r="HFW246" s="92"/>
      <c r="HFX246" s="92"/>
      <c r="HFY246" s="92"/>
      <c r="HFZ246" s="92"/>
      <c r="HGA246" s="92"/>
      <c r="HGB246" s="92"/>
      <c r="HGC246" s="92"/>
      <c r="HGD246" s="92"/>
      <c r="HGE246" s="92"/>
      <c r="HGF246" s="92"/>
      <c r="HGG246" s="92"/>
      <c r="HGH246" s="92"/>
      <c r="HGI246" s="92"/>
      <c r="HGJ246" s="92"/>
      <c r="HGK246" s="92"/>
      <c r="HGL246" s="92"/>
      <c r="HGM246" s="92"/>
      <c r="HGN246" s="92"/>
      <c r="HGO246" s="92"/>
      <c r="HGP246" s="92"/>
      <c r="HGQ246" s="92"/>
      <c r="HGR246" s="92"/>
      <c r="HGS246" s="92"/>
      <c r="HGT246" s="92"/>
      <c r="HGU246" s="92"/>
      <c r="HGV246" s="92"/>
      <c r="HGW246" s="92"/>
      <c r="HGX246" s="92"/>
      <c r="HGY246" s="92"/>
      <c r="HGZ246" s="92"/>
      <c r="HHA246" s="92"/>
      <c r="HHB246" s="92"/>
      <c r="HHC246" s="92"/>
      <c r="HHD246" s="92"/>
      <c r="HHE246" s="92"/>
      <c r="HHF246" s="92"/>
      <c r="HHG246" s="92"/>
      <c r="HHH246" s="92"/>
      <c r="HHI246" s="92"/>
      <c r="HHJ246" s="92"/>
      <c r="HHK246" s="92"/>
      <c r="HHL246" s="92"/>
      <c r="HHM246" s="92"/>
      <c r="HHN246" s="92"/>
      <c r="HHO246" s="92"/>
      <c r="HHP246" s="92"/>
      <c r="HHQ246" s="92"/>
      <c r="HHR246" s="92"/>
      <c r="HHS246" s="92"/>
      <c r="HHT246" s="92"/>
      <c r="HHU246" s="92"/>
      <c r="HHV246" s="92"/>
      <c r="HHW246" s="92"/>
      <c r="HHX246" s="92"/>
      <c r="HHY246" s="92"/>
      <c r="HHZ246" s="92"/>
      <c r="HIA246" s="92"/>
      <c r="HIB246" s="92"/>
      <c r="HIC246" s="92"/>
      <c r="HID246" s="92"/>
      <c r="HIE246" s="92"/>
      <c r="HIF246" s="92"/>
      <c r="HIG246" s="92"/>
      <c r="HIH246" s="92"/>
      <c r="HII246" s="92"/>
      <c r="HIJ246" s="92"/>
      <c r="HIK246" s="92"/>
      <c r="HIL246" s="92"/>
      <c r="HIM246" s="92"/>
      <c r="HIN246" s="92"/>
      <c r="HIO246" s="92"/>
      <c r="HIP246" s="92"/>
      <c r="HIQ246" s="92"/>
      <c r="HIR246" s="92"/>
      <c r="HIS246" s="92"/>
      <c r="HIT246" s="92"/>
      <c r="HIU246" s="92"/>
      <c r="HIV246" s="92"/>
      <c r="HIW246" s="92"/>
      <c r="HIX246" s="92"/>
      <c r="HIY246" s="92"/>
      <c r="HIZ246" s="92"/>
      <c r="HJA246" s="92"/>
      <c r="HJB246" s="92"/>
      <c r="HJC246" s="92"/>
      <c r="HJD246" s="92"/>
      <c r="HJE246" s="92"/>
      <c r="HJF246" s="92"/>
      <c r="HJG246" s="92"/>
      <c r="HJH246" s="92"/>
      <c r="HJI246" s="92"/>
      <c r="HJJ246" s="92"/>
      <c r="HJK246" s="92"/>
      <c r="HJL246" s="92"/>
      <c r="HJM246" s="92"/>
      <c r="HJN246" s="92"/>
      <c r="HJO246" s="92"/>
      <c r="HJP246" s="92"/>
      <c r="HJQ246" s="92"/>
      <c r="HJR246" s="92"/>
      <c r="HJS246" s="92"/>
      <c r="HJT246" s="92"/>
      <c r="HJU246" s="92"/>
      <c r="HJV246" s="92"/>
      <c r="HJW246" s="92"/>
      <c r="HJX246" s="92"/>
      <c r="HJY246" s="92"/>
      <c r="HJZ246" s="92"/>
      <c r="HKA246" s="92"/>
      <c r="HKB246" s="92"/>
      <c r="HKC246" s="92"/>
      <c r="HKD246" s="92"/>
      <c r="HKE246" s="92"/>
      <c r="HKF246" s="92"/>
      <c r="HKG246" s="92"/>
      <c r="HKH246" s="92"/>
      <c r="HKI246" s="92"/>
      <c r="HKJ246" s="92"/>
      <c r="HKK246" s="92"/>
      <c r="HKL246" s="92"/>
      <c r="HKM246" s="92"/>
      <c r="HKN246" s="92"/>
      <c r="HKO246" s="92"/>
      <c r="HKP246" s="92"/>
      <c r="HKQ246" s="92"/>
      <c r="HKR246" s="92"/>
      <c r="HKS246" s="92"/>
      <c r="HKT246" s="92"/>
      <c r="HKU246" s="92"/>
      <c r="HKV246" s="92"/>
      <c r="HKW246" s="92"/>
      <c r="HKX246" s="92"/>
      <c r="HKY246" s="92"/>
      <c r="HKZ246" s="92"/>
      <c r="HLA246" s="92"/>
      <c r="HLB246" s="92"/>
      <c r="HLC246" s="92"/>
      <c r="HLD246" s="92"/>
      <c r="HLE246" s="92"/>
      <c r="HLF246" s="92"/>
      <c r="HLG246" s="92"/>
      <c r="HLH246" s="92"/>
      <c r="HLI246" s="92"/>
      <c r="HLJ246" s="92"/>
      <c r="HLK246" s="92"/>
      <c r="HLL246" s="92"/>
      <c r="HLM246" s="92"/>
      <c r="HLN246" s="92"/>
      <c r="HLO246" s="92"/>
      <c r="HLP246" s="92"/>
      <c r="HLQ246" s="92"/>
      <c r="HLR246" s="92"/>
      <c r="HLS246" s="92"/>
      <c r="HLT246" s="92"/>
      <c r="HLU246" s="92"/>
      <c r="HLV246" s="92"/>
      <c r="HLW246" s="92"/>
      <c r="HLX246" s="92"/>
      <c r="HLY246" s="92"/>
      <c r="HLZ246" s="92"/>
      <c r="HMA246" s="92"/>
      <c r="HMB246" s="92"/>
      <c r="HMC246" s="92"/>
      <c r="HMD246" s="92"/>
      <c r="HME246" s="92"/>
      <c r="HMF246" s="92"/>
      <c r="HMG246" s="92"/>
      <c r="HMH246" s="92"/>
      <c r="HMI246" s="92"/>
      <c r="HMJ246" s="92"/>
      <c r="HMK246" s="92"/>
      <c r="HML246" s="92"/>
      <c r="HMM246" s="92"/>
      <c r="HMN246" s="92"/>
      <c r="HMO246" s="92"/>
      <c r="HMP246" s="92"/>
      <c r="HMQ246" s="92"/>
      <c r="HMR246" s="92"/>
      <c r="HMS246" s="92"/>
      <c r="HMT246" s="92"/>
      <c r="HMU246" s="92"/>
      <c r="HMV246" s="92"/>
      <c r="HMW246" s="92"/>
      <c r="HMX246" s="92"/>
      <c r="HMY246" s="92"/>
      <c r="HMZ246" s="92"/>
      <c r="HNA246" s="92"/>
      <c r="HNB246" s="92"/>
      <c r="HNC246" s="92"/>
      <c r="HND246" s="92"/>
      <c r="HNE246" s="92"/>
      <c r="HNF246" s="92"/>
      <c r="HNG246" s="92"/>
      <c r="HNH246" s="92"/>
      <c r="HNI246" s="92"/>
      <c r="HNJ246" s="92"/>
      <c r="HNK246" s="92"/>
      <c r="HNL246" s="92"/>
      <c r="HNM246" s="92"/>
      <c r="HNN246" s="92"/>
      <c r="HNO246" s="92"/>
      <c r="HNP246" s="92"/>
      <c r="HNQ246" s="92"/>
      <c r="HNR246" s="92"/>
      <c r="HNS246" s="92"/>
      <c r="HNT246" s="92"/>
      <c r="HNU246" s="92"/>
      <c r="HNV246" s="92"/>
      <c r="HNW246" s="92"/>
      <c r="HNX246" s="92"/>
      <c r="HNY246" s="92"/>
      <c r="HNZ246" s="92"/>
      <c r="HOA246" s="92"/>
      <c r="HOB246" s="92"/>
      <c r="HOC246" s="92"/>
      <c r="HOD246" s="92"/>
      <c r="HOE246" s="92"/>
      <c r="HOF246" s="92"/>
      <c r="HOG246" s="92"/>
      <c r="HOH246" s="92"/>
      <c r="HOI246" s="92"/>
      <c r="HOJ246" s="92"/>
      <c r="HOK246" s="92"/>
      <c r="HOL246" s="92"/>
      <c r="HOM246" s="92"/>
      <c r="HON246" s="92"/>
      <c r="HOO246" s="92"/>
      <c r="HOP246" s="92"/>
      <c r="HOQ246" s="92"/>
      <c r="HOR246" s="92"/>
      <c r="HOS246" s="92"/>
      <c r="HOT246" s="92"/>
      <c r="HOU246" s="92"/>
      <c r="HOV246" s="92"/>
      <c r="HOW246" s="92"/>
      <c r="HOX246" s="92"/>
      <c r="HOY246" s="92"/>
      <c r="HOZ246" s="92"/>
      <c r="HPA246" s="92"/>
      <c r="HPB246" s="92"/>
      <c r="HPC246" s="92"/>
      <c r="HPD246" s="92"/>
      <c r="HPE246" s="92"/>
      <c r="HPF246" s="92"/>
      <c r="HPG246" s="92"/>
      <c r="HPH246" s="92"/>
      <c r="HPI246" s="92"/>
      <c r="HPJ246" s="92"/>
      <c r="HPK246" s="92"/>
      <c r="HPL246" s="92"/>
      <c r="HPM246" s="92"/>
      <c r="HPN246" s="92"/>
      <c r="HPO246" s="92"/>
      <c r="HPP246" s="92"/>
      <c r="HPQ246" s="92"/>
      <c r="HPR246" s="92"/>
      <c r="HPS246" s="92"/>
      <c r="HPT246" s="92"/>
      <c r="HPU246" s="92"/>
      <c r="HPV246" s="92"/>
      <c r="HPW246" s="92"/>
      <c r="HPX246" s="92"/>
      <c r="HPY246" s="92"/>
      <c r="HPZ246" s="92"/>
      <c r="HQA246" s="92"/>
      <c r="HQB246" s="92"/>
      <c r="HQC246" s="92"/>
      <c r="HQD246" s="92"/>
      <c r="HQE246" s="92"/>
      <c r="HQF246" s="92"/>
      <c r="HQG246" s="92"/>
      <c r="HQH246" s="92"/>
      <c r="HQI246" s="92"/>
      <c r="HQJ246" s="92"/>
      <c r="HQK246" s="92"/>
      <c r="HQL246" s="92"/>
      <c r="HQM246" s="92"/>
      <c r="HQN246" s="92"/>
      <c r="HQO246" s="92"/>
      <c r="HQP246" s="92"/>
      <c r="HQQ246" s="92"/>
      <c r="HQR246" s="92"/>
      <c r="HQS246" s="92"/>
      <c r="HQT246" s="92"/>
      <c r="HQU246" s="92"/>
      <c r="HQV246" s="92"/>
      <c r="HQW246" s="92"/>
      <c r="HQX246" s="92"/>
      <c r="HQY246" s="92"/>
      <c r="HQZ246" s="92"/>
      <c r="HRA246" s="92"/>
      <c r="HRB246" s="92"/>
      <c r="HRC246" s="92"/>
      <c r="HRD246" s="92"/>
      <c r="HRE246" s="92"/>
      <c r="HRF246" s="92"/>
      <c r="HRG246" s="92"/>
      <c r="HRH246" s="92"/>
      <c r="HRI246" s="92"/>
      <c r="HRJ246" s="92"/>
      <c r="HRK246" s="92"/>
      <c r="HRL246" s="92"/>
      <c r="HRM246" s="92"/>
      <c r="HRN246" s="92"/>
      <c r="HRO246" s="92"/>
      <c r="HRP246" s="92"/>
      <c r="HRQ246" s="92"/>
      <c r="HRR246" s="92"/>
      <c r="HRS246" s="92"/>
      <c r="HRT246" s="92"/>
      <c r="HRU246" s="92"/>
      <c r="HRV246" s="92"/>
      <c r="HRW246" s="92"/>
      <c r="HRX246" s="92"/>
      <c r="HRY246" s="92"/>
      <c r="HRZ246" s="92"/>
      <c r="HSA246" s="92"/>
      <c r="HSB246" s="92"/>
      <c r="HSC246" s="92"/>
      <c r="HSD246" s="92"/>
      <c r="HSE246" s="92"/>
      <c r="HSF246" s="92"/>
      <c r="HSG246" s="92"/>
      <c r="HSH246" s="92"/>
      <c r="HSI246" s="92"/>
      <c r="HSJ246" s="92"/>
      <c r="HSK246" s="92"/>
      <c r="HSL246" s="92"/>
      <c r="HSM246" s="92"/>
      <c r="HSN246" s="92"/>
      <c r="HSO246" s="92"/>
      <c r="HSP246" s="92"/>
      <c r="HSQ246" s="92"/>
      <c r="HSR246" s="92"/>
      <c r="HSS246" s="92"/>
      <c r="HST246" s="92"/>
      <c r="HSU246" s="92"/>
      <c r="HSV246" s="92"/>
      <c r="HSW246" s="92"/>
      <c r="HSX246" s="92"/>
      <c r="HSY246" s="92"/>
      <c r="HSZ246" s="92"/>
      <c r="HTA246" s="92"/>
      <c r="HTB246" s="92"/>
      <c r="HTC246" s="92"/>
      <c r="HTD246" s="92"/>
      <c r="HTE246" s="92"/>
      <c r="HTF246" s="92"/>
      <c r="HTG246" s="92"/>
      <c r="HTH246" s="92"/>
      <c r="HTI246" s="92"/>
      <c r="HTJ246" s="92"/>
      <c r="HTK246" s="92"/>
      <c r="HTL246" s="92"/>
      <c r="HTM246" s="92"/>
      <c r="HTN246" s="92"/>
      <c r="HTO246" s="92"/>
      <c r="HTP246" s="92"/>
      <c r="HTQ246" s="92"/>
      <c r="HTR246" s="92"/>
      <c r="HTS246" s="92"/>
      <c r="HTT246" s="92"/>
      <c r="HTU246" s="92"/>
      <c r="HTV246" s="92"/>
      <c r="HTW246" s="92"/>
      <c r="HTX246" s="92"/>
      <c r="HTY246" s="92"/>
      <c r="HTZ246" s="92"/>
      <c r="HUA246" s="92"/>
      <c r="HUB246" s="92"/>
      <c r="HUC246" s="92"/>
      <c r="HUD246" s="92"/>
      <c r="HUE246" s="92"/>
      <c r="HUF246" s="92"/>
      <c r="HUG246" s="92"/>
      <c r="HUH246" s="92"/>
      <c r="HUI246" s="92"/>
      <c r="HUJ246" s="92"/>
      <c r="HUK246" s="92"/>
      <c r="HUL246" s="92"/>
      <c r="HUM246" s="92"/>
      <c r="HUN246" s="92"/>
      <c r="HUO246" s="92"/>
      <c r="HUP246" s="92"/>
      <c r="HUQ246" s="92"/>
      <c r="HUR246" s="92"/>
      <c r="HUS246" s="92"/>
      <c r="HUT246" s="92"/>
      <c r="HUU246" s="92"/>
      <c r="HUV246" s="92"/>
      <c r="HUW246" s="92"/>
      <c r="HUX246" s="92"/>
      <c r="HUY246" s="92"/>
      <c r="HUZ246" s="92"/>
      <c r="HVA246" s="92"/>
      <c r="HVB246" s="92"/>
      <c r="HVC246" s="92"/>
      <c r="HVD246" s="92"/>
      <c r="HVE246" s="92"/>
      <c r="HVF246" s="92"/>
      <c r="HVG246" s="92"/>
      <c r="HVH246" s="92"/>
      <c r="HVI246" s="92"/>
      <c r="HVJ246" s="92"/>
      <c r="HVK246" s="92"/>
      <c r="HVL246" s="92"/>
      <c r="HVM246" s="92"/>
      <c r="HVN246" s="92"/>
      <c r="HVO246" s="92"/>
      <c r="HVP246" s="92"/>
      <c r="HVQ246" s="92"/>
      <c r="HVR246" s="92"/>
      <c r="HVS246" s="92"/>
      <c r="HVT246" s="92"/>
      <c r="HVU246" s="92"/>
      <c r="HVV246" s="92"/>
      <c r="HVW246" s="92"/>
      <c r="HVX246" s="92"/>
      <c r="HVY246" s="92"/>
      <c r="HVZ246" s="92"/>
      <c r="HWA246" s="92"/>
      <c r="HWB246" s="92"/>
      <c r="HWC246" s="92"/>
      <c r="HWD246" s="92"/>
      <c r="HWE246" s="92"/>
      <c r="HWF246" s="92"/>
      <c r="HWG246" s="92"/>
      <c r="HWH246" s="92"/>
      <c r="HWI246" s="92"/>
      <c r="HWJ246" s="92"/>
      <c r="HWK246" s="92"/>
      <c r="HWL246" s="92"/>
      <c r="HWM246" s="92"/>
      <c r="HWN246" s="92"/>
      <c r="HWO246" s="92"/>
      <c r="HWP246" s="92"/>
      <c r="HWQ246" s="92"/>
      <c r="HWR246" s="92"/>
      <c r="HWS246" s="92"/>
      <c r="HWT246" s="92"/>
      <c r="HWU246" s="92"/>
      <c r="HWV246" s="92"/>
      <c r="HWW246" s="92"/>
      <c r="HWX246" s="92"/>
      <c r="HWY246" s="92"/>
      <c r="HWZ246" s="92"/>
      <c r="HXA246" s="92"/>
      <c r="HXB246" s="92"/>
      <c r="HXC246" s="92"/>
      <c r="HXD246" s="92"/>
      <c r="HXE246" s="92"/>
      <c r="HXF246" s="92"/>
      <c r="HXG246" s="92"/>
      <c r="HXH246" s="92"/>
      <c r="HXI246" s="92"/>
      <c r="HXJ246" s="92"/>
      <c r="HXK246" s="92"/>
      <c r="HXL246" s="92"/>
      <c r="HXM246" s="92"/>
      <c r="HXN246" s="92"/>
      <c r="HXO246" s="92"/>
      <c r="HXP246" s="92"/>
      <c r="HXQ246" s="92"/>
      <c r="HXR246" s="92"/>
      <c r="HXS246" s="92"/>
      <c r="HXT246" s="92"/>
      <c r="HXU246" s="92"/>
      <c r="HXV246" s="92"/>
      <c r="HXW246" s="92"/>
      <c r="HXX246" s="92"/>
      <c r="HXY246" s="92"/>
      <c r="HXZ246" s="92"/>
      <c r="HYA246" s="92"/>
      <c r="HYB246" s="92"/>
      <c r="HYC246" s="92"/>
      <c r="HYD246" s="92"/>
      <c r="HYE246" s="92"/>
      <c r="HYF246" s="92"/>
      <c r="HYG246" s="92"/>
      <c r="HYH246" s="92"/>
      <c r="HYI246" s="92"/>
      <c r="HYJ246" s="92"/>
      <c r="HYK246" s="92"/>
      <c r="HYL246" s="92"/>
      <c r="HYM246" s="92"/>
      <c r="HYN246" s="92"/>
      <c r="HYO246" s="92"/>
      <c r="HYP246" s="92"/>
      <c r="HYQ246" s="92"/>
      <c r="HYR246" s="92"/>
      <c r="HYS246" s="92"/>
      <c r="HYT246" s="92"/>
      <c r="HYU246" s="92"/>
      <c r="HYV246" s="92"/>
      <c r="HYW246" s="92"/>
      <c r="HYX246" s="92"/>
      <c r="HYY246" s="92"/>
      <c r="HYZ246" s="92"/>
      <c r="HZA246" s="92"/>
      <c r="HZB246" s="92"/>
      <c r="HZC246" s="92"/>
      <c r="HZD246" s="92"/>
      <c r="HZE246" s="92"/>
      <c r="HZF246" s="92"/>
      <c r="HZG246" s="92"/>
      <c r="HZH246" s="92"/>
      <c r="HZI246" s="92"/>
      <c r="HZJ246" s="92"/>
      <c r="HZK246" s="92"/>
      <c r="HZL246" s="92"/>
      <c r="HZM246" s="92"/>
      <c r="HZN246" s="92"/>
      <c r="HZO246" s="92"/>
      <c r="HZP246" s="92"/>
      <c r="HZQ246" s="92"/>
      <c r="HZR246" s="92"/>
      <c r="HZS246" s="92"/>
      <c r="HZT246" s="92"/>
      <c r="HZU246" s="92"/>
      <c r="HZV246" s="92"/>
      <c r="HZW246" s="92"/>
      <c r="HZX246" s="92"/>
      <c r="HZY246" s="92"/>
      <c r="HZZ246" s="92"/>
      <c r="IAA246" s="92"/>
      <c r="IAB246" s="92"/>
      <c r="IAC246" s="92"/>
      <c r="IAD246" s="92"/>
      <c r="IAE246" s="92"/>
      <c r="IAF246" s="92"/>
      <c r="IAG246" s="92"/>
      <c r="IAH246" s="92"/>
      <c r="IAI246" s="92"/>
      <c r="IAJ246" s="92"/>
      <c r="IAK246" s="92"/>
      <c r="IAL246" s="92"/>
      <c r="IAM246" s="92"/>
      <c r="IAN246" s="92"/>
      <c r="IAO246" s="92"/>
      <c r="IAP246" s="92"/>
      <c r="IAQ246" s="92"/>
      <c r="IAR246" s="92"/>
      <c r="IAS246" s="92"/>
      <c r="IAT246" s="92"/>
      <c r="IAU246" s="92"/>
      <c r="IAV246" s="92"/>
      <c r="IAW246" s="92"/>
      <c r="IAX246" s="92"/>
      <c r="IAY246" s="92"/>
      <c r="IAZ246" s="92"/>
      <c r="IBA246" s="92"/>
      <c r="IBB246" s="92"/>
      <c r="IBC246" s="92"/>
      <c r="IBD246" s="92"/>
      <c r="IBE246" s="92"/>
      <c r="IBF246" s="92"/>
      <c r="IBG246" s="92"/>
      <c r="IBH246" s="92"/>
      <c r="IBI246" s="92"/>
      <c r="IBJ246" s="92"/>
      <c r="IBK246" s="92"/>
      <c r="IBL246" s="92"/>
      <c r="IBM246" s="92"/>
      <c r="IBN246" s="92"/>
      <c r="IBO246" s="92"/>
      <c r="IBP246" s="92"/>
      <c r="IBQ246" s="92"/>
      <c r="IBR246" s="92"/>
      <c r="IBS246" s="92"/>
      <c r="IBT246" s="92"/>
      <c r="IBU246" s="92"/>
      <c r="IBV246" s="92"/>
      <c r="IBW246" s="92"/>
      <c r="IBX246" s="92"/>
      <c r="IBY246" s="92"/>
      <c r="IBZ246" s="92"/>
      <c r="ICA246" s="92"/>
      <c r="ICB246" s="92"/>
      <c r="ICC246" s="92"/>
      <c r="ICD246" s="92"/>
      <c r="ICE246" s="92"/>
      <c r="ICF246" s="92"/>
      <c r="ICG246" s="92"/>
      <c r="ICH246" s="92"/>
      <c r="ICI246" s="92"/>
      <c r="ICJ246" s="92"/>
      <c r="ICK246" s="92"/>
      <c r="ICL246" s="92"/>
      <c r="ICM246" s="92"/>
      <c r="ICN246" s="92"/>
      <c r="ICO246" s="92"/>
      <c r="ICP246" s="92"/>
      <c r="ICQ246" s="92"/>
      <c r="ICR246" s="92"/>
      <c r="ICS246" s="92"/>
      <c r="ICT246" s="92"/>
      <c r="ICU246" s="92"/>
      <c r="ICV246" s="92"/>
      <c r="ICW246" s="92"/>
      <c r="ICX246" s="92"/>
      <c r="ICY246" s="92"/>
      <c r="ICZ246" s="92"/>
      <c r="IDA246" s="92"/>
      <c r="IDB246" s="92"/>
      <c r="IDC246" s="92"/>
      <c r="IDD246" s="92"/>
      <c r="IDE246" s="92"/>
      <c r="IDF246" s="92"/>
      <c r="IDG246" s="92"/>
      <c r="IDH246" s="92"/>
      <c r="IDI246" s="92"/>
      <c r="IDJ246" s="92"/>
      <c r="IDK246" s="92"/>
      <c r="IDL246" s="92"/>
      <c r="IDM246" s="92"/>
      <c r="IDN246" s="92"/>
      <c r="IDO246" s="92"/>
      <c r="IDP246" s="92"/>
      <c r="IDQ246" s="92"/>
      <c r="IDR246" s="92"/>
      <c r="IDS246" s="92"/>
      <c r="IDT246" s="92"/>
      <c r="IDU246" s="92"/>
      <c r="IDV246" s="92"/>
      <c r="IDW246" s="92"/>
      <c r="IDX246" s="92"/>
      <c r="IDY246" s="92"/>
      <c r="IDZ246" s="92"/>
      <c r="IEA246" s="92"/>
      <c r="IEB246" s="92"/>
      <c r="IEC246" s="92"/>
      <c r="IED246" s="92"/>
      <c r="IEE246" s="92"/>
      <c r="IEF246" s="92"/>
      <c r="IEG246" s="92"/>
      <c r="IEH246" s="92"/>
      <c r="IEI246" s="92"/>
      <c r="IEJ246" s="92"/>
      <c r="IEK246" s="92"/>
      <c r="IEL246" s="92"/>
      <c r="IEM246" s="92"/>
      <c r="IEN246" s="92"/>
      <c r="IEO246" s="92"/>
      <c r="IEP246" s="92"/>
      <c r="IEQ246" s="92"/>
      <c r="IER246" s="92"/>
      <c r="IES246" s="92"/>
      <c r="IET246" s="92"/>
      <c r="IEU246" s="92"/>
      <c r="IEV246" s="92"/>
      <c r="IEW246" s="92"/>
      <c r="IEX246" s="92"/>
      <c r="IEY246" s="92"/>
      <c r="IEZ246" s="92"/>
      <c r="IFA246" s="92"/>
      <c r="IFB246" s="92"/>
      <c r="IFC246" s="92"/>
      <c r="IFD246" s="92"/>
      <c r="IFE246" s="92"/>
      <c r="IFF246" s="92"/>
      <c r="IFG246" s="92"/>
      <c r="IFH246" s="92"/>
      <c r="IFI246" s="92"/>
      <c r="IFJ246" s="92"/>
      <c r="IFK246" s="92"/>
      <c r="IFL246" s="92"/>
      <c r="IFM246" s="92"/>
      <c r="IFN246" s="92"/>
      <c r="IFO246" s="92"/>
      <c r="IFP246" s="92"/>
      <c r="IFQ246" s="92"/>
      <c r="IFR246" s="92"/>
      <c r="IFS246" s="92"/>
      <c r="IFT246" s="92"/>
      <c r="IFU246" s="92"/>
      <c r="IFV246" s="92"/>
      <c r="IFW246" s="92"/>
      <c r="IFX246" s="92"/>
      <c r="IFY246" s="92"/>
      <c r="IFZ246" s="92"/>
      <c r="IGA246" s="92"/>
      <c r="IGB246" s="92"/>
      <c r="IGC246" s="92"/>
      <c r="IGD246" s="92"/>
      <c r="IGE246" s="92"/>
      <c r="IGF246" s="92"/>
      <c r="IGG246" s="92"/>
      <c r="IGH246" s="92"/>
      <c r="IGI246" s="92"/>
      <c r="IGJ246" s="92"/>
      <c r="IGK246" s="92"/>
      <c r="IGL246" s="92"/>
      <c r="IGM246" s="92"/>
      <c r="IGN246" s="92"/>
      <c r="IGO246" s="92"/>
      <c r="IGP246" s="92"/>
      <c r="IGQ246" s="92"/>
      <c r="IGR246" s="92"/>
      <c r="IGS246" s="92"/>
      <c r="IGT246" s="92"/>
      <c r="IGU246" s="92"/>
      <c r="IGV246" s="92"/>
      <c r="IGW246" s="92"/>
      <c r="IGX246" s="92"/>
      <c r="IGY246" s="92"/>
      <c r="IGZ246" s="92"/>
      <c r="IHA246" s="92"/>
      <c r="IHB246" s="92"/>
      <c r="IHC246" s="92"/>
      <c r="IHD246" s="92"/>
      <c r="IHE246" s="92"/>
      <c r="IHF246" s="92"/>
      <c r="IHG246" s="92"/>
      <c r="IHH246" s="92"/>
      <c r="IHI246" s="92"/>
      <c r="IHJ246" s="92"/>
      <c r="IHK246" s="92"/>
      <c r="IHL246" s="92"/>
      <c r="IHM246" s="92"/>
      <c r="IHN246" s="92"/>
      <c r="IHO246" s="92"/>
      <c r="IHP246" s="92"/>
      <c r="IHQ246" s="92"/>
      <c r="IHR246" s="92"/>
      <c r="IHS246" s="92"/>
      <c r="IHT246" s="92"/>
      <c r="IHU246" s="92"/>
      <c r="IHV246" s="92"/>
      <c r="IHW246" s="92"/>
      <c r="IHX246" s="92"/>
      <c r="IHY246" s="92"/>
      <c r="IHZ246" s="92"/>
      <c r="IIA246" s="92"/>
      <c r="IIB246" s="92"/>
      <c r="IIC246" s="92"/>
      <c r="IID246" s="92"/>
      <c r="IIE246" s="92"/>
      <c r="IIF246" s="92"/>
      <c r="IIG246" s="92"/>
      <c r="IIH246" s="92"/>
      <c r="III246" s="92"/>
      <c r="IIJ246" s="92"/>
      <c r="IIK246" s="92"/>
      <c r="IIL246" s="92"/>
      <c r="IIM246" s="92"/>
      <c r="IIN246" s="92"/>
      <c r="IIO246" s="92"/>
      <c r="IIP246" s="92"/>
      <c r="IIQ246" s="92"/>
      <c r="IIR246" s="92"/>
      <c r="IIS246" s="92"/>
      <c r="IIT246" s="92"/>
      <c r="IIU246" s="92"/>
      <c r="IIV246" s="92"/>
      <c r="IIW246" s="92"/>
      <c r="IIX246" s="92"/>
      <c r="IIY246" s="92"/>
      <c r="IIZ246" s="92"/>
      <c r="IJA246" s="92"/>
      <c r="IJB246" s="92"/>
      <c r="IJC246" s="92"/>
      <c r="IJD246" s="92"/>
      <c r="IJE246" s="92"/>
      <c r="IJF246" s="92"/>
      <c r="IJG246" s="92"/>
      <c r="IJH246" s="92"/>
      <c r="IJI246" s="92"/>
      <c r="IJJ246" s="92"/>
      <c r="IJK246" s="92"/>
      <c r="IJL246" s="92"/>
      <c r="IJM246" s="92"/>
      <c r="IJN246" s="92"/>
      <c r="IJO246" s="92"/>
      <c r="IJP246" s="92"/>
      <c r="IJQ246" s="92"/>
      <c r="IJR246" s="92"/>
      <c r="IJS246" s="92"/>
      <c r="IJT246" s="92"/>
      <c r="IJU246" s="92"/>
      <c r="IJV246" s="92"/>
      <c r="IJW246" s="92"/>
      <c r="IJX246" s="92"/>
      <c r="IJY246" s="92"/>
      <c r="IJZ246" s="92"/>
      <c r="IKA246" s="92"/>
      <c r="IKB246" s="92"/>
      <c r="IKC246" s="92"/>
      <c r="IKD246" s="92"/>
      <c r="IKE246" s="92"/>
      <c r="IKF246" s="92"/>
      <c r="IKG246" s="92"/>
      <c r="IKH246" s="92"/>
      <c r="IKI246" s="92"/>
      <c r="IKJ246" s="92"/>
      <c r="IKK246" s="92"/>
      <c r="IKL246" s="92"/>
      <c r="IKM246" s="92"/>
      <c r="IKN246" s="92"/>
      <c r="IKO246" s="92"/>
      <c r="IKP246" s="92"/>
      <c r="IKQ246" s="92"/>
      <c r="IKR246" s="92"/>
      <c r="IKS246" s="92"/>
      <c r="IKT246" s="92"/>
      <c r="IKU246" s="92"/>
      <c r="IKV246" s="92"/>
      <c r="IKW246" s="92"/>
      <c r="IKX246" s="92"/>
      <c r="IKY246" s="92"/>
      <c r="IKZ246" s="92"/>
      <c r="ILA246" s="92"/>
      <c r="ILB246" s="92"/>
      <c r="ILC246" s="92"/>
      <c r="ILD246" s="92"/>
      <c r="ILE246" s="92"/>
      <c r="ILF246" s="92"/>
      <c r="ILG246" s="92"/>
      <c r="ILH246" s="92"/>
      <c r="ILI246" s="92"/>
      <c r="ILJ246" s="92"/>
      <c r="ILK246" s="92"/>
      <c r="ILL246" s="92"/>
      <c r="ILM246" s="92"/>
      <c r="ILN246" s="92"/>
      <c r="ILO246" s="92"/>
      <c r="ILP246" s="92"/>
      <c r="ILQ246" s="92"/>
      <c r="ILR246" s="92"/>
      <c r="ILS246" s="92"/>
      <c r="ILT246" s="92"/>
      <c r="ILU246" s="92"/>
      <c r="ILV246" s="92"/>
      <c r="ILW246" s="92"/>
      <c r="ILX246" s="92"/>
      <c r="ILY246" s="92"/>
      <c r="ILZ246" s="92"/>
      <c r="IMA246" s="92"/>
      <c r="IMB246" s="92"/>
      <c r="IMC246" s="92"/>
      <c r="IMD246" s="92"/>
      <c r="IME246" s="92"/>
      <c r="IMF246" s="92"/>
      <c r="IMG246" s="92"/>
      <c r="IMH246" s="92"/>
      <c r="IMI246" s="92"/>
      <c r="IMJ246" s="92"/>
      <c r="IMK246" s="92"/>
      <c r="IML246" s="92"/>
      <c r="IMM246" s="92"/>
      <c r="IMN246" s="92"/>
      <c r="IMO246" s="92"/>
      <c r="IMP246" s="92"/>
      <c r="IMQ246" s="92"/>
      <c r="IMR246" s="92"/>
      <c r="IMS246" s="92"/>
      <c r="IMT246" s="92"/>
      <c r="IMU246" s="92"/>
      <c r="IMV246" s="92"/>
      <c r="IMW246" s="92"/>
      <c r="IMX246" s="92"/>
      <c r="IMY246" s="92"/>
      <c r="IMZ246" s="92"/>
      <c r="INA246" s="92"/>
      <c r="INB246" s="92"/>
      <c r="INC246" s="92"/>
      <c r="IND246" s="92"/>
      <c r="INE246" s="92"/>
      <c r="INF246" s="92"/>
      <c r="ING246" s="92"/>
      <c r="INH246" s="92"/>
      <c r="INI246" s="92"/>
      <c r="INJ246" s="92"/>
      <c r="INK246" s="92"/>
      <c r="INL246" s="92"/>
      <c r="INM246" s="92"/>
      <c r="INN246" s="92"/>
      <c r="INO246" s="92"/>
      <c r="INP246" s="92"/>
      <c r="INQ246" s="92"/>
      <c r="INR246" s="92"/>
      <c r="INS246" s="92"/>
      <c r="INT246" s="92"/>
      <c r="INU246" s="92"/>
      <c r="INV246" s="92"/>
      <c r="INW246" s="92"/>
      <c r="INX246" s="92"/>
      <c r="INY246" s="92"/>
      <c r="INZ246" s="92"/>
      <c r="IOA246" s="92"/>
      <c r="IOB246" s="92"/>
      <c r="IOC246" s="92"/>
      <c r="IOD246" s="92"/>
      <c r="IOE246" s="92"/>
      <c r="IOF246" s="92"/>
      <c r="IOG246" s="92"/>
      <c r="IOH246" s="92"/>
      <c r="IOI246" s="92"/>
      <c r="IOJ246" s="92"/>
      <c r="IOK246" s="92"/>
      <c r="IOL246" s="92"/>
      <c r="IOM246" s="92"/>
      <c r="ION246" s="92"/>
      <c r="IOO246" s="92"/>
      <c r="IOP246" s="92"/>
      <c r="IOQ246" s="92"/>
      <c r="IOR246" s="92"/>
      <c r="IOS246" s="92"/>
      <c r="IOT246" s="92"/>
      <c r="IOU246" s="92"/>
      <c r="IOV246" s="92"/>
      <c r="IOW246" s="92"/>
      <c r="IOX246" s="92"/>
      <c r="IOY246" s="92"/>
      <c r="IOZ246" s="92"/>
      <c r="IPA246" s="92"/>
      <c r="IPB246" s="92"/>
      <c r="IPC246" s="92"/>
      <c r="IPD246" s="92"/>
      <c r="IPE246" s="92"/>
      <c r="IPF246" s="92"/>
      <c r="IPG246" s="92"/>
      <c r="IPH246" s="92"/>
      <c r="IPI246" s="92"/>
      <c r="IPJ246" s="92"/>
      <c r="IPK246" s="92"/>
      <c r="IPL246" s="92"/>
      <c r="IPM246" s="92"/>
      <c r="IPN246" s="92"/>
      <c r="IPO246" s="92"/>
      <c r="IPP246" s="92"/>
      <c r="IPQ246" s="92"/>
      <c r="IPR246" s="92"/>
      <c r="IPS246" s="92"/>
      <c r="IPT246" s="92"/>
      <c r="IPU246" s="92"/>
      <c r="IPV246" s="92"/>
      <c r="IPW246" s="92"/>
      <c r="IPX246" s="92"/>
      <c r="IPY246" s="92"/>
      <c r="IPZ246" s="92"/>
      <c r="IQA246" s="92"/>
      <c r="IQB246" s="92"/>
      <c r="IQC246" s="92"/>
      <c r="IQD246" s="92"/>
      <c r="IQE246" s="92"/>
      <c r="IQF246" s="92"/>
      <c r="IQG246" s="92"/>
      <c r="IQH246" s="92"/>
      <c r="IQI246" s="92"/>
      <c r="IQJ246" s="92"/>
      <c r="IQK246" s="92"/>
      <c r="IQL246" s="92"/>
      <c r="IQM246" s="92"/>
      <c r="IQN246" s="92"/>
      <c r="IQO246" s="92"/>
      <c r="IQP246" s="92"/>
      <c r="IQQ246" s="92"/>
      <c r="IQR246" s="92"/>
      <c r="IQS246" s="92"/>
      <c r="IQT246" s="92"/>
      <c r="IQU246" s="92"/>
      <c r="IQV246" s="92"/>
      <c r="IQW246" s="92"/>
      <c r="IQX246" s="92"/>
      <c r="IQY246" s="92"/>
      <c r="IQZ246" s="92"/>
      <c r="IRA246" s="92"/>
      <c r="IRB246" s="92"/>
      <c r="IRC246" s="92"/>
      <c r="IRD246" s="92"/>
      <c r="IRE246" s="92"/>
      <c r="IRF246" s="92"/>
      <c r="IRG246" s="92"/>
      <c r="IRH246" s="92"/>
      <c r="IRI246" s="92"/>
      <c r="IRJ246" s="92"/>
      <c r="IRK246" s="92"/>
      <c r="IRL246" s="92"/>
      <c r="IRM246" s="92"/>
      <c r="IRN246" s="92"/>
      <c r="IRO246" s="92"/>
      <c r="IRP246" s="92"/>
      <c r="IRQ246" s="92"/>
      <c r="IRR246" s="92"/>
      <c r="IRS246" s="92"/>
      <c r="IRT246" s="92"/>
      <c r="IRU246" s="92"/>
      <c r="IRV246" s="92"/>
      <c r="IRW246" s="92"/>
      <c r="IRX246" s="92"/>
      <c r="IRY246" s="92"/>
      <c r="IRZ246" s="92"/>
      <c r="ISA246" s="92"/>
      <c r="ISB246" s="92"/>
      <c r="ISC246" s="92"/>
      <c r="ISD246" s="92"/>
      <c r="ISE246" s="92"/>
      <c r="ISF246" s="92"/>
      <c r="ISG246" s="92"/>
      <c r="ISH246" s="92"/>
      <c r="ISI246" s="92"/>
      <c r="ISJ246" s="92"/>
      <c r="ISK246" s="92"/>
      <c r="ISL246" s="92"/>
      <c r="ISM246" s="92"/>
      <c r="ISN246" s="92"/>
      <c r="ISO246" s="92"/>
      <c r="ISP246" s="92"/>
      <c r="ISQ246" s="92"/>
      <c r="ISR246" s="92"/>
      <c r="ISS246" s="92"/>
      <c r="IST246" s="92"/>
      <c r="ISU246" s="92"/>
      <c r="ISV246" s="92"/>
      <c r="ISW246" s="92"/>
      <c r="ISX246" s="92"/>
      <c r="ISY246" s="92"/>
      <c r="ISZ246" s="92"/>
      <c r="ITA246" s="92"/>
      <c r="ITB246" s="92"/>
      <c r="ITC246" s="92"/>
      <c r="ITD246" s="92"/>
      <c r="ITE246" s="92"/>
      <c r="ITF246" s="92"/>
      <c r="ITG246" s="92"/>
      <c r="ITH246" s="92"/>
      <c r="ITI246" s="92"/>
      <c r="ITJ246" s="92"/>
      <c r="ITK246" s="92"/>
      <c r="ITL246" s="92"/>
      <c r="ITM246" s="92"/>
      <c r="ITN246" s="92"/>
      <c r="ITO246" s="92"/>
      <c r="ITP246" s="92"/>
      <c r="ITQ246" s="92"/>
      <c r="ITR246" s="92"/>
      <c r="ITS246" s="92"/>
      <c r="ITT246" s="92"/>
      <c r="ITU246" s="92"/>
      <c r="ITV246" s="92"/>
      <c r="ITW246" s="92"/>
      <c r="ITX246" s="92"/>
      <c r="ITY246" s="92"/>
      <c r="ITZ246" s="92"/>
      <c r="IUA246" s="92"/>
      <c r="IUB246" s="92"/>
      <c r="IUC246" s="92"/>
      <c r="IUD246" s="92"/>
      <c r="IUE246" s="92"/>
      <c r="IUF246" s="92"/>
      <c r="IUG246" s="92"/>
      <c r="IUH246" s="92"/>
      <c r="IUI246" s="92"/>
      <c r="IUJ246" s="92"/>
      <c r="IUK246" s="92"/>
      <c r="IUL246" s="92"/>
      <c r="IUM246" s="92"/>
      <c r="IUN246" s="92"/>
      <c r="IUO246" s="92"/>
      <c r="IUP246" s="92"/>
      <c r="IUQ246" s="92"/>
      <c r="IUR246" s="92"/>
      <c r="IUS246" s="92"/>
      <c r="IUT246" s="92"/>
      <c r="IUU246" s="92"/>
      <c r="IUV246" s="92"/>
      <c r="IUW246" s="92"/>
      <c r="IUX246" s="92"/>
      <c r="IUY246" s="92"/>
      <c r="IUZ246" s="92"/>
      <c r="IVA246" s="92"/>
      <c r="IVB246" s="92"/>
      <c r="IVC246" s="92"/>
      <c r="IVD246" s="92"/>
      <c r="IVE246" s="92"/>
      <c r="IVF246" s="92"/>
      <c r="IVG246" s="92"/>
      <c r="IVH246" s="92"/>
      <c r="IVI246" s="92"/>
      <c r="IVJ246" s="92"/>
      <c r="IVK246" s="92"/>
      <c r="IVL246" s="92"/>
      <c r="IVM246" s="92"/>
      <c r="IVN246" s="92"/>
      <c r="IVO246" s="92"/>
      <c r="IVP246" s="92"/>
      <c r="IVQ246" s="92"/>
      <c r="IVR246" s="92"/>
      <c r="IVS246" s="92"/>
      <c r="IVT246" s="92"/>
      <c r="IVU246" s="92"/>
      <c r="IVV246" s="92"/>
      <c r="IVW246" s="92"/>
      <c r="IVX246" s="92"/>
      <c r="IVY246" s="92"/>
      <c r="IVZ246" s="92"/>
      <c r="IWA246" s="92"/>
      <c r="IWB246" s="92"/>
      <c r="IWC246" s="92"/>
      <c r="IWD246" s="92"/>
      <c r="IWE246" s="92"/>
      <c r="IWF246" s="92"/>
      <c r="IWG246" s="92"/>
      <c r="IWH246" s="92"/>
      <c r="IWI246" s="92"/>
      <c r="IWJ246" s="92"/>
      <c r="IWK246" s="92"/>
      <c r="IWL246" s="92"/>
      <c r="IWM246" s="92"/>
      <c r="IWN246" s="92"/>
      <c r="IWO246" s="92"/>
      <c r="IWP246" s="92"/>
      <c r="IWQ246" s="92"/>
      <c r="IWR246" s="92"/>
      <c r="IWS246" s="92"/>
      <c r="IWT246" s="92"/>
      <c r="IWU246" s="92"/>
      <c r="IWV246" s="92"/>
      <c r="IWW246" s="92"/>
      <c r="IWX246" s="92"/>
      <c r="IWY246" s="92"/>
      <c r="IWZ246" s="92"/>
      <c r="IXA246" s="92"/>
      <c r="IXB246" s="92"/>
      <c r="IXC246" s="92"/>
      <c r="IXD246" s="92"/>
      <c r="IXE246" s="92"/>
      <c r="IXF246" s="92"/>
      <c r="IXG246" s="92"/>
      <c r="IXH246" s="92"/>
      <c r="IXI246" s="92"/>
      <c r="IXJ246" s="92"/>
      <c r="IXK246" s="92"/>
      <c r="IXL246" s="92"/>
      <c r="IXM246" s="92"/>
      <c r="IXN246" s="92"/>
      <c r="IXO246" s="92"/>
      <c r="IXP246" s="92"/>
      <c r="IXQ246" s="92"/>
      <c r="IXR246" s="92"/>
      <c r="IXS246" s="92"/>
      <c r="IXT246" s="92"/>
      <c r="IXU246" s="92"/>
      <c r="IXV246" s="92"/>
      <c r="IXW246" s="92"/>
      <c r="IXX246" s="92"/>
      <c r="IXY246" s="92"/>
      <c r="IXZ246" s="92"/>
      <c r="IYA246" s="92"/>
      <c r="IYB246" s="92"/>
      <c r="IYC246" s="92"/>
      <c r="IYD246" s="92"/>
      <c r="IYE246" s="92"/>
      <c r="IYF246" s="92"/>
      <c r="IYG246" s="92"/>
      <c r="IYH246" s="92"/>
      <c r="IYI246" s="92"/>
      <c r="IYJ246" s="92"/>
      <c r="IYK246" s="92"/>
      <c r="IYL246" s="92"/>
      <c r="IYM246" s="92"/>
      <c r="IYN246" s="92"/>
      <c r="IYO246" s="92"/>
      <c r="IYP246" s="92"/>
      <c r="IYQ246" s="92"/>
      <c r="IYR246" s="92"/>
      <c r="IYS246" s="92"/>
      <c r="IYT246" s="92"/>
      <c r="IYU246" s="92"/>
      <c r="IYV246" s="92"/>
      <c r="IYW246" s="92"/>
      <c r="IYX246" s="92"/>
      <c r="IYY246" s="92"/>
      <c r="IYZ246" s="92"/>
      <c r="IZA246" s="92"/>
      <c r="IZB246" s="92"/>
      <c r="IZC246" s="92"/>
      <c r="IZD246" s="92"/>
      <c r="IZE246" s="92"/>
      <c r="IZF246" s="92"/>
      <c r="IZG246" s="92"/>
      <c r="IZH246" s="92"/>
      <c r="IZI246" s="92"/>
      <c r="IZJ246" s="92"/>
      <c r="IZK246" s="92"/>
      <c r="IZL246" s="92"/>
      <c r="IZM246" s="92"/>
      <c r="IZN246" s="92"/>
      <c r="IZO246" s="92"/>
      <c r="IZP246" s="92"/>
      <c r="IZQ246" s="92"/>
      <c r="IZR246" s="92"/>
      <c r="IZS246" s="92"/>
      <c r="IZT246" s="92"/>
      <c r="IZU246" s="92"/>
      <c r="IZV246" s="92"/>
      <c r="IZW246" s="92"/>
      <c r="IZX246" s="92"/>
      <c r="IZY246" s="92"/>
      <c r="IZZ246" s="92"/>
      <c r="JAA246" s="92"/>
      <c r="JAB246" s="92"/>
      <c r="JAC246" s="92"/>
      <c r="JAD246" s="92"/>
      <c r="JAE246" s="92"/>
      <c r="JAF246" s="92"/>
      <c r="JAG246" s="92"/>
      <c r="JAH246" s="92"/>
      <c r="JAI246" s="92"/>
      <c r="JAJ246" s="92"/>
      <c r="JAK246" s="92"/>
      <c r="JAL246" s="92"/>
      <c r="JAM246" s="92"/>
      <c r="JAN246" s="92"/>
      <c r="JAO246" s="92"/>
      <c r="JAP246" s="92"/>
      <c r="JAQ246" s="92"/>
      <c r="JAR246" s="92"/>
      <c r="JAS246" s="92"/>
      <c r="JAT246" s="92"/>
      <c r="JAU246" s="92"/>
      <c r="JAV246" s="92"/>
      <c r="JAW246" s="92"/>
      <c r="JAX246" s="92"/>
      <c r="JAY246" s="92"/>
      <c r="JAZ246" s="92"/>
      <c r="JBA246" s="92"/>
      <c r="JBB246" s="92"/>
      <c r="JBC246" s="92"/>
      <c r="JBD246" s="92"/>
      <c r="JBE246" s="92"/>
      <c r="JBF246" s="92"/>
      <c r="JBG246" s="92"/>
      <c r="JBH246" s="92"/>
      <c r="JBI246" s="92"/>
      <c r="JBJ246" s="92"/>
      <c r="JBK246" s="92"/>
      <c r="JBL246" s="92"/>
      <c r="JBM246" s="92"/>
      <c r="JBN246" s="92"/>
      <c r="JBO246" s="92"/>
      <c r="JBP246" s="92"/>
      <c r="JBQ246" s="92"/>
      <c r="JBR246" s="92"/>
      <c r="JBS246" s="92"/>
      <c r="JBT246" s="92"/>
      <c r="JBU246" s="92"/>
      <c r="JBV246" s="92"/>
      <c r="JBW246" s="92"/>
      <c r="JBX246" s="92"/>
      <c r="JBY246" s="92"/>
      <c r="JBZ246" s="92"/>
      <c r="JCA246" s="92"/>
      <c r="JCB246" s="92"/>
      <c r="JCC246" s="92"/>
      <c r="JCD246" s="92"/>
      <c r="JCE246" s="92"/>
      <c r="JCF246" s="92"/>
      <c r="JCG246" s="92"/>
      <c r="JCH246" s="92"/>
      <c r="JCI246" s="92"/>
      <c r="JCJ246" s="92"/>
      <c r="JCK246" s="92"/>
      <c r="JCL246" s="92"/>
      <c r="JCM246" s="92"/>
      <c r="JCN246" s="92"/>
      <c r="JCO246" s="92"/>
      <c r="JCP246" s="92"/>
      <c r="JCQ246" s="92"/>
      <c r="JCR246" s="92"/>
      <c r="JCS246" s="92"/>
      <c r="JCT246" s="92"/>
      <c r="JCU246" s="92"/>
      <c r="JCV246" s="92"/>
      <c r="JCW246" s="92"/>
      <c r="JCX246" s="92"/>
      <c r="JCY246" s="92"/>
      <c r="JCZ246" s="92"/>
      <c r="JDA246" s="92"/>
      <c r="JDB246" s="92"/>
      <c r="JDC246" s="92"/>
      <c r="JDD246" s="92"/>
      <c r="JDE246" s="92"/>
      <c r="JDF246" s="92"/>
      <c r="JDG246" s="92"/>
      <c r="JDH246" s="92"/>
      <c r="JDI246" s="92"/>
      <c r="JDJ246" s="92"/>
      <c r="JDK246" s="92"/>
      <c r="JDL246" s="92"/>
      <c r="JDM246" s="92"/>
      <c r="JDN246" s="92"/>
      <c r="JDO246" s="92"/>
      <c r="JDP246" s="92"/>
      <c r="JDQ246" s="92"/>
      <c r="JDR246" s="92"/>
      <c r="JDS246" s="92"/>
      <c r="JDT246" s="92"/>
      <c r="JDU246" s="92"/>
      <c r="JDV246" s="92"/>
      <c r="JDW246" s="92"/>
      <c r="JDX246" s="92"/>
      <c r="JDY246" s="92"/>
      <c r="JDZ246" s="92"/>
      <c r="JEA246" s="92"/>
      <c r="JEB246" s="92"/>
      <c r="JEC246" s="92"/>
      <c r="JED246" s="92"/>
      <c r="JEE246" s="92"/>
      <c r="JEF246" s="92"/>
      <c r="JEG246" s="92"/>
      <c r="JEH246" s="92"/>
      <c r="JEI246" s="92"/>
      <c r="JEJ246" s="92"/>
      <c r="JEK246" s="92"/>
      <c r="JEL246" s="92"/>
      <c r="JEM246" s="92"/>
      <c r="JEN246" s="92"/>
      <c r="JEO246" s="92"/>
      <c r="JEP246" s="92"/>
      <c r="JEQ246" s="92"/>
      <c r="JER246" s="92"/>
      <c r="JES246" s="92"/>
      <c r="JET246" s="92"/>
      <c r="JEU246" s="92"/>
      <c r="JEV246" s="92"/>
      <c r="JEW246" s="92"/>
      <c r="JEX246" s="92"/>
      <c r="JEY246" s="92"/>
      <c r="JEZ246" s="92"/>
      <c r="JFA246" s="92"/>
      <c r="JFB246" s="92"/>
      <c r="JFC246" s="92"/>
      <c r="JFD246" s="92"/>
      <c r="JFE246" s="92"/>
      <c r="JFF246" s="92"/>
      <c r="JFG246" s="92"/>
      <c r="JFH246" s="92"/>
      <c r="JFI246" s="92"/>
      <c r="JFJ246" s="92"/>
      <c r="JFK246" s="92"/>
      <c r="JFL246" s="92"/>
      <c r="JFM246" s="92"/>
      <c r="JFN246" s="92"/>
      <c r="JFO246" s="92"/>
      <c r="JFP246" s="92"/>
      <c r="JFQ246" s="92"/>
      <c r="JFR246" s="92"/>
      <c r="JFS246" s="92"/>
      <c r="JFT246" s="92"/>
      <c r="JFU246" s="92"/>
      <c r="JFV246" s="92"/>
      <c r="JFW246" s="92"/>
      <c r="JFX246" s="92"/>
      <c r="JFY246" s="92"/>
      <c r="JFZ246" s="92"/>
      <c r="JGA246" s="92"/>
      <c r="JGB246" s="92"/>
      <c r="JGC246" s="92"/>
      <c r="JGD246" s="92"/>
      <c r="JGE246" s="92"/>
      <c r="JGF246" s="92"/>
      <c r="JGG246" s="92"/>
      <c r="JGH246" s="92"/>
      <c r="JGI246" s="92"/>
      <c r="JGJ246" s="92"/>
      <c r="JGK246" s="92"/>
      <c r="JGL246" s="92"/>
      <c r="JGM246" s="92"/>
      <c r="JGN246" s="92"/>
      <c r="JGO246" s="92"/>
      <c r="JGP246" s="92"/>
      <c r="JGQ246" s="92"/>
      <c r="JGR246" s="92"/>
      <c r="JGS246" s="92"/>
      <c r="JGT246" s="92"/>
      <c r="JGU246" s="92"/>
      <c r="JGV246" s="92"/>
      <c r="JGW246" s="92"/>
      <c r="JGX246" s="92"/>
      <c r="JGY246" s="92"/>
      <c r="JGZ246" s="92"/>
      <c r="JHA246" s="92"/>
      <c r="JHB246" s="92"/>
      <c r="JHC246" s="92"/>
      <c r="JHD246" s="92"/>
      <c r="JHE246" s="92"/>
      <c r="JHF246" s="92"/>
      <c r="JHG246" s="92"/>
      <c r="JHH246" s="92"/>
      <c r="JHI246" s="92"/>
      <c r="JHJ246" s="92"/>
      <c r="JHK246" s="92"/>
      <c r="JHL246" s="92"/>
      <c r="JHM246" s="92"/>
      <c r="JHN246" s="92"/>
      <c r="JHO246" s="92"/>
      <c r="JHP246" s="92"/>
      <c r="JHQ246" s="92"/>
      <c r="JHR246" s="92"/>
      <c r="JHS246" s="92"/>
      <c r="JHT246" s="92"/>
      <c r="JHU246" s="92"/>
      <c r="JHV246" s="92"/>
      <c r="JHW246" s="92"/>
      <c r="JHX246" s="92"/>
      <c r="JHY246" s="92"/>
      <c r="JHZ246" s="92"/>
      <c r="JIA246" s="92"/>
      <c r="JIB246" s="92"/>
      <c r="JIC246" s="92"/>
      <c r="JID246" s="92"/>
      <c r="JIE246" s="92"/>
      <c r="JIF246" s="92"/>
      <c r="JIG246" s="92"/>
      <c r="JIH246" s="92"/>
      <c r="JII246" s="92"/>
      <c r="JIJ246" s="92"/>
      <c r="JIK246" s="92"/>
      <c r="JIL246" s="92"/>
      <c r="JIM246" s="92"/>
      <c r="JIN246" s="92"/>
      <c r="JIO246" s="92"/>
      <c r="JIP246" s="92"/>
      <c r="JIQ246" s="92"/>
      <c r="JIR246" s="92"/>
      <c r="JIS246" s="92"/>
      <c r="JIT246" s="92"/>
      <c r="JIU246" s="92"/>
      <c r="JIV246" s="92"/>
      <c r="JIW246" s="92"/>
      <c r="JIX246" s="92"/>
      <c r="JIY246" s="92"/>
      <c r="JIZ246" s="92"/>
      <c r="JJA246" s="92"/>
      <c r="JJB246" s="92"/>
      <c r="JJC246" s="92"/>
      <c r="JJD246" s="92"/>
      <c r="JJE246" s="92"/>
      <c r="JJF246" s="92"/>
      <c r="JJG246" s="92"/>
      <c r="JJH246" s="92"/>
      <c r="JJI246" s="92"/>
      <c r="JJJ246" s="92"/>
      <c r="JJK246" s="92"/>
      <c r="JJL246" s="92"/>
      <c r="JJM246" s="92"/>
      <c r="JJN246" s="92"/>
      <c r="JJO246" s="92"/>
      <c r="JJP246" s="92"/>
      <c r="JJQ246" s="92"/>
      <c r="JJR246" s="92"/>
      <c r="JJS246" s="92"/>
      <c r="JJT246" s="92"/>
      <c r="JJU246" s="92"/>
      <c r="JJV246" s="92"/>
      <c r="JJW246" s="92"/>
      <c r="JJX246" s="92"/>
      <c r="JJY246" s="92"/>
      <c r="JJZ246" s="92"/>
      <c r="JKA246" s="92"/>
      <c r="JKB246" s="92"/>
      <c r="JKC246" s="92"/>
      <c r="JKD246" s="92"/>
      <c r="JKE246" s="92"/>
      <c r="JKF246" s="92"/>
      <c r="JKG246" s="92"/>
      <c r="JKH246" s="92"/>
      <c r="JKI246" s="92"/>
      <c r="JKJ246" s="92"/>
      <c r="JKK246" s="92"/>
      <c r="JKL246" s="92"/>
      <c r="JKM246" s="92"/>
      <c r="JKN246" s="92"/>
      <c r="JKO246" s="92"/>
      <c r="JKP246" s="92"/>
      <c r="JKQ246" s="92"/>
      <c r="JKR246" s="92"/>
      <c r="JKS246" s="92"/>
      <c r="JKT246" s="92"/>
      <c r="JKU246" s="92"/>
      <c r="JKV246" s="92"/>
      <c r="JKW246" s="92"/>
      <c r="JKX246" s="92"/>
      <c r="JKY246" s="92"/>
      <c r="JKZ246" s="92"/>
      <c r="JLA246" s="92"/>
      <c r="JLB246" s="92"/>
      <c r="JLC246" s="92"/>
      <c r="JLD246" s="92"/>
      <c r="JLE246" s="92"/>
      <c r="JLF246" s="92"/>
      <c r="JLG246" s="92"/>
      <c r="JLH246" s="92"/>
      <c r="JLI246" s="92"/>
      <c r="JLJ246" s="92"/>
      <c r="JLK246" s="92"/>
      <c r="JLL246" s="92"/>
      <c r="JLM246" s="92"/>
      <c r="JLN246" s="92"/>
      <c r="JLO246" s="92"/>
      <c r="JLP246" s="92"/>
      <c r="JLQ246" s="92"/>
      <c r="JLR246" s="92"/>
      <c r="JLS246" s="92"/>
      <c r="JLT246" s="92"/>
      <c r="JLU246" s="92"/>
      <c r="JLV246" s="92"/>
      <c r="JLW246" s="92"/>
      <c r="JLX246" s="92"/>
      <c r="JLY246" s="92"/>
      <c r="JLZ246" s="92"/>
      <c r="JMA246" s="92"/>
      <c r="JMB246" s="92"/>
      <c r="JMC246" s="92"/>
      <c r="JMD246" s="92"/>
      <c r="JME246" s="92"/>
      <c r="JMF246" s="92"/>
      <c r="JMG246" s="92"/>
      <c r="JMH246" s="92"/>
      <c r="JMI246" s="92"/>
      <c r="JMJ246" s="92"/>
      <c r="JMK246" s="92"/>
      <c r="JML246" s="92"/>
      <c r="JMM246" s="92"/>
      <c r="JMN246" s="92"/>
      <c r="JMO246" s="92"/>
      <c r="JMP246" s="92"/>
      <c r="JMQ246" s="92"/>
      <c r="JMR246" s="92"/>
      <c r="JMS246" s="92"/>
      <c r="JMT246" s="92"/>
      <c r="JMU246" s="92"/>
      <c r="JMV246" s="92"/>
      <c r="JMW246" s="92"/>
      <c r="JMX246" s="92"/>
      <c r="JMY246" s="92"/>
      <c r="JMZ246" s="92"/>
      <c r="JNA246" s="92"/>
      <c r="JNB246" s="92"/>
      <c r="JNC246" s="92"/>
      <c r="JND246" s="92"/>
      <c r="JNE246" s="92"/>
      <c r="JNF246" s="92"/>
      <c r="JNG246" s="92"/>
      <c r="JNH246" s="92"/>
      <c r="JNI246" s="92"/>
      <c r="JNJ246" s="92"/>
      <c r="JNK246" s="92"/>
      <c r="JNL246" s="92"/>
      <c r="JNM246" s="92"/>
      <c r="JNN246" s="92"/>
      <c r="JNO246" s="92"/>
      <c r="JNP246" s="92"/>
      <c r="JNQ246" s="92"/>
      <c r="JNR246" s="92"/>
      <c r="JNS246" s="92"/>
      <c r="JNT246" s="92"/>
      <c r="JNU246" s="92"/>
      <c r="JNV246" s="92"/>
      <c r="JNW246" s="92"/>
      <c r="JNX246" s="92"/>
      <c r="JNY246" s="92"/>
      <c r="JNZ246" s="92"/>
      <c r="JOA246" s="92"/>
      <c r="JOB246" s="92"/>
      <c r="JOC246" s="92"/>
      <c r="JOD246" s="92"/>
      <c r="JOE246" s="92"/>
      <c r="JOF246" s="92"/>
      <c r="JOG246" s="92"/>
      <c r="JOH246" s="92"/>
      <c r="JOI246" s="92"/>
      <c r="JOJ246" s="92"/>
      <c r="JOK246" s="92"/>
      <c r="JOL246" s="92"/>
      <c r="JOM246" s="92"/>
      <c r="JON246" s="92"/>
      <c r="JOO246" s="92"/>
      <c r="JOP246" s="92"/>
      <c r="JOQ246" s="92"/>
      <c r="JOR246" s="92"/>
      <c r="JOS246" s="92"/>
      <c r="JOT246" s="92"/>
      <c r="JOU246" s="92"/>
      <c r="JOV246" s="92"/>
      <c r="JOW246" s="92"/>
      <c r="JOX246" s="92"/>
      <c r="JOY246" s="92"/>
      <c r="JOZ246" s="92"/>
      <c r="JPA246" s="92"/>
      <c r="JPB246" s="92"/>
      <c r="JPC246" s="92"/>
      <c r="JPD246" s="92"/>
      <c r="JPE246" s="92"/>
      <c r="JPF246" s="92"/>
      <c r="JPG246" s="92"/>
      <c r="JPH246" s="92"/>
      <c r="JPI246" s="92"/>
      <c r="JPJ246" s="92"/>
      <c r="JPK246" s="92"/>
      <c r="JPL246" s="92"/>
      <c r="JPM246" s="92"/>
      <c r="JPN246" s="92"/>
      <c r="JPO246" s="92"/>
      <c r="JPP246" s="92"/>
      <c r="JPQ246" s="92"/>
      <c r="JPR246" s="92"/>
      <c r="JPS246" s="92"/>
      <c r="JPT246" s="92"/>
      <c r="JPU246" s="92"/>
      <c r="JPV246" s="92"/>
      <c r="JPW246" s="92"/>
      <c r="JPX246" s="92"/>
      <c r="JPY246" s="92"/>
      <c r="JPZ246" s="92"/>
      <c r="JQA246" s="92"/>
      <c r="JQB246" s="92"/>
      <c r="JQC246" s="92"/>
      <c r="JQD246" s="92"/>
      <c r="JQE246" s="92"/>
      <c r="JQF246" s="92"/>
      <c r="JQG246" s="92"/>
      <c r="JQH246" s="92"/>
      <c r="JQI246" s="92"/>
      <c r="JQJ246" s="92"/>
      <c r="JQK246" s="92"/>
      <c r="JQL246" s="92"/>
      <c r="JQM246" s="92"/>
      <c r="JQN246" s="92"/>
      <c r="JQO246" s="92"/>
      <c r="JQP246" s="92"/>
      <c r="JQQ246" s="92"/>
      <c r="JQR246" s="92"/>
      <c r="JQS246" s="92"/>
      <c r="JQT246" s="92"/>
      <c r="JQU246" s="92"/>
      <c r="JQV246" s="92"/>
      <c r="JQW246" s="92"/>
      <c r="JQX246" s="92"/>
      <c r="JQY246" s="92"/>
      <c r="JQZ246" s="92"/>
      <c r="JRA246" s="92"/>
      <c r="JRB246" s="92"/>
      <c r="JRC246" s="92"/>
      <c r="JRD246" s="92"/>
      <c r="JRE246" s="92"/>
      <c r="JRF246" s="92"/>
      <c r="JRG246" s="92"/>
      <c r="JRH246" s="92"/>
      <c r="JRI246" s="92"/>
      <c r="JRJ246" s="92"/>
      <c r="JRK246" s="92"/>
      <c r="JRL246" s="92"/>
      <c r="JRM246" s="92"/>
      <c r="JRN246" s="92"/>
      <c r="JRO246" s="92"/>
      <c r="JRP246" s="92"/>
      <c r="JRQ246" s="92"/>
      <c r="JRR246" s="92"/>
      <c r="JRS246" s="92"/>
      <c r="JRT246" s="92"/>
      <c r="JRU246" s="92"/>
      <c r="JRV246" s="92"/>
      <c r="JRW246" s="92"/>
      <c r="JRX246" s="92"/>
      <c r="JRY246" s="92"/>
      <c r="JRZ246" s="92"/>
      <c r="JSA246" s="92"/>
      <c r="JSB246" s="92"/>
      <c r="JSC246" s="92"/>
      <c r="JSD246" s="92"/>
      <c r="JSE246" s="92"/>
      <c r="JSF246" s="92"/>
      <c r="JSG246" s="92"/>
      <c r="JSH246" s="92"/>
      <c r="JSI246" s="92"/>
      <c r="JSJ246" s="92"/>
      <c r="JSK246" s="92"/>
      <c r="JSL246" s="92"/>
      <c r="JSM246" s="92"/>
      <c r="JSN246" s="92"/>
      <c r="JSO246" s="92"/>
      <c r="JSP246" s="92"/>
      <c r="JSQ246" s="92"/>
      <c r="JSR246" s="92"/>
      <c r="JSS246" s="92"/>
      <c r="JST246" s="92"/>
      <c r="JSU246" s="92"/>
      <c r="JSV246" s="92"/>
      <c r="JSW246" s="92"/>
      <c r="JSX246" s="92"/>
      <c r="JSY246" s="92"/>
      <c r="JSZ246" s="92"/>
      <c r="JTA246" s="92"/>
      <c r="JTB246" s="92"/>
      <c r="JTC246" s="92"/>
      <c r="JTD246" s="92"/>
      <c r="JTE246" s="92"/>
      <c r="JTF246" s="92"/>
      <c r="JTG246" s="92"/>
      <c r="JTH246" s="92"/>
      <c r="JTI246" s="92"/>
      <c r="JTJ246" s="92"/>
      <c r="JTK246" s="92"/>
      <c r="JTL246" s="92"/>
      <c r="JTM246" s="92"/>
      <c r="JTN246" s="92"/>
      <c r="JTO246" s="92"/>
      <c r="JTP246" s="92"/>
      <c r="JTQ246" s="92"/>
      <c r="JTR246" s="92"/>
      <c r="JTS246" s="92"/>
      <c r="JTT246" s="92"/>
      <c r="JTU246" s="92"/>
      <c r="JTV246" s="92"/>
      <c r="JTW246" s="92"/>
      <c r="JTX246" s="92"/>
      <c r="JTY246" s="92"/>
      <c r="JTZ246" s="92"/>
      <c r="JUA246" s="92"/>
      <c r="JUB246" s="92"/>
      <c r="JUC246" s="92"/>
      <c r="JUD246" s="92"/>
      <c r="JUE246" s="92"/>
      <c r="JUF246" s="92"/>
      <c r="JUG246" s="92"/>
      <c r="JUH246" s="92"/>
      <c r="JUI246" s="92"/>
      <c r="JUJ246" s="92"/>
      <c r="JUK246" s="92"/>
      <c r="JUL246" s="92"/>
      <c r="JUM246" s="92"/>
      <c r="JUN246" s="92"/>
      <c r="JUO246" s="92"/>
      <c r="JUP246" s="92"/>
      <c r="JUQ246" s="92"/>
      <c r="JUR246" s="92"/>
      <c r="JUS246" s="92"/>
      <c r="JUT246" s="92"/>
      <c r="JUU246" s="92"/>
      <c r="JUV246" s="92"/>
      <c r="JUW246" s="92"/>
      <c r="JUX246" s="92"/>
      <c r="JUY246" s="92"/>
      <c r="JUZ246" s="92"/>
      <c r="JVA246" s="92"/>
      <c r="JVB246" s="92"/>
      <c r="JVC246" s="92"/>
      <c r="JVD246" s="92"/>
      <c r="JVE246" s="92"/>
      <c r="JVF246" s="92"/>
      <c r="JVG246" s="92"/>
      <c r="JVH246" s="92"/>
      <c r="JVI246" s="92"/>
      <c r="JVJ246" s="92"/>
      <c r="JVK246" s="92"/>
      <c r="JVL246" s="92"/>
      <c r="JVM246" s="92"/>
      <c r="JVN246" s="92"/>
      <c r="JVO246" s="92"/>
      <c r="JVP246" s="92"/>
      <c r="JVQ246" s="92"/>
      <c r="JVR246" s="92"/>
      <c r="JVS246" s="92"/>
      <c r="JVT246" s="92"/>
      <c r="JVU246" s="92"/>
      <c r="JVV246" s="92"/>
      <c r="JVW246" s="92"/>
      <c r="JVX246" s="92"/>
      <c r="JVY246" s="92"/>
      <c r="JVZ246" s="92"/>
      <c r="JWA246" s="92"/>
      <c r="JWB246" s="92"/>
      <c r="JWC246" s="92"/>
      <c r="JWD246" s="92"/>
      <c r="JWE246" s="92"/>
      <c r="JWF246" s="92"/>
      <c r="JWG246" s="92"/>
      <c r="JWH246" s="92"/>
      <c r="JWI246" s="92"/>
      <c r="JWJ246" s="92"/>
      <c r="JWK246" s="92"/>
      <c r="JWL246" s="92"/>
      <c r="JWM246" s="92"/>
      <c r="JWN246" s="92"/>
      <c r="JWO246" s="92"/>
      <c r="JWP246" s="92"/>
      <c r="JWQ246" s="92"/>
      <c r="JWR246" s="92"/>
      <c r="JWS246" s="92"/>
      <c r="JWT246" s="92"/>
      <c r="JWU246" s="92"/>
      <c r="JWV246" s="92"/>
      <c r="JWW246" s="92"/>
      <c r="JWX246" s="92"/>
      <c r="JWY246" s="92"/>
      <c r="JWZ246" s="92"/>
      <c r="JXA246" s="92"/>
      <c r="JXB246" s="92"/>
      <c r="JXC246" s="92"/>
      <c r="JXD246" s="92"/>
      <c r="JXE246" s="92"/>
      <c r="JXF246" s="92"/>
      <c r="JXG246" s="92"/>
      <c r="JXH246" s="92"/>
      <c r="JXI246" s="92"/>
      <c r="JXJ246" s="92"/>
      <c r="JXK246" s="92"/>
      <c r="JXL246" s="92"/>
      <c r="JXM246" s="92"/>
      <c r="JXN246" s="92"/>
      <c r="JXO246" s="92"/>
      <c r="JXP246" s="92"/>
      <c r="JXQ246" s="92"/>
      <c r="JXR246" s="92"/>
      <c r="JXS246" s="92"/>
      <c r="JXT246" s="92"/>
      <c r="JXU246" s="92"/>
      <c r="JXV246" s="92"/>
      <c r="JXW246" s="92"/>
      <c r="JXX246" s="92"/>
      <c r="JXY246" s="92"/>
      <c r="JXZ246" s="92"/>
      <c r="JYA246" s="92"/>
      <c r="JYB246" s="92"/>
      <c r="JYC246" s="92"/>
      <c r="JYD246" s="92"/>
      <c r="JYE246" s="92"/>
      <c r="JYF246" s="92"/>
      <c r="JYG246" s="92"/>
      <c r="JYH246" s="92"/>
      <c r="JYI246" s="92"/>
      <c r="JYJ246" s="92"/>
      <c r="JYK246" s="92"/>
      <c r="JYL246" s="92"/>
      <c r="JYM246" s="92"/>
      <c r="JYN246" s="92"/>
      <c r="JYO246" s="92"/>
      <c r="JYP246" s="92"/>
      <c r="JYQ246" s="92"/>
      <c r="JYR246" s="92"/>
      <c r="JYS246" s="92"/>
      <c r="JYT246" s="92"/>
      <c r="JYU246" s="92"/>
      <c r="JYV246" s="92"/>
      <c r="JYW246" s="92"/>
      <c r="JYX246" s="92"/>
      <c r="JYY246" s="92"/>
      <c r="JYZ246" s="92"/>
      <c r="JZA246" s="92"/>
      <c r="JZB246" s="92"/>
      <c r="JZC246" s="92"/>
      <c r="JZD246" s="92"/>
      <c r="JZE246" s="92"/>
      <c r="JZF246" s="92"/>
      <c r="JZG246" s="92"/>
      <c r="JZH246" s="92"/>
      <c r="JZI246" s="92"/>
      <c r="JZJ246" s="92"/>
      <c r="JZK246" s="92"/>
      <c r="JZL246" s="92"/>
      <c r="JZM246" s="92"/>
      <c r="JZN246" s="92"/>
      <c r="JZO246" s="92"/>
      <c r="JZP246" s="92"/>
      <c r="JZQ246" s="92"/>
      <c r="JZR246" s="92"/>
      <c r="JZS246" s="92"/>
      <c r="JZT246" s="92"/>
      <c r="JZU246" s="92"/>
      <c r="JZV246" s="92"/>
      <c r="JZW246" s="92"/>
      <c r="JZX246" s="92"/>
      <c r="JZY246" s="92"/>
      <c r="JZZ246" s="92"/>
      <c r="KAA246" s="92"/>
      <c r="KAB246" s="92"/>
      <c r="KAC246" s="92"/>
      <c r="KAD246" s="92"/>
      <c r="KAE246" s="92"/>
      <c r="KAF246" s="92"/>
      <c r="KAG246" s="92"/>
      <c r="KAH246" s="92"/>
      <c r="KAI246" s="92"/>
      <c r="KAJ246" s="92"/>
      <c r="KAK246" s="92"/>
      <c r="KAL246" s="92"/>
      <c r="KAM246" s="92"/>
      <c r="KAN246" s="92"/>
      <c r="KAO246" s="92"/>
      <c r="KAP246" s="92"/>
      <c r="KAQ246" s="92"/>
      <c r="KAR246" s="92"/>
      <c r="KAS246" s="92"/>
      <c r="KAT246" s="92"/>
      <c r="KAU246" s="92"/>
      <c r="KAV246" s="92"/>
      <c r="KAW246" s="92"/>
      <c r="KAX246" s="92"/>
      <c r="KAY246" s="92"/>
      <c r="KAZ246" s="92"/>
      <c r="KBA246" s="92"/>
      <c r="KBB246" s="92"/>
      <c r="KBC246" s="92"/>
      <c r="KBD246" s="92"/>
      <c r="KBE246" s="92"/>
      <c r="KBF246" s="92"/>
      <c r="KBG246" s="92"/>
      <c r="KBH246" s="92"/>
      <c r="KBI246" s="92"/>
      <c r="KBJ246" s="92"/>
      <c r="KBK246" s="92"/>
      <c r="KBL246" s="92"/>
      <c r="KBM246" s="92"/>
      <c r="KBN246" s="92"/>
      <c r="KBO246" s="92"/>
      <c r="KBP246" s="92"/>
      <c r="KBQ246" s="92"/>
      <c r="KBR246" s="92"/>
      <c r="KBS246" s="92"/>
      <c r="KBT246" s="92"/>
      <c r="KBU246" s="92"/>
      <c r="KBV246" s="92"/>
      <c r="KBW246" s="92"/>
      <c r="KBX246" s="92"/>
      <c r="KBY246" s="92"/>
      <c r="KBZ246" s="92"/>
      <c r="KCA246" s="92"/>
      <c r="KCB246" s="92"/>
      <c r="KCC246" s="92"/>
      <c r="KCD246" s="92"/>
      <c r="KCE246" s="92"/>
      <c r="KCF246" s="92"/>
      <c r="KCG246" s="92"/>
      <c r="KCH246" s="92"/>
      <c r="KCI246" s="92"/>
      <c r="KCJ246" s="92"/>
      <c r="KCK246" s="92"/>
      <c r="KCL246" s="92"/>
      <c r="KCM246" s="92"/>
      <c r="KCN246" s="92"/>
      <c r="KCO246" s="92"/>
      <c r="KCP246" s="92"/>
      <c r="KCQ246" s="92"/>
      <c r="KCR246" s="92"/>
      <c r="KCS246" s="92"/>
      <c r="KCT246" s="92"/>
      <c r="KCU246" s="92"/>
      <c r="KCV246" s="92"/>
      <c r="KCW246" s="92"/>
      <c r="KCX246" s="92"/>
      <c r="KCY246" s="92"/>
      <c r="KCZ246" s="92"/>
      <c r="KDA246" s="92"/>
      <c r="KDB246" s="92"/>
      <c r="KDC246" s="92"/>
      <c r="KDD246" s="92"/>
      <c r="KDE246" s="92"/>
      <c r="KDF246" s="92"/>
      <c r="KDG246" s="92"/>
      <c r="KDH246" s="92"/>
      <c r="KDI246" s="92"/>
      <c r="KDJ246" s="92"/>
      <c r="KDK246" s="92"/>
      <c r="KDL246" s="92"/>
      <c r="KDM246" s="92"/>
      <c r="KDN246" s="92"/>
      <c r="KDO246" s="92"/>
      <c r="KDP246" s="92"/>
      <c r="KDQ246" s="92"/>
      <c r="KDR246" s="92"/>
      <c r="KDS246" s="92"/>
      <c r="KDT246" s="92"/>
      <c r="KDU246" s="92"/>
      <c r="KDV246" s="92"/>
      <c r="KDW246" s="92"/>
      <c r="KDX246" s="92"/>
      <c r="KDY246" s="92"/>
      <c r="KDZ246" s="92"/>
      <c r="KEA246" s="92"/>
      <c r="KEB246" s="92"/>
      <c r="KEC246" s="92"/>
      <c r="KED246" s="92"/>
      <c r="KEE246" s="92"/>
      <c r="KEF246" s="92"/>
      <c r="KEG246" s="92"/>
      <c r="KEH246" s="92"/>
      <c r="KEI246" s="92"/>
      <c r="KEJ246" s="92"/>
      <c r="KEK246" s="92"/>
      <c r="KEL246" s="92"/>
      <c r="KEM246" s="92"/>
      <c r="KEN246" s="92"/>
      <c r="KEO246" s="92"/>
      <c r="KEP246" s="92"/>
      <c r="KEQ246" s="92"/>
      <c r="KER246" s="92"/>
      <c r="KES246" s="92"/>
      <c r="KET246" s="92"/>
      <c r="KEU246" s="92"/>
      <c r="KEV246" s="92"/>
      <c r="KEW246" s="92"/>
      <c r="KEX246" s="92"/>
      <c r="KEY246" s="92"/>
      <c r="KEZ246" s="92"/>
      <c r="KFA246" s="92"/>
      <c r="KFB246" s="92"/>
      <c r="KFC246" s="92"/>
      <c r="KFD246" s="92"/>
      <c r="KFE246" s="92"/>
      <c r="KFF246" s="92"/>
      <c r="KFG246" s="92"/>
      <c r="KFH246" s="92"/>
      <c r="KFI246" s="92"/>
      <c r="KFJ246" s="92"/>
      <c r="KFK246" s="92"/>
      <c r="KFL246" s="92"/>
      <c r="KFM246" s="92"/>
      <c r="KFN246" s="92"/>
      <c r="KFO246" s="92"/>
      <c r="KFP246" s="92"/>
      <c r="KFQ246" s="92"/>
      <c r="KFR246" s="92"/>
      <c r="KFS246" s="92"/>
      <c r="KFT246" s="92"/>
      <c r="KFU246" s="92"/>
      <c r="KFV246" s="92"/>
      <c r="KFW246" s="92"/>
      <c r="KFX246" s="92"/>
      <c r="KFY246" s="92"/>
      <c r="KFZ246" s="92"/>
      <c r="KGA246" s="92"/>
      <c r="KGB246" s="92"/>
      <c r="KGC246" s="92"/>
      <c r="KGD246" s="92"/>
      <c r="KGE246" s="92"/>
      <c r="KGF246" s="92"/>
      <c r="KGG246" s="92"/>
      <c r="KGH246" s="92"/>
      <c r="KGI246" s="92"/>
      <c r="KGJ246" s="92"/>
      <c r="KGK246" s="92"/>
      <c r="KGL246" s="92"/>
      <c r="KGM246" s="92"/>
      <c r="KGN246" s="92"/>
      <c r="KGO246" s="92"/>
      <c r="KGP246" s="92"/>
      <c r="KGQ246" s="92"/>
      <c r="KGR246" s="92"/>
      <c r="KGS246" s="92"/>
      <c r="KGT246" s="92"/>
      <c r="KGU246" s="92"/>
      <c r="KGV246" s="92"/>
      <c r="KGW246" s="92"/>
      <c r="KGX246" s="92"/>
      <c r="KGY246" s="92"/>
      <c r="KGZ246" s="92"/>
      <c r="KHA246" s="92"/>
      <c r="KHB246" s="92"/>
      <c r="KHC246" s="92"/>
      <c r="KHD246" s="92"/>
      <c r="KHE246" s="92"/>
      <c r="KHF246" s="92"/>
      <c r="KHG246" s="92"/>
      <c r="KHH246" s="92"/>
      <c r="KHI246" s="92"/>
      <c r="KHJ246" s="92"/>
      <c r="KHK246" s="92"/>
      <c r="KHL246" s="92"/>
      <c r="KHM246" s="92"/>
      <c r="KHN246" s="92"/>
      <c r="KHO246" s="92"/>
      <c r="KHP246" s="92"/>
      <c r="KHQ246" s="92"/>
      <c r="KHR246" s="92"/>
      <c r="KHS246" s="92"/>
      <c r="KHT246" s="92"/>
      <c r="KHU246" s="92"/>
      <c r="KHV246" s="92"/>
      <c r="KHW246" s="92"/>
      <c r="KHX246" s="92"/>
      <c r="KHY246" s="92"/>
      <c r="KHZ246" s="92"/>
      <c r="KIA246" s="92"/>
      <c r="KIB246" s="92"/>
      <c r="KIC246" s="92"/>
      <c r="KID246" s="92"/>
      <c r="KIE246" s="92"/>
      <c r="KIF246" s="92"/>
      <c r="KIG246" s="92"/>
      <c r="KIH246" s="92"/>
      <c r="KII246" s="92"/>
      <c r="KIJ246" s="92"/>
      <c r="KIK246" s="92"/>
      <c r="KIL246" s="92"/>
      <c r="KIM246" s="92"/>
      <c r="KIN246" s="92"/>
      <c r="KIO246" s="92"/>
      <c r="KIP246" s="92"/>
      <c r="KIQ246" s="92"/>
      <c r="KIR246" s="92"/>
      <c r="KIS246" s="92"/>
      <c r="KIT246" s="92"/>
      <c r="KIU246" s="92"/>
      <c r="KIV246" s="92"/>
      <c r="KIW246" s="92"/>
      <c r="KIX246" s="92"/>
      <c r="KIY246" s="92"/>
      <c r="KIZ246" s="92"/>
      <c r="KJA246" s="92"/>
      <c r="KJB246" s="92"/>
      <c r="KJC246" s="92"/>
      <c r="KJD246" s="92"/>
      <c r="KJE246" s="92"/>
      <c r="KJF246" s="92"/>
      <c r="KJG246" s="92"/>
      <c r="KJH246" s="92"/>
      <c r="KJI246" s="92"/>
      <c r="KJJ246" s="92"/>
      <c r="KJK246" s="92"/>
      <c r="KJL246" s="92"/>
      <c r="KJM246" s="92"/>
      <c r="KJN246" s="92"/>
      <c r="KJO246" s="92"/>
      <c r="KJP246" s="92"/>
      <c r="KJQ246" s="92"/>
      <c r="KJR246" s="92"/>
      <c r="KJS246" s="92"/>
      <c r="KJT246" s="92"/>
      <c r="KJU246" s="92"/>
      <c r="KJV246" s="92"/>
      <c r="KJW246" s="92"/>
      <c r="KJX246" s="92"/>
      <c r="KJY246" s="92"/>
      <c r="KJZ246" s="92"/>
      <c r="KKA246" s="92"/>
      <c r="KKB246" s="92"/>
      <c r="KKC246" s="92"/>
      <c r="KKD246" s="92"/>
      <c r="KKE246" s="92"/>
      <c r="KKF246" s="92"/>
      <c r="KKG246" s="92"/>
      <c r="KKH246" s="92"/>
      <c r="KKI246" s="92"/>
      <c r="KKJ246" s="92"/>
      <c r="KKK246" s="92"/>
      <c r="KKL246" s="92"/>
      <c r="KKM246" s="92"/>
      <c r="KKN246" s="92"/>
      <c r="KKO246" s="92"/>
      <c r="KKP246" s="92"/>
      <c r="KKQ246" s="92"/>
      <c r="KKR246" s="92"/>
      <c r="KKS246" s="92"/>
      <c r="KKT246" s="92"/>
      <c r="KKU246" s="92"/>
      <c r="KKV246" s="92"/>
      <c r="KKW246" s="92"/>
      <c r="KKX246" s="92"/>
      <c r="KKY246" s="92"/>
      <c r="KKZ246" s="92"/>
      <c r="KLA246" s="92"/>
      <c r="KLB246" s="92"/>
      <c r="KLC246" s="92"/>
      <c r="KLD246" s="92"/>
      <c r="KLE246" s="92"/>
      <c r="KLF246" s="92"/>
      <c r="KLG246" s="92"/>
      <c r="KLH246" s="92"/>
      <c r="KLI246" s="92"/>
      <c r="KLJ246" s="92"/>
      <c r="KLK246" s="92"/>
      <c r="KLL246" s="92"/>
      <c r="KLM246" s="92"/>
      <c r="KLN246" s="92"/>
      <c r="KLO246" s="92"/>
      <c r="KLP246" s="92"/>
      <c r="KLQ246" s="92"/>
      <c r="KLR246" s="92"/>
      <c r="KLS246" s="92"/>
      <c r="KLT246" s="92"/>
      <c r="KLU246" s="92"/>
      <c r="KLV246" s="92"/>
      <c r="KLW246" s="92"/>
      <c r="KLX246" s="92"/>
      <c r="KLY246" s="92"/>
      <c r="KLZ246" s="92"/>
      <c r="KMA246" s="92"/>
      <c r="KMB246" s="92"/>
      <c r="KMC246" s="92"/>
      <c r="KMD246" s="92"/>
      <c r="KME246" s="92"/>
      <c r="KMF246" s="92"/>
      <c r="KMG246" s="92"/>
      <c r="KMH246" s="92"/>
      <c r="KMI246" s="92"/>
      <c r="KMJ246" s="92"/>
      <c r="KMK246" s="92"/>
      <c r="KML246" s="92"/>
      <c r="KMM246" s="92"/>
      <c r="KMN246" s="92"/>
      <c r="KMO246" s="92"/>
      <c r="KMP246" s="92"/>
      <c r="KMQ246" s="92"/>
      <c r="KMR246" s="92"/>
      <c r="KMS246" s="92"/>
      <c r="KMT246" s="92"/>
      <c r="KMU246" s="92"/>
      <c r="KMV246" s="92"/>
      <c r="KMW246" s="92"/>
      <c r="KMX246" s="92"/>
      <c r="KMY246" s="92"/>
      <c r="KMZ246" s="92"/>
      <c r="KNA246" s="92"/>
      <c r="KNB246" s="92"/>
      <c r="KNC246" s="92"/>
      <c r="KND246" s="92"/>
      <c r="KNE246" s="92"/>
      <c r="KNF246" s="92"/>
      <c r="KNG246" s="92"/>
      <c r="KNH246" s="92"/>
      <c r="KNI246" s="92"/>
      <c r="KNJ246" s="92"/>
      <c r="KNK246" s="92"/>
      <c r="KNL246" s="92"/>
      <c r="KNM246" s="92"/>
      <c r="KNN246" s="92"/>
      <c r="KNO246" s="92"/>
      <c r="KNP246" s="92"/>
      <c r="KNQ246" s="92"/>
      <c r="KNR246" s="92"/>
      <c r="KNS246" s="92"/>
      <c r="KNT246" s="92"/>
      <c r="KNU246" s="92"/>
      <c r="KNV246" s="92"/>
      <c r="KNW246" s="92"/>
      <c r="KNX246" s="92"/>
      <c r="KNY246" s="92"/>
      <c r="KNZ246" s="92"/>
      <c r="KOA246" s="92"/>
      <c r="KOB246" s="92"/>
      <c r="KOC246" s="92"/>
      <c r="KOD246" s="92"/>
      <c r="KOE246" s="92"/>
      <c r="KOF246" s="92"/>
      <c r="KOG246" s="92"/>
      <c r="KOH246" s="92"/>
      <c r="KOI246" s="92"/>
      <c r="KOJ246" s="92"/>
      <c r="KOK246" s="92"/>
      <c r="KOL246" s="92"/>
      <c r="KOM246" s="92"/>
      <c r="KON246" s="92"/>
      <c r="KOO246" s="92"/>
      <c r="KOP246" s="92"/>
      <c r="KOQ246" s="92"/>
      <c r="KOR246" s="92"/>
      <c r="KOS246" s="92"/>
      <c r="KOT246" s="92"/>
      <c r="KOU246" s="92"/>
      <c r="KOV246" s="92"/>
      <c r="KOW246" s="92"/>
      <c r="KOX246" s="92"/>
      <c r="KOY246" s="92"/>
      <c r="KOZ246" s="92"/>
      <c r="KPA246" s="92"/>
      <c r="KPB246" s="92"/>
      <c r="KPC246" s="92"/>
      <c r="KPD246" s="92"/>
      <c r="KPE246" s="92"/>
      <c r="KPF246" s="92"/>
      <c r="KPG246" s="92"/>
      <c r="KPH246" s="92"/>
      <c r="KPI246" s="92"/>
      <c r="KPJ246" s="92"/>
      <c r="KPK246" s="92"/>
      <c r="KPL246" s="92"/>
      <c r="KPM246" s="92"/>
      <c r="KPN246" s="92"/>
      <c r="KPO246" s="92"/>
      <c r="KPP246" s="92"/>
      <c r="KPQ246" s="92"/>
      <c r="KPR246" s="92"/>
      <c r="KPS246" s="92"/>
      <c r="KPT246" s="92"/>
      <c r="KPU246" s="92"/>
      <c r="KPV246" s="92"/>
      <c r="KPW246" s="92"/>
      <c r="KPX246" s="92"/>
      <c r="KPY246" s="92"/>
      <c r="KPZ246" s="92"/>
      <c r="KQA246" s="92"/>
      <c r="KQB246" s="92"/>
      <c r="KQC246" s="92"/>
      <c r="KQD246" s="92"/>
      <c r="KQE246" s="92"/>
      <c r="KQF246" s="92"/>
      <c r="KQG246" s="92"/>
      <c r="KQH246" s="92"/>
      <c r="KQI246" s="92"/>
      <c r="KQJ246" s="92"/>
      <c r="KQK246" s="92"/>
      <c r="KQL246" s="92"/>
      <c r="KQM246" s="92"/>
      <c r="KQN246" s="92"/>
      <c r="KQO246" s="92"/>
      <c r="KQP246" s="92"/>
      <c r="KQQ246" s="92"/>
      <c r="KQR246" s="92"/>
      <c r="KQS246" s="92"/>
      <c r="KQT246" s="92"/>
      <c r="KQU246" s="92"/>
      <c r="KQV246" s="92"/>
      <c r="KQW246" s="92"/>
      <c r="KQX246" s="92"/>
      <c r="KQY246" s="92"/>
      <c r="KQZ246" s="92"/>
      <c r="KRA246" s="92"/>
      <c r="KRB246" s="92"/>
      <c r="KRC246" s="92"/>
      <c r="KRD246" s="92"/>
      <c r="KRE246" s="92"/>
      <c r="KRF246" s="92"/>
      <c r="KRG246" s="92"/>
      <c r="KRH246" s="92"/>
      <c r="KRI246" s="92"/>
      <c r="KRJ246" s="92"/>
      <c r="KRK246" s="92"/>
      <c r="KRL246" s="92"/>
      <c r="KRM246" s="92"/>
      <c r="KRN246" s="92"/>
      <c r="KRO246" s="92"/>
      <c r="KRP246" s="92"/>
      <c r="KRQ246" s="92"/>
      <c r="KRR246" s="92"/>
      <c r="KRS246" s="92"/>
      <c r="KRT246" s="92"/>
      <c r="KRU246" s="92"/>
      <c r="KRV246" s="92"/>
      <c r="KRW246" s="92"/>
      <c r="KRX246" s="92"/>
      <c r="KRY246" s="92"/>
      <c r="KRZ246" s="92"/>
      <c r="KSA246" s="92"/>
      <c r="KSB246" s="92"/>
      <c r="KSC246" s="92"/>
      <c r="KSD246" s="92"/>
      <c r="KSE246" s="92"/>
      <c r="KSF246" s="92"/>
      <c r="KSG246" s="92"/>
      <c r="KSH246" s="92"/>
      <c r="KSI246" s="92"/>
      <c r="KSJ246" s="92"/>
      <c r="KSK246" s="92"/>
      <c r="KSL246" s="92"/>
      <c r="KSM246" s="92"/>
      <c r="KSN246" s="92"/>
      <c r="KSO246" s="92"/>
      <c r="KSP246" s="92"/>
      <c r="KSQ246" s="92"/>
      <c r="KSR246" s="92"/>
      <c r="KSS246" s="92"/>
      <c r="KST246" s="92"/>
      <c r="KSU246" s="92"/>
      <c r="KSV246" s="92"/>
      <c r="KSW246" s="92"/>
      <c r="KSX246" s="92"/>
      <c r="KSY246" s="92"/>
      <c r="KSZ246" s="92"/>
      <c r="KTA246" s="92"/>
      <c r="KTB246" s="92"/>
      <c r="KTC246" s="92"/>
      <c r="KTD246" s="92"/>
      <c r="KTE246" s="92"/>
      <c r="KTF246" s="92"/>
      <c r="KTG246" s="92"/>
      <c r="KTH246" s="92"/>
      <c r="KTI246" s="92"/>
      <c r="KTJ246" s="92"/>
      <c r="KTK246" s="92"/>
      <c r="KTL246" s="92"/>
      <c r="KTM246" s="92"/>
      <c r="KTN246" s="92"/>
      <c r="KTO246" s="92"/>
      <c r="KTP246" s="92"/>
      <c r="KTQ246" s="92"/>
      <c r="KTR246" s="92"/>
      <c r="KTS246" s="92"/>
      <c r="KTT246" s="92"/>
      <c r="KTU246" s="92"/>
      <c r="KTV246" s="92"/>
      <c r="KTW246" s="92"/>
      <c r="KTX246" s="92"/>
      <c r="KTY246" s="92"/>
      <c r="KTZ246" s="92"/>
      <c r="KUA246" s="92"/>
      <c r="KUB246" s="92"/>
      <c r="KUC246" s="92"/>
      <c r="KUD246" s="92"/>
      <c r="KUE246" s="92"/>
      <c r="KUF246" s="92"/>
      <c r="KUG246" s="92"/>
      <c r="KUH246" s="92"/>
      <c r="KUI246" s="92"/>
      <c r="KUJ246" s="92"/>
      <c r="KUK246" s="92"/>
      <c r="KUL246" s="92"/>
      <c r="KUM246" s="92"/>
      <c r="KUN246" s="92"/>
      <c r="KUO246" s="92"/>
      <c r="KUP246" s="92"/>
      <c r="KUQ246" s="92"/>
      <c r="KUR246" s="92"/>
      <c r="KUS246" s="92"/>
      <c r="KUT246" s="92"/>
      <c r="KUU246" s="92"/>
      <c r="KUV246" s="92"/>
      <c r="KUW246" s="92"/>
      <c r="KUX246" s="92"/>
      <c r="KUY246" s="92"/>
      <c r="KUZ246" s="92"/>
      <c r="KVA246" s="92"/>
      <c r="KVB246" s="92"/>
      <c r="KVC246" s="92"/>
      <c r="KVD246" s="92"/>
      <c r="KVE246" s="92"/>
      <c r="KVF246" s="92"/>
      <c r="KVG246" s="92"/>
      <c r="KVH246" s="92"/>
      <c r="KVI246" s="92"/>
      <c r="KVJ246" s="92"/>
      <c r="KVK246" s="92"/>
      <c r="KVL246" s="92"/>
      <c r="KVM246" s="92"/>
      <c r="KVN246" s="92"/>
      <c r="KVO246" s="92"/>
      <c r="KVP246" s="92"/>
      <c r="KVQ246" s="92"/>
      <c r="KVR246" s="92"/>
      <c r="KVS246" s="92"/>
      <c r="KVT246" s="92"/>
      <c r="KVU246" s="92"/>
      <c r="KVV246" s="92"/>
      <c r="KVW246" s="92"/>
      <c r="KVX246" s="92"/>
      <c r="KVY246" s="92"/>
      <c r="KVZ246" s="92"/>
      <c r="KWA246" s="92"/>
      <c r="KWB246" s="92"/>
      <c r="KWC246" s="92"/>
      <c r="KWD246" s="92"/>
      <c r="KWE246" s="92"/>
      <c r="KWF246" s="92"/>
      <c r="KWG246" s="92"/>
      <c r="KWH246" s="92"/>
      <c r="KWI246" s="92"/>
      <c r="KWJ246" s="92"/>
      <c r="KWK246" s="92"/>
      <c r="KWL246" s="92"/>
      <c r="KWM246" s="92"/>
      <c r="KWN246" s="92"/>
      <c r="KWO246" s="92"/>
      <c r="KWP246" s="92"/>
      <c r="KWQ246" s="92"/>
      <c r="KWR246" s="92"/>
      <c r="KWS246" s="92"/>
      <c r="KWT246" s="92"/>
      <c r="KWU246" s="92"/>
      <c r="KWV246" s="92"/>
      <c r="KWW246" s="92"/>
      <c r="KWX246" s="92"/>
      <c r="KWY246" s="92"/>
      <c r="KWZ246" s="92"/>
      <c r="KXA246" s="92"/>
      <c r="KXB246" s="92"/>
      <c r="KXC246" s="92"/>
      <c r="KXD246" s="92"/>
      <c r="KXE246" s="92"/>
      <c r="KXF246" s="92"/>
      <c r="KXG246" s="92"/>
      <c r="KXH246" s="92"/>
      <c r="KXI246" s="92"/>
      <c r="KXJ246" s="92"/>
      <c r="KXK246" s="92"/>
      <c r="KXL246" s="92"/>
      <c r="KXM246" s="92"/>
      <c r="KXN246" s="92"/>
      <c r="KXO246" s="92"/>
      <c r="KXP246" s="92"/>
      <c r="KXQ246" s="92"/>
      <c r="KXR246" s="92"/>
      <c r="KXS246" s="92"/>
      <c r="KXT246" s="92"/>
      <c r="KXU246" s="92"/>
      <c r="KXV246" s="92"/>
      <c r="KXW246" s="92"/>
      <c r="KXX246" s="92"/>
      <c r="KXY246" s="92"/>
      <c r="KXZ246" s="92"/>
      <c r="KYA246" s="92"/>
      <c r="KYB246" s="92"/>
      <c r="KYC246" s="92"/>
      <c r="KYD246" s="92"/>
      <c r="KYE246" s="92"/>
      <c r="KYF246" s="92"/>
      <c r="KYG246" s="92"/>
      <c r="KYH246" s="92"/>
      <c r="KYI246" s="92"/>
      <c r="KYJ246" s="92"/>
      <c r="KYK246" s="92"/>
      <c r="KYL246" s="92"/>
      <c r="KYM246" s="92"/>
      <c r="KYN246" s="92"/>
      <c r="KYO246" s="92"/>
      <c r="KYP246" s="92"/>
      <c r="KYQ246" s="92"/>
      <c r="KYR246" s="92"/>
      <c r="KYS246" s="92"/>
      <c r="KYT246" s="92"/>
      <c r="KYU246" s="92"/>
      <c r="KYV246" s="92"/>
      <c r="KYW246" s="92"/>
      <c r="KYX246" s="92"/>
      <c r="KYY246" s="92"/>
      <c r="KYZ246" s="92"/>
      <c r="KZA246" s="92"/>
      <c r="KZB246" s="92"/>
      <c r="KZC246" s="92"/>
      <c r="KZD246" s="92"/>
      <c r="KZE246" s="92"/>
      <c r="KZF246" s="92"/>
      <c r="KZG246" s="92"/>
      <c r="KZH246" s="92"/>
      <c r="KZI246" s="92"/>
      <c r="KZJ246" s="92"/>
      <c r="KZK246" s="92"/>
      <c r="KZL246" s="92"/>
      <c r="KZM246" s="92"/>
      <c r="KZN246" s="92"/>
      <c r="KZO246" s="92"/>
      <c r="KZP246" s="92"/>
      <c r="KZQ246" s="92"/>
      <c r="KZR246" s="92"/>
      <c r="KZS246" s="92"/>
      <c r="KZT246" s="92"/>
      <c r="KZU246" s="92"/>
      <c r="KZV246" s="92"/>
      <c r="KZW246" s="92"/>
      <c r="KZX246" s="92"/>
      <c r="KZY246" s="92"/>
      <c r="KZZ246" s="92"/>
      <c r="LAA246" s="92"/>
      <c r="LAB246" s="92"/>
      <c r="LAC246" s="92"/>
      <c r="LAD246" s="92"/>
      <c r="LAE246" s="92"/>
      <c r="LAF246" s="92"/>
      <c r="LAG246" s="92"/>
      <c r="LAH246" s="92"/>
      <c r="LAI246" s="92"/>
      <c r="LAJ246" s="92"/>
      <c r="LAK246" s="92"/>
      <c r="LAL246" s="92"/>
      <c r="LAM246" s="92"/>
      <c r="LAN246" s="92"/>
      <c r="LAO246" s="92"/>
      <c r="LAP246" s="92"/>
      <c r="LAQ246" s="92"/>
      <c r="LAR246" s="92"/>
      <c r="LAS246" s="92"/>
      <c r="LAT246" s="92"/>
      <c r="LAU246" s="92"/>
      <c r="LAV246" s="92"/>
      <c r="LAW246" s="92"/>
      <c r="LAX246" s="92"/>
      <c r="LAY246" s="92"/>
      <c r="LAZ246" s="92"/>
      <c r="LBA246" s="92"/>
      <c r="LBB246" s="92"/>
      <c r="LBC246" s="92"/>
      <c r="LBD246" s="92"/>
      <c r="LBE246" s="92"/>
      <c r="LBF246" s="92"/>
      <c r="LBG246" s="92"/>
      <c r="LBH246" s="92"/>
      <c r="LBI246" s="92"/>
      <c r="LBJ246" s="92"/>
      <c r="LBK246" s="92"/>
      <c r="LBL246" s="92"/>
      <c r="LBM246" s="92"/>
      <c r="LBN246" s="92"/>
      <c r="LBO246" s="92"/>
      <c r="LBP246" s="92"/>
      <c r="LBQ246" s="92"/>
      <c r="LBR246" s="92"/>
      <c r="LBS246" s="92"/>
      <c r="LBT246" s="92"/>
      <c r="LBU246" s="92"/>
      <c r="LBV246" s="92"/>
      <c r="LBW246" s="92"/>
      <c r="LBX246" s="92"/>
      <c r="LBY246" s="92"/>
      <c r="LBZ246" s="92"/>
      <c r="LCA246" s="92"/>
      <c r="LCB246" s="92"/>
      <c r="LCC246" s="92"/>
      <c r="LCD246" s="92"/>
      <c r="LCE246" s="92"/>
      <c r="LCF246" s="92"/>
      <c r="LCG246" s="92"/>
      <c r="LCH246" s="92"/>
      <c r="LCI246" s="92"/>
      <c r="LCJ246" s="92"/>
      <c r="LCK246" s="92"/>
      <c r="LCL246" s="92"/>
      <c r="LCM246" s="92"/>
      <c r="LCN246" s="92"/>
      <c r="LCO246" s="92"/>
      <c r="LCP246" s="92"/>
      <c r="LCQ246" s="92"/>
      <c r="LCR246" s="92"/>
      <c r="LCS246" s="92"/>
      <c r="LCT246" s="92"/>
      <c r="LCU246" s="92"/>
      <c r="LCV246" s="92"/>
      <c r="LCW246" s="92"/>
      <c r="LCX246" s="92"/>
      <c r="LCY246" s="92"/>
      <c r="LCZ246" s="92"/>
      <c r="LDA246" s="92"/>
      <c r="LDB246" s="92"/>
      <c r="LDC246" s="92"/>
      <c r="LDD246" s="92"/>
      <c r="LDE246" s="92"/>
      <c r="LDF246" s="92"/>
      <c r="LDG246" s="92"/>
      <c r="LDH246" s="92"/>
      <c r="LDI246" s="92"/>
      <c r="LDJ246" s="92"/>
      <c r="LDK246" s="92"/>
      <c r="LDL246" s="92"/>
      <c r="LDM246" s="92"/>
      <c r="LDN246" s="92"/>
      <c r="LDO246" s="92"/>
      <c r="LDP246" s="92"/>
      <c r="LDQ246" s="92"/>
      <c r="LDR246" s="92"/>
      <c r="LDS246" s="92"/>
      <c r="LDT246" s="92"/>
      <c r="LDU246" s="92"/>
      <c r="LDV246" s="92"/>
      <c r="LDW246" s="92"/>
      <c r="LDX246" s="92"/>
      <c r="LDY246" s="92"/>
      <c r="LDZ246" s="92"/>
      <c r="LEA246" s="92"/>
      <c r="LEB246" s="92"/>
      <c r="LEC246" s="92"/>
      <c r="LED246" s="92"/>
      <c r="LEE246" s="92"/>
      <c r="LEF246" s="92"/>
      <c r="LEG246" s="92"/>
      <c r="LEH246" s="92"/>
      <c r="LEI246" s="92"/>
      <c r="LEJ246" s="92"/>
      <c r="LEK246" s="92"/>
      <c r="LEL246" s="92"/>
      <c r="LEM246" s="92"/>
      <c r="LEN246" s="92"/>
      <c r="LEO246" s="92"/>
      <c r="LEP246" s="92"/>
      <c r="LEQ246" s="92"/>
      <c r="LER246" s="92"/>
      <c r="LES246" s="92"/>
      <c r="LET246" s="92"/>
      <c r="LEU246" s="92"/>
      <c r="LEV246" s="92"/>
      <c r="LEW246" s="92"/>
      <c r="LEX246" s="92"/>
      <c r="LEY246" s="92"/>
      <c r="LEZ246" s="92"/>
      <c r="LFA246" s="92"/>
      <c r="LFB246" s="92"/>
      <c r="LFC246" s="92"/>
      <c r="LFD246" s="92"/>
      <c r="LFE246" s="92"/>
      <c r="LFF246" s="92"/>
      <c r="LFG246" s="92"/>
      <c r="LFH246" s="92"/>
      <c r="LFI246" s="92"/>
      <c r="LFJ246" s="92"/>
      <c r="LFK246" s="92"/>
      <c r="LFL246" s="92"/>
      <c r="LFM246" s="92"/>
      <c r="LFN246" s="92"/>
      <c r="LFO246" s="92"/>
      <c r="LFP246" s="92"/>
      <c r="LFQ246" s="92"/>
      <c r="LFR246" s="92"/>
      <c r="LFS246" s="92"/>
      <c r="LFT246" s="92"/>
      <c r="LFU246" s="92"/>
      <c r="LFV246" s="92"/>
      <c r="LFW246" s="92"/>
      <c r="LFX246" s="92"/>
      <c r="LFY246" s="92"/>
      <c r="LFZ246" s="92"/>
      <c r="LGA246" s="92"/>
      <c r="LGB246" s="92"/>
      <c r="LGC246" s="92"/>
      <c r="LGD246" s="92"/>
      <c r="LGE246" s="92"/>
      <c r="LGF246" s="92"/>
      <c r="LGG246" s="92"/>
      <c r="LGH246" s="92"/>
      <c r="LGI246" s="92"/>
      <c r="LGJ246" s="92"/>
      <c r="LGK246" s="92"/>
      <c r="LGL246" s="92"/>
      <c r="LGM246" s="92"/>
      <c r="LGN246" s="92"/>
      <c r="LGO246" s="92"/>
      <c r="LGP246" s="92"/>
      <c r="LGQ246" s="92"/>
      <c r="LGR246" s="92"/>
      <c r="LGS246" s="92"/>
      <c r="LGT246" s="92"/>
      <c r="LGU246" s="92"/>
      <c r="LGV246" s="92"/>
      <c r="LGW246" s="92"/>
      <c r="LGX246" s="92"/>
      <c r="LGY246" s="92"/>
      <c r="LGZ246" s="92"/>
      <c r="LHA246" s="92"/>
      <c r="LHB246" s="92"/>
      <c r="LHC246" s="92"/>
      <c r="LHD246" s="92"/>
      <c r="LHE246" s="92"/>
      <c r="LHF246" s="92"/>
      <c r="LHG246" s="92"/>
      <c r="LHH246" s="92"/>
      <c r="LHI246" s="92"/>
      <c r="LHJ246" s="92"/>
      <c r="LHK246" s="92"/>
      <c r="LHL246" s="92"/>
      <c r="LHM246" s="92"/>
      <c r="LHN246" s="92"/>
      <c r="LHO246" s="92"/>
      <c r="LHP246" s="92"/>
      <c r="LHQ246" s="92"/>
      <c r="LHR246" s="92"/>
      <c r="LHS246" s="92"/>
      <c r="LHT246" s="92"/>
      <c r="LHU246" s="92"/>
      <c r="LHV246" s="92"/>
      <c r="LHW246" s="92"/>
      <c r="LHX246" s="92"/>
      <c r="LHY246" s="92"/>
      <c r="LHZ246" s="92"/>
      <c r="LIA246" s="92"/>
      <c r="LIB246" s="92"/>
      <c r="LIC246" s="92"/>
      <c r="LID246" s="92"/>
      <c r="LIE246" s="92"/>
      <c r="LIF246" s="92"/>
      <c r="LIG246" s="92"/>
      <c r="LIH246" s="92"/>
      <c r="LII246" s="92"/>
      <c r="LIJ246" s="92"/>
      <c r="LIK246" s="92"/>
      <c r="LIL246" s="92"/>
      <c r="LIM246" s="92"/>
      <c r="LIN246" s="92"/>
      <c r="LIO246" s="92"/>
      <c r="LIP246" s="92"/>
      <c r="LIQ246" s="92"/>
      <c r="LIR246" s="92"/>
      <c r="LIS246" s="92"/>
      <c r="LIT246" s="92"/>
      <c r="LIU246" s="92"/>
      <c r="LIV246" s="92"/>
      <c r="LIW246" s="92"/>
      <c r="LIX246" s="92"/>
      <c r="LIY246" s="92"/>
      <c r="LIZ246" s="92"/>
      <c r="LJA246" s="92"/>
      <c r="LJB246" s="92"/>
      <c r="LJC246" s="92"/>
      <c r="LJD246" s="92"/>
      <c r="LJE246" s="92"/>
      <c r="LJF246" s="92"/>
      <c r="LJG246" s="92"/>
      <c r="LJH246" s="92"/>
      <c r="LJI246" s="92"/>
      <c r="LJJ246" s="92"/>
      <c r="LJK246" s="92"/>
      <c r="LJL246" s="92"/>
      <c r="LJM246" s="92"/>
      <c r="LJN246" s="92"/>
      <c r="LJO246" s="92"/>
      <c r="LJP246" s="92"/>
      <c r="LJQ246" s="92"/>
      <c r="LJR246" s="92"/>
      <c r="LJS246" s="92"/>
      <c r="LJT246" s="92"/>
      <c r="LJU246" s="92"/>
      <c r="LJV246" s="92"/>
      <c r="LJW246" s="92"/>
      <c r="LJX246" s="92"/>
      <c r="LJY246" s="92"/>
      <c r="LJZ246" s="92"/>
      <c r="LKA246" s="92"/>
      <c r="LKB246" s="92"/>
      <c r="LKC246" s="92"/>
      <c r="LKD246" s="92"/>
      <c r="LKE246" s="92"/>
      <c r="LKF246" s="92"/>
      <c r="LKG246" s="92"/>
      <c r="LKH246" s="92"/>
      <c r="LKI246" s="92"/>
      <c r="LKJ246" s="92"/>
      <c r="LKK246" s="92"/>
      <c r="LKL246" s="92"/>
      <c r="LKM246" s="92"/>
      <c r="LKN246" s="92"/>
      <c r="LKO246" s="92"/>
      <c r="LKP246" s="92"/>
      <c r="LKQ246" s="92"/>
      <c r="LKR246" s="92"/>
      <c r="LKS246" s="92"/>
      <c r="LKT246" s="92"/>
      <c r="LKU246" s="92"/>
      <c r="LKV246" s="92"/>
      <c r="LKW246" s="92"/>
      <c r="LKX246" s="92"/>
      <c r="LKY246" s="92"/>
      <c r="LKZ246" s="92"/>
      <c r="LLA246" s="92"/>
      <c r="LLB246" s="92"/>
      <c r="LLC246" s="92"/>
      <c r="LLD246" s="92"/>
      <c r="LLE246" s="92"/>
      <c r="LLF246" s="92"/>
      <c r="LLG246" s="92"/>
      <c r="LLH246" s="92"/>
      <c r="LLI246" s="92"/>
      <c r="LLJ246" s="92"/>
      <c r="LLK246" s="92"/>
      <c r="LLL246" s="92"/>
      <c r="LLM246" s="92"/>
      <c r="LLN246" s="92"/>
      <c r="LLO246" s="92"/>
      <c r="LLP246" s="92"/>
      <c r="LLQ246" s="92"/>
      <c r="LLR246" s="92"/>
      <c r="LLS246" s="92"/>
      <c r="LLT246" s="92"/>
      <c r="LLU246" s="92"/>
      <c r="LLV246" s="92"/>
      <c r="LLW246" s="92"/>
      <c r="LLX246" s="92"/>
      <c r="LLY246" s="92"/>
      <c r="LLZ246" s="92"/>
      <c r="LMA246" s="92"/>
      <c r="LMB246" s="92"/>
      <c r="LMC246" s="92"/>
      <c r="LMD246" s="92"/>
      <c r="LME246" s="92"/>
      <c r="LMF246" s="92"/>
      <c r="LMG246" s="92"/>
      <c r="LMH246" s="92"/>
      <c r="LMI246" s="92"/>
      <c r="LMJ246" s="92"/>
      <c r="LMK246" s="92"/>
      <c r="LML246" s="92"/>
      <c r="LMM246" s="92"/>
      <c r="LMN246" s="92"/>
      <c r="LMO246" s="92"/>
      <c r="LMP246" s="92"/>
      <c r="LMQ246" s="92"/>
      <c r="LMR246" s="92"/>
      <c r="LMS246" s="92"/>
      <c r="LMT246" s="92"/>
      <c r="LMU246" s="92"/>
      <c r="LMV246" s="92"/>
      <c r="LMW246" s="92"/>
      <c r="LMX246" s="92"/>
      <c r="LMY246" s="92"/>
      <c r="LMZ246" s="92"/>
      <c r="LNA246" s="92"/>
      <c r="LNB246" s="92"/>
      <c r="LNC246" s="92"/>
      <c r="LND246" s="92"/>
      <c r="LNE246" s="92"/>
      <c r="LNF246" s="92"/>
      <c r="LNG246" s="92"/>
      <c r="LNH246" s="92"/>
      <c r="LNI246" s="92"/>
      <c r="LNJ246" s="92"/>
      <c r="LNK246" s="92"/>
      <c r="LNL246" s="92"/>
      <c r="LNM246" s="92"/>
      <c r="LNN246" s="92"/>
      <c r="LNO246" s="92"/>
      <c r="LNP246" s="92"/>
      <c r="LNQ246" s="92"/>
      <c r="LNR246" s="92"/>
      <c r="LNS246" s="92"/>
      <c r="LNT246" s="92"/>
      <c r="LNU246" s="92"/>
      <c r="LNV246" s="92"/>
      <c r="LNW246" s="92"/>
      <c r="LNX246" s="92"/>
      <c r="LNY246" s="92"/>
      <c r="LNZ246" s="92"/>
      <c r="LOA246" s="92"/>
      <c r="LOB246" s="92"/>
      <c r="LOC246" s="92"/>
      <c r="LOD246" s="92"/>
      <c r="LOE246" s="92"/>
      <c r="LOF246" s="92"/>
      <c r="LOG246" s="92"/>
      <c r="LOH246" s="92"/>
      <c r="LOI246" s="92"/>
      <c r="LOJ246" s="92"/>
      <c r="LOK246" s="92"/>
      <c r="LOL246" s="92"/>
      <c r="LOM246" s="92"/>
      <c r="LON246" s="92"/>
      <c r="LOO246" s="92"/>
      <c r="LOP246" s="92"/>
      <c r="LOQ246" s="92"/>
      <c r="LOR246" s="92"/>
      <c r="LOS246" s="92"/>
      <c r="LOT246" s="92"/>
      <c r="LOU246" s="92"/>
      <c r="LOV246" s="92"/>
      <c r="LOW246" s="92"/>
      <c r="LOX246" s="92"/>
      <c r="LOY246" s="92"/>
      <c r="LOZ246" s="92"/>
      <c r="LPA246" s="92"/>
      <c r="LPB246" s="92"/>
      <c r="LPC246" s="92"/>
      <c r="LPD246" s="92"/>
      <c r="LPE246" s="92"/>
      <c r="LPF246" s="92"/>
      <c r="LPG246" s="92"/>
      <c r="LPH246" s="92"/>
      <c r="LPI246" s="92"/>
      <c r="LPJ246" s="92"/>
      <c r="LPK246" s="92"/>
      <c r="LPL246" s="92"/>
      <c r="LPM246" s="92"/>
      <c r="LPN246" s="92"/>
      <c r="LPO246" s="92"/>
      <c r="LPP246" s="92"/>
      <c r="LPQ246" s="92"/>
      <c r="LPR246" s="92"/>
      <c r="LPS246" s="92"/>
      <c r="LPT246" s="92"/>
      <c r="LPU246" s="92"/>
      <c r="LPV246" s="92"/>
      <c r="LPW246" s="92"/>
      <c r="LPX246" s="92"/>
      <c r="LPY246" s="92"/>
      <c r="LPZ246" s="92"/>
      <c r="LQA246" s="92"/>
      <c r="LQB246" s="92"/>
      <c r="LQC246" s="92"/>
      <c r="LQD246" s="92"/>
      <c r="LQE246" s="92"/>
      <c r="LQF246" s="92"/>
      <c r="LQG246" s="92"/>
      <c r="LQH246" s="92"/>
      <c r="LQI246" s="92"/>
      <c r="LQJ246" s="92"/>
      <c r="LQK246" s="92"/>
      <c r="LQL246" s="92"/>
      <c r="LQM246" s="92"/>
      <c r="LQN246" s="92"/>
      <c r="LQO246" s="92"/>
      <c r="LQP246" s="92"/>
      <c r="LQQ246" s="92"/>
      <c r="LQR246" s="92"/>
      <c r="LQS246" s="92"/>
      <c r="LQT246" s="92"/>
      <c r="LQU246" s="92"/>
      <c r="LQV246" s="92"/>
      <c r="LQW246" s="92"/>
      <c r="LQX246" s="92"/>
      <c r="LQY246" s="92"/>
      <c r="LQZ246" s="92"/>
      <c r="LRA246" s="92"/>
      <c r="LRB246" s="92"/>
      <c r="LRC246" s="92"/>
      <c r="LRD246" s="92"/>
      <c r="LRE246" s="92"/>
      <c r="LRF246" s="92"/>
      <c r="LRG246" s="92"/>
      <c r="LRH246" s="92"/>
      <c r="LRI246" s="92"/>
      <c r="LRJ246" s="92"/>
      <c r="LRK246" s="92"/>
      <c r="LRL246" s="92"/>
      <c r="LRM246" s="92"/>
      <c r="LRN246" s="92"/>
      <c r="LRO246" s="92"/>
      <c r="LRP246" s="92"/>
      <c r="LRQ246" s="92"/>
      <c r="LRR246" s="92"/>
      <c r="LRS246" s="92"/>
      <c r="LRT246" s="92"/>
      <c r="LRU246" s="92"/>
      <c r="LRV246" s="92"/>
      <c r="LRW246" s="92"/>
      <c r="LRX246" s="92"/>
      <c r="LRY246" s="92"/>
      <c r="LRZ246" s="92"/>
      <c r="LSA246" s="92"/>
      <c r="LSB246" s="92"/>
      <c r="LSC246" s="92"/>
      <c r="LSD246" s="92"/>
      <c r="LSE246" s="92"/>
      <c r="LSF246" s="92"/>
      <c r="LSG246" s="92"/>
      <c r="LSH246" s="92"/>
      <c r="LSI246" s="92"/>
      <c r="LSJ246" s="92"/>
      <c r="LSK246" s="92"/>
      <c r="LSL246" s="92"/>
      <c r="LSM246" s="92"/>
      <c r="LSN246" s="92"/>
      <c r="LSO246" s="92"/>
      <c r="LSP246" s="92"/>
      <c r="LSQ246" s="92"/>
      <c r="LSR246" s="92"/>
      <c r="LSS246" s="92"/>
      <c r="LST246" s="92"/>
      <c r="LSU246" s="92"/>
      <c r="LSV246" s="92"/>
      <c r="LSW246" s="92"/>
      <c r="LSX246" s="92"/>
      <c r="LSY246" s="92"/>
      <c r="LSZ246" s="92"/>
      <c r="LTA246" s="92"/>
      <c r="LTB246" s="92"/>
      <c r="LTC246" s="92"/>
      <c r="LTD246" s="92"/>
      <c r="LTE246" s="92"/>
      <c r="LTF246" s="92"/>
      <c r="LTG246" s="92"/>
      <c r="LTH246" s="92"/>
      <c r="LTI246" s="92"/>
      <c r="LTJ246" s="92"/>
      <c r="LTK246" s="92"/>
      <c r="LTL246" s="92"/>
      <c r="LTM246" s="92"/>
      <c r="LTN246" s="92"/>
      <c r="LTO246" s="92"/>
      <c r="LTP246" s="92"/>
      <c r="LTQ246" s="92"/>
      <c r="LTR246" s="92"/>
      <c r="LTS246" s="92"/>
      <c r="LTT246" s="92"/>
      <c r="LTU246" s="92"/>
      <c r="LTV246" s="92"/>
      <c r="LTW246" s="92"/>
      <c r="LTX246" s="92"/>
      <c r="LTY246" s="92"/>
      <c r="LTZ246" s="92"/>
      <c r="LUA246" s="92"/>
      <c r="LUB246" s="92"/>
      <c r="LUC246" s="92"/>
      <c r="LUD246" s="92"/>
      <c r="LUE246" s="92"/>
      <c r="LUF246" s="92"/>
      <c r="LUG246" s="92"/>
      <c r="LUH246" s="92"/>
      <c r="LUI246" s="92"/>
      <c r="LUJ246" s="92"/>
      <c r="LUK246" s="92"/>
      <c r="LUL246" s="92"/>
      <c r="LUM246" s="92"/>
      <c r="LUN246" s="92"/>
      <c r="LUO246" s="92"/>
      <c r="LUP246" s="92"/>
      <c r="LUQ246" s="92"/>
      <c r="LUR246" s="92"/>
      <c r="LUS246" s="92"/>
      <c r="LUT246" s="92"/>
      <c r="LUU246" s="92"/>
      <c r="LUV246" s="92"/>
      <c r="LUW246" s="92"/>
      <c r="LUX246" s="92"/>
      <c r="LUY246" s="92"/>
      <c r="LUZ246" s="92"/>
      <c r="LVA246" s="92"/>
      <c r="LVB246" s="92"/>
      <c r="LVC246" s="92"/>
      <c r="LVD246" s="92"/>
      <c r="LVE246" s="92"/>
      <c r="LVF246" s="92"/>
      <c r="LVG246" s="92"/>
      <c r="LVH246" s="92"/>
      <c r="LVI246" s="92"/>
      <c r="LVJ246" s="92"/>
      <c r="LVK246" s="92"/>
      <c r="LVL246" s="92"/>
      <c r="LVM246" s="92"/>
      <c r="LVN246" s="92"/>
      <c r="LVO246" s="92"/>
      <c r="LVP246" s="92"/>
      <c r="LVQ246" s="92"/>
      <c r="LVR246" s="92"/>
      <c r="LVS246" s="92"/>
      <c r="LVT246" s="92"/>
      <c r="LVU246" s="92"/>
      <c r="LVV246" s="92"/>
      <c r="LVW246" s="92"/>
      <c r="LVX246" s="92"/>
      <c r="LVY246" s="92"/>
      <c r="LVZ246" s="92"/>
      <c r="LWA246" s="92"/>
      <c r="LWB246" s="92"/>
      <c r="LWC246" s="92"/>
      <c r="LWD246" s="92"/>
      <c r="LWE246" s="92"/>
      <c r="LWF246" s="92"/>
      <c r="LWG246" s="92"/>
      <c r="LWH246" s="92"/>
      <c r="LWI246" s="92"/>
      <c r="LWJ246" s="92"/>
      <c r="LWK246" s="92"/>
      <c r="LWL246" s="92"/>
      <c r="LWM246" s="92"/>
      <c r="LWN246" s="92"/>
      <c r="LWO246" s="92"/>
      <c r="LWP246" s="92"/>
      <c r="LWQ246" s="92"/>
      <c r="LWR246" s="92"/>
      <c r="LWS246" s="92"/>
      <c r="LWT246" s="92"/>
      <c r="LWU246" s="92"/>
      <c r="LWV246" s="92"/>
      <c r="LWW246" s="92"/>
      <c r="LWX246" s="92"/>
      <c r="LWY246" s="92"/>
      <c r="LWZ246" s="92"/>
      <c r="LXA246" s="92"/>
      <c r="LXB246" s="92"/>
      <c r="LXC246" s="92"/>
      <c r="LXD246" s="92"/>
      <c r="LXE246" s="92"/>
      <c r="LXF246" s="92"/>
      <c r="LXG246" s="92"/>
      <c r="LXH246" s="92"/>
      <c r="LXI246" s="92"/>
      <c r="LXJ246" s="92"/>
      <c r="LXK246" s="92"/>
      <c r="LXL246" s="92"/>
      <c r="LXM246" s="92"/>
      <c r="LXN246" s="92"/>
      <c r="LXO246" s="92"/>
      <c r="LXP246" s="92"/>
      <c r="LXQ246" s="92"/>
      <c r="LXR246" s="92"/>
      <c r="LXS246" s="92"/>
      <c r="LXT246" s="92"/>
      <c r="LXU246" s="92"/>
      <c r="LXV246" s="92"/>
      <c r="LXW246" s="92"/>
      <c r="LXX246" s="92"/>
      <c r="LXY246" s="92"/>
      <c r="LXZ246" s="92"/>
      <c r="LYA246" s="92"/>
      <c r="LYB246" s="92"/>
      <c r="LYC246" s="92"/>
      <c r="LYD246" s="92"/>
      <c r="LYE246" s="92"/>
      <c r="LYF246" s="92"/>
      <c r="LYG246" s="92"/>
      <c r="LYH246" s="92"/>
      <c r="LYI246" s="92"/>
      <c r="LYJ246" s="92"/>
      <c r="LYK246" s="92"/>
      <c r="LYL246" s="92"/>
      <c r="LYM246" s="92"/>
      <c r="LYN246" s="92"/>
      <c r="LYO246" s="92"/>
      <c r="LYP246" s="92"/>
      <c r="LYQ246" s="92"/>
      <c r="LYR246" s="92"/>
      <c r="LYS246" s="92"/>
      <c r="LYT246" s="92"/>
      <c r="LYU246" s="92"/>
      <c r="LYV246" s="92"/>
      <c r="LYW246" s="92"/>
      <c r="LYX246" s="92"/>
      <c r="LYY246" s="92"/>
      <c r="LYZ246" s="92"/>
      <c r="LZA246" s="92"/>
      <c r="LZB246" s="92"/>
      <c r="LZC246" s="92"/>
      <c r="LZD246" s="92"/>
      <c r="LZE246" s="92"/>
      <c r="LZF246" s="92"/>
      <c r="LZG246" s="92"/>
      <c r="LZH246" s="92"/>
      <c r="LZI246" s="92"/>
      <c r="LZJ246" s="92"/>
      <c r="LZK246" s="92"/>
      <c r="LZL246" s="92"/>
      <c r="LZM246" s="92"/>
      <c r="LZN246" s="92"/>
      <c r="LZO246" s="92"/>
      <c r="LZP246" s="92"/>
      <c r="LZQ246" s="92"/>
      <c r="LZR246" s="92"/>
      <c r="LZS246" s="92"/>
      <c r="LZT246" s="92"/>
      <c r="LZU246" s="92"/>
      <c r="LZV246" s="92"/>
      <c r="LZW246" s="92"/>
      <c r="LZX246" s="92"/>
      <c r="LZY246" s="92"/>
      <c r="LZZ246" s="92"/>
      <c r="MAA246" s="92"/>
      <c r="MAB246" s="92"/>
      <c r="MAC246" s="92"/>
      <c r="MAD246" s="92"/>
      <c r="MAE246" s="92"/>
      <c r="MAF246" s="92"/>
      <c r="MAG246" s="92"/>
      <c r="MAH246" s="92"/>
      <c r="MAI246" s="92"/>
      <c r="MAJ246" s="92"/>
      <c r="MAK246" s="92"/>
      <c r="MAL246" s="92"/>
      <c r="MAM246" s="92"/>
      <c r="MAN246" s="92"/>
      <c r="MAO246" s="92"/>
      <c r="MAP246" s="92"/>
      <c r="MAQ246" s="92"/>
      <c r="MAR246" s="92"/>
      <c r="MAS246" s="92"/>
      <c r="MAT246" s="92"/>
      <c r="MAU246" s="92"/>
      <c r="MAV246" s="92"/>
      <c r="MAW246" s="92"/>
      <c r="MAX246" s="92"/>
      <c r="MAY246" s="92"/>
      <c r="MAZ246" s="92"/>
      <c r="MBA246" s="92"/>
      <c r="MBB246" s="92"/>
      <c r="MBC246" s="92"/>
      <c r="MBD246" s="92"/>
      <c r="MBE246" s="92"/>
      <c r="MBF246" s="92"/>
      <c r="MBG246" s="92"/>
      <c r="MBH246" s="92"/>
      <c r="MBI246" s="92"/>
      <c r="MBJ246" s="92"/>
      <c r="MBK246" s="92"/>
      <c r="MBL246" s="92"/>
      <c r="MBM246" s="92"/>
      <c r="MBN246" s="92"/>
      <c r="MBO246" s="92"/>
      <c r="MBP246" s="92"/>
      <c r="MBQ246" s="92"/>
      <c r="MBR246" s="92"/>
      <c r="MBS246" s="92"/>
      <c r="MBT246" s="92"/>
      <c r="MBU246" s="92"/>
      <c r="MBV246" s="92"/>
      <c r="MBW246" s="92"/>
      <c r="MBX246" s="92"/>
      <c r="MBY246" s="92"/>
      <c r="MBZ246" s="92"/>
      <c r="MCA246" s="92"/>
      <c r="MCB246" s="92"/>
      <c r="MCC246" s="92"/>
      <c r="MCD246" s="92"/>
      <c r="MCE246" s="92"/>
      <c r="MCF246" s="92"/>
      <c r="MCG246" s="92"/>
      <c r="MCH246" s="92"/>
      <c r="MCI246" s="92"/>
      <c r="MCJ246" s="92"/>
      <c r="MCK246" s="92"/>
      <c r="MCL246" s="92"/>
      <c r="MCM246" s="92"/>
      <c r="MCN246" s="92"/>
      <c r="MCO246" s="92"/>
      <c r="MCP246" s="92"/>
      <c r="MCQ246" s="92"/>
      <c r="MCR246" s="92"/>
      <c r="MCS246" s="92"/>
      <c r="MCT246" s="92"/>
      <c r="MCU246" s="92"/>
      <c r="MCV246" s="92"/>
      <c r="MCW246" s="92"/>
      <c r="MCX246" s="92"/>
      <c r="MCY246" s="92"/>
      <c r="MCZ246" s="92"/>
      <c r="MDA246" s="92"/>
      <c r="MDB246" s="92"/>
      <c r="MDC246" s="92"/>
      <c r="MDD246" s="92"/>
      <c r="MDE246" s="92"/>
      <c r="MDF246" s="92"/>
      <c r="MDG246" s="92"/>
      <c r="MDH246" s="92"/>
      <c r="MDI246" s="92"/>
      <c r="MDJ246" s="92"/>
      <c r="MDK246" s="92"/>
      <c r="MDL246" s="92"/>
      <c r="MDM246" s="92"/>
      <c r="MDN246" s="92"/>
      <c r="MDO246" s="92"/>
      <c r="MDP246" s="92"/>
      <c r="MDQ246" s="92"/>
      <c r="MDR246" s="92"/>
      <c r="MDS246" s="92"/>
      <c r="MDT246" s="92"/>
      <c r="MDU246" s="92"/>
      <c r="MDV246" s="92"/>
      <c r="MDW246" s="92"/>
      <c r="MDX246" s="92"/>
      <c r="MDY246" s="92"/>
      <c r="MDZ246" s="92"/>
      <c r="MEA246" s="92"/>
      <c r="MEB246" s="92"/>
      <c r="MEC246" s="92"/>
      <c r="MED246" s="92"/>
      <c r="MEE246" s="92"/>
      <c r="MEF246" s="92"/>
      <c r="MEG246" s="92"/>
      <c r="MEH246" s="92"/>
      <c r="MEI246" s="92"/>
      <c r="MEJ246" s="92"/>
      <c r="MEK246" s="92"/>
      <c r="MEL246" s="92"/>
      <c r="MEM246" s="92"/>
      <c r="MEN246" s="92"/>
      <c r="MEO246" s="92"/>
      <c r="MEP246" s="92"/>
      <c r="MEQ246" s="92"/>
      <c r="MER246" s="92"/>
      <c r="MES246" s="92"/>
      <c r="MET246" s="92"/>
      <c r="MEU246" s="92"/>
      <c r="MEV246" s="92"/>
      <c r="MEW246" s="92"/>
      <c r="MEX246" s="92"/>
      <c r="MEY246" s="92"/>
      <c r="MEZ246" s="92"/>
      <c r="MFA246" s="92"/>
      <c r="MFB246" s="92"/>
      <c r="MFC246" s="92"/>
      <c r="MFD246" s="92"/>
      <c r="MFE246" s="92"/>
      <c r="MFF246" s="92"/>
      <c r="MFG246" s="92"/>
      <c r="MFH246" s="92"/>
      <c r="MFI246" s="92"/>
      <c r="MFJ246" s="92"/>
      <c r="MFK246" s="92"/>
      <c r="MFL246" s="92"/>
      <c r="MFM246" s="92"/>
      <c r="MFN246" s="92"/>
      <c r="MFO246" s="92"/>
      <c r="MFP246" s="92"/>
      <c r="MFQ246" s="92"/>
      <c r="MFR246" s="92"/>
      <c r="MFS246" s="92"/>
      <c r="MFT246" s="92"/>
      <c r="MFU246" s="92"/>
      <c r="MFV246" s="92"/>
      <c r="MFW246" s="92"/>
      <c r="MFX246" s="92"/>
      <c r="MFY246" s="92"/>
      <c r="MFZ246" s="92"/>
      <c r="MGA246" s="92"/>
      <c r="MGB246" s="92"/>
      <c r="MGC246" s="92"/>
      <c r="MGD246" s="92"/>
      <c r="MGE246" s="92"/>
      <c r="MGF246" s="92"/>
      <c r="MGG246" s="92"/>
      <c r="MGH246" s="92"/>
      <c r="MGI246" s="92"/>
      <c r="MGJ246" s="92"/>
      <c r="MGK246" s="92"/>
      <c r="MGL246" s="92"/>
      <c r="MGM246" s="92"/>
      <c r="MGN246" s="92"/>
      <c r="MGO246" s="92"/>
      <c r="MGP246" s="92"/>
      <c r="MGQ246" s="92"/>
      <c r="MGR246" s="92"/>
      <c r="MGS246" s="92"/>
      <c r="MGT246" s="92"/>
      <c r="MGU246" s="92"/>
      <c r="MGV246" s="92"/>
      <c r="MGW246" s="92"/>
      <c r="MGX246" s="92"/>
      <c r="MGY246" s="92"/>
      <c r="MGZ246" s="92"/>
      <c r="MHA246" s="92"/>
      <c r="MHB246" s="92"/>
      <c r="MHC246" s="92"/>
      <c r="MHD246" s="92"/>
      <c r="MHE246" s="92"/>
      <c r="MHF246" s="92"/>
      <c r="MHG246" s="92"/>
      <c r="MHH246" s="92"/>
      <c r="MHI246" s="92"/>
      <c r="MHJ246" s="92"/>
      <c r="MHK246" s="92"/>
      <c r="MHL246" s="92"/>
      <c r="MHM246" s="92"/>
      <c r="MHN246" s="92"/>
      <c r="MHO246" s="92"/>
      <c r="MHP246" s="92"/>
      <c r="MHQ246" s="92"/>
      <c r="MHR246" s="92"/>
      <c r="MHS246" s="92"/>
      <c r="MHT246" s="92"/>
      <c r="MHU246" s="92"/>
      <c r="MHV246" s="92"/>
      <c r="MHW246" s="92"/>
      <c r="MHX246" s="92"/>
      <c r="MHY246" s="92"/>
      <c r="MHZ246" s="92"/>
      <c r="MIA246" s="92"/>
      <c r="MIB246" s="92"/>
      <c r="MIC246" s="92"/>
      <c r="MID246" s="92"/>
      <c r="MIE246" s="92"/>
      <c r="MIF246" s="92"/>
      <c r="MIG246" s="92"/>
      <c r="MIH246" s="92"/>
      <c r="MII246" s="92"/>
      <c r="MIJ246" s="92"/>
      <c r="MIK246" s="92"/>
      <c r="MIL246" s="92"/>
      <c r="MIM246" s="92"/>
      <c r="MIN246" s="92"/>
      <c r="MIO246" s="92"/>
      <c r="MIP246" s="92"/>
      <c r="MIQ246" s="92"/>
      <c r="MIR246" s="92"/>
      <c r="MIS246" s="92"/>
      <c r="MIT246" s="92"/>
      <c r="MIU246" s="92"/>
      <c r="MIV246" s="92"/>
      <c r="MIW246" s="92"/>
      <c r="MIX246" s="92"/>
      <c r="MIY246" s="92"/>
      <c r="MIZ246" s="92"/>
      <c r="MJA246" s="92"/>
      <c r="MJB246" s="92"/>
      <c r="MJC246" s="92"/>
      <c r="MJD246" s="92"/>
      <c r="MJE246" s="92"/>
      <c r="MJF246" s="92"/>
      <c r="MJG246" s="92"/>
      <c r="MJH246" s="92"/>
      <c r="MJI246" s="92"/>
      <c r="MJJ246" s="92"/>
      <c r="MJK246" s="92"/>
      <c r="MJL246" s="92"/>
      <c r="MJM246" s="92"/>
      <c r="MJN246" s="92"/>
      <c r="MJO246" s="92"/>
      <c r="MJP246" s="92"/>
      <c r="MJQ246" s="92"/>
      <c r="MJR246" s="92"/>
      <c r="MJS246" s="92"/>
      <c r="MJT246" s="92"/>
      <c r="MJU246" s="92"/>
      <c r="MJV246" s="92"/>
      <c r="MJW246" s="92"/>
      <c r="MJX246" s="92"/>
      <c r="MJY246" s="92"/>
      <c r="MJZ246" s="92"/>
      <c r="MKA246" s="92"/>
      <c r="MKB246" s="92"/>
      <c r="MKC246" s="92"/>
      <c r="MKD246" s="92"/>
      <c r="MKE246" s="92"/>
      <c r="MKF246" s="92"/>
      <c r="MKG246" s="92"/>
      <c r="MKH246" s="92"/>
      <c r="MKI246" s="92"/>
      <c r="MKJ246" s="92"/>
      <c r="MKK246" s="92"/>
      <c r="MKL246" s="92"/>
      <c r="MKM246" s="92"/>
      <c r="MKN246" s="92"/>
      <c r="MKO246" s="92"/>
      <c r="MKP246" s="92"/>
      <c r="MKQ246" s="92"/>
      <c r="MKR246" s="92"/>
      <c r="MKS246" s="92"/>
      <c r="MKT246" s="92"/>
      <c r="MKU246" s="92"/>
      <c r="MKV246" s="92"/>
      <c r="MKW246" s="92"/>
      <c r="MKX246" s="92"/>
      <c r="MKY246" s="92"/>
      <c r="MKZ246" s="92"/>
      <c r="MLA246" s="92"/>
      <c r="MLB246" s="92"/>
      <c r="MLC246" s="92"/>
      <c r="MLD246" s="92"/>
      <c r="MLE246" s="92"/>
      <c r="MLF246" s="92"/>
      <c r="MLG246" s="92"/>
      <c r="MLH246" s="92"/>
      <c r="MLI246" s="92"/>
      <c r="MLJ246" s="92"/>
      <c r="MLK246" s="92"/>
      <c r="MLL246" s="92"/>
      <c r="MLM246" s="92"/>
      <c r="MLN246" s="92"/>
      <c r="MLO246" s="92"/>
      <c r="MLP246" s="92"/>
      <c r="MLQ246" s="92"/>
      <c r="MLR246" s="92"/>
      <c r="MLS246" s="92"/>
      <c r="MLT246" s="92"/>
      <c r="MLU246" s="92"/>
      <c r="MLV246" s="92"/>
      <c r="MLW246" s="92"/>
      <c r="MLX246" s="92"/>
      <c r="MLY246" s="92"/>
      <c r="MLZ246" s="92"/>
      <c r="MMA246" s="92"/>
      <c r="MMB246" s="92"/>
      <c r="MMC246" s="92"/>
      <c r="MMD246" s="92"/>
      <c r="MME246" s="92"/>
      <c r="MMF246" s="92"/>
      <c r="MMG246" s="92"/>
      <c r="MMH246" s="92"/>
      <c r="MMI246" s="92"/>
      <c r="MMJ246" s="92"/>
      <c r="MMK246" s="92"/>
      <c r="MML246" s="92"/>
      <c r="MMM246" s="92"/>
      <c r="MMN246" s="92"/>
      <c r="MMO246" s="92"/>
      <c r="MMP246" s="92"/>
      <c r="MMQ246" s="92"/>
      <c r="MMR246" s="92"/>
      <c r="MMS246" s="92"/>
      <c r="MMT246" s="92"/>
      <c r="MMU246" s="92"/>
      <c r="MMV246" s="92"/>
      <c r="MMW246" s="92"/>
      <c r="MMX246" s="92"/>
      <c r="MMY246" s="92"/>
      <c r="MMZ246" s="92"/>
      <c r="MNA246" s="92"/>
      <c r="MNB246" s="92"/>
      <c r="MNC246" s="92"/>
      <c r="MND246" s="92"/>
      <c r="MNE246" s="92"/>
      <c r="MNF246" s="92"/>
      <c r="MNG246" s="92"/>
      <c r="MNH246" s="92"/>
      <c r="MNI246" s="92"/>
      <c r="MNJ246" s="92"/>
      <c r="MNK246" s="92"/>
      <c r="MNL246" s="92"/>
      <c r="MNM246" s="92"/>
      <c r="MNN246" s="92"/>
      <c r="MNO246" s="92"/>
      <c r="MNP246" s="92"/>
      <c r="MNQ246" s="92"/>
      <c r="MNR246" s="92"/>
      <c r="MNS246" s="92"/>
      <c r="MNT246" s="92"/>
      <c r="MNU246" s="92"/>
      <c r="MNV246" s="92"/>
      <c r="MNW246" s="92"/>
      <c r="MNX246" s="92"/>
      <c r="MNY246" s="92"/>
      <c r="MNZ246" s="92"/>
      <c r="MOA246" s="92"/>
      <c r="MOB246" s="92"/>
      <c r="MOC246" s="92"/>
      <c r="MOD246" s="92"/>
      <c r="MOE246" s="92"/>
      <c r="MOF246" s="92"/>
      <c r="MOG246" s="92"/>
      <c r="MOH246" s="92"/>
      <c r="MOI246" s="92"/>
      <c r="MOJ246" s="92"/>
      <c r="MOK246" s="92"/>
      <c r="MOL246" s="92"/>
      <c r="MOM246" s="92"/>
      <c r="MON246" s="92"/>
      <c r="MOO246" s="92"/>
      <c r="MOP246" s="92"/>
      <c r="MOQ246" s="92"/>
      <c r="MOR246" s="92"/>
      <c r="MOS246" s="92"/>
      <c r="MOT246" s="92"/>
      <c r="MOU246" s="92"/>
      <c r="MOV246" s="92"/>
      <c r="MOW246" s="92"/>
      <c r="MOX246" s="92"/>
      <c r="MOY246" s="92"/>
      <c r="MOZ246" s="92"/>
      <c r="MPA246" s="92"/>
      <c r="MPB246" s="92"/>
      <c r="MPC246" s="92"/>
      <c r="MPD246" s="92"/>
      <c r="MPE246" s="92"/>
      <c r="MPF246" s="92"/>
      <c r="MPG246" s="92"/>
      <c r="MPH246" s="92"/>
      <c r="MPI246" s="92"/>
      <c r="MPJ246" s="92"/>
      <c r="MPK246" s="92"/>
      <c r="MPL246" s="92"/>
      <c r="MPM246" s="92"/>
      <c r="MPN246" s="92"/>
      <c r="MPO246" s="92"/>
      <c r="MPP246" s="92"/>
      <c r="MPQ246" s="92"/>
      <c r="MPR246" s="92"/>
      <c r="MPS246" s="92"/>
      <c r="MPT246" s="92"/>
      <c r="MPU246" s="92"/>
      <c r="MPV246" s="92"/>
      <c r="MPW246" s="92"/>
      <c r="MPX246" s="92"/>
      <c r="MPY246" s="92"/>
      <c r="MPZ246" s="92"/>
      <c r="MQA246" s="92"/>
      <c r="MQB246" s="92"/>
      <c r="MQC246" s="92"/>
      <c r="MQD246" s="92"/>
      <c r="MQE246" s="92"/>
      <c r="MQF246" s="92"/>
      <c r="MQG246" s="92"/>
      <c r="MQH246" s="92"/>
      <c r="MQI246" s="92"/>
      <c r="MQJ246" s="92"/>
      <c r="MQK246" s="92"/>
      <c r="MQL246" s="92"/>
      <c r="MQM246" s="92"/>
      <c r="MQN246" s="92"/>
      <c r="MQO246" s="92"/>
      <c r="MQP246" s="92"/>
      <c r="MQQ246" s="92"/>
      <c r="MQR246" s="92"/>
      <c r="MQS246" s="92"/>
      <c r="MQT246" s="92"/>
      <c r="MQU246" s="92"/>
      <c r="MQV246" s="92"/>
      <c r="MQW246" s="92"/>
      <c r="MQX246" s="92"/>
      <c r="MQY246" s="92"/>
      <c r="MQZ246" s="92"/>
      <c r="MRA246" s="92"/>
      <c r="MRB246" s="92"/>
      <c r="MRC246" s="92"/>
      <c r="MRD246" s="92"/>
      <c r="MRE246" s="92"/>
      <c r="MRF246" s="92"/>
      <c r="MRG246" s="92"/>
      <c r="MRH246" s="92"/>
      <c r="MRI246" s="92"/>
      <c r="MRJ246" s="92"/>
      <c r="MRK246" s="92"/>
      <c r="MRL246" s="92"/>
      <c r="MRM246" s="92"/>
      <c r="MRN246" s="92"/>
      <c r="MRO246" s="92"/>
      <c r="MRP246" s="92"/>
      <c r="MRQ246" s="92"/>
      <c r="MRR246" s="92"/>
      <c r="MRS246" s="92"/>
      <c r="MRT246" s="92"/>
      <c r="MRU246" s="92"/>
      <c r="MRV246" s="92"/>
      <c r="MRW246" s="92"/>
      <c r="MRX246" s="92"/>
      <c r="MRY246" s="92"/>
      <c r="MRZ246" s="92"/>
      <c r="MSA246" s="92"/>
      <c r="MSB246" s="92"/>
      <c r="MSC246" s="92"/>
      <c r="MSD246" s="92"/>
      <c r="MSE246" s="92"/>
      <c r="MSF246" s="92"/>
      <c r="MSG246" s="92"/>
      <c r="MSH246" s="92"/>
      <c r="MSI246" s="92"/>
      <c r="MSJ246" s="92"/>
      <c r="MSK246" s="92"/>
      <c r="MSL246" s="92"/>
      <c r="MSM246" s="92"/>
      <c r="MSN246" s="92"/>
      <c r="MSO246" s="92"/>
      <c r="MSP246" s="92"/>
      <c r="MSQ246" s="92"/>
      <c r="MSR246" s="92"/>
      <c r="MSS246" s="92"/>
      <c r="MST246" s="92"/>
      <c r="MSU246" s="92"/>
      <c r="MSV246" s="92"/>
      <c r="MSW246" s="92"/>
      <c r="MSX246" s="92"/>
      <c r="MSY246" s="92"/>
      <c r="MSZ246" s="92"/>
      <c r="MTA246" s="92"/>
      <c r="MTB246" s="92"/>
      <c r="MTC246" s="92"/>
      <c r="MTD246" s="92"/>
      <c r="MTE246" s="92"/>
      <c r="MTF246" s="92"/>
      <c r="MTG246" s="92"/>
      <c r="MTH246" s="92"/>
      <c r="MTI246" s="92"/>
      <c r="MTJ246" s="92"/>
      <c r="MTK246" s="92"/>
      <c r="MTL246" s="92"/>
      <c r="MTM246" s="92"/>
      <c r="MTN246" s="92"/>
      <c r="MTO246" s="92"/>
      <c r="MTP246" s="92"/>
      <c r="MTQ246" s="92"/>
      <c r="MTR246" s="92"/>
      <c r="MTS246" s="92"/>
      <c r="MTT246" s="92"/>
      <c r="MTU246" s="92"/>
      <c r="MTV246" s="92"/>
      <c r="MTW246" s="92"/>
      <c r="MTX246" s="92"/>
      <c r="MTY246" s="92"/>
      <c r="MTZ246" s="92"/>
      <c r="MUA246" s="92"/>
      <c r="MUB246" s="92"/>
      <c r="MUC246" s="92"/>
      <c r="MUD246" s="92"/>
      <c r="MUE246" s="92"/>
      <c r="MUF246" s="92"/>
      <c r="MUG246" s="92"/>
      <c r="MUH246" s="92"/>
      <c r="MUI246" s="92"/>
      <c r="MUJ246" s="92"/>
      <c r="MUK246" s="92"/>
      <c r="MUL246" s="92"/>
      <c r="MUM246" s="92"/>
      <c r="MUN246" s="92"/>
      <c r="MUO246" s="92"/>
      <c r="MUP246" s="92"/>
      <c r="MUQ246" s="92"/>
      <c r="MUR246" s="92"/>
      <c r="MUS246" s="92"/>
      <c r="MUT246" s="92"/>
      <c r="MUU246" s="92"/>
      <c r="MUV246" s="92"/>
      <c r="MUW246" s="92"/>
      <c r="MUX246" s="92"/>
      <c r="MUY246" s="92"/>
      <c r="MUZ246" s="92"/>
      <c r="MVA246" s="92"/>
      <c r="MVB246" s="92"/>
      <c r="MVC246" s="92"/>
      <c r="MVD246" s="92"/>
      <c r="MVE246" s="92"/>
      <c r="MVF246" s="92"/>
      <c r="MVG246" s="92"/>
      <c r="MVH246" s="92"/>
      <c r="MVI246" s="92"/>
      <c r="MVJ246" s="92"/>
      <c r="MVK246" s="92"/>
      <c r="MVL246" s="92"/>
      <c r="MVM246" s="92"/>
      <c r="MVN246" s="92"/>
      <c r="MVO246" s="92"/>
      <c r="MVP246" s="92"/>
      <c r="MVQ246" s="92"/>
      <c r="MVR246" s="92"/>
      <c r="MVS246" s="92"/>
      <c r="MVT246" s="92"/>
      <c r="MVU246" s="92"/>
      <c r="MVV246" s="92"/>
      <c r="MVW246" s="92"/>
      <c r="MVX246" s="92"/>
      <c r="MVY246" s="92"/>
      <c r="MVZ246" s="92"/>
      <c r="MWA246" s="92"/>
      <c r="MWB246" s="92"/>
      <c r="MWC246" s="92"/>
      <c r="MWD246" s="92"/>
      <c r="MWE246" s="92"/>
      <c r="MWF246" s="92"/>
      <c r="MWG246" s="92"/>
      <c r="MWH246" s="92"/>
      <c r="MWI246" s="92"/>
      <c r="MWJ246" s="92"/>
      <c r="MWK246" s="92"/>
      <c r="MWL246" s="92"/>
      <c r="MWM246" s="92"/>
      <c r="MWN246" s="92"/>
      <c r="MWO246" s="92"/>
      <c r="MWP246" s="92"/>
      <c r="MWQ246" s="92"/>
      <c r="MWR246" s="92"/>
      <c r="MWS246" s="92"/>
      <c r="MWT246" s="92"/>
      <c r="MWU246" s="92"/>
      <c r="MWV246" s="92"/>
      <c r="MWW246" s="92"/>
      <c r="MWX246" s="92"/>
      <c r="MWY246" s="92"/>
      <c r="MWZ246" s="92"/>
      <c r="MXA246" s="92"/>
      <c r="MXB246" s="92"/>
      <c r="MXC246" s="92"/>
      <c r="MXD246" s="92"/>
      <c r="MXE246" s="92"/>
      <c r="MXF246" s="92"/>
      <c r="MXG246" s="92"/>
      <c r="MXH246" s="92"/>
      <c r="MXI246" s="92"/>
      <c r="MXJ246" s="92"/>
      <c r="MXK246" s="92"/>
      <c r="MXL246" s="92"/>
      <c r="MXM246" s="92"/>
      <c r="MXN246" s="92"/>
      <c r="MXO246" s="92"/>
      <c r="MXP246" s="92"/>
      <c r="MXQ246" s="92"/>
      <c r="MXR246" s="92"/>
      <c r="MXS246" s="92"/>
      <c r="MXT246" s="92"/>
      <c r="MXU246" s="92"/>
      <c r="MXV246" s="92"/>
      <c r="MXW246" s="92"/>
      <c r="MXX246" s="92"/>
      <c r="MXY246" s="92"/>
      <c r="MXZ246" s="92"/>
      <c r="MYA246" s="92"/>
      <c r="MYB246" s="92"/>
      <c r="MYC246" s="92"/>
      <c r="MYD246" s="92"/>
      <c r="MYE246" s="92"/>
      <c r="MYF246" s="92"/>
      <c r="MYG246" s="92"/>
      <c r="MYH246" s="92"/>
      <c r="MYI246" s="92"/>
      <c r="MYJ246" s="92"/>
      <c r="MYK246" s="92"/>
      <c r="MYL246" s="92"/>
      <c r="MYM246" s="92"/>
      <c r="MYN246" s="92"/>
      <c r="MYO246" s="92"/>
      <c r="MYP246" s="92"/>
      <c r="MYQ246" s="92"/>
      <c r="MYR246" s="92"/>
      <c r="MYS246" s="92"/>
      <c r="MYT246" s="92"/>
      <c r="MYU246" s="92"/>
      <c r="MYV246" s="92"/>
      <c r="MYW246" s="92"/>
      <c r="MYX246" s="92"/>
      <c r="MYY246" s="92"/>
      <c r="MYZ246" s="92"/>
      <c r="MZA246" s="92"/>
      <c r="MZB246" s="92"/>
      <c r="MZC246" s="92"/>
      <c r="MZD246" s="92"/>
      <c r="MZE246" s="92"/>
      <c r="MZF246" s="92"/>
      <c r="MZG246" s="92"/>
      <c r="MZH246" s="92"/>
      <c r="MZI246" s="92"/>
      <c r="MZJ246" s="92"/>
      <c r="MZK246" s="92"/>
      <c r="MZL246" s="92"/>
      <c r="MZM246" s="92"/>
      <c r="MZN246" s="92"/>
      <c r="MZO246" s="92"/>
      <c r="MZP246" s="92"/>
      <c r="MZQ246" s="92"/>
      <c r="MZR246" s="92"/>
      <c r="MZS246" s="92"/>
      <c r="MZT246" s="92"/>
      <c r="MZU246" s="92"/>
      <c r="MZV246" s="92"/>
      <c r="MZW246" s="92"/>
      <c r="MZX246" s="92"/>
      <c r="MZY246" s="92"/>
      <c r="MZZ246" s="92"/>
      <c r="NAA246" s="92"/>
      <c r="NAB246" s="92"/>
      <c r="NAC246" s="92"/>
      <c r="NAD246" s="92"/>
      <c r="NAE246" s="92"/>
      <c r="NAF246" s="92"/>
      <c r="NAG246" s="92"/>
      <c r="NAH246" s="92"/>
      <c r="NAI246" s="92"/>
      <c r="NAJ246" s="92"/>
      <c r="NAK246" s="92"/>
      <c r="NAL246" s="92"/>
      <c r="NAM246" s="92"/>
      <c r="NAN246" s="92"/>
      <c r="NAO246" s="92"/>
      <c r="NAP246" s="92"/>
      <c r="NAQ246" s="92"/>
      <c r="NAR246" s="92"/>
      <c r="NAS246" s="92"/>
      <c r="NAT246" s="92"/>
      <c r="NAU246" s="92"/>
      <c r="NAV246" s="92"/>
      <c r="NAW246" s="92"/>
      <c r="NAX246" s="92"/>
      <c r="NAY246" s="92"/>
      <c r="NAZ246" s="92"/>
      <c r="NBA246" s="92"/>
      <c r="NBB246" s="92"/>
      <c r="NBC246" s="92"/>
      <c r="NBD246" s="92"/>
      <c r="NBE246" s="92"/>
      <c r="NBF246" s="92"/>
      <c r="NBG246" s="92"/>
      <c r="NBH246" s="92"/>
      <c r="NBI246" s="92"/>
      <c r="NBJ246" s="92"/>
      <c r="NBK246" s="92"/>
      <c r="NBL246" s="92"/>
      <c r="NBM246" s="92"/>
      <c r="NBN246" s="92"/>
      <c r="NBO246" s="92"/>
      <c r="NBP246" s="92"/>
      <c r="NBQ246" s="92"/>
      <c r="NBR246" s="92"/>
      <c r="NBS246" s="92"/>
      <c r="NBT246" s="92"/>
      <c r="NBU246" s="92"/>
      <c r="NBV246" s="92"/>
      <c r="NBW246" s="92"/>
      <c r="NBX246" s="92"/>
      <c r="NBY246" s="92"/>
      <c r="NBZ246" s="92"/>
      <c r="NCA246" s="92"/>
      <c r="NCB246" s="92"/>
      <c r="NCC246" s="92"/>
      <c r="NCD246" s="92"/>
      <c r="NCE246" s="92"/>
      <c r="NCF246" s="92"/>
      <c r="NCG246" s="92"/>
      <c r="NCH246" s="92"/>
      <c r="NCI246" s="92"/>
      <c r="NCJ246" s="92"/>
      <c r="NCK246" s="92"/>
      <c r="NCL246" s="92"/>
      <c r="NCM246" s="92"/>
      <c r="NCN246" s="92"/>
      <c r="NCO246" s="92"/>
      <c r="NCP246" s="92"/>
      <c r="NCQ246" s="92"/>
      <c r="NCR246" s="92"/>
      <c r="NCS246" s="92"/>
      <c r="NCT246" s="92"/>
      <c r="NCU246" s="92"/>
      <c r="NCV246" s="92"/>
      <c r="NCW246" s="92"/>
      <c r="NCX246" s="92"/>
      <c r="NCY246" s="92"/>
      <c r="NCZ246" s="92"/>
      <c r="NDA246" s="92"/>
      <c r="NDB246" s="92"/>
      <c r="NDC246" s="92"/>
      <c r="NDD246" s="92"/>
      <c r="NDE246" s="92"/>
      <c r="NDF246" s="92"/>
      <c r="NDG246" s="92"/>
      <c r="NDH246" s="92"/>
      <c r="NDI246" s="92"/>
      <c r="NDJ246" s="92"/>
      <c r="NDK246" s="92"/>
      <c r="NDL246" s="92"/>
      <c r="NDM246" s="92"/>
      <c r="NDN246" s="92"/>
      <c r="NDO246" s="92"/>
      <c r="NDP246" s="92"/>
      <c r="NDQ246" s="92"/>
      <c r="NDR246" s="92"/>
      <c r="NDS246" s="92"/>
      <c r="NDT246" s="92"/>
      <c r="NDU246" s="92"/>
      <c r="NDV246" s="92"/>
      <c r="NDW246" s="92"/>
      <c r="NDX246" s="92"/>
      <c r="NDY246" s="92"/>
      <c r="NDZ246" s="92"/>
      <c r="NEA246" s="92"/>
      <c r="NEB246" s="92"/>
      <c r="NEC246" s="92"/>
      <c r="NED246" s="92"/>
      <c r="NEE246" s="92"/>
      <c r="NEF246" s="92"/>
      <c r="NEG246" s="92"/>
      <c r="NEH246" s="92"/>
      <c r="NEI246" s="92"/>
      <c r="NEJ246" s="92"/>
      <c r="NEK246" s="92"/>
      <c r="NEL246" s="92"/>
      <c r="NEM246" s="92"/>
      <c r="NEN246" s="92"/>
      <c r="NEO246" s="92"/>
      <c r="NEP246" s="92"/>
      <c r="NEQ246" s="92"/>
      <c r="NER246" s="92"/>
      <c r="NES246" s="92"/>
      <c r="NET246" s="92"/>
      <c r="NEU246" s="92"/>
      <c r="NEV246" s="92"/>
      <c r="NEW246" s="92"/>
      <c r="NEX246" s="92"/>
      <c r="NEY246" s="92"/>
      <c r="NEZ246" s="92"/>
      <c r="NFA246" s="92"/>
      <c r="NFB246" s="92"/>
      <c r="NFC246" s="92"/>
      <c r="NFD246" s="92"/>
      <c r="NFE246" s="92"/>
      <c r="NFF246" s="92"/>
      <c r="NFG246" s="92"/>
      <c r="NFH246" s="92"/>
      <c r="NFI246" s="92"/>
      <c r="NFJ246" s="92"/>
      <c r="NFK246" s="92"/>
      <c r="NFL246" s="92"/>
      <c r="NFM246" s="92"/>
      <c r="NFN246" s="92"/>
      <c r="NFO246" s="92"/>
      <c r="NFP246" s="92"/>
      <c r="NFQ246" s="92"/>
      <c r="NFR246" s="92"/>
      <c r="NFS246" s="92"/>
      <c r="NFT246" s="92"/>
      <c r="NFU246" s="92"/>
      <c r="NFV246" s="92"/>
      <c r="NFW246" s="92"/>
      <c r="NFX246" s="92"/>
      <c r="NFY246" s="92"/>
      <c r="NFZ246" s="92"/>
      <c r="NGA246" s="92"/>
      <c r="NGB246" s="92"/>
      <c r="NGC246" s="92"/>
      <c r="NGD246" s="92"/>
      <c r="NGE246" s="92"/>
      <c r="NGF246" s="92"/>
      <c r="NGG246" s="92"/>
      <c r="NGH246" s="92"/>
      <c r="NGI246" s="92"/>
      <c r="NGJ246" s="92"/>
      <c r="NGK246" s="92"/>
      <c r="NGL246" s="92"/>
      <c r="NGM246" s="92"/>
      <c r="NGN246" s="92"/>
      <c r="NGO246" s="92"/>
      <c r="NGP246" s="92"/>
      <c r="NGQ246" s="92"/>
      <c r="NGR246" s="92"/>
      <c r="NGS246" s="92"/>
      <c r="NGT246" s="92"/>
      <c r="NGU246" s="92"/>
      <c r="NGV246" s="92"/>
      <c r="NGW246" s="92"/>
      <c r="NGX246" s="92"/>
      <c r="NGY246" s="92"/>
      <c r="NGZ246" s="92"/>
      <c r="NHA246" s="92"/>
      <c r="NHB246" s="92"/>
      <c r="NHC246" s="92"/>
      <c r="NHD246" s="92"/>
      <c r="NHE246" s="92"/>
      <c r="NHF246" s="92"/>
      <c r="NHG246" s="92"/>
      <c r="NHH246" s="92"/>
      <c r="NHI246" s="92"/>
      <c r="NHJ246" s="92"/>
      <c r="NHK246" s="92"/>
      <c r="NHL246" s="92"/>
      <c r="NHM246" s="92"/>
      <c r="NHN246" s="92"/>
      <c r="NHO246" s="92"/>
      <c r="NHP246" s="92"/>
      <c r="NHQ246" s="92"/>
      <c r="NHR246" s="92"/>
      <c r="NHS246" s="92"/>
      <c r="NHT246" s="92"/>
      <c r="NHU246" s="92"/>
      <c r="NHV246" s="92"/>
      <c r="NHW246" s="92"/>
      <c r="NHX246" s="92"/>
      <c r="NHY246" s="92"/>
      <c r="NHZ246" s="92"/>
      <c r="NIA246" s="92"/>
      <c r="NIB246" s="92"/>
      <c r="NIC246" s="92"/>
      <c r="NID246" s="92"/>
      <c r="NIE246" s="92"/>
      <c r="NIF246" s="92"/>
      <c r="NIG246" s="92"/>
      <c r="NIH246" s="92"/>
      <c r="NII246" s="92"/>
      <c r="NIJ246" s="92"/>
      <c r="NIK246" s="92"/>
      <c r="NIL246" s="92"/>
      <c r="NIM246" s="92"/>
      <c r="NIN246" s="92"/>
      <c r="NIO246" s="92"/>
      <c r="NIP246" s="92"/>
      <c r="NIQ246" s="92"/>
      <c r="NIR246" s="92"/>
      <c r="NIS246" s="92"/>
      <c r="NIT246" s="92"/>
      <c r="NIU246" s="92"/>
      <c r="NIV246" s="92"/>
      <c r="NIW246" s="92"/>
      <c r="NIX246" s="92"/>
      <c r="NIY246" s="92"/>
      <c r="NIZ246" s="92"/>
      <c r="NJA246" s="92"/>
      <c r="NJB246" s="92"/>
      <c r="NJC246" s="92"/>
      <c r="NJD246" s="92"/>
      <c r="NJE246" s="92"/>
      <c r="NJF246" s="92"/>
      <c r="NJG246" s="92"/>
      <c r="NJH246" s="92"/>
      <c r="NJI246" s="92"/>
      <c r="NJJ246" s="92"/>
      <c r="NJK246" s="92"/>
      <c r="NJL246" s="92"/>
      <c r="NJM246" s="92"/>
      <c r="NJN246" s="92"/>
      <c r="NJO246" s="92"/>
      <c r="NJP246" s="92"/>
      <c r="NJQ246" s="92"/>
      <c r="NJR246" s="92"/>
      <c r="NJS246" s="92"/>
      <c r="NJT246" s="92"/>
      <c r="NJU246" s="92"/>
      <c r="NJV246" s="92"/>
      <c r="NJW246" s="92"/>
      <c r="NJX246" s="92"/>
      <c r="NJY246" s="92"/>
      <c r="NJZ246" s="92"/>
      <c r="NKA246" s="92"/>
      <c r="NKB246" s="92"/>
      <c r="NKC246" s="92"/>
      <c r="NKD246" s="92"/>
      <c r="NKE246" s="92"/>
      <c r="NKF246" s="92"/>
      <c r="NKG246" s="92"/>
      <c r="NKH246" s="92"/>
      <c r="NKI246" s="92"/>
      <c r="NKJ246" s="92"/>
      <c r="NKK246" s="92"/>
      <c r="NKL246" s="92"/>
      <c r="NKM246" s="92"/>
      <c r="NKN246" s="92"/>
      <c r="NKO246" s="92"/>
      <c r="NKP246" s="92"/>
      <c r="NKQ246" s="92"/>
      <c r="NKR246" s="92"/>
      <c r="NKS246" s="92"/>
      <c r="NKT246" s="92"/>
      <c r="NKU246" s="92"/>
      <c r="NKV246" s="92"/>
      <c r="NKW246" s="92"/>
      <c r="NKX246" s="92"/>
      <c r="NKY246" s="92"/>
      <c r="NKZ246" s="92"/>
      <c r="NLA246" s="92"/>
      <c r="NLB246" s="92"/>
      <c r="NLC246" s="92"/>
      <c r="NLD246" s="92"/>
      <c r="NLE246" s="92"/>
      <c r="NLF246" s="92"/>
      <c r="NLG246" s="92"/>
      <c r="NLH246" s="92"/>
      <c r="NLI246" s="92"/>
      <c r="NLJ246" s="92"/>
      <c r="NLK246" s="92"/>
      <c r="NLL246" s="92"/>
      <c r="NLM246" s="92"/>
      <c r="NLN246" s="92"/>
      <c r="NLO246" s="92"/>
      <c r="NLP246" s="92"/>
      <c r="NLQ246" s="92"/>
      <c r="NLR246" s="92"/>
      <c r="NLS246" s="92"/>
      <c r="NLT246" s="92"/>
      <c r="NLU246" s="92"/>
      <c r="NLV246" s="92"/>
      <c r="NLW246" s="92"/>
      <c r="NLX246" s="92"/>
      <c r="NLY246" s="92"/>
      <c r="NLZ246" s="92"/>
      <c r="NMA246" s="92"/>
      <c r="NMB246" s="92"/>
      <c r="NMC246" s="92"/>
      <c r="NMD246" s="92"/>
      <c r="NME246" s="92"/>
      <c r="NMF246" s="92"/>
      <c r="NMG246" s="92"/>
      <c r="NMH246" s="92"/>
      <c r="NMI246" s="92"/>
      <c r="NMJ246" s="92"/>
      <c r="NMK246" s="92"/>
      <c r="NML246" s="92"/>
      <c r="NMM246" s="92"/>
      <c r="NMN246" s="92"/>
      <c r="NMO246" s="92"/>
      <c r="NMP246" s="92"/>
      <c r="NMQ246" s="92"/>
      <c r="NMR246" s="92"/>
      <c r="NMS246" s="92"/>
      <c r="NMT246" s="92"/>
      <c r="NMU246" s="92"/>
      <c r="NMV246" s="92"/>
      <c r="NMW246" s="92"/>
      <c r="NMX246" s="92"/>
      <c r="NMY246" s="92"/>
      <c r="NMZ246" s="92"/>
      <c r="NNA246" s="92"/>
      <c r="NNB246" s="92"/>
      <c r="NNC246" s="92"/>
      <c r="NND246" s="92"/>
      <c r="NNE246" s="92"/>
      <c r="NNF246" s="92"/>
      <c r="NNG246" s="92"/>
      <c r="NNH246" s="92"/>
      <c r="NNI246" s="92"/>
      <c r="NNJ246" s="92"/>
      <c r="NNK246" s="92"/>
      <c r="NNL246" s="92"/>
      <c r="NNM246" s="92"/>
      <c r="NNN246" s="92"/>
      <c r="NNO246" s="92"/>
      <c r="NNP246" s="92"/>
      <c r="NNQ246" s="92"/>
      <c r="NNR246" s="92"/>
      <c r="NNS246" s="92"/>
      <c r="NNT246" s="92"/>
      <c r="NNU246" s="92"/>
      <c r="NNV246" s="92"/>
      <c r="NNW246" s="92"/>
      <c r="NNX246" s="92"/>
      <c r="NNY246" s="92"/>
      <c r="NNZ246" s="92"/>
      <c r="NOA246" s="92"/>
      <c r="NOB246" s="92"/>
      <c r="NOC246" s="92"/>
      <c r="NOD246" s="92"/>
      <c r="NOE246" s="92"/>
      <c r="NOF246" s="92"/>
      <c r="NOG246" s="92"/>
      <c r="NOH246" s="92"/>
      <c r="NOI246" s="92"/>
      <c r="NOJ246" s="92"/>
      <c r="NOK246" s="92"/>
      <c r="NOL246" s="92"/>
      <c r="NOM246" s="92"/>
      <c r="NON246" s="92"/>
      <c r="NOO246" s="92"/>
      <c r="NOP246" s="92"/>
      <c r="NOQ246" s="92"/>
      <c r="NOR246" s="92"/>
      <c r="NOS246" s="92"/>
      <c r="NOT246" s="92"/>
      <c r="NOU246" s="92"/>
      <c r="NOV246" s="92"/>
      <c r="NOW246" s="92"/>
      <c r="NOX246" s="92"/>
      <c r="NOY246" s="92"/>
      <c r="NOZ246" s="92"/>
      <c r="NPA246" s="92"/>
      <c r="NPB246" s="92"/>
      <c r="NPC246" s="92"/>
      <c r="NPD246" s="92"/>
      <c r="NPE246" s="92"/>
      <c r="NPF246" s="92"/>
      <c r="NPG246" s="92"/>
      <c r="NPH246" s="92"/>
      <c r="NPI246" s="92"/>
      <c r="NPJ246" s="92"/>
      <c r="NPK246" s="92"/>
      <c r="NPL246" s="92"/>
      <c r="NPM246" s="92"/>
      <c r="NPN246" s="92"/>
      <c r="NPO246" s="92"/>
      <c r="NPP246" s="92"/>
      <c r="NPQ246" s="92"/>
      <c r="NPR246" s="92"/>
      <c r="NPS246" s="92"/>
      <c r="NPT246" s="92"/>
      <c r="NPU246" s="92"/>
      <c r="NPV246" s="92"/>
      <c r="NPW246" s="92"/>
      <c r="NPX246" s="92"/>
      <c r="NPY246" s="92"/>
      <c r="NPZ246" s="92"/>
      <c r="NQA246" s="92"/>
      <c r="NQB246" s="92"/>
      <c r="NQC246" s="92"/>
      <c r="NQD246" s="92"/>
      <c r="NQE246" s="92"/>
      <c r="NQF246" s="92"/>
      <c r="NQG246" s="92"/>
      <c r="NQH246" s="92"/>
      <c r="NQI246" s="92"/>
      <c r="NQJ246" s="92"/>
      <c r="NQK246" s="92"/>
      <c r="NQL246" s="92"/>
      <c r="NQM246" s="92"/>
      <c r="NQN246" s="92"/>
      <c r="NQO246" s="92"/>
      <c r="NQP246" s="92"/>
      <c r="NQQ246" s="92"/>
      <c r="NQR246" s="92"/>
      <c r="NQS246" s="92"/>
      <c r="NQT246" s="92"/>
      <c r="NQU246" s="92"/>
      <c r="NQV246" s="92"/>
      <c r="NQW246" s="92"/>
      <c r="NQX246" s="92"/>
      <c r="NQY246" s="92"/>
      <c r="NQZ246" s="92"/>
      <c r="NRA246" s="92"/>
      <c r="NRB246" s="92"/>
      <c r="NRC246" s="92"/>
      <c r="NRD246" s="92"/>
      <c r="NRE246" s="92"/>
      <c r="NRF246" s="92"/>
      <c r="NRG246" s="92"/>
      <c r="NRH246" s="92"/>
      <c r="NRI246" s="92"/>
      <c r="NRJ246" s="92"/>
      <c r="NRK246" s="92"/>
      <c r="NRL246" s="92"/>
      <c r="NRM246" s="92"/>
      <c r="NRN246" s="92"/>
      <c r="NRO246" s="92"/>
      <c r="NRP246" s="92"/>
      <c r="NRQ246" s="92"/>
      <c r="NRR246" s="92"/>
      <c r="NRS246" s="92"/>
      <c r="NRT246" s="92"/>
      <c r="NRU246" s="92"/>
      <c r="NRV246" s="92"/>
      <c r="NRW246" s="92"/>
      <c r="NRX246" s="92"/>
      <c r="NRY246" s="92"/>
      <c r="NRZ246" s="92"/>
      <c r="NSA246" s="92"/>
      <c r="NSB246" s="92"/>
      <c r="NSC246" s="92"/>
      <c r="NSD246" s="92"/>
      <c r="NSE246" s="92"/>
      <c r="NSF246" s="92"/>
      <c r="NSG246" s="92"/>
      <c r="NSH246" s="92"/>
      <c r="NSI246" s="92"/>
      <c r="NSJ246" s="92"/>
      <c r="NSK246" s="92"/>
      <c r="NSL246" s="92"/>
      <c r="NSM246" s="92"/>
      <c r="NSN246" s="92"/>
      <c r="NSO246" s="92"/>
      <c r="NSP246" s="92"/>
      <c r="NSQ246" s="92"/>
      <c r="NSR246" s="92"/>
      <c r="NSS246" s="92"/>
      <c r="NST246" s="92"/>
      <c r="NSU246" s="92"/>
      <c r="NSV246" s="92"/>
      <c r="NSW246" s="92"/>
      <c r="NSX246" s="92"/>
      <c r="NSY246" s="92"/>
      <c r="NSZ246" s="92"/>
      <c r="NTA246" s="92"/>
      <c r="NTB246" s="92"/>
      <c r="NTC246" s="92"/>
      <c r="NTD246" s="92"/>
      <c r="NTE246" s="92"/>
      <c r="NTF246" s="92"/>
      <c r="NTG246" s="92"/>
      <c r="NTH246" s="92"/>
      <c r="NTI246" s="92"/>
      <c r="NTJ246" s="92"/>
      <c r="NTK246" s="92"/>
      <c r="NTL246" s="92"/>
      <c r="NTM246" s="92"/>
      <c r="NTN246" s="92"/>
      <c r="NTO246" s="92"/>
      <c r="NTP246" s="92"/>
      <c r="NTQ246" s="92"/>
      <c r="NTR246" s="92"/>
      <c r="NTS246" s="92"/>
      <c r="NTT246" s="92"/>
      <c r="NTU246" s="92"/>
      <c r="NTV246" s="92"/>
      <c r="NTW246" s="92"/>
      <c r="NTX246" s="92"/>
      <c r="NTY246" s="92"/>
      <c r="NTZ246" s="92"/>
      <c r="NUA246" s="92"/>
      <c r="NUB246" s="92"/>
      <c r="NUC246" s="92"/>
      <c r="NUD246" s="92"/>
      <c r="NUE246" s="92"/>
      <c r="NUF246" s="92"/>
      <c r="NUG246" s="92"/>
      <c r="NUH246" s="92"/>
      <c r="NUI246" s="92"/>
      <c r="NUJ246" s="92"/>
      <c r="NUK246" s="92"/>
      <c r="NUL246" s="92"/>
      <c r="NUM246" s="92"/>
      <c r="NUN246" s="92"/>
      <c r="NUO246" s="92"/>
      <c r="NUP246" s="92"/>
      <c r="NUQ246" s="92"/>
      <c r="NUR246" s="92"/>
      <c r="NUS246" s="92"/>
      <c r="NUT246" s="92"/>
      <c r="NUU246" s="92"/>
      <c r="NUV246" s="92"/>
      <c r="NUW246" s="92"/>
      <c r="NUX246" s="92"/>
      <c r="NUY246" s="92"/>
      <c r="NUZ246" s="92"/>
      <c r="NVA246" s="92"/>
      <c r="NVB246" s="92"/>
      <c r="NVC246" s="92"/>
      <c r="NVD246" s="92"/>
      <c r="NVE246" s="92"/>
      <c r="NVF246" s="92"/>
      <c r="NVG246" s="92"/>
      <c r="NVH246" s="92"/>
      <c r="NVI246" s="92"/>
      <c r="NVJ246" s="92"/>
      <c r="NVK246" s="92"/>
      <c r="NVL246" s="92"/>
      <c r="NVM246" s="92"/>
      <c r="NVN246" s="92"/>
      <c r="NVO246" s="92"/>
      <c r="NVP246" s="92"/>
      <c r="NVQ246" s="92"/>
      <c r="NVR246" s="92"/>
      <c r="NVS246" s="92"/>
      <c r="NVT246" s="92"/>
      <c r="NVU246" s="92"/>
      <c r="NVV246" s="92"/>
      <c r="NVW246" s="92"/>
      <c r="NVX246" s="92"/>
      <c r="NVY246" s="92"/>
      <c r="NVZ246" s="92"/>
      <c r="NWA246" s="92"/>
      <c r="NWB246" s="92"/>
      <c r="NWC246" s="92"/>
      <c r="NWD246" s="92"/>
      <c r="NWE246" s="92"/>
      <c r="NWF246" s="92"/>
      <c r="NWG246" s="92"/>
      <c r="NWH246" s="92"/>
      <c r="NWI246" s="92"/>
      <c r="NWJ246" s="92"/>
      <c r="NWK246" s="92"/>
      <c r="NWL246" s="92"/>
      <c r="NWM246" s="92"/>
      <c r="NWN246" s="92"/>
      <c r="NWO246" s="92"/>
      <c r="NWP246" s="92"/>
      <c r="NWQ246" s="92"/>
      <c r="NWR246" s="92"/>
      <c r="NWS246" s="92"/>
      <c r="NWT246" s="92"/>
      <c r="NWU246" s="92"/>
      <c r="NWV246" s="92"/>
      <c r="NWW246" s="92"/>
      <c r="NWX246" s="92"/>
      <c r="NWY246" s="92"/>
      <c r="NWZ246" s="92"/>
      <c r="NXA246" s="92"/>
      <c r="NXB246" s="92"/>
      <c r="NXC246" s="92"/>
      <c r="NXD246" s="92"/>
      <c r="NXE246" s="92"/>
      <c r="NXF246" s="92"/>
      <c r="NXG246" s="92"/>
      <c r="NXH246" s="92"/>
      <c r="NXI246" s="92"/>
      <c r="NXJ246" s="92"/>
      <c r="NXK246" s="92"/>
      <c r="NXL246" s="92"/>
      <c r="NXM246" s="92"/>
      <c r="NXN246" s="92"/>
      <c r="NXO246" s="92"/>
      <c r="NXP246" s="92"/>
      <c r="NXQ246" s="92"/>
      <c r="NXR246" s="92"/>
      <c r="NXS246" s="92"/>
      <c r="NXT246" s="92"/>
      <c r="NXU246" s="92"/>
      <c r="NXV246" s="92"/>
      <c r="NXW246" s="92"/>
      <c r="NXX246" s="92"/>
      <c r="NXY246" s="92"/>
      <c r="NXZ246" s="92"/>
      <c r="NYA246" s="92"/>
      <c r="NYB246" s="92"/>
      <c r="NYC246" s="92"/>
      <c r="NYD246" s="92"/>
      <c r="NYE246" s="92"/>
      <c r="NYF246" s="92"/>
      <c r="NYG246" s="92"/>
      <c r="NYH246" s="92"/>
      <c r="NYI246" s="92"/>
      <c r="NYJ246" s="92"/>
      <c r="NYK246" s="92"/>
      <c r="NYL246" s="92"/>
      <c r="NYM246" s="92"/>
      <c r="NYN246" s="92"/>
      <c r="NYO246" s="92"/>
      <c r="NYP246" s="92"/>
      <c r="NYQ246" s="92"/>
      <c r="NYR246" s="92"/>
      <c r="NYS246" s="92"/>
      <c r="NYT246" s="92"/>
      <c r="NYU246" s="92"/>
      <c r="NYV246" s="92"/>
      <c r="NYW246" s="92"/>
      <c r="NYX246" s="92"/>
      <c r="NYY246" s="92"/>
      <c r="NYZ246" s="92"/>
      <c r="NZA246" s="92"/>
      <c r="NZB246" s="92"/>
      <c r="NZC246" s="92"/>
      <c r="NZD246" s="92"/>
      <c r="NZE246" s="92"/>
      <c r="NZF246" s="92"/>
      <c r="NZG246" s="92"/>
      <c r="NZH246" s="92"/>
      <c r="NZI246" s="92"/>
      <c r="NZJ246" s="92"/>
      <c r="NZK246" s="92"/>
      <c r="NZL246" s="92"/>
      <c r="NZM246" s="92"/>
      <c r="NZN246" s="92"/>
      <c r="NZO246" s="92"/>
      <c r="NZP246" s="92"/>
      <c r="NZQ246" s="92"/>
      <c r="NZR246" s="92"/>
      <c r="NZS246" s="92"/>
      <c r="NZT246" s="92"/>
      <c r="NZU246" s="92"/>
      <c r="NZV246" s="92"/>
      <c r="NZW246" s="92"/>
      <c r="NZX246" s="92"/>
      <c r="NZY246" s="92"/>
      <c r="NZZ246" s="92"/>
      <c r="OAA246" s="92"/>
      <c r="OAB246" s="92"/>
      <c r="OAC246" s="92"/>
      <c r="OAD246" s="92"/>
      <c r="OAE246" s="92"/>
      <c r="OAF246" s="92"/>
      <c r="OAG246" s="92"/>
      <c r="OAH246" s="92"/>
      <c r="OAI246" s="92"/>
      <c r="OAJ246" s="92"/>
      <c r="OAK246" s="92"/>
      <c r="OAL246" s="92"/>
      <c r="OAM246" s="92"/>
      <c r="OAN246" s="92"/>
      <c r="OAO246" s="92"/>
      <c r="OAP246" s="92"/>
      <c r="OAQ246" s="92"/>
      <c r="OAR246" s="92"/>
      <c r="OAS246" s="92"/>
      <c r="OAT246" s="92"/>
      <c r="OAU246" s="92"/>
      <c r="OAV246" s="92"/>
      <c r="OAW246" s="92"/>
      <c r="OAX246" s="92"/>
      <c r="OAY246" s="92"/>
      <c r="OAZ246" s="92"/>
      <c r="OBA246" s="92"/>
      <c r="OBB246" s="92"/>
      <c r="OBC246" s="92"/>
      <c r="OBD246" s="92"/>
      <c r="OBE246" s="92"/>
      <c r="OBF246" s="92"/>
      <c r="OBG246" s="92"/>
      <c r="OBH246" s="92"/>
      <c r="OBI246" s="92"/>
      <c r="OBJ246" s="92"/>
      <c r="OBK246" s="92"/>
      <c r="OBL246" s="92"/>
      <c r="OBM246" s="92"/>
      <c r="OBN246" s="92"/>
      <c r="OBO246" s="92"/>
      <c r="OBP246" s="92"/>
      <c r="OBQ246" s="92"/>
      <c r="OBR246" s="92"/>
      <c r="OBS246" s="92"/>
      <c r="OBT246" s="92"/>
      <c r="OBU246" s="92"/>
      <c r="OBV246" s="92"/>
      <c r="OBW246" s="92"/>
      <c r="OBX246" s="92"/>
      <c r="OBY246" s="92"/>
      <c r="OBZ246" s="92"/>
      <c r="OCA246" s="92"/>
      <c r="OCB246" s="92"/>
      <c r="OCC246" s="92"/>
      <c r="OCD246" s="92"/>
      <c r="OCE246" s="92"/>
      <c r="OCF246" s="92"/>
      <c r="OCG246" s="92"/>
      <c r="OCH246" s="92"/>
      <c r="OCI246" s="92"/>
      <c r="OCJ246" s="92"/>
      <c r="OCK246" s="92"/>
      <c r="OCL246" s="92"/>
      <c r="OCM246" s="92"/>
      <c r="OCN246" s="92"/>
      <c r="OCO246" s="92"/>
      <c r="OCP246" s="92"/>
      <c r="OCQ246" s="92"/>
      <c r="OCR246" s="92"/>
      <c r="OCS246" s="92"/>
      <c r="OCT246" s="92"/>
      <c r="OCU246" s="92"/>
      <c r="OCV246" s="92"/>
      <c r="OCW246" s="92"/>
      <c r="OCX246" s="92"/>
      <c r="OCY246" s="92"/>
      <c r="OCZ246" s="92"/>
      <c r="ODA246" s="92"/>
      <c r="ODB246" s="92"/>
      <c r="ODC246" s="92"/>
      <c r="ODD246" s="92"/>
      <c r="ODE246" s="92"/>
      <c r="ODF246" s="92"/>
      <c r="ODG246" s="92"/>
      <c r="ODH246" s="92"/>
      <c r="ODI246" s="92"/>
      <c r="ODJ246" s="92"/>
      <c r="ODK246" s="92"/>
      <c r="ODL246" s="92"/>
      <c r="ODM246" s="92"/>
      <c r="ODN246" s="92"/>
      <c r="ODO246" s="92"/>
      <c r="ODP246" s="92"/>
      <c r="ODQ246" s="92"/>
      <c r="ODR246" s="92"/>
      <c r="ODS246" s="92"/>
      <c r="ODT246" s="92"/>
      <c r="ODU246" s="92"/>
      <c r="ODV246" s="92"/>
      <c r="ODW246" s="92"/>
      <c r="ODX246" s="92"/>
      <c r="ODY246" s="92"/>
      <c r="ODZ246" s="92"/>
      <c r="OEA246" s="92"/>
      <c r="OEB246" s="92"/>
      <c r="OEC246" s="92"/>
      <c r="OED246" s="92"/>
      <c r="OEE246" s="92"/>
      <c r="OEF246" s="92"/>
      <c r="OEG246" s="92"/>
      <c r="OEH246" s="92"/>
      <c r="OEI246" s="92"/>
      <c r="OEJ246" s="92"/>
      <c r="OEK246" s="92"/>
      <c r="OEL246" s="92"/>
      <c r="OEM246" s="92"/>
      <c r="OEN246" s="92"/>
      <c r="OEO246" s="92"/>
      <c r="OEP246" s="92"/>
      <c r="OEQ246" s="92"/>
      <c r="OER246" s="92"/>
      <c r="OES246" s="92"/>
      <c r="OET246" s="92"/>
      <c r="OEU246" s="92"/>
      <c r="OEV246" s="92"/>
      <c r="OEW246" s="92"/>
      <c r="OEX246" s="92"/>
      <c r="OEY246" s="92"/>
      <c r="OEZ246" s="92"/>
      <c r="OFA246" s="92"/>
      <c r="OFB246" s="92"/>
      <c r="OFC246" s="92"/>
      <c r="OFD246" s="92"/>
      <c r="OFE246" s="92"/>
      <c r="OFF246" s="92"/>
      <c r="OFG246" s="92"/>
      <c r="OFH246" s="92"/>
      <c r="OFI246" s="92"/>
      <c r="OFJ246" s="92"/>
      <c r="OFK246" s="92"/>
      <c r="OFL246" s="92"/>
      <c r="OFM246" s="92"/>
      <c r="OFN246" s="92"/>
      <c r="OFO246" s="92"/>
      <c r="OFP246" s="92"/>
      <c r="OFQ246" s="92"/>
      <c r="OFR246" s="92"/>
      <c r="OFS246" s="92"/>
      <c r="OFT246" s="92"/>
      <c r="OFU246" s="92"/>
      <c r="OFV246" s="92"/>
      <c r="OFW246" s="92"/>
      <c r="OFX246" s="92"/>
      <c r="OFY246" s="92"/>
      <c r="OFZ246" s="92"/>
      <c r="OGA246" s="92"/>
      <c r="OGB246" s="92"/>
      <c r="OGC246" s="92"/>
      <c r="OGD246" s="92"/>
      <c r="OGE246" s="92"/>
      <c r="OGF246" s="92"/>
      <c r="OGG246" s="92"/>
      <c r="OGH246" s="92"/>
      <c r="OGI246" s="92"/>
      <c r="OGJ246" s="92"/>
      <c r="OGK246" s="92"/>
      <c r="OGL246" s="92"/>
      <c r="OGM246" s="92"/>
      <c r="OGN246" s="92"/>
      <c r="OGO246" s="92"/>
      <c r="OGP246" s="92"/>
      <c r="OGQ246" s="92"/>
      <c r="OGR246" s="92"/>
      <c r="OGS246" s="92"/>
      <c r="OGT246" s="92"/>
      <c r="OGU246" s="92"/>
      <c r="OGV246" s="92"/>
      <c r="OGW246" s="92"/>
      <c r="OGX246" s="92"/>
      <c r="OGY246" s="92"/>
      <c r="OGZ246" s="92"/>
      <c r="OHA246" s="92"/>
      <c r="OHB246" s="92"/>
      <c r="OHC246" s="92"/>
      <c r="OHD246" s="92"/>
      <c r="OHE246" s="92"/>
      <c r="OHF246" s="92"/>
      <c r="OHG246" s="92"/>
      <c r="OHH246" s="92"/>
      <c r="OHI246" s="92"/>
      <c r="OHJ246" s="92"/>
      <c r="OHK246" s="92"/>
      <c r="OHL246" s="92"/>
      <c r="OHM246" s="92"/>
      <c r="OHN246" s="92"/>
      <c r="OHO246" s="92"/>
      <c r="OHP246" s="92"/>
      <c r="OHQ246" s="92"/>
      <c r="OHR246" s="92"/>
      <c r="OHS246" s="92"/>
      <c r="OHT246" s="92"/>
      <c r="OHU246" s="92"/>
      <c r="OHV246" s="92"/>
      <c r="OHW246" s="92"/>
      <c r="OHX246" s="92"/>
      <c r="OHY246" s="92"/>
      <c r="OHZ246" s="92"/>
      <c r="OIA246" s="92"/>
      <c r="OIB246" s="92"/>
      <c r="OIC246" s="92"/>
      <c r="OID246" s="92"/>
      <c r="OIE246" s="92"/>
      <c r="OIF246" s="92"/>
      <c r="OIG246" s="92"/>
      <c r="OIH246" s="92"/>
      <c r="OII246" s="92"/>
      <c r="OIJ246" s="92"/>
      <c r="OIK246" s="92"/>
      <c r="OIL246" s="92"/>
      <c r="OIM246" s="92"/>
      <c r="OIN246" s="92"/>
      <c r="OIO246" s="92"/>
      <c r="OIP246" s="92"/>
      <c r="OIQ246" s="92"/>
      <c r="OIR246" s="92"/>
      <c r="OIS246" s="92"/>
      <c r="OIT246" s="92"/>
      <c r="OIU246" s="92"/>
      <c r="OIV246" s="92"/>
      <c r="OIW246" s="92"/>
      <c r="OIX246" s="92"/>
      <c r="OIY246" s="92"/>
      <c r="OIZ246" s="92"/>
      <c r="OJA246" s="92"/>
      <c r="OJB246" s="92"/>
      <c r="OJC246" s="92"/>
      <c r="OJD246" s="92"/>
      <c r="OJE246" s="92"/>
      <c r="OJF246" s="92"/>
      <c r="OJG246" s="92"/>
      <c r="OJH246" s="92"/>
      <c r="OJI246" s="92"/>
      <c r="OJJ246" s="92"/>
      <c r="OJK246" s="92"/>
      <c r="OJL246" s="92"/>
      <c r="OJM246" s="92"/>
      <c r="OJN246" s="92"/>
      <c r="OJO246" s="92"/>
      <c r="OJP246" s="92"/>
      <c r="OJQ246" s="92"/>
      <c r="OJR246" s="92"/>
      <c r="OJS246" s="92"/>
      <c r="OJT246" s="92"/>
      <c r="OJU246" s="92"/>
      <c r="OJV246" s="92"/>
      <c r="OJW246" s="92"/>
      <c r="OJX246" s="92"/>
      <c r="OJY246" s="92"/>
      <c r="OJZ246" s="92"/>
      <c r="OKA246" s="92"/>
      <c r="OKB246" s="92"/>
      <c r="OKC246" s="92"/>
      <c r="OKD246" s="92"/>
      <c r="OKE246" s="92"/>
      <c r="OKF246" s="92"/>
      <c r="OKG246" s="92"/>
      <c r="OKH246" s="92"/>
      <c r="OKI246" s="92"/>
      <c r="OKJ246" s="92"/>
      <c r="OKK246" s="92"/>
      <c r="OKL246" s="92"/>
      <c r="OKM246" s="92"/>
      <c r="OKN246" s="92"/>
      <c r="OKO246" s="92"/>
      <c r="OKP246" s="92"/>
      <c r="OKQ246" s="92"/>
      <c r="OKR246" s="92"/>
      <c r="OKS246" s="92"/>
      <c r="OKT246" s="92"/>
      <c r="OKU246" s="92"/>
      <c r="OKV246" s="92"/>
      <c r="OKW246" s="92"/>
      <c r="OKX246" s="92"/>
      <c r="OKY246" s="92"/>
      <c r="OKZ246" s="92"/>
      <c r="OLA246" s="92"/>
      <c r="OLB246" s="92"/>
      <c r="OLC246" s="92"/>
      <c r="OLD246" s="92"/>
      <c r="OLE246" s="92"/>
      <c r="OLF246" s="92"/>
      <c r="OLG246" s="92"/>
      <c r="OLH246" s="92"/>
      <c r="OLI246" s="92"/>
      <c r="OLJ246" s="92"/>
      <c r="OLK246" s="92"/>
      <c r="OLL246" s="92"/>
      <c r="OLM246" s="92"/>
      <c r="OLN246" s="92"/>
      <c r="OLO246" s="92"/>
      <c r="OLP246" s="92"/>
      <c r="OLQ246" s="92"/>
      <c r="OLR246" s="92"/>
      <c r="OLS246" s="92"/>
      <c r="OLT246" s="92"/>
      <c r="OLU246" s="92"/>
      <c r="OLV246" s="92"/>
      <c r="OLW246" s="92"/>
      <c r="OLX246" s="92"/>
      <c r="OLY246" s="92"/>
      <c r="OLZ246" s="92"/>
      <c r="OMA246" s="92"/>
      <c r="OMB246" s="92"/>
      <c r="OMC246" s="92"/>
      <c r="OMD246" s="92"/>
      <c r="OME246" s="92"/>
      <c r="OMF246" s="92"/>
      <c r="OMG246" s="92"/>
      <c r="OMH246" s="92"/>
      <c r="OMI246" s="92"/>
      <c r="OMJ246" s="92"/>
      <c r="OMK246" s="92"/>
      <c r="OML246" s="92"/>
      <c r="OMM246" s="92"/>
      <c r="OMN246" s="92"/>
      <c r="OMO246" s="92"/>
      <c r="OMP246" s="92"/>
      <c r="OMQ246" s="92"/>
      <c r="OMR246" s="92"/>
      <c r="OMS246" s="92"/>
      <c r="OMT246" s="92"/>
      <c r="OMU246" s="92"/>
      <c r="OMV246" s="92"/>
      <c r="OMW246" s="92"/>
      <c r="OMX246" s="92"/>
      <c r="OMY246" s="92"/>
      <c r="OMZ246" s="92"/>
      <c r="ONA246" s="92"/>
      <c r="ONB246" s="92"/>
      <c r="ONC246" s="92"/>
      <c r="OND246" s="92"/>
      <c r="ONE246" s="92"/>
      <c r="ONF246" s="92"/>
      <c r="ONG246" s="92"/>
      <c r="ONH246" s="92"/>
      <c r="ONI246" s="92"/>
      <c r="ONJ246" s="92"/>
      <c r="ONK246" s="92"/>
      <c r="ONL246" s="92"/>
      <c r="ONM246" s="92"/>
      <c r="ONN246" s="92"/>
      <c r="ONO246" s="92"/>
      <c r="ONP246" s="92"/>
      <c r="ONQ246" s="92"/>
      <c r="ONR246" s="92"/>
      <c r="ONS246" s="92"/>
      <c r="ONT246" s="92"/>
      <c r="ONU246" s="92"/>
      <c r="ONV246" s="92"/>
      <c r="ONW246" s="92"/>
      <c r="ONX246" s="92"/>
      <c r="ONY246" s="92"/>
      <c r="ONZ246" s="92"/>
      <c r="OOA246" s="92"/>
      <c r="OOB246" s="92"/>
      <c r="OOC246" s="92"/>
      <c r="OOD246" s="92"/>
      <c r="OOE246" s="92"/>
      <c r="OOF246" s="92"/>
      <c r="OOG246" s="92"/>
      <c r="OOH246" s="92"/>
      <c r="OOI246" s="92"/>
      <c r="OOJ246" s="92"/>
      <c r="OOK246" s="92"/>
      <c r="OOL246" s="92"/>
      <c r="OOM246" s="92"/>
      <c r="OON246" s="92"/>
      <c r="OOO246" s="92"/>
      <c r="OOP246" s="92"/>
      <c r="OOQ246" s="92"/>
      <c r="OOR246" s="92"/>
      <c r="OOS246" s="92"/>
      <c r="OOT246" s="92"/>
      <c r="OOU246" s="92"/>
      <c r="OOV246" s="92"/>
      <c r="OOW246" s="92"/>
      <c r="OOX246" s="92"/>
      <c r="OOY246" s="92"/>
      <c r="OOZ246" s="92"/>
      <c r="OPA246" s="92"/>
      <c r="OPB246" s="92"/>
      <c r="OPC246" s="92"/>
      <c r="OPD246" s="92"/>
      <c r="OPE246" s="92"/>
      <c r="OPF246" s="92"/>
      <c r="OPG246" s="92"/>
      <c r="OPH246" s="92"/>
      <c r="OPI246" s="92"/>
      <c r="OPJ246" s="92"/>
      <c r="OPK246" s="92"/>
      <c r="OPL246" s="92"/>
      <c r="OPM246" s="92"/>
      <c r="OPN246" s="92"/>
      <c r="OPO246" s="92"/>
      <c r="OPP246" s="92"/>
      <c r="OPQ246" s="92"/>
      <c r="OPR246" s="92"/>
      <c r="OPS246" s="92"/>
      <c r="OPT246" s="92"/>
      <c r="OPU246" s="92"/>
      <c r="OPV246" s="92"/>
      <c r="OPW246" s="92"/>
      <c r="OPX246" s="92"/>
      <c r="OPY246" s="92"/>
      <c r="OPZ246" s="92"/>
      <c r="OQA246" s="92"/>
      <c r="OQB246" s="92"/>
      <c r="OQC246" s="92"/>
      <c r="OQD246" s="92"/>
      <c r="OQE246" s="92"/>
      <c r="OQF246" s="92"/>
      <c r="OQG246" s="92"/>
      <c r="OQH246" s="92"/>
      <c r="OQI246" s="92"/>
      <c r="OQJ246" s="92"/>
      <c r="OQK246" s="92"/>
      <c r="OQL246" s="92"/>
      <c r="OQM246" s="92"/>
      <c r="OQN246" s="92"/>
      <c r="OQO246" s="92"/>
      <c r="OQP246" s="92"/>
      <c r="OQQ246" s="92"/>
      <c r="OQR246" s="92"/>
      <c r="OQS246" s="92"/>
      <c r="OQT246" s="92"/>
      <c r="OQU246" s="92"/>
      <c r="OQV246" s="92"/>
      <c r="OQW246" s="92"/>
      <c r="OQX246" s="92"/>
      <c r="OQY246" s="92"/>
      <c r="OQZ246" s="92"/>
      <c r="ORA246" s="92"/>
      <c r="ORB246" s="92"/>
      <c r="ORC246" s="92"/>
      <c r="ORD246" s="92"/>
      <c r="ORE246" s="92"/>
      <c r="ORF246" s="92"/>
      <c r="ORG246" s="92"/>
      <c r="ORH246" s="92"/>
      <c r="ORI246" s="92"/>
      <c r="ORJ246" s="92"/>
      <c r="ORK246" s="92"/>
      <c r="ORL246" s="92"/>
      <c r="ORM246" s="92"/>
      <c r="ORN246" s="92"/>
      <c r="ORO246" s="92"/>
      <c r="ORP246" s="92"/>
      <c r="ORQ246" s="92"/>
      <c r="ORR246" s="92"/>
      <c r="ORS246" s="92"/>
      <c r="ORT246" s="92"/>
      <c r="ORU246" s="92"/>
      <c r="ORV246" s="92"/>
      <c r="ORW246" s="92"/>
      <c r="ORX246" s="92"/>
      <c r="ORY246" s="92"/>
      <c r="ORZ246" s="92"/>
      <c r="OSA246" s="92"/>
      <c r="OSB246" s="92"/>
      <c r="OSC246" s="92"/>
      <c r="OSD246" s="92"/>
      <c r="OSE246" s="92"/>
      <c r="OSF246" s="92"/>
      <c r="OSG246" s="92"/>
      <c r="OSH246" s="92"/>
      <c r="OSI246" s="92"/>
      <c r="OSJ246" s="92"/>
      <c r="OSK246" s="92"/>
      <c r="OSL246" s="92"/>
      <c r="OSM246" s="92"/>
      <c r="OSN246" s="92"/>
      <c r="OSO246" s="92"/>
      <c r="OSP246" s="92"/>
      <c r="OSQ246" s="92"/>
      <c r="OSR246" s="92"/>
      <c r="OSS246" s="92"/>
      <c r="OST246" s="92"/>
      <c r="OSU246" s="92"/>
      <c r="OSV246" s="92"/>
      <c r="OSW246" s="92"/>
      <c r="OSX246" s="92"/>
      <c r="OSY246" s="92"/>
      <c r="OSZ246" s="92"/>
      <c r="OTA246" s="92"/>
      <c r="OTB246" s="92"/>
      <c r="OTC246" s="92"/>
      <c r="OTD246" s="92"/>
      <c r="OTE246" s="92"/>
      <c r="OTF246" s="92"/>
      <c r="OTG246" s="92"/>
      <c r="OTH246" s="92"/>
      <c r="OTI246" s="92"/>
      <c r="OTJ246" s="92"/>
      <c r="OTK246" s="92"/>
      <c r="OTL246" s="92"/>
      <c r="OTM246" s="92"/>
      <c r="OTN246" s="92"/>
      <c r="OTO246" s="92"/>
      <c r="OTP246" s="92"/>
      <c r="OTQ246" s="92"/>
      <c r="OTR246" s="92"/>
      <c r="OTS246" s="92"/>
      <c r="OTT246" s="92"/>
      <c r="OTU246" s="92"/>
      <c r="OTV246" s="92"/>
      <c r="OTW246" s="92"/>
      <c r="OTX246" s="92"/>
      <c r="OTY246" s="92"/>
      <c r="OTZ246" s="92"/>
      <c r="OUA246" s="92"/>
      <c r="OUB246" s="92"/>
      <c r="OUC246" s="92"/>
      <c r="OUD246" s="92"/>
      <c r="OUE246" s="92"/>
      <c r="OUF246" s="92"/>
      <c r="OUG246" s="92"/>
      <c r="OUH246" s="92"/>
      <c r="OUI246" s="92"/>
      <c r="OUJ246" s="92"/>
      <c r="OUK246" s="92"/>
      <c r="OUL246" s="92"/>
      <c r="OUM246" s="92"/>
      <c r="OUN246" s="92"/>
      <c r="OUO246" s="92"/>
      <c r="OUP246" s="92"/>
      <c r="OUQ246" s="92"/>
      <c r="OUR246" s="92"/>
      <c r="OUS246" s="92"/>
      <c r="OUT246" s="92"/>
      <c r="OUU246" s="92"/>
      <c r="OUV246" s="92"/>
      <c r="OUW246" s="92"/>
      <c r="OUX246" s="92"/>
      <c r="OUY246" s="92"/>
      <c r="OUZ246" s="92"/>
      <c r="OVA246" s="92"/>
      <c r="OVB246" s="92"/>
      <c r="OVC246" s="92"/>
      <c r="OVD246" s="92"/>
      <c r="OVE246" s="92"/>
      <c r="OVF246" s="92"/>
      <c r="OVG246" s="92"/>
      <c r="OVH246" s="92"/>
      <c r="OVI246" s="92"/>
      <c r="OVJ246" s="92"/>
      <c r="OVK246" s="92"/>
      <c r="OVL246" s="92"/>
      <c r="OVM246" s="92"/>
      <c r="OVN246" s="92"/>
      <c r="OVO246" s="92"/>
      <c r="OVP246" s="92"/>
      <c r="OVQ246" s="92"/>
      <c r="OVR246" s="92"/>
      <c r="OVS246" s="92"/>
      <c r="OVT246" s="92"/>
      <c r="OVU246" s="92"/>
      <c r="OVV246" s="92"/>
      <c r="OVW246" s="92"/>
      <c r="OVX246" s="92"/>
      <c r="OVY246" s="92"/>
      <c r="OVZ246" s="92"/>
      <c r="OWA246" s="92"/>
      <c r="OWB246" s="92"/>
      <c r="OWC246" s="92"/>
      <c r="OWD246" s="92"/>
      <c r="OWE246" s="92"/>
      <c r="OWF246" s="92"/>
      <c r="OWG246" s="92"/>
      <c r="OWH246" s="92"/>
      <c r="OWI246" s="92"/>
      <c r="OWJ246" s="92"/>
      <c r="OWK246" s="92"/>
      <c r="OWL246" s="92"/>
      <c r="OWM246" s="92"/>
      <c r="OWN246" s="92"/>
      <c r="OWO246" s="92"/>
      <c r="OWP246" s="92"/>
      <c r="OWQ246" s="92"/>
      <c r="OWR246" s="92"/>
      <c r="OWS246" s="92"/>
      <c r="OWT246" s="92"/>
      <c r="OWU246" s="92"/>
      <c r="OWV246" s="92"/>
      <c r="OWW246" s="92"/>
      <c r="OWX246" s="92"/>
      <c r="OWY246" s="92"/>
      <c r="OWZ246" s="92"/>
      <c r="OXA246" s="92"/>
      <c r="OXB246" s="92"/>
      <c r="OXC246" s="92"/>
      <c r="OXD246" s="92"/>
      <c r="OXE246" s="92"/>
      <c r="OXF246" s="92"/>
      <c r="OXG246" s="92"/>
      <c r="OXH246" s="92"/>
      <c r="OXI246" s="92"/>
      <c r="OXJ246" s="92"/>
      <c r="OXK246" s="92"/>
      <c r="OXL246" s="92"/>
      <c r="OXM246" s="92"/>
      <c r="OXN246" s="92"/>
      <c r="OXO246" s="92"/>
      <c r="OXP246" s="92"/>
      <c r="OXQ246" s="92"/>
      <c r="OXR246" s="92"/>
      <c r="OXS246" s="92"/>
      <c r="OXT246" s="92"/>
      <c r="OXU246" s="92"/>
      <c r="OXV246" s="92"/>
      <c r="OXW246" s="92"/>
      <c r="OXX246" s="92"/>
      <c r="OXY246" s="92"/>
      <c r="OXZ246" s="92"/>
      <c r="OYA246" s="92"/>
      <c r="OYB246" s="92"/>
      <c r="OYC246" s="92"/>
      <c r="OYD246" s="92"/>
      <c r="OYE246" s="92"/>
      <c r="OYF246" s="92"/>
      <c r="OYG246" s="92"/>
      <c r="OYH246" s="92"/>
      <c r="OYI246" s="92"/>
      <c r="OYJ246" s="92"/>
      <c r="OYK246" s="92"/>
      <c r="OYL246" s="92"/>
      <c r="OYM246" s="92"/>
      <c r="OYN246" s="92"/>
      <c r="OYO246" s="92"/>
      <c r="OYP246" s="92"/>
      <c r="OYQ246" s="92"/>
      <c r="OYR246" s="92"/>
      <c r="OYS246" s="92"/>
      <c r="OYT246" s="92"/>
      <c r="OYU246" s="92"/>
      <c r="OYV246" s="92"/>
      <c r="OYW246" s="92"/>
      <c r="OYX246" s="92"/>
      <c r="OYY246" s="92"/>
      <c r="OYZ246" s="92"/>
      <c r="OZA246" s="92"/>
      <c r="OZB246" s="92"/>
      <c r="OZC246" s="92"/>
      <c r="OZD246" s="92"/>
      <c r="OZE246" s="92"/>
      <c r="OZF246" s="92"/>
      <c r="OZG246" s="92"/>
      <c r="OZH246" s="92"/>
      <c r="OZI246" s="92"/>
      <c r="OZJ246" s="92"/>
      <c r="OZK246" s="92"/>
      <c r="OZL246" s="92"/>
      <c r="OZM246" s="92"/>
      <c r="OZN246" s="92"/>
      <c r="OZO246" s="92"/>
      <c r="OZP246" s="92"/>
      <c r="OZQ246" s="92"/>
      <c r="OZR246" s="92"/>
      <c r="OZS246" s="92"/>
      <c r="OZT246" s="92"/>
      <c r="OZU246" s="92"/>
      <c r="OZV246" s="92"/>
      <c r="OZW246" s="92"/>
      <c r="OZX246" s="92"/>
      <c r="OZY246" s="92"/>
      <c r="OZZ246" s="92"/>
      <c r="PAA246" s="92"/>
      <c r="PAB246" s="92"/>
      <c r="PAC246" s="92"/>
      <c r="PAD246" s="92"/>
      <c r="PAE246" s="92"/>
      <c r="PAF246" s="92"/>
      <c r="PAG246" s="92"/>
      <c r="PAH246" s="92"/>
      <c r="PAI246" s="92"/>
      <c r="PAJ246" s="92"/>
      <c r="PAK246" s="92"/>
      <c r="PAL246" s="92"/>
      <c r="PAM246" s="92"/>
      <c r="PAN246" s="92"/>
      <c r="PAO246" s="92"/>
      <c r="PAP246" s="92"/>
      <c r="PAQ246" s="92"/>
      <c r="PAR246" s="92"/>
      <c r="PAS246" s="92"/>
      <c r="PAT246" s="92"/>
      <c r="PAU246" s="92"/>
      <c r="PAV246" s="92"/>
      <c r="PAW246" s="92"/>
      <c r="PAX246" s="92"/>
      <c r="PAY246" s="92"/>
      <c r="PAZ246" s="92"/>
      <c r="PBA246" s="92"/>
      <c r="PBB246" s="92"/>
      <c r="PBC246" s="92"/>
      <c r="PBD246" s="92"/>
      <c r="PBE246" s="92"/>
      <c r="PBF246" s="92"/>
      <c r="PBG246" s="92"/>
      <c r="PBH246" s="92"/>
      <c r="PBI246" s="92"/>
      <c r="PBJ246" s="92"/>
      <c r="PBK246" s="92"/>
      <c r="PBL246" s="92"/>
      <c r="PBM246" s="92"/>
      <c r="PBN246" s="92"/>
      <c r="PBO246" s="92"/>
      <c r="PBP246" s="92"/>
      <c r="PBQ246" s="92"/>
      <c r="PBR246" s="92"/>
      <c r="PBS246" s="92"/>
      <c r="PBT246" s="92"/>
      <c r="PBU246" s="92"/>
      <c r="PBV246" s="92"/>
      <c r="PBW246" s="92"/>
      <c r="PBX246" s="92"/>
      <c r="PBY246" s="92"/>
      <c r="PBZ246" s="92"/>
      <c r="PCA246" s="92"/>
      <c r="PCB246" s="92"/>
      <c r="PCC246" s="92"/>
      <c r="PCD246" s="92"/>
      <c r="PCE246" s="92"/>
      <c r="PCF246" s="92"/>
      <c r="PCG246" s="92"/>
      <c r="PCH246" s="92"/>
      <c r="PCI246" s="92"/>
      <c r="PCJ246" s="92"/>
      <c r="PCK246" s="92"/>
      <c r="PCL246" s="92"/>
      <c r="PCM246" s="92"/>
      <c r="PCN246" s="92"/>
      <c r="PCO246" s="92"/>
      <c r="PCP246" s="92"/>
      <c r="PCQ246" s="92"/>
      <c r="PCR246" s="92"/>
      <c r="PCS246" s="92"/>
      <c r="PCT246" s="92"/>
      <c r="PCU246" s="92"/>
      <c r="PCV246" s="92"/>
      <c r="PCW246" s="92"/>
      <c r="PCX246" s="92"/>
      <c r="PCY246" s="92"/>
      <c r="PCZ246" s="92"/>
      <c r="PDA246" s="92"/>
      <c r="PDB246" s="92"/>
      <c r="PDC246" s="92"/>
      <c r="PDD246" s="92"/>
      <c r="PDE246" s="92"/>
      <c r="PDF246" s="92"/>
      <c r="PDG246" s="92"/>
      <c r="PDH246" s="92"/>
      <c r="PDI246" s="92"/>
      <c r="PDJ246" s="92"/>
      <c r="PDK246" s="92"/>
      <c r="PDL246" s="92"/>
      <c r="PDM246" s="92"/>
      <c r="PDN246" s="92"/>
      <c r="PDO246" s="92"/>
      <c r="PDP246" s="92"/>
      <c r="PDQ246" s="92"/>
      <c r="PDR246" s="92"/>
      <c r="PDS246" s="92"/>
      <c r="PDT246" s="92"/>
      <c r="PDU246" s="92"/>
      <c r="PDV246" s="92"/>
      <c r="PDW246" s="92"/>
      <c r="PDX246" s="92"/>
      <c r="PDY246" s="92"/>
      <c r="PDZ246" s="92"/>
      <c r="PEA246" s="92"/>
      <c r="PEB246" s="92"/>
      <c r="PEC246" s="92"/>
      <c r="PED246" s="92"/>
      <c r="PEE246" s="92"/>
      <c r="PEF246" s="92"/>
      <c r="PEG246" s="92"/>
      <c r="PEH246" s="92"/>
      <c r="PEI246" s="92"/>
      <c r="PEJ246" s="92"/>
      <c r="PEK246" s="92"/>
      <c r="PEL246" s="92"/>
      <c r="PEM246" s="92"/>
      <c r="PEN246" s="92"/>
      <c r="PEO246" s="92"/>
      <c r="PEP246" s="92"/>
      <c r="PEQ246" s="92"/>
      <c r="PER246" s="92"/>
      <c r="PES246" s="92"/>
      <c r="PET246" s="92"/>
      <c r="PEU246" s="92"/>
      <c r="PEV246" s="92"/>
      <c r="PEW246" s="92"/>
      <c r="PEX246" s="92"/>
      <c r="PEY246" s="92"/>
      <c r="PEZ246" s="92"/>
      <c r="PFA246" s="92"/>
      <c r="PFB246" s="92"/>
      <c r="PFC246" s="92"/>
      <c r="PFD246" s="92"/>
      <c r="PFE246" s="92"/>
      <c r="PFF246" s="92"/>
      <c r="PFG246" s="92"/>
      <c r="PFH246" s="92"/>
      <c r="PFI246" s="92"/>
      <c r="PFJ246" s="92"/>
      <c r="PFK246" s="92"/>
      <c r="PFL246" s="92"/>
      <c r="PFM246" s="92"/>
      <c r="PFN246" s="92"/>
      <c r="PFO246" s="92"/>
      <c r="PFP246" s="92"/>
      <c r="PFQ246" s="92"/>
      <c r="PFR246" s="92"/>
      <c r="PFS246" s="92"/>
      <c r="PFT246" s="92"/>
      <c r="PFU246" s="92"/>
      <c r="PFV246" s="92"/>
      <c r="PFW246" s="92"/>
      <c r="PFX246" s="92"/>
      <c r="PFY246" s="92"/>
      <c r="PFZ246" s="92"/>
      <c r="PGA246" s="92"/>
      <c r="PGB246" s="92"/>
      <c r="PGC246" s="92"/>
      <c r="PGD246" s="92"/>
      <c r="PGE246" s="92"/>
      <c r="PGF246" s="92"/>
      <c r="PGG246" s="92"/>
      <c r="PGH246" s="92"/>
      <c r="PGI246" s="92"/>
      <c r="PGJ246" s="92"/>
      <c r="PGK246" s="92"/>
      <c r="PGL246" s="92"/>
      <c r="PGM246" s="92"/>
      <c r="PGN246" s="92"/>
      <c r="PGO246" s="92"/>
      <c r="PGP246" s="92"/>
      <c r="PGQ246" s="92"/>
      <c r="PGR246" s="92"/>
      <c r="PGS246" s="92"/>
      <c r="PGT246" s="92"/>
      <c r="PGU246" s="92"/>
      <c r="PGV246" s="92"/>
      <c r="PGW246" s="92"/>
      <c r="PGX246" s="92"/>
      <c r="PGY246" s="92"/>
      <c r="PGZ246" s="92"/>
      <c r="PHA246" s="92"/>
      <c r="PHB246" s="92"/>
      <c r="PHC246" s="92"/>
      <c r="PHD246" s="92"/>
      <c r="PHE246" s="92"/>
      <c r="PHF246" s="92"/>
      <c r="PHG246" s="92"/>
      <c r="PHH246" s="92"/>
      <c r="PHI246" s="92"/>
      <c r="PHJ246" s="92"/>
      <c r="PHK246" s="92"/>
      <c r="PHL246" s="92"/>
      <c r="PHM246" s="92"/>
      <c r="PHN246" s="92"/>
      <c r="PHO246" s="92"/>
      <c r="PHP246" s="92"/>
      <c r="PHQ246" s="92"/>
      <c r="PHR246" s="92"/>
      <c r="PHS246" s="92"/>
      <c r="PHT246" s="92"/>
      <c r="PHU246" s="92"/>
      <c r="PHV246" s="92"/>
      <c r="PHW246" s="92"/>
      <c r="PHX246" s="92"/>
      <c r="PHY246" s="92"/>
      <c r="PHZ246" s="92"/>
      <c r="PIA246" s="92"/>
      <c r="PIB246" s="92"/>
      <c r="PIC246" s="92"/>
      <c r="PID246" s="92"/>
      <c r="PIE246" s="92"/>
      <c r="PIF246" s="92"/>
      <c r="PIG246" s="92"/>
      <c r="PIH246" s="92"/>
      <c r="PII246" s="92"/>
      <c r="PIJ246" s="92"/>
      <c r="PIK246" s="92"/>
      <c r="PIL246" s="92"/>
      <c r="PIM246" s="92"/>
      <c r="PIN246" s="92"/>
      <c r="PIO246" s="92"/>
      <c r="PIP246" s="92"/>
      <c r="PIQ246" s="92"/>
      <c r="PIR246" s="92"/>
      <c r="PIS246" s="92"/>
      <c r="PIT246" s="92"/>
      <c r="PIU246" s="92"/>
      <c r="PIV246" s="92"/>
      <c r="PIW246" s="92"/>
      <c r="PIX246" s="92"/>
      <c r="PIY246" s="92"/>
      <c r="PIZ246" s="92"/>
      <c r="PJA246" s="92"/>
      <c r="PJB246" s="92"/>
      <c r="PJC246" s="92"/>
      <c r="PJD246" s="92"/>
      <c r="PJE246" s="92"/>
      <c r="PJF246" s="92"/>
      <c r="PJG246" s="92"/>
      <c r="PJH246" s="92"/>
      <c r="PJI246" s="92"/>
      <c r="PJJ246" s="92"/>
      <c r="PJK246" s="92"/>
      <c r="PJL246" s="92"/>
      <c r="PJM246" s="92"/>
      <c r="PJN246" s="92"/>
      <c r="PJO246" s="92"/>
      <c r="PJP246" s="92"/>
      <c r="PJQ246" s="92"/>
      <c r="PJR246" s="92"/>
      <c r="PJS246" s="92"/>
      <c r="PJT246" s="92"/>
      <c r="PJU246" s="92"/>
      <c r="PJV246" s="92"/>
      <c r="PJW246" s="92"/>
      <c r="PJX246" s="92"/>
      <c r="PJY246" s="92"/>
      <c r="PJZ246" s="92"/>
      <c r="PKA246" s="92"/>
      <c r="PKB246" s="92"/>
      <c r="PKC246" s="92"/>
      <c r="PKD246" s="92"/>
      <c r="PKE246" s="92"/>
      <c r="PKF246" s="92"/>
      <c r="PKG246" s="92"/>
      <c r="PKH246" s="92"/>
      <c r="PKI246" s="92"/>
      <c r="PKJ246" s="92"/>
      <c r="PKK246" s="92"/>
      <c r="PKL246" s="92"/>
      <c r="PKM246" s="92"/>
      <c r="PKN246" s="92"/>
      <c r="PKO246" s="92"/>
      <c r="PKP246" s="92"/>
      <c r="PKQ246" s="92"/>
      <c r="PKR246" s="92"/>
      <c r="PKS246" s="92"/>
      <c r="PKT246" s="92"/>
      <c r="PKU246" s="92"/>
      <c r="PKV246" s="92"/>
      <c r="PKW246" s="92"/>
      <c r="PKX246" s="92"/>
      <c r="PKY246" s="92"/>
      <c r="PKZ246" s="92"/>
      <c r="PLA246" s="92"/>
      <c r="PLB246" s="92"/>
      <c r="PLC246" s="92"/>
      <c r="PLD246" s="92"/>
      <c r="PLE246" s="92"/>
      <c r="PLF246" s="92"/>
      <c r="PLG246" s="92"/>
      <c r="PLH246" s="92"/>
      <c r="PLI246" s="92"/>
      <c r="PLJ246" s="92"/>
      <c r="PLK246" s="92"/>
      <c r="PLL246" s="92"/>
      <c r="PLM246" s="92"/>
      <c r="PLN246" s="92"/>
      <c r="PLO246" s="92"/>
      <c r="PLP246" s="92"/>
      <c r="PLQ246" s="92"/>
      <c r="PLR246" s="92"/>
      <c r="PLS246" s="92"/>
      <c r="PLT246" s="92"/>
      <c r="PLU246" s="92"/>
      <c r="PLV246" s="92"/>
      <c r="PLW246" s="92"/>
      <c r="PLX246" s="92"/>
      <c r="PLY246" s="92"/>
      <c r="PLZ246" s="92"/>
      <c r="PMA246" s="92"/>
      <c r="PMB246" s="92"/>
      <c r="PMC246" s="92"/>
      <c r="PMD246" s="92"/>
      <c r="PME246" s="92"/>
      <c r="PMF246" s="92"/>
      <c r="PMG246" s="92"/>
      <c r="PMH246" s="92"/>
      <c r="PMI246" s="92"/>
      <c r="PMJ246" s="92"/>
      <c r="PMK246" s="92"/>
      <c r="PML246" s="92"/>
      <c r="PMM246" s="92"/>
      <c r="PMN246" s="92"/>
      <c r="PMO246" s="92"/>
      <c r="PMP246" s="92"/>
      <c r="PMQ246" s="92"/>
      <c r="PMR246" s="92"/>
      <c r="PMS246" s="92"/>
      <c r="PMT246" s="92"/>
      <c r="PMU246" s="92"/>
      <c r="PMV246" s="92"/>
      <c r="PMW246" s="92"/>
      <c r="PMX246" s="92"/>
      <c r="PMY246" s="92"/>
      <c r="PMZ246" s="92"/>
      <c r="PNA246" s="92"/>
      <c r="PNB246" s="92"/>
      <c r="PNC246" s="92"/>
      <c r="PND246" s="92"/>
      <c r="PNE246" s="92"/>
      <c r="PNF246" s="92"/>
      <c r="PNG246" s="92"/>
      <c r="PNH246" s="92"/>
      <c r="PNI246" s="92"/>
      <c r="PNJ246" s="92"/>
      <c r="PNK246" s="92"/>
      <c r="PNL246" s="92"/>
      <c r="PNM246" s="92"/>
      <c r="PNN246" s="92"/>
      <c r="PNO246" s="92"/>
      <c r="PNP246" s="92"/>
      <c r="PNQ246" s="92"/>
      <c r="PNR246" s="92"/>
      <c r="PNS246" s="92"/>
      <c r="PNT246" s="92"/>
      <c r="PNU246" s="92"/>
      <c r="PNV246" s="92"/>
      <c r="PNW246" s="92"/>
      <c r="PNX246" s="92"/>
      <c r="PNY246" s="92"/>
      <c r="PNZ246" s="92"/>
      <c r="POA246" s="92"/>
      <c r="POB246" s="92"/>
      <c r="POC246" s="92"/>
      <c r="POD246" s="92"/>
      <c r="POE246" s="92"/>
      <c r="POF246" s="92"/>
      <c r="POG246" s="92"/>
      <c r="POH246" s="92"/>
      <c r="POI246" s="92"/>
      <c r="POJ246" s="92"/>
      <c r="POK246" s="92"/>
      <c r="POL246" s="92"/>
      <c r="POM246" s="92"/>
      <c r="PON246" s="92"/>
      <c r="POO246" s="92"/>
      <c r="POP246" s="92"/>
      <c r="POQ246" s="92"/>
      <c r="POR246" s="92"/>
      <c r="POS246" s="92"/>
      <c r="POT246" s="92"/>
      <c r="POU246" s="92"/>
      <c r="POV246" s="92"/>
      <c r="POW246" s="92"/>
      <c r="POX246" s="92"/>
      <c r="POY246" s="92"/>
      <c r="POZ246" s="92"/>
      <c r="PPA246" s="92"/>
      <c r="PPB246" s="92"/>
      <c r="PPC246" s="92"/>
      <c r="PPD246" s="92"/>
      <c r="PPE246" s="92"/>
      <c r="PPF246" s="92"/>
      <c r="PPG246" s="92"/>
      <c r="PPH246" s="92"/>
      <c r="PPI246" s="92"/>
      <c r="PPJ246" s="92"/>
      <c r="PPK246" s="92"/>
      <c r="PPL246" s="92"/>
      <c r="PPM246" s="92"/>
      <c r="PPN246" s="92"/>
      <c r="PPO246" s="92"/>
      <c r="PPP246" s="92"/>
      <c r="PPQ246" s="92"/>
      <c r="PPR246" s="92"/>
      <c r="PPS246" s="92"/>
      <c r="PPT246" s="92"/>
      <c r="PPU246" s="92"/>
      <c r="PPV246" s="92"/>
      <c r="PPW246" s="92"/>
      <c r="PPX246" s="92"/>
      <c r="PPY246" s="92"/>
      <c r="PPZ246" s="92"/>
      <c r="PQA246" s="92"/>
      <c r="PQB246" s="92"/>
      <c r="PQC246" s="92"/>
      <c r="PQD246" s="92"/>
      <c r="PQE246" s="92"/>
      <c r="PQF246" s="92"/>
      <c r="PQG246" s="92"/>
      <c r="PQH246" s="92"/>
      <c r="PQI246" s="92"/>
      <c r="PQJ246" s="92"/>
      <c r="PQK246" s="92"/>
      <c r="PQL246" s="92"/>
      <c r="PQM246" s="92"/>
      <c r="PQN246" s="92"/>
      <c r="PQO246" s="92"/>
      <c r="PQP246" s="92"/>
      <c r="PQQ246" s="92"/>
      <c r="PQR246" s="92"/>
      <c r="PQS246" s="92"/>
      <c r="PQT246" s="92"/>
      <c r="PQU246" s="92"/>
      <c r="PQV246" s="92"/>
      <c r="PQW246" s="92"/>
      <c r="PQX246" s="92"/>
      <c r="PQY246" s="92"/>
      <c r="PQZ246" s="92"/>
      <c r="PRA246" s="92"/>
      <c r="PRB246" s="92"/>
      <c r="PRC246" s="92"/>
      <c r="PRD246" s="92"/>
      <c r="PRE246" s="92"/>
      <c r="PRF246" s="92"/>
      <c r="PRG246" s="92"/>
      <c r="PRH246" s="92"/>
      <c r="PRI246" s="92"/>
      <c r="PRJ246" s="92"/>
      <c r="PRK246" s="92"/>
      <c r="PRL246" s="92"/>
      <c r="PRM246" s="92"/>
      <c r="PRN246" s="92"/>
      <c r="PRO246" s="92"/>
      <c r="PRP246" s="92"/>
      <c r="PRQ246" s="92"/>
      <c r="PRR246" s="92"/>
      <c r="PRS246" s="92"/>
      <c r="PRT246" s="92"/>
      <c r="PRU246" s="92"/>
      <c r="PRV246" s="92"/>
      <c r="PRW246" s="92"/>
      <c r="PRX246" s="92"/>
      <c r="PRY246" s="92"/>
      <c r="PRZ246" s="92"/>
      <c r="PSA246" s="92"/>
      <c r="PSB246" s="92"/>
      <c r="PSC246" s="92"/>
      <c r="PSD246" s="92"/>
      <c r="PSE246" s="92"/>
      <c r="PSF246" s="92"/>
      <c r="PSG246" s="92"/>
      <c r="PSH246" s="92"/>
      <c r="PSI246" s="92"/>
      <c r="PSJ246" s="92"/>
      <c r="PSK246" s="92"/>
      <c r="PSL246" s="92"/>
      <c r="PSM246" s="92"/>
      <c r="PSN246" s="92"/>
      <c r="PSO246" s="92"/>
      <c r="PSP246" s="92"/>
      <c r="PSQ246" s="92"/>
      <c r="PSR246" s="92"/>
      <c r="PSS246" s="92"/>
      <c r="PST246" s="92"/>
      <c r="PSU246" s="92"/>
      <c r="PSV246" s="92"/>
      <c r="PSW246" s="92"/>
      <c r="PSX246" s="92"/>
      <c r="PSY246" s="92"/>
      <c r="PSZ246" s="92"/>
      <c r="PTA246" s="92"/>
      <c r="PTB246" s="92"/>
      <c r="PTC246" s="92"/>
      <c r="PTD246" s="92"/>
      <c r="PTE246" s="92"/>
      <c r="PTF246" s="92"/>
      <c r="PTG246" s="92"/>
      <c r="PTH246" s="92"/>
      <c r="PTI246" s="92"/>
      <c r="PTJ246" s="92"/>
      <c r="PTK246" s="92"/>
      <c r="PTL246" s="92"/>
      <c r="PTM246" s="92"/>
      <c r="PTN246" s="92"/>
      <c r="PTO246" s="92"/>
      <c r="PTP246" s="92"/>
      <c r="PTQ246" s="92"/>
      <c r="PTR246" s="92"/>
      <c r="PTS246" s="92"/>
      <c r="PTT246" s="92"/>
      <c r="PTU246" s="92"/>
      <c r="PTV246" s="92"/>
      <c r="PTW246" s="92"/>
      <c r="PTX246" s="92"/>
      <c r="PTY246" s="92"/>
      <c r="PTZ246" s="92"/>
      <c r="PUA246" s="92"/>
      <c r="PUB246" s="92"/>
      <c r="PUC246" s="92"/>
      <c r="PUD246" s="92"/>
      <c r="PUE246" s="92"/>
      <c r="PUF246" s="92"/>
      <c r="PUG246" s="92"/>
      <c r="PUH246" s="92"/>
      <c r="PUI246" s="92"/>
      <c r="PUJ246" s="92"/>
      <c r="PUK246" s="92"/>
      <c r="PUL246" s="92"/>
      <c r="PUM246" s="92"/>
      <c r="PUN246" s="92"/>
      <c r="PUO246" s="92"/>
      <c r="PUP246" s="92"/>
      <c r="PUQ246" s="92"/>
      <c r="PUR246" s="92"/>
      <c r="PUS246" s="92"/>
      <c r="PUT246" s="92"/>
      <c r="PUU246" s="92"/>
      <c r="PUV246" s="92"/>
      <c r="PUW246" s="92"/>
      <c r="PUX246" s="92"/>
      <c r="PUY246" s="92"/>
      <c r="PUZ246" s="92"/>
      <c r="PVA246" s="92"/>
      <c r="PVB246" s="92"/>
      <c r="PVC246" s="92"/>
      <c r="PVD246" s="92"/>
      <c r="PVE246" s="92"/>
      <c r="PVF246" s="92"/>
      <c r="PVG246" s="92"/>
      <c r="PVH246" s="92"/>
      <c r="PVI246" s="92"/>
      <c r="PVJ246" s="92"/>
      <c r="PVK246" s="92"/>
      <c r="PVL246" s="92"/>
      <c r="PVM246" s="92"/>
      <c r="PVN246" s="92"/>
      <c r="PVO246" s="92"/>
      <c r="PVP246" s="92"/>
      <c r="PVQ246" s="92"/>
      <c r="PVR246" s="92"/>
      <c r="PVS246" s="92"/>
      <c r="PVT246" s="92"/>
      <c r="PVU246" s="92"/>
      <c r="PVV246" s="92"/>
      <c r="PVW246" s="92"/>
      <c r="PVX246" s="92"/>
      <c r="PVY246" s="92"/>
      <c r="PVZ246" s="92"/>
      <c r="PWA246" s="92"/>
      <c r="PWB246" s="92"/>
      <c r="PWC246" s="92"/>
      <c r="PWD246" s="92"/>
      <c r="PWE246" s="92"/>
      <c r="PWF246" s="92"/>
      <c r="PWG246" s="92"/>
      <c r="PWH246" s="92"/>
      <c r="PWI246" s="92"/>
      <c r="PWJ246" s="92"/>
      <c r="PWK246" s="92"/>
      <c r="PWL246" s="92"/>
      <c r="PWM246" s="92"/>
      <c r="PWN246" s="92"/>
      <c r="PWO246" s="92"/>
      <c r="PWP246" s="92"/>
      <c r="PWQ246" s="92"/>
      <c r="PWR246" s="92"/>
      <c r="PWS246" s="92"/>
      <c r="PWT246" s="92"/>
      <c r="PWU246" s="92"/>
      <c r="PWV246" s="92"/>
      <c r="PWW246" s="92"/>
      <c r="PWX246" s="92"/>
      <c r="PWY246" s="92"/>
      <c r="PWZ246" s="92"/>
      <c r="PXA246" s="92"/>
      <c r="PXB246" s="92"/>
      <c r="PXC246" s="92"/>
      <c r="PXD246" s="92"/>
      <c r="PXE246" s="92"/>
      <c r="PXF246" s="92"/>
      <c r="PXG246" s="92"/>
      <c r="PXH246" s="92"/>
      <c r="PXI246" s="92"/>
      <c r="PXJ246" s="92"/>
      <c r="PXK246" s="92"/>
      <c r="PXL246" s="92"/>
      <c r="PXM246" s="92"/>
      <c r="PXN246" s="92"/>
      <c r="PXO246" s="92"/>
      <c r="PXP246" s="92"/>
      <c r="PXQ246" s="92"/>
      <c r="PXR246" s="92"/>
      <c r="PXS246" s="92"/>
      <c r="PXT246" s="92"/>
      <c r="PXU246" s="92"/>
      <c r="PXV246" s="92"/>
      <c r="PXW246" s="92"/>
      <c r="PXX246" s="92"/>
      <c r="PXY246" s="92"/>
      <c r="PXZ246" s="92"/>
      <c r="PYA246" s="92"/>
      <c r="PYB246" s="92"/>
      <c r="PYC246" s="92"/>
      <c r="PYD246" s="92"/>
      <c r="PYE246" s="92"/>
      <c r="PYF246" s="92"/>
      <c r="PYG246" s="92"/>
      <c r="PYH246" s="92"/>
      <c r="PYI246" s="92"/>
      <c r="PYJ246" s="92"/>
      <c r="PYK246" s="92"/>
      <c r="PYL246" s="92"/>
      <c r="PYM246" s="92"/>
      <c r="PYN246" s="92"/>
      <c r="PYO246" s="92"/>
      <c r="PYP246" s="92"/>
      <c r="PYQ246" s="92"/>
      <c r="PYR246" s="92"/>
      <c r="PYS246" s="92"/>
      <c r="PYT246" s="92"/>
      <c r="PYU246" s="92"/>
      <c r="PYV246" s="92"/>
      <c r="PYW246" s="92"/>
      <c r="PYX246" s="92"/>
      <c r="PYY246" s="92"/>
      <c r="PYZ246" s="92"/>
      <c r="PZA246" s="92"/>
      <c r="PZB246" s="92"/>
      <c r="PZC246" s="92"/>
      <c r="PZD246" s="92"/>
      <c r="PZE246" s="92"/>
      <c r="PZF246" s="92"/>
      <c r="PZG246" s="92"/>
      <c r="PZH246" s="92"/>
      <c r="PZI246" s="92"/>
      <c r="PZJ246" s="92"/>
      <c r="PZK246" s="92"/>
      <c r="PZL246" s="92"/>
      <c r="PZM246" s="92"/>
      <c r="PZN246" s="92"/>
      <c r="PZO246" s="92"/>
      <c r="PZP246" s="92"/>
      <c r="PZQ246" s="92"/>
      <c r="PZR246" s="92"/>
      <c r="PZS246" s="92"/>
      <c r="PZT246" s="92"/>
      <c r="PZU246" s="92"/>
      <c r="PZV246" s="92"/>
      <c r="PZW246" s="92"/>
      <c r="PZX246" s="92"/>
      <c r="PZY246" s="92"/>
      <c r="PZZ246" s="92"/>
      <c r="QAA246" s="92"/>
      <c r="QAB246" s="92"/>
      <c r="QAC246" s="92"/>
      <c r="QAD246" s="92"/>
      <c r="QAE246" s="92"/>
      <c r="QAF246" s="92"/>
      <c r="QAG246" s="92"/>
      <c r="QAH246" s="92"/>
      <c r="QAI246" s="92"/>
      <c r="QAJ246" s="92"/>
      <c r="QAK246" s="92"/>
      <c r="QAL246" s="92"/>
      <c r="QAM246" s="92"/>
      <c r="QAN246" s="92"/>
      <c r="QAO246" s="92"/>
      <c r="QAP246" s="92"/>
      <c r="QAQ246" s="92"/>
      <c r="QAR246" s="92"/>
      <c r="QAS246" s="92"/>
      <c r="QAT246" s="92"/>
      <c r="QAU246" s="92"/>
      <c r="QAV246" s="92"/>
      <c r="QAW246" s="92"/>
      <c r="QAX246" s="92"/>
      <c r="QAY246" s="92"/>
      <c r="QAZ246" s="92"/>
      <c r="QBA246" s="92"/>
      <c r="QBB246" s="92"/>
      <c r="QBC246" s="92"/>
      <c r="QBD246" s="92"/>
      <c r="QBE246" s="92"/>
      <c r="QBF246" s="92"/>
      <c r="QBG246" s="92"/>
      <c r="QBH246" s="92"/>
      <c r="QBI246" s="92"/>
      <c r="QBJ246" s="92"/>
      <c r="QBK246" s="92"/>
      <c r="QBL246" s="92"/>
      <c r="QBM246" s="92"/>
      <c r="QBN246" s="92"/>
      <c r="QBO246" s="92"/>
      <c r="QBP246" s="92"/>
      <c r="QBQ246" s="92"/>
      <c r="QBR246" s="92"/>
      <c r="QBS246" s="92"/>
      <c r="QBT246" s="92"/>
      <c r="QBU246" s="92"/>
      <c r="QBV246" s="92"/>
      <c r="QBW246" s="92"/>
      <c r="QBX246" s="92"/>
      <c r="QBY246" s="92"/>
      <c r="QBZ246" s="92"/>
      <c r="QCA246" s="92"/>
      <c r="QCB246" s="92"/>
      <c r="QCC246" s="92"/>
      <c r="QCD246" s="92"/>
      <c r="QCE246" s="92"/>
      <c r="QCF246" s="92"/>
      <c r="QCG246" s="92"/>
      <c r="QCH246" s="92"/>
      <c r="QCI246" s="92"/>
      <c r="QCJ246" s="92"/>
      <c r="QCK246" s="92"/>
      <c r="QCL246" s="92"/>
      <c r="QCM246" s="92"/>
      <c r="QCN246" s="92"/>
      <c r="QCO246" s="92"/>
      <c r="QCP246" s="92"/>
      <c r="QCQ246" s="92"/>
      <c r="QCR246" s="92"/>
      <c r="QCS246" s="92"/>
      <c r="QCT246" s="92"/>
      <c r="QCU246" s="92"/>
      <c r="QCV246" s="92"/>
      <c r="QCW246" s="92"/>
      <c r="QCX246" s="92"/>
      <c r="QCY246" s="92"/>
      <c r="QCZ246" s="92"/>
      <c r="QDA246" s="92"/>
      <c r="QDB246" s="92"/>
      <c r="QDC246" s="92"/>
      <c r="QDD246" s="92"/>
      <c r="QDE246" s="92"/>
      <c r="QDF246" s="92"/>
      <c r="QDG246" s="92"/>
      <c r="QDH246" s="92"/>
      <c r="QDI246" s="92"/>
      <c r="QDJ246" s="92"/>
      <c r="QDK246" s="92"/>
      <c r="QDL246" s="92"/>
      <c r="QDM246" s="92"/>
      <c r="QDN246" s="92"/>
      <c r="QDO246" s="92"/>
      <c r="QDP246" s="92"/>
      <c r="QDQ246" s="92"/>
      <c r="QDR246" s="92"/>
      <c r="QDS246" s="92"/>
      <c r="QDT246" s="92"/>
      <c r="QDU246" s="92"/>
      <c r="QDV246" s="92"/>
      <c r="QDW246" s="92"/>
      <c r="QDX246" s="92"/>
      <c r="QDY246" s="92"/>
      <c r="QDZ246" s="92"/>
      <c r="QEA246" s="92"/>
      <c r="QEB246" s="92"/>
      <c r="QEC246" s="92"/>
      <c r="QED246" s="92"/>
      <c r="QEE246" s="92"/>
      <c r="QEF246" s="92"/>
      <c r="QEG246" s="92"/>
      <c r="QEH246" s="92"/>
      <c r="QEI246" s="92"/>
      <c r="QEJ246" s="92"/>
      <c r="QEK246" s="92"/>
      <c r="QEL246" s="92"/>
      <c r="QEM246" s="92"/>
      <c r="QEN246" s="92"/>
      <c r="QEO246" s="92"/>
      <c r="QEP246" s="92"/>
      <c r="QEQ246" s="92"/>
      <c r="QER246" s="92"/>
      <c r="QES246" s="92"/>
      <c r="QET246" s="92"/>
      <c r="QEU246" s="92"/>
      <c r="QEV246" s="92"/>
      <c r="QEW246" s="92"/>
      <c r="QEX246" s="92"/>
      <c r="QEY246" s="92"/>
      <c r="QEZ246" s="92"/>
      <c r="QFA246" s="92"/>
      <c r="QFB246" s="92"/>
      <c r="QFC246" s="92"/>
      <c r="QFD246" s="92"/>
      <c r="QFE246" s="92"/>
      <c r="QFF246" s="92"/>
      <c r="QFG246" s="92"/>
      <c r="QFH246" s="92"/>
      <c r="QFI246" s="92"/>
      <c r="QFJ246" s="92"/>
      <c r="QFK246" s="92"/>
      <c r="QFL246" s="92"/>
      <c r="QFM246" s="92"/>
      <c r="QFN246" s="92"/>
      <c r="QFO246" s="92"/>
      <c r="QFP246" s="92"/>
      <c r="QFQ246" s="92"/>
      <c r="QFR246" s="92"/>
      <c r="QFS246" s="92"/>
      <c r="QFT246" s="92"/>
      <c r="QFU246" s="92"/>
      <c r="QFV246" s="92"/>
      <c r="QFW246" s="92"/>
      <c r="QFX246" s="92"/>
      <c r="QFY246" s="92"/>
      <c r="QFZ246" s="92"/>
      <c r="QGA246" s="92"/>
      <c r="QGB246" s="92"/>
      <c r="QGC246" s="92"/>
      <c r="QGD246" s="92"/>
      <c r="QGE246" s="92"/>
      <c r="QGF246" s="92"/>
      <c r="QGG246" s="92"/>
      <c r="QGH246" s="92"/>
      <c r="QGI246" s="92"/>
      <c r="QGJ246" s="92"/>
      <c r="QGK246" s="92"/>
      <c r="QGL246" s="92"/>
      <c r="QGM246" s="92"/>
      <c r="QGN246" s="92"/>
      <c r="QGO246" s="92"/>
      <c r="QGP246" s="92"/>
      <c r="QGQ246" s="92"/>
      <c r="QGR246" s="92"/>
      <c r="QGS246" s="92"/>
      <c r="QGT246" s="92"/>
      <c r="QGU246" s="92"/>
      <c r="QGV246" s="92"/>
      <c r="QGW246" s="92"/>
      <c r="QGX246" s="92"/>
      <c r="QGY246" s="92"/>
      <c r="QGZ246" s="92"/>
      <c r="QHA246" s="92"/>
      <c r="QHB246" s="92"/>
      <c r="QHC246" s="92"/>
      <c r="QHD246" s="92"/>
      <c r="QHE246" s="92"/>
      <c r="QHF246" s="92"/>
      <c r="QHG246" s="92"/>
      <c r="QHH246" s="92"/>
      <c r="QHI246" s="92"/>
      <c r="QHJ246" s="92"/>
      <c r="QHK246" s="92"/>
      <c r="QHL246" s="92"/>
      <c r="QHM246" s="92"/>
      <c r="QHN246" s="92"/>
      <c r="QHO246" s="92"/>
      <c r="QHP246" s="92"/>
      <c r="QHQ246" s="92"/>
      <c r="QHR246" s="92"/>
      <c r="QHS246" s="92"/>
      <c r="QHT246" s="92"/>
      <c r="QHU246" s="92"/>
      <c r="QHV246" s="92"/>
      <c r="QHW246" s="92"/>
      <c r="QHX246" s="92"/>
      <c r="QHY246" s="92"/>
      <c r="QHZ246" s="92"/>
      <c r="QIA246" s="92"/>
      <c r="QIB246" s="92"/>
      <c r="QIC246" s="92"/>
      <c r="QID246" s="92"/>
      <c r="QIE246" s="92"/>
      <c r="QIF246" s="92"/>
      <c r="QIG246" s="92"/>
      <c r="QIH246" s="92"/>
      <c r="QII246" s="92"/>
      <c r="QIJ246" s="92"/>
      <c r="QIK246" s="92"/>
      <c r="QIL246" s="92"/>
      <c r="QIM246" s="92"/>
      <c r="QIN246" s="92"/>
      <c r="QIO246" s="92"/>
      <c r="QIP246" s="92"/>
      <c r="QIQ246" s="92"/>
      <c r="QIR246" s="92"/>
      <c r="QIS246" s="92"/>
      <c r="QIT246" s="92"/>
      <c r="QIU246" s="92"/>
      <c r="QIV246" s="92"/>
      <c r="QIW246" s="92"/>
      <c r="QIX246" s="92"/>
      <c r="QIY246" s="92"/>
      <c r="QIZ246" s="92"/>
      <c r="QJA246" s="92"/>
      <c r="QJB246" s="92"/>
      <c r="QJC246" s="92"/>
      <c r="QJD246" s="92"/>
      <c r="QJE246" s="92"/>
      <c r="QJF246" s="92"/>
      <c r="QJG246" s="92"/>
      <c r="QJH246" s="92"/>
      <c r="QJI246" s="92"/>
      <c r="QJJ246" s="92"/>
      <c r="QJK246" s="92"/>
      <c r="QJL246" s="92"/>
      <c r="QJM246" s="92"/>
      <c r="QJN246" s="92"/>
      <c r="QJO246" s="92"/>
      <c r="QJP246" s="92"/>
      <c r="QJQ246" s="92"/>
      <c r="QJR246" s="92"/>
      <c r="QJS246" s="92"/>
      <c r="QJT246" s="92"/>
      <c r="QJU246" s="92"/>
      <c r="QJV246" s="92"/>
      <c r="QJW246" s="92"/>
      <c r="QJX246" s="92"/>
      <c r="QJY246" s="92"/>
      <c r="QJZ246" s="92"/>
      <c r="QKA246" s="92"/>
      <c r="QKB246" s="92"/>
      <c r="QKC246" s="92"/>
      <c r="QKD246" s="92"/>
      <c r="QKE246" s="92"/>
      <c r="QKF246" s="92"/>
      <c r="QKG246" s="92"/>
      <c r="QKH246" s="92"/>
      <c r="QKI246" s="92"/>
      <c r="QKJ246" s="92"/>
      <c r="QKK246" s="92"/>
      <c r="QKL246" s="92"/>
      <c r="QKM246" s="92"/>
      <c r="QKN246" s="92"/>
      <c r="QKO246" s="92"/>
      <c r="QKP246" s="92"/>
      <c r="QKQ246" s="92"/>
      <c r="QKR246" s="92"/>
      <c r="QKS246" s="92"/>
      <c r="QKT246" s="92"/>
      <c r="QKU246" s="92"/>
      <c r="QKV246" s="92"/>
      <c r="QKW246" s="92"/>
      <c r="QKX246" s="92"/>
      <c r="QKY246" s="92"/>
      <c r="QKZ246" s="92"/>
      <c r="QLA246" s="92"/>
      <c r="QLB246" s="92"/>
      <c r="QLC246" s="92"/>
      <c r="QLD246" s="92"/>
      <c r="QLE246" s="92"/>
      <c r="QLF246" s="92"/>
      <c r="QLG246" s="92"/>
      <c r="QLH246" s="92"/>
      <c r="QLI246" s="92"/>
      <c r="QLJ246" s="92"/>
      <c r="QLK246" s="92"/>
      <c r="QLL246" s="92"/>
      <c r="QLM246" s="92"/>
      <c r="QLN246" s="92"/>
      <c r="QLO246" s="92"/>
      <c r="QLP246" s="92"/>
      <c r="QLQ246" s="92"/>
      <c r="QLR246" s="92"/>
      <c r="QLS246" s="92"/>
      <c r="QLT246" s="92"/>
      <c r="QLU246" s="92"/>
      <c r="QLV246" s="92"/>
      <c r="QLW246" s="92"/>
      <c r="QLX246" s="92"/>
      <c r="QLY246" s="92"/>
      <c r="QLZ246" s="92"/>
      <c r="QMA246" s="92"/>
      <c r="QMB246" s="92"/>
      <c r="QMC246" s="92"/>
      <c r="QMD246" s="92"/>
      <c r="QME246" s="92"/>
      <c r="QMF246" s="92"/>
      <c r="QMG246" s="92"/>
      <c r="QMH246" s="92"/>
      <c r="QMI246" s="92"/>
      <c r="QMJ246" s="92"/>
      <c r="QMK246" s="92"/>
      <c r="QML246" s="92"/>
      <c r="QMM246" s="92"/>
      <c r="QMN246" s="92"/>
      <c r="QMO246" s="92"/>
      <c r="QMP246" s="92"/>
      <c r="QMQ246" s="92"/>
      <c r="QMR246" s="92"/>
      <c r="QMS246" s="92"/>
      <c r="QMT246" s="92"/>
      <c r="QMU246" s="92"/>
      <c r="QMV246" s="92"/>
      <c r="QMW246" s="92"/>
      <c r="QMX246" s="92"/>
      <c r="QMY246" s="92"/>
      <c r="QMZ246" s="92"/>
      <c r="QNA246" s="92"/>
      <c r="QNB246" s="92"/>
      <c r="QNC246" s="92"/>
      <c r="QND246" s="92"/>
      <c r="QNE246" s="92"/>
      <c r="QNF246" s="92"/>
      <c r="QNG246" s="92"/>
      <c r="QNH246" s="92"/>
      <c r="QNI246" s="92"/>
      <c r="QNJ246" s="92"/>
      <c r="QNK246" s="92"/>
      <c r="QNL246" s="92"/>
      <c r="QNM246" s="92"/>
      <c r="QNN246" s="92"/>
      <c r="QNO246" s="92"/>
      <c r="QNP246" s="92"/>
      <c r="QNQ246" s="92"/>
      <c r="QNR246" s="92"/>
      <c r="QNS246" s="92"/>
      <c r="QNT246" s="92"/>
      <c r="QNU246" s="92"/>
      <c r="QNV246" s="92"/>
      <c r="QNW246" s="92"/>
      <c r="QNX246" s="92"/>
      <c r="QNY246" s="92"/>
      <c r="QNZ246" s="92"/>
      <c r="QOA246" s="92"/>
      <c r="QOB246" s="92"/>
      <c r="QOC246" s="92"/>
      <c r="QOD246" s="92"/>
      <c r="QOE246" s="92"/>
      <c r="QOF246" s="92"/>
      <c r="QOG246" s="92"/>
      <c r="QOH246" s="92"/>
      <c r="QOI246" s="92"/>
      <c r="QOJ246" s="92"/>
      <c r="QOK246" s="92"/>
      <c r="QOL246" s="92"/>
      <c r="QOM246" s="92"/>
      <c r="QON246" s="92"/>
      <c r="QOO246" s="92"/>
      <c r="QOP246" s="92"/>
      <c r="QOQ246" s="92"/>
      <c r="QOR246" s="92"/>
      <c r="QOS246" s="92"/>
      <c r="QOT246" s="92"/>
      <c r="QOU246" s="92"/>
      <c r="QOV246" s="92"/>
      <c r="QOW246" s="92"/>
      <c r="QOX246" s="92"/>
      <c r="QOY246" s="92"/>
      <c r="QOZ246" s="92"/>
      <c r="QPA246" s="92"/>
      <c r="QPB246" s="92"/>
      <c r="QPC246" s="92"/>
      <c r="QPD246" s="92"/>
      <c r="QPE246" s="92"/>
      <c r="QPF246" s="92"/>
      <c r="QPG246" s="92"/>
      <c r="QPH246" s="92"/>
      <c r="QPI246" s="92"/>
      <c r="QPJ246" s="92"/>
      <c r="QPK246" s="92"/>
      <c r="QPL246" s="92"/>
      <c r="QPM246" s="92"/>
      <c r="QPN246" s="92"/>
      <c r="QPO246" s="92"/>
      <c r="QPP246" s="92"/>
      <c r="QPQ246" s="92"/>
      <c r="QPR246" s="92"/>
      <c r="QPS246" s="92"/>
      <c r="QPT246" s="92"/>
      <c r="QPU246" s="92"/>
      <c r="QPV246" s="92"/>
      <c r="QPW246" s="92"/>
      <c r="QPX246" s="92"/>
      <c r="QPY246" s="92"/>
      <c r="QPZ246" s="92"/>
      <c r="QQA246" s="92"/>
      <c r="QQB246" s="92"/>
      <c r="QQC246" s="92"/>
      <c r="QQD246" s="92"/>
      <c r="QQE246" s="92"/>
      <c r="QQF246" s="92"/>
      <c r="QQG246" s="92"/>
      <c r="QQH246" s="92"/>
      <c r="QQI246" s="92"/>
      <c r="QQJ246" s="92"/>
      <c r="QQK246" s="92"/>
      <c r="QQL246" s="92"/>
      <c r="QQM246" s="92"/>
      <c r="QQN246" s="92"/>
      <c r="QQO246" s="92"/>
      <c r="QQP246" s="92"/>
      <c r="QQQ246" s="92"/>
      <c r="QQR246" s="92"/>
      <c r="QQS246" s="92"/>
      <c r="QQT246" s="92"/>
      <c r="QQU246" s="92"/>
      <c r="QQV246" s="92"/>
      <c r="QQW246" s="92"/>
      <c r="QQX246" s="92"/>
      <c r="QQY246" s="92"/>
      <c r="QQZ246" s="92"/>
      <c r="QRA246" s="92"/>
      <c r="QRB246" s="92"/>
      <c r="QRC246" s="92"/>
      <c r="QRD246" s="92"/>
      <c r="QRE246" s="92"/>
      <c r="QRF246" s="92"/>
      <c r="QRG246" s="92"/>
      <c r="QRH246" s="92"/>
      <c r="QRI246" s="92"/>
      <c r="QRJ246" s="92"/>
      <c r="QRK246" s="92"/>
      <c r="QRL246" s="92"/>
      <c r="QRM246" s="92"/>
      <c r="QRN246" s="92"/>
      <c r="QRO246" s="92"/>
      <c r="QRP246" s="92"/>
      <c r="QRQ246" s="92"/>
      <c r="QRR246" s="92"/>
      <c r="QRS246" s="92"/>
      <c r="QRT246" s="92"/>
      <c r="QRU246" s="92"/>
      <c r="QRV246" s="92"/>
      <c r="QRW246" s="92"/>
      <c r="QRX246" s="92"/>
      <c r="QRY246" s="92"/>
      <c r="QRZ246" s="92"/>
      <c r="QSA246" s="92"/>
      <c r="QSB246" s="92"/>
      <c r="QSC246" s="92"/>
      <c r="QSD246" s="92"/>
      <c r="QSE246" s="92"/>
      <c r="QSF246" s="92"/>
      <c r="QSG246" s="92"/>
      <c r="QSH246" s="92"/>
      <c r="QSI246" s="92"/>
      <c r="QSJ246" s="92"/>
      <c r="QSK246" s="92"/>
      <c r="QSL246" s="92"/>
      <c r="QSM246" s="92"/>
      <c r="QSN246" s="92"/>
      <c r="QSO246" s="92"/>
      <c r="QSP246" s="92"/>
      <c r="QSQ246" s="92"/>
      <c r="QSR246" s="92"/>
      <c r="QSS246" s="92"/>
      <c r="QST246" s="92"/>
      <c r="QSU246" s="92"/>
      <c r="QSV246" s="92"/>
      <c r="QSW246" s="92"/>
      <c r="QSX246" s="92"/>
      <c r="QSY246" s="92"/>
      <c r="QSZ246" s="92"/>
      <c r="QTA246" s="92"/>
      <c r="QTB246" s="92"/>
      <c r="QTC246" s="92"/>
      <c r="QTD246" s="92"/>
      <c r="QTE246" s="92"/>
      <c r="QTF246" s="92"/>
      <c r="QTG246" s="92"/>
      <c r="QTH246" s="92"/>
      <c r="QTI246" s="92"/>
      <c r="QTJ246" s="92"/>
      <c r="QTK246" s="92"/>
      <c r="QTL246" s="92"/>
      <c r="QTM246" s="92"/>
      <c r="QTN246" s="92"/>
      <c r="QTO246" s="92"/>
      <c r="QTP246" s="92"/>
      <c r="QTQ246" s="92"/>
      <c r="QTR246" s="92"/>
      <c r="QTS246" s="92"/>
      <c r="QTT246" s="92"/>
      <c r="QTU246" s="92"/>
      <c r="QTV246" s="92"/>
      <c r="QTW246" s="92"/>
      <c r="QTX246" s="92"/>
      <c r="QTY246" s="92"/>
      <c r="QTZ246" s="92"/>
      <c r="QUA246" s="92"/>
      <c r="QUB246" s="92"/>
      <c r="QUC246" s="92"/>
      <c r="QUD246" s="92"/>
      <c r="QUE246" s="92"/>
      <c r="QUF246" s="92"/>
      <c r="QUG246" s="92"/>
      <c r="QUH246" s="92"/>
      <c r="QUI246" s="92"/>
      <c r="QUJ246" s="92"/>
      <c r="QUK246" s="92"/>
      <c r="QUL246" s="92"/>
      <c r="QUM246" s="92"/>
      <c r="QUN246" s="92"/>
      <c r="QUO246" s="92"/>
      <c r="QUP246" s="92"/>
      <c r="QUQ246" s="92"/>
      <c r="QUR246" s="92"/>
      <c r="QUS246" s="92"/>
      <c r="QUT246" s="92"/>
      <c r="QUU246" s="92"/>
      <c r="QUV246" s="92"/>
      <c r="QUW246" s="92"/>
      <c r="QUX246" s="92"/>
      <c r="QUY246" s="92"/>
      <c r="QUZ246" s="92"/>
      <c r="QVA246" s="92"/>
      <c r="QVB246" s="92"/>
      <c r="QVC246" s="92"/>
      <c r="QVD246" s="92"/>
      <c r="QVE246" s="92"/>
      <c r="QVF246" s="92"/>
      <c r="QVG246" s="92"/>
      <c r="QVH246" s="92"/>
      <c r="QVI246" s="92"/>
      <c r="QVJ246" s="92"/>
      <c r="QVK246" s="92"/>
      <c r="QVL246" s="92"/>
      <c r="QVM246" s="92"/>
      <c r="QVN246" s="92"/>
      <c r="QVO246" s="92"/>
      <c r="QVP246" s="92"/>
      <c r="QVQ246" s="92"/>
      <c r="QVR246" s="92"/>
      <c r="QVS246" s="92"/>
      <c r="QVT246" s="92"/>
      <c r="QVU246" s="92"/>
      <c r="QVV246" s="92"/>
      <c r="QVW246" s="92"/>
      <c r="QVX246" s="92"/>
      <c r="QVY246" s="92"/>
      <c r="QVZ246" s="92"/>
      <c r="QWA246" s="92"/>
      <c r="QWB246" s="92"/>
      <c r="QWC246" s="92"/>
      <c r="QWD246" s="92"/>
      <c r="QWE246" s="92"/>
      <c r="QWF246" s="92"/>
      <c r="QWG246" s="92"/>
      <c r="QWH246" s="92"/>
      <c r="QWI246" s="92"/>
      <c r="QWJ246" s="92"/>
      <c r="QWK246" s="92"/>
      <c r="QWL246" s="92"/>
      <c r="QWM246" s="92"/>
      <c r="QWN246" s="92"/>
      <c r="QWO246" s="92"/>
      <c r="QWP246" s="92"/>
      <c r="QWQ246" s="92"/>
      <c r="QWR246" s="92"/>
      <c r="QWS246" s="92"/>
      <c r="QWT246" s="92"/>
      <c r="QWU246" s="92"/>
      <c r="QWV246" s="92"/>
      <c r="QWW246" s="92"/>
      <c r="QWX246" s="92"/>
      <c r="QWY246" s="92"/>
      <c r="QWZ246" s="92"/>
      <c r="QXA246" s="92"/>
      <c r="QXB246" s="92"/>
      <c r="QXC246" s="92"/>
      <c r="QXD246" s="92"/>
      <c r="QXE246" s="92"/>
      <c r="QXF246" s="92"/>
      <c r="QXG246" s="92"/>
      <c r="QXH246" s="92"/>
      <c r="QXI246" s="92"/>
      <c r="QXJ246" s="92"/>
      <c r="QXK246" s="92"/>
      <c r="QXL246" s="92"/>
      <c r="QXM246" s="92"/>
      <c r="QXN246" s="92"/>
      <c r="QXO246" s="92"/>
      <c r="QXP246" s="92"/>
      <c r="QXQ246" s="92"/>
      <c r="QXR246" s="92"/>
      <c r="QXS246" s="92"/>
      <c r="QXT246" s="92"/>
      <c r="QXU246" s="92"/>
      <c r="QXV246" s="92"/>
      <c r="QXW246" s="92"/>
      <c r="QXX246" s="92"/>
      <c r="QXY246" s="92"/>
      <c r="QXZ246" s="92"/>
      <c r="QYA246" s="92"/>
      <c r="QYB246" s="92"/>
      <c r="QYC246" s="92"/>
      <c r="QYD246" s="92"/>
      <c r="QYE246" s="92"/>
      <c r="QYF246" s="92"/>
      <c r="QYG246" s="92"/>
      <c r="QYH246" s="92"/>
      <c r="QYI246" s="92"/>
      <c r="QYJ246" s="92"/>
      <c r="QYK246" s="92"/>
      <c r="QYL246" s="92"/>
      <c r="QYM246" s="92"/>
      <c r="QYN246" s="92"/>
      <c r="QYO246" s="92"/>
      <c r="QYP246" s="92"/>
      <c r="QYQ246" s="92"/>
      <c r="QYR246" s="92"/>
      <c r="QYS246" s="92"/>
      <c r="QYT246" s="92"/>
      <c r="QYU246" s="92"/>
      <c r="QYV246" s="92"/>
      <c r="QYW246" s="92"/>
      <c r="QYX246" s="92"/>
      <c r="QYY246" s="92"/>
      <c r="QYZ246" s="92"/>
      <c r="QZA246" s="92"/>
      <c r="QZB246" s="92"/>
      <c r="QZC246" s="92"/>
      <c r="QZD246" s="92"/>
      <c r="QZE246" s="92"/>
      <c r="QZF246" s="92"/>
      <c r="QZG246" s="92"/>
      <c r="QZH246" s="92"/>
      <c r="QZI246" s="92"/>
      <c r="QZJ246" s="92"/>
      <c r="QZK246" s="92"/>
      <c r="QZL246" s="92"/>
      <c r="QZM246" s="92"/>
      <c r="QZN246" s="92"/>
      <c r="QZO246" s="92"/>
      <c r="QZP246" s="92"/>
      <c r="QZQ246" s="92"/>
      <c r="QZR246" s="92"/>
      <c r="QZS246" s="92"/>
      <c r="QZT246" s="92"/>
      <c r="QZU246" s="92"/>
      <c r="QZV246" s="92"/>
      <c r="QZW246" s="92"/>
      <c r="QZX246" s="92"/>
      <c r="QZY246" s="92"/>
      <c r="QZZ246" s="92"/>
      <c r="RAA246" s="92"/>
      <c r="RAB246" s="92"/>
      <c r="RAC246" s="92"/>
      <c r="RAD246" s="92"/>
      <c r="RAE246" s="92"/>
      <c r="RAF246" s="92"/>
      <c r="RAG246" s="92"/>
      <c r="RAH246" s="92"/>
      <c r="RAI246" s="92"/>
      <c r="RAJ246" s="92"/>
      <c r="RAK246" s="92"/>
      <c r="RAL246" s="92"/>
      <c r="RAM246" s="92"/>
      <c r="RAN246" s="92"/>
      <c r="RAO246" s="92"/>
      <c r="RAP246" s="92"/>
      <c r="RAQ246" s="92"/>
      <c r="RAR246" s="92"/>
      <c r="RAS246" s="92"/>
      <c r="RAT246" s="92"/>
      <c r="RAU246" s="92"/>
      <c r="RAV246" s="92"/>
      <c r="RAW246" s="92"/>
      <c r="RAX246" s="92"/>
      <c r="RAY246" s="92"/>
      <c r="RAZ246" s="92"/>
      <c r="RBA246" s="92"/>
      <c r="RBB246" s="92"/>
      <c r="RBC246" s="92"/>
      <c r="RBD246" s="92"/>
      <c r="RBE246" s="92"/>
      <c r="RBF246" s="92"/>
      <c r="RBG246" s="92"/>
      <c r="RBH246" s="92"/>
      <c r="RBI246" s="92"/>
      <c r="RBJ246" s="92"/>
      <c r="RBK246" s="92"/>
      <c r="RBL246" s="92"/>
      <c r="RBM246" s="92"/>
      <c r="RBN246" s="92"/>
      <c r="RBO246" s="92"/>
      <c r="RBP246" s="92"/>
      <c r="RBQ246" s="92"/>
      <c r="RBR246" s="92"/>
      <c r="RBS246" s="92"/>
      <c r="RBT246" s="92"/>
      <c r="RBU246" s="92"/>
      <c r="RBV246" s="92"/>
      <c r="RBW246" s="92"/>
      <c r="RBX246" s="92"/>
      <c r="RBY246" s="92"/>
      <c r="RBZ246" s="92"/>
      <c r="RCA246" s="92"/>
      <c r="RCB246" s="92"/>
      <c r="RCC246" s="92"/>
      <c r="RCD246" s="92"/>
      <c r="RCE246" s="92"/>
      <c r="RCF246" s="92"/>
      <c r="RCG246" s="92"/>
      <c r="RCH246" s="92"/>
      <c r="RCI246" s="92"/>
      <c r="RCJ246" s="92"/>
      <c r="RCK246" s="92"/>
      <c r="RCL246" s="92"/>
      <c r="RCM246" s="92"/>
      <c r="RCN246" s="92"/>
      <c r="RCO246" s="92"/>
      <c r="RCP246" s="92"/>
      <c r="RCQ246" s="92"/>
      <c r="RCR246" s="92"/>
      <c r="RCS246" s="92"/>
      <c r="RCT246" s="92"/>
      <c r="RCU246" s="92"/>
      <c r="RCV246" s="92"/>
      <c r="RCW246" s="92"/>
      <c r="RCX246" s="92"/>
      <c r="RCY246" s="92"/>
      <c r="RCZ246" s="92"/>
      <c r="RDA246" s="92"/>
      <c r="RDB246" s="92"/>
      <c r="RDC246" s="92"/>
      <c r="RDD246" s="92"/>
      <c r="RDE246" s="92"/>
      <c r="RDF246" s="92"/>
      <c r="RDG246" s="92"/>
      <c r="RDH246" s="92"/>
      <c r="RDI246" s="92"/>
      <c r="RDJ246" s="92"/>
      <c r="RDK246" s="92"/>
      <c r="RDL246" s="92"/>
      <c r="RDM246" s="92"/>
      <c r="RDN246" s="92"/>
      <c r="RDO246" s="92"/>
      <c r="RDP246" s="92"/>
      <c r="RDQ246" s="92"/>
      <c r="RDR246" s="92"/>
      <c r="RDS246" s="92"/>
      <c r="RDT246" s="92"/>
      <c r="RDU246" s="92"/>
      <c r="RDV246" s="92"/>
      <c r="RDW246" s="92"/>
      <c r="RDX246" s="92"/>
      <c r="RDY246" s="92"/>
      <c r="RDZ246" s="92"/>
      <c r="REA246" s="92"/>
      <c r="REB246" s="92"/>
      <c r="REC246" s="92"/>
      <c r="RED246" s="92"/>
      <c r="REE246" s="92"/>
      <c r="REF246" s="92"/>
      <c r="REG246" s="92"/>
      <c r="REH246" s="92"/>
      <c r="REI246" s="92"/>
      <c r="REJ246" s="92"/>
      <c r="REK246" s="92"/>
      <c r="REL246" s="92"/>
      <c r="REM246" s="92"/>
      <c r="REN246" s="92"/>
      <c r="REO246" s="92"/>
      <c r="REP246" s="92"/>
      <c r="REQ246" s="92"/>
      <c r="RER246" s="92"/>
      <c r="RES246" s="92"/>
      <c r="RET246" s="92"/>
      <c r="REU246" s="92"/>
      <c r="REV246" s="92"/>
      <c r="REW246" s="92"/>
      <c r="REX246" s="92"/>
      <c r="REY246" s="92"/>
      <c r="REZ246" s="92"/>
      <c r="RFA246" s="92"/>
      <c r="RFB246" s="92"/>
      <c r="RFC246" s="92"/>
      <c r="RFD246" s="92"/>
      <c r="RFE246" s="92"/>
      <c r="RFF246" s="92"/>
      <c r="RFG246" s="92"/>
      <c r="RFH246" s="92"/>
      <c r="RFI246" s="92"/>
      <c r="RFJ246" s="92"/>
      <c r="RFK246" s="92"/>
      <c r="RFL246" s="92"/>
      <c r="RFM246" s="92"/>
      <c r="RFN246" s="92"/>
      <c r="RFO246" s="92"/>
      <c r="RFP246" s="92"/>
      <c r="RFQ246" s="92"/>
      <c r="RFR246" s="92"/>
      <c r="RFS246" s="92"/>
      <c r="RFT246" s="92"/>
      <c r="RFU246" s="92"/>
      <c r="RFV246" s="92"/>
      <c r="RFW246" s="92"/>
      <c r="RFX246" s="92"/>
      <c r="RFY246" s="92"/>
      <c r="RFZ246" s="92"/>
      <c r="RGA246" s="92"/>
      <c r="RGB246" s="92"/>
      <c r="RGC246" s="92"/>
      <c r="RGD246" s="92"/>
      <c r="RGE246" s="92"/>
      <c r="RGF246" s="92"/>
      <c r="RGG246" s="92"/>
      <c r="RGH246" s="92"/>
      <c r="RGI246" s="92"/>
      <c r="RGJ246" s="92"/>
      <c r="RGK246" s="92"/>
      <c r="RGL246" s="92"/>
      <c r="RGM246" s="92"/>
      <c r="RGN246" s="92"/>
      <c r="RGO246" s="92"/>
      <c r="RGP246" s="92"/>
      <c r="RGQ246" s="92"/>
      <c r="RGR246" s="92"/>
      <c r="RGS246" s="92"/>
      <c r="RGT246" s="92"/>
      <c r="RGU246" s="92"/>
      <c r="RGV246" s="92"/>
      <c r="RGW246" s="92"/>
      <c r="RGX246" s="92"/>
      <c r="RGY246" s="92"/>
      <c r="RGZ246" s="92"/>
      <c r="RHA246" s="92"/>
      <c r="RHB246" s="92"/>
      <c r="RHC246" s="92"/>
      <c r="RHD246" s="92"/>
      <c r="RHE246" s="92"/>
      <c r="RHF246" s="92"/>
      <c r="RHG246" s="92"/>
      <c r="RHH246" s="92"/>
      <c r="RHI246" s="92"/>
      <c r="RHJ246" s="92"/>
      <c r="RHK246" s="92"/>
      <c r="RHL246" s="92"/>
      <c r="RHM246" s="92"/>
      <c r="RHN246" s="92"/>
      <c r="RHO246" s="92"/>
      <c r="RHP246" s="92"/>
      <c r="RHQ246" s="92"/>
      <c r="RHR246" s="92"/>
      <c r="RHS246" s="92"/>
      <c r="RHT246" s="92"/>
      <c r="RHU246" s="92"/>
      <c r="RHV246" s="92"/>
      <c r="RHW246" s="92"/>
      <c r="RHX246" s="92"/>
      <c r="RHY246" s="92"/>
      <c r="RHZ246" s="92"/>
      <c r="RIA246" s="92"/>
      <c r="RIB246" s="92"/>
      <c r="RIC246" s="92"/>
      <c r="RID246" s="92"/>
      <c r="RIE246" s="92"/>
      <c r="RIF246" s="92"/>
      <c r="RIG246" s="92"/>
      <c r="RIH246" s="92"/>
      <c r="RII246" s="92"/>
      <c r="RIJ246" s="92"/>
      <c r="RIK246" s="92"/>
      <c r="RIL246" s="92"/>
      <c r="RIM246" s="92"/>
      <c r="RIN246" s="92"/>
      <c r="RIO246" s="92"/>
      <c r="RIP246" s="92"/>
      <c r="RIQ246" s="92"/>
      <c r="RIR246" s="92"/>
      <c r="RIS246" s="92"/>
      <c r="RIT246" s="92"/>
      <c r="RIU246" s="92"/>
      <c r="RIV246" s="92"/>
      <c r="RIW246" s="92"/>
      <c r="RIX246" s="92"/>
      <c r="RIY246" s="92"/>
      <c r="RIZ246" s="92"/>
      <c r="RJA246" s="92"/>
      <c r="RJB246" s="92"/>
      <c r="RJC246" s="92"/>
      <c r="RJD246" s="92"/>
      <c r="RJE246" s="92"/>
      <c r="RJF246" s="92"/>
      <c r="RJG246" s="92"/>
      <c r="RJH246" s="92"/>
      <c r="RJI246" s="92"/>
      <c r="RJJ246" s="92"/>
      <c r="RJK246" s="92"/>
      <c r="RJL246" s="92"/>
      <c r="RJM246" s="92"/>
      <c r="RJN246" s="92"/>
      <c r="RJO246" s="92"/>
      <c r="RJP246" s="92"/>
      <c r="RJQ246" s="92"/>
      <c r="RJR246" s="92"/>
      <c r="RJS246" s="92"/>
      <c r="RJT246" s="92"/>
      <c r="RJU246" s="92"/>
      <c r="RJV246" s="92"/>
      <c r="RJW246" s="92"/>
      <c r="RJX246" s="92"/>
      <c r="RJY246" s="92"/>
      <c r="RJZ246" s="92"/>
      <c r="RKA246" s="92"/>
      <c r="RKB246" s="92"/>
      <c r="RKC246" s="92"/>
      <c r="RKD246" s="92"/>
      <c r="RKE246" s="92"/>
      <c r="RKF246" s="92"/>
      <c r="RKG246" s="92"/>
      <c r="RKH246" s="92"/>
      <c r="RKI246" s="92"/>
      <c r="RKJ246" s="92"/>
      <c r="RKK246" s="92"/>
      <c r="RKL246" s="92"/>
      <c r="RKM246" s="92"/>
      <c r="RKN246" s="92"/>
      <c r="RKO246" s="92"/>
      <c r="RKP246" s="92"/>
      <c r="RKQ246" s="92"/>
      <c r="RKR246" s="92"/>
      <c r="RKS246" s="92"/>
      <c r="RKT246" s="92"/>
      <c r="RKU246" s="92"/>
      <c r="RKV246" s="92"/>
      <c r="RKW246" s="92"/>
      <c r="RKX246" s="92"/>
      <c r="RKY246" s="92"/>
      <c r="RKZ246" s="92"/>
      <c r="RLA246" s="92"/>
      <c r="RLB246" s="92"/>
      <c r="RLC246" s="92"/>
      <c r="RLD246" s="92"/>
      <c r="RLE246" s="92"/>
      <c r="RLF246" s="92"/>
      <c r="RLG246" s="92"/>
      <c r="RLH246" s="92"/>
      <c r="RLI246" s="92"/>
      <c r="RLJ246" s="92"/>
      <c r="RLK246" s="92"/>
      <c r="RLL246" s="92"/>
      <c r="RLM246" s="92"/>
      <c r="RLN246" s="92"/>
      <c r="RLO246" s="92"/>
      <c r="RLP246" s="92"/>
      <c r="RLQ246" s="92"/>
      <c r="RLR246" s="92"/>
      <c r="RLS246" s="92"/>
      <c r="RLT246" s="92"/>
      <c r="RLU246" s="92"/>
      <c r="RLV246" s="92"/>
      <c r="RLW246" s="92"/>
      <c r="RLX246" s="92"/>
      <c r="RLY246" s="92"/>
      <c r="RLZ246" s="92"/>
      <c r="RMA246" s="92"/>
      <c r="RMB246" s="92"/>
      <c r="RMC246" s="92"/>
      <c r="RMD246" s="92"/>
      <c r="RME246" s="92"/>
      <c r="RMF246" s="92"/>
      <c r="RMG246" s="92"/>
      <c r="RMH246" s="92"/>
      <c r="RMI246" s="92"/>
      <c r="RMJ246" s="92"/>
      <c r="RMK246" s="92"/>
      <c r="RML246" s="92"/>
      <c r="RMM246" s="92"/>
      <c r="RMN246" s="92"/>
      <c r="RMO246" s="92"/>
      <c r="RMP246" s="92"/>
      <c r="RMQ246" s="92"/>
      <c r="RMR246" s="92"/>
      <c r="RMS246" s="92"/>
      <c r="RMT246" s="92"/>
      <c r="RMU246" s="92"/>
      <c r="RMV246" s="92"/>
      <c r="RMW246" s="92"/>
      <c r="RMX246" s="92"/>
      <c r="RMY246" s="92"/>
      <c r="RMZ246" s="92"/>
      <c r="RNA246" s="92"/>
      <c r="RNB246" s="92"/>
      <c r="RNC246" s="92"/>
      <c r="RND246" s="92"/>
      <c r="RNE246" s="92"/>
      <c r="RNF246" s="92"/>
      <c r="RNG246" s="92"/>
      <c r="RNH246" s="92"/>
      <c r="RNI246" s="92"/>
      <c r="RNJ246" s="92"/>
      <c r="RNK246" s="92"/>
      <c r="RNL246" s="92"/>
      <c r="RNM246" s="92"/>
      <c r="RNN246" s="92"/>
      <c r="RNO246" s="92"/>
      <c r="RNP246" s="92"/>
      <c r="RNQ246" s="92"/>
      <c r="RNR246" s="92"/>
      <c r="RNS246" s="92"/>
      <c r="RNT246" s="92"/>
      <c r="RNU246" s="92"/>
      <c r="RNV246" s="92"/>
      <c r="RNW246" s="92"/>
      <c r="RNX246" s="92"/>
      <c r="RNY246" s="92"/>
      <c r="RNZ246" s="92"/>
      <c r="ROA246" s="92"/>
      <c r="ROB246" s="92"/>
      <c r="ROC246" s="92"/>
      <c r="ROD246" s="92"/>
      <c r="ROE246" s="92"/>
      <c r="ROF246" s="92"/>
      <c r="ROG246" s="92"/>
      <c r="ROH246" s="92"/>
      <c r="ROI246" s="92"/>
      <c r="ROJ246" s="92"/>
      <c r="ROK246" s="92"/>
      <c r="ROL246" s="92"/>
      <c r="ROM246" s="92"/>
      <c r="RON246" s="92"/>
      <c r="ROO246" s="92"/>
      <c r="ROP246" s="92"/>
      <c r="ROQ246" s="92"/>
      <c r="ROR246" s="92"/>
      <c r="ROS246" s="92"/>
      <c r="ROT246" s="92"/>
      <c r="ROU246" s="92"/>
      <c r="ROV246" s="92"/>
      <c r="ROW246" s="92"/>
      <c r="ROX246" s="92"/>
      <c r="ROY246" s="92"/>
      <c r="ROZ246" s="92"/>
      <c r="RPA246" s="92"/>
      <c r="RPB246" s="92"/>
      <c r="RPC246" s="92"/>
      <c r="RPD246" s="92"/>
      <c r="RPE246" s="92"/>
      <c r="RPF246" s="92"/>
      <c r="RPG246" s="92"/>
      <c r="RPH246" s="92"/>
      <c r="RPI246" s="92"/>
      <c r="RPJ246" s="92"/>
      <c r="RPK246" s="92"/>
      <c r="RPL246" s="92"/>
      <c r="RPM246" s="92"/>
      <c r="RPN246" s="92"/>
      <c r="RPO246" s="92"/>
      <c r="RPP246" s="92"/>
      <c r="RPQ246" s="92"/>
      <c r="RPR246" s="92"/>
      <c r="RPS246" s="92"/>
      <c r="RPT246" s="92"/>
      <c r="RPU246" s="92"/>
      <c r="RPV246" s="92"/>
      <c r="RPW246" s="92"/>
      <c r="RPX246" s="92"/>
      <c r="RPY246" s="92"/>
      <c r="RPZ246" s="92"/>
      <c r="RQA246" s="92"/>
      <c r="RQB246" s="92"/>
      <c r="RQC246" s="92"/>
      <c r="RQD246" s="92"/>
      <c r="RQE246" s="92"/>
      <c r="RQF246" s="92"/>
      <c r="RQG246" s="92"/>
      <c r="RQH246" s="92"/>
      <c r="RQI246" s="92"/>
      <c r="RQJ246" s="92"/>
      <c r="RQK246" s="92"/>
      <c r="RQL246" s="92"/>
      <c r="RQM246" s="92"/>
      <c r="RQN246" s="92"/>
      <c r="RQO246" s="92"/>
      <c r="RQP246" s="92"/>
      <c r="RQQ246" s="92"/>
      <c r="RQR246" s="92"/>
      <c r="RQS246" s="92"/>
      <c r="RQT246" s="92"/>
      <c r="RQU246" s="92"/>
      <c r="RQV246" s="92"/>
      <c r="RQW246" s="92"/>
      <c r="RQX246" s="92"/>
      <c r="RQY246" s="92"/>
      <c r="RQZ246" s="92"/>
      <c r="RRA246" s="92"/>
      <c r="RRB246" s="92"/>
      <c r="RRC246" s="92"/>
      <c r="RRD246" s="92"/>
      <c r="RRE246" s="92"/>
      <c r="RRF246" s="92"/>
      <c r="RRG246" s="92"/>
      <c r="RRH246" s="92"/>
      <c r="RRI246" s="92"/>
      <c r="RRJ246" s="92"/>
      <c r="RRK246" s="92"/>
      <c r="RRL246" s="92"/>
      <c r="RRM246" s="92"/>
      <c r="RRN246" s="92"/>
      <c r="RRO246" s="92"/>
      <c r="RRP246" s="92"/>
      <c r="RRQ246" s="92"/>
      <c r="RRR246" s="92"/>
      <c r="RRS246" s="92"/>
      <c r="RRT246" s="92"/>
      <c r="RRU246" s="92"/>
      <c r="RRV246" s="92"/>
      <c r="RRW246" s="92"/>
      <c r="RRX246" s="92"/>
      <c r="RRY246" s="92"/>
      <c r="RRZ246" s="92"/>
      <c r="RSA246" s="92"/>
      <c r="RSB246" s="92"/>
      <c r="RSC246" s="92"/>
      <c r="RSD246" s="92"/>
      <c r="RSE246" s="92"/>
      <c r="RSF246" s="92"/>
      <c r="RSG246" s="92"/>
      <c r="RSH246" s="92"/>
      <c r="RSI246" s="92"/>
      <c r="RSJ246" s="92"/>
      <c r="RSK246" s="92"/>
      <c r="RSL246" s="92"/>
      <c r="RSM246" s="92"/>
      <c r="RSN246" s="92"/>
      <c r="RSO246" s="92"/>
      <c r="RSP246" s="92"/>
      <c r="RSQ246" s="92"/>
      <c r="RSR246" s="92"/>
      <c r="RSS246" s="92"/>
      <c r="RST246" s="92"/>
      <c r="RSU246" s="92"/>
      <c r="RSV246" s="92"/>
      <c r="RSW246" s="92"/>
      <c r="RSX246" s="92"/>
      <c r="RSY246" s="92"/>
      <c r="RSZ246" s="92"/>
      <c r="RTA246" s="92"/>
      <c r="RTB246" s="92"/>
      <c r="RTC246" s="92"/>
      <c r="RTD246" s="92"/>
      <c r="RTE246" s="92"/>
      <c r="RTF246" s="92"/>
      <c r="RTG246" s="92"/>
      <c r="RTH246" s="92"/>
      <c r="RTI246" s="92"/>
      <c r="RTJ246" s="92"/>
      <c r="RTK246" s="92"/>
      <c r="RTL246" s="92"/>
      <c r="RTM246" s="92"/>
      <c r="RTN246" s="92"/>
      <c r="RTO246" s="92"/>
      <c r="RTP246" s="92"/>
      <c r="RTQ246" s="92"/>
      <c r="RTR246" s="92"/>
      <c r="RTS246" s="92"/>
      <c r="RTT246" s="92"/>
      <c r="RTU246" s="92"/>
      <c r="RTV246" s="92"/>
      <c r="RTW246" s="92"/>
      <c r="RTX246" s="92"/>
      <c r="RTY246" s="92"/>
      <c r="RTZ246" s="92"/>
      <c r="RUA246" s="92"/>
      <c r="RUB246" s="92"/>
      <c r="RUC246" s="92"/>
      <c r="RUD246" s="92"/>
      <c r="RUE246" s="92"/>
      <c r="RUF246" s="92"/>
      <c r="RUG246" s="92"/>
      <c r="RUH246" s="92"/>
      <c r="RUI246" s="92"/>
      <c r="RUJ246" s="92"/>
      <c r="RUK246" s="92"/>
      <c r="RUL246" s="92"/>
      <c r="RUM246" s="92"/>
      <c r="RUN246" s="92"/>
      <c r="RUO246" s="92"/>
      <c r="RUP246" s="92"/>
      <c r="RUQ246" s="92"/>
      <c r="RUR246" s="92"/>
      <c r="RUS246" s="92"/>
      <c r="RUT246" s="92"/>
      <c r="RUU246" s="92"/>
      <c r="RUV246" s="92"/>
      <c r="RUW246" s="92"/>
      <c r="RUX246" s="92"/>
      <c r="RUY246" s="92"/>
      <c r="RUZ246" s="92"/>
      <c r="RVA246" s="92"/>
      <c r="RVB246" s="92"/>
      <c r="RVC246" s="92"/>
      <c r="RVD246" s="92"/>
      <c r="RVE246" s="92"/>
      <c r="RVF246" s="92"/>
      <c r="RVG246" s="92"/>
      <c r="RVH246" s="92"/>
      <c r="RVI246" s="92"/>
      <c r="RVJ246" s="92"/>
      <c r="RVK246" s="92"/>
      <c r="RVL246" s="92"/>
      <c r="RVM246" s="92"/>
      <c r="RVN246" s="92"/>
      <c r="RVO246" s="92"/>
      <c r="RVP246" s="92"/>
      <c r="RVQ246" s="92"/>
      <c r="RVR246" s="92"/>
      <c r="RVS246" s="92"/>
      <c r="RVT246" s="92"/>
      <c r="RVU246" s="92"/>
      <c r="RVV246" s="92"/>
      <c r="RVW246" s="92"/>
      <c r="RVX246" s="92"/>
      <c r="RVY246" s="92"/>
      <c r="RVZ246" s="92"/>
      <c r="RWA246" s="92"/>
      <c r="RWB246" s="92"/>
      <c r="RWC246" s="92"/>
      <c r="RWD246" s="92"/>
      <c r="RWE246" s="92"/>
      <c r="RWF246" s="92"/>
      <c r="RWG246" s="92"/>
      <c r="RWH246" s="92"/>
      <c r="RWI246" s="92"/>
      <c r="RWJ246" s="92"/>
      <c r="RWK246" s="92"/>
      <c r="RWL246" s="92"/>
      <c r="RWM246" s="92"/>
      <c r="RWN246" s="92"/>
      <c r="RWO246" s="92"/>
      <c r="RWP246" s="92"/>
      <c r="RWQ246" s="92"/>
      <c r="RWR246" s="92"/>
      <c r="RWS246" s="92"/>
      <c r="RWT246" s="92"/>
      <c r="RWU246" s="92"/>
      <c r="RWV246" s="92"/>
      <c r="RWW246" s="92"/>
      <c r="RWX246" s="92"/>
      <c r="RWY246" s="92"/>
      <c r="RWZ246" s="92"/>
      <c r="RXA246" s="92"/>
      <c r="RXB246" s="92"/>
      <c r="RXC246" s="92"/>
      <c r="RXD246" s="92"/>
      <c r="RXE246" s="92"/>
      <c r="RXF246" s="92"/>
      <c r="RXG246" s="92"/>
      <c r="RXH246" s="92"/>
      <c r="RXI246" s="92"/>
      <c r="RXJ246" s="92"/>
      <c r="RXK246" s="92"/>
      <c r="RXL246" s="92"/>
      <c r="RXM246" s="92"/>
      <c r="RXN246" s="92"/>
      <c r="RXO246" s="92"/>
      <c r="RXP246" s="92"/>
      <c r="RXQ246" s="92"/>
      <c r="RXR246" s="92"/>
      <c r="RXS246" s="92"/>
      <c r="RXT246" s="92"/>
      <c r="RXU246" s="92"/>
      <c r="RXV246" s="92"/>
      <c r="RXW246" s="92"/>
      <c r="RXX246" s="92"/>
      <c r="RXY246" s="92"/>
      <c r="RXZ246" s="92"/>
      <c r="RYA246" s="92"/>
      <c r="RYB246" s="92"/>
      <c r="RYC246" s="92"/>
      <c r="RYD246" s="92"/>
      <c r="RYE246" s="92"/>
      <c r="RYF246" s="92"/>
      <c r="RYG246" s="92"/>
      <c r="RYH246" s="92"/>
      <c r="RYI246" s="92"/>
      <c r="RYJ246" s="92"/>
      <c r="RYK246" s="92"/>
      <c r="RYL246" s="92"/>
      <c r="RYM246" s="92"/>
      <c r="RYN246" s="92"/>
      <c r="RYO246" s="92"/>
      <c r="RYP246" s="92"/>
      <c r="RYQ246" s="92"/>
      <c r="RYR246" s="92"/>
      <c r="RYS246" s="92"/>
      <c r="RYT246" s="92"/>
      <c r="RYU246" s="92"/>
      <c r="RYV246" s="92"/>
      <c r="RYW246" s="92"/>
      <c r="RYX246" s="92"/>
      <c r="RYY246" s="92"/>
      <c r="RYZ246" s="92"/>
      <c r="RZA246" s="92"/>
      <c r="RZB246" s="92"/>
      <c r="RZC246" s="92"/>
      <c r="RZD246" s="92"/>
      <c r="RZE246" s="92"/>
      <c r="RZF246" s="92"/>
      <c r="RZG246" s="92"/>
      <c r="RZH246" s="92"/>
      <c r="RZI246" s="92"/>
      <c r="RZJ246" s="92"/>
      <c r="RZK246" s="92"/>
      <c r="RZL246" s="92"/>
      <c r="RZM246" s="92"/>
      <c r="RZN246" s="92"/>
      <c r="RZO246" s="92"/>
      <c r="RZP246" s="92"/>
      <c r="RZQ246" s="92"/>
      <c r="RZR246" s="92"/>
      <c r="RZS246" s="92"/>
      <c r="RZT246" s="92"/>
      <c r="RZU246" s="92"/>
      <c r="RZV246" s="92"/>
      <c r="RZW246" s="92"/>
      <c r="RZX246" s="92"/>
      <c r="RZY246" s="92"/>
      <c r="RZZ246" s="92"/>
      <c r="SAA246" s="92"/>
      <c r="SAB246" s="92"/>
      <c r="SAC246" s="92"/>
      <c r="SAD246" s="92"/>
      <c r="SAE246" s="92"/>
      <c r="SAF246" s="92"/>
      <c r="SAG246" s="92"/>
      <c r="SAH246" s="92"/>
      <c r="SAI246" s="92"/>
      <c r="SAJ246" s="92"/>
      <c r="SAK246" s="92"/>
      <c r="SAL246" s="92"/>
      <c r="SAM246" s="92"/>
      <c r="SAN246" s="92"/>
      <c r="SAO246" s="92"/>
      <c r="SAP246" s="92"/>
      <c r="SAQ246" s="92"/>
      <c r="SAR246" s="92"/>
      <c r="SAS246" s="92"/>
      <c r="SAT246" s="92"/>
      <c r="SAU246" s="92"/>
      <c r="SAV246" s="92"/>
      <c r="SAW246" s="92"/>
      <c r="SAX246" s="92"/>
      <c r="SAY246" s="92"/>
      <c r="SAZ246" s="92"/>
      <c r="SBA246" s="92"/>
      <c r="SBB246" s="92"/>
      <c r="SBC246" s="92"/>
      <c r="SBD246" s="92"/>
      <c r="SBE246" s="92"/>
      <c r="SBF246" s="92"/>
      <c r="SBG246" s="92"/>
      <c r="SBH246" s="92"/>
      <c r="SBI246" s="92"/>
      <c r="SBJ246" s="92"/>
      <c r="SBK246" s="92"/>
      <c r="SBL246" s="92"/>
      <c r="SBM246" s="92"/>
      <c r="SBN246" s="92"/>
      <c r="SBO246" s="92"/>
      <c r="SBP246" s="92"/>
      <c r="SBQ246" s="92"/>
      <c r="SBR246" s="92"/>
      <c r="SBS246" s="92"/>
      <c r="SBT246" s="92"/>
      <c r="SBU246" s="92"/>
      <c r="SBV246" s="92"/>
      <c r="SBW246" s="92"/>
      <c r="SBX246" s="92"/>
      <c r="SBY246" s="92"/>
      <c r="SBZ246" s="92"/>
      <c r="SCA246" s="92"/>
      <c r="SCB246" s="92"/>
      <c r="SCC246" s="92"/>
      <c r="SCD246" s="92"/>
      <c r="SCE246" s="92"/>
      <c r="SCF246" s="92"/>
      <c r="SCG246" s="92"/>
      <c r="SCH246" s="92"/>
      <c r="SCI246" s="92"/>
      <c r="SCJ246" s="92"/>
      <c r="SCK246" s="92"/>
      <c r="SCL246" s="92"/>
      <c r="SCM246" s="92"/>
      <c r="SCN246" s="92"/>
      <c r="SCO246" s="92"/>
      <c r="SCP246" s="92"/>
      <c r="SCQ246" s="92"/>
      <c r="SCR246" s="92"/>
      <c r="SCS246" s="92"/>
      <c r="SCT246" s="92"/>
      <c r="SCU246" s="92"/>
      <c r="SCV246" s="92"/>
      <c r="SCW246" s="92"/>
      <c r="SCX246" s="92"/>
      <c r="SCY246" s="92"/>
      <c r="SCZ246" s="92"/>
      <c r="SDA246" s="92"/>
      <c r="SDB246" s="92"/>
      <c r="SDC246" s="92"/>
      <c r="SDD246" s="92"/>
      <c r="SDE246" s="92"/>
      <c r="SDF246" s="92"/>
      <c r="SDG246" s="92"/>
      <c r="SDH246" s="92"/>
      <c r="SDI246" s="92"/>
      <c r="SDJ246" s="92"/>
      <c r="SDK246" s="92"/>
      <c r="SDL246" s="92"/>
      <c r="SDM246" s="92"/>
      <c r="SDN246" s="92"/>
      <c r="SDO246" s="92"/>
      <c r="SDP246" s="92"/>
      <c r="SDQ246" s="92"/>
      <c r="SDR246" s="92"/>
      <c r="SDS246" s="92"/>
      <c r="SDT246" s="92"/>
      <c r="SDU246" s="92"/>
      <c r="SDV246" s="92"/>
      <c r="SDW246" s="92"/>
      <c r="SDX246" s="92"/>
      <c r="SDY246" s="92"/>
      <c r="SDZ246" s="92"/>
      <c r="SEA246" s="92"/>
      <c r="SEB246" s="92"/>
      <c r="SEC246" s="92"/>
      <c r="SED246" s="92"/>
      <c r="SEE246" s="92"/>
      <c r="SEF246" s="92"/>
      <c r="SEG246" s="92"/>
      <c r="SEH246" s="92"/>
      <c r="SEI246" s="92"/>
      <c r="SEJ246" s="92"/>
      <c r="SEK246" s="92"/>
      <c r="SEL246" s="92"/>
      <c r="SEM246" s="92"/>
      <c r="SEN246" s="92"/>
      <c r="SEO246" s="92"/>
      <c r="SEP246" s="92"/>
      <c r="SEQ246" s="92"/>
      <c r="SER246" s="92"/>
      <c r="SES246" s="92"/>
      <c r="SET246" s="92"/>
      <c r="SEU246" s="92"/>
      <c r="SEV246" s="92"/>
      <c r="SEW246" s="92"/>
      <c r="SEX246" s="92"/>
      <c r="SEY246" s="92"/>
      <c r="SEZ246" s="92"/>
      <c r="SFA246" s="92"/>
      <c r="SFB246" s="92"/>
      <c r="SFC246" s="92"/>
      <c r="SFD246" s="92"/>
      <c r="SFE246" s="92"/>
      <c r="SFF246" s="92"/>
      <c r="SFG246" s="92"/>
      <c r="SFH246" s="92"/>
      <c r="SFI246" s="92"/>
      <c r="SFJ246" s="92"/>
      <c r="SFK246" s="92"/>
      <c r="SFL246" s="92"/>
      <c r="SFM246" s="92"/>
      <c r="SFN246" s="92"/>
      <c r="SFO246" s="92"/>
      <c r="SFP246" s="92"/>
      <c r="SFQ246" s="92"/>
      <c r="SFR246" s="92"/>
      <c r="SFS246" s="92"/>
      <c r="SFT246" s="92"/>
      <c r="SFU246" s="92"/>
      <c r="SFV246" s="92"/>
      <c r="SFW246" s="92"/>
      <c r="SFX246" s="92"/>
      <c r="SFY246" s="92"/>
      <c r="SFZ246" s="92"/>
      <c r="SGA246" s="92"/>
      <c r="SGB246" s="92"/>
      <c r="SGC246" s="92"/>
      <c r="SGD246" s="92"/>
      <c r="SGE246" s="92"/>
      <c r="SGF246" s="92"/>
      <c r="SGG246" s="92"/>
      <c r="SGH246" s="92"/>
      <c r="SGI246" s="92"/>
      <c r="SGJ246" s="92"/>
      <c r="SGK246" s="92"/>
      <c r="SGL246" s="92"/>
      <c r="SGM246" s="92"/>
      <c r="SGN246" s="92"/>
      <c r="SGO246" s="92"/>
      <c r="SGP246" s="92"/>
      <c r="SGQ246" s="92"/>
      <c r="SGR246" s="92"/>
      <c r="SGS246" s="92"/>
      <c r="SGT246" s="92"/>
      <c r="SGU246" s="92"/>
      <c r="SGV246" s="92"/>
      <c r="SGW246" s="92"/>
      <c r="SGX246" s="92"/>
      <c r="SGY246" s="92"/>
      <c r="SGZ246" s="92"/>
      <c r="SHA246" s="92"/>
      <c r="SHB246" s="92"/>
      <c r="SHC246" s="92"/>
      <c r="SHD246" s="92"/>
      <c r="SHE246" s="92"/>
      <c r="SHF246" s="92"/>
      <c r="SHG246" s="92"/>
      <c r="SHH246" s="92"/>
      <c r="SHI246" s="92"/>
      <c r="SHJ246" s="92"/>
      <c r="SHK246" s="92"/>
      <c r="SHL246" s="92"/>
      <c r="SHM246" s="92"/>
      <c r="SHN246" s="92"/>
      <c r="SHO246" s="92"/>
      <c r="SHP246" s="92"/>
      <c r="SHQ246" s="92"/>
      <c r="SHR246" s="92"/>
      <c r="SHS246" s="92"/>
      <c r="SHT246" s="92"/>
      <c r="SHU246" s="92"/>
      <c r="SHV246" s="92"/>
      <c r="SHW246" s="92"/>
      <c r="SHX246" s="92"/>
      <c r="SHY246" s="92"/>
      <c r="SHZ246" s="92"/>
      <c r="SIA246" s="92"/>
      <c r="SIB246" s="92"/>
      <c r="SIC246" s="92"/>
      <c r="SID246" s="92"/>
      <c r="SIE246" s="92"/>
      <c r="SIF246" s="92"/>
      <c r="SIG246" s="92"/>
      <c r="SIH246" s="92"/>
      <c r="SII246" s="92"/>
      <c r="SIJ246" s="92"/>
      <c r="SIK246" s="92"/>
      <c r="SIL246" s="92"/>
      <c r="SIM246" s="92"/>
      <c r="SIN246" s="92"/>
      <c r="SIO246" s="92"/>
      <c r="SIP246" s="92"/>
      <c r="SIQ246" s="92"/>
      <c r="SIR246" s="92"/>
      <c r="SIS246" s="92"/>
      <c r="SIT246" s="92"/>
      <c r="SIU246" s="92"/>
      <c r="SIV246" s="92"/>
      <c r="SIW246" s="92"/>
      <c r="SIX246" s="92"/>
      <c r="SIY246" s="92"/>
      <c r="SIZ246" s="92"/>
      <c r="SJA246" s="92"/>
      <c r="SJB246" s="92"/>
      <c r="SJC246" s="92"/>
      <c r="SJD246" s="92"/>
      <c r="SJE246" s="92"/>
      <c r="SJF246" s="92"/>
      <c r="SJG246" s="92"/>
      <c r="SJH246" s="92"/>
      <c r="SJI246" s="92"/>
      <c r="SJJ246" s="92"/>
      <c r="SJK246" s="92"/>
      <c r="SJL246" s="92"/>
      <c r="SJM246" s="92"/>
      <c r="SJN246" s="92"/>
      <c r="SJO246" s="92"/>
      <c r="SJP246" s="92"/>
      <c r="SJQ246" s="92"/>
      <c r="SJR246" s="92"/>
      <c r="SJS246" s="92"/>
      <c r="SJT246" s="92"/>
      <c r="SJU246" s="92"/>
      <c r="SJV246" s="92"/>
      <c r="SJW246" s="92"/>
      <c r="SJX246" s="92"/>
      <c r="SJY246" s="92"/>
      <c r="SJZ246" s="92"/>
      <c r="SKA246" s="92"/>
      <c r="SKB246" s="92"/>
      <c r="SKC246" s="92"/>
      <c r="SKD246" s="92"/>
      <c r="SKE246" s="92"/>
      <c r="SKF246" s="92"/>
      <c r="SKG246" s="92"/>
      <c r="SKH246" s="92"/>
      <c r="SKI246" s="92"/>
      <c r="SKJ246" s="92"/>
      <c r="SKK246" s="92"/>
      <c r="SKL246" s="92"/>
      <c r="SKM246" s="92"/>
      <c r="SKN246" s="92"/>
      <c r="SKO246" s="92"/>
      <c r="SKP246" s="92"/>
      <c r="SKQ246" s="92"/>
      <c r="SKR246" s="92"/>
      <c r="SKS246" s="92"/>
      <c r="SKT246" s="92"/>
      <c r="SKU246" s="92"/>
      <c r="SKV246" s="92"/>
      <c r="SKW246" s="92"/>
      <c r="SKX246" s="92"/>
      <c r="SKY246" s="92"/>
      <c r="SKZ246" s="92"/>
      <c r="SLA246" s="92"/>
      <c r="SLB246" s="92"/>
      <c r="SLC246" s="92"/>
      <c r="SLD246" s="92"/>
      <c r="SLE246" s="92"/>
      <c r="SLF246" s="92"/>
      <c r="SLG246" s="92"/>
      <c r="SLH246" s="92"/>
      <c r="SLI246" s="92"/>
      <c r="SLJ246" s="92"/>
      <c r="SLK246" s="92"/>
      <c r="SLL246" s="92"/>
      <c r="SLM246" s="92"/>
      <c r="SLN246" s="92"/>
      <c r="SLO246" s="92"/>
      <c r="SLP246" s="92"/>
      <c r="SLQ246" s="92"/>
      <c r="SLR246" s="92"/>
      <c r="SLS246" s="92"/>
      <c r="SLT246" s="92"/>
      <c r="SLU246" s="92"/>
      <c r="SLV246" s="92"/>
      <c r="SLW246" s="92"/>
      <c r="SLX246" s="92"/>
      <c r="SLY246" s="92"/>
      <c r="SLZ246" s="92"/>
      <c r="SMA246" s="92"/>
      <c r="SMB246" s="92"/>
      <c r="SMC246" s="92"/>
      <c r="SMD246" s="92"/>
      <c r="SME246" s="92"/>
      <c r="SMF246" s="92"/>
      <c r="SMG246" s="92"/>
      <c r="SMH246" s="92"/>
      <c r="SMI246" s="92"/>
      <c r="SMJ246" s="92"/>
      <c r="SMK246" s="92"/>
      <c r="SML246" s="92"/>
      <c r="SMM246" s="92"/>
      <c r="SMN246" s="92"/>
      <c r="SMO246" s="92"/>
      <c r="SMP246" s="92"/>
      <c r="SMQ246" s="92"/>
      <c r="SMR246" s="92"/>
      <c r="SMS246" s="92"/>
      <c r="SMT246" s="92"/>
      <c r="SMU246" s="92"/>
      <c r="SMV246" s="92"/>
      <c r="SMW246" s="92"/>
      <c r="SMX246" s="92"/>
      <c r="SMY246" s="92"/>
      <c r="SMZ246" s="92"/>
      <c r="SNA246" s="92"/>
      <c r="SNB246" s="92"/>
      <c r="SNC246" s="92"/>
      <c r="SND246" s="92"/>
      <c r="SNE246" s="92"/>
      <c r="SNF246" s="92"/>
      <c r="SNG246" s="92"/>
      <c r="SNH246" s="92"/>
      <c r="SNI246" s="92"/>
      <c r="SNJ246" s="92"/>
      <c r="SNK246" s="92"/>
      <c r="SNL246" s="92"/>
      <c r="SNM246" s="92"/>
      <c r="SNN246" s="92"/>
      <c r="SNO246" s="92"/>
      <c r="SNP246" s="92"/>
      <c r="SNQ246" s="92"/>
      <c r="SNR246" s="92"/>
      <c r="SNS246" s="92"/>
      <c r="SNT246" s="92"/>
      <c r="SNU246" s="92"/>
      <c r="SNV246" s="92"/>
      <c r="SNW246" s="92"/>
      <c r="SNX246" s="92"/>
      <c r="SNY246" s="92"/>
      <c r="SNZ246" s="92"/>
      <c r="SOA246" s="92"/>
      <c r="SOB246" s="92"/>
      <c r="SOC246" s="92"/>
      <c r="SOD246" s="92"/>
      <c r="SOE246" s="92"/>
      <c r="SOF246" s="92"/>
      <c r="SOG246" s="92"/>
      <c r="SOH246" s="92"/>
      <c r="SOI246" s="92"/>
      <c r="SOJ246" s="92"/>
      <c r="SOK246" s="92"/>
      <c r="SOL246" s="92"/>
      <c r="SOM246" s="92"/>
      <c r="SON246" s="92"/>
      <c r="SOO246" s="92"/>
      <c r="SOP246" s="92"/>
      <c r="SOQ246" s="92"/>
      <c r="SOR246" s="92"/>
      <c r="SOS246" s="92"/>
      <c r="SOT246" s="92"/>
      <c r="SOU246" s="92"/>
      <c r="SOV246" s="92"/>
      <c r="SOW246" s="92"/>
      <c r="SOX246" s="92"/>
      <c r="SOY246" s="92"/>
      <c r="SOZ246" s="92"/>
      <c r="SPA246" s="92"/>
      <c r="SPB246" s="92"/>
      <c r="SPC246" s="92"/>
      <c r="SPD246" s="92"/>
      <c r="SPE246" s="92"/>
      <c r="SPF246" s="92"/>
      <c r="SPG246" s="92"/>
      <c r="SPH246" s="92"/>
      <c r="SPI246" s="92"/>
      <c r="SPJ246" s="92"/>
      <c r="SPK246" s="92"/>
      <c r="SPL246" s="92"/>
      <c r="SPM246" s="92"/>
      <c r="SPN246" s="92"/>
      <c r="SPO246" s="92"/>
      <c r="SPP246" s="92"/>
      <c r="SPQ246" s="92"/>
      <c r="SPR246" s="92"/>
      <c r="SPS246" s="92"/>
      <c r="SPT246" s="92"/>
      <c r="SPU246" s="92"/>
      <c r="SPV246" s="92"/>
      <c r="SPW246" s="92"/>
      <c r="SPX246" s="92"/>
      <c r="SPY246" s="92"/>
      <c r="SPZ246" s="92"/>
      <c r="SQA246" s="92"/>
      <c r="SQB246" s="92"/>
      <c r="SQC246" s="92"/>
      <c r="SQD246" s="92"/>
      <c r="SQE246" s="92"/>
      <c r="SQF246" s="92"/>
      <c r="SQG246" s="92"/>
      <c r="SQH246" s="92"/>
      <c r="SQI246" s="92"/>
      <c r="SQJ246" s="92"/>
      <c r="SQK246" s="92"/>
      <c r="SQL246" s="92"/>
      <c r="SQM246" s="92"/>
      <c r="SQN246" s="92"/>
      <c r="SQO246" s="92"/>
      <c r="SQP246" s="92"/>
      <c r="SQQ246" s="92"/>
      <c r="SQR246" s="92"/>
      <c r="SQS246" s="92"/>
      <c r="SQT246" s="92"/>
      <c r="SQU246" s="92"/>
      <c r="SQV246" s="92"/>
      <c r="SQW246" s="92"/>
      <c r="SQX246" s="92"/>
      <c r="SQY246" s="92"/>
      <c r="SQZ246" s="92"/>
      <c r="SRA246" s="92"/>
      <c r="SRB246" s="92"/>
      <c r="SRC246" s="92"/>
      <c r="SRD246" s="92"/>
      <c r="SRE246" s="92"/>
      <c r="SRF246" s="92"/>
      <c r="SRG246" s="92"/>
      <c r="SRH246" s="92"/>
      <c r="SRI246" s="92"/>
      <c r="SRJ246" s="92"/>
      <c r="SRK246" s="92"/>
      <c r="SRL246" s="92"/>
      <c r="SRM246" s="92"/>
      <c r="SRN246" s="92"/>
      <c r="SRO246" s="92"/>
      <c r="SRP246" s="92"/>
      <c r="SRQ246" s="92"/>
      <c r="SRR246" s="92"/>
      <c r="SRS246" s="92"/>
      <c r="SRT246" s="92"/>
      <c r="SRU246" s="92"/>
      <c r="SRV246" s="92"/>
      <c r="SRW246" s="92"/>
      <c r="SRX246" s="92"/>
      <c r="SRY246" s="92"/>
      <c r="SRZ246" s="92"/>
      <c r="SSA246" s="92"/>
      <c r="SSB246" s="92"/>
      <c r="SSC246" s="92"/>
      <c r="SSD246" s="92"/>
      <c r="SSE246" s="92"/>
      <c r="SSF246" s="92"/>
      <c r="SSG246" s="92"/>
      <c r="SSH246" s="92"/>
      <c r="SSI246" s="92"/>
      <c r="SSJ246" s="92"/>
      <c r="SSK246" s="92"/>
      <c r="SSL246" s="92"/>
      <c r="SSM246" s="92"/>
      <c r="SSN246" s="92"/>
      <c r="SSO246" s="92"/>
      <c r="SSP246" s="92"/>
      <c r="SSQ246" s="92"/>
      <c r="SSR246" s="92"/>
      <c r="SSS246" s="92"/>
      <c r="SST246" s="92"/>
      <c r="SSU246" s="92"/>
      <c r="SSV246" s="92"/>
      <c r="SSW246" s="92"/>
      <c r="SSX246" s="92"/>
      <c r="SSY246" s="92"/>
      <c r="SSZ246" s="92"/>
      <c r="STA246" s="92"/>
      <c r="STB246" s="92"/>
      <c r="STC246" s="92"/>
      <c r="STD246" s="92"/>
      <c r="STE246" s="92"/>
      <c r="STF246" s="92"/>
      <c r="STG246" s="92"/>
      <c r="STH246" s="92"/>
      <c r="STI246" s="92"/>
      <c r="STJ246" s="92"/>
      <c r="STK246" s="92"/>
      <c r="STL246" s="92"/>
      <c r="STM246" s="92"/>
      <c r="STN246" s="92"/>
      <c r="STO246" s="92"/>
      <c r="STP246" s="92"/>
      <c r="STQ246" s="92"/>
      <c r="STR246" s="92"/>
      <c r="STS246" s="92"/>
      <c r="STT246" s="92"/>
      <c r="STU246" s="92"/>
      <c r="STV246" s="92"/>
      <c r="STW246" s="92"/>
      <c r="STX246" s="92"/>
      <c r="STY246" s="92"/>
      <c r="STZ246" s="92"/>
      <c r="SUA246" s="92"/>
      <c r="SUB246" s="92"/>
      <c r="SUC246" s="92"/>
      <c r="SUD246" s="92"/>
      <c r="SUE246" s="92"/>
      <c r="SUF246" s="92"/>
      <c r="SUG246" s="92"/>
      <c r="SUH246" s="92"/>
      <c r="SUI246" s="92"/>
      <c r="SUJ246" s="92"/>
      <c r="SUK246" s="92"/>
      <c r="SUL246" s="92"/>
      <c r="SUM246" s="92"/>
      <c r="SUN246" s="92"/>
      <c r="SUO246" s="92"/>
      <c r="SUP246" s="92"/>
      <c r="SUQ246" s="92"/>
      <c r="SUR246" s="92"/>
      <c r="SUS246" s="92"/>
      <c r="SUT246" s="92"/>
      <c r="SUU246" s="92"/>
      <c r="SUV246" s="92"/>
      <c r="SUW246" s="92"/>
      <c r="SUX246" s="92"/>
      <c r="SUY246" s="92"/>
      <c r="SUZ246" s="92"/>
      <c r="SVA246" s="92"/>
      <c r="SVB246" s="92"/>
      <c r="SVC246" s="92"/>
      <c r="SVD246" s="92"/>
      <c r="SVE246" s="92"/>
      <c r="SVF246" s="92"/>
      <c r="SVG246" s="92"/>
      <c r="SVH246" s="92"/>
      <c r="SVI246" s="92"/>
      <c r="SVJ246" s="92"/>
      <c r="SVK246" s="92"/>
      <c r="SVL246" s="92"/>
      <c r="SVM246" s="92"/>
      <c r="SVN246" s="92"/>
      <c r="SVO246" s="92"/>
      <c r="SVP246" s="92"/>
      <c r="SVQ246" s="92"/>
      <c r="SVR246" s="92"/>
      <c r="SVS246" s="92"/>
      <c r="SVT246" s="92"/>
      <c r="SVU246" s="92"/>
      <c r="SVV246" s="92"/>
      <c r="SVW246" s="92"/>
      <c r="SVX246" s="92"/>
      <c r="SVY246" s="92"/>
      <c r="SVZ246" s="92"/>
      <c r="SWA246" s="92"/>
      <c r="SWB246" s="92"/>
      <c r="SWC246" s="92"/>
      <c r="SWD246" s="92"/>
      <c r="SWE246" s="92"/>
      <c r="SWF246" s="92"/>
      <c r="SWG246" s="92"/>
      <c r="SWH246" s="92"/>
      <c r="SWI246" s="92"/>
      <c r="SWJ246" s="92"/>
      <c r="SWK246" s="92"/>
      <c r="SWL246" s="92"/>
      <c r="SWM246" s="92"/>
      <c r="SWN246" s="92"/>
      <c r="SWO246" s="92"/>
      <c r="SWP246" s="92"/>
      <c r="SWQ246" s="92"/>
      <c r="SWR246" s="92"/>
      <c r="SWS246" s="92"/>
      <c r="SWT246" s="92"/>
      <c r="SWU246" s="92"/>
      <c r="SWV246" s="92"/>
      <c r="SWW246" s="92"/>
      <c r="SWX246" s="92"/>
      <c r="SWY246" s="92"/>
      <c r="SWZ246" s="92"/>
      <c r="SXA246" s="92"/>
      <c r="SXB246" s="92"/>
      <c r="SXC246" s="92"/>
      <c r="SXD246" s="92"/>
      <c r="SXE246" s="92"/>
      <c r="SXF246" s="92"/>
      <c r="SXG246" s="92"/>
      <c r="SXH246" s="92"/>
      <c r="SXI246" s="92"/>
      <c r="SXJ246" s="92"/>
      <c r="SXK246" s="92"/>
      <c r="SXL246" s="92"/>
      <c r="SXM246" s="92"/>
      <c r="SXN246" s="92"/>
      <c r="SXO246" s="92"/>
      <c r="SXP246" s="92"/>
      <c r="SXQ246" s="92"/>
      <c r="SXR246" s="92"/>
      <c r="SXS246" s="92"/>
      <c r="SXT246" s="92"/>
      <c r="SXU246" s="92"/>
      <c r="SXV246" s="92"/>
      <c r="SXW246" s="92"/>
      <c r="SXX246" s="92"/>
      <c r="SXY246" s="92"/>
      <c r="SXZ246" s="92"/>
      <c r="SYA246" s="92"/>
      <c r="SYB246" s="92"/>
      <c r="SYC246" s="92"/>
      <c r="SYD246" s="92"/>
      <c r="SYE246" s="92"/>
      <c r="SYF246" s="92"/>
      <c r="SYG246" s="92"/>
      <c r="SYH246" s="92"/>
      <c r="SYI246" s="92"/>
      <c r="SYJ246" s="92"/>
      <c r="SYK246" s="92"/>
      <c r="SYL246" s="92"/>
      <c r="SYM246" s="92"/>
      <c r="SYN246" s="92"/>
      <c r="SYO246" s="92"/>
      <c r="SYP246" s="92"/>
      <c r="SYQ246" s="92"/>
      <c r="SYR246" s="92"/>
      <c r="SYS246" s="92"/>
      <c r="SYT246" s="92"/>
      <c r="SYU246" s="92"/>
      <c r="SYV246" s="92"/>
      <c r="SYW246" s="92"/>
      <c r="SYX246" s="92"/>
      <c r="SYY246" s="92"/>
      <c r="SYZ246" s="92"/>
      <c r="SZA246" s="92"/>
      <c r="SZB246" s="92"/>
      <c r="SZC246" s="92"/>
      <c r="SZD246" s="92"/>
      <c r="SZE246" s="92"/>
      <c r="SZF246" s="92"/>
      <c r="SZG246" s="92"/>
      <c r="SZH246" s="92"/>
      <c r="SZI246" s="92"/>
      <c r="SZJ246" s="92"/>
      <c r="SZK246" s="92"/>
      <c r="SZL246" s="92"/>
      <c r="SZM246" s="92"/>
      <c r="SZN246" s="92"/>
      <c r="SZO246" s="92"/>
      <c r="SZP246" s="92"/>
      <c r="SZQ246" s="92"/>
      <c r="SZR246" s="92"/>
      <c r="SZS246" s="92"/>
      <c r="SZT246" s="92"/>
      <c r="SZU246" s="92"/>
      <c r="SZV246" s="92"/>
      <c r="SZW246" s="92"/>
      <c r="SZX246" s="92"/>
      <c r="SZY246" s="92"/>
      <c r="SZZ246" s="92"/>
      <c r="TAA246" s="92"/>
      <c r="TAB246" s="92"/>
      <c r="TAC246" s="92"/>
      <c r="TAD246" s="92"/>
      <c r="TAE246" s="92"/>
      <c r="TAF246" s="92"/>
      <c r="TAG246" s="92"/>
      <c r="TAH246" s="92"/>
      <c r="TAI246" s="92"/>
      <c r="TAJ246" s="92"/>
      <c r="TAK246" s="92"/>
      <c r="TAL246" s="92"/>
      <c r="TAM246" s="92"/>
      <c r="TAN246" s="92"/>
      <c r="TAO246" s="92"/>
      <c r="TAP246" s="92"/>
      <c r="TAQ246" s="92"/>
      <c r="TAR246" s="92"/>
      <c r="TAS246" s="92"/>
      <c r="TAT246" s="92"/>
      <c r="TAU246" s="92"/>
      <c r="TAV246" s="92"/>
      <c r="TAW246" s="92"/>
      <c r="TAX246" s="92"/>
      <c r="TAY246" s="92"/>
      <c r="TAZ246" s="92"/>
      <c r="TBA246" s="92"/>
      <c r="TBB246" s="92"/>
      <c r="TBC246" s="92"/>
      <c r="TBD246" s="92"/>
      <c r="TBE246" s="92"/>
      <c r="TBF246" s="92"/>
      <c r="TBG246" s="92"/>
      <c r="TBH246" s="92"/>
      <c r="TBI246" s="92"/>
      <c r="TBJ246" s="92"/>
      <c r="TBK246" s="92"/>
      <c r="TBL246" s="92"/>
      <c r="TBM246" s="92"/>
      <c r="TBN246" s="92"/>
      <c r="TBO246" s="92"/>
      <c r="TBP246" s="92"/>
      <c r="TBQ246" s="92"/>
      <c r="TBR246" s="92"/>
      <c r="TBS246" s="92"/>
      <c r="TBT246" s="92"/>
      <c r="TBU246" s="92"/>
      <c r="TBV246" s="92"/>
      <c r="TBW246" s="92"/>
      <c r="TBX246" s="92"/>
      <c r="TBY246" s="92"/>
      <c r="TBZ246" s="92"/>
      <c r="TCA246" s="92"/>
      <c r="TCB246" s="92"/>
      <c r="TCC246" s="92"/>
      <c r="TCD246" s="92"/>
      <c r="TCE246" s="92"/>
      <c r="TCF246" s="92"/>
      <c r="TCG246" s="92"/>
      <c r="TCH246" s="92"/>
      <c r="TCI246" s="92"/>
      <c r="TCJ246" s="92"/>
      <c r="TCK246" s="92"/>
      <c r="TCL246" s="92"/>
      <c r="TCM246" s="92"/>
      <c r="TCN246" s="92"/>
      <c r="TCO246" s="92"/>
      <c r="TCP246" s="92"/>
      <c r="TCQ246" s="92"/>
      <c r="TCR246" s="92"/>
      <c r="TCS246" s="92"/>
      <c r="TCT246" s="92"/>
      <c r="TCU246" s="92"/>
      <c r="TCV246" s="92"/>
      <c r="TCW246" s="92"/>
      <c r="TCX246" s="92"/>
      <c r="TCY246" s="92"/>
      <c r="TCZ246" s="92"/>
      <c r="TDA246" s="92"/>
      <c r="TDB246" s="92"/>
      <c r="TDC246" s="92"/>
      <c r="TDD246" s="92"/>
      <c r="TDE246" s="92"/>
      <c r="TDF246" s="92"/>
      <c r="TDG246" s="92"/>
      <c r="TDH246" s="92"/>
      <c r="TDI246" s="92"/>
      <c r="TDJ246" s="92"/>
      <c r="TDK246" s="92"/>
      <c r="TDL246" s="92"/>
      <c r="TDM246" s="92"/>
      <c r="TDN246" s="92"/>
      <c r="TDO246" s="92"/>
      <c r="TDP246" s="92"/>
      <c r="TDQ246" s="92"/>
      <c r="TDR246" s="92"/>
      <c r="TDS246" s="92"/>
      <c r="TDT246" s="92"/>
      <c r="TDU246" s="92"/>
      <c r="TDV246" s="92"/>
      <c r="TDW246" s="92"/>
      <c r="TDX246" s="92"/>
      <c r="TDY246" s="92"/>
      <c r="TDZ246" s="92"/>
      <c r="TEA246" s="92"/>
      <c r="TEB246" s="92"/>
      <c r="TEC246" s="92"/>
      <c r="TED246" s="92"/>
      <c r="TEE246" s="92"/>
      <c r="TEF246" s="92"/>
      <c r="TEG246" s="92"/>
      <c r="TEH246" s="92"/>
      <c r="TEI246" s="92"/>
      <c r="TEJ246" s="92"/>
      <c r="TEK246" s="92"/>
      <c r="TEL246" s="92"/>
      <c r="TEM246" s="92"/>
      <c r="TEN246" s="92"/>
      <c r="TEO246" s="92"/>
      <c r="TEP246" s="92"/>
      <c r="TEQ246" s="92"/>
      <c r="TER246" s="92"/>
      <c r="TES246" s="92"/>
      <c r="TET246" s="92"/>
      <c r="TEU246" s="92"/>
      <c r="TEV246" s="92"/>
      <c r="TEW246" s="92"/>
      <c r="TEX246" s="92"/>
      <c r="TEY246" s="92"/>
      <c r="TEZ246" s="92"/>
      <c r="TFA246" s="92"/>
      <c r="TFB246" s="92"/>
      <c r="TFC246" s="92"/>
      <c r="TFD246" s="92"/>
      <c r="TFE246" s="92"/>
      <c r="TFF246" s="92"/>
      <c r="TFG246" s="92"/>
      <c r="TFH246" s="92"/>
      <c r="TFI246" s="92"/>
      <c r="TFJ246" s="92"/>
      <c r="TFK246" s="92"/>
      <c r="TFL246" s="92"/>
      <c r="TFM246" s="92"/>
      <c r="TFN246" s="92"/>
      <c r="TFO246" s="92"/>
      <c r="TFP246" s="92"/>
      <c r="TFQ246" s="92"/>
      <c r="TFR246" s="92"/>
      <c r="TFS246" s="92"/>
      <c r="TFT246" s="92"/>
      <c r="TFU246" s="92"/>
      <c r="TFV246" s="92"/>
      <c r="TFW246" s="92"/>
      <c r="TFX246" s="92"/>
      <c r="TFY246" s="92"/>
      <c r="TFZ246" s="92"/>
      <c r="TGA246" s="92"/>
      <c r="TGB246" s="92"/>
      <c r="TGC246" s="92"/>
      <c r="TGD246" s="92"/>
      <c r="TGE246" s="92"/>
      <c r="TGF246" s="92"/>
      <c r="TGG246" s="92"/>
      <c r="TGH246" s="92"/>
      <c r="TGI246" s="92"/>
      <c r="TGJ246" s="92"/>
      <c r="TGK246" s="92"/>
      <c r="TGL246" s="92"/>
      <c r="TGM246" s="92"/>
      <c r="TGN246" s="92"/>
      <c r="TGO246" s="92"/>
      <c r="TGP246" s="92"/>
      <c r="TGQ246" s="92"/>
      <c r="TGR246" s="92"/>
      <c r="TGS246" s="92"/>
      <c r="TGT246" s="92"/>
      <c r="TGU246" s="92"/>
      <c r="TGV246" s="92"/>
      <c r="TGW246" s="92"/>
      <c r="TGX246" s="92"/>
      <c r="TGY246" s="92"/>
      <c r="TGZ246" s="92"/>
      <c r="THA246" s="92"/>
      <c r="THB246" s="92"/>
      <c r="THC246" s="92"/>
      <c r="THD246" s="92"/>
      <c r="THE246" s="92"/>
      <c r="THF246" s="92"/>
      <c r="THG246" s="92"/>
      <c r="THH246" s="92"/>
      <c r="THI246" s="92"/>
      <c r="THJ246" s="92"/>
      <c r="THK246" s="92"/>
      <c r="THL246" s="92"/>
      <c r="THM246" s="92"/>
      <c r="THN246" s="92"/>
      <c r="THO246" s="92"/>
      <c r="THP246" s="92"/>
      <c r="THQ246" s="92"/>
      <c r="THR246" s="92"/>
      <c r="THS246" s="92"/>
      <c r="THT246" s="92"/>
      <c r="THU246" s="92"/>
      <c r="THV246" s="92"/>
      <c r="THW246" s="92"/>
      <c r="THX246" s="92"/>
      <c r="THY246" s="92"/>
      <c r="THZ246" s="92"/>
      <c r="TIA246" s="92"/>
      <c r="TIB246" s="92"/>
      <c r="TIC246" s="92"/>
      <c r="TID246" s="92"/>
      <c r="TIE246" s="92"/>
      <c r="TIF246" s="92"/>
      <c r="TIG246" s="92"/>
      <c r="TIH246" s="92"/>
      <c r="TII246" s="92"/>
      <c r="TIJ246" s="92"/>
      <c r="TIK246" s="92"/>
      <c r="TIL246" s="92"/>
      <c r="TIM246" s="92"/>
      <c r="TIN246" s="92"/>
      <c r="TIO246" s="92"/>
      <c r="TIP246" s="92"/>
      <c r="TIQ246" s="92"/>
      <c r="TIR246" s="92"/>
      <c r="TIS246" s="92"/>
      <c r="TIT246" s="92"/>
      <c r="TIU246" s="92"/>
      <c r="TIV246" s="92"/>
      <c r="TIW246" s="92"/>
      <c r="TIX246" s="92"/>
      <c r="TIY246" s="92"/>
      <c r="TIZ246" s="92"/>
      <c r="TJA246" s="92"/>
      <c r="TJB246" s="92"/>
      <c r="TJC246" s="92"/>
      <c r="TJD246" s="92"/>
      <c r="TJE246" s="92"/>
      <c r="TJF246" s="92"/>
      <c r="TJG246" s="92"/>
      <c r="TJH246" s="92"/>
      <c r="TJI246" s="92"/>
      <c r="TJJ246" s="92"/>
      <c r="TJK246" s="92"/>
      <c r="TJL246" s="92"/>
      <c r="TJM246" s="92"/>
      <c r="TJN246" s="92"/>
      <c r="TJO246" s="92"/>
      <c r="TJP246" s="92"/>
      <c r="TJQ246" s="92"/>
      <c r="TJR246" s="92"/>
      <c r="TJS246" s="92"/>
      <c r="TJT246" s="92"/>
      <c r="TJU246" s="92"/>
      <c r="TJV246" s="92"/>
      <c r="TJW246" s="92"/>
      <c r="TJX246" s="92"/>
      <c r="TJY246" s="92"/>
      <c r="TJZ246" s="92"/>
      <c r="TKA246" s="92"/>
      <c r="TKB246" s="92"/>
      <c r="TKC246" s="92"/>
      <c r="TKD246" s="92"/>
      <c r="TKE246" s="92"/>
      <c r="TKF246" s="92"/>
      <c r="TKG246" s="92"/>
      <c r="TKH246" s="92"/>
      <c r="TKI246" s="92"/>
      <c r="TKJ246" s="92"/>
      <c r="TKK246" s="92"/>
      <c r="TKL246" s="92"/>
      <c r="TKM246" s="92"/>
      <c r="TKN246" s="92"/>
      <c r="TKO246" s="92"/>
      <c r="TKP246" s="92"/>
      <c r="TKQ246" s="92"/>
      <c r="TKR246" s="92"/>
      <c r="TKS246" s="92"/>
      <c r="TKT246" s="92"/>
      <c r="TKU246" s="92"/>
      <c r="TKV246" s="92"/>
      <c r="TKW246" s="92"/>
      <c r="TKX246" s="92"/>
      <c r="TKY246" s="92"/>
      <c r="TKZ246" s="92"/>
      <c r="TLA246" s="92"/>
      <c r="TLB246" s="92"/>
      <c r="TLC246" s="92"/>
      <c r="TLD246" s="92"/>
      <c r="TLE246" s="92"/>
      <c r="TLF246" s="92"/>
      <c r="TLG246" s="92"/>
      <c r="TLH246" s="92"/>
      <c r="TLI246" s="92"/>
      <c r="TLJ246" s="92"/>
      <c r="TLK246" s="92"/>
      <c r="TLL246" s="92"/>
      <c r="TLM246" s="92"/>
      <c r="TLN246" s="92"/>
      <c r="TLO246" s="92"/>
      <c r="TLP246" s="92"/>
      <c r="TLQ246" s="92"/>
      <c r="TLR246" s="92"/>
      <c r="TLS246" s="92"/>
      <c r="TLT246" s="92"/>
      <c r="TLU246" s="92"/>
      <c r="TLV246" s="92"/>
      <c r="TLW246" s="92"/>
      <c r="TLX246" s="92"/>
      <c r="TLY246" s="92"/>
      <c r="TLZ246" s="92"/>
      <c r="TMA246" s="92"/>
      <c r="TMB246" s="92"/>
      <c r="TMC246" s="92"/>
      <c r="TMD246" s="92"/>
      <c r="TME246" s="92"/>
      <c r="TMF246" s="92"/>
      <c r="TMG246" s="92"/>
      <c r="TMH246" s="92"/>
      <c r="TMI246" s="92"/>
      <c r="TMJ246" s="92"/>
      <c r="TMK246" s="92"/>
      <c r="TML246" s="92"/>
      <c r="TMM246" s="92"/>
      <c r="TMN246" s="92"/>
      <c r="TMO246" s="92"/>
      <c r="TMP246" s="92"/>
      <c r="TMQ246" s="92"/>
      <c r="TMR246" s="92"/>
      <c r="TMS246" s="92"/>
      <c r="TMT246" s="92"/>
      <c r="TMU246" s="92"/>
      <c r="TMV246" s="92"/>
      <c r="TMW246" s="92"/>
      <c r="TMX246" s="92"/>
      <c r="TMY246" s="92"/>
      <c r="TMZ246" s="92"/>
      <c r="TNA246" s="92"/>
      <c r="TNB246" s="92"/>
      <c r="TNC246" s="92"/>
      <c r="TND246" s="92"/>
      <c r="TNE246" s="92"/>
      <c r="TNF246" s="92"/>
      <c r="TNG246" s="92"/>
      <c r="TNH246" s="92"/>
      <c r="TNI246" s="92"/>
      <c r="TNJ246" s="92"/>
      <c r="TNK246" s="92"/>
      <c r="TNL246" s="92"/>
      <c r="TNM246" s="92"/>
      <c r="TNN246" s="92"/>
      <c r="TNO246" s="92"/>
      <c r="TNP246" s="92"/>
      <c r="TNQ246" s="92"/>
      <c r="TNR246" s="92"/>
      <c r="TNS246" s="92"/>
      <c r="TNT246" s="92"/>
      <c r="TNU246" s="92"/>
      <c r="TNV246" s="92"/>
      <c r="TNW246" s="92"/>
      <c r="TNX246" s="92"/>
      <c r="TNY246" s="92"/>
      <c r="TNZ246" s="92"/>
      <c r="TOA246" s="92"/>
      <c r="TOB246" s="92"/>
      <c r="TOC246" s="92"/>
      <c r="TOD246" s="92"/>
      <c r="TOE246" s="92"/>
      <c r="TOF246" s="92"/>
      <c r="TOG246" s="92"/>
      <c r="TOH246" s="92"/>
      <c r="TOI246" s="92"/>
      <c r="TOJ246" s="92"/>
      <c r="TOK246" s="92"/>
      <c r="TOL246" s="92"/>
      <c r="TOM246" s="92"/>
      <c r="TON246" s="92"/>
      <c r="TOO246" s="92"/>
      <c r="TOP246" s="92"/>
      <c r="TOQ246" s="92"/>
      <c r="TOR246" s="92"/>
      <c r="TOS246" s="92"/>
      <c r="TOT246" s="92"/>
      <c r="TOU246" s="92"/>
      <c r="TOV246" s="92"/>
      <c r="TOW246" s="92"/>
      <c r="TOX246" s="92"/>
      <c r="TOY246" s="92"/>
      <c r="TOZ246" s="92"/>
      <c r="TPA246" s="92"/>
      <c r="TPB246" s="92"/>
      <c r="TPC246" s="92"/>
      <c r="TPD246" s="92"/>
      <c r="TPE246" s="92"/>
      <c r="TPF246" s="92"/>
      <c r="TPG246" s="92"/>
      <c r="TPH246" s="92"/>
      <c r="TPI246" s="92"/>
      <c r="TPJ246" s="92"/>
      <c r="TPK246" s="92"/>
      <c r="TPL246" s="92"/>
      <c r="TPM246" s="92"/>
      <c r="TPN246" s="92"/>
      <c r="TPO246" s="92"/>
      <c r="TPP246" s="92"/>
      <c r="TPQ246" s="92"/>
      <c r="TPR246" s="92"/>
      <c r="TPS246" s="92"/>
      <c r="TPT246" s="92"/>
      <c r="TPU246" s="92"/>
      <c r="TPV246" s="92"/>
      <c r="TPW246" s="92"/>
      <c r="TPX246" s="92"/>
      <c r="TPY246" s="92"/>
      <c r="TPZ246" s="92"/>
      <c r="TQA246" s="92"/>
      <c r="TQB246" s="92"/>
      <c r="TQC246" s="92"/>
      <c r="TQD246" s="92"/>
      <c r="TQE246" s="92"/>
      <c r="TQF246" s="92"/>
      <c r="TQG246" s="92"/>
      <c r="TQH246" s="92"/>
      <c r="TQI246" s="92"/>
      <c r="TQJ246" s="92"/>
      <c r="TQK246" s="92"/>
      <c r="TQL246" s="92"/>
      <c r="TQM246" s="92"/>
      <c r="TQN246" s="92"/>
      <c r="TQO246" s="92"/>
      <c r="TQP246" s="92"/>
      <c r="TQQ246" s="92"/>
      <c r="TQR246" s="92"/>
      <c r="TQS246" s="92"/>
      <c r="TQT246" s="92"/>
      <c r="TQU246" s="92"/>
      <c r="TQV246" s="92"/>
      <c r="TQW246" s="92"/>
      <c r="TQX246" s="92"/>
      <c r="TQY246" s="92"/>
      <c r="TQZ246" s="92"/>
      <c r="TRA246" s="92"/>
      <c r="TRB246" s="92"/>
      <c r="TRC246" s="92"/>
      <c r="TRD246" s="92"/>
      <c r="TRE246" s="92"/>
      <c r="TRF246" s="92"/>
      <c r="TRG246" s="92"/>
      <c r="TRH246" s="92"/>
      <c r="TRI246" s="92"/>
      <c r="TRJ246" s="92"/>
      <c r="TRK246" s="92"/>
      <c r="TRL246" s="92"/>
      <c r="TRM246" s="92"/>
      <c r="TRN246" s="92"/>
      <c r="TRO246" s="92"/>
      <c r="TRP246" s="92"/>
      <c r="TRQ246" s="92"/>
      <c r="TRR246" s="92"/>
      <c r="TRS246" s="92"/>
      <c r="TRT246" s="92"/>
      <c r="TRU246" s="92"/>
      <c r="TRV246" s="92"/>
      <c r="TRW246" s="92"/>
      <c r="TRX246" s="92"/>
      <c r="TRY246" s="92"/>
      <c r="TRZ246" s="92"/>
      <c r="TSA246" s="92"/>
      <c r="TSB246" s="92"/>
      <c r="TSC246" s="92"/>
      <c r="TSD246" s="92"/>
      <c r="TSE246" s="92"/>
      <c r="TSF246" s="92"/>
      <c r="TSG246" s="92"/>
      <c r="TSH246" s="92"/>
      <c r="TSI246" s="92"/>
      <c r="TSJ246" s="92"/>
      <c r="TSK246" s="92"/>
      <c r="TSL246" s="92"/>
      <c r="TSM246" s="92"/>
      <c r="TSN246" s="92"/>
      <c r="TSO246" s="92"/>
      <c r="TSP246" s="92"/>
      <c r="TSQ246" s="92"/>
      <c r="TSR246" s="92"/>
      <c r="TSS246" s="92"/>
      <c r="TST246" s="92"/>
      <c r="TSU246" s="92"/>
      <c r="TSV246" s="92"/>
      <c r="TSW246" s="92"/>
      <c r="TSX246" s="92"/>
      <c r="TSY246" s="92"/>
      <c r="TSZ246" s="92"/>
      <c r="TTA246" s="92"/>
      <c r="TTB246" s="92"/>
      <c r="TTC246" s="92"/>
      <c r="TTD246" s="92"/>
      <c r="TTE246" s="92"/>
      <c r="TTF246" s="92"/>
      <c r="TTG246" s="92"/>
      <c r="TTH246" s="92"/>
      <c r="TTI246" s="92"/>
      <c r="TTJ246" s="92"/>
      <c r="TTK246" s="92"/>
      <c r="TTL246" s="92"/>
      <c r="TTM246" s="92"/>
      <c r="TTN246" s="92"/>
      <c r="TTO246" s="92"/>
      <c r="TTP246" s="92"/>
      <c r="TTQ246" s="92"/>
      <c r="TTR246" s="92"/>
      <c r="TTS246" s="92"/>
      <c r="TTT246" s="92"/>
      <c r="TTU246" s="92"/>
      <c r="TTV246" s="92"/>
      <c r="TTW246" s="92"/>
      <c r="TTX246" s="92"/>
      <c r="TTY246" s="92"/>
      <c r="TTZ246" s="92"/>
      <c r="TUA246" s="92"/>
      <c r="TUB246" s="92"/>
      <c r="TUC246" s="92"/>
      <c r="TUD246" s="92"/>
      <c r="TUE246" s="92"/>
      <c r="TUF246" s="92"/>
      <c r="TUG246" s="92"/>
      <c r="TUH246" s="92"/>
      <c r="TUI246" s="92"/>
      <c r="TUJ246" s="92"/>
      <c r="TUK246" s="92"/>
      <c r="TUL246" s="92"/>
      <c r="TUM246" s="92"/>
      <c r="TUN246" s="92"/>
      <c r="TUO246" s="92"/>
      <c r="TUP246" s="92"/>
      <c r="TUQ246" s="92"/>
      <c r="TUR246" s="92"/>
      <c r="TUS246" s="92"/>
      <c r="TUT246" s="92"/>
      <c r="TUU246" s="92"/>
      <c r="TUV246" s="92"/>
      <c r="TUW246" s="92"/>
      <c r="TUX246" s="92"/>
      <c r="TUY246" s="92"/>
      <c r="TUZ246" s="92"/>
      <c r="TVA246" s="92"/>
      <c r="TVB246" s="92"/>
      <c r="TVC246" s="92"/>
      <c r="TVD246" s="92"/>
      <c r="TVE246" s="92"/>
      <c r="TVF246" s="92"/>
      <c r="TVG246" s="92"/>
      <c r="TVH246" s="92"/>
      <c r="TVI246" s="92"/>
      <c r="TVJ246" s="92"/>
      <c r="TVK246" s="92"/>
      <c r="TVL246" s="92"/>
      <c r="TVM246" s="92"/>
      <c r="TVN246" s="92"/>
      <c r="TVO246" s="92"/>
      <c r="TVP246" s="92"/>
      <c r="TVQ246" s="92"/>
      <c r="TVR246" s="92"/>
      <c r="TVS246" s="92"/>
      <c r="TVT246" s="92"/>
      <c r="TVU246" s="92"/>
      <c r="TVV246" s="92"/>
      <c r="TVW246" s="92"/>
      <c r="TVX246" s="92"/>
      <c r="TVY246" s="92"/>
      <c r="TVZ246" s="92"/>
      <c r="TWA246" s="92"/>
      <c r="TWB246" s="92"/>
      <c r="TWC246" s="92"/>
      <c r="TWD246" s="92"/>
      <c r="TWE246" s="92"/>
      <c r="TWF246" s="92"/>
      <c r="TWG246" s="92"/>
      <c r="TWH246" s="92"/>
      <c r="TWI246" s="92"/>
      <c r="TWJ246" s="92"/>
      <c r="TWK246" s="92"/>
      <c r="TWL246" s="92"/>
      <c r="TWM246" s="92"/>
      <c r="TWN246" s="92"/>
      <c r="TWO246" s="92"/>
      <c r="TWP246" s="92"/>
      <c r="TWQ246" s="92"/>
      <c r="TWR246" s="92"/>
      <c r="TWS246" s="92"/>
      <c r="TWT246" s="92"/>
      <c r="TWU246" s="92"/>
      <c r="TWV246" s="92"/>
      <c r="TWW246" s="92"/>
      <c r="TWX246" s="92"/>
      <c r="TWY246" s="92"/>
      <c r="TWZ246" s="92"/>
      <c r="TXA246" s="92"/>
      <c r="TXB246" s="92"/>
      <c r="TXC246" s="92"/>
      <c r="TXD246" s="92"/>
      <c r="TXE246" s="92"/>
      <c r="TXF246" s="92"/>
      <c r="TXG246" s="92"/>
      <c r="TXH246" s="92"/>
      <c r="TXI246" s="92"/>
      <c r="TXJ246" s="92"/>
      <c r="TXK246" s="92"/>
      <c r="TXL246" s="92"/>
      <c r="TXM246" s="92"/>
      <c r="TXN246" s="92"/>
      <c r="TXO246" s="92"/>
      <c r="TXP246" s="92"/>
      <c r="TXQ246" s="92"/>
      <c r="TXR246" s="92"/>
      <c r="TXS246" s="92"/>
      <c r="TXT246" s="92"/>
      <c r="TXU246" s="92"/>
      <c r="TXV246" s="92"/>
      <c r="TXW246" s="92"/>
      <c r="TXX246" s="92"/>
      <c r="TXY246" s="92"/>
      <c r="TXZ246" s="92"/>
      <c r="TYA246" s="92"/>
      <c r="TYB246" s="92"/>
      <c r="TYC246" s="92"/>
      <c r="TYD246" s="92"/>
      <c r="TYE246" s="92"/>
      <c r="TYF246" s="92"/>
      <c r="TYG246" s="92"/>
      <c r="TYH246" s="92"/>
      <c r="TYI246" s="92"/>
      <c r="TYJ246" s="92"/>
      <c r="TYK246" s="92"/>
      <c r="TYL246" s="92"/>
      <c r="TYM246" s="92"/>
      <c r="TYN246" s="92"/>
      <c r="TYO246" s="92"/>
      <c r="TYP246" s="92"/>
      <c r="TYQ246" s="92"/>
      <c r="TYR246" s="92"/>
      <c r="TYS246" s="92"/>
      <c r="TYT246" s="92"/>
      <c r="TYU246" s="92"/>
      <c r="TYV246" s="92"/>
      <c r="TYW246" s="92"/>
      <c r="TYX246" s="92"/>
      <c r="TYY246" s="92"/>
      <c r="TYZ246" s="92"/>
      <c r="TZA246" s="92"/>
      <c r="TZB246" s="92"/>
      <c r="TZC246" s="92"/>
      <c r="TZD246" s="92"/>
      <c r="TZE246" s="92"/>
      <c r="TZF246" s="92"/>
      <c r="TZG246" s="92"/>
      <c r="TZH246" s="92"/>
      <c r="TZI246" s="92"/>
      <c r="TZJ246" s="92"/>
      <c r="TZK246" s="92"/>
      <c r="TZL246" s="92"/>
      <c r="TZM246" s="92"/>
      <c r="TZN246" s="92"/>
      <c r="TZO246" s="92"/>
      <c r="TZP246" s="92"/>
      <c r="TZQ246" s="92"/>
      <c r="TZR246" s="92"/>
      <c r="TZS246" s="92"/>
      <c r="TZT246" s="92"/>
      <c r="TZU246" s="92"/>
      <c r="TZV246" s="92"/>
      <c r="TZW246" s="92"/>
      <c r="TZX246" s="92"/>
      <c r="TZY246" s="92"/>
      <c r="TZZ246" s="92"/>
      <c r="UAA246" s="92"/>
      <c r="UAB246" s="92"/>
      <c r="UAC246" s="92"/>
      <c r="UAD246" s="92"/>
      <c r="UAE246" s="92"/>
      <c r="UAF246" s="92"/>
      <c r="UAG246" s="92"/>
      <c r="UAH246" s="92"/>
      <c r="UAI246" s="92"/>
      <c r="UAJ246" s="92"/>
      <c r="UAK246" s="92"/>
      <c r="UAL246" s="92"/>
      <c r="UAM246" s="92"/>
      <c r="UAN246" s="92"/>
      <c r="UAO246" s="92"/>
      <c r="UAP246" s="92"/>
      <c r="UAQ246" s="92"/>
      <c r="UAR246" s="92"/>
      <c r="UAS246" s="92"/>
      <c r="UAT246" s="92"/>
      <c r="UAU246" s="92"/>
      <c r="UAV246" s="92"/>
      <c r="UAW246" s="92"/>
      <c r="UAX246" s="92"/>
      <c r="UAY246" s="92"/>
      <c r="UAZ246" s="92"/>
      <c r="UBA246" s="92"/>
      <c r="UBB246" s="92"/>
      <c r="UBC246" s="92"/>
      <c r="UBD246" s="92"/>
      <c r="UBE246" s="92"/>
      <c r="UBF246" s="92"/>
      <c r="UBG246" s="92"/>
      <c r="UBH246" s="92"/>
      <c r="UBI246" s="92"/>
      <c r="UBJ246" s="92"/>
      <c r="UBK246" s="92"/>
      <c r="UBL246" s="92"/>
      <c r="UBM246" s="92"/>
      <c r="UBN246" s="92"/>
      <c r="UBO246" s="92"/>
      <c r="UBP246" s="92"/>
      <c r="UBQ246" s="92"/>
      <c r="UBR246" s="92"/>
      <c r="UBS246" s="92"/>
      <c r="UBT246" s="92"/>
      <c r="UBU246" s="92"/>
      <c r="UBV246" s="92"/>
      <c r="UBW246" s="92"/>
      <c r="UBX246" s="92"/>
      <c r="UBY246" s="92"/>
      <c r="UBZ246" s="92"/>
      <c r="UCA246" s="92"/>
      <c r="UCB246" s="92"/>
      <c r="UCC246" s="92"/>
      <c r="UCD246" s="92"/>
      <c r="UCE246" s="92"/>
      <c r="UCF246" s="92"/>
      <c r="UCG246" s="92"/>
      <c r="UCH246" s="92"/>
      <c r="UCI246" s="92"/>
      <c r="UCJ246" s="92"/>
      <c r="UCK246" s="92"/>
      <c r="UCL246" s="92"/>
      <c r="UCM246" s="92"/>
      <c r="UCN246" s="92"/>
      <c r="UCO246" s="92"/>
      <c r="UCP246" s="92"/>
      <c r="UCQ246" s="92"/>
      <c r="UCR246" s="92"/>
      <c r="UCS246" s="92"/>
      <c r="UCT246" s="92"/>
      <c r="UCU246" s="92"/>
      <c r="UCV246" s="92"/>
      <c r="UCW246" s="92"/>
      <c r="UCX246" s="92"/>
      <c r="UCY246" s="92"/>
      <c r="UCZ246" s="92"/>
      <c r="UDA246" s="92"/>
      <c r="UDB246" s="92"/>
      <c r="UDC246" s="92"/>
      <c r="UDD246" s="92"/>
      <c r="UDE246" s="92"/>
      <c r="UDF246" s="92"/>
      <c r="UDG246" s="92"/>
      <c r="UDH246" s="92"/>
      <c r="UDI246" s="92"/>
      <c r="UDJ246" s="92"/>
      <c r="UDK246" s="92"/>
      <c r="UDL246" s="92"/>
      <c r="UDM246" s="92"/>
      <c r="UDN246" s="92"/>
      <c r="UDO246" s="92"/>
      <c r="UDP246" s="92"/>
      <c r="UDQ246" s="92"/>
      <c r="UDR246" s="92"/>
      <c r="UDS246" s="92"/>
      <c r="UDT246" s="92"/>
      <c r="UDU246" s="92"/>
      <c r="UDV246" s="92"/>
      <c r="UDW246" s="92"/>
      <c r="UDX246" s="92"/>
      <c r="UDY246" s="92"/>
      <c r="UDZ246" s="92"/>
      <c r="UEA246" s="92"/>
      <c r="UEB246" s="92"/>
      <c r="UEC246" s="92"/>
      <c r="UED246" s="92"/>
      <c r="UEE246" s="92"/>
      <c r="UEF246" s="92"/>
      <c r="UEG246" s="92"/>
      <c r="UEH246" s="92"/>
      <c r="UEI246" s="92"/>
      <c r="UEJ246" s="92"/>
      <c r="UEK246" s="92"/>
      <c r="UEL246" s="92"/>
      <c r="UEM246" s="92"/>
      <c r="UEN246" s="92"/>
      <c r="UEO246" s="92"/>
      <c r="UEP246" s="92"/>
      <c r="UEQ246" s="92"/>
      <c r="UER246" s="92"/>
      <c r="UES246" s="92"/>
      <c r="UET246" s="92"/>
      <c r="UEU246" s="92"/>
      <c r="UEV246" s="92"/>
      <c r="UEW246" s="92"/>
      <c r="UEX246" s="92"/>
      <c r="UEY246" s="92"/>
      <c r="UEZ246" s="92"/>
      <c r="UFA246" s="92"/>
      <c r="UFB246" s="92"/>
      <c r="UFC246" s="92"/>
      <c r="UFD246" s="92"/>
      <c r="UFE246" s="92"/>
      <c r="UFF246" s="92"/>
      <c r="UFG246" s="92"/>
      <c r="UFH246" s="92"/>
      <c r="UFI246" s="92"/>
      <c r="UFJ246" s="92"/>
      <c r="UFK246" s="92"/>
      <c r="UFL246" s="92"/>
      <c r="UFM246" s="92"/>
      <c r="UFN246" s="92"/>
      <c r="UFO246" s="92"/>
      <c r="UFP246" s="92"/>
      <c r="UFQ246" s="92"/>
      <c r="UFR246" s="92"/>
      <c r="UFS246" s="92"/>
      <c r="UFT246" s="92"/>
      <c r="UFU246" s="92"/>
      <c r="UFV246" s="92"/>
      <c r="UFW246" s="92"/>
      <c r="UFX246" s="92"/>
      <c r="UFY246" s="92"/>
      <c r="UFZ246" s="92"/>
      <c r="UGA246" s="92"/>
      <c r="UGB246" s="92"/>
      <c r="UGC246" s="92"/>
      <c r="UGD246" s="92"/>
      <c r="UGE246" s="92"/>
      <c r="UGF246" s="92"/>
      <c r="UGG246" s="92"/>
      <c r="UGH246" s="92"/>
      <c r="UGI246" s="92"/>
      <c r="UGJ246" s="92"/>
      <c r="UGK246" s="92"/>
      <c r="UGL246" s="92"/>
      <c r="UGM246" s="92"/>
      <c r="UGN246" s="92"/>
      <c r="UGO246" s="92"/>
      <c r="UGP246" s="92"/>
      <c r="UGQ246" s="92"/>
      <c r="UGR246" s="92"/>
      <c r="UGS246" s="92"/>
      <c r="UGT246" s="92"/>
      <c r="UGU246" s="92"/>
      <c r="UGV246" s="92"/>
      <c r="UGW246" s="92"/>
      <c r="UGX246" s="92"/>
      <c r="UGY246" s="92"/>
      <c r="UGZ246" s="92"/>
      <c r="UHA246" s="92"/>
      <c r="UHB246" s="92"/>
      <c r="UHC246" s="92"/>
      <c r="UHD246" s="92"/>
      <c r="UHE246" s="92"/>
      <c r="UHF246" s="92"/>
      <c r="UHG246" s="92"/>
      <c r="UHH246" s="92"/>
      <c r="UHI246" s="92"/>
      <c r="UHJ246" s="92"/>
      <c r="UHK246" s="92"/>
      <c r="UHL246" s="92"/>
      <c r="UHM246" s="92"/>
      <c r="UHN246" s="92"/>
      <c r="UHO246" s="92"/>
      <c r="UHP246" s="92"/>
      <c r="UHQ246" s="92"/>
      <c r="UHR246" s="92"/>
      <c r="UHS246" s="92"/>
      <c r="UHT246" s="92"/>
      <c r="UHU246" s="92"/>
      <c r="UHV246" s="92"/>
      <c r="UHW246" s="92"/>
      <c r="UHX246" s="92"/>
      <c r="UHY246" s="92"/>
      <c r="UHZ246" s="92"/>
      <c r="UIA246" s="92"/>
      <c r="UIB246" s="92"/>
      <c r="UIC246" s="92"/>
      <c r="UID246" s="92"/>
      <c r="UIE246" s="92"/>
      <c r="UIF246" s="92"/>
      <c r="UIG246" s="92"/>
      <c r="UIH246" s="92"/>
      <c r="UII246" s="92"/>
      <c r="UIJ246" s="92"/>
      <c r="UIK246" s="92"/>
      <c r="UIL246" s="92"/>
      <c r="UIM246" s="92"/>
      <c r="UIN246" s="92"/>
      <c r="UIO246" s="92"/>
      <c r="UIP246" s="92"/>
      <c r="UIQ246" s="92"/>
      <c r="UIR246" s="92"/>
      <c r="UIS246" s="92"/>
      <c r="UIT246" s="92"/>
      <c r="UIU246" s="92"/>
      <c r="UIV246" s="92"/>
      <c r="UIW246" s="92"/>
      <c r="UIX246" s="92"/>
      <c r="UIY246" s="92"/>
      <c r="UIZ246" s="92"/>
      <c r="UJA246" s="92"/>
      <c r="UJB246" s="92"/>
      <c r="UJC246" s="92"/>
      <c r="UJD246" s="92"/>
      <c r="UJE246" s="92"/>
      <c r="UJF246" s="92"/>
      <c r="UJG246" s="92"/>
      <c r="UJH246" s="92"/>
      <c r="UJI246" s="92"/>
      <c r="UJJ246" s="92"/>
      <c r="UJK246" s="92"/>
      <c r="UJL246" s="92"/>
      <c r="UJM246" s="92"/>
      <c r="UJN246" s="92"/>
      <c r="UJO246" s="92"/>
      <c r="UJP246" s="92"/>
      <c r="UJQ246" s="92"/>
      <c r="UJR246" s="92"/>
      <c r="UJS246" s="92"/>
      <c r="UJT246" s="92"/>
      <c r="UJU246" s="92"/>
      <c r="UJV246" s="92"/>
      <c r="UJW246" s="92"/>
      <c r="UJX246" s="92"/>
      <c r="UJY246" s="92"/>
      <c r="UJZ246" s="92"/>
      <c r="UKA246" s="92"/>
      <c r="UKB246" s="92"/>
      <c r="UKC246" s="92"/>
      <c r="UKD246" s="92"/>
      <c r="UKE246" s="92"/>
      <c r="UKF246" s="92"/>
      <c r="UKG246" s="92"/>
      <c r="UKH246" s="92"/>
      <c r="UKI246" s="92"/>
      <c r="UKJ246" s="92"/>
      <c r="UKK246" s="92"/>
      <c r="UKL246" s="92"/>
      <c r="UKM246" s="92"/>
      <c r="UKN246" s="92"/>
      <c r="UKO246" s="92"/>
      <c r="UKP246" s="92"/>
      <c r="UKQ246" s="92"/>
      <c r="UKR246" s="92"/>
      <c r="UKS246" s="92"/>
      <c r="UKT246" s="92"/>
      <c r="UKU246" s="92"/>
      <c r="UKV246" s="92"/>
      <c r="UKW246" s="92"/>
      <c r="UKX246" s="92"/>
      <c r="UKY246" s="92"/>
      <c r="UKZ246" s="92"/>
      <c r="ULA246" s="92"/>
      <c r="ULB246" s="92"/>
      <c r="ULC246" s="92"/>
      <c r="ULD246" s="92"/>
      <c r="ULE246" s="92"/>
      <c r="ULF246" s="92"/>
      <c r="ULG246" s="92"/>
      <c r="ULH246" s="92"/>
      <c r="ULI246" s="92"/>
      <c r="ULJ246" s="92"/>
      <c r="ULK246" s="92"/>
      <c r="ULL246" s="92"/>
      <c r="ULM246" s="92"/>
      <c r="ULN246" s="92"/>
      <c r="ULO246" s="92"/>
      <c r="ULP246" s="92"/>
      <c r="ULQ246" s="92"/>
      <c r="ULR246" s="92"/>
      <c r="ULS246" s="92"/>
      <c r="ULT246" s="92"/>
      <c r="ULU246" s="92"/>
      <c r="ULV246" s="92"/>
      <c r="ULW246" s="92"/>
      <c r="ULX246" s="92"/>
      <c r="ULY246" s="92"/>
      <c r="ULZ246" s="92"/>
      <c r="UMA246" s="92"/>
      <c r="UMB246" s="92"/>
      <c r="UMC246" s="92"/>
      <c r="UMD246" s="92"/>
      <c r="UME246" s="92"/>
      <c r="UMF246" s="92"/>
      <c r="UMG246" s="92"/>
      <c r="UMH246" s="92"/>
      <c r="UMI246" s="92"/>
      <c r="UMJ246" s="92"/>
      <c r="UMK246" s="92"/>
      <c r="UML246" s="92"/>
      <c r="UMM246" s="92"/>
      <c r="UMN246" s="92"/>
      <c r="UMO246" s="92"/>
      <c r="UMP246" s="92"/>
      <c r="UMQ246" s="92"/>
      <c r="UMR246" s="92"/>
      <c r="UMS246" s="92"/>
      <c r="UMT246" s="92"/>
      <c r="UMU246" s="92"/>
      <c r="UMV246" s="92"/>
      <c r="UMW246" s="92"/>
      <c r="UMX246" s="92"/>
      <c r="UMY246" s="92"/>
      <c r="UMZ246" s="92"/>
      <c r="UNA246" s="92"/>
      <c r="UNB246" s="92"/>
      <c r="UNC246" s="92"/>
      <c r="UND246" s="92"/>
      <c r="UNE246" s="92"/>
      <c r="UNF246" s="92"/>
      <c r="UNG246" s="92"/>
      <c r="UNH246" s="92"/>
      <c r="UNI246" s="92"/>
      <c r="UNJ246" s="92"/>
      <c r="UNK246" s="92"/>
      <c r="UNL246" s="92"/>
      <c r="UNM246" s="92"/>
      <c r="UNN246" s="92"/>
      <c r="UNO246" s="92"/>
      <c r="UNP246" s="92"/>
      <c r="UNQ246" s="92"/>
      <c r="UNR246" s="92"/>
      <c r="UNS246" s="92"/>
      <c r="UNT246" s="92"/>
      <c r="UNU246" s="92"/>
      <c r="UNV246" s="92"/>
      <c r="UNW246" s="92"/>
      <c r="UNX246" s="92"/>
      <c r="UNY246" s="92"/>
      <c r="UNZ246" s="92"/>
      <c r="UOA246" s="92"/>
      <c r="UOB246" s="92"/>
      <c r="UOC246" s="92"/>
      <c r="UOD246" s="92"/>
      <c r="UOE246" s="92"/>
      <c r="UOF246" s="92"/>
      <c r="UOG246" s="92"/>
      <c r="UOH246" s="92"/>
      <c r="UOI246" s="92"/>
      <c r="UOJ246" s="92"/>
      <c r="UOK246" s="92"/>
      <c r="UOL246" s="92"/>
      <c r="UOM246" s="92"/>
      <c r="UON246" s="92"/>
      <c r="UOO246" s="92"/>
      <c r="UOP246" s="92"/>
      <c r="UOQ246" s="92"/>
      <c r="UOR246" s="92"/>
      <c r="UOS246" s="92"/>
      <c r="UOT246" s="92"/>
      <c r="UOU246" s="92"/>
      <c r="UOV246" s="92"/>
      <c r="UOW246" s="92"/>
      <c r="UOX246" s="92"/>
      <c r="UOY246" s="92"/>
      <c r="UOZ246" s="92"/>
      <c r="UPA246" s="92"/>
      <c r="UPB246" s="92"/>
      <c r="UPC246" s="92"/>
      <c r="UPD246" s="92"/>
      <c r="UPE246" s="92"/>
      <c r="UPF246" s="92"/>
      <c r="UPG246" s="92"/>
      <c r="UPH246" s="92"/>
      <c r="UPI246" s="92"/>
      <c r="UPJ246" s="92"/>
      <c r="UPK246" s="92"/>
      <c r="UPL246" s="92"/>
      <c r="UPM246" s="92"/>
      <c r="UPN246" s="92"/>
      <c r="UPO246" s="92"/>
      <c r="UPP246" s="92"/>
      <c r="UPQ246" s="92"/>
      <c r="UPR246" s="92"/>
      <c r="UPS246" s="92"/>
      <c r="UPT246" s="92"/>
      <c r="UPU246" s="92"/>
      <c r="UPV246" s="92"/>
      <c r="UPW246" s="92"/>
      <c r="UPX246" s="92"/>
      <c r="UPY246" s="92"/>
      <c r="UPZ246" s="92"/>
      <c r="UQA246" s="92"/>
      <c r="UQB246" s="92"/>
      <c r="UQC246" s="92"/>
      <c r="UQD246" s="92"/>
      <c r="UQE246" s="92"/>
      <c r="UQF246" s="92"/>
      <c r="UQG246" s="92"/>
      <c r="UQH246" s="92"/>
      <c r="UQI246" s="92"/>
      <c r="UQJ246" s="92"/>
      <c r="UQK246" s="92"/>
      <c r="UQL246" s="92"/>
      <c r="UQM246" s="92"/>
      <c r="UQN246" s="92"/>
      <c r="UQO246" s="92"/>
      <c r="UQP246" s="92"/>
      <c r="UQQ246" s="92"/>
      <c r="UQR246" s="92"/>
      <c r="UQS246" s="92"/>
      <c r="UQT246" s="92"/>
      <c r="UQU246" s="92"/>
      <c r="UQV246" s="92"/>
      <c r="UQW246" s="92"/>
      <c r="UQX246" s="92"/>
      <c r="UQY246" s="92"/>
      <c r="UQZ246" s="92"/>
      <c r="URA246" s="92"/>
      <c r="URB246" s="92"/>
      <c r="URC246" s="92"/>
      <c r="URD246" s="92"/>
      <c r="URE246" s="92"/>
      <c r="URF246" s="92"/>
      <c r="URG246" s="92"/>
      <c r="URH246" s="92"/>
      <c r="URI246" s="92"/>
      <c r="URJ246" s="92"/>
      <c r="URK246" s="92"/>
      <c r="URL246" s="92"/>
      <c r="URM246" s="92"/>
      <c r="URN246" s="92"/>
      <c r="URO246" s="92"/>
      <c r="URP246" s="92"/>
      <c r="URQ246" s="92"/>
      <c r="URR246" s="92"/>
      <c r="URS246" s="92"/>
      <c r="URT246" s="92"/>
      <c r="URU246" s="92"/>
      <c r="URV246" s="92"/>
      <c r="URW246" s="92"/>
      <c r="URX246" s="92"/>
      <c r="URY246" s="92"/>
      <c r="URZ246" s="92"/>
      <c r="USA246" s="92"/>
      <c r="USB246" s="92"/>
      <c r="USC246" s="92"/>
      <c r="USD246" s="92"/>
      <c r="USE246" s="92"/>
      <c r="USF246" s="92"/>
      <c r="USG246" s="92"/>
      <c r="USH246" s="92"/>
      <c r="USI246" s="92"/>
      <c r="USJ246" s="92"/>
      <c r="USK246" s="92"/>
      <c r="USL246" s="92"/>
      <c r="USM246" s="92"/>
      <c r="USN246" s="92"/>
      <c r="USO246" s="92"/>
      <c r="USP246" s="92"/>
      <c r="USQ246" s="92"/>
      <c r="USR246" s="92"/>
      <c r="USS246" s="92"/>
      <c r="UST246" s="92"/>
      <c r="USU246" s="92"/>
      <c r="USV246" s="92"/>
      <c r="USW246" s="92"/>
      <c r="USX246" s="92"/>
      <c r="USY246" s="92"/>
      <c r="USZ246" s="92"/>
      <c r="UTA246" s="92"/>
      <c r="UTB246" s="92"/>
      <c r="UTC246" s="92"/>
      <c r="UTD246" s="92"/>
      <c r="UTE246" s="92"/>
      <c r="UTF246" s="92"/>
      <c r="UTG246" s="92"/>
      <c r="UTH246" s="92"/>
      <c r="UTI246" s="92"/>
      <c r="UTJ246" s="92"/>
      <c r="UTK246" s="92"/>
      <c r="UTL246" s="92"/>
      <c r="UTM246" s="92"/>
      <c r="UTN246" s="92"/>
      <c r="UTO246" s="92"/>
      <c r="UTP246" s="92"/>
      <c r="UTQ246" s="92"/>
      <c r="UTR246" s="92"/>
      <c r="UTS246" s="92"/>
      <c r="UTT246" s="92"/>
      <c r="UTU246" s="92"/>
      <c r="UTV246" s="92"/>
      <c r="UTW246" s="92"/>
      <c r="UTX246" s="92"/>
      <c r="UTY246" s="92"/>
      <c r="UTZ246" s="92"/>
      <c r="UUA246" s="92"/>
      <c r="UUB246" s="92"/>
      <c r="UUC246" s="92"/>
      <c r="UUD246" s="92"/>
      <c r="UUE246" s="92"/>
      <c r="UUF246" s="92"/>
      <c r="UUG246" s="92"/>
      <c r="UUH246" s="92"/>
      <c r="UUI246" s="92"/>
      <c r="UUJ246" s="92"/>
      <c r="UUK246" s="92"/>
      <c r="UUL246" s="92"/>
      <c r="UUM246" s="92"/>
      <c r="UUN246" s="92"/>
      <c r="UUO246" s="92"/>
      <c r="UUP246" s="92"/>
      <c r="UUQ246" s="92"/>
      <c r="UUR246" s="92"/>
      <c r="UUS246" s="92"/>
      <c r="UUT246" s="92"/>
      <c r="UUU246" s="92"/>
      <c r="UUV246" s="92"/>
      <c r="UUW246" s="92"/>
      <c r="UUX246" s="92"/>
      <c r="UUY246" s="92"/>
      <c r="UUZ246" s="92"/>
      <c r="UVA246" s="92"/>
      <c r="UVB246" s="92"/>
      <c r="UVC246" s="92"/>
      <c r="UVD246" s="92"/>
      <c r="UVE246" s="92"/>
      <c r="UVF246" s="92"/>
      <c r="UVG246" s="92"/>
      <c r="UVH246" s="92"/>
      <c r="UVI246" s="92"/>
      <c r="UVJ246" s="92"/>
      <c r="UVK246" s="92"/>
      <c r="UVL246" s="92"/>
      <c r="UVM246" s="92"/>
      <c r="UVN246" s="92"/>
      <c r="UVO246" s="92"/>
      <c r="UVP246" s="92"/>
      <c r="UVQ246" s="92"/>
      <c r="UVR246" s="92"/>
      <c r="UVS246" s="92"/>
      <c r="UVT246" s="92"/>
      <c r="UVU246" s="92"/>
      <c r="UVV246" s="92"/>
      <c r="UVW246" s="92"/>
      <c r="UVX246" s="92"/>
      <c r="UVY246" s="92"/>
      <c r="UVZ246" s="92"/>
      <c r="UWA246" s="92"/>
      <c r="UWB246" s="92"/>
      <c r="UWC246" s="92"/>
      <c r="UWD246" s="92"/>
      <c r="UWE246" s="92"/>
      <c r="UWF246" s="92"/>
      <c r="UWG246" s="92"/>
      <c r="UWH246" s="92"/>
      <c r="UWI246" s="92"/>
      <c r="UWJ246" s="92"/>
      <c r="UWK246" s="92"/>
      <c r="UWL246" s="92"/>
      <c r="UWM246" s="92"/>
      <c r="UWN246" s="92"/>
      <c r="UWO246" s="92"/>
      <c r="UWP246" s="92"/>
      <c r="UWQ246" s="92"/>
      <c r="UWR246" s="92"/>
      <c r="UWS246" s="92"/>
      <c r="UWT246" s="92"/>
      <c r="UWU246" s="92"/>
      <c r="UWV246" s="92"/>
      <c r="UWW246" s="92"/>
      <c r="UWX246" s="92"/>
      <c r="UWY246" s="92"/>
      <c r="UWZ246" s="92"/>
      <c r="UXA246" s="92"/>
      <c r="UXB246" s="92"/>
      <c r="UXC246" s="92"/>
      <c r="UXD246" s="92"/>
      <c r="UXE246" s="92"/>
      <c r="UXF246" s="92"/>
      <c r="UXG246" s="92"/>
      <c r="UXH246" s="92"/>
      <c r="UXI246" s="92"/>
      <c r="UXJ246" s="92"/>
      <c r="UXK246" s="92"/>
      <c r="UXL246" s="92"/>
      <c r="UXM246" s="92"/>
      <c r="UXN246" s="92"/>
      <c r="UXO246" s="92"/>
      <c r="UXP246" s="92"/>
      <c r="UXQ246" s="92"/>
      <c r="UXR246" s="92"/>
      <c r="UXS246" s="92"/>
      <c r="UXT246" s="92"/>
      <c r="UXU246" s="92"/>
      <c r="UXV246" s="92"/>
      <c r="UXW246" s="92"/>
      <c r="UXX246" s="92"/>
      <c r="UXY246" s="92"/>
      <c r="UXZ246" s="92"/>
      <c r="UYA246" s="92"/>
      <c r="UYB246" s="92"/>
      <c r="UYC246" s="92"/>
      <c r="UYD246" s="92"/>
      <c r="UYE246" s="92"/>
      <c r="UYF246" s="92"/>
      <c r="UYG246" s="92"/>
      <c r="UYH246" s="92"/>
      <c r="UYI246" s="92"/>
      <c r="UYJ246" s="92"/>
      <c r="UYK246" s="92"/>
      <c r="UYL246" s="92"/>
      <c r="UYM246" s="92"/>
      <c r="UYN246" s="92"/>
      <c r="UYO246" s="92"/>
      <c r="UYP246" s="92"/>
      <c r="UYQ246" s="92"/>
      <c r="UYR246" s="92"/>
      <c r="UYS246" s="92"/>
      <c r="UYT246" s="92"/>
      <c r="UYU246" s="92"/>
      <c r="UYV246" s="92"/>
      <c r="UYW246" s="92"/>
      <c r="UYX246" s="92"/>
      <c r="UYY246" s="92"/>
      <c r="UYZ246" s="92"/>
      <c r="UZA246" s="92"/>
      <c r="UZB246" s="92"/>
      <c r="UZC246" s="92"/>
      <c r="UZD246" s="92"/>
      <c r="UZE246" s="92"/>
      <c r="UZF246" s="92"/>
      <c r="UZG246" s="92"/>
      <c r="UZH246" s="92"/>
      <c r="UZI246" s="92"/>
      <c r="UZJ246" s="92"/>
      <c r="UZK246" s="92"/>
      <c r="UZL246" s="92"/>
      <c r="UZM246" s="92"/>
      <c r="UZN246" s="92"/>
      <c r="UZO246" s="92"/>
      <c r="UZP246" s="92"/>
      <c r="UZQ246" s="92"/>
      <c r="UZR246" s="92"/>
      <c r="UZS246" s="92"/>
      <c r="UZT246" s="92"/>
      <c r="UZU246" s="92"/>
      <c r="UZV246" s="92"/>
      <c r="UZW246" s="92"/>
      <c r="UZX246" s="92"/>
      <c r="UZY246" s="92"/>
      <c r="UZZ246" s="92"/>
      <c r="VAA246" s="92"/>
      <c r="VAB246" s="92"/>
      <c r="VAC246" s="92"/>
      <c r="VAD246" s="92"/>
      <c r="VAE246" s="92"/>
      <c r="VAF246" s="92"/>
      <c r="VAG246" s="92"/>
      <c r="VAH246" s="92"/>
      <c r="VAI246" s="92"/>
      <c r="VAJ246" s="92"/>
      <c r="VAK246" s="92"/>
      <c r="VAL246" s="92"/>
      <c r="VAM246" s="92"/>
      <c r="VAN246" s="92"/>
      <c r="VAO246" s="92"/>
      <c r="VAP246" s="92"/>
      <c r="VAQ246" s="92"/>
      <c r="VAR246" s="92"/>
      <c r="VAS246" s="92"/>
      <c r="VAT246" s="92"/>
      <c r="VAU246" s="92"/>
      <c r="VAV246" s="92"/>
      <c r="VAW246" s="92"/>
      <c r="VAX246" s="92"/>
      <c r="VAY246" s="92"/>
      <c r="VAZ246" s="92"/>
      <c r="VBA246" s="92"/>
      <c r="VBB246" s="92"/>
      <c r="VBC246" s="92"/>
      <c r="VBD246" s="92"/>
      <c r="VBE246" s="92"/>
      <c r="VBF246" s="92"/>
      <c r="VBG246" s="92"/>
      <c r="VBH246" s="92"/>
      <c r="VBI246" s="92"/>
      <c r="VBJ246" s="92"/>
      <c r="VBK246" s="92"/>
      <c r="VBL246" s="92"/>
      <c r="VBM246" s="92"/>
      <c r="VBN246" s="92"/>
      <c r="VBO246" s="92"/>
      <c r="VBP246" s="92"/>
      <c r="VBQ246" s="92"/>
      <c r="VBR246" s="92"/>
      <c r="VBS246" s="92"/>
      <c r="VBT246" s="92"/>
      <c r="VBU246" s="92"/>
      <c r="VBV246" s="92"/>
      <c r="VBW246" s="92"/>
      <c r="VBX246" s="92"/>
      <c r="VBY246" s="92"/>
      <c r="VBZ246" s="92"/>
      <c r="VCA246" s="92"/>
      <c r="VCB246" s="92"/>
      <c r="VCC246" s="92"/>
      <c r="VCD246" s="92"/>
      <c r="VCE246" s="92"/>
      <c r="VCF246" s="92"/>
      <c r="VCG246" s="92"/>
      <c r="VCH246" s="92"/>
      <c r="VCI246" s="92"/>
      <c r="VCJ246" s="92"/>
      <c r="VCK246" s="92"/>
      <c r="VCL246" s="92"/>
      <c r="VCM246" s="92"/>
      <c r="VCN246" s="92"/>
      <c r="VCO246" s="92"/>
      <c r="VCP246" s="92"/>
      <c r="VCQ246" s="92"/>
      <c r="VCR246" s="92"/>
      <c r="VCS246" s="92"/>
      <c r="VCT246" s="92"/>
      <c r="VCU246" s="92"/>
      <c r="VCV246" s="92"/>
      <c r="VCW246" s="92"/>
      <c r="VCX246" s="92"/>
      <c r="VCY246" s="92"/>
      <c r="VCZ246" s="92"/>
      <c r="VDA246" s="92"/>
      <c r="VDB246" s="92"/>
      <c r="VDC246" s="92"/>
      <c r="VDD246" s="92"/>
      <c r="VDE246" s="92"/>
      <c r="VDF246" s="92"/>
      <c r="VDG246" s="92"/>
      <c r="VDH246" s="92"/>
      <c r="VDI246" s="92"/>
      <c r="VDJ246" s="92"/>
      <c r="VDK246" s="92"/>
      <c r="VDL246" s="92"/>
      <c r="VDM246" s="92"/>
      <c r="VDN246" s="92"/>
      <c r="VDO246" s="92"/>
      <c r="VDP246" s="92"/>
      <c r="VDQ246" s="92"/>
      <c r="VDR246" s="92"/>
      <c r="VDS246" s="92"/>
      <c r="VDT246" s="92"/>
      <c r="VDU246" s="92"/>
      <c r="VDV246" s="92"/>
      <c r="VDW246" s="92"/>
      <c r="VDX246" s="92"/>
      <c r="VDY246" s="92"/>
      <c r="VDZ246" s="92"/>
      <c r="VEA246" s="92"/>
      <c r="VEB246" s="92"/>
      <c r="VEC246" s="92"/>
      <c r="VED246" s="92"/>
      <c r="VEE246" s="92"/>
      <c r="VEF246" s="92"/>
      <c r="VEG246" s="92"/>
      <c r="VEH246" s="92"/>
      <c r="VEI246" s="92"/>
      <c r="VEJ246" s="92"/>
      <c r="VEK246" s="92"/>
      <c r="VEL246" s="92"/>
      <c r="VEM246" s="92"/>
      <c r="VEN246" s="92"/>
      <c r="VEO246" s="92"/>
      <c r="VEP246" s="92"/>
      <c r="VEQ246" s="92"/>
      <c r="VER246" s="92"/>
      <c r="VES246" s="92"/>
      <c r="VET246" s="92"/>
      <c r="VEU246" s="92"/>
      <c r="VEV246" s="92"/>
      <c r="VEW246" s="92"/>
      <c r="VEX246" s="92"/>
      <c r="VEY246" s="92"/>
      <c r="VEZ246" s="92"/>
      <c r="VFA246" s="92"/>
      <c r="VFB246" s="92"/>
      <c r="VFC246" s="92"/>
      <c r="VFD246" s="92"/>
      <c r="VFE246" s="92"/>
      <c r="VFF246" s="92"/>
      <c r="VFG246" s="92"/>
      <c r="VFH246" s="92"/>
      <c r="VFI246" s="92"/>
      <c r="VFJ246" s="92"/>
      <c r="VFK246" s="92"/>
      <c r="VFL246" s="92"/>
      <c r="VFM246" s="92"/>
      <c r="VFN246" s="92"/>
      <c r="VFO246" s="92"/>
      <c r="VFP246" s="92"/>
      <c r="VFQ246" s="92"/>
      <c r="VFR246" s="92"/>
      <c r="VFS246" s="92"/>
      <c r="VFT246" s="92"/>
      <c r="VFU246" s="92"/>
      <c r="VFV246" s="92"/>
      <c r="VFW246" s="92"/>
      <c r="VFX246" s="92"/>
      <c r="VFY246" s="92"/>
      <c r="VFZ246" s="92"/>
      <c r="VGA246" s="92"/>
      <c r="VGB246" s="92"/>
      <c r="VGC246" s="92"/>
      <c r="VGD246" s="92"/>
      <c r="VGE246" s="92"/>
      <c r="VGF246" s="92"/>
      <c r="VGG246" s="92"/>
      <c r="VGH246" s="92"/>
      <c r="VGI246" s="92"/>
      <c r="VGJ246" s="92"/>
      <c r="VGK246" s="92"/>
      <c r="VGL246" s="92"/>
      <c r="VGM246" s="92"/>
      <c r="VGN246" s="92"/>
      <c r="VGO246" s="92"/>
      <c r="VGP246" s="92"/>
      <c r="VGQ246" s="92"/>
      <c r="VGR246" s="92"/>
      <c r="VGS246" s="92"/>
      <c r="VGT246" s="92"/>
      <c r="VGU246" s="92"/>
      <c r="VGV246" s="92"/>
      <c r="VGW246" s="92"/>
      <c r="VGX246" s="92"/>
      <c r="VGY246" s="92"/>
      <c r="VGZ246" s="92"/>
      <c r="VHA246" s="92"/>
      <c r="VHB246" s="92"/>
      <c r="VHC246" s="92"/>
      <c r="VHD246" s="92"/>
      <c r="VHE246" s="92"/>
      <c r="VHF246" s="92"/>
      <c r="VHG246" s="92"/>
      <c r="VHH246" s="92"/>
      <c r="VHI246" s="92"/>
      <c r="VHJ246" s="92"/>
      <c r="VHK246" s="92"/>
      <c r="VHL246" s="92"/>
      <c r="VHM246" s="92"/>
      <c r="VHN246" s="92"/>
      <c r="VHO246" s="92"/>
      <c r="VHP246" s="92"/>
      <c r="VHQ246" s="92"/>
      <c r="VHR246" s="92"/>
      <c r="VHS246" s="92"/>
      <c r="VHT246" s="92"/>
      <c r="VHU246" s="92"/>
      <c r="VHV246" s="92"/>
      <c r="VHW246" s="92"/>
      <c r="VHX246" s="92"/>
      <c r="VHY246" s="92"/>
      <c r="VHZ246" s="92"/>
      <c r="VIA246" s="92"/>
      <c r="VIB246" s="92"/>
      <c r="VIC246" s="92"/>
      <c r="VID246" s="92"/>
      <c r="VIE246" s="92"/>
      <c r="VIF246" s="92"/>
      <c r="VIG246" s="92"/>
      <c r="VIH246" s="92"/>
      <c r="VII246" s="92"/>
      <c r="VIJ246" s="92"/>
      <c r="VIK246" s="92"/>
      <c r="VIL246" s="92"/>
      <c r="VIM246" s="92"/>
      <c r="VIN246" s="92"/>
      <c r="VIO246" s="92"/>
      <c r="VIP246" s="92"/>
      <c r="VIQ246" s="92"/>
      <c r="VIR246" s="92"/>
      <c r="VIS246" s="92"/>
      <c r="VIT246" s="92"/>
      <c r="VIU246" s="92"/>
      <c r="VIV246" s="92"/>
      <c r="VIW246" s="92"/>
      <c r="VIX246" s="92"/>
      <c r="VIY246" s="92"/>
      <c r="VIZ246" s="92"/>
      <c r="VJA246" s="92"/>
      <c r="VJB246" s="92"/>
      <c r="VJC246" s="92"/>
      <c r="VJD246" s="92"/>
      <c r="VJE246" s="92"/>
      <c r="VJF246" s="92"/>
      <c r="VJG246" s="92"/>
      <c r="VJH246" s="92"/>
      <c r="VJI246" s="92"/>
      <c r="VJJ246" s="92"/>
      <c r="VJK246" s="92"/>
      <c r="VJL246" s="92"/>
      <c r="VJM246" s="92"/>
      <c r="VJN246" s="92"/>
      <c r="VJO246" s="92"/>
      <c r="VJP246" s="92"/>
      <c r="VJQ246" s="92"/>
      <c r="VJR246" s="92"/>
      <c r="VJS246" s="92"/>
      <c r="VJT246" s="92"/>
      <c r="VJU246" s="92"/>
      <c r="VJV246" s="92"/>
      <c r="VJW246" s="92"/>
      <c r="VJX246" s="92"/>
      <c r="VJY246" s="92"/>
      <c r="VJZ246" s="92"/>
      <c r="VKA246" s="92"/>
      <c r="VKB246" s="92"/>
      <c r="VKC246" s="92"/>
      <c r="VKD246" s="92"/>
      <c r="VKE246" s="92"/>
      <c r="VKF246" s="92"/>
      <c r="VKG246" s="92"/>
      <c r="VKH246" s="92"/>
      <c r="VKI246" s="92"/>
      <c r="VKJ246" s="92"/>
      <c r="VKK246" s="92"/>
      <c r="VKL246" s="92"/>
      <c r="VKM246" s="92"/>
      <c r="VKN246" s="92"/>
      <c r="VKO246" s="92"/>
      <c r="VKP246" s="92"/>
      <c r="VKQ246" s="92"/>
      <c r="VKR246" s="92"/>
      <c r="VKS246" s="92"/>
      <c r="VKT246" s="92"/>
      <c r="VKU246" s="92"/>
      <c r="VKV246" s="92"/>
      <c r="VKW246" s="92"/>
      <c r="VKX246" s="92"/>
      <c r="VKY246" s="92"/>
      <c r="VKZ246" s="92"/>
      <c r="VLA246" s="92"/>
      <c r="VLB246" s="92"/>
      <c r="VLC246" s="92"/>
      <c r="VLD246" s="92"/>
      <c r="VLE246" s="92"/>
      <c r="VLF246" s="92"/>
      <c r="VLG246" s="92"/>
      <c r="VLH246" s="92"/>
      <c r="VLI246" s="92"/>
      <c r="VLJ246" s="92"/>
      <c r="VLK246" s="92"/>
      <c r="VLL246" s="92"/>
      <c r="VLM246" s="92"/>
      <c r="VLN246" s="92"/>
      <c r="VLO246" s="92"/>
      <c r="VLP246" s="92"/>
      <c r="VLQ246" s="92"/>
      <c r="VLR246" s="92"/>
      <c r="VLS246" s="92"/>
      <c r="VLT246" s="92"/>
      <c r="VLU246" s="92"/>
      <c r="VLV246" s="92"/>
      <c r="VLW246" s="92"/>
      <c r="VLX246" s="92"/>
      <c r="VLY246" s="92"/>
      <c r="VLZ246" s="92"/>
      <c r="VMA246" s="92"/>
      <c r="VMB246" s="92"/>
      <c r="VMC246" s="92"/>
      <c r="VMD246" s="92"/>
      <c r="VME246" s="92"/>
      <c r="VMF246" s="92"/>
      <c r="VMG246" s="92"/>
      <c r="VMH246" s="92"/>
      <c r="VMI246" s="92"/>
      <c r="VMJ246" s="92"/>
      <c r="VMK246" s="92"/>
      <c r="VML246" s="92"/>
      <c r="VMM246" s="92"/>
      <c r="VMN246" s="92"/>
      <c r="VMO246" s="92"/>
      <c r="VMP246" s="92"/>
      <c r="VMQ246" s="92"/>
      <c r="VMR246" s="92"/>
      <c r="VMS246" s="92"/>
      <c r="VMT246" s="92"/>
      <c r="VMU246" s="92"/>
      <c r="VMV246" s="92"/>
      <c r="VMW246" s="92"/>
      <c r="VMX246" s="92"/>
      <c r="VMY246" s="92"/>
      <c r="VMZ246" s="92"/>
      <c r="VNA246" s="92"/>
      <c r="VNB246" s="92"/>
      <c r="VNC246" s="92"/>
      <c r="VND246" s="92"/>
      <c r="VNE246" s="92"/>
      <c r="VNF246" s="92"/>
      <c r="VNG246" s="92"/>
      <c r="VNH246" s="92"/>
      <c r="VNI246" s="92"/>
      <c r="VNJ246" s="92"/>
      <c r="VNK246" s="92"/>
      <c r="VNL246" s="92"/>
      <c r="VNM246" s="92"/>
      <c r="VNN246" s="92"/>
      <c r="VNO246" s="92"/>
      <c r="VNP246" s="92"/>
      <c r="VNQ246" s="92"/>
      <c r="VNR246" s="92"/>
      <c r="VNS246" s="92"/>
      <c r="VNT246" s="92"/>
      <c r="VNU246" s="92"/>
      <c r="VNV246" s="92"/>
      <c r="VNW246" s="92"/>
      <c r="VNX246" s="92"/>
      <c r="VNY246" s="92"/>
      <c r="VNZ246" s="92"/>
      <c r="VOA246" s="92"/>
      <c r="VOB246" s="92"/>
      <c r="VOC246" s="92"/>
      <c r="VOD246" s="92"/>
      <c r="VOE246" s="92"/>
      <c r="VOF246" s="92"/>
      <c r="VOG246" s="92"/>
      <c r="VOH246" s="92"/>
      <c r="VOI246" s="92"/>
      <c r="VOJ246" s="92"/>
      <c r="VOK246" s="92"/>
      <c r="VOL246" s="92"/>
      <c r="VOM246" s="92"/>
      <c r="VON246" s="92"/>
      <c r="VOO246" s="92"/>
      <c r="VOP246" s="92"/>
      <c r="VOQ246" s="92"/>
      <c r="VOR246" s="92"/>
      <c r="VOS246" s="92"/>
      <c r="VOT246" s="92"/>
      <c r="VOU246" s="92"/>
      <c r="VOV246" s="92"/>
      <c r="VOW246" s="92"/>
      <c r="VOX246" s="92"/>
      <c r="VOY246" s="92"/>
      <c r="VOZ246" s="92"/>
      <c r="VPA246" s="92"/>
      <c r="VPB246" s="92"/>
      <c r="VPC246" s="92"/>
      <c r="VPD246" s="92"/>
      <c r="VPE246" s="92"/>
      <c r="VPF246" s="92"/>
      <c r="VPG246" s="92"/>
      <c r="VPH246" s="92"/>
      <c r="VPI246" s="92"/>
      <c r="VPJ246" s="92"/>
      <c r="VPK246" s="92"/>
      <c r="VPL246" s="92"/>
      <c r="VPM246" s="92"/>
      <c r="VPN246" s="92"/>
      <c r="VPO246" s="92"/>
      <c r="VPP246" s="92"/>
      <c r="VPQ246" s="92"/>
      <c r="VPR246" s="92"/>
      <c r="VPS246" s="92"/>
      <c r="VPT246" s="92"/>
      <c r="VPU246" s="92"/>
      <c r="VPV246" s="92"/>
      <c r="VPW246" s="92"/>
      <c r="VPX246" s="92"/>
      <c r="VPY246" s="92"/>
      <c r="VPZ246" s="92"/>
      <c r="VQA246" s="92"/>
      <c r="VQB246" s="92"/>
      <c r="VQC246" s="92"/>
      <c r="VQD246" s="92"/>
      <c r="VQE246" s="92"/>
      <c r="VQF246" s="92"/>
      <c r="VQG246" s="92"/>
      <c r="VQH246" s="92"/>
      <c r="VQI246" s="92"/>
      <c r="VQJ246" s="92"/>
      <c r="VQK246" s="92"/>
      <c r="VQL246" s="92"/>
      <c r="VQM246" s="92"/>
      <c r="VQN246" s="92"/>
      <c r="VQO246" s="92"/>
      <c r="VQP246" s="92"/>
      <c r="VQQ246" s="92"/>
      <c r="VQR246" s="92"/>
      <c r="VQS246" s="92"/>
      <c r="VQT246" s="92"/>
      <c r="VQU246" s="92"/>
      <c r="VQV246" s="92"/>
      <c r="VQW246" s="92"/>
      <c r="VQX246" s="92"/>
      <c r="VQY246" s="92"/>
      <c r="VQZ246" s="92"/>
      <c r="VRA246" s="92"/>
      <c r="VRB246" s="92"/>
      <c r="VRC246" s="92"/>
      <c r="VRD246" s="92"/>
      <c r="VRE246" s="92"/>
      <c r="VRF246" s="92"/>
      <c r="VRG246" s="92"/>
      <c r="VRH246" s="92"/>
      <c r="VRI246" s="92"/>
      <c r="VRJ246" s="92"/>
      <c r="VRK246" s="92"/>
      <c r="VRL246" s="92"/>
      <c r="VRM246" s="92"/>
      <c r="VRN246" s="92"/>
      <c r="VRO246" s="92"/>
      <c r="VRP246" s="92"/>
      <c r="VRQ246" s="92"/>
      <c r="VRR246" s="92"/>
      <c r="VRS246" s="92"/>
      <c r="VRT246" s="92"/>
      <c r="VRU246" s="92"/>
      <c r="VRV246" s="92"/>
      <c r="VRW246" s="92"/>
      <c r="VRX246" s="92"/>
      <c r="VRY246" s="92"/>
      <c r="VRZ246" s="92"/>
      <c r="VSA246" s="92"/>
      <c r="VSB246" s="92"/>
      <c r="VSC246" s="92"/>
      <c r="VSD246" s="92"/>
      <c r="VSE246" s="92"/>
      <c r="VSF246" s="92"/>
      <c r="VSG246" s="92"/>
      <c r="VSH246" s="92"/>
      <c r="VSI246" s="92"/>
      <c r="VSJ246" s="92"/>
      <c r="VSK246" s="92"/>
      <c r="VSL246" s="92"/>
      <c r="VSM246" s="92"/>
      <c r="VSN246" s="92"/>
      <c r="VSO246" s="92"/>
      <c r="VSP246" s="92"/>
      <c r="VSQ246" s="92"/>
      <c r="VSR246" s="92"/>
      <c r="VSS246" s="92"/>
      <c r="VST246" s="92"/>
      <c r="VSU246" s="92"/>
      <c r="VSV246" s="92"/>
      <c r="VSW246" s="92"/>
      <c r="VSX246" s="92"/>
      <c r="VSY246" s="92"/>
      <c r="VSZ246" s="92"/>
      <c r="VTA246" s="92"/>
      <c r="VTB246" s="92"/>
      <c r="VTC246" s="92"/>
      <c r="VTD246" s="92"/>
      <c r="VTE246" s="92"/>
      <c r="VTF246" s="92"/>
      <c r="VTG246" s="92"/>
      <c r="VTH246" s="92"/>
      <c r="VTI246" s="92"/>
      <c r="VTJ246" s="92"/>
      <c r="VTK246" s="92"/>
      <c r="VTL246" s="92"/>
      <c r="VTM246" s="92"/>
      <c r="VTN246" s="92"/>
      <c r="VTO246" s="92"/>
      <c r="VTP246" s="92"/>
      <c r="VTQ246" s="92"/>
      <c r="VTR246" s="92"/>
      <c r="VTS246" s="92"/>
      <c r="VTT246" s="92"/>
      <c r="VTU246" s="92"/>
      <c r="VTV246" s="92"/>
      <c r="VTW246" s="92"/>
      <c r="VTX246" s="92"/>
      <c r="VTY246" s="92"/>
      <c r="VTZ246" s="92"/>
      <c r="VUA246" s="92"/>
      <c r="VUB246" s="92"/>
      <c r="VUC246" s="92"/>
      <c r="VUD246" s="92"/>
      <c r="VUE246" s="92"/>
      <c r="VUF246" s="92"/>
      <c r="VUG246" s="92"/>
      <c r="VUH246" s="92"/>
      <c r="VUI246" s="92"/>
      <c r="VUJ246" s="92"/>
      <c r="VUK246" s="92"/>
      <c r="VUL246" s="92"/>
      <c r="VUM246" s="92"/>
      <c r="VUN246" s="92"/>
      <c r="VUO246" s="92"/>
      <c r="VUP246" s="92"/>
      <c r="VUQ246" s="92"/>
      <c r="VUR246" s="92"/>
      <c r="VUS246" s="92"/>
      <c r="VUT246" s="92"/>
      <c r="VUU246" s="92"/>
      <c r="VUV246" s="92"/>
      <c r="VUW246" s="92"/>
      <c r="VUX246" s="92"/>
      <c r="VUY246" s="92"/>
      <c r="VUZ246" s="92"/>
      <c r="VVA246" s="92"/>
      <c r="VVB246" s="92"/>
      <c r="VVC246" s="92"/>
      <c r="VVD246" s="92"/>
      <c r="VVE246" s="92"/>
      <c r="VVF246" s="92"/>
      <c r="VVG246" s="92"/>
      <c r="VVH246" s="92"/>
      <c r="VVI246" s="92"/>
      <c r="VVJ246" s="92"/>
      <c r="VVK246" s="92"/>
      <c r="VVL246" s="92"/>
      <c r="VVM246" s="92"/>
      <c r="VVN246" s="92"/>
      <c r="VVO246" s="92"/>
      <c r="VVP246" s="92"/>
      <c r="VVQ246" s="92"/>
      <c r="VVR246" s="92"/>
      <c r="VVS246" s="92"/>
      <c r="VVT246" s="92"/>
      <c r="VVU246" s="92"/>
      <c r="VVV246" s="92"/>
      <c r="VVW246" s="92"/>
      <c r="VVX246" s="92"/>
      <c r="VVY246" s="92"/>
      <c r="VVZ246" s="92"/>
      <c r="VWA246" s="92"/>
      <c r="VWB246" s="92"/>
      <c r="VWC246" s="92"/>
      <c r="VWD246" s="92"/>
      <c r="VWE246" s="92"/>
      <c r="VWF246" s="92"/>
      <c r="VWG246" s="92"/>
      <c r="VWH246" s="92"/>
      <c r="VWI246" s="92"/>
      <c r="VWJ246" s="92"/>
      <c r="VWK246" s="92"/>
      <c r="VWL246" s="92"/>
      <c r="VWM246" s="92"/>
      <c r="VWN246" s="92"/>
      <c r="VWO246" s="92"/>
      <c r="VWP246" s="92"/>
      <c r="VWQ246" s="92"/>
      <c r="VWR246" s="92"/>
      <c r="VWS246" s="92"/>
      <c r="VWT246" s="92"/>
      <c r="VWU246" s="92"/>
      <c r="VWV246" s="92"/>
      <c r="VWW246" s="92"/>
      <c r="VWX246" s="92"/>
      <c r="VWY246" s="92"/>
      <c r="VWZ246" s="92"/>
      <c r="VXA246" s="92"/>
      <c r="VXB246" s="92"/>
      <c r="VXC246" s="92"/>
      <c r="VXD246" s="92"/>
      <c r="VXE246" s="92"/>
      <c r="VXF246" s="92"/>
      <c r="VXG246" s="92"/>
      <c r="VXH246" s="92"/>
      <c r="VXI246" s="92"/>
      <c r="VXJ246" s="92"/>
      <c r="VXK246" s="92"/>
      <c r="VXL246" s="92"/>
      <c r="VXM246" s="92"/>
      <c r="VXN246" s="92"/>
      <c r="VXO246" s="92"/>
      <c r="VXP246" s="92"/>
      <c r="VXQ246" s="92"/>
      <c r="VXR246" s="92"/>
      <c r="VXS246" s="92"/>
      <c r="VXT246" s="92"/>
      <c r="VXU246" s="92"/>
      <c r="VXV246" s="92"/>
      <c r="VXW246" s="92"/>
      <c r="VXX246" s="92"/>
      <c r="VXY246" s="92"/>
      <c r="VXZ246" s="92"/>
      <c r="VYA246" s="92"/>
      <c r="VYB246" s="92"/>
      <c r="VYC246" s="92"/>
      <c r="VYD246" s="92"/>
      <c r="VYE246" s="92"/>
      <c r="VYF246" s="92"/>
      <c r="VYG246" s="92"/>
      <c r="VYH246" s="92"/>
      <c r="VYI246" s="92"/>
      <c r="VYJ246" s="92"/>
      <c r="VYK246" s="92"/>
      <c r="VYL246" s="92"/>
      <c r="VYM246" s="92"/>
      <c r="VYN246" s="92"/>
      <c r="VYO246" s="92"/>
      <c r="VYP246" s="92"/>
      <c r="VYQ246" s="92"/>
      <c r="VYR246" s="92"/>
      <c r="VYS246" s="92"/>
      <c r="VYT246" s="92"/>
      <c r="VYU246" s="92"/>
      <c r="VYV246" s="92"/>
      <c r="VYW246" s="92"/>
      <c r="VYX246" s="92"/>
      <c r="VYY246" s="92"/>
      <c r="VYZ246" s="92"/>
      <c r="VZA246" s="92"/>
      <c r="VZB246" s="92"/>
      <c r="VZC246" s="92"/>
      <c r="VZD246" s="92"/>
      <c r="VZE246" s="92"/>
      <c r="VZF246" s="92"/>
      <c r="VZG246" s="92"/>
      <c r="VZH246" s="92"/>
      <c r="VZI246" s="92"/>
      <c r="VZJ246" s="92"/>
      <c r="VZK246" s="92"/>
      <c r="VZL246" s="92"/>
      <c r="VZM246" s="92"/>
      <c r="VZN246" s="92"/>
      <c r="VZO246" s="92"/>
      <c r="VZP246" s="92"/>
      <c r="VZQ246" s="92"/>
      <c r="VZR246" s="92"/>
      <c r="VZS246" s="92"/>
      <c r="VZT246" s="92"/>
      <c r="VZU246" s="92"/>
      <c r="VZV246" s="92"/>
      <c r="VZW246" s="92"/>
      <c r="VZX246" s="92"/>
      <c r="VZY246" s="92"/>
      <c r="VZZ246" s="92"/>
      <c r="WAA246" s="92"/>
      <c r="WAB246" s="92"/>
      <c r="WAC246" s="92"/>
      <c r="WAD246" s="92"/>
      <c r="WAE246" s="92"/>
      <c r="WAF246" s="92"/>
      <c r="WAG246" s="92"/>
      <c r="WAH246" s="92"/>
      <c r="WAI246" s="92"/>
      <c r="WAJ246" s="92"/>
      <c r="WAK246" s="92"/>
      <c r="WAL246" s="92"/>
      <c r="WAM246" s="92"/>
      <c r="WAN246" s="92"/>
      <c r="WAO246" s="92"/>
      <c r="WAP246" s="92"/>
      <c r="WAQ246" s="92"/>
      <c r="WAR246" s="92"/>
      <c r="WAS246" s="92"/>
      <c r="WAT246" s="92"/>
      <c r="WAU246" s="92"/>
      <c r="WAV246" s="92"/>
      <c r="WAW246" s="92"/>
      <c r="WAX246" s="92"/>
      <c r="WAY246" s="92"/>
      <c r="WAZ246" s="92"/>
      <c r="WBA246" s="92"/>
      <c r="WBB246" s="92"/>
      <c r="WBC246" s="92"/>
      <c r="WBD246" s="92"/>
      <c r="WBE246" s="92"/>
      <c r="WBF246" s="92"/>
      <c r="WBG246" s="92"/>
      <c r="WBH246" s="92"/>
      <c r="WBI246" s="92"/>
      <c r="WBJ246" s="92"/>
      <c r="WBK246" s="92"/>
      <c r="WBL246" s="92"/>
      <c r="WBM246" s="92"/>
      <c r="WBN246" s="92"/>
      <c r="WBO246" s="92"/>
      <c r="WBP246" s="92"/>
      <c r="WBQ246" s="92"/>
      <c r="WBR246" s="92"/>
      <c r="WBS246" s="92"/>
      <c r="WBT246" s="92"/>
      <c r="WBU246" s="92"/>
      <c r="WBV246" s="92"/>
      <c r="WBW246" s="92"/>
      <c r="WBX246" s="92"/>
      <c r="WBY246" s="92"/>
      <c r="WBZ246" s="92"/>
      <c r="WCA246" s="92"/>
      <c r="WCB246" s="92"/>
      <c r="WCC246" s="92"/>
      <c r="WCD246" s="92"/>
      <c r="WCE246" s="92"/>
      <c r="WCF246" s="92"/>
      <c r="WCG246" s="92"/>
      <c r="WCH246" s="92"/>
      <c r="WCI246" s="92"/>
      <c r="WCJ246" s="92"/>
      <c r="WCK246" s="92"/>
      <c r="WCL246" s="92"/>
      <c r="WCM246" s="92"/>
      <c r="WCN246" s="92"/>
      <c r="WCO246" s="92"/>
      <c r="WCP246" s="92"/>
      <c r="WCQ246" s="92"/>
      <c r="WCR246" s="92"/>
      <c r="WCS246" s="92"/>
      <c r="WCT246" s="92"/>
      <c r="WCU246" s="92"/>
      <c r="WCV246" s="92"/>
      <c r="WCW246" s="92"/>
      <c r="WCX246" s="92"/>
      <c r="WCY246" s="92"/>
      <c r="WCZ246" s="92"/>
      <c r="WDA246" s="92"/>
      <c r="WDB246" s="92"/>
      <c r="WDC246" s="92"/>
      <c r="WDD246" s="92"/>
      <c r="WDE246" s="92"/>
      <c r="WDF246" s="92"/>
      <c r="WDG246" s="92"/>
      <c r="WDH246" s="92"/>
      <c r="WDI246" s="92"/>
      <c r="WDJ246" s="92"/>
      <c r="WDK246" s="92"/>
      <c r="WDL246" s="92"/>
      <c r="WDM246" s="92"/>
      <c r="WDN246" s="92"/>
      <c r="WDO246" s="92"/>
      <c r="WDP246" s="92"/>
      <c r="WDQ246" s="92"/>
      <c r="WDR246" s="92"/>
      <c r="WDS246" s="92"/>
      <c r="WDT246" s="92"/>
      <c r="WDU246" s="92"/>
      <c r="WDV246" s="92"/>
      <c r="WDW246" s="92"/>
      <c r="WDX246" s="92"/>
      <c r="WDY246" s="92"/>
      <c r="WDZ246" s="92"/>
      <c r="WEA246" s="92"/>
      <c r="WEB246" s="92"/>
      <c r="WEC246" s="92"/>
      <c r="WED246" s="92"/>
      <c r="WEE246" s="92"/>
      <c r="WEF246" s="92"/>
      <c r="WEG246" s="92"/>
      <c r="WEH246" s="92"/>
      <c r="WEI246" s="92"/>
      <c r="WEJ246" s="92"/>
      <c r="WEK246" s="92"/>
      <c r="WEL246" s="92"/>
      <c r="WEM246" s="92"/>
      <c r="WEN246" s="92"/>
      <c r="WEO246" s="92"/>
      <c r="WEP246" s="92"/>
      <c r="WEQ246" s="92"/>
      <c r="WER246" s="92"/>
      <c r="WES246" s="92"/>
      <c r="WET246" s="92"/>
      <c r="WEU246" s="92"/>
      <c r="WEV246" s="92"/>
      <c r="WEW246" s="92"/>
      <c r="WEX246" s="92"/>
      <c r="WEY246" s="92"/>
      <c r="WEZ246" s="92"/>
      <c r="WFA246" s="92"/>
      <c r="WFB246" s="92"/>
      <c r="WFC246" s="92"/>
      <c r="WFD246" s="92"/>
      <c r="WFE246" s="92"/>
      <c r="WFF246" s="92"/>
      <c r="WFG246" s="92"/>
      <c r="WFH246" s="92"/>
      <c r="WFI246" s="92"/>
      <c r="WFJ246" s="92"/>
      <c r="WFK246" s="92"/>
      <c r="WFL246" s="92"/>
      <c r="WFM246" s="92"/>
      <c r="WFN246" s="92"/>
      <c r="WFO246" s="92"/>
      <c r="WFP246" s="92"/>
      <c r="WFQ246" s="92"/>
      <c r="WFR246" s="92"/>
      <c r="WFS246" s="92"/>
      <c r="WFT246" s="92"/>
      <c r="WFU246" s="92"/>
      <c r="WFV246" s="92"/>
      <c r="WFW246" s="92"/>
      <c r="WFX246" s="92"/>
      <c r="WFY246" s="92"/>
      <c r="WFZ246" s="92"/>
      <c r="WGA246" s="92"/>
      <c r="WGB246" s="92"/>
      <c r="WGC246" s="92"/>
      <c r="WGD246" s="92"/>
      <c r="WGE246" s="92"/>
      <c r="WGF246" s="92"/>
      <c r="WGG246" s="92"/>
      <c r="WGH246" s="92"/>
      <c r="WGI246" s="92"/>
      <c r="WGJ246" s="92"/>
      <c r="WGK246" s="92"/>
      <c r="WGL246" s="92"/>
      <c r="WGM246" s="92"/>
      <c r="WGN246" s="92"/>
      <c r="WGO246" s="92"/>
      <c r="WGP246" s="92"/>
      <c r="WGQ246" s="92"/>
      <c r="WGR246" s="92"/>
      <c r="WGS246" s="92"/>
      <c r="WGT246" s="92"/>
      <c r="WGU246" s="92"/>
      <c r="WGV246" s="92"/>
      <c r="WGW246" s="92"/>
      <c r="WGX246" s="92"/>
      <c r="WGY246" s="92"/>
      <c r="WGZ246" s="92"/>
      <c r="WHA246" s="92"/>
      <c r="WHB246" s="92"/>
      <c r="WHC246" s="92"/>
      <c r="WHD246" s="92"/>
      <c r="WHE246" s="92"/>
      <c r="WHF246" s="92"/>
      <c r="WHG246" s="92"/>
      <c r="WHH246" s="92"/>
      <c r="WHI246" s="92"/>
      <c r="WHJ246" s="92"/>
      <c r="WHK246" s="92"/>
      <c r="WHL246" s="92"/>
      <c r="WHM246" s="92"/>
      <c r="WHN246" s="92"/>
      <c r="WHO246" s="92"/>
      <c r="WHP246" s="92"/>
      <c r="WHQ246" s="92"/>
      <c r="WHR246" s="92"/>
      <c r="WHS246" s="92"/>
      <c r="WHT246" s="92"/>
      <c r="WHU246" s="92"/>
      <c r="WHV246" s="92"/>
      <c r="WHW246" s="92"/>
      <c r="WHX246" s="92"/>
      <c r="WHY246" s="92"/>
      <c r="WHZ246" s="92"/>
      <c r="WIA246" s="92"/>
      <c r="WIB246" s="92"/>
      <c r="WIC246" s="92"/>
      <c r="WID246" s="92"/>
      <c r="WIE246" s="92"/>
      <c r="WIF246" s="92"/>
      <c r="WIG246" s="92"/>
      <c r="WIH246" s="92"/>
      <c r="WII246" s="92"/>
      <c r="WIJ246" s="92"/>
      <c r="WIK246" s="92"/>
      <c r="WIL246" s="92"/>
      <c r="WIM246" s="92"/>
      <c r="WIN246" s="92"/>
      <c r="WIO246" s="92"/>
      <c r="WIP246" s="92"/>
      <c r="WIQ246" s="92"/>
      <c r="WIR246" s="92"/>
      <c r="WIS246" s="92"/>
      <c r="WIT246" s="92"/>
      <c r="WIU246" s="92"/>
      <c r="WIV246" s="92"/>
      <c r="WIW246" s="92"/>
      <c r="WIX246" s="92"/>
      <c r="WIY246" s="92"/>
      <c r="WIZ246" s="92"/>
      <c r="WJA246" s="92"/>
      <c r="WJB246" s="92"/>
      <c r="WJC246" s="92"/>
      <c r="WJD246" s="92"/>
      <c r="WJE246" s="92"/>
      <c r="WJF246" s="92"/>
      <c r="WJG246" s="92"/>
      <c r="WJH246" s="92"/>
      <c r="WJI246" s="92"/>
      <c r="WJJ246" s="92"/>
      <c r="WJK246" s="92"/>
      <c r="WJL246" s="92"/>
      <c r="WJM246" s="92"/>
      <c r="WJN246" s="92"/>
      <c r="WJO246" s="92"/>
      <c r="WJP246" s="92"/>
      <c r="WJQ246" s="92"/>
      <c r="WJR246" s="92"/>
      <c r="WJS246" s="92"/>
      <c r="WJT246" s="92"/>
      <c r="WJU246" s="92"/>
      <c r="WJV246" s="92"/>
      <c r="WJW246" s="92"/>
      <c r="WJX246" s="92"/>
      <c r="WJY246" s="92"/>
      <c r="WJZ246" s="92"/>
      <c r="WKA246" s="92"/>
      <c r="WKB246" s="92"/>
      <c r="WKC246" s="92"/>
      <c r="WKD246" s="92"/>
      <c r="WKE246" s="92"/>
      <c r="WKF246" s="92"/>
      <c r="WKG246" s="92"/>
      <c r="WKH246" s="92"/>
      <c r="WKI246" s="92"/>
      <c r="WKJ246" s="92"/>
      <c r="WKK246" s="92"/>
      <c r="WKL246" s="92"/>
      <c r="WKM246" s="92"/>
      <c r="WKN246" s="92"/>
      <c r="WKO246" s="92"/>
      <c r="WKP246" s="92"/>
      <c r="WKQ246" s="92"/>
      <c r="WKR246" s="92"/>
      <c r="WKS246" s="92"/>
      <c r="WKT246" s="92"/>
      <c r="WKU246" s="92"/>
      <c r="WKV246" s="92"/>
      <c r="WKW246" s="92"/>
      <c r="WKX246" s="92"/>
      <c r="WKY246" s="92"/>
      <c r="WKZ246" s="92"/>
      <c r="WLA246" s="92"/>
      <c r="WLB246" s="92"/>
      <c r="WLC246" s="92"/>
      <c r="WLD246" s="92"/>
      <c r="WLE246" s="92"/>
      <c r="WLF246" s="92"/>
      <c r="WLG246" s="92"/>
      <c r="WLH246" s="92"/>
      <c r="WLI246" s="92"/>
      <c r="WLJ246" s="92"/>
      <c r="WLK246" s="92"/>
      <c r="WLL246" s="92"/>
      <c r="WLM246" s="92"/>
      <c r="WLN246" s="92"/>
      <c r="WLO246" s="92"/>
      <c r="WLP246" s="92"/>
      <c r="WLQ246" s="92"/>
      <c r="WLR246" s="92"/>
      <c r="WLS246" s="92"/>
      <c r="WLT246" s="92"/>
      <c r="WLU246" s="92"/>
      <c r="WLV246" s="92"/>
      <c r="WLW246" s="92"/>
      <c r="WLX246" s="92"/>
      <c r="WLY246" s="92"/>
      <c r="WLZ246" s="92"/>
      <c r="WMA246" s="92"/>
      <c r="WMB246" s="92"/>
      <c r="WMC246" s="92"/>
      <c r="WMD246" s="92"/>
      <c r="WME246" s="92"/>
      <c r="WMF246" s="92"/>
      <c r="WMG246" s="92"/>
      <c r="WMH246" s="92"/>
      <c r="WMI246" s="92"/>
      <c r="WMJ246" s="92"/>
      <c r="WMK246" s="92"/>
      <c r="WML246" s="92"/>
      <c r="WMM246" s="92"/>
      <c r="WMN246" s="92"/>
      <c r="WMO246" s="92"/>
      <c r="WMP246" s="92"/>
      <c r="WMQ246" s="92"/>
      <c r="WMR246" s="92"/>
      <c r="WMS246" s="92"/>
      <c r="WMT246" s="92"/>
      <c r="WMU246" s="92"/>
      <c r="WMV246" s="92"/>
      <c r="WMW246" s="92"/>
      <c r="WMX246" s="92"/>
      <c r="WMY246" s="92"/>
      <c r="WMZ246" s="92"/>
      <c r="WNA246" s="92"/>
      <c r="WNB246" s="92"/>
      <c r="WNC246" s="92"/>
      <c r="WND246" s="92"/>
      <c r="WNE246" s="92"/>
      <c r="WNF246" s="92"/>
      <c r="WNG246" s="92"/>
      <c r="WNH246" s="92"/>
      <c r="WNI246" s="92"/>
      <c r="WNJ246" s="92"/>
      <c r="WNK246" s="92"/>
      <c r="WNL246" s="92"/>
      <c r="WNM246" s="92"/>
      <c r="WNN246" s="92"/>
      <c r="WNO246" s="92"/>
      <c r="WNP246" s="92"/>
      <c r="WNQ246" s="92"/>
      <c r="WNR246" s="92"/>
      <c r="WNS246" s="92"/>
      <c r="WNT246" s="92"/>
      <c r="WNU246" s="92"/>
      <c r="WNV246" s="92"/>
      <c r="WNW246" s="92"/>
      <c r="WNX246" s="92"/>
      <c r="WNY246" s="92"/>
      <c r="WNZ246" s="92"/>
      <c r="WOA246" s="92"/>
      <c r="WOB246" s="92"/>
      <c r="WOC246" s="92"/>
      <c r="WOD246" s="92"/>
      <c r="WOE246" s="92"/>
      <c r="WOF246" s="92"/>
      <c r="WOG246" s="92"/>
      <c r="WOH246" s="92"/>
      <c r="WOI246" s="92"/>
      <c r="WOJ246" s="92"/>
      <c r="WOK246" s="92"/>
      <c r="WOL246" s="92"/>
      <c r="WOM246" s="92"/>
      <c r="WON246" s="92"/>
      <c r="WOO246" s="92"/>
      <c r="WOP246" s="92"/>
      <c r="WOQ246" s="92"/>
      <c r="WOR246" s="92"/>
      <c r="WOS246" s="92"/>
      <c r="WOT246" s="92"/>
      <c r="WOU246" s="92"/>
      <c r="WOV246" s="92"/>
      <c r="WOW246" s="92"/>
      <c r="WOX246" s="92"/>
      <c r="WOY246" s="92"/>
      <c r="WOZ246" s="92"/>
      <c r="WPA246" s="92"/>
      <c r="WPB246" s="92"/>
      <c r="WPC246" s="92"/>
      <c r="WPD246" s="92"/>
      <c r="WPE246" s="92"/>
      <c r="WPF246" s="92"/>
      <c r="WPG246" s="92"/>
      <c r="WPH246" s="92"/>
      <c r="WPI246" s="92"/>
      <c r="WPJ246" s="92"/>
      <c r="WPK246" s="92"/>
      <c r="WPL246" s="92"/>
      <c r="WPM246" s="92"/>
      <c r="WPN246" s="92"/>
      <c r="WPO246" s="92"/>
      <c r="WPP246" s="92"/>
      <c r="WPQ246" s="92"/>
      <c r="WPR246" s="92"/>
      <c r="WPS246" s="92"/>
      <c r="WPT246" s="92"/>
      <c r="WPU246" s="92"/>
      <c r="WPV246" s="92"/>
      <c r="WPW246" s="92"/>
      <c r="WPX246" s="92"/>
      <c r="WPY246" s="92"/>
      <c r="WPZ246" s="92"/>
      <c r="WQA246" s="92"/>
      <c r="WQB246" s="92"/>
      <c r="WQC246" s="92"/>
      <c r="WQD246" s="92"/>
      <c r="WQE246" s="92"/>
      <c r="WQF246" s="92"/>
      <c r="WQG246" s="92"/>
      <c r="WQH246" s="92"/>
      <c r="WQI246" s="92"/>
      <c r="WQJ246" s="92"/>
      <c r="WQK246" s="92"/>
      <c r="WQL246" s="92"/>
      <c r="WQM246" s="92"/>
      <c r="WQN246" s="92"/>
      <c r="WQO246" s="92"/>
      <c r="WQP246" s="92"/>
      <c r="WQQ246" s="92"/>
      <c r="WQR246" s="92"/>
      <c r="WQS246" s="92"/>
      <c r="WQT246" s="92"/>
      <c r="WQU246" s="92"/>
      <c r="WQV246" s="92"/>
      <c r="WQW246" s="92"/>
      <c r="WQX246" s="92"/>
      <c r="WQY246" s="92"/>
      <c r="WQZ246" s="92"/>
      <c r="WRA246" s="92"/>
      <c r="WRB246" s="92"/>
      <c r="WRC246" s="92"/>
      <c r="WRD246" s="92"/>
      <c r="WRE246" s="92"/>
      <c r="WRF246" s="92"/>
      <c r="WRG246" s="92"/>
      <c r="WRH246" s="92"/>
      <c r="WRI246" s="92"/>
      <c r="WRJ246" s="92"/>
      <c r="WRK246" s="92"/>
      <c r="WRL246" s="92"/>
      <c r="WRM246" s="92"/>
      <c r="WRN246" s="92"/>
      <c r="WRO246" s="92"/>
      <c r="WRP246" s="92"/>
      <c r="WRQ246" s="92"/>
      <c r="WRR246" s="92"/>
      <c r="WRS246" s="92"/>
      <c r="WRT246" s="92"/>
      <c r="WRU246" s="92"/>
      <c r="WRV246" s="92"/>
      <c r="WRW246" s="92"/>
      <c r="WRX246" s="92"/>
      <c r="WRY246" s="92"/>
      <c r="WRZ246" s="92"/>
      <c r="WSA246" s="92"/>
      <c r="WSB246" s="92"/>
      <c r="WSC246" s="92"/>
      <c r="WSD246" s="92"/>
      <c r="WSE246" s="92"/>
      <c r="WSF246" s="92"/>
      <c r="WSG246" s="92"/>
      <c r="WSH246" s="92"/>
      <c r="WSI246" s="92"/>
      <c r="WSJ246" s="92"/>
      <c r="WSK246" s="92"/>
      <c r="WSL246" s="92"/>
      <c r="WSM246" s="92"/>
      <c r="WSN246" s="92"/>
      <c r="WSO246" s="92"/>
      <c r="WSP246" s="92"/>
      <c r="WSQ246" s="92"/>
      <c r="WSR246" s="92"/>
      <c r="WSS246" s="92"/>
      <c r="WST246" s="92"/>
      <c r="WSU246" s="92"/>
      <c r="WSV246" s="92"/>
      <c r="WSW246" s="92"/>
      <c r="WSX246" s="92"/>
      <c r="WSY246" s="92"/>
      <c r="WSZ246" s="92"/>
      <c r="WTA246" s="92"/>
      <c r="WTB246" s="92"/>
      <c r="WTC246" s="92"/>
      <c r="WTD246" s="92"/>
      <c r="WTE246" s="92"/>
      <c r="WTF246" s="92"/>
      <c r="WTG246" s="92"/>
      <c r="WTH246" s="92"/>
      <c r="WTI246" s="92"/>
      <c r="WTJ246" s="92"/>
      <c r="WTK246" s="92"/>
      <c r="WTL246" s="92"/>
      <c r="WTM246" s="92"/>
      <c r="WTN246" s="92"/>
      <c r="WTO246" s="92"/>
      <c r="WTP246" s="92"/>
      <c r="WTQ246" s="92"/>
      <c r="WTR246" s="92"/>
      <c r="WTS246" s="92"/>
      <c r="WTT246" s="92"/>
      <c r="WTU246" s="92"/>
      <c r="WTV246" s="92"/>
      <c r="WTW246" s="92"/>
      <c r="WTX246" s="92"/>
      <c r="WTY246" s="92"/>
      <c r="WTZ246" s="92"/>
      <c r="WUA246" s="92"/>
      <c r="WUB246" s="92"/>
      <c r="WUC246" s="92"/>
      <c r="WUD246" s="92"/>
      <c r="WUE246" s="92"/>
      <c r="WUF246" s="92"/>
      <c r="WUG246" s="92"/>
      <c r="WUH246" s="92"/>
      <c r="WUI246" s="92"/>
      <c r="WUJ246" s="92"/>
      <c r="WUK246" s="92"/>
      <c r="WUL246" s="92"/>
      <c r="WUM246" s="92"/>
      <c r="WUN246" s="92"/>
      <c r="WUO246" s="92"/>
      <c r="WUP246" s="92"/>
      <c r="WUQ246" s="92"/>
      <c r="WUR246" s="92"/>
      <c r="WUS246" s="92"/>
      <c r="WUT246" s="92"/>
      <c r="WUU246" s="92"/>
      <c r="WUV246" s="92"/>
      <c r="WUW246" s="92"/>
      <c r="WUX246" s="92"/>
      <c r="WUY246" s="92"/>
      <c r="WUZ246" s="92"/>
      <c r="WVA246" s="92"/>
      <c r="WVB246" s="92"/>
      <c r="WVC246" s="92"/>
      <c r="WVD246" s="92"/>
      <c r="WVE246" s="92"/>
      <c r="WVF246" s="92"/>
      <c r="WVG246" s="92"/>
      <c r="WVH246" s="92"/>
      <c r="WVI246" s="92"/>
      <c r="WVJ246" s="92"/>
      <c r="WVK246" s="92"/>
      <c r="WVL246" s="92"/>
      <c r="WVM246" s="92"/>
      <c r="WVN246" s="92"/>
      <c r="WVO246" s="92"/>
      <c r="WVP246" s="92"/>
      <c r="WVQ246" s="92"/>
      <c r="WVR246" s="92"/>
      <c r="WVS246" s="92"/>
      <c r="WVT246" s="92"/>
      <c r="WVU246" s="92"/>
      <c r="WVV246" s="92"/>
      <c r="WVW246" s="92"/>
      <c r="WVX246" s="92"/>
      <c r="WVY246" s="92"/>
      <c r="WVZ246" s="92"/>
      <c r="WWA246" s="92"/>
      <c r="WWB246" s="92"/>
      <c r="WWC246" s="92"/>
      <c r="WWD246" s="92"/>
      <c r="WWE246" s="92"/>
      <c r="WWF246" s="92"/>
      <c r="WWG246" s="92"/>
      <c r="WWH246" s="92"/>
      <c r="WWI246" s="92"/>
      <c r="WWJ246" s="92"/>
      <c r="WWK246" s="92"/>
      <c r="WWL246" s="92"/>
      <c r="WWM246" s="92"/>
      <c r="WWN246" s="92"/>
      <c r="WWO246" s="92"/>
      <c r="WWP246" s="92"/>
      <c r="WWQ246" s="92"/>
      <c r="WWR246" s="92"/>
      <c r="WWS246" s="92"/>
      <c r="WWT246" s="92"/>
      <c r="WWU246" s="92"/>
      <c r="WWV246" s="92"/>
      <c r="WWW246" s="92"/>
      <c r="WWX246" s="92"/>
      <c r="WWY246" s="92"/>
      <c r="WWZ246" s="92"/>
      <c r="WXA246" s="92"/>
      <c r="WXB246" s="92"/>
      <c r="WXC246" s="92"/>
      <c r="WXD246" s="92"/>
      <c r="WXE246" s="92"/>
      <c r="WXF246" s="92"/>
      <c r="WXG246" s="92"/>
      <c r="WXH246" s="92"/>
      <c r="WXI246" s="92"/>
      <c r="WXJ246" s="92"/>
      <c r="WXK246" s="92"/>
      <c r="WXL246" s="92"/>
      <c r="WXM246" s="92"/>
      <c r="WXN246" s="92"/>
      <c r="WXO246" s="92"/>
      <c r="WXP246" s="92"/>
      <c r="WXQ246" s="92"/>
      <c r="WXR246" s="92"/>
      <c r="WXS246" s="92"/>
      <c r="WXT246" s="92"/>
      <c r="WXU246" s="92"/>
      <c r="WXV246" s="92"/>
      <c r="WXW246" s="92"/>
      <c r="WXX246" s="92"/>
      <c r="WXY246" s="92"/>
      <c r="WXZ246" s="92"/>
      <c r="WYA246" s="92"/>
      <c r="WYB246" s="92"/>
      <c r="WYC246" s="92"/>
      <c r="WYD246" s="92"/>
      <c r="WYE246" s="92"/>
      <c r="WYF246" s="92"/>
      <c r="WYG246" s="92"/>
      <c r="WYH246" s="92"/>
      <c r="WYI246" s="92"/>
      <c r="WYJ246" s="92"/>
      <c r="WYK246" s="92"/>
      <c r="WYL246" s="92"/>
      <c r="WYM246" s="92"/>
      <c r="WYN246" s="92"/>
      <c r="WYO246" s="92"/>
      <c r="WYP246" s="92"/>
      <c r="WYQ246" s="92"/>
      <c r="WYR246" s="92"/>
      <c r="WYS246" s="92"/>
      <c r="WYT246" s="92"/>
      <c r="WYU246" s="92"/>
      <c r="WYV246" s="92"/>
      <c r="WYW246" s="92"/>
      <c r="WYX246" s="92"/>
      <c r="WYY246" s="92"/>
      <c r="WYZ246" s="92"/>
      <c r="WZA246" s="92"/>
      <c r="WZB246" s="92"/>
      <c r="WZC246" s="92"/>
      <c r="WZD246" s="92"/>
      <c r="WZE246" s="92"/>
      <c r="WZF246" s="92"/>
      <c r="WZG246" s="92"/>
      <c r="WZH246" s="92"/>
      <c r="WZI246" s="92"/>
      <c r="WZJ246" s="92"/>
      <c r="WZK246" s="92"/>
      <c r="WZL246" s="92"/>
      <c r="WZM246" s="92"/>
      <c r="WZN246" s="92"/>
      <c r="WZO246" s="92"/>
      <c r="WZP246" s="92"/>
      <c r="WZQ246" s="92"/>
      <c r="WZR246" s="92"/>
      <c r="WZS246" s="92"/>
      <c r="WZT246" s="92"/>
      <c r="WZU246" s="92"/>
      <c r="WZV246" s="92"/>
      <c r="WZW246" s="92"/>
      <c r="WZX246" s="92"/>
      <c r="WZY246" s="92"/>
      <c r="WZZ246" s="92"/>
      <c r="XAA246" s="92"/>
      <c r="XAB246" s="92"/>
      <c r="XAC246" s="92"/>
      <c r="XAD246" s="92"/>
      <c r="XAE246" s="92"/>
      <c r="XAF246" s="92"/>
      <c r="XAG246" s="92"/>
      <c r="XAH246" s="92"/>
      <c r="XAI246" s="92"/>
      <c r="XAJ246" s="92"/>
      <c r="XAK246" s="92"/>
      <c r="XAL246" s="92"/>
      <c r="XAM246" s="92"/>
      <c r="XAN246" s="92"/>
      <c r="XAO246" s="92"/>
      <c r="XAP246" s="92"/>
      <c r="XAQ246" s="92"/>
      <c r="XAR246" s="92"/>
      <c r="XAS246" s="92"/>
      <c r="XAT246" s="92"/>
      <c r="XAU246" s="92"/>
      <c r="XAV246" s="92"/>
      <c r="XAW246" s="92"/>
      <c r="XAX246" s="92"/>
      <c r="XAY246" s="92"/>
      <c r="XAZ246" s="92"/>
      <c r="XBA246" s="92"/>
      <c r="XBB246" s="92"/>
      <c r="XBC246" s="92"/>
      <c r="XBD246" s="92"/>
      <c r="XBE246" s="92"/>
      <c r="XBF246" s="92"/>
      <c r="XBG246" s="92"/>
      <c r="XBH246" s="92"/>
      <c r="XBI246" s="92"/>
      <c r="XBJ246" s="92"/>
      <c r="XBK246" s="92"/>
      <c r="XBL246" s="92"/>
      <c r="XBM246" s="92"/>
      <c r="XBN246" s="92"/>
      <c r="XBO246" s="92"/>
      <c r="XBP246" s="92"/>
      <c r="XBQ246" s="92"/>
      <c r="XBR246" s="92"/>
      <c r="XBS246" s="92"/>
      <c r="XBT246" s="92"/>
      <c r="XBU246" s="92"/>
      <c r="XBV246" s="92"/>
      <c r="XBW246" s="92"/>
      <c r="XBX246" s="92"/>
      <c r="XBY246" s="92"/>
      <c r="XBZ246" s="92"/>
      <c r="XCA246" s="92"/>
      <c r="XCB246" s="92"/>
      <c r="XCC246" s="92"/>
      <c r="XCD246" s="92"/>
      <c r="XCE246" s="92"/>
      <c r="XCF246" s="92"/>
      <c r="XCG246" s="92"/>
      <c r="XCH246" s="92"/>
      <c r="XCI246" s="92"/>
      <c r="XCJ246" s="92"/>
      <c r="XCK246" s="92"/>
      <c r="XCL246" s="92"/>
      <c r="XCM246" s="92"/>
      <c r="XCN246" s="92"/>
      <c r="XCO246" s="92"/>
      <c r="XCP246" s="92"/>
      <c r="XCQ246" s="92"/>
      <c r="XCR246" s="92"/>
      <c r="XCS246" s="92"/>
      <c r="XCT246" s="92"/>
      <c r="XCU246" s="92"/>
      <c r="XCV246" s="92"/>
      <c r="XCW246" s="92"/>
      <c r="XCX246" s="92"/>
      <c r="XCY246" s="92"/>
      <c r="XCZ246" s="92"/>
      <c r="XDA246" s="92"/>
      <c r="XDB246" s="92"/>
      <c r="XDC246" s="92"/>
      <c r="XDD246" s="92"/>
      <c r="XDE246" s="92"/>
      <c r="XDF246" s="92"/>
      <c r="XDG246" s="92"/>
      <c r="XDH246" s="92"/>
      <c r="XDI246" s="92"/>
      <c r="XDJ246" s="92"/>
      <c r="XDK246" s="92"/>
      <c r="XDL246" s="92"/>
      <c r="XDM246" s="92"/>
      <c r="XDN246" s="92"/>
      <c r="XDO246" s="92"/>
      <c r="XDP246" s="92"/>
      <c r="XDQ246" s="92"/>
      <c r="XDR246" s="92"/>
      <c r="XDS246" s="92"/>
      <c r="XDT246" s="92"/>
      <c r="XDU246" s="92"/>
      <c r="XDV246" s="92"/>
      <c r="XDW246" s="92"/>
      <c r="XDX246" s="92"/>
      <c r="XDY246" s="92"/>
      <c r="XDZ246" s="92"/>
      <c r="XEA246" s="92"/>
      <c r="XEB246" s="92"/>
      <c r="XEC246" s="92"/>
      <c r="XED246" s="92"/>
      <c r="XEE246" s="92"/>
      <c r="XEF246" s="92"/>
      <c r="XEG246" s="92"/>
      <c r="XEH246" s="92"/>
      <c r="XEI246" s="92"/>
      <c r="XEJ246" s="92"/>
      <c r="XEK246" s="92"/>
      <c r="XEL246" s="92"/>
      <c r="XEM246" s="92"/>
      <c r="XEN246" s="92"/>
      <c r="XEO246" s="92"/>
      <c r="XEP246" s="92"/>
      <c r="XEQ246" s="92"/>
      <c r="XER246" s="92"/>
      <c r="XES246" s="92"/>
      <c r="XET246" s="92"/>
      <c r="XEU246" s="92"/>
      <c r="XEV246" s="92"/>
      <c r="XEW246" s="92"/>
      <c r="XEX246" s="92"/>
      <c r="XEY246" s="92"/>
      <c r="XEZ246" s="92"/>
      <c r="XFA246" s="92"/>
      <c r="XFB246" s="92"/>
      <c r="XFC246" s="92"/>
    </row>
    <row r="247" spans="1:16383" x14ac:dyDescent="0.35">
      <c r="F247" s="138"/>
      <c r="G247" s="138"/>
      <c r="H247" s="138"/>
    </row>
    <row r="248" spans="1:16383" s="200" customFormat="1" x14ac:dyDescent="0.35">
      <c r="A248" s="196"/>
      <c r="B248" s="197"/>
      <c r="C248" s="198"/>
      <c r="D248" s="199"/>
      <c r="E248" s="200" t="str">
        <f>InpR!$E$119</f>
        <v>2019-20 RPI-CPIH wedge adjustment at 2017-18 FYA CPIH prices - WR</v>
      </c>
      <c r="F248" s="250">
        <f>InpR!$F$119</f>
        <v>1.50857632274288E-2</v>
      </c>
      <c r="G248" s="200" t="str">
        <f>InpR!$G$119</f>
        <v>£m</v>
      </c>
      <c r="H248" s="30"/>
    </row>
    <row r="249" spans="1:16383" s="92" customFormat="1" x14ac:dyDescent="0.35">
      <c r="A249" s="164"/>
      <c r="B249" s="165"/>
      <c r="C249" s="166"/>
      <c r="D249" s="167"/>
      <c r="E249" s="231" t="str">
        <f>Index!E$46</f>
        <v>CPI(H): Financial year average - index - final determination</v>
      </c>
      <c r="F249" s="223">
        <f>Index!F$46</f>
        <v>0</v>
      </c>
      <c r="G249" s="223" t="str">
        <f>Index!G$46</f>
        <v>index</v>
      </c>
      <c r="H249" s="223">
        <f>Index!H$46</f>
        <v>0</v>
      </c>
      <c r="I249" s="223">
        <f>Index!I$46</f>
        <v>0</v>
      </c>
      <c r="J249" s="223">
        <f>Index!J$46</f>
        <v>104.21666666666665</v>
      </c>
      <c r="K249" s="223">
        <f>Index!K$46</f>
        <v>106.43333333333334</v>
      </c>
      <c r="L249" s="223">
        <f>Index!L$46</f>
        <v>108.55238432841566</v>
      </c>
      <c r="M249" s="223">
        <f>Index!M$46</f>
        <v>110.70537330136041</v>
      </c>
      <c r="N249" s="223">
        <f>Index!N$46</f>
        <v>112.92412852304601</v>
      </c>
      <c r="O249" s="223">
        <f>Index!O$46</f>
        <v>115.26744552524366</v>
      </c>
      <c r="P249" s="223">
        <f>Index!P$46</f>
        <v>117.68806188127384</v>
      </c>
      <c r="Q249" s="223">
        <f>Index!Q$46</f>
        <v>120.15951118078074</v>
      </c>
      <c r="R249" s="223">
        <f>Index!R$46</f>
        <v>122.56270140439625</v>
      </c>
    </row>
    <row r="250" spans="1:16383" s="92" customFormat="1" x14ac:dyDescent="0.35">
      <c r="A250" s="164"/>
      <c r="B250" s="165"/>
      <c r="C250" s="166"/>
      <c r="D250" s="167"/>
      <c r="E250" s="231" t="str">
        <f>Index!E$50</f>
        <v>CPI(H): March - index - final determination</v>
      </c>
      <c r="F250" s="223">
        <f>Index!F$50</f>
        <v>0</v>
      </c>
      <c r="G250" s="223" t="str">
        <f>Index!G$50</f>
        <v>index</v>
      </c>
      <c r="H250" s="223">
        <f>Index!H$50</f>
        <v>0</v>
      </c>
      <c r="I250" s="223">
        <f>Index!I$50</f>
        <v>0</v>
      </c>
      <c r="J250" s="223">
        <f>Index!J$50</f>
        <v>105.1</v>
      </c>
      <c r="K250" s="223">
        <f>Index!K$50</f>
        <v>107</v>
      </c>
      <c r="L250" s="223">
        <f>Index!L$50</f>
        <v>109.52246947724301</v>
      </c>
      <c r="M250" s="223">
        <f>Index!M$50</f>
        <v>111.712918866788</v>
      </c>
      <c r="N250" s="223">
        <f>Index!N$50</f>
        <v>113.97509521197701</v>
      </c>
      <c r="O250" s="223">
        <f>Index!O$50</f>
        <v>116.368572211429</v>
      </c>
      <c r="P250" s="223">
        <f>Index!P$50</f>
        <v>118.812312227869</v>
      </c>
      <c r="Q250" s="223">
        <f>Index!Q$50</f>
        <v>121.307370784654</v>
      </c>
      <c r="R250" s="223">
        <f>Index!R$50</f>
        <v>123.73351820034701</v>
      </c>
    </row>
    <row r="251" spans="1:16383" s="334" customFormat="1" x14ac:dyDescent="0.35">
      <c r="A251" s="330"/>
      <c r="B251" s="331"/>
      <c r="C251" s="332"/>
      <c r="D251" s="333"/>
      <c r="E251" s="230" t="s">
        <v>570</v>
      </c>
      <c r="F251" s="177">
        <f xml:space="preserve"> $L$250 / $J$249</f>
        <v>1.0509112695721383</v>
      </c>
      <c r="G251" s="335"/>
    </row>
    <row r="252" spans="1:16383" s="329" customFormat="1" x14ac:dyDescent="0.35">
      <c r="A252" s="47"/>
      <c r="B252" s="51"/>
      <c r="C252" s="278"/>
      <c r="D252" s="56"/>
      <c r="E252" s="247" t="s">
        <v>571</v>
      </c>
      <c r="F252" s="247">
        <f xml:space="preserve"> $F$248 * $F$251</f>
        <v>1.5853798585801878E-2</v>
      </c>
      <c r="G252" s="247" t="s">
        <v>295</v>
      </c>
      <c r="H252" s="7"/>
      <c r="I252" s="7"/>
      <c r="J252" s="7"/>
      <c r="K252" s="7"/>
      <c r="L252" s="7"/>
      <c r="M252" s="7"/>
      <c r="N252" s="7"/>
      <c r="O252" s="7"/>
      <c r="P252" s="7"/>
      <c r="Q252" s="7"/>
      <c r="R252" s="7"/>
    </row>
    <row r="253" spans="1:16383" s="92" customFormat="1" x14ac:dyDescent="0.35">
      <c r="A253" s="164"/>
      <c r="B253" s="165"/>
      <c r="C253" s="166"/>
      <c r="D253" s="167"/>
      <c r="E253" s="30" t="str">
        <f>Time!E$40</f>
        <v>Acquisition / initial balance date flag</v>
      </c>
      <c r="F253" s="249">
        <f>Time!F$40</f>
        <v>0</v>
      </c>
      <c r="G253" s="249" t="str">
        <f>Time!G$40</f>
        <v>flag</v>
      </c>
      <c r="H253" s="249">
        <f>Time!H$40</f>
        <v>1</v>
      </c>
      <c r="I253" s="249">
        <f>Time!I$40</f>
        <v>0</v>
      </c>
      <c r="J253" s="249">
        <f>Time!J$40</f>
        <v>0</v>
      </c>
      <c r="K253" s="249">
        <f>Time!K$40</f>
        <v>0</v>
      </c>
      <c r="L253" s="249">
        <f>Time!L$40</f>
        <v>1</v>
      </c>
      <c r="M253" s="249">
        <f>Time!M$40</f>
        <v>0</v>
      </c>
      <c r="N253" s="249">
        <f>Time!N$40</f>
        <v>0</v>
      </c>
      <c r="O253" s="249">
        <f>Time!O$40</f>
        <v>0</v>
      </c>
      <c r="P253" s="249">
        <f>Time!P$40</f>
        <v>0</v>
      </c>
      <c r="Q253" s="249">
        <f>Time!Q$40</f>
        <v>0</v>
      </c>
      <c r="R253" s="249">
        <f>Time!R$40</f>
        <v>0</v>
      </c>
    </row>
    <row r="254" spans="1:16383" x14ac:dyDescent="0.35">
      <c r="A254" s="48"/>
      <c r="B254" s="59"/>
      <c r="C254" s="108"/>
      <c r="D254" s="53"/>
    </row>
    <row r="255" spans="1:16383" x14ac:dyDescent="0.35">
      <c r="A255" s="47"/>
      <c r="B255" s="51"/>
      <c r="C255" s="278"/>
      <c r="D255" s="56"/>
      <c r="E255" s="7" t="s">
        <v>572</v>
      </c>
      <c r="G255" s="162" t="s">
        <v>295</v>
      </c>
      <c r="J255" s="242">
        <f t="shared" ref="J255:R255" si="157" xml:space="preserve"> I258</f>
        <v>0</v>
      </c>
      <c r="K255" s="242">
        <f t="shared" si="157"/>
        <v>0</v>
      </c>
      <c r="L255" s="242">
        <f t="shared" si="157"/>
        <v>0</v>
      </c>
      <c r="M255" s="242">
        <f t="shared" si="157"/>
        <v>1.50857632274288E-2</v>
      </c>
      <c r="N255" s="242">
        <f t="shared" si="157"/>
        <v>1.5451715052353217E-2</v>
      </c>
      <c r="O255" s="242">
        <f t="shared" si="157"/>
        <v>1.5908894968912169E-2</v>
      </c>
      <c r="P255" s="242">
        <f t="shared" si="157"/>
        <v>1.6410083757200565E-2</v>
      </c>
      <c r="Q255" s="242">
        <f t="shared" si="157"/>
        <v>1.6935206437430995E-2</v>
      </c>
      <c r="R255" s="242">
        <f t="shared" si="157"/>
        <v>1.7477133043428784E-2</v>
      </c>
    </row>
    <row r="256" spans="1:16383" x14ac:dyDescent="0.35">
      <c r="A256" s="47"/>
      <c r="B256" s="51"/>
      <c r="C256" s="111"/>
      <c r="D256" s="56" t="s">
        <v>502</v>
      </c>
      <c r="E256" s="7" t="str">
        <f t="shared" ref="E256:R256" si="158" xml:space="preserve"> E$241</f>
        <v>2019-20 wedge RCV indexation</v>
      </c>
      <c r="F256" s="242">
        <f t="shared" si="158"/>
        <v>0</v>
      </c>
      <c r="G256" s="242" t="str">
        <f t="shared" si="158"/>
        <v>£m</v>
      </c>
      <c r="H256" s="242">
        <f t="shared" si="158"/>
        <v>0</v>
      </c>
      <c r="I256" s="242">
        <f t="shared" si="158"/>
        <v>0</v>
      </c>
      <c r="J256" s="242">
        <f t="shared" si="158"/>
        <v>0</v>
      </c>
      <c r="K256" s="242">
        <f t="shared" si="158"/>
        <v>0</v>
      </c>
      <c r="L256" s="242">
        <f t="shared" si="158"/>
        <v>0</v>
      </c>
      <c r="M256" s="242">
        <f t="shared" si="158"/>
        <v>3.6595182492441631E-4</v>
      </c>
      <c r="N256" s="242">
        <f t="shared" si="158"/>
        <v>4.5717991655895129E-4</v>
      </c>
      <c r="O256" s="242">
        <f t="shared" si="158"/>
        <v>5.0118878828839676E-4</v>
      </c>
      <c r="P256" s="242">
        <f t="shared" si="158"/>
        <v>5.2512268023042943E-4</v>
      </c>
      <c r="Q256" s="242">
        <f t="shared" si="158"/>
        <v>5.419266059977886E-4</v>
      </c>
      <c r="R256" s="242">
        <f t="shared" si="158"/>
        <v>5.243139913028601E-4</v>
      </c>
    </row>
    <row r="257" spans="1:26" x14ac:dyDescent="0.35">
      <c r="A257" s="354"/>
      <c r="B257" s="355"/>
      <c r="C257" s="356"/>
      <c r="D257" s="357"/>
      <c r="E257" s="351"/>
      <c r="F257" s="358"/>
      <c r="G257" s="358"/>
      <c r="H257" s="358"/>
      <c r="I257" s="358"/>
      <c r="J257" s="358"/>
      <c r="K257" s="358"/>
      <c r="L257" s="358"/>
      <c r="M257" s="358"/>
      <c r="N257" s="358"/>
      <c r="O257" s="358"/>
      <c r="P257" s="358"/>
      <c r="Q257" s="358"/>
      <c r="R257" s="358"/>
    </row>
    <row r="258" spans="1:26" s="138" customFormat="1" x14ac:dyDescent="0.35">
      <c r="A258" s="134"/>
      <c r="B258" s="135"/>
      <c r="C258" s="277"/>
      <c r="D258" s="137"/>
      <c r="E258" s="138" t="s">
        <v>573</v>
      </c>
      <c r="G258" s="163" t="s">
        <v>295</v>
      </c>
      <c r="J258" s="243">
        <f t="shared" ref="J258:R258" si="159" xml:space="preserve"> IF( J253 = 1, $F248, J255 + J256 - J257)</f>
        <v>0</v>
      </c>
      <c r="K258" s="243">
        <f t="shared" si="159"/>
        <v>0</v>
      </c>
      <c r="L258" s="243">
        <f xml:space="preserve"> IF( L253 = 1, $F248, L255 + L256 - L257)</f>
        <v>1.50857632274288E-2</v>
      </c>
      <c r="M258" s="243">
        <f t="shared" si="159"/>
        <v>1.5451715052353217E-2</v>
      </c>
      <c r="N258" s="243">
        <f t="shared" si="159"/>
        <v>1.5908894968912169E-2</v>
      </c>
      <c r="O258" s="243">
        <f t="shared" si="159"/>
        <v>1.6410083757200565E-2</v>
      </c>
      <c r="P258" s="243">
        <f t="shared" si="159"/>
        <v>1.6935206437430995E-2</v>
      </c>
      <c r="Q258" s="243">
        <f t="shared" si="159"/>
        <v>1.7477133043428784E-2</v>
      </c>
      <c r="R258" s="243">
        <f t="shared" si="159"/>
        <v>1.8001447034731645E-2</v>
      </c>
    </row>
    <row r="260" spans="1:26" s="92" customFormat="1" x14ac:dyDescent="0.35">
      <c r="A260" s="164"/>
      <c r="B260" s="165"/>
      <c r="C260" s="166"/>
      <c r="D260" s="167"/>
      <c r="E260" s="179" t="str">
        <f t="shared" ref="E260:R260" si="160" xml:space="preserve"> E$255</f>
        <v>2019-20 wedge Nominal RCV balance BEG</v>
      </c>
      <c r="F260" s="185">
        <f t="shared" si="160"/>
        <v>0</v>
      </c>
      <c r="G260" s="185" t="str">
        <f t="shared" si="160"/>
        <v>£m</v>
      </c>
      <c r="H260" s="185">
        <f t="shared" si="160"/>
        <v>0</v>
      </c>
      <c r="I260" s="185">
        <f t="shared" si="160"/>
        <v>0</v>
      </c>
      <c r="J260" s="185">
        <f t="shared" si="160"/>
        <v>0</v>
      </c>
      <c r="K260" s="185">
        <f t="shared" si="160"/>
        <v>0</v>
      </c>
      <c r="L260" s="185">
        <f t="shared" si="160"/>
        <v>0</v>
      </c>
      <c r="M260" s="185">
        <f t="shared" si="160"/>
        <v>1.50857632274288E-2</v>
      </c>
      <c r="N260" s="185">
        <f t="shared" si="160"/>
        <v>1.5451715052353217E-2</v>
      </c>
      <c r="O260" s="185">
        <f t="shared" si="160"/>
        <v>1.5908894968912169E-2</v>
      </c>
      <c r="P260" s="185">
        <f t="shared" si="160"/>
        <v>1.6410083757200565E-2</v>
      </c>
      <c r="Q260" s="185">
        <f t="shared" si="160"/>
        <v>1.6935206437430995E-2</v>
      </c>
      <c r="R260" s="185">
        <f t="shared" si="160"/>
        <v>1.7477133043428784E-2</v>
      </c>
    </row>
    <row r="261" spans="1:26" s="91" customFormat="1" x14ac:dyDescent="0.35">
      <c r="A261" s="170"/>
      <c r="B261" s="165"/>
      <c r="C261" s="166"/>
      <c r="D261" s="171"/>
      <c r="E261" s="179" t="str">
        <f t="shared" ref="E261:R261" si="161" xml:space="preserve"> E$241</f>
        <v>2019-20 wedge RCV indexation</v>
      </c>
      <c r="F261" s="184">
        <f t="shared" si="161"/>
        <v>0</v>
      </c>
      <c r="G261" s="185" t="str">
        <f t="shared" si="161"/>
        <v>£m</v>
      </c>
      <c r="H261" s="184">
        <f t="shared" si="161"/>
        <v>0</v>
      </c>
      <c r="I261" s="184">
        <f t="shared" si="161"/>
        <v>0</v>
      </c>
      <c r="J261" s="184">
        <f t="shared" si="161"/>
        <v>0</v>
      </c>
      <c r="K261" s="184">
        <f t="shared" si="161"/>
        <v>0</v>
      </c>
      <c r="L261" s="184">
        <f t="shared" si="161"/>
        <v>0</v>
      </c>
      <c r="M261" s="184">
        <f t="shared" si="161"/>
        <v>3.6595182492441631E-4</v>
      </c>
      <c r="N261" s="184">
        <f t="shared" si="161"/>
        <v>4.5717991655895129E-4</v>
      </c>
      <c r="O261" s="184">
        <f t="shared" si="161"/>
        <v>5.0118878828839676E-4</v>
      </c>
      <c r="P261" s="184">
        <f t="shared" si="161"/>
        <v>5.2512268023042943E-4</v>
      </c>
      <c r="Q261" s="184">
        <f t="shared" si="161"/>
        <v>5.419266059977886E-4</v>
      </c>
      <c r="R261" s="184">
        <f t="shared" si="161"/>
        <v>5.243139913028601E-4</v>
      </c>
      <c r="S261" s="92"/>
      <c r="T261" s="92"/>
      <c r="U261" s="92"/>
      <c r="V261" s="92"/>
      <c r="W261" s="92"/>
      <c r="X261" s="92"/>
      <c r="Y261" s="92"/>
      <c r="Z261" s="92"/>
    </row>
    <row r="262" spans="1:26" s="92" customFormat="1" x14ac:dyDescent="0.35">
      <c r="A262" s="164"/>
      <c r="B262" s="165"/>
      <c r="C262" s="166"/>
      <c r="D262" s="167"/>
      <c r="E262" s="179" t="str">
        <f t="shared" ref="E262:R262" si="162" xml:space="preserve"> E$258</f>
        <v>2019-20 wedge Nominal RCV balance END</v>
      </c>
      <c r="F262" s="185">
        <f t="shared" si="162"/>
        <v>0</v>
      </c>
      <c r="G262" s="185" t="str">
        <f t="shared" si="162"/>
        <v>£m</v>
      </c>
      <c r="H262" s="185">
        <f t="shared" si="162"/>
        <v>0</v>
      </c>
      <c r="I262" s="185">
        <f t="shared" si="162"/>
        <v>0</v>
      </c>
      <c r="J262" s="185">
        <f t="shared" si="162"/>
        <v>0</v>
      </c>
      <c r="K262" s="185">
        <f t="shared" si="162"/>
        <v>0</v>
      </c>
      <c r="L262" s="185">
        <f t="shared" si="162"/>
        <v>1.50857632274288E-2</v>
      </c>
      <c r="M262" s="185">
        <f t="shared" si="162"/>
        <v>1.5451715052353217E-2</v>
      </c>
      <c r="N262" s="185">
        <f t="shared" si="162"/>
        <v>1.5908894968912169E-2</v>
      </c>
      <c r="O262" s="185">
        <f t="shared" si="162"/>
        <v>1.6410083757200565E-2</v>
      </c>
      <c r="P262" s="185">
        <f t="shared" si="162"/>
        <v>1.6935206437430995E-2</v>
      </c>
      <c r="Q262" s="185">
        <f t="shared" si="162"/>
        <v>1.7477133043428784E-2</v>
      </c>
      <c r="R262" s="185">
        <f t="shared" si="162"/>
        <v>1.8001447034731645E-2</v>
      </c>
    </row>
    <row r="263" spans="1:26" x14ac:dyDescent="0.35">
      <c r="A263" s="49"/>
      <c r="C263" s="276"/>
      <c r="D263" s="57"/>
      <c r="E263" s="7" t="s">
        <v>574</v>
      </c>
      <c r="F263" s="244"/>
      <c r="G263" s="185" t="s">
        <v>295</v>
      </c>
      <c r="H263" s="244"/>
      <c r="I263" s="244"/>
      <c r="J263" s="185">
        <f t="shared" ref="J263:L263" si="163" xml:space="preserve"> ( (J260+J261) + J262) / 2</f>
        <v>0</v>
      </c>
      <c r="K263" s="185">
        <f t="shared" si="163"/>
        <v>0</v>
      </c>
      <c r="L263" s="185">
        <f t="shared" si="163"/>
        <v>7.5428816137144E-3</v>
      </c>
      <c r="M263" s="185">
        <f xml:space="preserve"> ( (M260+M261) + M262) / 2</f>
        <v>1.5451715052353217E-2</v>
      </c>
      <c r="N263" s="185">
        <f t="shared" ref="N263:R263" si="164" xml:space="preserve"> ( (N260+N261) + N262) / 2</f>
        <v>1.5908894968912169E-2</v>
      </c>
      <c r="O263" s="185">
        <f t="shared" si="164"/>
        <v>1.6410083757200565E-2</v>
      </c>
      <c r="P263" s="185">
        <f t="shared" si="164"/>
        <v>1.6935206437430995E-2</v>
      </c>
      <c r="Q263" s="185">
        <f t="shared" si="164"/>
        <v>1.7477133043428784E-2</v>
      </c>
      <c r="R263" s="185">
        <f t="shared" si="164"/>
        <v>1.8001447034731645E-2</v>
      </c>
    </row>
    <row r="265" spans="1:26" s="205" customFormat="1" x14ac:dyDescent="0.35">
      <c r="A265" s="201"/>
      <c r="B265" s="202"/>
      <c r="C265" s="203"/>
      <c r="D265" s="204"/>
      <c r="E265" s="205" t="str">
        <f xml:space="preserve"> InpR!E$105</f>
        <v>WACC on RCV - CPI(H) + RPI wedge bf and additions - WR</v>
      </c>
      <c r="F265" s="205">
        <f xml:space="preserve"> InpR!F$105</f>
        <v>0</v>
      </c>
      <c r="G265" s="223" t="str">
        <f xml:space="preserve"> InpR!G$105</f>
        <v>%</v>
      </c>
      <c r="H265" s="205">
        <f xml:space="preserve"> InpR!H$105</f>
        <v>0</v>
      </c>
      <c r="I265" s="205">
        <f xml:space="preserve"> InpR!I$105</f>
        <v>0</v>
      </c>
      <c r="J265" s="205">
        <f xml:space="preserve"> InpR!J$105</f>
        <v>0</v>
      </c>
      <c r="K265" s="205">
        <f xml:space="preserve"> InpR!K$105</f>
        <v>0</v>
      </c>
      <c r="L265" s="205">
        <f xml:space="preserve"> InpR!L$105</f>
        <v>0</v>
      </c>
      <c r="M265" s="205">
        <f xml:space="preserve"> InpR!M$105</f>
        <v>1.920357193840716E-2</v>
      </c>
      <c r="N265" s="205">
        <f xml:space="preserve"> InpR!N$105</f>
        <v>1.920357193840716E-2</v>
      </c>
      <c r="O265" s="205">
        <f xml:space="preserve"> InpR!O$105</f>
        <v>1.920357193840716E-2</v>
      </c>
      <c r="P265" s="205">
        <f xml:space="preserve"> InpR!P$105</f>
        <v>1.920357193840716E-2</v>
      </c>
      <c r="Q265" s="205">
        <f xml:space="preserve"> InpR!Q$105</f>
        <v>1.920357193840716E-2</v>
      </c>
      <c r="R265" s="205">
        <f xml:space="preserve"> InpR!R$105</f>
        <v>0</v>
      </c>
    </row>
    <row r="266" spans="1:26" s="92" customFormat="1" x14ac:dyDescent="0.35">
      <c r="A266" s="164"/>
      <c r="B266" s="165"/>
      <c r="C266" s="166"/>
      <c r="D266" s="167"/>
      <c r="E266" s="30" t="str">
        <f xml:space="preserve"> Time!E$54</f>
        <v>Forecast Period Flag</v>
      </c>
      <c r="F266" s="249">
        <f xml:space="preserve"> Time!F$54</f>
        <v>0</v>
      </c>
      <c r="G266" s="249" t="str">
        <f xml:space="preserve"> Time!G$54</f>
        <v>flag</v>
      </c>
      <c r="H266" s="249">
        <f xml:space="preserve"> Time!H$54</f>
        <v>5</v>
      </c>
      <c r="I266" s="249">
        <f xml:space="preserve"> Time!I$54</f>
        <v>0</v>
      </c>
      <c r="J266" s="249">
        <f xml:space="preserve"> Time!J$54</f>
        <v>0</v>
      </c>
      <c r="K266" s="249">
        <f xml:space="preserve"> Time!K$54</f>
        <v>0</v>
      </c>
      <c r="L266" s="249">
        <f xml:space="preserve"> Time!L$54</f>
        <v>0</v>
      </c>
      <c r="M266" s="249">
        <f xml:space="preserve"> Time!M$54</f>
        <v>1</v>
      </c>
      <c r="N266" s="249">
        <f xml:space="preserve"> Time!N$54</f>
        <v>1</v>
      </c>
      <c r="O266" s="249">
        <f xml:space="preserve"> Time!O$54</f>
        <v>1</v>
      </c>
      <c r="P266" s="249">
        <f xml:space="preserve"> Time!P$54</f>
        <v>1</v>
      </c>
      <c r="Q266" s="249">
        <f xml:space="preserve"> Time!Q$54</f>
        <v>1</v>
      </c>
      <c r="R266" s="249">
        <f xml:space="preserve"> Time!R$54</f>
        <v>0</v>
      </c>
    </row>
    <row r="267" spans="1:26" x14ac:dyDescent="0.35">
      <c r="E267" s="7" t="str">
        <f t="shared" ref="E267:R267" si="165" xml:space="preserve"> E$263</f>
        <v>2019-20 wedge Nominal RCV average balance</v>
      </c>
      <c r="F267" s="184">
        <f t="shared" si="165"/>
        <v>0</v>
      </c>
      <c r="G267" s="184" t="str">
        <f t="shared" si="165"/>
        <v>£m</v>
      </c>
      <c r="H267" s="246">
        <f t="shared" si="165"/>
        <v>0</v>
      </c>
      <c r="I267" s="184">
        <f t="shared" si="165"/>
        <v>0</v>
      </c>
      <c r="J267" s="246">
        <f t="shared" si="165"/>
        <v>0</v>
      </c>
      <c r="K267" s="246">
        <f t="shared" si="165"/>
        <v>0</v>
      </c>
      <c r="L267" s="246">
        <f t="shared" si="165"/>
        <v>7.5428816137144E-3</v>
      </c>
      <c r="M267" s="246">
        <f t="shared" si="165"/>
        <v>1.5451715052353217E-2</v>
      </c>
      <c r="N267" s="246">
        <f t="shared" si="165"/>
        <v>1.5908894968912169E-2</v>
      </c>
      <c r="O267" s="246">
        <f t="shared" si="165"/>
        <v>1.6410083757200565E-2</v>
      </c>
      <c r="P267" s="246">
        <f t="shared" si="165"/>
        <v>1.6935206437430995E-2</v>
      </c>
      <c r="Q267" s="246">
        <f t="shared" si="165"/>
        <v>1.7477133043428784E-2</v>
      </c>
      <c r="R267" s="246">
        <f t="shared" si="165"/>
        <v>1.8001447034731645E-2</v>
      </c>
    </row>
    <row r="268" spans="1:26" x14ac:dyDescent="0.35">
      <c r="C268" s="276"/>
      <c r="E268" s="7" t="s">
        <v>575</v>
      </c>
      <c r="F268" s="244"/>
      <c r="G268" s="184" t="s">
        <v>295</v>
      </c>
      <c r="H268" s="244"/>
      <c r="I268" s="244"/>
      <c r="J268" s="246">
        <f t="shared" ref="J268:K268" si="166">J265*J266*J267</f>
        <v>0</v>
      </c>
      <c r="K268" s="246">
        <f t="shared" si="166"/>
        <v>0</v>
      </c>
      <c r="L268" s="246">
        <f>L265*L266*L267</f>
        <v>0</v>
      </c>
      <c r="M268" s="246">
        <f t="shared" ref="M268:R268" si="167">M265*M266*M267</f>
        <v>2.9672812157963374E-4</v>
      </c>
      <c r="N268" s="246">
        <f t="shared" si="167"/>
        <v>3.0550760899606858E-4</v>
      </c>
      <c r="O268" s="246">
        <f t="shared" si="167"/>
        <v>3.1513222394668789E-4</v>
      </c>
      <c r="P268" s="246">
        <f t="shared" si="167"/>
        <v>3.2521645511298216E-4</v>
      </c>
      <c r="Q268" s="246">
        <f t="shared" si="167"/>
        <v>3.3562338167659751E-4</v>
      </c>
      <c r="R268" s="246">
        <f t="shared" si="167"/>
        <v>0</v>
      </c>
    </row>
    <row r="269" spans="1:26" x14ac:dyDescent="0.35">
      <c r="M269" s="187"/>
      <c r="N269" s="187"/>
      <c r="O269" s="187"/>
      <c r="P269" s="187"/>
      <c r="Q269" s="187"/>
    </row>
    <row r="270" spans="1:26" s="91" customFormat="1" x14ac:dyDescent="0.35">
      <c r="A270" s="170"/>
      <c r="B270" s="165"/>
      <c r="C270" s="166"/>
      <c r="D270" s="171"/>
      <c r="E270" s="7" t="str">
        <f xml:space="preserve"> E$246</f>
        <v>2019-20 wedge Nominal RCV run-off</v>
      </c>
      <c r="F270" s="184">
        <f t="shared" ref="F270:R270" si="168" xml:space="preserve"> F$246</f>
        <v>0</v>
      </c>
      <c r="G270" s="184" t="str">
        <f t="shared" si="168"/>
        <v>£m</v>
      </c>
      <c r="H270" s="184">
        <f t="shared" si="168"/>
        <v>0</v>
      </c>
      <c r="I270" s="184">
        <f t="shared" si="168"/>
        <v>0</v>
      </c>
      <c r="J270" s="184">
        <f t="shared" si="168"/>
        <v>0</v>
      </c>
      <c r="K270" s="184">
        <f t="shared" si="168"/>
        <v>0</v>
      </c>
      <c r="L270" s="184">
        <f t="shared" si="168"/>
        <v>0</v>
      </c>
      <c r="M270" s="184">
        <f t="shared" si="168"/>
        <v>6.0999348098773388E-4</v>
      </c>
      <c r="N270" s="184">
        <f t="shared" si="168"/>
        <v>6.2804175380370226E-4</v>
      </c>
      <c r="O270" s="184">
        <f t="shared" si="168"/>
        <v>6.4782738229634672E-4</v>
      </c>
      <c r="P270" s="184">
        <f t="shared" si="168"/>
        <v>6.6855785852983031E-4</v>
      </c>
      <c r="Q270" s="184">
        <f t="shared" si="168"/>
        <v>6.8995171000278471E-4</v>
      </c>
      <c r="R270" s="184">
        <f t="shared" si="168"/>
        <v>0</v>
      </c>
      <c r="S270" s="92"/>
      <c r="T270" s="92"/>
      <c r="U270" s="92"/>
      <c r="V270" s="92"/>
      <c r="W270" s="92"/>
      <c r="X270" s="92"/>
      <c r="Y270" s="92"/>
      <c r="Z270" s="92"/>
    </row>
    <row r="271" spans="1:26" x14ac:dyDescent="0.35">
      <c r="E271" s="7" t="str">
        <f xml:space="preserve"> E$268</f>
        <v>2019-20 wedge Nominal return</v>
      </c>
      <c r="F271" s="184">
        <f t="shared" ref="F271:R271" si="169" xml:space="preserve"> F$268</f>
        <v>0</v>
      </c>
      <c r="G271" s="184" t="str">
        <f t="shared" si="169"/>
        <v>£m</v>
      </c>
      <c r="H271" s="184">
        <f t="shared" si="169"/>
        <v>0</v>
      </c>
      <c r="I271" s="184">
        <f t="shared" si="169"/>
        <v>0</v>
      </c>
      <c r="J271" s="184">
        <f t="shared" si="169"/>
        <v>0</v>
      </c>
      <c r="K271" s="184">
        <f t="shared" si="169"/>
        <v>0</v>
      </c>
      <c r="L271" s="184">
        <f t="shared" si="169"/>
        <v>0</v>
      </c>
      <c r="M271" s="184">
        <f t="shared" si="169"/>
        <v>2.9672812157963374E-4</v>
      </c>
      <c r="N271" s="184">
        <f t="shared" si="169"/>
        <v>3.0550760899606858E-4</v>
      </c>
      <c r="O271" s="184">
        <f t="shared" si="169"/>
        <v>3.1513222394668789E-4</v>
      </c>
      <c r="P271" s="184">
        <f t="shared" si="169"/>
        <v>3.2521645511298216E-4</v>
      </c>
      <c r="Q271" s="184">
        <f t="shared" si="169"/>
        <v>3.3562338167659751E-4</v>
      </c>
      <c r="R271" s="184">
        <f t="shared" si="169"/>
        <v>0</v>
      </c>
    </row>
    <row r="272" spans="1:26" x14ac:dyDescent="0.35">
      <c r="C272" s="276"/>
      <c r="E272" s="7" t="s">
        <v>576</v>
      </c>
      <c r="F272" s="244"/>
      <c r="G272" s="184" t="str">
        <f t="shared" ref="G272" si="170">G$270</f>
        <v>£m</v>
      </c>
      <c r="H272" s="244">
        <f>SUM(J272:R272)</f>
        <v>4.8225799769323679E-3</v>
      </c>
      <c r="I272" s="244"/>
      <c r="J272" s="244">
        <f t="shared" ref="J272:R272" si="171">SUM(J270:J271)</f>
        <v>0</v>
      </c>
      <c r="K272" s="244">
        <f t="shared" si="171"/>
        <v>0</v>
      </c>
      <c r="L272" s="244">
        <f>SUM(L270:L271)</f>
        <v>0</v>
      </c>
      <c r="M272" s="244">
        <f>SUM(M270:M271)</f>
        <v>9.0672160256736762E-4</v>
      </c>
      <c r="N272" s="244">
        <f t="shared" si="171"/>
        <v>9.3354936279977079E-4</v>
      </c>
      <c r="O272" s="244">
        <f t="shared" si="171"/>
        <v>9.6295960624303461E-4</v>
      </c>
      <c r="P272" s="244">
        <f t="shared" si="171"/>
        <v>9.9377431364281246E-4</v>
      </c>
      <c r="Q272" s="244">
        <f t="shared" si="171"/>
        <v>1.0255750916793823E-3</v>
      </c>
      <c r="R272" s="244">
        <f t="shared" si="171"/>
        <v>0</v>
      </c>
    </row>
    <row r="274" spans="1:18" x14ac:dyDescent="0.35">
      <c r="A274" s="50" t="s">
        <v>552</v>
      </c>
      <c r="B274" s="50"/>
    </row>
    <row r="276" spans="1:18" s="92" customFormat="1" x14ac:dyDescent="0.35">
      <c r="A276" s="164"/>
      <c r="B276" s="165"/>
      <c r="C276" s="166"/>
      <c r="D276" s="167"/>
      <c r="E276" s="7" t="str">
        <f>E$246</f>
        <v>2019-20 wedge Nominal RCV run-off</v>
      </c>
      <c r="F276" s="185">
        <f t="shared" ref="F276:R276" si="172">F$246</f>
        <v>0</v>
      </c>
      <c r="G276" s="185" t="str">
        <f t="shared" si="172"/>
        <v>£m</v>
      </c>
      <c r="H276" s="185">
        <f t="shared" si="172"/>
        <v>0</v>
      </c>
      <c r="I276" s="185">
        <f t="shared" si="172"/>
        <v>0</v>
      </c>
      <c r="J276" s="185">
        <f t="shared" si="172"/>
        <v>0</v>
      </c>
      <c r="K276" s="185">
        <f t="shared" si="172"/>
        <v>0</v>
      </c>
      <c r="L276" s="185">
        <f t="shared" si="172"/>
        <v>0</v>
      </c>
      <c r="M276" s="185">
        <f t="shared" si="172"/>
        <v>6.0999348098773388E-4</v>
      </c>
      <c r="N276" s="185">
        <f t="shared" si="172"/>
        <v>6.2804175380370226E-4</v>
      </c>
      <c r="O276" s="185">
        <f t="shared" si="172"/>
        <v>6.4782738229634672E-4</v>
      </c>
      <c r="P276" s="185">
        <f t="shared" si="172"/>
        <v>6.6855785852983031E-4</v>
      </c>
      <c r="Q276" s="185">
        <f t="shared" si="172"/>
        <v>6.8995171000278471E-4</v>
      </c>
      <c r="R276" s="185">
        <f t="shared" si="172"/>
        <v>0</v>
      </c>
    </row>
    <row r="277" spans="1:18" s="92" customFormat="1" x14ac:dyDescent="0.35">
      <c r="A277" s="164"/>
      <c r="B277" s="165"/>
      <c r="C277" s="166"/>
      <c r="D277" s="167"/>
      <c r="E277" s="7" t="str">
        <f>E$268</f>
        <v>2019-20 wedge Nominal return</v>
      </c>
      <c r="F277" s="185">
        <f t="shared" ref="F277:R277" si="173">F$268</f>
        <v>0</v>
      </c>
      <c r="G277" s="185" t="str">
        <f t="shared" si="173"/>
        <v>£m</v>
      </c>
      <c r="H277" s="185">
        <f t="shared" si="173"/>
        <v>0</v>
      </c>
      <c r="I277" s="185">
        <f t="shared" si="173"/>
        <v>0</v>
      </c>
      <c r="J277" s="185">
        <f t="shared" si="173"/>
        <v>0</v>
      </c>
      <c r="K277" s="185">
        <f t="shared" si="173"/>
        <v>0</v>
      </c>
      <c r="L277" s="185">
        <f t="shared" si="173"/>
        <v>0</v>
      </c>
      <c r="M277" s="185">
        <f t="shared" si="173"/>
        <v>2.9672812157963374E-4</v>
      </c>
      <c r="N277" s="185">
        <f t="shared" si="173"/>
        <v>3.0550760899606858E-4</v>
      </c>
      <c r="O277" s="185">
        <f t="shared" si="173"/>
        <v>3.1513222394668789E-4</v>
      </c>
      <c r="P277" s="185">
        <f t="shared" si="173"/>
        <v>3.2521645511298216E-4</v>
      </c>
      <c r="Q277" s="185">
        <f t="shared" si="173"/>
        <v>3.3562338167659751E-4</v>
      </c>
      <c r="R277" s="185">
        <f t="shared" si="173"/>
        <v>0</v>
      </c>
    </row>
    <row r="278" spans="1:18" s="92" customFormat="1" x14ac:dyDescent="0.35">
      <c r="A278" s="164"/>
      <c r="B278" s="165"/>
      <c r="C278" s="166"/>
      <c r="D278" s="167"/>
      <c r="E278" s="7" t="str">
        <f>E$272</f>
        <v>Total 2019-20 wedge Nominal revenue to company</v>
      </c>
      <c r="F278" s="185">
        <f t="shared" ref="F278:R278" si="174">F$272</f>
        <v>0</v>
      </c>
      <c r="G278" s="185" t="str">
        <f t="shared" si="174"/>
        <v>£m</v>
      </c>
      <c r="H278" s="185">
        <f t="shared" si="174"/>
        <v>4.8225799769323679E-3</v>
      </c>
      <c r="I278" s="185">
        <f t="shared" si="174"/>
        <v>0</v>
      </c>
      <c r="J278" s="185">
        <f t="shared" si="174"/>
        <v>0</v>
      </c>
      <c r="K278" s="185">
        <f t="shared" si="174"/>
        <v>0</v>
      </c>
      <c r="L278" s="185">
        <f t="shared" si="174"/>
        <v>0</v>
      </c>
      <c r="M278" s="185">
        <f t="shared" si="174"/>
        <v>9.0672160256736762E-4</v>
      </c>
      <c r="N278" s="185">
        <f t="shared" si="174"/>
        <v>9.3354936279977079E-4</v>
      </c>
      <c r="O278" s="185">
        <f t="shared" si="174"/>
        <v>9.6295960624303461E-4</v>
      </c>
      <c r="P278" s="185">
        <f t="shared" si="174"/>
        <v>9.9377431364281246E-4</v>
      </c>
      <c r="Q278" s="185">
        <f t="shared" si="174"/>
        <v>1.0255750916793823E-3</v>
      </c>
      <c r="R278" s="185">
        <f t="shared" si="174"/>
        <v>0</v>
      </c>
    </row>
    <row r="279" spans="1:18" s="205" customFormat="1" x14ac:dyDescent="0.35">
      <c r="A279" s="201"/>
      <c r="B279" s="202"/>
      <c r="C279" s="203"/>
      <c r="D279" s="204"/>
      <c r="E279" s="37" t="str">
        <f>Index!E$47</f>
        <v>CPI(H): Fin year average - inflate from base year 2017-18 average - final determination</v>
      </c>
      <c r="F279" s="205">
        <f>Index!F$47</f>
        <v>0</v>
      </c>
      <c r="G279" s="223" t="str">
        <f>Index!G$47</f>
        <v>%</v>
      </c>
      <c r="H279" s="205">
        <f>Index!H$47</f>
        <v>0</v>
      </c>
      <c r="I279" s="205">
        <f>Index!I$47</f>
        <v>0</v>
      </c>
      <c r="J279" s="205">
        <f>Index!J$47</f>
        <v>0</v>
      </c>
      <c r="K279" s="205">
        <f>Index!K$47</f>
        <v>1.0212697905005599</v>
      </c>
      <c r="L279" s="205">
        <f>Index!L$47</f>
        <v>1.0416029201511179</v>
      </c>
      <c r="M279" s="205">
        <f>Index!M$47</f>
        <v>1.0622616980779827</v>
      </c>
      <c r="N279" s="205">
        <f>Index!N$47</f>
        <v>1.0835515290872799</v>
      </c>
      <c r="O279" s="205">
        <f>Index!O$47</f>
        <v>1.1060365794841869</v>
      </c>
      <c r="P279" s="205">
        <f>Index!P$47</f>
        <v>1.1292633476533553</v>
      </c>
      <c r="Q279" s="205">
        <f>Index!Q$47</f>
        <v>1.1529778779540774</v>
      </c>
      <c r="R279" s="205">
        <f>Index!R$47</f>
        <v>1.1760374355131578</v>
      </c>
    </row>
    <row r="280" spans="1:18" s="92" customFormat="1" x14ac:dyDescent="0.35">
      <c r="A280" s="164"/>
      <c r="B280" s="165"/>
      <c r="C280" s="166"/>
      <c r="D280" s="167"/>
      <c r="E280" s="7" t="s">
        <v>577</v>
      </c>
      <c r="F280" s="185"/>
      <c r="G280" s="185" t="str">
        <f t="shared" ref="G280:G282" si="175">G$270</f>
        <v>£m</v>
      </c>
      <c r="H280" s="244">
        <f>SUM(J280:R280)</f>
        <v>2.9300126093093405E-3</v>
      </c>
      <c r="I280" s="185"/>
      <c r="J280" s="185">
        <f t="shared" ref="J280:R280" si="176" xml:space="preserve"> IF(J$279 = 0, 0, J276 / J$279)</f>
        <v>0</v>
      </c>
      <c r="K280" s="185">
        <f t="shared" si="176"/>
        <v>0</v>
      </c>
      <c r="L280" s="185">
        <f t="shared" si="176"/>
        <v>0</v>
      </c>
      <c r="M280" s="185">
        <f t="shared" si="176"/>
        <v>5.7424030452329564E-4</v>
      </c>
      <c r="N280" s="185">
        <f t="shared" si="176"/>
        <v>5.7961410873807518E-4</v>
      </c>
      <c r="O280" s="185">
        <f t="shared" si="176"/>
        <v>5.8571967176571018E-4</v>
      </c>
      <c r="P280" s="185">
        <f t="shared" si="176"/>
        <v>5.9203006979648685E-4</v>
      </c>
      <c r="Q280" s="185">
        <f t="shared" si="176"/>
        <v>5.9840845448577218E-4</v>
      </c>
      <c r="R280" s="185">
        <f t="shared" si="176"/>
        <v>0</v>
      </c>
    </row>
    <row r="281" spans="1:18" s="92" customFormat="1" x14ac:dyDescent="0.35">
      <c r="A281" s="164"/>
      <c r="B281" s="165"/>
      <c r="C281" s="166"/>
      <c r="D281" s="167"/>
      <c r="E281" s="7" t="s">
        <v>578</v>
      </c>
      <c r="F281" s="185"/>
      <c r="G281" s="185" t="str">
        <f t="shared" si="175"/>
        <v>£m</v>
      </c>
      <c r="H281" s="244">
        <f t="shared" ref="H281:H282" si="177">SUM(J281:R281)</f>
        <v>1.4252892282671536E-3</v>
      </c>
      <c r="I281" s="185"/>
      <c r="J281" s="185">
        <f t="shared" ref="J281:R281" si="178" xml:space="preserve"> IF(J$279 = 0, 0, J277 / J$279)</f>
        <v>0</v>
      </c>
      <c r="K281" s="185">
        <f t="shared" si="178"/>
        <v>0</v>
      </c>
      <c r="L281" s="185">
        <f t="shared" si="178"/>
        <v>0</v>
      </c>
      <c r="M281" s="185">
        <f t="shared" si="178"/>
        <v>2.7933617687291441E-4</v>
      </c>
      <c r="N281" s="185">
        <f t="shared" si="178"/>
        <v>2.8195023567860239E-4</v>
      </c>
      <c r="O281" s="185">
        <f t="shared" si="178"/>
        <v>2.8492025471133468E-4</v>
      </c>
      <c r="P281" s="185">
        <f t="shared" si="178"/>
        <v>2.8798991465435599E-4</v>
      </c>
      <c r="Q281" s="185">
        <f t="shared" si="178"/>
        <v>2.9109264634994607E-4</v>
      </c>
      <c r="R281" s="185">
        <f t="shared" si="178"/>
        <v>0</v>
      </c>
    </row>
    <row r="282" spans="1:18" s="92" customFormat="1" x14ac:dyDescent="0.35">
      <c r="A282" s="164"/>
      <c r="B282" s="165"/>
      <c r="C282" s="166"/>
      <c r="D282" s="167"/>
      <c r="E282" s="7" t="s">
        <v>579</v>
      </c>
      <c r="F282" s="185"/>
      <c r="G282" s="185" t="str">
        <f t="shared" si="175"/>
        <v>£m</v>
      </c>
      <c r="H282" s="244">
        <f t="shared" si="177"/>
        <v>4.3553018375764932E-3</v>
      </c>
      <c r="I282" s="185"/>
      <c r="J282" s="185">
        <f t="shared" ref="J282:R282" si="179" xml:space="preserve"> IF(J$279 = 0, 0, J278 / J$279)</f>
        <v>0</v>
      </c>
      <c r="K282" s="185">
        <f t="shared" si="179"/>
        <v>0</v>
      </c>
      <c r="L282" s="185">
        <f t="shared" si="179"/>
        <v>0</v>
      </c>
      <c r="M282" s="185">
        <f t="shared" si="179"/>
        <v>8.5357648139620999E-4</v>
      </c>
      <c r="N282" s="185">
        <f t="shared" si="179"/>
        <v>8.6156434441667746E-4</v>
      </c>
      <c r="O282" s="185">
        <f t="shared" si="179"/>
        <v>8.7063992647704481E-4</v>
      </c>
      <c r="P282" s="185">
        <f t="shared" si="179"/>
        <v>8.8001998445084279E-4</v>
      </c>
      <c r="Q282" s="185">
        <f t="shared" si="179"/>
        <v>8.8950110083571836E-4</v>
      </c>
      <c r="R282" s="185">
        <f t="shared" si="179"/>
        <v>0</v>
      </c>
    </row>
    <row r="284" spans="1:18" x14ac:dyDescent="0.35">
      <c r="B284" s="61" t="s">
        <v>556</v>
      </c>
      <c r="H284" s="185"/>
      <c r="I284" s="185"/>
      <c r="J284" s="184"/>
      <c r="K284" s="184"/>
      <c r="L284" s="184"/>
      <c r="M284" s="185"/>
      <c r="N284" s="184"/>
      <c r="O284" s="184"/>
      <c r="P284" s="184"/>
      <c r="Q284" s="184"/>
      <c r="R284" s="184"/>
    </row>
    <row r="285" spans="1:18" s="92" customFormat="1" x14ac:dyDescent="0.35">
      <c r="A285" s="164"/>
      <c r="B285" s="165"/>
      <c r="C285" s="166"/>
      <c r="D285" s="167"/>
      <c r="E285" s="30" t="str">
        <f>InpR!E$83</f>
        <v>Financing cost index</v>
      </c>
      <c r="F285" s="249">
        <f>InpR!F$83</f>
        <v>0</v>
      </c>
      <c r="G285" s="249" t="str">
        <f>InpR!G$83</f>
        <v>index</v>
      </c>
      <c r="H285" s="249">
        <f>InpR!H$83</f>
        <v>0</v>
      </c>
      <c r="I285" s="249">
        <f>InpR!I$83</f>
        <v>0</v>
      </c>
      <c r="J285" s="249">
        <f>InpR!J$83</f>
        <v>0</v>
      </c>
      <c r="K285" s="249">
        <f>InpR!K$83</f>
        <v>0</v>
      </c>
      <c r="L285" s="249">
        <f>InpR!L$83</f>
        <v>0</v>
      </c>
      <c r="M285" s="249">
        <f>InpR!M$83</f>
        <v>4</v>
      </c>
      <c r="N285" s="249">
        <f>InpR!N$83</f>
        <v>3</v>
      </c>
      <c r="O285" s="249">
        <f>InpR!O$83</f>
        <v>2</v>
      </c>
      <c r="P285" s="249">
        <f>InpR!P$83</f>
        <v>1</v>
      </c>
      <c r="Q285" s="249">
        <f>InpR!Q$83</f>
        <v>0</v>
      </c>
      <c r="R285" s="249">
        <f>InpR!R$83</f>
        <v>0</v>
      </c>
    </row>
    <row r="286" spans="1:18" s="205" customFormat="1" x14ac:dyDescent="0.35">
      <c r="A286" s="201"/>
      <c r="B286" s="202"/>
      <c r="C286" s="203"/>
      <c r="D286" s="204"/>
      <c r="E286" s="37" t="str">
        <f>InpR!E$112</f>
        <v>WACC real on RCV - CPI(H) bf and additions - WR</v>
      </c>
      <c r="F286" s="205">
        <f>InpR!F$112</f>
        <v>0</v>
      </c>
      <c r="G286" s="223" t="str">
        <f>InpR!G$112</f>
        <v>%</v>
      </c>
      <c r="H286" s="205">
        <f>InpR!H$112</f>
        <v>0</v>
      </c>
      <c r="I286" s="205">
        <f>InpR!I$112</f>
        <v>0</v>
      </c>
      <c r="J286" s="205">
        <f>InpR!J$112</f>
        <v>0</v>
      </c>
      <c r="K286" s="205">
        <f>InpR!K$112</f>
        <v>0</v>
      </c>
      <c r="L286" s="205">
        <f>InpR!L$112</f>
        <v>0</v>
      </c>
      <c r="M286" s="205">
        <f>InpR!M$112</f>
        <v>2.9195763820156317E-2</v>
      </c>
      <c r="N286" s="205">
        <f>InpR!N$112</f>
        <v>2.9195763820156317E-2</v>
      </c>
      <c r="O286" s="205">
        <f>InpR!O$112</f>
        <v>2.9195763820156317E-2</v>
      </c>
      <c r="P286" s="205">
        <f>InpR!P$112</f>
        <v>2.9195763820156317E-2</v>
      </c>
      <c r="Q286" s="205">
        <f>InpR!Q$112</f>
        <v>2.9195763820156317E-2</v>
      </c>
      <c r="R286" s="205">
        <f>InpR!R$112</f>
        <v>0</v>
      </c>
    </row>
    <row r="287" spans="1:18" x14ac:dyDescent="0.35">
      <c r="E287" s="7" t="s">
        <v>557</v>
      </c>
      <c r="G287" s="7" t="s">
        <v>558</v>
      </c>
      <c r="J287" s="255">
        <f xml:space="preserve"> (1 + J$286) ^ J$285</f>
        <v>1</v>
      </c>
      <c r="K287" s="255">
        <f t="shared" ref="K287:R287" si="180" xml:space="preserve"> (1 + K$286) ^ K$285</f>
        <v>1</v>
      </c>
      <c r="L287" s="255">
        <f t="shared" si="180"/>
        <v>1</v>
      </c>
      <c r="M287" s="255">
        <f t="shared" si="180"/>
        <v>1.1219976826191176</v>
      </c>
      <c r="N287" s="255">
        <f t="shared" si="180"/>
        <v>1.0901693555893588</v>
      </c>
      <c r="O287" s="255">
        <f t="shared" si="180"/>
        <v>1.059243920265355</v>
      </c>
      <c r="P287" s="255">
        <f t="shared" si="180"/>
        <v>1.0291957638201563</v>
      </c>
      <c r="Q287" s="255">
        <f t="shared" si="180"/>
        <v>1</v>
      </c>
      <c r="R287" s="255">
        <f t="shared" si="180"/>
        <v>1</v>
      </c>
    </row>
    <row r="289" spans="1:18" x14ac:dyDescent="0.35">
      <c r="B289" s="61" t="s">
        <v>559</v>
      </c>
    </row>
    <row r="290" spans="1:18" x14ac:dyDescent="0.35">
      <c r="A290" s="49"/>
      <c r="D290" s="57"/>
      <c r="E290" s="7" t="str">
        <f>E$280</f>
        <v>2019-20 wedge RCV run-off - real</v>
      </c>
      <c r="F290" s="185">
        <f t="shared" ref="F290:R290" si="181">F$280</f>
        <v>0</v>
      </c>
      <c r="G290" s="7" t="str">
        <f t="shared" si="181"/>
        <v>£m</v>
      </c>
      <c r="H290" s="247">
        <f t="shared" si="181"/>
        <v>2.9300126093093405E-3</v>
      </c>
      <c r="I290" s="247">
        <f t="shared" si="181"/>
        <v>0</v>
      </c>
      <c r="J290" s="185">
        <f t="shared" si="181"/>
        <v>0</v>
      </c>
      <c r="K290" s="185">
        <f t="shared" si="181"/>
        <v>0</v>
      </c>
      <c r="L290" s="185">
        <f t="shared" si="181"/>
        <v>0</v>
      </c>
      <c r="M290" s="185">
        <f t="shared" si="181"/>
        <v>5.7424030452329564E-4</v>
      </c>
      <c r="N290" s="185">
        <f t="shared" si="181"/>
        <v>5.7961410873807518E-4</v>
      </c>
      <c r="O290" s="185">
        <f t="shared" si="181"/>
        <v>5.8571967176571018E-4</v>
      </c>
      <c r="P290" s="185">
        <f t="shared" si="181"/>
        <v>5.9203006979648685E-4</v>
      </c>
      <c r="Q290" s="185">
        <f t="shared" si="181"/>
        <v>5.9840845448577218E-4</v>
      </c>
      <c r="R290" s="185">
        <f t="shared" si="181"/>
        <v>0</v>
      </c>
    </row>
    <row r="291" spans="1:18" x14ac:dyDescent="0.35">
      <c r="A291" s="49"/>
      <c r="D291" s="57"/>
      <c r="E291" s="7" t="str">
        <f>E$287</f>
        <v xml:space="preserve">Time value of money factor </v>
      </c>
      <c r="F291" s="185">
        <f t="shared" ref="F291:R291" si="182">F$287</f>
        <v>0</v>
      </c>
      <c r="G291" s="7" t="str">
        <f t="shared" si="182"/>
        <v>Factor</v>
      </c>
      <c r="H291" s="247">
        <f t="shared" si="182"/>
        <v>0</v>
      </c>
      <c r="I291" s="247">
        <f t="shared" si="182"/>
        <v>0</v>
      </c>
      <c r="J291" s="185">
        <f t="shared" si="182"/>
        <v>1</v>
      </c>
      <c r="K291" s="185">
        <f t="shared" si="182"/>
        <v>1</v>
      </c>
      <c r="L291" s="185">
        <f t="shared" si="182"/>
        <v>1</v>
      </c>
      <c r="M291" s="185">
        <f t="shared" si="182"/>
        <v>1.1219976826191176</v>
      </c>
      <c r="N291" s="185">
        <f t="shared" si="182"/>
        <v>1.0901693555893588</v>
      </c>
      <c r="O291" s="185">
        <f t="shared" si="182"/>
        <v>1.059243920265355</v>
      </c>
      <c r="P291" s="185">
        <f t="shared" si="182"/>
        <v>1.0291957638201563</v>
      </c>
      <c r="Q291" s="185">
        <f t="shared" si="182"/>
        <v>1</v>
      </c>
      <c r="R291" s="185">
        <f t="shared" si="182"/>
        <v>1</v>
      </c>
    </row>
    <row r="292" spans="1:18" x14ac:dyDescent="0.35">
      <c r="A292" s="49"/>
      <c r="C292" s="276"/>
      <c r="D292" s="57"/>
      <c r="E292" s="7" t="s">
        <v>580</v>
      </c>
      <c r="G292" s="7" t="s">
        <v>295</v>
      </c>
      <c r="H292" s="185">
        <f xml:space="preserve"> SUM(J292:R292)</f>
        <v>3.1043171260272378E-3</v>
      </c>
      <c r="J292" s="185">
        <f xml:space="preserve"> J290 * J291</f>
        <v>0</v>
      </c>
      <c r="K292" s="185">
        <f t="shared" ref="K292:R292" si="183" xml:space="preserve"> K290 * K291</f>
        <v>0</v>
      </c>
      <c r="L292" s="185">
        <f t="shared" si="183"/>
        <v>0</v>
      </c>
      <c r="M292" s="185">
        <f t="shared" si="183"/>
        <v>6.4429629094163411E-4</v>
      </c>
      <c r="N292" s="185">
        <f t="shared" si="183"/>
        <v>6.3187753941348792E-4</v>
      </c>
      <c r="O292" s="185">
        <f t="shared" si="183"/>
        <v>6.2042000129764775E-4</v>
      </c>
      <c r="P292" s="185">
        <f t="shared" si="183"/>
        <v>6.0931483988869572E-4</v>
      </c>
      <c r="Q292" s="185">
        <f t="shared" si="183"/>
        <v>5.9840845448577218E-4</v>
      </c>
      <c r="R292" s="185">
        <f t="shared" si="183"/>
        <v>0</v>
      </c>
    </row>
    <row r="295" spans="1:18" x14ac:dyDescent="0.35">
      <c r="B295" s="61" t="s">
        <v>561</v>
      </c>
    </row>
    <row r="296" spans="1:18" x14ac:dyDescent="0.35">
      <c r="A296" s="49"/>
      <c r="D296" s="57"/>
      <c r="E296" s="7" t="str">
        <f>E$281</f>
        <v>2019-20 wedge return - real</v>
      </c>
      <c r="F296" s="185">
        <f t="shared" ref="F296:R296" si="184">F$281</f>
        <v>0</v>
      </c>
      <c r="G296" s="7" t="str">
        <f t="shared" si="184"/>
        <v>£m</v>
      </c>
      <c r="H296" s="247">
        <f t="shared" si="184"/>
        <v>1.4252892282671536E-3</v>
      </c>
      <c r="I296" s="247">
        <f t="shared" si="184"/>
        <v>0</v>
      </c>
      <c r="J296" s="185">
        <f t="shared" si="184"/>
        <v>0</v>
      </c>
      <c r="K296" s="185">
        <f t="shared" si="184"/>
        <v>0</v>
      </c>
      <c r="L296" s="185">
        <f t="shared" si="184"/>
        <v>0</v>
      </c>
      <c r="M296" s="185">
        <f t="shared" si="184"/>
        <v>2.7933617687291441E-4</v>
      </c>
      <c r="N296" s="185">
        <f t="shared" si="184"/>
        <v>2.8195023567860239E-4</v>
      </c>
      <c r="O296" s="185">
        <f t="shared" si="184"/>
        <v>2.8492025471133468E-4</v>
      </c>
      <c r="P296" s="185">
        <f t="shared" si="184"/>
        <v>2.8798991465435599E-4</v>
      </c>
      <c r="Q296" s="185">
        <f t="shared" si="184"/>
        <v>2.9109264634994607E-4</v>
      </c>
      <c r="R296" s="185">
        <f t="shared" si="184"/>
        <v>0</v>
      </c>
    </row>
    <row r="297" spans="1:18" x14ac:dyDescent="0.35">
      <c r="A297" s="49"/>
      <c r="D297" s="57"/>
      <c r="E297" s="7" t="str">
        <f>E$287</f>
        <v xml:space="preserve">Time value of money factor </v>
      </c>
      <c r="F297" s="185">
        <f t="shared" ref="F297:R297" si="185">F$287</f>
        <v>0</v>
      </c>
      <c r="G297" s="7" t="str">
        <f t="shared" si="185"/>
        <v>Factor</v>
      </c>
      <c r="H297" s="247">
        <f t="shared" si="185"/>
        <v>0</v>
      </c>
      <c r="I297" s="247">
        <f t="shared" si="185"/>
        <v>0</v>
      </c>
      <c r="J297" s="185">
        <f t="shared" si="185"/>
        <v>1</v>
      </c>
      <c r="K297" s="185">
        <f t="shared" si="185"/>
        <v>1</v>
      </c>
      <c r="L297" s="185">
        <f t="shared" si="185"/>
        <v>1</v>
      </c>
      <c r="M297" s="185">
        <f t="shared" si="185"/>
        <v>1.1219976826191176</v>
      </c>
      <c r="N297" s="185">
        <f t="shared" si="185"/>
        <v>1.0901693555893588</v>
      </c>
      <c r="O297" s="185">
        <f t="shared" si="185"/>
        <v>1.059243920265355</v>
      </c>
      <c r="P297" s="185">
        <f t="shared" si="185"/>
        <v>1.0291957638201563</v>
      </c>
      <c r="Q297" s="185">
        <f t="shared" si="185"/>
        <v>1</v>
      </c>
      <c r="R297" s="185">
        <f t="shared" si="185"/>
        <v>1</v>
      </c>
    </row>
    <row r="298" spans="1:18" x14ac:dyDescent="0.35">
      <c r="A298" s="49"/>
      <c r="C298" s="276"/>
      <c r="D298" s="57"/>
      <c r="E298" s="7" t="s">
        <v>581</v>
      </c>
      <c r="G298" s="7" t="s">
        <v>295</v>
      </c>
      <c r="H298" s="185">
        <f xml:space="preserve"> SUM(J298:R298)</f>
        <v>1.5100787439596788E-3</v>
      </c>
      <c r="J298" s="185">
        <f xml:space="preserve"> J296 * J297</f>
        <v>0</v>
      </c>
      <c r="K298" s="185">
        <f t="shared" ref="K298:R298" si="186" xml:space="preserve"> K296 * K297</f>
        <v>0</v>
      </c>
      <c r="L298" s="185">
        <f t="shared" si="186"/>
        <v>0</v>
      </c>
      <c r="M298" s="185">
        <f t="shared" si="186"/>
        <v>3.1341454312309389E-4</v>
      </c>
      <c r="N298" s="185">
        <f t="shared" si="186"/>
        <v>3.0737350673800979E-4</v>
      </c>
      <c r="O298" s="185">
        <f t="shared" si="186"/>
        <v>3.0180004756343764E-4</v>
      </c>
      <c r="P298" s="185">
        <f t="shared" si="186"/>
        <v>2.9639800018519156E-4</v>
      </c>
      <c r="Q298" s="185">
        <f t="shared" si="186"/>
        <v>2.9109264634994607E-4</v>
      </c>
      <c r="R298" s="185">
        <f t="shared" si="186"/>
        <v>0</v>
      </c>
    </row>
    <row r="301" spans="1:18" x14ac:dyDescent="0.35">
      <c r="B301" s="61" t="s">
        <v>563</v>
      </c>
    </row>
    <row r="302" spans="1:18" x14ac:dyDescent="0.35">
      <c r="A302" s="49"/>
      <c r="D302" s="57"/>
      <c r="E302" s="7" t="str">
        <f t="shared" ref="E302:R302" si="187" xml:space="preserve"> E$292</f>
        <v>Revenue adjustment for 2019-20 wedge run-off - real - WR</v>
      </c>
      <c r="F302" s="185">
        <f t="shared" si="187"/>
        <v>0</v>
      </c>
      <c r="G302" s="7" t="str">
        <f t="shared" si="187"/>
        <v>£m</v>
      </c>
      <c r="H302" s="247">
        <f t="shared" si="187"/>
        <v>3.1043171260272378E-3</v>
      </c>
      <c r="I302" s="247">
        <f t="shared" si="187"/>
        <v>0</v>
      </c>
      <c r="J302" s="185">
        <f t="shared" si="187"/>
        <v>0</v>
      </c>
      <c r="K302" s="185">
        <f t="shared" si="187"/>
        <v>0</v>
      </c>
      <c r="L302" s="185">
        <f t="shared" si="187"/>
        <v>0</v>
      </c>
      <c r="M302" s="185">
        <f t="shared" si="187"/>
        <v>6.4429629094163411E-4</v>
      </c>
      <c r="N302" s="185">
        <f t="shared" si="187"/>
        <v>6.3187753941348792E-4</v>
      </c>
      <c r="O302" s="185">
        <f t="shared" si="187"/>
        <v>6.2042000129764775E-4</v>
      </c>
      <c r="P302" s="185">
        <f t="shared" si="187"/>
        <v>6.0931483988869572E-4</v>
      </c>
      <c r="Q302" s="185">
        <f t="shared" si="187"/>
        <v>5.9840845448577218E-4</v>
      </c>
      <c r="R302" s="185">
        <f t="shared" si="187"/>
        <v>0</v>
      </c>
    </row>
    <row r="303" spans="1:18" x14ac:dyDescent="0.35">
      <c r="A303" s="49"/>
      <c r="D303" s="57"/>
      <c r="E303" s="7" t="str">
        <f t="shared" ref="E303:R303" si="188" xml:space="preserve"> E$298</f>
        <v>Revenue adjustment for 2019-20 wedge return - real -WR</v>
      </c>
      <c r="F303" s="185">
        <f t="shared" si="188"/>
        <v>0</v>
      </c>
      <c r="G303" s="7" t="str">
        <f t="shared" si="188"/>
        <v>£m</v>
      </c>
      <c r="H303" s="247">
        <f t="shared" si="188"/>
        <v>1.5100787439596788E-3</v>
      </c>
      <c r="I303" s="247">
        <f t="shared" si="188"/>
        <v>0</v>
      </c>
      <c r="J303" s="185">
        <f t="shared" si="188"/>
        <v>0</v>
      </c>
      <c r="K303" s="185">
        <f t="shared" si="188"/>
        <v>0</v>
      </c>
      <c r="L303" s="185">
        <f t="shared" si="188"/>
        <v>0</v>
      </c>
      <c r="M303" s="185">
        <f t="shared" si="188"/>
        <v>3.1341454312309389E-4</v>
      </c>
      <c r="N303" s="185">
        <f t="shared" si="188"/>
        <v>3.0737350673800979E-4</v>
      </c>
      <c r="O303" s="185">
        <f t="shared" si="188"/>
        <v>3.0180004756343764E-4</v>
      </c>
      <c r="P303" s="185">
        <f t="shared" si="188"/>
        <v>2.9639800018519156E-4</v>
      </c>
      <c r="Q303" s="185">
        <f t="shared" si="188"/>
        <v>2.9109264634994607E-4</v>
      </c>
      <c r="R303" s="185">
        <f t="shared" si="188"/>
        <v>0</v>
      </c>
    </row>
    <row r="304" spans="1:18" x14ac:dyDescent="0.35">
      <c r="A304" s="49"/>
      <c r="C304" s="276"/>
      <c r="D304" s="57"/>
      <c r="E304" s="7" t="s">
        <v>582</v>
      </c>
      <c r="G304" s="7" t="s">
        <v>295</v>
      </c>
      <c r="H304" s="185">
        <f xml:space="preserve"> SUM(J304:R304)</f>
        <v>4.614395869986917E-3</v>
      </c>
      <c r="J304" s="185">
        <f xml:space="preserve"> J$302 + J$303</f>
        <v>0</v>
      </c>
      <c r="K304" s="185">
        <f t="shared" ref="K304:R304" si="189" xml:space="preserve"> K$302 + K$303</f>
        <v>0</v>
      </c>
      <c r="L304" s="185">
        <f t="shared" si="189"/>
        <v>0</v>
      </c>
      <c r="M304" s="185">
        <f t="shared" si="189"/>
        <v>9.5771083406472795E-4</v>
      </c>
      <c r="N304" s="185">
        <f t="shared" si="189"/>
        <v>9.3925104615149766E-4</v>
      </c>
      <c r="O304" s="185">
        <f t="shared" si="189"/>
        <v>9.2222004886108539E-4</v>
      </c>
      <c r="P304" s="185">
        <f t="shared" si="189"/>
        <v>9.0571284007388733E-4</v>
      </c>
      <c r="Q304" s="185">
        <f t="shared" si="189"/>
        <v>8.8950110083571825E-4</v>
      </c>
      <c r="R304" s="185">
        <f t="shared" si="189"/>
        <v>0</v>
      </c>
    </row>
    <row r="307" spans="1:18" x14ac:dyDescent="0.35">
      <c r="A307" s="283" t="s">
        <v>583</v>
      </c>
      <c r="B307" s="284"/>
      <c r="C307" s="285"/>
      <c r="D307" s="285"/>
      <c r="E307" s="285"/>
      <c r="F307" s="285"/>
      <c r="G307" s="285"/>
      <c r="H307" s="285"/>
      <c r="I307" s="285"/>
      <c r="J307" s="285"/>
      <c r="K307" s="285"/>
      <c r="L307" s="285"/>
      <c r="M307" s="285"/>
      <c r="N307" s="285"/>
      <c r="O307" s="285"/>
      <c r="P307" s="285"/>
      <c r="Q307" s="285"/>
      <c r="R307" s="285"/>
    </row>
    <row r="309" spans="1:18" x14ac:dyDescent="0.35">
      <c r="B309" s="61" t="s">
        <v>584</v>
      </c>
    </row>
    <row r="310" spans="1:18" x14ac:dyDescent="0.35">
      <c r="A310" s="49"/>
      <c r="D310" s="57"/>
      <c r="E310" s="7" t="str">
        <f xml:space="preserve"> E$216</f>
        <v>Revenue adjustment for RCV run-off - real - WR</v>
      </c>
      <c r="F310" s="185">
        <f t="shared" ref="F310:R310" si="190" xml:space="preserve"> F$216</f>
        <v>0</v>
      </c>
      <c r="G310" s="7" t="str">
        <f t="shared" si="190"/>
        <v>£m</v>
      </c>
      <c r="H310" s="247">
        <f t="shared" si="190"/>
        <v>0.1566665492345227</v>
      </c>
      <c r="I310" s="247">
        <f t="shared" si="190"/>
        <v>0</v>
      </c>
      <c r="J310" s="185">
        <f t="shared" si="190"/>
        <v>0</v>
      </c>
      <c r="K310" s="185">
        <f t="shared" si="190"/>
        <v>0</v>
      </c>
      <c r="L310" s="185">
        <f t="shared" si="190"/>
        <v>0</v>
      </c>
      <c r="M310" s="185">
        <f t="shared" si="190"/>
        <v>-5.3895824534776673E-3</v>
      </c>
      <c r="N310" s="185">
        <f t="shared" si="190"/>
        <v>1.0332613273623855E-2</v>
      </c>
      <c r="O310" s="185">
        <f t="shared" si="190"/>
        <v>4.8391527130347341E-2</v>
      </c>
      <c r="P310" s="185">
        <f t="shared" si="190"/>
        <v>5.5965077481621626E-2</v>
      </c>
      <c r="Q310" s="185">
        <f t="shared" si="190"/>
        <v>4.736691380240754E-2</v>
      </c>
      <c r="R310" s="185">
        <f t="shared" si="190"/>
        <v>0</v>
      </c>
    </row>
    <row r="311" spans="1:18" x14ac:dyDescent="0.35">
      <c r="A311" s="49"/>
      <c r="D311" s="57"/>
      <c r="E311" s="7" t="str">
        <f xml:space="preserve"> E$221</f>
        <v>Revenue adjustment for return - real -WR</v>
      </c>
      <c r="F311" s="185">
        <f t="shared" ref="F311:R311" si="191" xml:space="preserve"> F$221</f>
        <v>0</v>
      </c>
      <c r="G311" s="7" t="str">
        <f t="shared" si="191"/>
        <v>£m</v>
      </c>
      <c r="H311" s="247">
        <f t="shared" si="191"/>
        <v>7.4705340473528753E-2</v>
      </c>
      <c r="I311" s="247">
        <f t="shared" si="191"/>
        <v>0</v>
      </c>
      <c r="J311" s="185">
        <f t="shared" si="191"/>
        <v>0</v>
      </c>
      <c r="K311" s="185">
        <f t="shared" si="191"/>
        <v>0</v>
      </c>
      <c r="L311" s="185">
        <f t="shared" si="191"/>
        <v>0</v>
      </c>
      <c r="M311" s="185">
        <f t="shared" si="191"/>
        <v>-2.5699844297615215E-3</v>
      </c>
      <c r="N311" s="185">
        <f t="shared" si="191"/>
        <v>4.927033858593023E-3</v>
      </c>
      <c r="O311" s="185">
        <f t="shared" si="191"/>
        <v>2.3075158851523191E-2</v>
      </c>
      <c r="P311" s="185">
        <f t="shared" si="191"/>
        <v>2.6686552989900386E-2</v>
      </c>
      <c r="Q311" s="185">
        <f t="shared" si="191"/>
        <v>2.2586579203273671E-2</v>
      </c>
      <c r="R311" s="185">
        <f t="shared" si="191"/>
        <v>0</v>
      </c>
    </row>
    <row r="312" spans="1:18" x14ac:dyDescent="0.35">
      <c r="A312" s="49"/>
      <c r="D312" s="57"/>
      <c r="E312" s="7" t="str">
        <f xml:space="preserve"> E$226</f>
        <v>Revenue adjustment - real - WR</v>
      </c>
      <c r="F312" s="185">
        <f t="shared" ref="F312:R312" si="192" xml:space="preserve"> F$226</f>
        <v>0</v>
      </c>
      <c r="G312" s="7" t="str">
        <f t="shared" si="192"/>
        <v>£m</v>
      </c>
      <c r="H312" s="247">
        <f t="shared" si="192"/>
        <v>0.23137188970805145</v>
      </c>
      <c r="I312" s="247">
        <f t="shared" si="192"/>
        <v>0</v>
      </c>
      <c r="J312" s="185">
        <f t="shared" si="192"/>
        <v>0</v>
      </c>
      <c r="K312" s="185">
        <f t="shared" si="192"/>
        <v>0</v>
      </c>
      <c r="L312" s="185">
        <f t="shared" si="192"/>
        <v>0</v>
      </c>
      <c r="M312" s="185">
        <f t="shared" si="192"/>
        <v>-7.9595668832391879E-3</v>
      </c>
      <c r="N312" s="185">
        <f t="shared" si="192"/>
        <v>1.5259647132216878E-2</v>
      </c>
      <c r="O312" s="185">
        <f t="shared" si="192"/>
        <v>7.1466685981870531E-2</v>
      </c>
      <c r="P312" s="185">
        <f t="shared" si="192"/>
        <v>8.265163047152202E-2</v>
      </c>
      <c r="Q312" s="185">
        <f t="shared" si="192"/>
        <v>6.9953493005681211E-2</v>
      </c>
      <c r="R312" s="185">
        <f t="shared" si="192"/>
        <v>0</v>
      </c>
    </row>
    <row r="314" spans="1:18" x14ac:dyDescent="0.35">
      <c r="B314" s="61" t="s">
        <v>585</v>
      </c>
    </row>
    <row r="315" spans="1:18" s="351" customFormat="1" x14ac:dyDescent="0.35">
      <c r="A315" s="347"/>
      <c r="B315" s="348"/>
      <c r="C315" s="349"/>
      <c r="D315" s="350"/>
      <c r="F315" s="352"/>
      <c r="H315" s="353"/>
      <c r="I315" s="353"/>
      <c r="J315" s="352"/>
      <c r="K315" s="352"/>
      <c r="L315" s="352"/>
      <c r="M315" s="352"/>
      <c r="N315" s="352"/>
      <c r="O315" s="352"/>
      <c r="P315" s="352"/>
      <c r="Q315" s="352"/>
      <c r="R315" s="352"/>
    </row>
    <row r="316" spans="1:18" x14ac:dyDescent="0.35">
      <c r="A316" s="49"/>
      <c r="D316" s="57"/>
      <c r="E316" s="7" t="str">
        <f xml:space="preserve"> E$298</f>
        <v>Revenue adjustment for 2019-20 wedge return - real -WR</v>
      </c>
      <c r="F316" s="185">
        <f t="shared" ref="F316:R316" si="193" xml:space="preserve"> F$298</f>
        <v>0</v>
      </c>
      <c r="G316" s="7" t="str">
        <f t="shared" si="193"/>
        <v>£m</v>
      </c>
      <c r="H316" s="247">
        <f t="shared" si="193"/>
        <v>1.5100787439596788E-3</v>
      </c>
      <c r="I316" s="247">
        <f t="shared" si="193"/>
        <v>0</v>
      </c>
      <c r="J316" s="185">
        <f t="shared" si="193"/>
        <v>0</v>
      </c>
      <c r="K316" s="185">
        <f t="shared" si="193"/>
        <v>0</v>
      </c>
      <c r="L316" s="185">
        <f t="shared" si="193"/>
        <v>0</v>
      </c>
      <c r="M316" s="185">
        <f t="shared" si="193"/>
        <v>3.1341454312309389E-4</v>
      </c>
      <c r="N316" s="185">
        <f t="shared" si="193"/>
        <v>3.0737350673800979E-4</v>
      </c>
      <c r="O316" s="185">
        <f t="shared" si="193"/>
        <v>3.0180004756343764E-4</v>
      </c>
      <c r="P316" s="185">
        <f t="shared" si="193"/>
        <v>2.9639800018519156E-4</v>
      </c>
      <c r="Q316" s="185">
        <f t="shared" si="193"/>
        <v>2.9109264634994607E-4</v>
      </c>
      <c r="R316" s="185">
        <f t="shared" si="193"/>
        <v>0</v>
      </c>
    </row>
    <row r="317" spans="1:18" x14ac:dyDescent="0.35">
      <c r="A317" s="49"/>
      <c r="D317" s="57"/>
      <c r="E317" s="7" t="str">
        <f xml:space="preserve"> E$304</f>
        <v>Revenue adjustment for 2019-20 wedge - real - WR</v>
      </c>
      <c r="F317" s="185">
        <f t="shared" ref="F317:R317" si="194" xml:space="preserve"> F$304</f>
        <v>0</v>
      </c>
      <c r="G317" s="7" t="str">
        <f t="shared" si="194"/>
        <v>£m</v>
      </c>
      <c r="H317" s="247">
        <f t="shared" si="194"/>
        <v>4.614395869986917E-3</v>
      </c>
      <c r="I317" s="247">
        <f t="shared" si="194"/>
        <v>0</v>
      </c>
      <c r="J317" s="185">
        <f t="shared" si="194"/>
        <v>0</v>
      </c>
      <c r="K317" s="185">
        <f t="shared" si="194"/>
        <v>0</v>
      </c>
      <c r="L317" s="185">
        <f t="shared" si="194"/>
        <v>0</v>
      </c>
      <c r="M317" s="185">
        <f t="shared" si="194"/>
        <v>9.5771083406472795E-4</v>
      </c>
      <c r="N317" s="185">
        <f t="shared" si="194"/>
        <v>9.3925104615149766E-4</v>
      </c>
      <c r="O317" s="185">
        <f t="shared" si="194"/>
        <v>9.2222004886108539E-4</v>
      </c>
      <c r="P317" s="185">
        <f t="shared" si="194"/>
        <v>9.0571284007388733E-4</v>
      </c>
      <c r="Q317" s="185">
        <f t="shared" si="194"/>
        <v>8.8950110083571825E-4</v>
      </c>
      <c r="R317" s="185">
        <f t="shared" si="194"/>
        <v>0</v>
      </c>
    </row>
    <row r="319" spans="1:18" x14ac:dyDescent="0.35">
      <c r="B319" s="61" t="s">
        <v>346</v>
      </c>
    </row>
    <row r="320" spans="1:18" s="34" customFormat="1" x14ac:dyDescent="0.35">
      <c r="A320" s="338"/>
      <c r="B320" s="265"/>
      <c r="C320" s="266"/>
      <c r="D320" s="339"/>
      <c r="E320" s="34" t="s">
        <v>586</v>
      </c>
      <c r="G320" s="34" t="s">
        <v>295</v>
      </c>
      <c r="H320" s="275">
        <f xml:space="preserve"> SUM(J320:R320)</f>
        <v>0.1566665492345227</v>
      </c>
      <c r="J320" s="275">
        <f xml:space="preserve"> J310 + J315</f>
        <v>0</v>
      </c>
      <c r="K320" s="275">
        <f t="shared" ref="K320:R320" si="195" xml:space="preserve"> K310 + K315</f>
        <v>0</v>
      </c>
      <c r="L320" s="275">
        <f t="shared" si="195"/>
        <v>0</v>
      </c>
      <c r="M320" s="275">
        <f t="shared" si="195"/>
        <v>-5.3895824534776673E-3</v>
      </c>
      <c r="N320" s="275">
        <f t="shared" si="195"/>
        <v>1.0332613273623855E-2</v>
      </c>
      <c r="O320" s="275">
        <f t="shared" si="195"/>
        <v>4.8391527130347341E-2</v>
      </c>
      <c r="P320" s="275">
        <f t="shared" si="195"/>
        <v>5.5965077481621626E-2</v>
      </c>
      <c r="Q320" s="275">
        <f t="shared" si="195"/>
        <v>4.736691380240754E-2</v>
      </c>
      <c r="R320" s="275">
        <f t="shared" si="195"/>
        <v>0</v>
      </c>
    </row>
    <row r="321" spans="1:18" s="34" customFormat="1" x14ac:dyDescent="0.35">
      <c r="A321" s="338"/>
      <c r="B321" s="265"/>
      <c r="C321" s="266"/>
      <c r="D321" s="339"/>
      <c r="E321" s="34" t="s">
        <v>587</v>
      </c>
      <c r="G321" s="34" t="s">
        <v>295</v>
      </c>
      <c r="H321" s="275">
        <f xml:space="preserve"> SUM(J321:R321)</f>
        <v>7.6215419217488423E-2</v>
      </c>
      <c r="J321" s="275">
        <f t="shared" ref="J321:R321" si="196" xml:space="preserve"> J311 + J316</f>
        <v>0</v>
      </c>
      <c r="K321" s="275">
        <f t="shared" si="196"/>
        <v>0</v>
      </c>
      <c r="L321" s="275">
        <f t="shared" si="196"/>
        <v>0</v>
      </c>
      <c r="M321" s="275">
        <f t="shared" si="196"/>
        <v>-2.2565698866384275E-3</v>
      </c>
      <c r="N321" s="275">
        <f t="shared" si="196"/>
        <v>5.2344073653310327E-3</v>
      </c>
      <c r="O321" s="275">
        <f t="shared" si="196"/>
        <v>2.3376958899086628E-2</v>
      </c>
      <c r="P321" s="275">
        <f t="shared" si="196"/>
        <v>2.6982950990085578E-2</v>
      </c>
      <c r="Q321" s="275">
        <f t="shared" si="196"/>
        <v>2.2877671849623617E-2</v>
      </c>
      <c r="R321" s="275">
        <f t="shared" si="196"/>
        <v>0</v>
      </c>
    </row>
    <row r="322" spans="1:18" s="34" customFormat="1" x14ac:dyDescent="0.35">
      <c r="A322" s="338"/>
      <c r="B322" s="265"/>
      <c r="C322" s="266"/>
      <c r="D322" s="339"/>
      <c r="E322" s="34" t="s">
        <v>588</v>
      </c>
      <c r="G322" s="34" t="s">
        <v>295</v>
      </c>
      <c r="H322" s="275">
        <f xml:space="preserve"> SUM(J322:R322)</f>
        <v>0.23598628557803839</v>
      </c>
      <c r="J322" s="275">
        <f t="shared" ref="J322:R322" si="197" xml:space="preserve"> J312 + J317</f>
        <v>0</v>
      </c>
      <c r="K322" s="275">
        <f t="shared" si="197"/>
        <v>0</v>
      </c>
      <c r="L322" s="275">
        <f t="shared" si="197"/>
        <v>0</v>
      </c>
      <c r="M322" s="275">
        <f t="shared" si="197"/>
        <v>-7.0018560491744604E-3</v>
      </c>
      <c r="N322" s="275">
        <f t="shared" si="197"/>
        <v>1.6198898178368375E-2</v>
      </c>
      <c r="O322" s="275">
        <f t="shared" si="197"/>
        <v>7.2388906030731615E-2</v>
      </c>
      <c r="P322" s="275">
        <f t="shared" si="197"/>
        <v>8.3557343311595908E-2</v>
      </c>
      <c r="Q322" s="275">
        <f t="shared" si="197"/>
        <v>7.0842994106516927E-2</v>
      </c>
      <c r="R322" s="275">
        <f t="shared" si="197"/>
        <v>0</v>
      </c>
    </row>
    <row r="325" spans="1:18" x14ac:dyDescent="0.4">
      <c r="A325" s="10" t="s">
        <v>120</v>
      </c>
      <c r="B325" s="1"/>
      <c r="C325" s="1"/>
      <c r="D325" s="1"/>
      <c r="E325" s="1"/>
      <c r="F325" s="1"/>
      <c r="G325" s="1"/>
      <c r="H325" s="1"/>
      <c r="I325" s="1"/>
      <c r="J325" s="1"/>
      <c r="K325" s="1"/>
      <c r="L325" s="1"/>
      <c r="M325" s="1"/>
      <c r="N325" s="1"/>
      <c r="O325" s="1"/>
      <c r="P325" s="1"/>
      <c r="Q325" s="1"/>
      <c r="R325" s="1"/>
    </row>
  </sheetData>
  <conditionalFormatting sqref="F2">
    <cfRule type="cellIs" dxfId="58" priority="8" stopIfTrue="1" operator="notEqual">
      <formula>0</formula>
    </cfRule>
    <cfRule type="cellIs" dxfId="57" priority="9" stopIfTrue="1" operator="equal">
      <formula>""</formula>
    </cfRule>
  </conditionalFormatting>
  <conditionalFormatting sqref="F165">
    <cfRule type="cellIs" dxfId="56" priority="1" stopIfTrue="1" operator="notEqual">
      <formula>0</formula>
    </cfRule>
    <cfRule type="cellIs" dxfId="55" priority="2" stopIfTrue="1" operator="equal">
      <formula>""</formula>
    </cfRule>
  </conditionalFormatting>
  <conditionalFormatting sqref="J3:Z3">
    <cfRule type="cellIs" dxfId="54" priority="12" operator="equal">
      <formula>"Post-Fcst"</formula>
    </cfRule>
    <cfRule type="cellIs" dxfId="53" priority="13" operator="equal">
      <formula>"Forecast"</formula>
    </cfRule>
    <cfRule type="cellIs" dxfId="52" priority="14" operator="equal">
      <formula>"Pre Fcst"</formula>
    </cfRule>
  </conditionalFormatting>
  <conditionalFormatting sqref="J165:XFD165">
    <cfRule type="cellIs" dxfId="51" priority="3" stopIfTrue="1" operator="notEqual">
      <formula>0</formula>
    </cfRule>
    <cfRule type="cellIs" dxfId="50" priority="4" stopIfTrue="1" operator="equal">
      <formula>""</formula>
    </cfRule>
  </conditionalFormatting>
  <pageMargins left="0.70866141732283472" right="0.70866141732283472" top="0.74803149606299213" bottom="0.74803149606299213" header="0.31496062992125984" footer="0.31496062992125984"/>
  <pageSetup paperSize="8" scale="62" fitToHeight="0" orientation="landscape" r:id="rId1"/>
  <headerFooter>
    <oddHeader>&amp;L&amp;F&amp;CSheet: &amp;A&amp;ROFFICIAL</oddHeader>
    <oddFooter>&amp;LPrinted on &amp;D at &amp;T&amp;CPage &amp;P of &amp;N&amp;ROfwat</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D16C0-A5CF-4FD5-9A10-EDD07AEC53BE}">
  <sheetPr codeName="Sheet7">
    <outlinePr summaryBelow="0" summaryRight="0"/>
    <pageSetUpPr fitToPage="1"/>
  </sheetPr>
  <dimension ref="A1:XFC325"/>
  <sheetViews>
    <sheetView zoomScale="80" zoomScaleNormal="80" workbookViewId="0">
      <pane xSplit="9" ySplit="6" topLeftCell="J7" activePane="bottomRight" state="frozen"/>
      <selection activeCell="J250" sqref="J250"/>
      <selection pane="topRight" activeCell="J250" sqref="J250"/>
      <selection pane="bottomLeft" activeCell="J250" sqref="J250"/>
      <selection pane="bottomRight"/>
    </sheetView>
  </sheetViews>
  <sheetFormatPr defaultColWidth="0" defaultRowHeight="13.15" x14ac:dyDescent="0.35"/>
  <cols>
    <col min="1" max="1" width="1.86328125" style="50" customWidth="1"/>
    <col min="2" max="2" width="1.86328125" style="61" customWidth="1"/>
    <col min="3" max="3" width="1.86328125" style="110" customWidth="1"/>
    <col min="4" max="4" width="1.86328125" style="55" customWidth="1"/>
    <col min="5" max="5" width="73.3984375" style="7" bestFit="1" customWidth="1"/>
    <col min="6" max="6" width="12.59765625" style="7" customWidth="1"/>
    <col min="7" max="7" width="10.86328125" style="7" bestFit="1" customWidth="1"/>
    <col min="8" max="8" width="11.59765625" style="7" customWidth="1"/>
    <col min="9" max="9" width="2.59765625" style="7" customWidth="1"/>
    <col min="10" max="18" width="11.59765625" style="7" customWidth="1"/>
    <col min="19" max="26" width="11.59765625" style="7" hidden="1" customWidth="1"/>
    <col min="27" max="16384" width="0" style="7" hidden="1"/>
  </cols>
  <sheetData>
    <row r="1" spans="1:26" s="122" customFormat="1" ht="25.15" x14ac:dyDescent="0.65">
      <c r="A1" s="118" t="str">
        <f ca="1" xml:space="preserve"> RIGHT(CELL("filename", $A$1), LEN(CELL("filename", $A$1)) - SEARCH("]", CELL("filename", $A$1)))</f>
        <v>Calcs-WN</v>
      </c>
      <c r="B1" s="119"/>
      <c r="C1" s="120"/>
      <c r="D1" s="121"/>
      <c r="S1" s="123"/>
      <c r="T1" s="123"/>
      <c r="U1" s="123"/>
      <c r="V1" s="123"/>
      <c r="W1" s="123"/>
      <c r="X1" s="123"/>
      <c r="Y1" s="123"/>
      <c r="Z1" s="123"/>
    </row>
    <row r="2" spans="1:26" s="28" customFormat="1" x14ac:dyDescent="0.35">
      <c r="B2" s="58"/>
      <c r="C2" s="107"/>
      <c r="D2" s="52"/>
      <c r="E2" s="26" t="str">
        <f>Time!E$23</f>
        <v>Model Period END</v>
      </c>
      <c r="F2" s="29">
        <f xml:space="preserve"> Checks!$F$9</f>
        <v>0</v>
      </c>
      <c r="G2" s="26" t="s">
        <v>345</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3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3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35">
      <c r="B5" s="60"/>
      <c r="C5" s="109"/>
      <c r="D5" s="54"/>
      <c r="E5" s="21"/>
      <c r="F5" s="21"/>
      <c r="G5" s="226"/>
      <c r="H5" s="21"/>
      <c r="I5" s="21"/>
      <c r="J5" s="7"/>
      <c r="K5" s="7"/>
      <c r="L5" s="7"/>
      <c r="M5" s="7"/>
      <c r="N5" s="7"/>
      <c r="O5" s="7"/>
      <c r="P5" s="7"/>
      <c r="Q5" s="7"/>
      <c r="R5" s="7"/>
      <c r="S5" s="21"/>
      <c r="T5" s="21"/>
      <c r="U5" s="21"/>
      <c r="V5" s="21"/>
      <c r="W5" s="21"/>
      <c r="X5" s="21"/>
      <c r="Y5" s="21"/>
      <c r="Z5" s="21"/>
    </row>
    <row r="6" spans="1:26" s="24" customFormat="1" x14ac:dyDescent="0.35">
      <c r="B6" s="60"/>
      <c r="C6" s="109"/>
      <c r="D6" s="54"/>
      <c r="E6" s="21" t="str">
        <f>Time!E$11</f>
        <v>Model column counter</v>
      </c>
      <c r="F6" s="5" t="s">
        <v>243</v>
      </c>
      <c r="G6" s="5" t="s">
        <v>178</v>
      </c>
      <c r="H6" s="5" t="s">
        <v>346</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8" spans="1:26" x14ac:dyDescent="0.35">
      <c r="A8" s="283" t="s">
        <v>493</v>
      </c>
      <c r="B8" s="284"/>
      <c r="C8" s="285"/>
      <c r="D8" s="285"/>
      <c r="E8" s="285"/>
      <c r="F8" s="285"/>
      <c r="G8" s="285"/>
      <c r="H8" s="285"/>
      <c r="I8" s="285"/>
      <c r="J8" s="285"/>
      <c r="K8" s="285"/>
      <c r="L8" s="285"/>
      <c r="M8" s="285"/>
      <c r="N8" s="285"/>
      <c r="O8" s="285"/>
      <c r="P8" s="285"/>
      <c r="Q8" s="285"/>
      <c r="R8" s="285"/>
    </row>
    <row r="10" spans="1:26" x14ac:dyDescent="0.35">
      <c r="C10" s="110" t="s">
        <v>494</v>
      </c>
    </row>
    <row r="12" spans="1:26" x14ac:dyDescent="0.35">
      <c r="B12" s="61" t="s">
        <v>495</v>
      </c>
    </row>
    <row r="13" spans="1:26" s="30" customFormat="1" x14ac:dyDescent="0.35">
      <c r="A13" s="191"/>
      <c r="B13" s="192"/>
      <c r="C13" s="193"/>
      <c r="D13" s="194"/>
      <c r="E13" s="30" t="str">
        <f>Index!E$48</f>
        <v>CPI(H): Fin year average - percentage increase - final determination</v>
      </c>
      <c r="F13" s="30">
        <f>Index!F$48</f>
        <v>0</v>
      </c>
      <c r="G13" s="223" t="str">
        <f>Index!G$48</f>
        <v>%</v>
      </c>
      <c r="H13" s="30">
        <f>Index!H$48</f>
        <v>0</v>
      </c>
      <c r="I13" s="30">
        <f>Index!I$48</f>
        <v>0</v>
      </c>
      <c r="J13" s="205">
        <f>Index!J$48</f>
        <v>0</v>
      </c>
      <c r="K13" s="205">
        <f>Index!K$48</f>
        <v>2.1269790500559882E-2</v>
      </c>
      <c r="L13" s="205">
        <f>Index!L$48</f>
        <v>1.9909655450194075E-2</v>
      </c>
      <c r="M13" s="205">
        <f>Index!M$48</f>
        <v>1.9833640562247679E-2</v>
      </c>
      <c r="N13" s="195">
        <f>Index!N$48</f>
        <v>2.0041983108134653E-2</v>
      </c>
      <c r="O13" s="195">
        <f>Index!O$48</f>
        <v>2.0751251595618081E-2</v>
      </c>
      <c r="P13" s="195">
        <f>Index!P$48</f>
        <v>2.1000000000000574E-2</v>
      </c>
      <c r="Q13" s="195">
        <f>Index!Q$48</f>
        <v>2.100000000000124E-2</v>
      </c>
      <c r="R13" s="195">
        <f>Index!R$48</f>
        <v>1.999999999999913E-2</v>
      </c>
    </row>
    <row r="14" spans="1:26" s="205" customFormat="1" x14ac:dyDescent="0.35">
      <c r="A14" s="201"/>
      <c r="B14" s="202"/>
      <c r="C14" s="203"/>
      <c r="D14" s="204"/>
      <c r="E14" s="30" t="str">
        <f>Index!E$71</f>
        <v>Forecast RPI/CPIH wedge - final determination</v>
      </c>
      <c r="F14" s="205">
        <f>Index!F$71</f>
        <v>0</v>
      </c>
      <c r="G14" s="223" t="str">
        <f>Index!G$71</f>
        <v>%</v>
      </c>
      <c r="H14" s="205">
        <f>Index!H$71</f>
        <v>0</v>
      </c>
      <c r="I14" s="205">
        <f>Index!I$71</f>
        <v>0</v>
      </c>
      <c r="J14" s="205">
        <f>Index!J$71</f>
        <v>0</v>
      </c>
      <c r="K14" s="205">
        <f>Index!K$71</f>
        <v>-2.1269790500559882E-2</v>
      </c>
      <c r="L14" s="205">
        <f>Index!L$71</f>
        <v>1.1612485258307714E-2</v>
      </c>
      <c r="M14" s="205">
        <f>Index!M$71</f>
        <v>4.424450951415082E-3</v>
      </c>
      <c r="N14" s="205">
        <f>Index!N$71</f>
        <v>9.5456655774606158E-3</v>
      </c>
      <c r="O14" s="205">
        <f>Index!O$71</f>
        <v>1.0752431675141949E-2</v>
      </c>
      <c r="P14" s="205">
        <f>Index!P$71</f>
        <v>1.1000000000000121E-2</v>
      </c>
      <c r="Q14" s="205">
        <f>Index!Q$71</f>
        <v>1.0999999999998566E-2</v>
      </c>
      <c r="R14" s="205">
        <f>Index!R$71</f>
        <v>1.0000000000000675E-2</v>
      </c>
    </row>
    <row r="15" spans="1:26" s="172" customFormat="1" x14ac:dyDescent="0.35">
      <c r="A15" s="173"/>
      <c r="B15" s="174"/>
      <c r="C15" s="175"/>
      <c r="D15" s="176"/>
      <c r="E15" s="172" t="s">
        <v>496</v>
      </c>
      <c r="G15" s="92" t="s">
        <v>422</v>
      </c>
      <c r="J15" s="172">
        <f t="shared" ref="J15:L15" si="0">SUM(J13:J14)</f>
        <v>0</v>
      </c>
      <c r="K15" s="172">
        <f t="shared" si="0"/>
        <v>0</v>
      </c>
      <c r="L15" s="172">
        <f t="shared" si="0"/>
        <v>3.1522140708501789E-2</v>
      </c>
      <c r="M15" s="172">
        <f>SUM(M13:M14)</f>
        <v>2.4258091513662761E-2</v>
      </c>
      <c r="N15" s="172">
        <f t="shared" ref="N15:R15" si="1">SUM(N13:N14)</f>
        <v>2.9587648685595269E-2</v>
      </c>
      <c r="O15" s="172">
        <f t="shared" si="1"/>
        <v>3.150368327076003E-2</v>
      </c>
      <c r="P15" s="172">
        <f t="shared" si="1"/>
        <v>3.2000000000000695E-2</v>
      </c>
      <c r="Q15" s="172">
        <f t="shared" si="1"/>
        <v>3.1999999999999806E-2</v>
      </c>
      <c r="R15" s="172">
        <f t="shared" si="1"/>
        <v>2.9999999999999805E-2</v>
      </c>
      <c r="S15" s="177"/>
      <c r="T15" s="177"/>
      <c r="U15" s="177"/>
      <c r="V15" s="177"/>
      <c r="W15" s="177"/>
      <c r="X15" s="177"/>
      <c r="Y15" s="177"/>
      <c r="Z15" s="177"/>
    </row>
    <row r="17" spans="1:16383" s="37" customFormat="1" x14ac:dyDescent="0.35">
      <c r="A17" s="47"/>
      <c r="B17" s="59"/>
      <c r="C17" s="108"/>
      <c r="D17" s="53"/>
      <c r="E17" s="37" t="str">
        <f>Time!E$40</f>
        <v>Acquisition / initial balance date flag</v>
      </c>
      <c r="F17" s="37">
        <f>Time!F$40</f>
        <v>0</v>
      </c>
      <c r="G17" s="223" t="str">
        <f>Time!G$40</f>
        <v>flag</v>
      </c>
      <c r="H17" s="37">
        <f>Time!H$40</f>
        <v>1</v>
      </c>
      <c r="I17" s="37">
        <f>Time!I$40</f>
        <v>0</v>
      </c>
      <c r="J17" s="37">
        <f>Time!J$40</f>
        <v>0</v>
      </c>
      <c r="K17" s="37">
        <f>Time!K$40</f>
        <v>0</v>
      </c>
      <c r="L17" s="37">
        <f>Time!L$40</f>
        <v>1</v>
      </c>
      <c r="M17" s="37">
        <f>Time!M$40</f>
        <v>0</v>
      </c>
      <c r="N17" s="37">
        <f>Time!N$40</f>
        <v>0</v>
      </c>
      <c r="O17" s="37">
        <f>Time!O$40</f>
        <v>0</v>
      </c>
      <c r="P17" s="37">
        <f>Time!P$40</f>
        <v>0</v>
      </c>
      <c r="Q17" s="37">
        <f>Time!Q$40</f>
        <v>0</v>
      </c>
      <c r="R17" s="37">
        <f>Time!R$40</f>
        <v>0</v>
      </c>
    </row>
    <row r="18" spans="1:16383" s="205" customFormat="1" x14ac:dyDescent="0.35">
      <c r="A18" s="201"/>
      <c r="B18" s="202"/>
      <c r="C18" s="203"/>
      <c r="D18" s="204"/>
      <c r="E18" s="30" t="str">
        <f>Index!E$48</f>
        <v>CPI(H): Fin year average - percentage increase - final determination</v>
      </c>
      <c r="F18" s="205">
        <f>Index!F$48</f>
        <v>0</v>
      </c>
      <c r="G18" s="223" t="str">
        <f>Index!G$48</f>
        <v>%</v>
      </c>
      <c r="H18" s="205">
        <f>Index!H$48</f>
        <v>0</v>
      </c>
      <c r="I18" s="205">
        <f>Index!I$48</f>
        <v>0</v>
      </c>
      <c r="J18" s="205">
        <f>Index!J$48</f>
        <v>0</v>
      </c>
      <c r="K18" s="205">
        <f>Index!K$48</f>
        <v>2.1269790500559882E-2</v>
      </c>
      <c r="L18" s="205">
        <f>Index!L$48</f>
        <v>1.9909655450194075E-2</v>
      </c>
      <c r="M18" s="205">
        <f>Index!M$48</f>
        <v>1.9833640562247679E-2</v>
      </c>
      <c r="N18" s="205">
        <f>Index!N$48</f>
        <v>2.0041983108134653E-2</v>
      </c>
      <c r="O18" s="205">
        <f>Index!O$48</f>
        <v>2.0751251595618081E-2</v>
      </c>
      <c r="P18" s="205">
        <f>Index!P$48</f>
        <v>2.1000000000000574E-2</v>
      </c>
      <c r="Q18" s="205">
        <f>Index!Q$48</f>
        <v>2.100000000000124E-2</v>
      </c>
      <c r="R18" s="205">
        <f>Index!R$48</f>
        <v>1.999999999999913E-2</v>
      </c>
    </row>
    <row r="19" spans="1:16383" s="216" customFormat="1" x14ac:dyDescent="0.35">
      <c r="A19" s="212"/>
      <c r="B19" s="213"/>
      <c r="C19" s="214"/>
      <c r="D19" s="215"/>
      <c r="E19" s="172" t="s">
        <v>497</v>
      </c>
      <c r="I19" s="217"/>
      <c r="J19" s="216">
        <f>IF(J17=1,1,I19*(1+J18))</f>
        <v>0</v>
      </c>
      <c r="K19" s="216">
        <f t="shared" ref="K19:R19" si="2">IF(K17=1,1,J19*(1+K18))</f>
        <v>0</v>
      </c>
      <c r="L19" s="216">
        <f t="shared" si="2"/>
        <v>1</v>
      </c>
      <c r="M19" s="216">
        <f t="shared" si="2"/>
        <v>1.0198336405622477</v>
      </c>
      <c r="N19" s="216">
        <f t="shared" si="2"/>
        <v>1.0402731291595038</v>
      </c>
      <c r="O19" s="216">
        <f t="shared" si="2"/>
        <v>1.0618600985908535</v>
      </c>
      <c r="P19" s="216">
        <f t="shared" si="2"/>
        <v>1.0841591606612619</v>
      </c>
      <c r="Q19" s="216">
        <f t="shared" si="2"/>
        <v>1.1069265030351498</v>
      </c>
      <c r="R19" s="216">
        <f t="shared" si="2"/>
        <v>1.1290650330958518</v>
      </c>
      <c r="S19" s="218"/>
      <c r="T19" s="218"/>
      <c r="U19" s="218"/>
      <c r="V19" s="218"/>
      <c r="W19" s="218"/>
      <c r="X19" s="218"/>
      <c r="Y19" s="218"/>
      <c r="Z19" s="218"/>
    </row>
    <row r="20" spans="1:16383" s="216" customFormat="1" x14ac:dyDescent="0.35">
      <c r="A20" s="212"/>
      <c r="B20" s="213"/>
      <c r="C20" s="214"/>
      <c r="D20" s="215"/>
      <c r="I20" s="218"/>
      <c r="S20" s="218"/>
      <c r="T20" s="218"/>
      <c r="U20" s="218"/>
      <c r="V20" s="218"/>
      <c r="W20" s="218"/>
      <c r="X20" s="218"/>
      <c r="Y20" s="218"/>
      <c r="Z20" s="218"/>
    </row>
    <row r="21" spans="1:16383" x14ac:dyDescent="0.35">
      <c r="B21" s="61" t="s">
        <v>498</v>
      </c>
    </row>
    <row r="22" spans="1:16383" s="169" customFormat="1" x14ac:dyDescent="0.35">
      <c r="A22" s="219"/>
      <c r="B22" s="220"/>
      <c r="C22" s="221"/>
      <c r="D22" s="222"/>
      <c r="E22" s="149" t="str">
        <f t="shared" ref="E22:R22" si="3" xml:space="preserve"> E$34</f>
        <v>Forecast Nominal RCV balance BEG</v>
      </c>
      <c r="F22" s="169">
        <f t="shared" si="3"/>
        <v>0</v>
      </c>
      <c r="G22" s="169" t="str">
        <f t="shared" si="3"/>
        <v>£m</v>
      </c>
      <c r="H22" s="241">
        <f t="shared" si="3"/>
        <v>0</v>
      </c>
      <c r="I22" s="241">
        <f t="shared" si="3"/>
        <v>0</v>
      </c>
      <c r="J22" s="241">
        <f t="shared" si="3"/>
        <v>0</v>
      </c>
      <c r="K22" s="241">
        <f t="shared" si="3"/>
        <v>0</v>
      </c>
      <c r="L22" s="241">
        <f t="shared" si="3"/>
        <v>0</v>
      </c>
      <c r="M22" s="241">
        <f t="shared" si="3"/>
        <v>651.37933061226192</v>
      </c>
      <c r="N22" s="241">
        <f t="shared" si="3"/>
        <v>640.17481839584855</v>
      </c>
      <c r="O22" s="241">
        <f t="shared" si="3"/>
        <v>632.43678289807815</v>
      </c>
      <c r="P22" s="241">
        <f t="shared" si="3"/>
        <v>625.9550013901179</v>
      </c>
      <c r="Q22" s="241">
        <f t="shared" si="3"/>
        <v>619.83774776203518</v>
      </c>
      <c r="R22" s="241">
        <f t="shared" si="3"/>
        <v>613.78027605416526</v>
      </c>
    </row>
    <row r="23" spans="1:16383" s="172" customFormat="1" x14ac:dyDescent="0.35">
      <c r="A23" s="173"/>
      <c r="B23" s="174"/>
      <c r="C23" s="175"/>
      <c r="D23" s="176"/>
      <c r="E23" s="172" t="str">
        <f t="shared" ref="E23:R23" si="4" xml:space="preserve"> E$15</f>
        <v>Forecast Indexation percentage</v>
      </c>
      <c r="F23" s="172">
        <f t="shared" si="4"/>
        <v>0</v>
      </c>
      <c r="G23" s="92" t="str">
        <f t="shared" si="4"/>
        <v>%</v>
      </c>
      <c r="H23" s="172">
        <f t="shared" si="4"/>
        <v>0</v>
      </c>
      <c r="I23" s="172">
        <f t="shared" si="4"/>
        <v>0</v>
      </c>
      <c r="J23" s="172">
        <f t="shared" si="4"/>
        <v>0</v>
      </c>
      <c r="K23" s="172">
        <f t="shared" si="4"/>
        <v>0</v>
      </c>
      <c r="L23" s="172">
        <f t="shared" si="4"/>
        <v>3.1522140708501789E-2</v>
      </c>
      <c r="M23" s="172">
        <f t="shared" si="4"/>
        <v>2.4258091513662761E-2</v>
      </c>
      <c r="N23" s="172">
        <f t="shared" si="4"/>
        <v>2.9587648685595269E-2</v>
      </c>
      <c r="O23" s="172">
        <f t="shared" si="4"/>
        <v>3.150368327076003E-2</v>
      </c>
      <c r="P23" s="172">
        <f t="shared" si="4"/>
        <v>3.2000000000000695E-2</v>
      </c>
      <c r="Q23" s="172">
        <f t="shared" si="4"/>
        <v>3.1999999999999806E-2</v>
      </c>
      <c r="R23" s="172">
        <f t="shared" si="4"/>
        <v>2.9999999999999805E-2</v>
      </c>
      <c r="S23" s="177"/>
      <c r="T23" s="177"/>
      <c r="U23" s="177"/>
      <c r="V23" s="177"/>
      <c r="W23" s="177"/>
      <c r="X23" s="177"/>
      <c r="Y23" s="177"/>
      <c r="Z23" s="177"/>
    </row>
    <row r="24" spans="1:16383" s="91" customFormat="1" x14ac:dyDescent="0.35">
      <c r="A24" s="170"/>
      <c r="B24" s="165"/>
      <c r="C24" s="166"/>
      <c r="D24" s="171"/>
      <c r="E24" s="172" t="s">
        <v>499</v>
      </c>
      <c r="G24" s="91" t="s">
        <v>295</v>
      </c>
      <c r="J24" s="184">
        <f>J22*J23</f>
        <v>0</v>
      </c>
      <c r="K24" s="184">
        <f t="shared" ref="K24:R24" si="5">K22*K23</f>
        <v>0</v>
      </c>
      <c r="L24" s="184">
        <f t="shared" si="5"/>
        <v>0</v>
      </c>
      <c r="M24" s="184">
        <f>M22*M23</f>
        <v>15.801219412100641</v>
      </c>
      <c r="N24" s="184">
        <f t="shared" si="5"/>
        <v>18.941267624061119</v>
      </c>
      <c r="O24" s="184">
        <f t="shared" si="5"/>
        <v>19.924088097199476</v>
      </c>
      <c r="P24" s="184">
        <f t="shared" si="5"/>
        <v>20.030560044484208</v>
      </c>
      <c r="Q24" s="184">
        <f t="shared" si="5"/>
        <v>19.834807928385004</v>
      </c>
      <c r="R24" s="184">
        <f t="shared" si="5"/>
        <v>18.413408281624839</v>
      </c>
      <c r="S24" s="92"/>
      <c r="T24" s="92"/>
      <c r="U24" s="92"/>
      <c r="V24" s="92"/>
      <c r="W24" s="92"/>
      <c r="X24" s="92"/>
      <c r="Y24" s="92"/>
      <c r="Z24" s="92"/>
    </row>
    <row r="26" spans="1:16383" s="205" customFormat="1" x14ac:dyDescent="0.35">
      <c r="A26" s="201"/>
      <c r="B26" s="202"/>
      <c r="C26" s="203"/>
      <c r="D26" s="204"/>
      <c r="E26" s="37" t="str">
        <f xml:space="preserve"> InpR!E$99</f>
        <v>Run-off rate - CPI(H) + RPI wedge - active - WN</v>
      </c>
      <c r="F26" s="205">
        <f xml:space="preserve"> InpR!F$99</f>
        <v>0</v>
      </c>
      <c r="G26" s="223" t="str">
        <f xml:space="preserve"> InpR!G$99</f>
        <v>%</v>
      </c>
      <c r="H26" s="205">
        <f xml:space="preserve"> InpR!H$99</f>
        <v>0</v>
      </c>
      <c r="I26" s="205">
        <f xml:space="preserve"> InpR!I$99</f>
        <v>0</v>
      </c>
      <c r="J26" s="205">
        <f xml:space="preserve"> InpR!J$99</f>
        <v>0</v>
      </c>
      <c r="K26" s="205">
        <f xml:space="preserve"> InpR!K$99</f>
        <v>0</v>
      </c>
      <c r="L26" s="205">
        <f xml:space="preserve"> InpR!L$99</f>
        <v>0</v>
      </c>
      <c r="M26" s="205">
        <f xml:space="preserve"> InpR!M$99</f>
        <v>4.04773964521715E-2</v>
      </c>
      <c r="N26" s="205">
        <f xml:space="preserve"> InpR!N$99</f>
        <v>4.04773964521715E-2</v>
      </c>
      <c r="O26" s="205">
        <f xml:space="preserve"> InpR!O$99</f>
        <v>4.04773964521715E-2</v>
      </c>
      <c r="P26" s="205">
        <f xml:space="preserve"> InpR!P$99</f>
        <v>4.04773964521715E-2</v>
      </c>
      <c r="Q26" s="205">
        <f xml:space="preserve"> InpR!Q$99</f>
        <v>4.04773964521715E-2</v>
      </c>
      <c r="R26" s="205">
        <f xml:space="preserve"> InpR!R$99</f>
        <v>0</v>
      </c>
    </row>
    <row r="27" spans="1:16383" s="161" customFormat="1" x14ac:dyDescent="0.35">
      <c r="A27" s="219"/>
      <c r="B27" s="220"/>
      <c r="C27" s="221"/>
      <c r="D27" s="222"/>
      <c r="E27" s="169" t="str">
        <f t="shared" ref="E27:R27" si="6" xml:space="preserve"> E$34</f>
        <v>Forecast Nominal RCV balance BEG</v>
      </c>
      <c r="F27" s="169">
        <f t="shared" si="6"/>
        <v>0</v>
      </c>
      <c r="G27" s="169" t="str">
        <f t="shared" si="6"/>
        <v>£m</v>
      </c>
      <c r="H27" s="241">
        <f t="shared" si="6"/>
        <v>0</v>
      </c>
      <c r="I27" s="241">
        <f t="shared" si="6"/>
        <v>0</v>
      </c>
      <c r="J27" s="241">
        <f t="shared" si="6"/>
        <v>0</v>
      </c>
      <c r="K27" s="241">
        <f t="shared" si="6"/>
        <v>0</v>
      </c>
      <c r="L27" s="241">
        <f t="shared" si="6"/>
        <v>0</v>
      </c>
      <c r="M27" s="241">
        <f t="shared" si="6"/>
        <v>651.37933061226192</v>
      </c>
      <c r="N27" s="241">
        <f t="shared" si="6"/>
        <v>640.17481839584855</v>
      </c>
      <c r="O27" s="241">
        <f t="shared" si="6"/>
        <v>632.43678289807815</v>
      </c>
      <c r="P27" s="241">
        <f t="shared" si="6"/>
        <v>625.9550013901179</v>
      </c>
      <c r="Q27" s="241">
        <f t="shared" si="6"/>
        <v>619.83774776203518</v>
      </c>
      <c r="R27" s="241">
        <f t="shared" si="6"/>
        <v>613.78027605416526</v>
      </c>
    </row>
    <row r="28" spans="1:16383" x14ac:dyDescent="0.35">
      <c r="A28" s="170"/>
      <c r="B28" s="165"/>
      <c r="C28" s="166"/>
      <c r="D28" s="171"/>
      <c r="E28" s="91" t="str">
        <f t="shared" ref="E28:R28" si="7" xml:space="preserve"> E$24</f>
        <v>Forecast RCV indexation</v>
      </c>
      <c r="F28" s="91">
        <f t="shared" si="7"/>
        <v>0</v>
      </c>
      <c r="G28" s="91" t="str">
        <f t="shared" si="7"/>
        <v>£m</v>
      </c>
      <c r="H28" s="184">
        <f t="shared" si="7"/>
        <v>0</v>
      </c>
      <c r="I28" s="184">
        <f t="shared" si="7"/>
        <v>0</v>
      </c>
      <c r="J28" s="184">
        <f t="shared" si="7"/>
        <v>0</v>
      </c>
      <c r="K28" s="184">
        <f t="shared" si="7"/>
        <v>0</v>
      </c>
      <c r="L28" s="184">
        <f t="shared" si="7"/>
        <v>0</v>
      </c>
      <c r="M28" s="184">
        <f t="shared" si="7"/>
        <v>15.801219412100641</v>
      </c>
      <c r="N28" s="184">
        <f t="shared" si="7"/>
        <v>18.941267624061119</v>
      </c>
      <c r="O28" s="184">
        <f t="shared" si="7"/>
        <v>19.924088097199476</v>
      </c>
      <c r="P28" s="184">
        <f t="shared" si="7"/>
        <v>20.030560044484208</v>
      </c>
      <c r="Q28" s="184">
        <f t="shared" si="7"/>
        <v>19.834807928385004</v>
      </c>
      <c r="R28" s="184">
        <f t="shared" si="7"/>
        <v>18.413408281624839</v>
      </c>
    </row>
    <row r="29" spans="1:16383" x14ac:dyDescent="0.35">
      <c r="A29" s="170"/>
      <c r="B29" s="165"/>
      <c r="C29" s="166"/>
      <c r="D29" s="171"/>
      <c r="E29" s="91" t="s">
        <v>500</v>
      </c>
      <c r="F29" s="91"/>
      <c r="G29" s="91" t="s">
        <v>295</v>
      </c>
      <c r="H29" s="184"/>
      <c r="I29" s="184"/>
      <c r="J29" s="184">
        <f t="shared" ref="J29:R29" si="8" xml:space="preserve"> (J27+J28) * J26</f>
        <v>0</v>
      </c>
      <c r="K29" s="184">
        <f t="shared" si="8"/>
        <v>0</v>
      </c>
      <c r="L29" s="184">
        <f xml:space="preserve"> (L27+L28) * L26</f>
        <v>0</v>
      </c>
      <c r="M29" s="184">
        <f t="shared" si="8"/>
        <v>27.005731628513963</v>
      </c>
      <c r="N29" s="184">
        <f t="shared" si="8"/>
        <v>26.679303121831456</v>
      </c>
      <c r="O29" s="184">
        <f t="shared" si="8"/>
        <v>26.405869605159761</v>
      </c>
      <c r="P29" s="184">
        <f t="shared" si="8"/>
        <v>26.147813672566979</v>
      </c>
      <c r="Q29" s="184">
        <f t="shared" si="8"/>
        <v>25.892279636254891</v>
      </c>
      <c r="R29" s="184">
        <f t="shared" si="8"/>
        <v>0</v>
      </c>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c r="HL29" s="91"/>
      <c r="HM29" s="91"/>
      <c r="HN29" s="91"/>
      <c r="HO29" s="91"/>
      <c r="HP29" s="91"/>
      <c r="HQ29" s="91"/>
      <c r="HR29" s="91"/>
      <c r="HS29" s="91"/>
      <c r="HT29" s="91"/>
      <c r="HU29" s="91"/>
      <c r="HV29" s="91"/>
      <c r="HW29" s="91"/>
      <c r="HX29" s="91"/>
      <c r="HY29" s="91"/>
      <c r="HZ29" s="91"/>
      <c r="IA29" s="91"/>
      <c r="IB29" s="91"/>
      <c r="IC29" s="91"/>
      <c r="ID29" s="91"/>
      <c r="IE29" s="91"/>
      <c r="IF29" s="91"/>
      <c r="IG29" s="91"/>
      <c r="IH29" s="91"/>
      <c r="II29" s="91"/>
      <c r="IJ29" s="91"/>
      <c r="IK29" s="91"/>
      <c r="IL29" s="91"/>
      <c r="IM29" s="91"/>
      <c r="IN29" s="91"/>
      <c r="IO29" s="91"/>
      <c r="IP29" s="91"/>
      <c r="IQ29" s="91"/>
      <c r="IR29" s="91"/>
      <c r="IS29" s="91"/>
      <c r="IT29" s="91"/>
      <c r="IU29" s="91"/>
      <c r="IV29" s="91"/>
      <c r="IW29" s="91"/>
      <c r="IX29" s="91"/>
      <c r="IY29" s="91"/>
      <c r="IZ29" s="91"/>
      <c r="JA29" s="91"/>
      <c r="JB29" s="91"/>
      <c r="JC29" s="91"/>
      <c r="JD29" s="91"/>
      <c r="JE29" s="91"/>
      <c r="JF29" s="91"/>
      <c r="JG29" s="91"/>
      <c r="JH29" s="91"/>
      <c r="JI29" s="91"/>
      <c r="JJ29" s="91"/>
      <c r="JK29" s="91"/>
      <c r="JL29" s="91"/>
      <c r="JM29" s="91"/>
      <c r="JN29" s="91"/>
      <c r="JO29" s="91"/>
      <c r="JP29" s="91"/>
      <c r="JQ29" s="91"/>
      <c r="JR29" s="91"/>
      <c r="JS29" s="91"/>
      <c r="JT29" s="91"/>
      <c r="JU29" s="91"/>
      <c r="JV29" s="91"/>
      <c r="JW29" s="91"/>
      <c r="JX29" s="91"/>
      <c r="JY29" s="91"/>
      <c r="JZ29" s="91"/>
      <c r="KA29" s="91"/>
      <c r="KB29" s="91"/>
      <c r="KC29" s="91"/>
      <c r="KD29" s="91"/>
      <c r="KE29" s="91"/>
      <c r="KF29" s="91"/>
      <c r="KG29" s="91"/>
      <c r="KH29" s="91"/>
      <c r="KI29" s="91"/>
      <c r="KJ29" s="91"/>
      <c r="KK29" s="91"/>
      <c r="KL29" s="91"/>
      <c r="KM29" s="91"/>
      <c r="KN29" s="91"/>
      <c r="KO29" s="91"/>
      <c r="KP29" s="91"/>
      <c r="KQ29" s="91"/>
      <c r="KR29" s="91"/>
      <c r="KS29" s="91"/>
      <c r="KT29" s="91"/>
      <c r="KU29" s="91"/>
      <c r="KV29" s="91"/>
      <c r="KW29" s="91"/>
      <c r="KX29" s="91"/>
      <c r="KY29" s="91"/>
      <c r="KZ29" s="91"/>
      <c r="LA29" s="91"/>
      <c r="LB29" s="91"/>
      <c r="LC29" s="91"/>
      <c r="LD29" s="91"/>
      <c r="LE29" s="91"/>
      <c r="LF29" s="91"/>
      <c r="LG29" s="91"/>
      <c r="LH29" s="91"/>
      <c r="LI29" s="91"/>
      <c r="LJ29" s="91"/>
      <c r="LK29" s="91"/>
      <c r="LL29" s="91"/>
      <c r="LM29" s="91"/>
      <c r="LN29" s="91"/>
      <c r="LO29" s="91"/>
      <c r="LP29" s="91"/>
      <c r="LQ29" s="91"/>
      <c r="LR29" s="91"/>
      <c r="LS29" s="91"/>
      <c r="LT29" s="91"/>
      <c r="LU29" s="91"/>
      <c r="LV29" s="91"/>
      <c r="LW29" s="91"/>
      <c r="LX29" s="91"/>
      <c r="LY29" s="91"/>
      <c r="LZ29" s="91"/>
      <c r="MA29" s="91"/>
      <c r="MB29" s="91"/>
      <c r="MC29" s="91"/>
      <c r="MD29" s="91"/>
      <c r="ME29" s="91"/>
      <c r="MF29" s="91"/>
      <c r="MG29" s="91"/>
      <c r="MH29" s="91"/>
      <c r="MI29" s="91"/>
      <c r="MJ29" s="91"/>
      <c r="MK29" s="91"/>
      <c r="ML29" s="91"/>
      <c r="MM29" s="91"/>
      <c r="MN29" s="91"/>
      <c r="MO29" s="91"/>
      <c r="MP29" s="91"/>
      <c r="MQ29" s="91"/>
      <c r="MR29" s="91"/>
      <c r="MS29" s="91"/>
      <c r="MT29" s="91"/>
      <c r="MU29" s="91"/>
      <c r="MV29" s="91"/>
      <c r="MW29" s="91"/>
      <c r="MX29" s="91"/>
      <c r="MY29" s="91"/>
      <c r="MZ29" s="91"/>
      <c r="NA29" s="91"/>
      <c r="NB29" s="91"/>
      <c r="NC29" s="91"/>
      <c r="ND29" s="91"/>
      <c r="NE29" s="91"/>
      <c r="NF29" s="91"/>
      <c r="NG29" s="91"/>
      <c r="NH29" s="91"/>
      <c r="NI29" s="91"/>
      <c r="NJ29" s="91"/>
      <c r="NK29" s="91"/>
      <c r="NL29" s="91"/>
      <c r="NM29" s="91"/>
      <c r="NN29" s="91"/>
      <c r="NO29" s="91"/>
      <c r="NP29" s="91"/>
      <c r="NQ29" s="91"/>
      <c r="NR29" s="91"/>
      <c r="NS29" s="91"/>
      <c r="NT29" s="91"/>
      <c r="NU29" s="91"/>
      <c r="NV29" s="91"/>
      <c r="NW29" s="91"/>
      <c r="NX29" s="91"/>
      <c r="NY29" s="91"/>
      <c r="NZ29" s="91"/>
      <c r="OA29" s="91"/>
      <c r="OB29" s="91"/>
      <c r="OC29" s="91"/>
      <c r="OD29" s="91"/>
      <c r="OE29" s="91"/>
      <c r="OF29" s="91"/>
      <c r="OG29" s="91"/>
      <c r="OH29" s="91"/>
      <c r="OI29" s="91"/>
      <c r="OJ29" s="91"/>
      <c r="OK29" s="91"/>
      <c r="OL29" s="91"/>
      <c r="OM29" s="91"/>
      <c r="ON29" s="91"/>
      <c r="OO29" s="91"/>
      <c r="OP29" s="91"/>
      <c r="OQ29" s="91"/>
      <c r="OR29" s="91"/>
      <c r="OS29" s="91"/>
      <c r="OT29" s="91"/>
      <c r="OU29" s="91"/>
      <c r="OV29" s="91"/>
      <c r="OW29" s="91"/>
      <c r="OX29" s="91"/>
      <c r="OY29" s="91"/>
      <c r="OZ29" s="91"/>
      <c r="PA29" s="91"/>
      <c r="PB29" s="91"/>
      <c r="PC29" s="91"/>
      <c r="PD29" s="91"/>
      <c r="PE29" s="91"/>
      <c r="PF29" s="91"/>
      <c r="PG29" s="91"/>
      <c r="PH29" s="91"/>
      <c r="PI29" s="91"/>
      <c r="PJ29" s="91"/>
      <c r="PK29" s="91"/>
      <c r="PL29" s="91"/>
      <c r="PM29" s="91"/>
      <c r="PN29" s="91"/>
      <c r="PO29" s="91"/>
      <c r="PP29" s="91"/>
      <c r="PQ29" s="91"/>
      <c r="PR29" s="91"/>
      <c r="PS29" s="91"/>
      <c r="PT29" s="91"/>
      <c r="PU29" s="91"/>
      <c r="PV29" s="91"/>
      <c r="PW29" s="91"/>
      <c r="PX29" s="91"/>
      <c r="PY29" s="91"/>
      <c r="PZ29" s="91"/>
      <c r="QA29" s="91"/>
      <c r="QB29" s="91"/>
      <c r="QC29" s="91"/>
      <c r="QD29" s="91"/>
      <c r="QE29" s="91"/>
      <c r="QF29" s="91"/>
      <c r="QG29" s="91"/>
      <c r="QH29" s="91"/>
      <c r="QI29" s="91"/>
      <c r="QJ29" s="91"/>
      <c r="QK29" s="91"/>
      <c r="QL29" s="91"/>
      <c r="QM29" s="91"/>
      <c r="QN29" s="91"/>
      <c r="QO29" s="91"/>
      <c r="QP29" s="91"/>
      <c r="QQ29" s="91"/>
      <c r="QR29" s="91"/>
      <c r="QS29" s="91"/>
      <c r="QT29" s="91"/>
      <c r="QU29" s="91"/>
      <c r="QV29" s="91"/>
      <c r="QW29" s="91"/>
      <c r="QX29" s="91"/>
      <c r="QY29" s="91"/>
      <c r="QZ29" s="91"/>
      <c r="RA29" s="91"/>
      <c r="RB29" s="91"/>
      <c r="RC29" s="91"/>
      <c r="RD29" s="91"/>
      <c r="RE29" s="91"/>
      <c r="RF29" s="91"/>
      <c r="RG29" s="91"/>
      <c r="RH29" s="91"/>
      <c r="RI29" s="91"/>
      <c r="RJ29" s="91"/>
      <c r="RK29" s="91"/>
      <c r="RL29" s="91"/>
      <c r="RM29" s="91"/>
      <c r="RN29" s="91"/>
      <c r="RO29" s="91"/>
      <c r="RP29" s="91"/>
      <c r="RQ29" s="91"/>
      <c r="RR29" s="91"/>
      <c r="RS29" s="91"/>
      <c r="RT29" s="91"/>
      <c r="RU29" s="91"/>
      <c r="RV29" s="91"/>
      <c r="RW29" s="91"/>
      <c r="RX29" s="91"/>
      <c r="RY29" s="91"/>
      <c r="RZ29" s="91"/>
      <c r="SA29" s="91"/>
      <c r="SB29" s="91"/>
      <c r="SC29" s="91"/>
      <c r="SD29" s="91"/>
      <c r="SE29" s="91"/>
      <c r="SF29" s="91"/>
      <c r="SG29" s="91"/>
      <c r="SH29" s="91"/>
      <c r="SI29" s="91"/>
      <c r="SJ29" s="91"/>
      <c r="SK29" s="91"/>
      <c r="SL29" s="91"/>
      <c r="SM29" s="91"/>
      <c r="SN29" s="91"/>
      <c r="SO29" s="91"/>
      <c r="SP29" s="91"/>
      <c r="SQ29" s="91"/>
      <c r="SR29" s="91"/>
      <c r="SS29" s="91"/>
      <c r="ST29" s="91"/>
      <c r="SU29" s="91"/>
      <c r="SV29" s="91"/>
      <c r="SW29" s="91"/>
      <c r="SX29" s="91"/>
      <c r="SY29" s="91"/>
      <c r="SZ29" s="91"/>
      <c r="TA29" s="91"/>
      <c r="TB29" s="91"/>
      <c r="TC29" s="91"/>
      <c r="TD29" s="91"/>
      <c r="TE29" s="91"/>
      <c r="TF29" s="91"/>
      <c r="TG29" s="91"/>
      <c r="TH29" s="91"/>
      <c r="TI29" s="91"/>
      <c r="TJ29" s="91"/>
      <c r="TK29" s="91"/>
      <c r="TL29" s="91"/>
      <c r="TM29" s="91"/>
      <c r="TN29" s="91"/>
      <c r="TO29" s="91"/>
      <c r="TP29" s="91"/>
      <c r="TQ29" s="91"/>
      <c r="TR29" s="91"/>
      <c r="TS29" s="91"/>
      <c r="TT29" s="91"/>
      <c r="TU29" s="91"/>
      <c r="TV29" s="91"/>
      <c r="TW29" s="91"/>
      <c r="TX29" s="91"/>
      <c r="TY29" s="91"/>
      <c r="TZ29" s="91"/>
      <c r="UA29" s="91"/>
      <c r="UB29" s="91"/>
      <c r="UC29" s="91"/>
      <c r="UD29" s="91"/>
      <c r="UE29" s="91"/>
      <c r="UF29" s="91"/>
      <c r="UG29" s="91"/>
      <c r="UH29" s="91"/>
      <c r="UI29" s="91"/>
      <c r="UJ29" s="91"/>
      <c r="UK29" s="91"/>
      <c r="UL29" s="91"/>
      <c r="UM29" s="91"/>
      <c r="UN29" s="91"/>
      <c r="UO29" s="91"/>
      <c r="UP29" s="91"/>
      <c r="UQ29" s="91"/>
      <c r="UR29" s="91"/>
      <c r="US29" s="91"/>
      <c r="UT29" s="91"/>
      <c r="UU29" s="91"/>
      <c r="UV29" s="91"/>
      <c r="UW29" s="91"/>
      <c r="UX29" s="91"/>
      <c r="UY29" s="91"/>
      <c r="UZ29" s="91"/>
      <c r="VA29" s="91"/>
      <c r="VB29" s="91"/>
      <c r="VC29" s="91"/>
      <c r="VD29" s="91"/>
      <c r="VE29" s="91"/>
      <c r="VF29" s="91"/>
      <c r="VG29" s="91"/>
      <c r="VH29" s="91"/>
      <c r="VI29" s="91"/>
      <c r="VJ29" s="91"/>
      <c r="VK29" s="91"/>
      <c r="VL29" s="91"/>
      <c r="VM29" s="91"/>
      <c r="VN29" s="91"/>
      <c r="VO29" s="91"/>
      <c r="VP29" s="91"/>
      <c r="VQ29" s="91"/>
      <c r="VR29" s="91"/>
      <c r="VS29" s="91"/>
      <c r="VT29" s="91"/>
      <c r="VU29" s="91"/>
      <c r="VV29" s="91"/>
      <c r="VW29" s="91"/>
      <c r="VX29" s="91"/>
      <c r="VY29" s="91"/>
      <c r="VZ29" s="91"/>
      <c r="WA29" s="91"/>
      <c r="WB29" s="91"/>
      <c r="WC29" s="91"/>
      <c r="WD29" s="91"/>
      <c r="WE29" s="91"/>
      <c r="WF29" s="91"/>
      <c r="WG29" s="91"/>
      <c r="WH29" s="91"/>
      <c r="WI29" s="91"/>
      <c r="WJ29" s="91"/>
      <c r="WK29" s="91"/>
      <c r="WL29" s="91"/>
      <c r="WM29" s="91"/>
      <c r="WN29" s="91"/>
      <c r="WO29" s="91"/>
      <c r="WP29" s="91"/>
      <c r="WQ29" s="91"/>
      <c r="WR29" s="91"/>
      <c r="WS29" s="91"/>
      <c r="WT29" s="91"/>
      <c r="WU29" s="91"/>
      <c r="WV29" s="91"/>
      <c r="WW29" s="91"/>
      <c r="WX29" s="91"/>
      <c r="WY29" s="91"/>
      <c r="WZ29" s="91"/>
      <c r="XA29" s="91"/>
      <c r="XB29" s="91"/>
      <c r="XC29" s="91"/>
      <c r="XD29" s="91"/>
      <c r="XE29" s="91"/>
      <c r="XF29" s="91"/>
      <c r="XG29" s="91"/>
      <c r="XH29" s="91"/>
      <c r="XI29" s="91"/>
      <c r="XJ29" s="91"/>
      <c r="XK29" s="91"/>
      <c r="XL29" s="91"/>
      <c r="XM29" s="91"/>
      <c r="XN29" s="91"/>
      <c r="XO29" s="91"/>
      <c r="XP29" s="91"/>
      <c r="XQ29" s="91"/>
      <c r="XR29" s="91"/>
      <c r="XS29" s="91"/>
      <c r="XT29" s="91"/>
      <c r="XU29" s="91"/>
      <c r="XV29" s="91"/>
      <c r="XW29" s="91"/>
      <c r="XX29" s="91"/>
      <c r="XY29" s="91"/>
      <c r="XZ29" s="91"/>
      <c r="YA29" s="91"/>
      <c r="YB29" s="91"/>
      <c r="YC29" s="91"/>
      <c r="YD29" s="91"/>
      <c r="YE29" s="91"/>
      <c r="YF29" s="91"/>
      <c r="YG29" s="91"/>
      <c r="YH29" s="91"/>
      <c r="YI29" s="91"/>
      <c r="YJ29" s="91"/>
      <c r="YK29" s="91"/>
      <c r="YL29" s="91"/>
      <c r="YM29" s="91"/>
      <c r="YN29" s="91"/>
      <c r="YO29" s="91"/>
      <c r="YP29" s="91"/>
      <c r="YQ29" s="91"/>
      <c r="YR29" s="91"/>
      <c r="YS29" s="91"/>
      <c r="YT29" s="91"/>
      <c r="YU29" s="91"/>
      <c r="YV29" s="91"/>
      <c r="YW29" s="91"/>
      <c r="YX29" s="91"/>
      <c r="YY29" s="91"/>
      <c r="YZ29" s="91"/>
      <c r="ZA29" s="91"/>
      <c r="ZB29" s="91"/>
      <c r="ZC29" s="91"/>
      <c r="ZD29" s="91"/>
      <c r="ZE29" s="91"/>
      <c r="ZF29" s="91"/>
      <c r="ZG29" s="91"/>
      <c r="ZH29" s="91"/>
      <c r="ZI29" s="91"/>
      <c r="ZJ29" s="91"/>
      <c r="ZK29" s="91"/>
      <c r="ZL29" s="91"/>
      <c r="ZM29" s="91"/>
      <c r="ZN29" s="91"/>
      <c r="ZO29" s="91"/>
      <c r="ZP29" s="91"/>
      <c r="ZQ29" s="91"/>
      <c r="ZR29" s="91"/>
      <c r="ZS29" s="91"/>
      <c r="ZT29" s="91"/>
      <c r="ZU29" s="91"/>
      <c r="ZV29" s="91"/>
      <c r="ZW29" s="91"/>
      <c r="ZX29" s="91"/>
      <c r="ZY29" s="91"/>
      <c r="ZZ29" s="91"/>
      <c r="AAA29" s="91"/>
      <c r="AAB29" s="91"/>
      <c r="AAC29" s="91"/>
      <c r="AAD29" s="91"/>
      <c r="AAE29" s="91"/>
      <c r="AAF29" s="91"/>
      <c r="AAG29" s="91"/>
      <c r="AAH29" s="91"/>
      <c r="AAI29" s="91"/>
      <c r="AAJ29" s="91"/>
      <c r="AAK29" s="91"/>
      <c r="AAL29" s="91"/>
      <c r="AAM29" s="91"/>
      <c r="AAN29" s="91"/>
      <c r="AAO29" s="91"/>
      <c r="AAP29" s="91"/>
      <c r="AAQ29" s="91"/>
      <c r="AAR29" s="91"/>
      <c r="AAS29" s="91"/>
      <c r="AAT29" s="91"/>
      <c r="AAU29" s="91"/>
      <c r="AAV29" s="91"/>
      <c r="AAW29" s="91"/>
      <c r="AAX29" s="91"/>
      <c r="AAY29" s="91"/>
      <c r="AAZ29" s="91"/>
      <c r="ABA29" s="91"/>
      <c r="ABB29" s="91"/>
      <c r="ABC29" s="91"/>
      <c r="ABD29" s="91"/>
      <c r="ABE29" s="91"/>
      <c r="ABF29" s="91"/>
      <c r="ABG29" s="91"/>
      <c r="ABH29" s="91"/>
      <c r="ABI29" s="91"/>
      <c r="ABJ29" s="91"/>
      <c r="ABK29" s="91"/>
      <c r="ABL29" s="91"/>
      <c r="ABM29" s="91"/>
      <c r="ABN29" s="91"/>
      <c r="ABO29" s="91"/>
      <c r="ABP29" s="91"/>
      <c r="ABQ29" s="91"/>
      <c r="ABR29" s="91"/>
      <c r="ABS29" s="91"/>
      <c r="ABT29" s="91"/>
      <c r="ABU29" s="91"/>
      <c r="ABV29" s="91"/>
      <c r="ABW29" s="91"/>
      <c r="ABX29" s="91"/>
      <c r="ABY29" s="91"/>
      <c r="ABZ29" s="91"/>
      <c r="ACA29" s="91"/>
      <c r="ACB29" s="91"/>
      <c r="ACC29" s="91"/>
      <c r="ACD29" s="91"/>
      <c r="ACE29" s="91"/>
      <c r="ACF29" s="91"/>
      <c r="ACG29" s="91"/>
      <c r="ACH29" s="91"/>
      <c r="ACI29" s="91"/>
      <c r="ACJ29" s="91"/>
      <c r="ACK29" s="91"/>
      <c r="ACL29" s="91"/>
      <c r="ACM29" s="91"/>
      <c r="ACN29" s="91"/>
      <c r="ACO29" s="91"/>
      <c r="ACP29" s="91"/>
      <c r="ACQ29" s="91"/>
      <c r="ACR29" s="91"/>
      <c r="ACS29" s="91"/>
      <c r="ACT29" s="91"/>
      <c r="ACU29" s="91"/>
      <c r="ACV29" s="91"/>
      <c r="ACW29" s="91"/>
      <c r="ACX29" s="91"/>
      <c r="ACY29" s="91"/>
      <c r="ACZ29" s="91"/>
      <c r="ADA29" s="91"/>
      <c r="ADB29" s="91"/>
      <c r="ADC29" s="91"/>
      <c r="ADD29" s="91"/>
      <c r="ADE29" s="91"/>
      <c r="ADF29" s="91"/>
      <c r="ADG29" s="91"/>
      <c r="ADH29" s="91"/>
      <c r="ADI29" s="91"/>
      <c r="ADJ29" s="91"/>
      <c r="ADK29" s="91"/>
      <c r="ADL29" s="91"/>
      <c r="ADM29" s="91"/>
      <c r="ADN29" s="91"/>
      <c r="ADO29" s="91"/>
      <c r="ADP29" s="91"/>
      <c r="ADQ29" s="91"/>
      <c r="ADR29" s="91"/>
      <c r="ADS29" s="91"/>
      <c r="ADT29" s="91"/>
      <c r="ADU29" s="91"/>
      <c r="ADV29" s="91"/>
      <c r="ADW29" s="91"/>
      <c r="ADX29" s="91"/>
      <c r="ADY29" s="91"/>
      <c r="ADZ29" s="91"/>
      <c r="AEA29" s="91"/>
      <c r="AEB29" s="91"/>
      <c r="AEC29" s="91"/>
      <c r="AED29" s="91"/>
      <c r="AEE29" s="91"/>
      <c r="AEF29" s="91"/>
      <c r="AEG29" s="91"/>
      <c r="AEH29" s="91"/>
      <c r="AEI29" s="91"/>
      <c r="AEJ29" s="91"/>
      <c r="AEK29" s="91"/>
      <c r="AEL29" s="91"/>
      <c r="AEM29" s="91"/>
      <c r="AEN29" s="91"/>
      <c r="AEO29" s="91"/>
      <c r="AEP29" s="91"/>
      <c r="AEQ29" s="91"/>
      <c r="AER29" s="91"/>
      <c r="AES29" s="91"/>
      <c r="AET29" s="91"/>
      <c r="AEU29" s="91"/>
      <c r="AEV29" s="91"/>
      <c r="AEW29" s="91"/>
      <c r="AEX29" s="91"/>
      <c r="AEY29" s="91"/>
      <c r="AEZ29" s="91"/>
      <c r="AFA29" s="91"/>
      <c r="AFB29" s="91"/>
      <c r="AFC29" s="91"/>
      <c r="AFD29" s="91"/>
      <c r="AFE29" s="91"/>
      <c r="AFF29" s="91"/>
      <c r="AFG29" s="91"/>
      <c r="AFH29" s="91"/>
      <c r="AFI29" s="91"/>
      <c r="AFJ29" s="91"/>
      <c r="AFK29" s="91"/>
      <c r="AFL29" s="91"/>
      <c r="AFM29" s="91"/>
      <c r="AFN29" s="91"/>
      <c r="AFO29" s="91"/>
      <c r="AFP29" s="91"/>
      <c r="AFQ29" s="91"/>
      <c r="AFR29" s="91"/>
      <c r="AFS29" s="91"/>
      <c r="AFT29" s="91"/>
      <c r="AFU29" s="91"/>
      <c r="AFV29" s="91"/>
      <c r="AFW29" s="91"/>
      <c r="AFX29" s="91"/>
      <c r="AFY29" s="91"/>
      <c r="AFZ29" s="91"/>
      <c r="AGA29" s="91"/>
      <c r="AGB29" s="91"/>
      <c r="AGC29" s="91"/>
      <c r="AGD29" s="91"/>
      <c r="AGE29" s="91"/>
      <c r="AGF29" s="91"/>
      <c r="AGG29" s="91"/>
      <c r="AGH29" s="91"/>
      <c r="AGI29" s="91"/>
      <c r="AGJ29" s="91"/>
      <c r="AGK29" s="91"/>
      <c r="AGL29" s="91"/>
      <c r="AGM29" s="91"/>
      <c r="AGN29" s="91"/>
      <c r="AGO29" s="91"/>
      <c r="AGP29" s="91"/>
      <c r="AGQ29" s="91"/>
      <c r="AGR29" s="91"/>
      <c r="AGS29" s="91"/>
      <c r="AGT29" s="91"/>
      <c r="AGU29" s="91"/>
      <c r="AGV29" s="91"/>
      <c r="AGW29" s="91"/>
      <c r="AGX29" s="91"/>
      <c r="AGY29" s="91"/>
      <c r="AGZ29" s="91"/>
      <c r="AHA29" s="91"/>
      <c r="AHB29" s="91"/>
      <c r="AHC29" s="91"/>
      <c r="AHD29" s="91"/>
      <c r="AHE29" s="91"/>
      <c r="AHF29" s="91"/>
      <c r="AHG29" s="91"/>
      <c r="AHH29" s="91"/>
      <c r="AHI29" s="91"/>
      <c r="AHJ29" s="91"/>
      <c r="AHK29" s="91"/>
      <c r="AHL29" s="91"/>
      <c r="AHM29" s="91"/>
      <c r="AHN29" s="91"/>
      <c r="AHO29" s="91"/>
      <c r="AHP29" s="91"/>
      <c r="AHQ29" s="91"/>
      <c r="AHR29" s="91"/>
      <c r="AHS29" s="91"/>
      <c r="AHT29" s="91"/>
      <c r="AHU29" s="91"/>
      <c r="AHV29" s="91"/>
      <c r="AHW29" s="91"/>
      <c r="AHX29" s="91"/>
      <c r="AHY29" s="91"/>
      <c r="AHZ29" s="91"/>
      <c r="AIA29" s="91"/>
      <c r="AIB29" s="91"/>
      <c r="AIC29" s="91"/>
      <c r="AID29" s="91"/>
      <c r="AIE29" s="91"/>
      <c r="AIF29" s="91"/>
      <c r="AIG29" s="91"/>
      <c r="AIH29" s="91"/>
      <c r="AII29" s="91"/>
      <c r="AIJ29" s="91"/>
      <c r="AIK29" s="91"/>
      <c r="AIL29" s="91"/>
      <c r="AIM29" s="91"/>
      <c r="AIN29" s="91"/>
      <c r="AIO29" s="91"/>
      <c r="AIP29" s="91"/>
      <c r="AIQ29" s="91"/>
      <c r="AIR29" s="91"/>
      <c r="AIS29" s="91"/>
      <c r="AIT29" s="91"/>
      <c r="AIU29" s="91"/>
      <c r="AIV29" s="91"/>
      <c r="AIW29" s="91"/>
      <c r="AIX29" s="91"/>
      <c r="AIY29" s="91"/>
      <c r="AIZ29" s="91"/>
      <c r="AJA29" s="91"/>
      <c r="AJB29" s="91"/>
      <c r="AJC29" s="91"/>
      <c r="AJD29" s="91"/>
      <c r="AJE29" s="91"/>
      <c r="AJF29" s="91"/>
      <c r="AJG29" s="91"/>
      <c r="AJH29" s="91"/>
      <c r="AJI29" s="91"/>
      <c r="AJJ29" s="91"/>
      <c r="AJK29" s="91"/>
      <c r="AJL29" s="91"/>
      <c r="AJM29" s="91"/>
      <c r="AJN29" s="91"/>
      <c r="AJO29" s="91"/>
      <c r="AJP29" s="91"/>
      <c r="AJQ29" s="91"/>
      <c r="AJR29" s="91"/>
      <c r="AJS29" s="91"/>
      <c r="AJT29" s="91"/>
      <c r="AJU29" s="91"/>
      <c r="AJV29" s="91"/>
      <c r="AJW29" s="91"/>
      <c r="AJX29" s="91"/>
      <c r="AJY29" s="91"/>
      <c r="AJZ29" s="91"/>
      <c r="AKA29" s="91"/>
      <c r="AKB29" s="91"/>
      <c r="AKC29" s="91"/>
      <c r="AKD29" s="91"/>
      <c r="AKE29" s="91"/>
      <c r="AKF29" s="91"/>
      <c r="AKG29" s="91"/>
      <c r="AKH29" s="91"/>
      <c r="AKI29" s="91"/>
      <c r="AKJ29" s="91"/>
      <c r="AKK29" s="91"/>
      <c r="AKL29" s="91"/>
      <c r="AKM29" s="91"/>
      <c r="AKN29" s="91"/>
      <c r="AKO29" s="91"/>
      <c r="AKP29" s="91"/>
      <c r="AKQ29" s="91"/>
      <c r="AKR29" s="91"/>
      <c r="AKS29" s="91"/>
      <c r="AKT29" s="91"/>
      <c r="AKU29" s="91"/>
      <c r="AKV29" s="91"/>
      <c r="AKW29" s="91"/>
      <c r="AKX29" s="91"/>
      <c r="AKY29" s="91"/>
      <c r="AKZ29" s="91"/>
      <c r="ALA29" s="91"/>
      <c r="ALB29" s="91"/>
      <c r="ALC29" s="91"/>
      <c r="ALD29" s="91"/>
      <c r="ALE29" s="91"/>
      <c r="ALF29" s="91"/>
      <c r="ALG29" s="91"/>
      <c r="ALH29" s="91"/>
      <c r="ALI29" s="91"/>
      <c r="ALJ29" s="91"/>
      <c r="ALK29" s="91"/>
      <c r="ALL29" s="91"/>
      <c r="ALM29" s="91"/>
      <c r="ALN29" s="91"/>
      <c r="ALO29" s="91"/>
      <c r="ALP29" s="91"/>
      <c r="ALQ29" s="91"/>
      <c r="ALR29" s="91"/>
      <c r="ALS29" s="91"/>
      <c r="ALT29" s="91"/>
      <c r="ALU29" s="91"/>
      <c r="ALV29" s="91"/>
      <c r="ALW29" s="91"/>
      <c r="ALX29" s="91"/>
      <c r="ALY29" s="91"/>
      <c r="ALZ29" s="91"/>
      <c r="AMA29" s="91"/>
      <c r="AMB29" s="91"/>
      <c r="AMC29" s="91"/>
      <c r="AMD29" s="91"/>
      <c r="AME29" s="91"/>
      <c r="AMF29" s="91"/>
      <c r="AMG29" s="91"/>
      <c r="AMH29" s="91"/>
      <c r="AMI29" s="91"/>
      <c r="AMJ29" s="91"/>
      <c r="AMK29" s="91"/>
      <c r="AML29" s="91"/>
      <c r="AMM29" s="91"/>
      <c r="AMN29" s="91"/>
      <c r="AMO29" s="91"/>
      <c r="AMP29" s="91"/>
      <c r="AMQ29" s="91"/>
      <c r="AMR29" s="91"/>
      <c r="AMS29" s="91"/>
      <c r="AMT29" s="91"/>
      <c r="AMU29" s="91"/>
      <c r="AMV29" s="91"/>
      <c r="AMW29" s="91"/>
      <c r="AMX29" s="91"/>
      <c r="AMY29" s="91"/>
      <c r="AMZ29" s="91"/>
      <c r="ANA29" s="91"/>
      <c r="ANB29" s="91"/>
      <c r="ANC29" s="91"/>
      <c r="AND29" s="91"/>
      <c r="ANE29" s="91"/>
      <c r="ANF29" s="91"/>
      <c r="ANG29" s="91"/>
      <c r="ANH29" s="91"/>
      <c r="ANI29" s="91"/>
      <c r="ANJ29" s="91"/>
      <c r="ANK29" s="91"/>
      <c r="ANL29" s="91"/>
      <c r="ANM29" s="91"/>
      <c r="ANN29" s="91"/>
      <c r="ANO29" s="91"/>
      <c r="ANP29" s="91"/>
      <c r="ANQ29" s="91"/>
      <c r="ANR29" s="91"/>
      <c r="ANS29" s="91"/>
      <c r="ANT29" s="91"/>
      <c r="ANU29" s="91"/>
      <c r="ANV29" s="91"/>
      <c r="ANW29" s="91"/>
      <c r="ANX29" s="91"/>
      <c r="ANY29" s="91"/>
      <c r="ANZ29" s="91"/>
      <c r="AOA29" s="91"/>
      <c r="AOB29" s="91"/>
      <c r="AOC29" s="91"/>
      <c r="AOD29" s="91"/>
      <c r="AOE29" s="91"/>
      <c r="AOF29" s="91"/>
      <c r="AOG29" s="91"/>
      <c r="AOH29" s="91"/>
      <c r="AOI29" s="91"/>
      <c r="AOJ29" s="91"/>
      <c r="AOK29" s="91"/>
      <c r="AOL29" s="91"/>
      <c r="AOM29" s="91"/>
      <c r="AON29" s="91"/>
      <c r="AOO29" s="91"/>
      <c r="AOP29" s="91"/>
      <c r="AOQ29" s="91"/>
      <c r="AOR29" s="91"/>
      <c r="AOS29" s="91"/>
      <c r="AOT29" s="91"/>
      <c r="AOU29" s="91"/>
      <c r="AOV29" s="91"/>
      <c r="AOW29" s="91"/>
      <c r="AOX29" s="91"/>
      <c r="AOY29" s="91"/>
      <c r="AOZ29" s="91"/>
      <c r="APA29" s="91"/>
      <c r="APB29" s="91"/>
      <c r="APC29" s="91"/>
      <c r="APD29" s="91"/>
      <c r="APE29" s="91"/>
      <c r="APF29" s="91"/>
      <c r="APG29" s="91"/>
      <c r="APH29" s="91"/>
      <c r="API29" s="91"/>
      <c r="APJ29" s="91"/>
      <c r="APK29" s="91"/>
      <c r="APL29" s="91"/>
      <c r="APM29" s="91"/>
      <c r="APN29" s="91"/>
      <c r="APO29" s="91"/>
      <c r="APP29" s="91"/>
      <c r="APQ29" s="91"/>
      <c r="APR29" s="91"/>
      <c r="APS29" s="91"/>
      <c r="APT29" s="91"/>
      <c r="APU29" s="91"/>
      <c r="APV29" s="91"/>
      <c r="APW29" s="91"/>
      <c r="APX29" s="91"/>
      <c r="APY29" s="91"/>
      <c r="APZ29" s="91"/>
      <c r="AQA29" s="91"/>
      <c r="AQB29" s="91"/>
      <c r="AQC29" s="91"/>
      <c r="AQD29" s="91"/>
      <c r="AQE29" s="91"/>
      <c r="AQF29" s="91"/>
      <c r="AQG29" s="91"/>
      <c r="AQH29" s="91"/>
      <c r="AQI29" s="91"/>
      <c r="AQJ29" s="91"/>
      <c r="AQK29" s="91"/>
      <c r="AQL29" s="91"/>
      <c r="AQM29" s="91"/>
      <c r="AQN29" s="91"/>
      <c r="AQO29" s="91"/>
      <c r="AQP29" s="91"/>
      <c r="AQQ29" s="91"/>
      <c r="AQR29" s="91"/>
      <c r="AQS29" s="91"/>
      <c r="AQT29" s="91"/>
      <c r="AQU29" s="91"/>
      <c r="AQV29" s="91"/>
      <c r="AQW29" s="91"/>
      <c r="AQX29" s="91"/>
      <c r="AQY29" s="91"/>
      <c r="AQZ29" s="91"/>
      <c r="ARA29" s="91"/>
      <c r="ARB29" s="91"/>
      <c r="ARC29" s="91"/>
      <c r="ARD29" s="91"/>
      <c r="ARE29" s="91"/>
      <c r="ARF29" s="91"/>
      <c r="ARG29" s="91"/>
      <c r="ARH29" s="91"/>
      <c r="ARI29" s="91"/>
      <c r="ARJ29" s="91"/>
      <c r="ARK29" s="91"/>
      <c r="ARL29" s="91"/>
      <c r="ARM29" s="91"/>
      <c r="ARN29" s="91"/>
      <c r="ARO29" s="91"/>
      <c r="ARP29" s="91"/>
      <c r="ARQ29" s="91"/>
      <c r="ARR29" s="91"/>
      <c r="ARS29" s="91"/>
      <c r="ART29" s="91"/>
      <c r="ARU29" s="91"/>
      <c r="ARV29" s="91"/>
      <c r="ARW29" s="91"/>
      <c r="ARX29" s="91"/>
      <c r="ARY29" s="91"/>
      <c r="ARZ29" s="91"/>
      <c r="ASA29" s="91"/>
      <c r="ASB29" s="91"/>
      <c r="ASC29" s="91"/>
      <c r="ASD29" s="91"/>
      <c r="ASE29" s="91"/>
      <c r="ASF29" s="91"/>
      <c r="ASG29" s="91"/>
      <c r="ASH29" s="91"/>
      <c r="ASI29" s="91"/>
      <c r="ASJ29" s="91"/>
      <c r="ASK29" s="91"/>
      <c r="ASL29" s="91"/>
      <c r="ASM29" s="91"/>
      <c r="ASN29" s="91"/>
      <c r="ASO29" s="91"/>
      <c r="ASP29" s="91"/>
      <c r="ASQ29" s="91"/>
      <c r="ASR29" s="91"/>
      <c r="ASS29" s="91"/>
      <c r="AST29" s="91"/>
      <c r="ASU29" s="91"/>
      <c r="ASV29" s="91"/>
      <c r="ASW29" s="91"/>
      <c r="ASX29" s="91"/>
      <c r="ASY29" s="91"/>
      <c r="ASZ29" s="91"/>
      <c r="ATA29" s="91"/>
      <c r="ATB29" s="91"/>
      <c r="ATC29" s="91"/>
      <c r="ATD29" s="91"/>
      <c r="ATE29" s="91"/>
      <c r="ATF29" s="91"/>
      <c r="ATG29" s="91"/>
      <c r="ATH29" s="91"/>
      <c r="ATI29" s="91"/>
      <c r="ATJ29" s="91"/>
      <c r="ATK29" s="91"/>
      <c r="ATL29" s="91"/>
      <c r="ATM29" s="91"/>
      <c r="ATN29" s="91"/>
      <c r="ATO29" s="91"/>
      <c r="ATP29" s="91"/>
      <c r="ATQ29" s="91"/>
      <c r="ATR29" s="91"/>
      <c r="ATS29" s="91"/>
      <c r="ATT29" s="91"/>
      <c r="ATU29" s="91"/>
      <c r="ATV29" s="91"/>
      <c r="ATW29" s="91"/>
      <c r="ATX29" s="91"/>
      <c r="ATY29" s="91"/>
      <c r="ATZ29" s="91"/>
      <c r="AUA29" s="91"/>
      <c r="AUB29" s="91"/>
      <c r="AUC29" s="91"/>
      <c r="AUD29" s="91"/>
      <c r="AUE29" s="91"/>
      <c r="AUF29" s="91"/>
      <c r="AUG29" s="91"/>
      <c r="AUH29" s="91"/>
      <c r="AUI29" s="91"/>
      <c r="AUJ29" s="91"/>
      <c r="AUK29" s="91"/>
      <c r="AUL29" s="91"/>
      <c r="AUM29" s="91"/>
      <c r="AUN29" s="91"/>
      <c r="AUO29" s="91"/>
      <c r="AUP29" s="91"/>
      <c r="AUQ29" s="91"/>
      <c r="AUR29" s="91"/>
      <c r="AUS29" s="91"/>
      <c r="AUT29" s="91"/>
      <c r="AUU29" s="91"/>
      <c r="AUV29" s="91"/>
      <c r="AUW29" s="91"/>
      <c r="AUX29" s="91"/>
      <c r="AUY29" s="91"/>
      <c r="AUZ29" s="91"/>
      <c r="AVA29" s="91"/>
      <c r="AVB29" s="91"/>
      <c r="AVC29" s="91"/>
      <c r="AVD29" s="91"/>
      <c r="AVE29" s="91"/>
      <c r="AVF29" s="91"/>
      <c r="AVG29" s="91"/>
      <c r="AVH29" s="91"/>
      <c r="AVI29" s="91"/>
      <c r="AVJ29" s="91"/>
      <c r="AVK29" s="91"/>
      <c r="AVL29" s="91"/>
      <c r="AVM29" s="91"/>
      <c r="AVN29" s="91"/>
      <c r="AVO29" s="91"/>
      <c r="AVP29" s="91"/>
      <c r="AVQ29" s="91"/>
      <c r="AVR29" s="91"/>
      <c r="AVS29" s="91"/>
      <c r="AVT29" s="91"/>
      <c r="AVU29" s="91"/>
      <c r="AVV29" s="91"/>
      <c r="AVW29" s="91"/>
      <c r="AVX29" s="91"/>
      <c r="AVY29" s="91"/>
      <c r="AVZ29" s="91"/>
      <c r="AWA29" s="91"/>
      <c r="AWB29" s="91"/>
      <c r="AWC29" s="91"/>
      <c r="AWD29" s="91"/>
      <c r="AWE29" s="91"/>
      <c r="AWF29" s="91"/>
      <c r="AWG29" s="91"/>
      <c r="AWH29" s="91"/>
      <c r="AWI29" s="91"/>
      <c r="AWJ29" s="91"/>
      <c r="AWK29" s="91"/>
      <c r="AWL29" s="91"/>
      <c r="AWM29" s="91"/>
      <c r="AWN29" s="91"/>
      <c r="AWO29" s="91"/>
      <c r="AWP29" s="91"/>
      <c r="AWQ29" s="91"/>
      <c r="AWR29" s="91"/>
      <c r="AWS29" s="91"/>
      <c r="AWT29" s="91"/>
      <c r="AWU29" s="91"/>
      <c r="AWV29" s="91"/>
      <c r="AWW29" s="91"/>
      <c r="AWX29" s="91"/>
      <c r="AWY29" s="91"/>
      <c r="AWZ29" s="91"/>
      <c r="AXA29" s="91"/>
      <c r="AXB29" s="91"/>
      <c r="AXC29" s="91"/>
      <c r="AXD29" s="91"/>
      <c r="AXE29" s="91"/>
      <c r="AXF29" s="91"/>
      <c r="AXG29" s="91"/>
      <c r="AXH29" s="91"/>
      <c r="AXI29" s="91"/>
      <c r="AXJ29" s="91"/>
      <c r="AXK29" s="91"/>
      <c r="AXL29" s="91"/>
      <c r="AXM29" s="91"/>
      <c r="AXN29" s="91"/>
      <c r="AXO29" s="91"/>
      <c r="AXP29" s="91"/>
      <c r="AXQ29" s="91"/>
      <c r="AXR29" s="91"/>
      <c r="AXS29" s="91"/>
      <c r="AXT29" s="91"/>
      <c r="AXU29" s="91"/>
      <c r="AXV29" s="91"/>
      <c r="AXW29" s="91"/>
      <c r="AXX29" s="91"/>
      <c r="AXY29" s="91"/>
      <c r="AXZ29" s="91"/>
      <c r="AYA29" s="91"/>
      <c r="AYB29" s="91"/>
      <c r="AYC29" s="91"/>
      <c r="AYD29" s="91"/>
      <c r="AYE29" s="91"/>
      <c r="AYF29" s="91"/>
      <c r="AYG29" s="91"/>
      <c r="AYH29" s="91"/>
      <c r="AYI29" s="91"/>
      <c r="AYJ29" s="91"/>
      <c r="AYK29" s="91"/>
      <c r="AYL29" s="91"/>
      <c r="AYM29" s="91"/>
      <c r="AYN29" s="91"/>
      <c r="AYO29" s="91"/>
      <c r="AYP29" s="91"/>
      <c r="AYQ29" s="91"/>
      <c r="AYR29" s="91"/>
      <c r="AYS29" s="91"/>
      <c r="AYT29" s="91"/>
      <c r="AYU29" s="91"/>
      <c r="AYV29" s="91"/>
      <c r="AYW29" s="91"/>
      <c r="AYX29" s="91"/>
      <c r="AYY29" s="91"/>
      <c r="AYZ29" s="91"/>
      <c r="AZA29" s="91"/>
      <c r="AZB29" s="91"/>
      <c r="AZC29" s="91"/>
      <c r="AZD29" s="91"/>
      <c r="AZE29" s="91"/>
      <c r="AZF29" s="91"/>
      <c r="AZG29" s="91"/>
      <c r="AZH29" s="91"/>
      <c r="AZI29" s="91"/>
      <c r="AZJ29" s="91"/>
      <c r="AZK29" s="91"/>
      <c r="AZL29" s="91"/>
      <c r="AZM29" s="91"/>
      <c r="AZN29" s="91"/>
      <c r="AZO29" s="91"/>
      <c r="AZP29" s="91"/>
      <c r="AZQ29" s="91"/>
      <c r="AZR29" s="91"/>
      <c r="AZS29" s="91"/>
      <c r="AZT29" s="91"/>
      <c r="AZU29" s="91"/>
      <c r="AZV29" s="91"/>
      <c r="AZW29" s="91"/>
      <c r="AZX29" s="91"/>
      <c r="AZY29" s="91"/>
      <c r="AZZ29" s="91"/>
      <c r="BAA29" s="91"/>
      <c r="BAB29" s="91"/>
      <c r="BAC29" s="91"/>
      <c r="BAD29" s="91"/>
      <c r="BAE29" s="91"/>
      <c r="BAF29" s="91"/>
      <c r="BAG29" s="91"/>
      <c r="BAH29" s="91"/>
      <c r="BAI29" s="91"/>
      <c r="BAJ29" s="91"/>
      <c r="BAK29" s="91"/>
      <c r="BAL29" s="91"/>
      <c r="BAM29" s="91"/>
      <c r="BAN29" s="91"/>
      <c r="BAO29" s="91"/>
      <c r="BAP29" s="91"/>
      <c r="BAQ29" s="91"/>
      <c r="BAR29" s="91"/>
      <c r="BAS29" s="91"/>
      <c r="BAT29" s="91"/>
      <c r="BAU29" s="91"/>
      <c r="BAV29" s="91"/>
      <c r="BAW29" s="91"/>
      <c r="BAX29" s="91"/>
      <c r="BAY29" s="91"/>
      <c r="BAZ29" s="91"/>
      <c r="BBA29" s="91"/>
      <c r="BBB29" s="91"/>
      <c r="BBC29" s="91"/>
      <c r="BBD29" s="91"/>
      <c r="BBE29" s="91"/>
      <c r="BBF29" s="91"/>
      <c r="BBG29" s="91"/>
      <c r="BBH29" s="91"/>
      <c r="BBI29" s="91"/>
      <c r="BBJ29" s="91"/>
      <c r="BBK29" s="91"/>
      <c r="BBL29" s="91"/>
      <c r="BBM29" s="91"/>
      <c r="BBN29" s="91"/>
      <c r="BBO29" s="91"/>
      <c r="BBP29" s="91"/>
      <c r="BBQ29" s="91"/>
      <c r="BBR29" s="91"/>
      <c r="BBS29" s="91"/>
      <c r="BBT29" s="91"/>
      <c r="BBU29" s="91"/>
      <c r="BBV29" s="91"/>
      <c r="BBW29" s="91"/>
      <c r="BBX29" s="91"/>
      <c r="BBY29" s="91"/>
      <c r="BBZ29" s="91"/>
      <c r="BCA29" s="91"/>
      <c r="BCB29" s="91"/>
      <c r="BCC29" s="91"/>
      <c r="BCD29" s="91"/>
      <c r="BCE29" s="91"/>
      <c r="BCF29" s="91"/>
      <c r="BCG29" s="91"/>
      <c r="BCH29" s="91"/>
      <c r="BCI29" s="91"/>
      <c r="BCJ29" s="91"/>
      <c r="BCK29" s="91"/>
      <c r="BCL29" s="91"/>
      <c r="BCM29" s="91"/>
      <c r="BCN29" s="91"/>
      <c r="BCO29" s="91"/>
      <c r="BCP29" s="91"/>
      <c r="BCQ29" s="91"/>
      <c r="BCR29" s="91"/>
      <c r="BCS29" s="91"/>
      <c r="BCT29" s="91"/>
      <c r="BCU29" s="91"/>
      <c r="BCV29" s="91"/>
      <c r="BCW29" s="91"/>
      <c r="BCX29" s="91"/>
      <c r="BCY29" s="91"/>
      <c r="BCZ29" s="91"/>
      <c r="BDA29" s="91"/>
      <c r="BDB29" s="91"/>
      <c r="BDC29" s="91"/>
      <c r="BDD29" s="91"/>
      <c r="BDE29" s="91"/>
      <c r="BDF29" s="91"/>
      <c r="BDG29" s="91"/>
      <c r="BDH29" s="91"/>
      <c r="BDI29" s="91"/>
      <c r="BDJ29" s="91"/>
      <c r="BDK29" s="91"/>
      <c r="BDL29" s="91"/>
      <c r="BDM29" s="91"/>
      <c r="BDN29" s="91"/>
      <c r="BDO29" s="91"/>
      <c r="BDP29" s="91"/>
      <c r="BDQ29" s="91"/>
      <c r="BDR29" s="91"/>
      <c r="BDS29" s="91"/>
      <c r="BDT29" s="91"/>
      <c r="BDU29" s="91"/>
      <c r="BDV29" s="91"/>
      <c r="BDW29" s="91"/>
      <c r="BDX29" s="91"/>
      <c r="BDY29" s="91"/>
      <c r="BDZ29" s="91"/>
      <c r="BEA29" s="91"/>
      <c r="BEB29" s="91"/>
      <c r="BEC29" s="91"/>
      <c r="BED29" s="91"/>
      <c r="BEE29" s="91"/>
      <c r="BEF29" s="91"/>
      <c r="BEG29" s="91"/>
      <c r="BEH29" s="91"/>
      <c r="BEI29" s="91"/>
      <c r="BEJ29" s="91"/>
      <c r="BEK29" s="91"/>
      <c r="BEL29" s="91"/>
      <c r="BEM29" s="91"/>
      <c r="BEN29" s="91"/>
      <c r="BEO29" s="91"/>
      <c r="BEP29" s="91"/>
      <c r="BEQ29" s="91"/>
      <c r="BER29" s="91"/>
      <c r="BES29" s="91"/>
      <c r="BET29" s="91"/>
      <c r="BEU29" s="91"/>
      <c r="BEV29" s="91"/>
      <c r="BEW29" s="91"/>
      <c r="BEX29" s="91"/>
      <c r="BEY29" s="91"/>
      <c r="BEZ29" s="91"/>
      <c r="BFA29" s="91"/>
      <c r="BFB29" s="91"/>
      <c r="BFC29" s="91"/>
      <c r="BFD29" s="91"/>
      <c r="BFE29" s="91"/>
      <c r="BFF29" s="91"/>
      <c r="BFG29" s="91"/>
      <c r="BFH29" s="91"/>
      <c r="BFI29" s="91"/>
      <c r="BFJ29" s="91"/>
      <c r="BFK29" s="91"/>
      <c r="BFL29" s="91"/>
      <c r="BFM29" s="91"/>
      <c r="BFN29" s="91"/>
      <c r="BFO29" s="91"/>
      <c r="BFP29" s="91"/>
      <c r="BFQ29" s="91"/>
      <c r="BFR29" s="91"/>
      <c r="BFS29" s="91"/>
      <c r="BFT29" s="91"/>
      <c r="BFU29" s="91"/>
      <c r="BFV29" s="91"/>
      <c r="BFW29" s="91"/>
      <c r="BFX29" s="91"/>
      <c r="BFY29" s="91"/>
      <c r="BFZ29" s="91"/>
      <c r="BGA29" s="91"/>
      <c r="BGB29" s="91"/>
      <c r="BGC29" s="91"/>
      <c r="BGD29" s="91"/>
      <c r="BGE29" s="91"/>
      <c r="BGF29" s="91"/>
      <c r="BGG29" s="91"/>
      <c r="BGH29" s="91"/>
      <c r="BGI29" s="91"/>
      <c r="BGJ29" s="91"/>
      <c r="BGK29" s="91"/>
      <c r="BGL29" s="91"/>
      <c r="BGM29" s="91"/>
      <c r="BGN29" s="91"/>
      <c r="BGO29" s="91"/>
      <c r="BGP29" s="91"/>
      <c r="BGQ29" s="91"/>
      <c r="BGR29" s="91"/>
      <c r="BGS29" s="91"/>
      <c r="BGT29" s="91"/>
      <c r="BGU29" s="91"/>
      <c r="BGV29" s="91"/>
      <c r="BGW29" s="91"/>
      <c r="BGX29" s="91"/>
      <c r="BGY29" s="91"/>
      <c r="BGZ29" s="91"/>
      <c r="BHA29" s="91"/>
      <c r="BHB29" s="91"/>
      <c r="BHC29" s="91"/>
      <c r="BHD29" s="91"/>
      <c r="BHE29" s="91"/>
      <c r="BHF29" s="91"/>
      <c r="BHG29" s="91"/>
      <c r="BHH29" s="91"/>
      <c r="BHI29" s="91"/>
      <c r="BHJ29" s="91"/>
      <c r="BHK29" s="91"/>
      <c r="BHL29" s="91"/>
      <c r="BHM29" s="91"/>
      <c r="BHN29" s="91"/>
      <c r="BHO29" s="91"/>
      <c r="BHP29" s="91"/>
      <c r="BHQ29" s="91"/>
      <c r="BHR29" s="91"/>
      <c r="BHS29" s="91"/>
      <c r="BHT29" s="91"/>
      <c r="BHU29" s="91"/>
      <c r="BHV29" s="91"/>
      <c r="BHW29" s="91"/>
      <c r="BHX29" s="91"/>
      <c r="BHY29" s="91"/>
      <c r="BHZ29" s="91"/>
      <c r="BIA29" s="91"/>
      <c r="BIB29" s="91"/>
      <c r="BIC29" s="91"/>
      <c r="BID29" s="91"/>
      <c r="BIE29" s="91"/>
      <c r="BIF29" s="91"/>
      <c r="BIG29" s="91"/>
      <c r="BIH29" s="91"/>
      <c r="BII29" s="91"/>
      <c r="BIJ29" s="91"/>
      <c r="BIK29" s="91"/>
      <c r="BIL29" s="91"/>
      <c r="BIM29" s="91"/>
      <c r="BIN29" s="91"/>
      <c r="BIO29" s="91"/>
      <c r="BIP29" s="91"/>
      <c r="BIQ29" s="91"/>
      <c r="BIR29" s="91"/>
      <c r="BIS29" s="91"/>
      <c r="BIT29" s="91"/>
      <c r="BIU29" s="91"/>
      <c r="BIV29" s="91"/>
      <c r="BIW29" s="91"/>
      <c r="BIX29" s="91"/>
      <c r="BIY29" s="91"/>
      <c r="BIZ29" s="91"/>
      <c r="BJA29" s="91"/>
      <c r="BJB29" s="91"/>
      <c r="BJC29" s="91"/>
      <c r="BJD29" s="91"/>
      <c r="BJE29" s="91"/>
      <c r="BJF29" s="91"/>
      <c r="BJG29" s="91"/>
      <c r="BJH29" s="91"/>
      <c r="BJI29" s="91"/>
      <c r="BJJ29" s="91"/>
      <c r="BJK29" s="91"/>
      <c r="BJL29" s="91"/>
      <c r="BJM29" s="91"/>
      <c r="BJN29" s="91"/>
      <c r="BJO29" s="91"/>
      <c r="BJP29" s="91"/>
      <c r="BJQ29" s="91"/>
      <c r="BJR29" s="91"/>
      <c r="BJS29" s="91"/>
      <c r="BJT29" s="91"/>
      <c r="BJU29" s="91"/>
      <c r="BJV29" s="91"/>
      <c r="BJW29" s="91"/>
      <c r="BJX29" s="91"/>
      <c r="BJY29" s="91"/>
      <c r="BJZ29" s="91"/>
      <c r="BKA29" s="91"/>
      <c r="BKB29" s="91"/>
      <c r="BKC29" s="91"/>
      <c r="BKD29" s="91"/>
      <c r="BKE29" s="91"/>
      <c r="BKF29" s="91"/>
      <c r="BKG29" s="91"/>
      <c r="BKH29" s="91"/>
      <c r="BKI29" s="91"/>
      <c r="BKJ29" s="91"/>
      <c r="BKK29" s="91"/>
      <c r="BKL29" s="91"/>
      <c r="BKM29" s="91"/>
      <c r="BKN29" s="91"/>
      <c r="BKO29" s="91"/>
      <c r="BKP29" s="91"/>
      <c r="BKQ29" s="91"/>
      <c r="BKR29" s="91"/>
      <c r="BKS29" s="91"/>
      <c r="BKT29" s="91"/>
      <c r="BKU29" s="91"/>
      <c r="BKV29" s="91"/>
      <c r="BKW29" s="91"/>
      <c r="BKX29" s="91"/>
      <c r="BKY29" s="91"/>
      <c r="BKZ29" s="91"/>
      <c r="BLA29" s="91"/>
      <c r="BLB29" s="91"/>
      <c r="BLC29" s="91"/>
      <c r="BLD29" s="91"/>
      <c r="BLE29" s="91"/>
      <c r="BLF29" s="91"/>
      <c r="BLG29" s="91"/>
      <c r="BLH29" s="91"/>
      <c r="BLI29" s="91"/>
      <c r="BLJ29" s="91"/>
      <c r="BLK29" s="91"/>
      <c r="BLL29" s="91"/>
      <c r="BLM29" s="91"/>
      <c r="BLN29" s="91"/>
      <c r="BLO29" s="91"/>
      <c r="BLP29" s="91"/>
      <c r="BLQ29" s="91"/>
      <c r="BLR29" s="91"/>
      <c r="BLS29" s="91"/>
      <c r="BLT29" s="91"/>
      <c r="BLU29" s="91"/>
      <c r="BLV29" s="91"/>
      <c r="BLW29" s="91"/>
      <c r="BLX29" s="91"/>
      <c r="BLY29" s="91"/>
      <c r="BLZ29" s="91"/>
      <c r="BMA29" s="91"/>
      <c r="BMB29" s="91"/>
      <c r="BMC29" s="91"/>
      <c r="BMD29" s="91"/>
      <c r="BME29" s="91"/>
      <c r="BMF29" s="91"/>
      <c r="BMG29" s="91"/>
      <c r="BMH29" s="91"/>
      <c r="BMI29" s="91"/>
      <c r="BMJ29" s="91"/>
      <c r="BMK29" s="91"/>
      <c r="BML29" s="91"/>
      <c r="BMM29" s="91"/>
      <c r="BMN29" s="91"/>
      <c r="BMO29" s="91"/>
      <c r="BMP29" s="91"/>
      <c r="BMQ29" s="91"/>
      <c r="BMR29" s="91"/>
      <c r="BMS29" s="91"/>
      <c r="BMT29" s="91"/>
      <c r="BMU29" s="91"/>
      <c r="BMV29" s="91"/>
      <c r="BMW29" s="91"/>
      <c r="BMX29" s="91"/>
      <c r="BMY29" s="91"/>
      <c r="BMZ29" s="91"/>
      <c r="BNA29" s="91"/>
      <c r="BNB29" s="91"/>
      <c r="BNC29" s="91"/>
      <c r="BND29" s="91"/>
      <c r="BNE29" s="91"/>
      <c r="BNF29" s="91"/>
      <c r="BNG29" s="91"/>
      <c r="BNH29" s="91"/>
      <c r="BNI29" s="91"/>
      <c r="BNJ29" s="91"/>
      <c r="BNK29" s="91"/>
      <c r="BNL29" s="91"/>
      <c r="BNM29" s="91"/>
      <c r="BNN29" s="91"/>
      <c r="BNO29" s="91"/>
      <c r="BNP29" s="91"/>
      <c r="BNQ29" s="91"/>
      <c r="BNR29" s="91"/>
      <c r="BNS29" s="91"/>
      <c r="BNT29" s="91"/>
      <c r="BNU29" s="91"/>
      <c r="BNV29" s="91"/>
      <c r="BNW29" s="91"/>
      <c r="BNX29" s="91"/>
      <c r="BNY29" s="91"/>
      <c r="BNZ29" s="91"/>
      <c r="BOA29" s="91"/>
      <c r="BOB29" s="91"/>
      <c r="BOC29" s="91"/>
      <c r="BOD29" s="91"/>
      <c r="BOE29" s="91"/>
      <c r="BOF29" s="91"/>
      <c r="BOG29" s="91"/>
      <c r="BOH29" s="91"/>
      <c r="BOI29" s="91"/>
      <c r="BOJ29" s="91"/>
      <c r="BOK29" s="91"/>
      <c r="BOL29" s="91"/>
      <c r="BOM29" s="91"/>
      <c r="BON29" s="91"/>
      <c r="BOO29" s="91"/>
      <c r="BOP29" s="91"/>
      <c r="BOQ29" s="91"/>
      <c r="BOR29" s="91"/>
      <c r="BOS29" s="91"/>
      <c r="BOT29" s="91"/>
      <c r="BOU29" s="91"/>
      <c r="BOV29" s="91"/>
      <c r="BOW29" s="91"/>
      <c r="BOX29" s="91"/>
      <c r="BOY29" s="91"/>
      <c r="BOZ29" s="91"/>
      <c r="BPA29" s="91"/>
      <c r="BPB29" s="91"/>
      <c r="BPC29" s="91"/>
      <c r="BPD29" s="91"/>
      <c r="BPE29" s="91"/>
      <c r="BPF29" s="91"/>
      <c r="BPG29" s="91"/>
      <c r="BPH29" s="91"/>
      <c r="BPI29" s="91"/>
      <c r="BPJ29" s="91"/>
      <c r="BPK29" s="91"/>
      <c r="BPL29" s="91"/>
      <c r="BPM29" s="91"/>
      <c r="BPN29" s="91"/>
      <c r="BPO29" s="91"/>
      <c r="BPP29" s="91"/>
      <c r="BPQ29" s="91"/>
      <c r="BPR29" s="91"/>
      <c r="BPS29" s="91"/>
      <c r="BPT29" s="91"/>
      <c r="BPU29" s="91"/>
      <c r="BPV29" s="91"/>
      <c r="BPW29" s="91"/>
      <c r="BPX29" s="91"/>
      <c r="BPY29" s="91"/>
      <c r="BPZ29" s="91"/>
      <c r="BQA29" s="91"/>
      <c r="BQB29" s="91"/>
      <c r="BQC29" s="91"/>
      <c r="BQD29" s="91"/>
      <c r="BQE29" s="91"/>
      <c r="BQF29" s="91"/>
      <c r="BQG29" s="91"/>
      <c r="BQH29" s="91"/>
      <c r="BQI29" s="91"/>
      <c r="BQJ29" s="91"/>
      <c r="BQK29" s="91"/>
      <c r="BQL29" s="91"/>
      <c r="BQM29" s="91"/>
      <c r="BQN29" s="91"/>
      <c r="BQO29" s="91"/>
      <c r="BQP29" s="91"/>
      <c r="BQQ29" s="91"/>
      <c r="BQR29" s="91"/>
      <c r="BQS29" s="91"/>
      <c r="BQT29" s="91"/>
      <c r="BQU29" s="91"/>
      <c r="BQV29" s="91"/>
      <c r="BQW29" s="91"/>
      <c r="BQX29" s="91"/>
      <c r="BQY29" s="91"/>
      <c r="BQZ29" s="91"/>
      <c r="BRA29" s="91"/>
      <c r="BRB29" s="91"/>
      <c r="BRC29" s="91"/>
      <c r="BRD29" s="91"/>
      <c r="BRE29" s="91"/>
      <c r="BRF29" s="91"/>
      <c r="BRG29" s="91"/>
      <c r="BRH29" s="91"/>
      <c r="BRI29" s="91"/>
      <c r="BRJ29" s="91"/>
      <c r="BRK29" s="91"/>
      <c r="BRL29" s="91"/>
      <c r="BRM29" s="91"/>
      <c r="BRN29" s="91"/>
      <c r="BRO29" s="91"/>
      <c r="BRP29" s="91"/>
      <c r="BRQ29" s="91"/>
      <c r="BRR29" s="91"/>
      <c r="BRS29" s="91"/>
      <c r="BRT29" s="91"/>
      <c r="BRU29" s="91"/>
      <c r="BRV29" s="91"/>
      <c r="BRW29" s="91"/>
      <c r="BRX29" s="91"/>
      <c r="BRY29" s="91"/>
      <c r="BRZ29" s="91"/>
      <c r="BSA29" s="91"/>
      <c r="BSB29" s="91"/>
      <c r="BSC29" s="91"/>
      <c r="BSD29" s="91"/>
      <c r="BSE29" s="91"/>
      <c r="BSF29" s="91"/>
      <c r="BSG29" s="91"/>
      <c r="BSH29" s="91"/>
      <c r="BSI29" s="91"/>
      <c r="BSJ29" s="91"/>
      <c r="BSK29" s="91"/>
      <c r="BSL29" s="91"/>
      <c r="BSM29" s="91"/>
      <c r="BSN29" s="91"/>
      <c r="BSO29" s="91"/>
      <c r="BSP29" s="91"/>
      <c r="BSQ29" s="91"/>
      <c r="BSR29" s="91"/>
      <c r="BSS29" s="91"/>
      <c r="BST29" s="91"/>
      <c r="BSU29" s="91"/>
      <c r="BSV29" s="91"/>
      <c r="BSW29" s="91"/>
      <c r="BSX29" s="91"/>
      <c r="BSY29" s="91"/>
      <c r="BSZ29" s="91"/>
      <c r="BTA29" s="91"/>
      <c r="BTB29" s="91"/>
      <c r="BTC29" s="91"/>
      <c r="BTD29" s="91"/>
      <c r="BTE29" s="91"/>
      <c r="BTF29" s="91"/>
      <c r="BTG29" s="91"/>
      <c r="BTH29" s="91"/>
      <c r="BTI29" s="91"/>
      <c r="BTJ29" s="91"/>
      <c r="BTK29" s="91"/>
      <c r="BTL29" s="91"/>
      <c r="BTM29" s="91"/>
      <c r="BTN29" s="91"/>
      <c r="BTO29" s="91"/>
      <c r="BTP29" s="91"/>
      <c r="BTQ29" s="91"/>
      <c r="BTR29" s="91"/>
      <c r="BTS29" s="91"/>
      <c r="BTT29" s="91"/>
      <c r="BTU29" s="91"/>
      <c r="BTV29" s="91"/>
      <c r="BTW29" s="91"/>
      <c r="BTX29" s="91"/>
      <c r="BTY29" s="91"/>
      <c r="BTZ29" s="91"/>
      <c r="BUA29" s="91"/>
      <c r="BUB29" s="91"/>
      <c r="BUC29" s="91"/>
      <c r="BUD29" s="91"/>
      <c r="BUE29" s="91"/>
      <c r="BUF29" s="91"/>
      <c r="BUG29" s="91"/>
      <c r="BUH29" s="91"/>
      <c r="BUI29" s="91"/>
      <c r="BUJ29" s="91"/>
      <c r="BUK29" s="91"/>
      <c r="BUL29" s="91"/>
      <c r="BUM29" s="91"/>
      <c r="BUN29" s="91"/>
      <c r="BUO29" s="91"/>
      <c r="BUP29" s="91"/>
      <c r="BUQ29" s="91"/>
      <c r="BUR29" s="91"/>
      <c r="BUS29" s="91"/>
      <c r="BUT29" s="91"/>
      <c r="BUU29" s="91"/>
      <c r="BUV29" s="91"/>
      <c r="BUW29" s="91"/>
      <c r="BUX29" s="91"/>
      <c r="BUY29" s="91"/>
      <c r="BUZ29" s="91"/>
      <c r="BVA29" s="91"/>
      <c r="BVB29" s="91"/>
      <c r="BVC29" s="91"/>
      <c r="BVD29" s="91"/>
      <c r="BVE29" s="91"/>
      <c r="BVF29" s="91"/>
      <c r="BVG29" s="91"/>
      <c r="BVH29" s="91"/>
      <c r="BVI29" s="91"/>
      <c r="BVJ29" s="91"/>
      <c r="BVK29" s="91"/>
      <c r="BVL29" s="91"/>
      <c r="BVM29" s="91"/>
      <c r="BVN29" s="91"/>
      <c r="BVO29" s="91"/>
      <c r="BVP29" s="91"/>
      <c r="BVQ29" s="91"/>
      <c r="BVR29" s="91"/>
      <c r="BVS29" s="91"/>
      <c r="BVT29" s="91"/>
      <c r="BVU29" s="91"/>
      <c r="BVV29" s="91"/>
      <c r="BVW29" s="91"/>
      <c r="BVX29" s="91"/>
      <c r="BVY29" s="91"/>
      <c r="BVZ29" s="91"/>
      <c r="BWA29" s="91"/>
      <c r="BWB29" s="91"/>
      <c r="BWC29" s="91"/>
      <c r="BWD29" s="91"/>
      <c r="BWE29" s="91"/>
      <c r="BWF29" s="91"/>
      <c r="BWG29" s="91"/>
      <c r="BWH29" s="91"/>
      <c r="BWI29" s="91"/>
      <c r="BWJ29" s="91"/>
      <c r="BWK29" s="91"/>
      <c r="BWL29" s="91"/>
      <c r="BWM29" s="91"/>
      <c r="BWN29" s="91"/>
      <c r="BWO29" s="91"/>
      <c r="BWP29" s="91"/>
      <c r="BWQ29" s="91"/>
      <c r="BWR29" s="91"/>
      <c r="BWS29" s="91"/>
      <c r="BWT29" s="91"/>
      <c r="BWU29" s="91"/>
      <c r="BWV29" s="91"/>
      <c r="BWW29" s="91"/>
      <c r="BWX29" s="91"/>
      <c r="BWY29" s="91"/>
      <c r="BWZ29" s="91"/>
      <c r="BXA29" s="91"/>
      <c r="BXB29" s="91"/>
      <c r="BXC29" s="91"/>
      <c r="BXD29" s="91"/>
      <c r="BXE29" s="91"/>
      <c r="BXF29" s="91"/>
      <c r="BXG29" s="91"/>
      <c r="BXH29" s="91"/>
      <c r="BXI29" s="91"/>
      <c r="BXJ29" s="91"/>
      <c r="BXK29" s="91"/>
      <c r="BXL29" s="91"/>
      <c r="BXM29" s="91"/>
      <c r="BXN29" s="91"/>
      <c r="BXO29" s="91"/>
      <c r="BXP29" s="91"/>
      <c r="BXQ29" s="91"/>
      <c r="BXR29" s="91"/>
      <c r="BXS29" s="91"/>
      <c r="BXT29" s="91"/>
      <c r="BXU29" s="91"/>
      <c r="BXV29" s="91"/>
      <c r="BXW29" s="91"/>
      <c r="BXX29" s="91"/>
      <c r="BXY29" s="91"/>
      <c r="BXZ29" s="91"/>
      <c r="BYA29" s="91"/>
      <c r="BYB29" s="91"/>
      <c r="BYC29" s="91"/>
      <c r="BYD29" s="91"/>
      <c r="BYE29" s="91"/>
      <c r="BYF29" s="91"/>
      <c r="BYG29" s="91"/>
      <c r="BYH29" s="91"/>
      <c r="BYI29" s="91"/>
      <c r="BYJ29" s="91"/>
      <c r="BYK29" s="91"/>
      <c r="BYL29" s="91"/>
      <c r="BYM29" s="91"/>
      <c r="BYN29" s="91"/>
      <c r="BYO29" s="91"/>
      <c r="BYP29" s="91"/>
      <c r="BYQ29" s="91"/>
      <c r="BYR29" s="91"/>
      <c r="BYS29" s="91"/>
      <c r="BYT29" s="91"/>
      <c r="BYU29" s="91"/>
      <c r="BYV29" s="91"/>
      <c r="BYW29" s="91"/>
      <c r="BYX29" s="91"/>
      <c r="BYY29" s="91"/>
      <c r="BYZ29" s="91"/>
      <c r="BZA29" s="91"/>
      <c r="BZB29" s="91"/>
      <c r="BZC29" s="91"/>
      <c r="BZD29" s="91"/>
      <c r="BZE29" s="91"/>
      <c r="BZF29" s="91"/>
      <c r="BZG29" s="91"/>
      <c r="BZH29" s="91"/>
      <c r="BZI29" s="91"/>
      <c r="BZJ29" s="91"/>
      <c r="BZK29" s="91"/>
      <c r="BZL29" s="91"/>
      <c r="BZM29" s="91"/>
      <c r="BZN29" s="91"/>
      <c r="BZO29" s="91"/>
      <c r="BZP29" s="91"/>
      <c r="BZQ29" s="91"/>
      <c r="BZR29" s="91"/>
      <c r="BZS29" s="91"/>
      <c r="BZT29" s="91"/>
      <c r="BZU29" s="91"/>
      <c r="BZV29" s="91"/>
      <c r="BZW29" s="91"/>
      <c r="BZX29" s="91"/>
      <c r="BZY29" s="91"/>
      <c r="BZZ29" s="91"/>
      <c r="CAA29" s="91"/>
      <c r="CAB29" s="91"/>
      <c r="CAC29" s="91"/>
      <c r="CAD29" s="91"/>
      <c r="CAE29" s="91"/>
      <c r="CAF29" s="91"/>
      <c r="CAG29" s="91"/>
      <c r="CAH29" s="91"/>
      <c r="CAI29" s="91"/>
      <c r="CAJ29" s="91"/>
      <c r="CAK29" s="91"/>
      <c r="CAL29" s="91"/>
      <c r="CAM29" s="91"/>
      <c r="CAN29" s="91"/>
      <c r="CAO29" s="91"/>
      <c r="CAP29" s="91"/>
      <c r="CAQ29" s="91"/>
      <c r="CAR29" s="91"/>
      <c r="CAS29" s="91"/>
      <c r="CAT29" s="91"/>
      <c r="CAU29" s="91"/>
      <c r="CAV29" s="91"/>
      <c r="CAW29" s="91"/>
      <c r="CAX29" s="91"/>
      <c r="CAY29" s="91"/>
      <c r="CAZ29" s="91"/>
      <c r="CBA29" s="91"/>
      <c r="CBB29" s="91"/>
      <c r="CBC29" s="91"/>
      <c r="CBD29" s="91"/>
      <c r="CBE29" s="91"/>
      <c r="CBF29" s="91"/>
      <c r="CBG29" s="91"/>
      <c r="CBH29" s="91"/>
      <c r="CBI29" s="91"/>
      <c r="CBJ29" s="91"/>
      <c r="CBK29" s="91"/>
      <c r="CBL29" s="91"/>
      <c r="CBM29" s="91"/>
      <c r="CBN29" s="91"/>
      <c r="CBO29" s="91"/>
      <c r="CBP29" s="91"/>
      <c r="CBQ29" s="91"/>
      <c r="CBR29" s="91"/>
      <c r="CBS29" s="91"/>
      <c r="CBT29" s="91"/>
      <c r="CBU29" s="91"/>
      <c r="CBV29" s="91"/>
      <c r="CBW29" s="91"/>
      <c r="CBX29" s="91"/>
      <c r="CBY29" s="91"/>
      <c r="CBZ29" s="91"/>
      <c r="CCA29" s="91"/>
      <c r="CCB29" s="91"/>
      <c r="CCC29" s="91"/>
      <c r="CCD29" s="91"/>
      <c r="CCE29" s="91"/>
      <c r="CCF29" s="91"/>
      <c r="CCG29" s="91"/>
      <c r="CCH29" s="91"/>
      <c r="CCI29" s="91"/>
      <c r="CCJ29" s="91"/>
      <c r="CCK29" s="91"/>
      <c r="CCL29" s="91"/>
      <c r="CCM29" s="91"/>
      <c r="CCN29" s="91"/>
      <c r="CCO29" s="91"/>
      <c r="CCP29" s="91"/>
      <c r="CCQ29" s="91"/>
      <c r="CCR29" s="91"/>
      <c r="CCS29" s="91"/>
      <c r="CCT29" s="91"/>
      <c r="CCU29" s="91"/>
      <c r="CCV29" s="91"/>
      <c r="CCW29" s="91"/>
      <c r="CCX29" s="91"/>
      <c r="CCY29" s="91"/>
      <c r="CCZ29" s="91"/>
      <c r="CDA29" s="91"/>
      <c r="CDB29" s="91"/>
      <c r="CDC29" s="91"/>
      <c r="CDD29" s="91"/>
      <c r="CDE29" s="91"/>
      <c r="CDF29" s="91"/>
      <c r="CDG29" s="91"/>
      <c r="CDH29" s="91"/>
      <c r="CDI29" s="91"/>
      <c r="CDJ29" s="91"/>
      <c r="CDK29" s="91"/>
      <c r="CDL29" s="91"/>
      <c r="CDM29" s="91"/>
      <c r="CDN29" s="91"/>
      <c r="CDO29" s="91"/>
      <c r="CDP29" s="91"/>
      <c r="CDQ29" s="91"/>
      <c r="CDR29" s="91"/>
      <c r="CDS29" s="91"/>
      <c r="CDT29" s="91"/>
      <c r="CDU29" s="91"/>
      <c r="CDV29" s="91"/>
      <c r="CDW29" s="91"/>
      <c r="CDX29" s="91"/>
      <c r="CDY29" s="91"/>
      <c r="CDZ29" s="91"/>
      <c r="CEA29" s="91"/>
      <c r="CEB29" s="91"/>
      <c r="CEC29" s="91"/>
      <c r="CED29" s="91"/>
      <c r="CEE29" s="91"/>
      <c r="CEF29" s="91"/>
      <c r="CEG29" s="91"/>
      <c r="CEH29" s="91"/>
      <c r="CEI29" s="91"/>
      <c r="CEJ29" s="91"/>
      <c r="CEK29" s="91"/>
      <c r="CEL29" s="91"/>
      <c r="CEM29" s="91"/>
      <c r="CEN29" s="91"/>
      <c r="CEO29" s="91"/>
      <c r="CEP29" s="91"/>
      <c r="CEQ29" s="91"/>
      <c r="CER29" s="91"/>
      <c r="CES29" s="91"/>
      <c r="CET29" s="91"/>
      <c r="CEU29" s="91"/>
      <c r="CEV29" s="91"/>
      <c r="CEW29" s="91"/>
      <c r="CEX29" s="91"/>
      <c r="CEY29" s="91"/>
      <c r="CEZ29" s="91"/>
      <c r="CFA29" s="91"/>
      <c r="CFB29" s="91"/>
      <c r="CFC29" s="91"/>
      <c r="CFD29" s="91"/>
      <c r="CFE29" s="91"/>
      <c r="CFF29" s="91"/>
      <c r="CFG29" s="91"/>
      <c r="CFH29" s="91"/>
      <c r="CFI29" s="91"/>
      <c r="CFJ29" s="91"/>
      <c r="CFK29" s="91"/>
      <c r="CFL29" s="91"/>
      <c r="CFM29" s="91"/>
      <c r="CFN29" s="91"/>
      <c r="CFO29" s="91"/>
      <c r="CFP29" s="91"/>
      <c r="CFQ29" s="91"/>
      <c r="CFR29" s="91"/>
      <c r="CFS29" s="91"/>
      <c r="CFT29" s="91"/>
      <c r="CFU29" s="91"/>
      <c r="CFV29" s="91"/>
      <c r="CFW29" s="91"/>
      <c r="CFX29" s="91"/>
      <c r="CFY29" s="91"/>
      <c r="CFZ29" s="91"/>
      <c r="CGA29" s="91"/>
      <c r="CGB29" s="91"/>
      <c r="CGC29" s="91"/>
      <c r="CGD29" s="91"/>
      <c r="CGE29" s="91"/>
      <c r="CGF29" s="91"/>
      <c r="CGG29" s="91"/>
      <c r="CGH29" s="91"/>
      <c r="CGI29" s="91"/>
      <c r="CGJ29" s="91"/>
      <c r="CGK29" s="91"/>
      <c r="CGL29" s="91"/>
      <c r="CGM29" s="91"/>
      <c r="CGN29" s="91"/>
      <c r="CGO29" s="91"/>
      <c r="CGP29" s="91"/>
      <c r="CGQ29" s="91"/>
      <c r="CGR29" s="91"/>
      <c r="CGS29" s="91"/>
      <c r="CGT29" s="91"/>
      <c r="CGU29" s="91"/>
      <c r="CGV29" s="91"/>
      <c r="CGW29" s="91"/>
      <c r="CGX29" s="91"/>
      <c r="CGY29" s="91"/>
      <c r="CGZ29" s="91"/>
      <c r="CHA29" s="91"/>
      <c r="CHB29" s="91"/>
      <c r="CHC29" s="91"/>
      <c r="CHD29" s="91"/>
      <c r="CHE29" s="91"/>
      <c r="CHF29" s="91"/>
      <c r="CHG29" s="91"/>
      <c r="CHH29" s="91"/>
      <c r="CHI29" s="91"/>
      <c r="CHJ29" s="91"/>
      <c r="CHK29" s="91"/>
      <c r="CHL29" s="91"/>
      <c r="CHM29" s="91"/>
      <c r="CHN29" s="91"/>
      <c r="CHO29" s="91"/>
      <c r="CHP29" s="91"/>
      <c r="CHQ29" s="91"/>
      <c r="CHR29" s="91"/>
      <c r="CHS29" s="91"/>
      <c r="CHT29" s="91"/>
      <c r="CHU29" s="91"/>
      <c r="CHV29" s="91"/>
      <c r="CHW29" s="91"/>
      <c r="CHX29" s="91"/>
      <c r="CHY29" s="91"/>
      <c r="CHZ29" s="91"/>
      <c r="CIA29" s="91"/>
      <c r="CIB29" s="91"/>
      <c r="CIC29" s="91"/>
      <c r="CID29" s="91"/>
      <c r="CIE29" s="91"/>
      <c r="CIF29" s="91"/>
      <c r="CIG29" s="91"/>
      <c r="CIH29" s="91"/>
      <c r="CII29" s="91"/>
      <c r="CIJ29" s="91"/>
      <c r="CIK29" s="91"/>
      <c r="CIL29" s="91"/>
      <c r="CIM29" s="91"/>
      <c r="CIN29" s="91"/>
      <c r="CIO29" s="91"/>
      <c r="CIP29" s="91"/>
      <c r="CIQ29" s="91"/>
      <c r="CIR29" s="91"/>
      <c r="CIS29" s="91"/>
      <c r="CIT29" s="91"/>
      <c r="CIU29" s="91"/>
      <c r="CIV29" s="91"/>
      <c r="CIW29" s="91"/>
      <c r="CIX29" s="91"/>
      <c r="CIY29" s="91"/>
      <c r="CIZ29" s="91"/>
      <c r="CJA29" s="91"/>
      <c r="CJB29" s="91"/>
      <c r="CJC29" s="91"/>
      <c r="CJD29" s="91"/>
      <c r="CJE29" s="91"/>
      <c r="CJF29" s="91"/>
      <c r="CJG29" s="91"/>
      <c r="CJH29" s="91"/>
      <c r="CJI29" s="91"/>
      <c r="CJJ29" s="91"/>
      <c r="CJK29" s="91"/>
      <c r="CJL29" s="91"/>
      <c r="CJM29" s="91"/>
      <c r="CJN29" s="91"/>
      <c r="CJO29" s="91"/>
      <c r="CJP29" s="91"/>
      <c r="CJQ29" s="91"/>
      <c r="CJR29" s="91"/>
      <c r="CJS29" s="91"/>
      <c r="CJT29" s="91"/>
      <c r="CJU29" s="91"/>
      <c r="CJV29" s="91"/>
      <c r="CJW29" s="91"/>
      <c r="CJX29" s="91"/>
      <c r="CJY29" s="91"/>
      <c r="CJZ29" s="91"/>
      <c r="CKA29" s="91"/>
      <c r="CKB29" s="91"/>
      <c r="CKC29" s="91"/>
      <c r="CKD29" s="91"/>
      <c r="CKE29" s="91"/>
      <c r="CKF29" s="91"/>
      <c r="CKG29" s="91"/>
      <c r="CKH29" s="91"/>
      <c r="CKI29" s="91"/>
      <c r="CKJ29" s="91"/>
      <c r="CKK29" s="91"/>
      <c r="CKL29" s="91"/>
      <c r="CKM29" s="91"/>
      <c r="CKN29" s="91"/>
      <c r="CKO29" s="91"/>
      <c r="CKP29" s="91"/>
      <c r="CKQ29" s="91"/>
      <c r="CKR29" s="91"/>
      <c r="CKS29" s="91"/>
      <c r="CKT29" s="91"/>
      <c r="CKU29" s="91"/>
      <c r="CKV29" s="91"/>
      <c r="CKW29" s="91"/>
      <c r="CKX29" s="91"/>
      <c r="CKY29" s="91"/>
      <c r="CKZ29" s="91"/>
      <c r="CLA29" s="91"/>
      <c r="CLB29" s="91"/>
      <c r="CLC29" s="91"/>
      <c r="CLD29" s="91"/>
      <c r="CLE29" s="91"/>
      <c r="CLF29" s="91"/>
      <c r="CLG29" s="91"/>
      <c r="CLH29" s="91"/>
      <c r="CLI29" s="91"/>
      <c r="CLJ29" s="91"/>
      <c r="CLK29" s="91"/>
      <c r="CLL29" s="91"/>
      <c r="CLM29" s="91"/>
      <c r="CLN29" s="91"/>
      <c r="CLO29" s="91"/>
      <c r="CLP29" s="91"/>
      <c r="CLQ29" s="91"/>
      <c r="CLR29" s="91"/>
      <c r="CLS29" s="91"/>
      <c r="CLT29" s="91"/>
      <c r="CLU29" s="91"/>
      <c r="CLV29" s="91"/>
      <c r="CLW29" s="91"/>
      <c r="CLX29" s="91"/>
      <c r="CLY29" s="91"/>
      <c r="CLZ29" s="91"/>
      <c r="CMA29" s="91"/>
      <c r="CMB29" s="91"/>
      <c r="CMC29" s="91"/>
      <c r="CMD29" s="91"/>
      <c r="CME29" s="91"/>
      <c r="CMF29" s="91"/>
      <c r="CMG29" s="91"/>
      <c r="CMH29" s="91"/>
      <c r="CMI29" s="91"/>
      <c r="CMJ29" s="91"/>
      <c r="CMK29" s="91"/>
      <c r="CML29" s="91"/>
      <c r="CMM29" s="91"/>
      <c r="CMN29" s="91"/>
      <c r="CMO29" s="91"/>
      <c r="CMP29" s="91"/>
      <c r="CMQ29" s="91"/>
      <c r="CMR29" s="91"/>
      <c r="CMS29" s="91"/>
      <c r="CMT29" s="91"/>
      <c r="CMU29" s="91"/>
      <c r="CMV29" s="91"/>
      <c r="CMW29" s="91"/>
      <c r="CMX29" s="91"/>
      <c r="CMY29" s="91"/>
      <c r="CMZ29" s="91"/>
      <c r="CNA29" s="91"/>
      <c r="CNB29" s="91"/>
      <c r="CNC29" s="91"/>
      <c r="CND29" s="91"/>
      <c r="CNE29" s="91"/>
      <c r="CNF29" s="91"/>
      <c r="CNG29" s="91"/>
      <c r="CNH29" s="91"/>
      <c r="CNI29" s="91"/>
      <c r="CNJ29" s="91"/>
      <c r="CNK29" s="91"/>
      <c r="CNL29" s="91"/>
      <c r="CNM29" s="91"/>
      <c r="CNN29" s="91"/>
      <c r="CNO29" s="91"/>
      <c r="CNP29" s="91"/>
      <c r="CNQ29" s="91"/>
      <c r="CNR29" s="91"/>
      <c r="CNS29" s="91"/>
      <c r="CNT29" s="91"/>
      <c r="CNU29" s="91"/>
      <c r="CNV29" s="91"/>
      <c r="CNW29" s="91"/>
      <c r="CNX29" s="91"/>
      <c r="CNY29" s="91"/>
      <c r="CNZ29" s="91"/>
      <c r="COA29" s="91"/>
      <c r="COB29" s="91"/>
      <c r="COC29" s="91"/>
      <c r="COD29" s="91"/>
      <c r="COE29" s="91"/>
      <c r="COF29" s="91"/>
      <c r="COG29" s="91"/>
      <c r="COH29" s="91"/>
      <c r="COI29" s="91"/>
      <c r="COJ29" s="91"/>
      <c r="COK29" s="91"/>
      <c r="COL29" s="91"/>
      <c r="COM29" s="91"/>
      <c r="CON29" s="91"/>
      <c r="COO29" s="91"/>
      <c r="COP29" s="91"/>
      <c r="COQ29" s="91"/>
      <c r="COR29" s="91"/>
      <c r="COS29" s="91"/>
      <c r="COT29" s="91"/>
      <c r="COU29" s="91"/>
      <c r="COV29" s="91"/>
      <c r="COW29" s="91"/>
      <c r="COX29" s="91"/>
      <c r="COY29" s="91"/>
      <c r="COZ29" s="91"/>
      <c r="CPA29" s="91"/>
      <c r="CPB29" s="91"/>
      <c r="CPC29" s="91"/>
      <c r="CPD29" s="91"/>
      <c r="CPE29" s="91"/>
      <c r="CPF29" s="91"/>
      <c r="CPG29" s="91"/>
      <c r="CPH29" s="91"/>
      <c r="CPI29" s="91"/>
      <c r="CPJ29" s="91"/>
      <c r="CPK29" s="91"/>
      <c r="CPL29" s="91"/>
      <c r="CPM29" s="91"/>
      <c r="CPN29" s="91"/>
      <c r="CPO29" s="91"/>
      <c r="CPP29" s="91"/>
      <c r="CPQ29" s="91"/>
      <c r="CPR29" s="91"/>
      <c r="CPS29" s="91"/>
      <c r="CPT29" s="91"/>
      <c r="CPU29" s="91"/>
      <c r="CPV29" s="91"/>
      <c r="CPW29" s="91"/>
      <c r="CPX29" s="91"/>
      <c r="CPY29" s="91"/>
      <c r="CPZ29" s="91"/>
      <c r="CQA29" s="91"/>
      <c r="CQB29" s="91"/>
      <c r="CQC29" s="91"/>
      <c r="CQD29" s="91"/>
      <c r="CQE29" s="91"/>
      <c r="CQF29" s="91"/>
      <c r="CQG29" s="91"/>
      <c r="CQH29" s="91"/>
      <c r="CQI29" s="91"/>
      <c r="CQJ29" s="91"/>
      <c r="CQK29" s="91"/>
      <c r="CQL29" s="91"/>
      <c r="CQM29" s="91"/>
      <c r="CQN29" s="91"/>
      <c r="CQO29" s="91"/>
      <c r="CQP29" s="91"/>
      <c r="CQQ29" s="91"/>
      <c r="CQR29" s="91"/>
      <c r="CQS29" s="91"/>
      <c r="CQT29" s="91"/>
      <c r="CQU29" s="91"/>
      <c r="CQV29" s="91"/>
      <c r="CQW29" s="91"/>
      <c r="CQX29" s="91"/>
      <c r="CQY29" s="91"/>
      <c r="CQZ29" s="91"/>
      <c r="CRA29" s="91"/>
      <c r="CRB29" s="91"/>
      <c r="CRC29" s="91"/>
      <c r="CRD29" s="91"/>
      <c r="CRE29" s="91"/>
      <c r="CRF29" s="91"/>
      <c r="CRG29" s="91"/>
      <c r="CRH29" s="91"/>
      <c r="CRI29" s="91"/>
      <c r="CRJ29" s="91"/>
      <c r="CRK29" s="91"/>
      <c r="CRL29" s="91"/>
      <c r="CRM29" s="91"/>
      <c r="CRN29" s="91"/>
      <c r="CRO29" s="91"/>
      <c r="CRP29" s="91"/>
      <c r="CRQ29" s="91"/>
      <c r="CRR29" s="91"/>
      <c r="CRS29" s="91"/>
      <c r="CRT29" s="91"/>
      <c r="CRU29" s="91"/>
      <c r="CRV29" s="91"/>
      <c r="CRW29" s="91"/>
      <c r="CRX29" s="91"/>
      <c r="CRY29" s="91"/>
      <c r="CRZ29" s="91"/>
      <c r="CSA29" s="91"/>
      <c r="CSB29" s="91"/>
      <c r="CSC29" s="91"/>
      <c r="CSD29" s="91"/>
      <c r="CSE29" s="91"/>
      <c r="CSF29" s="91"/>
      <c r="CSG29" s="91"/>
      <c r="CSH29" s="91"/>
      <c r="CSI29" s="91"/>
      <c r="CSJ29" s="91"/>
      <c r="CSK29" s="91"/>
      <c r="CSL29" s="91"/>
      <c r="CSM29" s="91"/>
      <c r="CSN29" s="91"/>
      <c r="CSO29" s="91"/>
      <c r="CSP29" s="91"/>
      <c r="CSQ29" s="91"/>
      <c r="CSR29" s="91"/>
      <c r="CSS29" s="91"/>
      <c r="CST29" s="91"/>
      <c r="CSU29" s="91"/>
      <c r="CSV29" s="91"/>
      <c r="CSW29" s="91"/>
      <c r="CSX29" s="91"/>
      <c r="CSY29" s="91"/>
      <c r="CSZ29" s="91"/>
      <c r="CTA29" s="91"/>
      <c r="CTB29" s="91"/>
      <c r="CTC29" s="91"/>
      <c r="CTD29" s="91"/>
      <c r="CTE29" s="91"/>
      <c r="CTF29" s="91"/>
      <c r="CTG29" s="91"/>
      <c r="CTH29" s="91"/>
      <c r="CTI29" s="91"/>
      <c r="CTJ29" s="91"/>
      <c r="CTK29" s="91"/>
      <c r="CTL29" s="91"/>
      <c r="CTM29" s="91"/>
      <c r="CTN29" s="91"/>
      <c r="CTO29" s="91"/>
      <c r="CTP29" s="91"/>
      <c r="CTQ29" s="91"/>
      <c r="CTR29" s="91"/>
      <c r="CTS29" s="91"/>
      <c r="CTT29" s="91"/>
      <c r="CTU29" s="91"/>
      <c r="CTV29" s="91"/>
      <c r="CTW29" s="91"/>
      <c r="CTX29" s="91"/>
      <c r="CTY29" s="91"/>
      <c r="CTZ29" s="91"/>
      <c r="CUA29" s="91"/>
      <c r="CUB29" s="91"/>
      <c r="CUC29" s="91"/>
      <c r="CUD29" s="91"/>
      <c r="CUE29" s="91"/>
      <c r="CUF29" s="91"/>
      <c r="CUG29" s="91"/>
      <c r="CUH29" s="91"/>
      <c r="CUI29" s="91"/>
      <c r="CUJ29" s="91"/>
      <c r="CUK29" s="91"/>
      <c r="CUL29" s="91"/>
      <c r="CUM29" s="91"/>
      <c r="CUN29" s="91"/>
      <c r="CUO29" s="91"/>
      <c r="CUP29" s="91"/>
      <c r="CUQ29" s="91"/>
      <c r="CUR29" s="91"/>
      <c r="CUS29" s="91"/>
      <c r="CUT29" s="91"/>
      <c r="CUU29" s="91"/>
      <c r="CUV29" s="91"/>
      <c r="CUW29" s="91"/>
      <c r="CUX29" s="91"/>
      <c r="CUY29" s="91"/>
      <c r="CUZ29" s="91"/>
      <c r="CVA29" s="91"/>
      <c r="CVB29" s="91"/>
      <c r="CVC29" s="91"/>
      <c r="CVD29" s="91"/>
      <c r="CVE29" s="91"/>
      <c r="CVF29" s="91"/>
      <c r="CVG29" s="91"/>
      <c r="CVH29" s="91"/>
      <c r="CVI29" s="91"/>
      <c r="CVJ29" s="91"/>
      <c r="CVK29" s="91"/>
      <c r="CVL29" s="91"/>
      <c r="CVM29" s="91"/>
      <c r="CVN29" s="91"/>
      <c r="CVO29" s="91"/>
      <c r="CVP29" s="91"/>
      <c r="CVQ29" s="91"/>
      <c r="CVR29" s="91"/>
      <c r="CVS29" s="91"/>
      <c r="CVT29" s="91"/>
      <c r="CVU29" s="91"/>
      <c r="CVV29" s="91"/>
      <c r="CVW29" s="91"/>
      <c r="CVX29" s="91"/>
      <c r="CVY29" s="91"/>
      <c r="CVZ29" s="91"/>
      <c r="CWA29" s="91"/>
      <c r="CWB29" s="91"/>
      <c r="CWC29" s="91"/>
      <c r="CWD29" s="91"/>
      <c r="CWE29" s="91"/>
      <c r="CWF29" s="91"/>
      <c r="CWG29" s="91"/>
      <c r="CWH29" s="91"/>
      <c r="CWI29" s="91"/>
      <c r="CWJ29" s="91"/>
      <c r="CWK29" s="91"/>
      <c r="CWL29" s="91"/>
      <c r="CWM29" s="91"/>
      <c r="CWN29" s="91"/>
      <c r="CWO29" s="91"/>
      <c r="CWP29" s="91"/>
      <c r="CWQ29" s="91"/>
      <c r="CWR29" s="91"/>
      <c r="CWS29" s="91"/>
      <c r="CWT29" s="91"/>
      <c r="CWU29" s="91"/>
      <c r="CWV29" s="91"/>
      <c r="CWW29" s="91"/>
      <c r="CWX29" s="91"/>
      <c r="CWY29" s="91"/>
      <c r="CWZ29" s="91"/>
      <c r="CXA29" s="91"/>
      <c r="CXB29" s="91"/>
      <c r="CXC29" s="91"/>
      <c r="CXD29" s="91"/>
      <c r="CXE29" s="91"/>
      <c r="CXF29" s="91"/>
      <c r="CXG29" s="91"/>
      <c r="CXH29" s="91"/>
      <c r="CXI29" s="91"/>
      <c r="CXJ29" s="91"/>
      <c r="CXK29" s="91"/>
      <c r="CXL29" s="91"/>
      <c r="CXM29" s="91"/>
      <c r="CXN29" s="91"/>
      <c r="CXO29" s="91"/>
      <c r="CXP29" s="91"/>
      <c r="CXQ29" s="91"/>
      <c r="CXR29" s="91"/>
      <c r="CXS29" s="91"/>
      <c r="CXT29" s="91"/>
      <c r="CXU29" s="91"/>
      <c r="CXV29" s="91"/>
      <c r="CXW29" s="91"/>
      <c r="CXX29" s="91"/>
      <c r="CXY29" s="91"/>
      <c r="CXZ29" s="91"/>
      <c r="CYA29" s="91"/>
      <c r="CYB29" s="91"/>
      <c r="CYC29" s="91"/>
      <c r="CYD29" s="91"/>
      <c r="CYE29" s="91"/>
      <c r="CYF29" s="91"/>
      <c r="CYG29" s="91"/>
      <c r="CYH29" s="91"/>
      <c r="CYI29" s="91"/>
      <c r="CYJ29" s="91"/>
      <c r="CYK29" s="91"/>
      <c r="CYL29" s="91"/>
      <c r="CYM29" s="91"/>
      <c r="CYN29" s="91"/>
      <c r="CYO29" s="91"/>
      <c r="CYP29" s="91"/>
      <c r="CYQ29" s="91"/>
      <c r="CYR29" s="91"/>
      <c r="CYS29" s="91"/>
      <c r="CYT29" s="91"/>
      <c r="CYU29" s="91"/>
      <c r="CYV29" s="91"/>
      <c r="CYW29" s="91"/>
      <c r="CYX29" s="91"/>
      <c r="CYY29" s="91"/>
      <c r="CYZ29" s="91"/>
      <c r="CZA29" s="91"/>
      <c r="CZB29" s="91"/>
      <c r="CZC29" s="91"/>
      <c r="CZD29" s="91"/>
      <c r="CZE29" s="91"/>
      <c r="CZF29" s="91"/>
      <c r="CZG29" s="91"/>
      <c r="CZH29" s="91"/>
      <c r="CZI29" s="91"/>
      <c r="CZJ29" s="91"/>
      <c r="CZK29" s="91"/>
      <c r="CZL29" s="91"/>
      <c r="CZM29" s="91"/>
      <c r="CZN29" s="91"/>
      <c r="CZO29" s="91"/>
      <c r="CZP29" s="91"/>
      <c r="CZQ29" s="91"/>
      <c r="CZR29" s="91"/>
      <c r="CZS29" s="91"/>
      <c r="CZT29" s="91"/>
      <c r="CZU29" s="91"/>
      <c r="CZV29" s="91"/>
      <c r="CZW29" s="91"/>
      <c r="CZX29" s="91"/>
      <c r="CZY29" s="91"/>
      <c r="CZZ29" s="91"/>
      <c r="DAA29" s="91"/>
      <c r="DAB29" s="91"/>
      <c r="DAC29" s="91"/>
      <c r="DAD29" s="91"/>
      <c r="DAE29" s="91"/>
      <c r="DAF29" s="91"/>
      <c r="DAG29" s="91"/>
      <c r="DAH29" s="91"/>
      <c r="DAI29" s="91"/>
      <c r="DAJ29" s="91"/>
      <c r="DAK29" s="91"/>
      <c r="DAL29" s="91"/>
      <c r="DAM29" s="91"/>
      <c r="DAN29" s="91"/>
      <c r="DAO29" s="91"/>
      <c r="DAP29" s="91"/>
      <c r="DAQ29" s="91"/>
      <c r="DAR29" s="91"/>
      <c r="DAS29" s="91"/>
      <c r="DAT29" s="91"/>
      <c r="DAU29" s="91"/>
      <c r="DAV29" s="91"/>
      <c r="DAW29" s="91"/>
      <c r="DAX29" s="91"/>
      <c r="DAY29" s="91"/>
      <c r="DAZ29" s="91"/>
      <c r="DBA29" s="91"/>
      <c r="DBB29" s="91"/>
      <c r="DBC29" s="91"/>
      <c r="DBD29" s="91"/>
      <c r="DBE29" s="91"/>
      <c r="DBF29" s="91"/>
      <c r="DBG29" s="91"/>
      <c r="DBH29" s="91"/>
      <c r="DBI29" s="91"/>
      <c r="DBJ29" s="91"/>
      <c r="DBK29" s="91"/>
      <c r="DBL29" s="91"/>
      <c r="DBM29" s="91"/>
      <c r="DBN29" s="91"/>
      <c r="DBO29" s="91"/>
      <c r="DBP29" s="91"/>
      <c r="DBQ29" s="91"/>
      <c r="DBR29" s="91"/>
      <c r="DBS29" s="91"/>
      <c r="DBT29" s="91"/>
      <c r="DBU29" s="91"/>
      <c r="DBV29" s="91"/>
      <c r="DBW29" s="91"/>
      <c r="DBX29" s="91"/>
      <c r="DBY29" s="91"/>
      <c r="DBZ29" s="91"/>
      <c r="DCA29" s="91"/>
      <c r="DCB29" s="91"/>
      <c r="DCC29" s="91"/>
      <c r="DCD29" s="91"/>
      <c r="DCE29" s="91"/>
      <c r="DCF29" s="91"/>
      <c r="DCG29" s="91"/>
      <c r="DCH29" s="91"/>
      <c r="DCI29" s="91"/>
      <c r="DCJ29" s="91"/>
      <c r="DCK29" s="91"/>
      <c r="DCL29" s="91"/>
      <c r="DCM29" s="91"/>
      <c r="DCN29" s="91"/>
      <c r="DCO29" s="91"/>
      <c r="DCP29" s="91"/>
      <c r="DCQ29" s="91"/>
      <c r="DCR29" s="91"/>
      <c r="DCS29" s="91"/>
      <c r="DCT29" s="91"/>
      <c r="DCU29" s="91"/>
      <c r="DCV29" s="91"/>
      <c r="DCW29" s="91"/>
      <c r="DCX29" s="91"/>
      <c r="DCY29" s="91"/>
      <c r="DCZ29" s="91"/>
      <c r="DDA29" s="91"/>
      <c r="DDB29" s="91"/>
      <c r="DDC29" s="91"/>
      <c r="DDD29" s="91"/>
      <c r="DDE29" s="91"/>
      <c r="DDF29" s="91"/>
      <c r="DDG29" s="91"/>
      <c r="DDH29" s="91"/>
      <c r="DDI29" s="91"/>
      <c r="DDJ29" s="91"/>
      <c r="DDK29" s="91"/>
      <c r="DDL29" s="91"/>
      <c r="DDM29" s="91"/>
      <c r="DDN29" s="91"/>
      <c r="DDO29" s="91"/>
      <c r="DDP29" s="91"/>
      <c r="DDQ29" s="91"/>
      <c r="DDR29" s="91"/>
      <c r="DDS29" s="91"/>
      <c r="DDT29" s="91"/>
      <c r="DDU29" s="91"/>
      <c r="DDV29" s="91"/>
      <c r="DDW29" s="91"/>
      <c r="DDX29" s="91"/>
      <c r="DDY29" s="91"/>
      <c r="DDZ29" s="91"/>
      <c r="DEA29" s="91"/>
      <c r="DEB29" s="91"/>
      <c r="DEC29" s="91"/>
      <c r="DED29" s="91"/>
      <c r="DEE29" s="91"/>
      <c r="DEF29" s="91"/>
      <c r="DEG29" s="91"/>
      <c r="DEH29" s="91"/>
      <c r="DEI29" s="91"/>
      <c r="DEJ29" s="91"/>
      <c r="DEK29" s="91"/>
      <c r="DEL29" s="91"/>
      <c r="DEM29" s="91"/>
      <c r="DEN29" s="91"/>
      <c r="DEO29" s="91"/>
      <c r="DEP29" s="91"/>
      <c r="DEQ29" s="91"/>
      <c r="DER29" s="91"/>
      <c r="DES29" s="91"/>
      <c r="DET29" s="91"/>
      <c r="DEU29" s="91"/>
      <c r="DEV29" s="91"/>
      <c r="DEW29" s="91"/>
      <c r="DEX29" s="91"/>
      <c r="DEY29" s="91"/>
      <c r="DEZ29" s="91"/>
      <c r="DFA29" s="91"/>
      <c r="DFB29" s="91"/>
      <c r="DFC29" s="91"/>
      <c r="DFD29" s="91"/>
      <c r="DFE29" s="91"/>
      <c r="DFF29" s="91"/>
      <c r="DFG29" s="91"/>
      <c r="DFH29" s="91"/>
      <c r="DFI29" s="91"/>
      <c r="DFJ29" s="91"/>
      <c r="DFK29" s="91"/>
      <c r="DFL29" s="91"/>
      <c r="DFM29" s="91"/>
      <c r="DFN29" s="91"/>
      <c r="DFO29" s="91"/>
      <c r="DFP29" s="91"/>
      <c r="DFQ29" s="91"/>
      <c r="DFR29" s="91"/>
      <c r="DFS29" s="91"/>
      <c r="DFT29" s="91"/>
      <c r="DFU29" s="91"/>
      <c r="DFV29" s="91"/>
      <c r="DFW29" s="91"/>
      <c r="DFX29" s="91"/>
      <c r="DFY29" s="91"/>
      <c r="DFZ29" s="91"/>
      <c r="DGA29" s="91"/>
      <c r="DGB29" s="91"/>
      <c r="DGC29" s="91"/>
      <c r="DGD29" s="91"/>
      <c r="DGE29" s="91"/>
      <c r="DGF29" s="91"/>
      <c r="DGG29" s="91"/>
      <c r="DGH29" s="91"/>
      <c r="DGI29" s="91"/>
      <c r="DGJ29" s="91"/>
      <c r="DGK29" s="91"/>
      <c r="DGL29" s="91"/>
      <c r="DGM29" s="91"/>
      <c r="DGN29" s="91"/>
      <c r="DGO29" s="91"/>
      <c r="DGP29" s="91"/>
      <c r="DGQ29" s="91"/>
      <c r="DGR29" s="91"/>
      <c r="DGS29" s="91"/>
      <c r="DGT29" s="91"/>
      <c r="DGU29" s="91"/>
      <c r="DGV29" s="91"/>
      <c r="DGW29" s="91"/>
      <c r="DGX29" s="91"/>
      <c r="DGY29" s="91"/>
      <c r="DGZ29" s="91"/>
      <c r="DHA29" s="91"/>
      <c r="DHB29" s="91"/>
      <c r="DHC29" s="91"/>
      <c r="DHD29" s="91"/>
      <c r="DHE29" s="91"/>
      <c r="DHF29" s="91"/>
      <c r="DHG29" s="91"/>
      <c r="DHH29" s="91"/>
      <c r="DHI29" s="91"/>
      <c r="DHJ29" s="91"/>
      <c r="DHK29" s="91"/>
      <c r="DHL29" s="91"/>
      <c r="DHM29" s="91"/>
      <c r="DHN29" s="91"/>
      <c r="DHO29" s="91"/>
      <c r="DHP29" s="91"/>
      <c r="DHQ29" s="91"/>
      <c r="DHR29" s="91"/>
      <c r="DHS29" s="91"/>
      <c r="DHT29" s="91"/>
      <c r="DHU29" s="91"/>
      <c r="DHV29" s="91"/>
      <c r="DHW29" s="91"/>
      <c r="DHX29" s="91"/>
      <c r="DHY29" s="91"/>
      <c r="DHZ29" s="91"/>
      <c r="DIA29" s="91"/>
      <c r="DIB29" s="91"/>
      <c r="DIC29" s="91"/>
      <c r="DID29" s="91"/>
      <c r="DIE29" s="91"/>
      <c r="DIF29" s="91"/>
      <c r="DIG29" s="91"/>
      <c r="DIH29" s="91"/>
      <c r="DII29" s="91"/>
      <c r="DIJ29" s="91"/>
      <c r="DIK29" s="91"/>
      <c r="DIL29" s="91"/>
      <c r="DIM29" s="91"/>
      <c r="DIN29" s="91"/>
      <c r="DIO29" s="91"/>
      <c r="DIP29" s="91"/>
      <c r="DIQ29" s="91"/>
      <c r="DIR29" s="91"/>
      <c r="DIS29" s="91"/>
      <c r="DIT29" s="91"/>
      <c r="DIU29" s="91"/>
      <c r="DIV29" s="91"/>
      <c r="DIW29" s="91"/>
      <c r="DIX29" s="91"/>
      <c r="DIY29" s="91"/>
      <c r="DIZ29" s="91"/>
      <c r="DJA29" s="91"/>
      <c r="DJB29" s="91"/>
      <c r="DJC29" s="91"/>
      <c r="DJD29" s="91"/>
      <c r="DJE29" s="91"/>
      <c r="DJF29" s="91"/>
      <c r="DJG29" s="91"/>
      <c r="DJH29" s="91"/>
      <c r="DJI29" s="91"/>
      <c r="DJJ29" s="91"/>
      <c r="DJK29" s="91"/>
      <c r="DJL29" s="91"/>
      <c r="DJM29" s="91"/>
      <c r="DJN29" s="91"/>
      <c r="DJO29" s="91"/>
      <c r="DJP29" s="91"/>
      <c r="DJQ29" s="91"/>
      <c r="DJR29" s="91"/>
      <c r="DJS29" s="91"/>
      <c r="DJT29" s="91"/>
      <c r="DJU29" s="91"/>
      <c r="DJV29" s="91"/>
      <c r="DJW29" s="91"/>
      <c r="DJX29" s="91"/>
      <c r="DJY29" s="91"/>
      <c r="DJZ29" s="91"/>
      <c r="DKA29" s="91"/>
      <c r="DKB29" s="91"/>
      <c r="DKC29" s="91"/>
      <c r="DKD29" s="91"/>
      <c r="DKE29" s="91"/>
      <c r="DKF29" s="91"/>
      <c r="DKG29" s="91"/>
      <c r="DKH29" s="91"/>
      <c r="DKI29" s="91"/>
      <c r="DKJ29" s="91"/>
      <c r="DKK29" s="91"/>
      <c r="DKL29" s="91"/>
      <c r="DKM29" s="91"/>
      <c r="DKN29" s="91"/>
      <c r="DKO29" s="91"/>
      <c r="DKP29" s="91"/>
      <c r="DKQ29" s="91"/>
      <c r="DKR29" s="91"/>
      <c r="DKS29" s="91"/>
      <c r="DKT29" s="91"/>
      <c r="DKU29" s="91"/>
      <c r="DKV29" s="91"/>
      <c r="DKW29" s="91"/>
      <c r="DKX29" s="91"/>
      <c r="DKY29" s="91"/>
      <c r="DKZ29" s="91"/>
      <c r="DLA29" s="91"/>
      <c r="DLB29" s="91"/>
      <c r="DLC29" s="91"/>
      <c r="DLD29" s="91"/>
      <c r="DLE29" s="91"/>
      <c r="DLF29" s="91"/>
      <c r="DLG29" s="91"/>
      <c r="DLH29" s="91"/>
      <c r="DLI29" s="91"/>
      <c r="DLJ29" s="91"/>
      <c r="DLK29" s="91"/>
      <c r="DLL29" s="91"/>
      <c r="DLM29" s="91"/>
      <c r="DLN29" s="91"/>
      <c r="DLO29" s="91"/>
      <c r="DLP29" s="91"/>
      <c r="DLQ29" s="91"/>
      <c r="DLR29" s="91"/>
      <c r="DLS29" s="91"/>
      <c r="DLT29" s="91"/>
      <c r="DLU29" s="91"/>
      <c r="DLV29" s="91"/>
      <c r="DLW29" s="91"/>
      <c r="DLX29" s="91"/>
      <c r="DLY29" s="91"/>
      <c r="DLZ29" s="91"/>
      <c r="DMA29" s="91"/>
      <c r="DMB29" s="91"/>
      <c r="DMC29" s="91"/>
      <c r="DMD29" s="91"/>
      <c r="DME29" s="91"/>
      <c r="DMF29" s="91"/>
      <c r="DMG29" s="91"/>
      <c r="DMH29" s="91"/>
      <c r="DMI29" s="91"/>
      <c r="DMJ29" s="91"/>
      <c r="DMK29" s="91"/>
      <c r="DML29" s="91"/>
      <c r="DMM29" s="91"/>
      <c r="DMN29" s="91"/>
      <c r="DMO29" s="91"/>
      <c r="DMP29" s="91"/>
      <c r="DMQ29" s="91"/>
      <c r="DMR29" s="91"/>
      <c r="DMS29" s="91"/>
      <c r="DMT29" s="91"/>
      <c r="DMU29" s="91"/>
      <c r="DMV29" s="91"/>
      <c r="DMW29" s="91"/>
      <c r="DMX29" s="91"/>
      <c r="DMY29" s="91"/>
      <c r="DMZ29" s="91"/>
      <c r="DNA29" s="91"/>
      <c r="DNB29" s="91"/>
      <c r="DNC29" s="91"/>
      <c r="DND29" s="91"/>
      <c r="DNE29" s="91"/>
      <c r="DNF29" s="91"/>
      <c r="DNG29" s="91"/>
      <c r="DNH29" s="91"/>
      <c r="DNI29" s="91"/>
      <c r="DNJ29" s="91"/>
      <c r="DNK29" s="91"/>
      <c r="DNL29" s="91"/>
      <c r="DNM29" s="91"/>
      <c r="DNN29" s="91"/>
      <c r="DNO29" s="91"/>
      <c r="DNP29" s="91"/>
      <c r="DNQ29" s="91"/>
      <c r="DNR29" s="91"/>
      <c r="DNS29" s="91"/>
      <c r="DNT29" s="91"/>
      <c r="DNU29" s="91"/>
      <c r="DNV29" s="91"/>
      <c r="DNW29" s="91"/>
      <c r="DNX29" s="91"/>
      <c r="DNY29" s="91"/>
      <c r="DNZ29" s="91"/>
      <c r="DOA29" s="91"/>
      <c r="DOB29" s="91"/>
      <c r="DOC29" s="91"/>
      <c r="DOD29" s="91"/>
      <c r="DOE29" s="91"/>
      <c r="DOF29" s="91"/>
      <c r="DOG29" s="91"/>
      <c r="DOH29" s="91"/>
      <c r="DOI29" s="91"/>
      <c r="DOJ29" s="91"/>
      <c r="DOK29" s="91"/>
      <c r="DOL29" s="91"/>
      <c r="DOM29" s="91"/>
      <c r="DON29" s="91"/>
      <c r="DOO29" s="91"/>
      <c r="DOP29" s="91"/>
      <c r="DOQ29" s="91"/>
      <c r="DOR29" s="91"/>
      <c r="DOS29" s="91"/>
      <c r="DOT29" s="91"/>
      <c r="DOU29" s="91"/>
      <c r="DOV29" s="91"/>
      <c r="DOW29" s="91"/>
      <c r="DOX29" s="91"/>
      <c r="DOY29" s="91"/>
      <c r="DOZ29" s="91"/>
      <c r="DPA29" s="91"/>
      <c r="DPB29" s="91"/>
      <c r="DPC29" s="91"/>
      <c r="DPD29" s="91"/>
      <c r="DPE29" s="91"/>
      <c r="DPF29" s="91"/>
      <c r="DPG29" s="91"/>
      <c r="DPH29" s="91"/>
      <c r="DPI29" s="91"/>
      <c r="DPJ29" s="91"/>
      <c r="DPK29" s="91"/>
      <c r="DPL29" s="91"/>
      <c r="DPM29" s="91"/>
      <c r="DPN29" s="91"/>
      <c r="DPO29" s="91"/>
      <c r="DPP29" s="91"/>
      <c r="DPQ29" s="91"/>
      <c r="DPR29" s="91"/>
      <c r="DPS29" s="91"/>
      <c r="DPT29" s="91"/>
      <c r="DPU29" s="91"/>
      <c r="DPV29" s="91"/>
      <c r="DPW29" s="91"/>
      <c r="DPX29" s="91"/>
      <c r="DPY29" s="91"/>
      <c r="DPZ29" s="91"/>
      <c r="DQA29" s="91"/>
      <c r="DQB29" s="91"/>
      <c r="DQC29" s="91"/>
      <c r="DQD29" s="91"/>
      <c r="DQE29" s="91"/>
      <c r="DQF29" s="91"/>
      <c r="DQG29" s="91"/>
      <c r="DQH29" s="91"/>
      <c r="DQI29" s="91"/>
      <c r="DQJ29" s="91"/>
      <c r="DQK29" s="91"/>
      <c r="DQL29" s="91"/>
      <c r="DQM29" s="91"/>
      <c r="DQN29" s="91"/>
      <c r="DQO29" s="91"/>
      <c r="DQP29" s="91"/>
      <c r="DQQ29" s="91"/>
      <c r="DQR29" s="91"/>
      <c r="DQS29" s="91"/>
      <c r="DQT29" s="91"/>
      <c r="DQU29" s="91"/>
      <c r="DQV29" s="91"/>
      <c r="DQW29" s="91"/>
      <c r="DQX29" s="91"/>
      <c r="DQY29" s="91"/>
      <c r="DQZ29" s="91"/>
      <c r="DRA29" s="91"/>
      <c r="DRB29" s="91"/>
      <c r="DRC29" s="91"/>
      <c r="DRD29" s="91"/>
      <c r="DRE29" s="91"/>
      <c r="DRF29" s="91"/>
      <c r="DRG29" s="91"/>
      <c r="DRH29" s="91"/>
      <c r="DRI29" s="91"/>
      <c r="DRJ29" s="91"/>
      <c r="DRK29" s="91"/>
      <c r="DRL29" s="91"/>
      <c r="DRM29" s="91"/>
      <c r="DRN29" s="91"/>
      <c r="DRO29" s="91"/>
      <c r="DRP29" s="91"/>
      <c r="DRQ29" s="91"/>
      <c r="DRR29" s="91"/>
      <c r="DRS29" s="91"/>
      <c r="DRT29" s="91"/>
      <c r="DRU29" s="91"/>
      <c r="DRV29" s="91"/>
      <c r="DRW29" s="91"/>
      <c r="DRX29" s="91"/>
      <c r="DRY29" s="91"/>
      <c r="DRZ29" s="91"/>
      <c r="DSA29" s="91"/>
      <c r="DSB29" s="91"/>
      <c r="DSC29" s="91"/>
      <c r="DSD29" s="91"/>
      <c r="DSE29" s="91"/>
      <c r="DSF29" s="91"/>
      <c r="DSG29" s="91"/>
      <c r="DSH29" s="91"/>
      <c r="DSI29" s="91"/>
      <c r="DSJ29" s="91"/>
      <c r="DSK29" s="91"/>
      <c r="DSL29" s="91"/>
      <c r="DSM29" s="91"/>
      <c r="DSN29" s="91"/>
      <c r="DSO29" s="91"/>
      <c r="DSP29" s="91"/>
      <c r="DSQ29" s="91"/>
      <c r="DSR29" s="91"/>
      <c r="DSS29" s="91"/>
      <c r="DST29" s="91"/>
      <c r="DSU29" s="91"/>
      <c r="DSV29" s="91"/>
      <c r="DSW29" s="91"/>
      <c r="DSX29" s="91"/>
      <c r="DSY29" s="91"/>
      <c r="DSZ29" s="91"/>
      <c r="DTA29" s="91"/>
      <c r="DTB29" s="91"/>
      <c r="DTC29" s="91"/>
      <c r="DTD29" s="91"/>
      <c r="DTE29" s="91"/>
      <c r="DTF29" s="91"/>
      <c r="DTG29" s="91"/>
      <c r="DTH29" s="91"/>
      <c r="DTI29" s="91"/>
      <c r="DTJ29" s="91"/>
      <c r="DTK29" s="91"/>
      <c r="DTL29" s="91"/>
      <c r="DTM29" s="91"/>
      <c r="DTN29" s="91"/>
      <c r="DTO29" s="91"/>
      <c r="DTP29" s="91"/>
      <c r="DTQ29" s="91"/>
      <c r="DTR29" s="91"/>
      <c r="DTS29" s="91"/>
      <c r="DTT29" s="91"/>
      <c r="DTU29" s="91"/>
      <c r="DTV29" s="91"/>
      <c r="DTW29" s="91"/>
      <c r="DTX29" s="91"/>
      <c r="DTY29" s="91"/>
      <c r="DTZ29" s="91"/>
      <c r="DUA29" s="91"/>
      <c r="DUB29" s="91"/>
      <c r="DUC29" s="91"/>
      <c r="DUD29" s="91"/>
      <c r="DUE29" s="91"/>
      <c r="DUF29" s="91"/>
      <c r="DUG29" s="91"/>
      <c r="DUH29" s="91"/>
      <c r="DUI29" s="91"/>
      <c r="DUJ29" s="91"/>
      <c r="DUK29" s="91"/>
      <c r="DUL29" s="91"/>
      <c r="DUM29" s="91"/>
      <c r="DUN29" s="91"/>
      <c r="DUO29" s="91"/>
      <c r="DUP29" s="91"/>
      <c r="DUQ29" s="91"/>
      <c r="DUR29" s="91"/>
      <c r="DUS29" s="91"/>
      <c r="DUT29" s="91"/>
      <c r="DUU29" s="91"/>
      <c r="DUV29" s="91"/>
      <c r="DUW29" s="91"/>
      <c r="DUX29" s="91"/>
      <c r="DUY29" s="91"/>
      <c r="DUZ29" s="91"/>
      <c r="DVA29" s="91"/>
      <c r="DVB29" s="91"/>
      <c r="DVC29" s="91"/>
      <c r="DVD29" s="91"/>
      <c r="DVE29" s="91"/>
      <c r="DVF29" s="91"/>
      <c r="DVG29" s="91"/>
      <c r="DVH29" s="91"/>
      <c r="DVI29" s="91"/>
      <c r="DVJ29" s="91"/>
      <c r="DVK29" s="91"/>
      <c r="DVL29" s="91"/>
      <c r="DVM29" s="91"/>
      <c r="DVN29" s="91"/>
      <c r="DVO29" s="91"/>
      <c r="DVP29" s="91"/>
      <c r="DVQ29" s="91"/>
      <c r="DVR29" s="91"/>
      <c r="DVS29" s="91"/>
      <c r="DVT29" s="91"/>
      <c r="DVU29" s="91"/>
      <c r="DVV29" s="91"/>
      <c r="DVW29" s="91"/>
      <c r="DVX29" s="91"/>
      <c r="DVY29" s="91"/>
      <c r="DVZ29" s="91"/>
      <c r="DWA29" s="91"/>
      <c r="DWB29" s="91"/>
      <c r="DWC29" s="91"/>
      <c r="DWD29" s="91"/>
      <c r="DWE29" s="91"/>
      <c r="DWF29" s="91"/>
      <c r="DWG29" s="91"/>
      <c r="DWH29" s="91"/>
      <c r="DWI29" s="91"/>
      <c r="DWJ29" s="91"/>
      <c r="DWK29" s="91"/>
      <c r="DWL29" s="91"/>
      <c r="DWM29" s="91"/>
      <c r="DWN29" s="91"/>
      <c r="DWO29" s="91"/>
      <c r="DWP29" s="91"/>
      <c r="DWQ29" s="91"/>
      <c r="DWR29" s="91"/>
      <c r="DWS29" s="91"/>
      <c r="DWT29" s="91"/>
      <c r="DWU29" s="91"/>
      <c r="DWV29" s="91"/>
      <c r="DWW29" s="91"/>
      <c r="DWX29" s="91"/>
      <c r="DWY29" s="91"/>
      <c r="DWZ29" s="91"/>
      <c r="DXA29" s="91"/>
      <c r="DXB29" s="91"/>
      <c r="DXC29" s="91"/>
      <c r="DXD29" s="91"/>
      <c r="DXE29" s="91"/>
      <c r="DXF29" s="91"/>
      <c r="DXG29" s="91"/>
      <c r="DXH29" s="91"/>
      <c r="DXI29" s="91"/>
      <c r="DXJ29" s="91"/>
      <c r="DXK29" s="91"/>
      <c r="DXL29" s="91"/>
      <c r="DXM29" s="91"/>
      <c r="DXN29" s="91"/>
      <c r="DXO29" s="91"/>
      <c r="DXP29" s="91"/>
      <c r="DXQ29" s="91"/>
      <c r="DXR29" s="91"/>
      <c r="DXS29" s="91"/>
      <c r="DXT29" s="91"/>
      <c r="DXU29" s="91"/>
      <c r="DXV29" s="91"/>
      <c r="DXW29" s="91"/>
      <c r="DXX29" s="91"/>
      <c r="DXY29" s="91"/>
      <c r="DXZ29" s="91"/>
      <c r="DYA29" s="91"/>
      <c r="DYB29" s="91"/>
      <c r="DYC29" s="91"/>
      <c r="DYD29" s="91"/>
      <c r="DYE29" s="91"/>
      <c r="DYF29" s="91"/>
      <c r="DYG29" s="91"/>
      <c r="DYH29" s="91"/>
      <c r="DYI29" s="91"/>
      <c r="DYJ29" s="91"/>
      <c r="DYK29" s="91"/>
      <c r="DYL29" s="91"/>
      <c r="DYM29" s="91"/>
      <c r="DYN29" s="91"/>
      <c r="DYO29" s="91"/>
      <c r="DYP29" s="91"/>
      <c r="DYQ29" s="91"/>
      <c r="DYR29" s="91"/>
      <c r="DYS29" s="91"/>
      <c r="DYT29" s="91"/>
      <c r="DYU29" s="91"/>
      <c r="DYV29" s="91"/>
      <c r="DYW29" s="91"/>
      <c r="DYX29" s="91"/>
      <c r="DYY29" s="91"/>
      <c r="DYZ29" s="91"/>
      <c r="DZA29" s="91"/>
      <c r="DZB29" s="91"/>
      <c r="DZC29" s="91"/>
      <c r="DZD29" s="91"/>
      <c r="DZE29" s="91"/>
      <c r="DZF29" s="91"/>
      <c r="DZG29" s="91"/>
      <c r="DZH29" s="91"/>
      <c r="DZI29" s="91"/>
      <c r="DZJ29" s="91"/>
      <c r="DZK29" s="91"/>
      <c r="DZL29" s="91"/>
      <c r="DZM29" s="91"/>
      <c r="DZN29" s="91"/>
      <c r="DZO29" s="91"/>
      <c r="DZP29" s="91"/>
      <c r="DZQ29" s="91"/>
      <c r="DZR29" s="91"/>
      <c r="DZS29" s="91"/>
      <c r="DZT29" s="91"/>
      <c r="DZU29" s="91"/>
      <c r="DZV29" s="91"/>
      <c r="DZW29" s="91"/>
      <c r="DZX29" s="91"/>
      <c r="DZY29" s="91"/>
      <c r="DZZ29" s="91"/>
      <c r="EAA29" s="91"/>
      <c r="EAB29" s="91"/>
      <c r="EAC29" s="91"/>
      <c r="EAD29" s="91"/>
      <c r="EAE29" s="91"/>
      <c r="EAF29" s="91"/>
      <c r="EAG29" s="91"/>
      <c r="EAH29" s="91"/>
      <c r="EAI29" s="91"/>
      <c r="EAJ29" s="91"/>
      <c r="EAK29" s="91"/>
      <c r="EAL29" s="91"/>
      <c r="EAM29" s="91"/>
      <c r="EAN29" s="91"/>
      <c r="EAO29" s="91"/>
      <c r="EAP29" s="91"/>
      <c r="EAQ29" s="91"/>
      <c r="EAR29" s="91"/>
      <c r="EAS29" s="91"/>
      <c r="EAT29" s="91"/>
      <c r="EAU29" s="91"/>
      <c r="EAV29" s="91"/>
      <c r="EAW29" s="91"/>
      <c r="EAX29" s="91"/>
      <c r="EAY29" s="91"/>
      <c r="EAZ29" s="91"/>
      <c r="EBA29" s="91"/>
      <c r="EBB29" s="91"/>
      <c r="EBC29" s="91"/>
      <c r="EBD29" s="91"/>
      <c r="EBE29" s="91"/>
      <c r="EBF29" s="91"/>
      <c r="EBG29" s="91"/>
      <c r="EBH29" s="91"/>
      <c r="EBI29" s="91"/>
      <c r="EBJ29" s="91"/>
      <c r="EBK29" s="91"/>
      <c r="EBL29" s="91"/>
      <c r="EBM29" s="91"/>
      <c r="EBN29" s="91"/>
      <c r="EBO29" s="91"/>
      <c r="EBP29" s="91"/>
      <c r="EBQ29" s="91"/>
      <c r="EBR29" s="91"/>
      <c r="EBS29" s="91"/>
      <c r="EBT29" s="91"/>
      <c r="EBU29" s="91"/>
      <c r="EBV29" s="91"/>
      <c r="EBW29" s="91"/>
      <c r="EBX29" s="91"/>
      <c r="EBY29" s="91"/>
      <c r="EBZ29" s="91"/>
      <c r="ECA29" s="91"/>
      <c r="ECB29" s="91"/>
      <c r="ECC29" s="91"/>
      <c r="ECD29" s="91"/>
      <c r="ECE29" s="91"/>
      <c r="ECF29" s="91"/>
      <c r="ECG29" s="91"/>
      <c r="ECH29" s="91"/>
      <c r="ECI29" s="91"/>
      <c r="ECJ29" s="91"/>
      <c r="ECK29" s="91"/>
      <c r="ECL29" s="91"/>
      <c r="ECM29" s="91"/>
      <c r="ECN29" s="91"/>
      <c r="ECO29" s="91"/>
      <c r="ECP29" s="91"/>
      <c r="ECQ29" s="91"/>
      <c r="ECR29" s="91"/>
      <c r="ECS29" s="91"/>
      <c r="ECT29" s="91"/>
      <c r="ECU29" s="91"/>
      <c r="ECV29" s="91"/>
      <c r="ECW29" s="91"/>
      <c r="ECX29" s="91"/>
      <c r="ECY29" s="91"/>
      <c r="ECZ29" s="91"/>
      <c r="EDA29" s="91"/>
      <c r="EDB29" s="91"/>
      <c r="EDC29" s="91"/>
      <c r="EDD29" s="91"/>
      <c r="EDE29" s="91"/>
      <c r="EDF29" s="91"/>
      <c r="EDG29" s="91"/>
      <c r="EDH29" s="91"/>
      <c r="EDI29" s="91"/>
      <c r="EDJ29" s="91"/>
      <c r="EDK29" s="91"/>
      <c r="EDL29" s="91"/>
      <c r="EDM29" s="91"/>
      <c r="EDN29" s="91"/>
      <c r="EDO29" s="91"/>
      <c r="EDP29" s="91"/>
      <c r="EDQ29" s="91"/>
      <c r="EDR29" s="91"/>
      <c r="EDS29" s="91"/>
      <c r="EDT29" s="91"/>
      <c r="EDU29" s="91"/>
      <c r="EDV29" s="91"/>
      <c r="EDW29" s="91"/>
      <c r="EDX29" s="91"/>
      <c r="EDY29" s="91"/>
      <c r="EDZ29" s="91"/>
      <c r="EEA29" s="91"/>
      <c r="EEB29" s="91"/>
      <c r="EEC29" s="91"/>
      <c r="EED29" s="91"/>
      <c r="EEE29" s="91"/>
      <c r="EEF29" s="91"/>
      <c r="EEG29" s="91"/>
      <c r="EEH29" s="91"/>
      <c r="EEI29" s="91"/>
      <c r="EEJ29" s="91"/>
      <c r="EEK29" s="91"/>
      <c r="EEL29" s="91"/>
      <c r="EEM29" s="91"/>
      <c r="EEN29" s="91"/>
      <c r="EEO29" s="91"/>
      <c r="EEP29" s="91"/>
      <c r="EEQ29" s="91"/>
      <c r="EER29" s="91"/>
      <c r="EES29" s="91"/>
      <c r="EET29" s="91"/>
      <c r="EEU29" s="91"/>
      <c r="EEV29" s="91"/>
      <c r="EEW29" s="91"/>
      <c r="EEX29" s="91"/>
      <c r="EEY29" s="91"/>
      <c r="EEZ29" s="91"/>
      <c r="EFA29" s="91"/>
      <c r="EFB29" s="91"/>
      <c r="EFC29" s="91"/>
      <c r="EFD29" s="91"/>
      <c r="EFE29" s="91"/>
      <c r="EFF29" s="91"/>
      <c r="EFG29" s="91"/>
      <c r="EFH29" s="91"/>
      <c r="EFI29" s="91"/>
      <c r="EFJ29" s="91"/>
      <c r="EFK29" s="91"/>
      <c r="EFL29" s="91"/>
      <c r="EFM29" s="91"/>
      <c r="EFN29" s="91"/>
      <c r="EFO29" s="91"/>
      <c r="EFP29" s="91"/>
      <c r="EFQ29" s="91"/>
      <c r="EFR29" s="91"/>
      <c r="EFS29" s="91"/>
      <c r="EFT29" s="91"/>
      <c r="EFU29" s="91"/>
      <c r="EFV29" s="91"/>
      <c r="EFW29" s="91"/>
      <c r="EFX29" s="91"/>
      <c r="EFY29" s="91"/>
      <c r="EFZ29" s="91"/>
      <c r="EGA29" s="91"/>
      <c r="EGB29" s="91"/>
      <c r="EGC29" s="91"/>
      <c r="EGD29" s="91"/>
      <c r="EGE29" s="91"/>
      <c r="EGF29" s="91"/>
      <c r="EGG29" s="91"/>
      <c r="EGH29" s="91"/>
      <c r="EGI29" s="91"/>
      <c r="EGJ29" s="91"/>
      <c r="EGK29" s="91"/>
      <c r="EGL29" s="91"/>
      <c r="EGM29" s="91"/>
      <c r="EGN29" s="91"/>
      <c r="EGO29" s="91"/>
      <c r="EGP29" s="91"/>
      <c r="EGQ29" s="91"/>
      <c r="EGR29" s="91"/>
      <c r="EGS29" s="91"/>
      <c r="EGT29" s="91"/>
      <c r="EGU29" s="91"/>
      <c r="EGV29" s="91"/>
      <c r="EGW29" s="91"/>
      <c r="EGX29" s="91"/>
      <c r="EGY29" s="91"/>
      <c r="EGZ29" s="91"/>
      <c r="EHA29" s="91"/>
      <c r="EHB29" s="91"/>
      <c r="EHC29" s="91"/>
      <c r="EHD29" s="91"/>
      <c r="EHE29" s="91"/>
      <c r="EHF29" s="91"/>
      <c r="EHG29" s="91"/>
      <c r="EHH29" s="91"/>
      <c r="EHI29" s="91"/>
      <c r="EHJ29" s="91"/>
      <c r="EHK29" s="91"/>
      <c r="EHL29" s="91"/>
      <c r="EHM29" s="91"/>
      <c r="EHN29" s="91"/>
      <c r="EHO29" s="91"/>
      <c r="EHP29" s="91"/>
      <c r="EHQ29" s="91"/>
      <c r="EHR29" s="91"/>
      <c r="EHS29" s="91"/>
      <c r="EHT29" s="91"/>
      <c r="EHU29" s="91"/>
      <c r="EHV29" s="91"/>
      <c r="EHW29" s="91"/>
      <c r="EHX29" s="91"/>
      <c r="EHY29" s="91"/>
      <c r="EHZ29" s="91"/>
      <c r="EIA29" s="91"/>
      <c r="EIB29" s="91"/>
      <c r="EIC29" s="91"/>
      <c r="EID29" s="91"/>
      <c r="EIE29" s="91"/>
      <c r="EIF29" s="91"/>
      <c r="EIG29" s="91"/>
      <c r="EIH29" s="91"/>
      <c r="EII29" s="91"/>
      <c r="EIJ29" s="91"/>
      <c r="EIK29" s="91"/>
      <c r="EIL29" s="91"/>
      <c r="EIM29" s="91"/>
      <c r="EIN29" s="91"/>
      <c r="EIO29" s="91"/>
      <c r="EIP29" s="91"/>
      <c r="EIQ29" s="91"/>
      <c r="EIR29" s="91"/>
      <c r="EIS29" s="91"/>
      <c r="EIT29" s="91"/>
      <c r="EIU29" s="91"/>
      <c r="EIV29" s="91"/>
      <c r="EIW29" s="91"/>
      <c r="EIX29" s="91"/>
      <c r="EIY29" s="91"/>
      <c r="EIZ29" s="91"/>
      <c r="EJA29" s="91"/>
      <c r="EJB29" s="91"/>
      <c r="EJC29" s="91"/>
      <c r="EJD29" s="91"/>
      <c r="EJE29" s="91"/>
      <c r="EJF29" s="91"/>
      <c r="EJG29" s="91"/>
      <c r="EJH29" s="91"/>
      <c r="EJI29" s="91"/>
      <c r="EJJ29" s="91"/>
      <c r="EJK29" s="91"/>
      <c r="EJL29" s="91"/>
      <c r="EJM29" s="91"/>
      <c r="EJN29" s="91"/>
      <c r="EJO29" s="91"/>
      <c r="EJP29" s="91"/>
      <c r="EJQ29" s="91"/>
      <c r="EJR29" s="91"/>
      <c r="EJS29" s="91"/>
      <c r="EJT29" s="91"/>
      <c r="EJU29" s="91"/>
      <c r="EJV29" s="91"/>
      <c r="EJW29" s="91"/>
      <c r="EJX29" s="91"/>
      <c r="EJY29" s="91"/>
      <c r="EJZ29" s="91"/>
      <c r="EKA29" s="91"/>
      <c r="EKB29" s="91"/>
      <c r="EKC29" s="91"/>
      <c r="EKD29" s="91"/>
      <c r="EKE29" s="91"/>
      <c r="EKF29" s="91"/>
      <c r="EKG29" s="91"/>
      <c r="EKH29" s="91"/>
      <c r="EKI29" s="91"/>
      <c r="EKJ29" s="91"/>
      <c r="EKK29" s="91"/>
      <c r="EKL29" s="91"/>
      <c r="EKM29" s="91"/>
      <c r="EKN29" s="91"/>
      <c r="EKO29" s="91"/>
      <c r="EKP29" s="91"/>
      <c r="EKQ29" s="91"/>
      <c r="EKR29" s="91"/>
      <c r="EKS29" s="91"/>
      <c r="EKT29" s="91"/>
      <c r="EKU29" s="91"/>
      <c r="EKV29" s="91"/>
      <c r="EKW29" s="91"/>
      <c r="EKX29" s="91"/>
      <c r="EKY29" s="91"/>
      <c r="EKZ29" s="91"/>
      <c r="ELA29" s="91"/>
      <c r="ELB29" s="91"/>
      <c r="ELC29" s="91"/>
      <c r="ELD29" s="91"/>
      <c r="ELE29" s="91"/>
      <c r="ELF29" s="91"/>
      <c r="ELG29" s="91"/>
      <c r="ELH29" s="91"/>
      <c r="ELI29" s="91"/>
      <c r="ELJ29" s="91"/>
      <c r="ELK29" s="91"/>
      <c r="ELL29" s="91"/>
      <c r="ELM29" s="91"/>
      <c r="ELN29" s="91"/>
      <c r="ELO29" s="91"/>
      <c r="ELP29" s="91"/>
      <c r="ELQ29" s="91"/>
      <c r="ELR29" s="91"/>
      <c r="ELS29" s="91"/>
      <c r="ELT29" s="91"/>
      <c r="ELU29" s="91"/>
      <c r="ELV29" s="91"/>
      <c r="ELW29" s="91"/>
      <c r="ELX29" s="91"/>
      <c r="ELY29" s="91"/>
      <c r="ELZ29" s="91"/>
      <c r="EMA29" s="91"/>
      <c r="EMB29" s="91"/>
      <c r="EMC29" s="91"/>
      <c r="EMD29" s="91"/>
      <c r="EME29" s="91"/>
      <c r="EMF29" s="91"/>
      <c r="EMG29" s="91"/>
      <c r="EMH29" s="91"/>
      <c r="EMI29" s="91"/>
      <c r="EMJ29" s="91"/>
      <c r="EMK29" s="91"/>
      <c r="EML29" s="91"/>
      <c r="EMM29" s="91"/>
      <c r="EMN29" s="91"/>
      <c r="EMO29" s="91"/>
      <c r="EMP29" s="91"/>
      <c r="EMQ29" s="91"/>
      <c r="EMR29" s="91"/>
      <c r="EMS29" s="91"/>
      <c r="EMT29" s="91"/>
      <c r="EMU29" s="91"/>
      <c r="EMV29" s="91"/>
      <c r="EMW29" s="91"/>
      <c r="EMX29" s="91"/>
      <c r="EMY29" s="91"/>
      <c r="EMZ29" s="91"/>
      <c r="ENA29" s="91"/>
      <c r="ENB29" s="91"/>
      <c r="ENC29" s="91"/>
      <c r="END29" s="91"/>
      <c r="ENE29" s="91"/>
      <c r="ENF29" s="91"/>
      <c r="ENG29" s="91"/>
      <c r="ENH29" s="91"/>
      <c r="ENI29" s="91"/>
      <c r="ENJ29" s="91"/>
      <c r="ENK29" s="91"/>
      <c r="ENL29" s="91"/>
      <c r="ENM29" s="91"/>
      <c r="ENN29" s="91"/>
      <c r="ENO29" s="91"/>
      <c r="ENP29" s="91"/>
      <c r="ENQ29" s="91"/>
      <c r="ENR29" s="91"/>
      <c r="ENS29" s="91"/>
      <c r="ENT29" s="91"/>
      <c r="ENU29" s="91"/>
      <c r="ENV29" s="91"/>
      <c r="ENW29" s="91"/>
      <c r="ENX29" s="91"/>
      <c r="ENY29" s="91"/>
      <c r="ENZ29" s="91"/>
      <c r="EOA29" s="91"/>
      <c r="EOB29" s="91"/>
      <c r="EOC29" s="91"/>
      <c r="EOD29" s="91"/>
      <c r="EOE29" s="91"/>
      <c r="EOF29" s="91"/>
      <c r="EOG29" s="91"/>
      <c r="EOH29" s="91"/>
      <c r="EOI29" s="91"/>
      <c r="EOJ29" s="91"/>
      <c r="EOK29" s="91"/>
      <c r="EOL29" s="91"/>
      <c r="EOM29" s="91"/>
      <c r="EON29" s="91"/>
      <c r="EOO29" s="91"/>
      <c r="EOP29" s="91"/>
      <c r="EOQ29" s="91"/>
      <c r="EOR29" s="91"/>
      <c r="EOS29" s="91"/>
      <c r="EOT29" s="91"/>
      <c r="EOU29" s="91"/>
      <c r="EOV29" s="91"/>
      <c r="EOW29" s="91"/>
      <c r="EOX29" s="91"/>
      <c r="EOY29" s="91"/>
      <c r="EOZ29" s="91"/>
      <c r="EPA29" s="91"/>
      <c r="EPB29" s="91"/>
      <c r="EPC29" s="91"/>
      <c r="EPD29" s="91"/>
      <c r="EPE29" s="91"/>
      <c r="EPF29" s="91"/>
      <c r="EPG29" s="91"/>
      <c r="EPH29" s="91"/>
      <c r="EPI29" s="91"/>
      <c r="EPJ29" s="91"/>
      <c r="EPK29" s="91"/>
      <c r="EPL29" s="91"/>
      <c r="EPM29" s="91"/>
      <c r="EPN29" s="91"/>
      <c r="EPO29" s="91"/>
      <c r="EPP29" s="91"/>
      <c r="EPQ29" s="91"/>
      <c r="EPR29" s="91"/>
      <c r="EPS29" s="91"/>
      <c r="EPT29" s="91"/>
      <c r="EPU29" s="91"/>
      <c r="EPV29" s="91"/>
      <c r="EPW29" s="91"/>
      <c r="EPX29" s="91"/>
      <c r="EPY29" s="91"/>
      <c r="EPZ29" s="91"/>
      <c r="EQA29" s="91"/>
      <c r="EQB29" s="91"/>
      <c r="EQC29" s="91"/>
      <c r="EQD29" s="91"/>
      <c r="EQE29" s="91"/>
      <c r="EQF29" s="91"/>
      <c r="EQG29" s="91"/>
      <c r="EQH29" s="91"/>
      <c r="EQI29" s="91"/>
      <c r="EQJ29" s="91"/>
      <c r="EQK29" s="91"/>
      <c r="EQL29" s="91"/>
      <c r="EQM29" s="91"/>
      <c r="EQN29" s="91"/>
      <c r="EQO29" s="91"/>
      <c r="EQP29" s="91"/>
      <c r="EQQ29" s="91"/>
      <c r="EQR29" s="91"/>
      <c r="EQS29" s="91"/>
      <c r="EQT29" s="91"/>
      <c r="EQU29" s="91"/>
      <c r="EQV29" s="91"/>
      <c r="EQW29" s="91"/>
      <c r="EQX29" s="91"/>
      <c r="EQY29" s="91"/>
      <c r="EQZ29" s="91"/>
      <c r="ERA29" s="91"/>
      <c r="ERB29" s="91"/>
      <c r="ERC29" s="91"/>
      <c r="ERD29" s="91"/>
      <c r="ERE29" s="91"/>
      <c r="ERF29" s="91"/>
      <c r="ERG29" s="91"/>
      <c r="ERH29" s="91"/>
      <c r="ERI29" s="91"/>
      <c r="ERJ29" s="91"/>
      <c r="ERK29" s="91"/>
      <c r="ERL29" s="91"/>
      <c r="ERM29" s="91"/>
      <c r="ERN29" s="91"/>
      <c r="ERO29" s="91"/>
      <c r="ERP29" s="91"/>
      <c r="ERQ29" s="91"/>
      <c r="ERR29" s="91"/>
      <c r="ERS29" s="91"/>
      <c r="ERT29" s="91"/>
      <c r="ERU29" s="91"/>
      <c r="ERV29" s="91"/>
      <c r="ERW29" s="91"/>
      <c r="ERX29" s="91"/>
      <c r="ERY29" s="91"/>
      <c r="ERZ29" s="91"/>
      <c r="ESA29" s="91"/>
      <c r="ESB29" s="91"/>
      <c r="ESC29" s="91"/>
      <c r="ESD29" s="91"/>
      <c r="ESE29" s="91"/>
      <c r="ESF29" s="91"/>
      <c r="ESG29" s="91"/>
      <c r="ESH29" s="91"/>
      <c r="ESI29" s="91"/>
      <c r="ESJ29" s="91"/>
      <c r="ESK29" s="91"/>
      <c r="ESL29" s="91"/>
      <c r="ESM29" s="91"/>
      <c r="ESN29" s="91"/>
      <c r="ESO29" s="91"/>
      <c r="ESP29" s="91"/>
      <c r="ESQ29" s="91"/>
      <c r="ESR29" s="91"/>
      <c r="ESS29" s="91"/>
      <c r="EST29" s="91"/>
      <c r="ESU29" s="91"/>
      <c r="ESV29" s="91"/>
      <c r="ESW29" s="91"/>
      <c r="ESX29" s="91"/>
      <c r="ESY29" s="91"/>
      <c r="ESZ29" s="91"/>
      <c r="ETA29" s="91"/>
      <c r="ETB29" s="91"/>
      <c r="ETC29" s="91"/>
      <c r="ETD29" s="91"/>
      <c r="ETE29" s="91"/>
      <c r="ETF29" s="91"/>
      <c r="ETG29" s="91"/>
      <c r="ETH29" s="91"/>
      <c r="ETI29" s="91"/>
      <c r="ETJ29" s="91"/>
      <c r="ETK29" s="91"/>
      <c r="ETL29" s="91"/>
      <c r="ETM29" s="91"/>
      <c r="ETN29" s="91"/>
      <c r="ETO29" s="91"/>
      <c r="ETP29" s="91"/>
      <c r="ETQ29" s="91"/>
      <c r="ETR29" s="91"/>
      <c r="ETS29" s="91"/>
      <c r="ETT29" s="91"/>
      <c r="ETU29" s="91"/>
      <c r="ETV29" s="91"/>
      <c r="ETW29" s="91"/>
      <c r="ETX29" s="91"/>
      <c r="ETY29" s="91"/>
      <c r="ETZ29" s="91"/>
      <c r="EUA29" s="91"/>
      <c r="EUB29" s="91"/>
      <c r="EUC29" s="91"/>
      <c r="EUD29" s="91"/>
      <c r="EUE29" s="91"/>
      <c r="EUF29" s="91"/>
      <c r="EUG29" s="91"/>
      <c r="EUH29" s="91"/>
      <c r="EUI29" s="91"/>
      <c r="EUJ29" s="91"/>
      <c r="EUK29" s="91"/>
      <c r="EUL29" s="91"/>
      <c r="EUM29" s="91"/>
      <c r="EUN29" s="91"/>
      <c r="EUO29" s="91"/>
      <c r="EUP29" s="91"/>
      <c r="EUQ29" s="91"/>
      <c r="EUR29" s="91"/>
      <c r="EUS29" s="91"/>
      <c r="EUT29" s="91"/>
      <c r="EUU29" s="91"/>
      <c r="EUV29" s="91"/>
      <c r="EUW29" s="91"/>
      <c r="EUX29" s="91"/>
      <c r="EUY29" s="91"/>
      <c r="EUZ29" s="91"/>
      <c r="EVA29" s="91"/>
      <c r="EVB29" s="91"/>
      <c r="EVC29" s="91"/>
      <c r="EVD29" s="91"/>
      <c r="EVE29" s="91"/>
      <c r="EVF29" s="91"/>
      <c r="EVG29" s="91"/>
      <c r="EVH29" s="91"/>
      <c r="EVI29" s="91"/>
      <c r="EVJ29" s="91"/>
      <c r="EVK29" s="91"/>
      <c r="EVL29" s="91"/>
      <c r="EVM29" s="91"/>
      <c r="EVN29" s="91"/>
      <c r="EVO29" s="91"/>
      <c r="EVP29" s="91"/>
      <c r="EVQ29" s="91"/>
      <c r="EVR29" s="91"/>
      <c r="EVS29" s="91"/>
      <c r="EVT29" s="91"/>
      <c r="EVU29" s="91"/>
      <c r="EVV29" s="91"/>
      <c r="EVW29" s="91"/>
      <c r="EVX29" s="91"/>
      <c r="EVY29" s="91"/>
      <c r="EVZ29" s="91"/>
      <c r="EWA29" s="91"/>
      <c r="EWB29" s="91"/>
      <c r="EWC29" s="91"/>
      <c r="EWD29" s="91"/>
      <c r="EWE29" s="91"/>
      <c r="EWF29" s="91"/>
      <c r="EWG29" s="91"/>
      <c r="EWH29" s="91"/>
      <c r="EWI29" s="91"/>
      <c r="EWJ29" s="91"/>
      <c r="EWK29" s="91"/>
      <c r="EWL29" s="91"/>
      <c r="EWM29" s="91"/>
      <c r="EWN29" s="91"/>
      <c r="EWO29" s="91"/>
      <c r="EWP29" s="91"/>
      <c r="EWQ29" s="91"/>
      <c r="EWR29" s="91"/>
      <c r="EWS29" s="91"/>
      <c r="EWT29" s="91"/>
      <c r="EWU29" s="91"/>
      <c r="EWV29" s="91"/>
      <c r="EWW29" s="91"/>
      <c r="EWX29" s="91"/>
      <c r="EWY29" s="91"/>
      <c r="EWZ29" s="91"/>
      <c r="EXA29" s="91"/>
      <c r="EXB29" s="91"/>
      <c r="EXC29" s="91"/>
      <c r="EXD29" s="91"/>
      <c r="EXE29" s="91"/>
      <c r="EXF29" s="91"/>
      <c r="EXG29" s="91"/>
      <c r="EXH29" s="91"/>
      <c r="EXI29" s="91"/>
      <c r="EXJ29" s="91"/>
      <c r="EXK29" s="91"/>
      <c r="EXL29" s="91"/>
      <c r="EXM29" s="91"/>
      <c r="EXN29" s="91"/>
      <c r="EXO29" s="91"/>
      <c r="EXP29" s="91"/>
      <c r="EXQ29" s="91"/>
      <c r="EXR29" s="91"/>
      <c r="EXS29" s="91"/>
      <c r="EXT29" s="91"/>
      <c r="EXU29" s="91"/>
      <c r="EXV29" s="91"/>
      <c r="EXW29" s="91"/>
      <c r="EXX29" s="91"/>
      <c r="EXY29" s="91"/>
      <c r="EXZ29" s="91"/>
      <c r="EYA29" s="91"/>
      <c r="EYB29" s="91"/>
      <c r="EYC29" s="91"/>
      <c r="EYD29" s="91"/>
      <c r="EYE29" s="91"/>
      <c r="EYF29" s="91"/>
      <c r="EYG29" s="91"/>
      <c r="EYH29" s="91"/>
      <c r="EYI29" s="91"/>
      <c r="EYJ29" s="91"/>
      <c r="EYK29" s="91"/>
      <c r="EYL29" s="91"/>
      <c r="EYM29" s="91"/>
      <c r="EYN29" s="91"/>
      <c r="EYO29" s="91"/>
      <c r="EYP29" s="91"/>
      <c r="EYQ29" s="91"/>
      <c r="EYR29" s="91"/>
      <c r="EYS29" s="91"/>
      <c r="EYT29" s="91"/>
      <c r="EYU29" s="91"/>
      <c r="EYV29" s="91"/>
      <c r="EYW29" s="91"/>
      <c r="EYX29" s="91"/>
      <c r="EYY29" s="91"/>
      <c r="EYZ29" s="91"/>
      <c r="EZA29" s="91"/>
      <c r="EZB29" s="91"/>
      <c r="EZC29" s="91"/>
      <c r="EZD29" s="91"/>
      <c r="EZE29" s="91"/>
      <c r="EZF29" s="91"/>
      <c r="EZG29" s="91"/>
      <c r="EZH29" s="91"/>
      <c r="EZI29" s="91"/>
      <c r="EZJ29" s="91"/>
      <c r="EZK29" s="91"/>
      <c r="EZL29" s="91"/>
      <c r="EZM29" s="91"/>
      <c r="EZN29" s="91"/>
      <c r="EZO29" s="91"/>
      <c r="EZP29" s="91"/>
      <c r="EZQ29" s="91"/>
      <c r="EZR29" s="91"/>
      <c r="EZS29" s="91"/>
      <c r="EZT29" s="91"/>
      <c r="EZU29" s="91"/>
      <c r="EZV29" s="91"/>
      <c r="EZW29" s="91"/>
      <c r="EZX29" s="91"/>
      <c r="EZY29" s="91"/>
      <c r="EZZ29" s="91"/>
      <c r="FAA29" s="91"/>
      <c r="FAB29" s="91"/>
      <c r="FAC29" s="91"/>
      <c r="FAD29" s="91"/>
      <c r="FAE29" s="91"/>
      <c r="FAF29" s="91"/>
      <c r="FAG29" s="91"/>
      <c r="FAH29" s="91"/>
      <c r="FAI29" s="91"/>
      <c r="FAJ29" s="91"/>
      <c r="FAK29" s="91"/>
      <c r="FAL29" s="91"/>
      <c r="FAM29" s="91"/>
      <c r="FAN29" s="91"/>
      <c r="FAO29" s="91"/>
      <c r="FAP29" s="91"/>
      <c r="FAQ29" s="91"/>
      <c r="FAR29" s="91"/>
      <c r="FAS29" s="91"/>
      <c r="FAT29" s="91"/>
      <c r="FAU29" s="91"/>
      <c r="FAV29" s="91"/>
      <c r="FAW29" s="91"/>
      <c r="FAX29" s="91"/>
      <c r="FAY29" s="91"/>
      <c r="FAZ29" s="91"/>
      <c r="FBA29" s="91"/>
      <c r="FBB29" s="91"/>
      <c r="FBC29" s="91"/>
      <c r="FBD29" s="91"/>
      <c r="FBE29" s="91"/>
      <c r="FBF29" s="91"/>
      <c r="FBG29" s="91"/>
      <c r="FBH29" s="91"/>
      <c r="FBI29" s="91"/>
      <c r="FBJ29" s="91"/>
      <c r="FBK29" s="91"/>
      <c r="FBL29" s="91"/>
      <c r="FBM29" s="91"/>
      <c r="FBN29" s="91"/>
      <c r="FBO29" s="91"/>
      <c r="FBP29" s="91"/>
      <c r="FBQ29" s="91"/>
      <c r="FBR29" s="91"/>
      <c r="FBS29" s="91"/>
      <c r="FBT29" s="91"/>
      <c r="FBU29" s="91"/>
      <c r="FBV29" s="91"/>
      <c r="FBW29" s="91"/>
      <c r="FBX29" s="91"/>
      <c r="FBY29" s="91"/>
      <c r="FBZ29" s="91"/>
      <c r="FCA29" s="91"/>
      <c r="FCB29" s="91"/>
      <c r="FCC29" s="91"/>
      <c r="FCD29" s="91"/>
      <c r="FCE29" s="91"/>
      <c r="FCF29" s="91"/>
      <c r="FCG29" s="91"/>
      <c r="FCH29" s="91"/>
      <c r="FCI29" s="91"/>
      <c r="FCJ29" s="91"/>
      <c r="FCK29" s="91"/>
      <c r="FCL29" s="91"/>
      <c r="FCM29" s="91"/>
      <c r="FCN29" s="91"/>
      <c r="FCO29" s="91"/>
      <c r="FCP29" s="91"/>
      <c r="FCQ29" s="91"/>
      <c r="FCR29" s="91"/>
      <c r="FCS29" s="91"/>
      <c r="FCT29" s="91"/>
      <c r="FCU29" s="91"/>
      <c r="FCV29" s="91"/>
      <c r="FCW29" s="91"/>
      <c r="FCX29" s="91"/>
      <c r="FCY29" s="91"/>
      <c r="FCZ29" s="91"/>
      <c r="FDA29" s="91"/>
      <c r="FDB29" s="91"/>
      <c r="FDC29" s="91"/>
      <c r="FDD29" s="91"/>
      <c r="FDE29" s="91"/>
      <c r="FDF29" s="91"/>
      <c r="FDG29" s="91"/>
      <c r="FDH29" s="91"/>
      <c r="FDI29" s="91"/>
      <c r="FDJ29" s="91"/>
      <c r="FDK29" s="91"/>
      <c r="FDL29" s="91"/>
      <c r="FDM29" s="91"/>
      <c r="FDN29" s="91"/>
      <c r="FDO29" s="91"/>
      <c r="FDP29" s="91"/>
      <c r="FDQ29" s="91"/>
      <c r="FDR29" s="91"/>
      <c r="FDS29" s="91"/>
      <c r="FDT29" s="91"/>
      <c r="FDU29" s="91"/>
      <c r="FDV29" s="91"/>
      <c r="FDW29" s="91"/>
      <c r="FDX29" s="91"/>
      <c r="FDY29" s="91"/>
      <c r="FDZ29" s="91"/>
      <c r="FEA29" s="91"/>
      <c r="FEB29" s="91"/>
      <c r="FEC29" s="91"/>
      <c r="FED29" s="91"/>
      <c r="FEE29" s="91"/>
      <c r="FEF29" s="91"/>
      <c r="FEG29" s="91"/>
      <c r="FEH29" s="91"/>
      <c r="FEI29" s="91"/>
      <c r="FEJ29" s="91"/>
      <c r="FEK29" s="91"/>
      <c r="FEL29" s="91"/>
      <c r="FEM29" s="91"/>
      <c r="FEN29" s="91"/>
      <c r="FEO29" s="91"/>
      <c r="FEP29" s="91"/>
      <c r="FEQ29" s="91"/>
      <c r="FER29" s="91"/>
      <c r="FES29" s="91"/>
      <c r="FET29" s="91"/>
      <c r="FEU29" s="91"/>
      <c r="FEV29" s="91"/>
      <c r="FEW29" s="91"/>
      <c r="FEX29" s="91"/>
      <c r="FEY29" s="91"/>
      <c r="FEZ29" s="91"/>
      <c r="FFA29" s="91"/>
      <c r="FFB29" s="91"/>
      <c r="FFC29" s="91"/>
      <c r="FFD29" s="91"/>
      <c r="FFE29" s="91"/>
      <c r="FFF29" s="91"/>
      <c r="FFG29" s="91"/>
      <c r="FFH29" s="91"/>
      <c r="FFI29" s="91"/>
      <c r="FFJ29" s="91"/>
      <c r="FFK29" s="91"/>
      <c r="FFL29" s="91"/>
      <c r="FFM29" s="91"/>
      <c r="FFN29" s="91"/>
      <c r="FFO29" s="91"/>
      <c r="FFP29" s="91"/>
      <c r="FFQ29" s="91"/>
      <c r="FFR29" s="91"/>
      <c r="FFS29" s="91"/>
      <c r="FFT29" s="91"/>
      <c r="FFU29" s="91"/>
      <c r="FFV29" s="91"/>
      <c r="FFW29" s="91"/>
      <c r="FFX29" s="91"/>
      <c r="FFY29" s="91"/>
      <c r="FFZ29" s="91"/>
      <c r="FGA29" s="91"/>
      <c r="FGB29" s="91"/>
      <c r="FGC29" s="91"/>
      <c r="FGD29" s="91"/>
      <c r="FGE29" s="91"/>
      <c r="FGF29" s="91"/>
      <c r="FGG29" s="91"/>
      <c r="FGH29" s="91"/>
      <c r="FGI29" s="91"/>
      <c r="FGJ29" s="91"/>
      <c r="FGK29" s="91"/>
      <c r="FGL29" s="91"/>
      <c r="FGM29" s="91"/>
      <c r="FGN29" s="91"/>
      <c r="FGO29" s="91"/>
      <c r="FGP29" s="91"/>
      <c r="FGQ29" s="91"/>
      <c r="FGR29" s="91"/>
      <c r="FGS29" s="91"/>
      <c r="FGT29" s="91"/>
      <c r="FGU29" s="91"/>
      <c r="FGV29" s="91"/>
      <c r="FGW29" s="91"/>
      <c r="FGX29" s="91"/>
      <c r="FGY29" s="91"/>
      <c r="FGZ29" s="91"/>
      <c r="FHA29" s="91"/>
      <c r="FHB29" s="91"/>
      <c r="FHC29" s="91"/>
      <c r="FHD29" s="91"/>
      <c r="FHE29" s="91"/>
      <c r="FHF29" s="91"/>
      <c r="FHG29" s="91"/>
      <c r="FHH29" s="91"/>
      <c r="FHI29" s="91"/>
      <c r="FHJ29" s="91"/>
      <c r="FHK29" s="91"/>
      <c r="FHL29" s="91"/>
      <c r="FHM29" s="91"/>
      <c r="FHN29" s="91"/>
      <c r="FHO29" s="91"/>
      <c r="FHP29" s="91"/>
      <c r="FHQ29" s="91"/>
      <c r="FHR29" s="91"/>
      <c r="FHS29" s="91"/>
      <c r="FHT29" s="91"/>
      <c r="FHU29" s="91"/>
      <c r="FHV29" s="91"/>
      <c r="FHW29" s="91"/>
      <c r="FHX29" s="91"/>
      <c r="FHY29" s="91"/>
      <c r="FHZ29" s="91"/>
      <c r="FIA29" s="91"/>
      <c r="FIB29" s="91"/>
      <c r="FIC29" s="91"/>
      <c r="FID29" s="91"/>
      <c r="FIE29" s="91"/>
      <c r="FIF29" s="91"/>
      <c r="FIG29" s="91"/>
      <c r="FIH29" s="91"/>
      <c r="FII29" s="91"/>
      <c r="FIJ29" s="91"/>
      <c r="FIK29" s="91"/>
      <c r="FIL29" s="91"/>
      <c r="FIM29" s="91"/>
      <c r="FIN29" s="91"/>
      <c r="FIO29" s="91"/>
      <c r="FIP29" s="91"/>
      <c r="FIQ29" s="91"/>
      <c r="FIR29" s="91"/>
      <c r="FIS29" s="91"/>
      <c r="FIT29" s="91"/>
      <c r="FIU29" s="91"/>
      <c r="FIV29" s="91"/>
      <c r="FIW29" s="91"/>
      <c r="FIX29" s="91"/>
      <c r="FIY29" s="91"/>
      <c r="FIZ29" s="91"/>
      <c r="FJA29" s="91"/>
      <c r="FJB29" s="91"/>
      <c r="FJC29" s="91"/>
      <c r="FJD29" s="91"/>
      <c r="FJE29" s="91"/>
      <c r="FJF29" s="91"/>
      <c r="FJG29" s="91"/>
      <c r="FJH29" s="91"/>
      <c r="FJI29" s="91"/>
      <c r="FJJ29" s="91"/>
      <c r="FJK29" s="91"/>
      <c r="FJL29" s="91"/>
      <c r="FJM29" s="91"/>
      <c r="FJN29" s="91"/>
      <c r="FJO29" s="91"/>
      <c r="FJP29" s="91"/>
      <c r="FJQ29" s="91"/>
      <c r="FJR29" s="91"/>
      <c r="FJS29" s="91"/>
      <c r="FJT29" s="91"/>
      <c r="FJU29" s="91"/>
      <c r="FJV29" s="91"/>
      <c r="FJW29" s="91"/>
      <c r="FJX29" s="91"/>
      <c r="FJY29" s="91"/>
      <c r="FJZ29" s="91"/>
      <c r="FKA29" s="91"/>
      <c r="FKB29" s="91"/>
      <c r="FKC29" s="91"/>
      <c r="FKD29" s="91"/>
      <c r="FKE29" s="91"/>
      <c r="FKF29" s="91"/>
      <c r="FKG29" s="91"/>
      <c r="FKH29" s="91"/>
      <c r="FKI29" s="91"/>
      <c r="FKJ29" s="91"/>
      <c r="FKK29" s="91"/>
      <c r="FKL29" s="91"/>
      <c r="FKM29" s="91"/>
      <c r="FKN29" s="91"/>
      <c r="FKO29" s="91"/>
      <c r="FKP29" s="91"/>
      <c r="FKQ29" s="91"/>
      <c r="FKR29" s="91"/>
      <c r="FKS29" s="91"/>
      <c r="FKT29" s="91"/>
      <c r="FKU29" s="91"/>
      <c r="FKV29" s="91"/>
      <c r="FKW29" s="91"/>
      <c r="FKX29" s="91"/>
      <c r="FKY29" s="91"/>
      <c r="FKZ29" s="91"/>
      <c r="FLA29" s="91"/>
      <c r="FLB29" s="91"/>
      <c r="FLC29" s="91"/>
      <c r="FLD29" s="91"/>
      <c r="FLE29" s="91"/>
      <c r="FLF29" s="91"/>
      <c r="FLG29" s="91"/>
      <c r="FLH29" s="91"/>
      <c r="FLI29" s="91"/>
      <c r="FLJ29" s="91"/>
      <c r="FLK29" s="91"/>
      <c r="FLL29" s="91"/>
      <c r="FLM29" s="91"/>
      <c r="FLN29" s="91"/>
      <c r="FLO29" s="91"/>
      <c r="FLP29" s="91"/>
      <c r="FLQ29" s="91"/>
      <c r="FLR29" s="91"/>
      <c r="FLS29" s="91"/>
      <c r="FLT29" s="91"/>
      <c r="FLU29" s="91"/>
      <c r="FLV29" s="91"/>
      <c r="FLW29" s="91"/>
      <c r="FLX29" s="91"/>
      <c r="FLY29" s="91"/>
      <c r="FLZ29" s="91"/>
      <c r="FMA29" s="91"/>
      <c r="FMB29" s="91"/>
      <c r="FMC29" s="91"/>
      <c r="FMD29" s="91"/>
      <c r="FME29" s="91"/>
      <c r="FMF29" s="91"/>
      <c r="FMG29" s="91"/>
      <c r="FMH29" s="91"/>
      <c r="FMI29" s="91"/>
      <c r="FMJ29" s="91"/>
      <c r="FMK29" s="91"/>
      <c r="FML29" s="91"/>
      <c r="FMM29" s="91"/>
      <c r="FMN29" s="91"/>
      <c r="FMO29" s="91"/>
      <c r="FMP29" s="91"/>
      <c r="FMQ29" s="91"/>
      <c r="FMR29" s="91"/>
      <c r="FMS29" s="91"/>
      <c r="FMT29" s="91"/>
      <c r="FMU29" s="91"/>
      <c r="FMV29" s="91"/>
      <c r="FMW29" s="91"/>
      <c r="FMX29" s="91"/>
      <c r="FMY29" s="91"/>
      <c r="FMZ29" s="91"/>
      <c r="FNA29" s="91"/>
      <c r="FNB29" s="91"/>
      <c r="FNC29" s="91"/>
      <c r="FND29" s="91"/>
      <c r="FNE29" s="91"/>
      <c r="FNF29" s="91"/>
      <c r="FNG29" s="91"/>
      <c r="FNH29" s="91"/>
      <c r="FNI29" s="91"/>
      <c r="FNJ29" s="91"/>
      <c r="FNK29" s="91"/>
      <c r="FNL29" s="91"/>
      <c r="FNM29" s="91"/>
      <c r="FNN29" s="91"/>
      <c r="FNO29" s="91"/>
      <c r="FNP29" s="91"/>
      <c r="FNQ29" s="91"/>
      <c r="FNR29" s="91"/>
      <c r="FNS29" s="91"/>
      <c r="FNT29" s="91"/>
      <c r="FNU29" s="91"/>
      <c r="FNV29" s="91"/>
      <c r="FNW29" s="91"/>
      <c r="FNX29" s="91"/>
      <c r="FNY29" s="91"/>
      <c r="FNZ29" s="91"/>
      <c r="FOA29" s="91"/>
      <c r="FOB29" s="91"/>
      <c r="FOC29" s="91"/>
      <c r="FOD29" s="91"/>
      <c r="FOE29" s="91"/>
      <c r="FOF29" s="91"/>
      <c r="FOG29" s="91"/>
      <c r="FOH29" s="91"/>
      <c r="FOI29" s="91"/>
      <c r="FOJ29" s="91"/>
      <c r="FOK29" s="91"/>
      <c r="FOL29" s="91"/>
      <c r="FOM29" s="91"/>
      <c r="FON29" s="91"/>
      <c r="FOO29" s="91"/>
      <c r="FOP29" s="91"/>
      <c r="FOQ29" s="91"/>
      <c r="FOR29" s="91"/>
      <c r="FOS29" s="91"/>
      <c r="FOT29" s="91"/>
      <c r="FOU29" s="91"/>
      <c r="FOV29" s="91"/>
      <c r="FOW29" s="91"/>
      <c r="FOX29" s="91"/>
      <c r="FOY29" s="91"/>
      <c r="FOZ29" s="91"/>
      <c r="FPA29" s="91"/>
      <c r="FPB29" s="91"/>
      <c r="FPC29" s="91"/>
      <c r="FPD29" s="91"/>
      <c r="FPE29" s="91"/>
      <c r="FPF29" s="91"/>
      <c r="FPG29" s="91"/>
      <c r="FPH29" s="91"/>
      <c r="FPI29" s="91"/>
      <c r="FPJ29" s="91"/>
      <c r="FPK29" s="91"/>
      <c r="FPL29" s="91"/>
      <c r="FPM29" s="91"/>
      <c r="FPN29" s="91"/>
      <c r="FPO29" s="91"/>
      <c r="FPP29" s="91"/>
      <c r="FPQ29" s="91"/>
      <c r="FPR29" s="91"/>
      <c r="FPS29" s="91"/>
      <c r="FPT29" s="91"/>
      <c r="FPU29" s="91"/>
      <c r="FPV29" s="91"/>
      <c r="FPW29" s="91"/>
      <c r="FPX29" s="91"/>
      <c r="FPY29" s="91"/>
      <c r="FPZ29" s="91"/>
      <c r="FQA29" s="91"/>
      <c r="FQB29" s="91"/>
      <c r="FQC29" s="91"/>
      <c r="FQD29" s="91"/>
      <c r="FQE29" s="91"/>
      <c r="FQF29" s="91"/>
      <c r="FQG29" s="91"/>
      <c r="FQH29" s="91"/>
      <c r="FQI29" s="91"/>
      <c r="FQJ29" s="91"/>
      <c r="FQK29" s="91"/>
      <c r="FQL29" s="91"/>
      <c r="FQM29" s="91"/>
      <c r="FQN29" s="91"/>
      <c r="FQO29" s="91"/>
      <c r="FQP29" s="91"/>
      <c r="FQQ29" s="91"/>
      <c r="FQR29" s="91"/>
      <c r="FQS29" s="91"/>
      <c r="FQT29" s="91"/>
      <c r="FQU29" s="91"/>
      <c r="FQV29" s="91"/>
      <c r="FQW29" s="91"/>
      <c r="FQX29" s="91"/>
      <c r="FQY29" s="91"/>
      <c r="FQZ29" s="91"/>
      <c r="FRA29" s="91"/>
      <c r="FRB29" s="91"/>
      <c r="FRC29" s="91"/>
      <c r="FRD29" s="91"/>
      <c r="FRE29" s="91"/>
      <c r="FRF29" s="91"/>
      <c r="FRG29" s="91"/>
      <c r="FRH29" s="91"/>
      <c r="FRI29" s="91"/>
      <c r="FRJ29" s="91"/>
      <c r="FRK29" s="91"/>
      <c r="FRL29" s="91"/>
      <c r="FRM29" s="91"/>
      <c r="FRN29" s="91"/>
      <c r="FRO29" s="91"/>
      <c r="FRP29" s="91"/>
      <c r="FRQ29" s="91"/>
      <c r="FRR29" s="91"/>
      <c r="FRS29" s="91"/>
      <c r="FRT29" s="91"/>
      <c r="FRU29" s="91"/>
      <c r="FRV29" s="91"/>
      <c r="FRW29" s="91"/>
      <c r="FRX29" s="91"/>
      <c r="FRY29" s="91"/>
      <c r="FRZ29" s="91"/>
      <c r="FSA29" s="91"/>
      <c r="FSB29" s="91"/>
      <c r="FSC29" s="91"/>
      <c r="FSD29" s="91"/>
      <c r="FSE29" s="91"/>
      <c r="FSF29" s="91"/>
      <c r="FSG29" s="91"/>
      <c r="FSH29" s="91"/>
      <c r="FSI29" s="91"/>
      <c r="FSJ29" s="91"/>
      <c r="FSK29" s="91"/>
      <c r="FSL29" s="91"/>
      <c r="FSM29" s="91"/>
      <c r="FSN29" s="91"/>
      <c r="FSO29" s="91"/>
      <c r="FSP29" s="91"/>
      <c r="FSQ29" s="91"/>
      <c r="FSR29" s="91"/>
      <c r="FSS29" s="91"/>
      <c r="FST29" s="91"/>
      <c r="FSU29" s="91"/>
      <c r="FSV29" s="91"/>
      <c r="FSW29" s="91"/>
      <c r="FSX29" s="91"/>
      <c r="FSY29" s="91"/>
      <c r="FSZ29" s="91"/>
      <c r="FTA29" s="91"/>
      <c r="FTB29" s="91"/>
      <c r="FTC29" s="91"/>
      <c r="FTD29" s="91"/>
      <c r="FTE29" s="91"/>
      <c r="FTF29" s="91"/>
      <c r="FTG29" s="91"/>
      <c r="FTH29" s="91"/>
      <c r="FTI29" s="91"/>
      <c r="FTJ29" s="91"/>
      <c r="FTK29" s="91"/>
      <c r="FTL29" s="91"/>
      <c r="FTM29" s="91"/>
      <c r="FTN29" s="91"/>
      <c r="FTO29" s="91"/>
      <c r="FTP29" s="91"/>
      <c r="FTQ29" s="91"/>
      <c r="FTR29" s="91"/>
      <c r="FTS29" s="91"/>
      <c r="FTT29" s="91"/>
      <c r="FTU29" s="91"/>
      <c r="FTV29" s="91"/>
      <c r="FTW29" s="91"/>
      <c r="FTX29" s="91"/>
      <c r="FTY29" s="91"/>
      <c r="FTZ29" s="91"/>
      <c r="FUA29" s="91"/>
      <c r="FUB29" s="91"/>
      <c r="FUC29" s="91"/>
      <c r="FUD29" s="91"/>
      <c r="FUE29" s="91"/>
      <c r="FUF29" s="91"/>
      <c r="FUG29" s="91"/>
      <c r="FUH29" s="91"/>
      <c r="FUI29" s="91"/>
      <c r="FUJ29" s="91"/>
      <c r="FUK29" s="91"/>
      <c r="FUL29" s="91"/>
      <c r="FUM29" s="91"/>
      <c r="FUN29" s="91"/>
      <c r="FUO29" s="91"/>
      <c r="FUP29" s="91"/>
      <c r="FUQ29" s="91"/>
      <c r="FUR29" s="91"/>
      <c r="FUS29" s="91"/>
      <c r="FUT29" s="91"/>
      <c r="FUU29" s="91"/>
      <c r="FUV29" s="91"/>
      <c r="FUW29" s="91"/>
      <c r="FUX29" s="91"/>
      <c r="FUY29" s="91"/>
      <c r="FUZ29" s="91"/>
      <c r="FVA29" s="91"/>
      <c r="FVB29" s="91"/>
      <c r="FVC29" s="91"/>
      <c r="FVD29" s="91"/>
      <c r="FVE29" s="91"/>
      <c r="FVF29" s="91"/>
      <c r="FVG29" s="91"/>
      <c r="FVH29" s="91"/>
      <c r="FVI29" s="91"/>
      <c r="FVJ29" s="91"/>
      <c r="FVK29" s="91"/>
      <c r="FVL29" s="91"/>
      <c r="FVM29" s="91"/>
      <c r="FVN29" s="91"/>
      <c r="FVO29" s="91"/>
      <c r="FVP29" s="91"/>
      <c r="FVQ29" s="91"/>
      <c r="FVR29" s="91"/>
      <c r="FVS29" s="91"/>
      <c r="FVT29" s="91"/>
      <c r="FVU29" s="91"/>
      <c r="FVV29" s="91"/>
      <c r="FVW29" s="91"/>
      <c r="FVX29" s="91"/>
      <c r="FVY29" s="91"/>
      <c r="FVZ29" s="91"/>
      <c r="FWA29" s="91"/>
      <c r="FWB29" s="91"/>
      <c r="FWC29" s="91"/>
      <c r="FWD29" s="91"/>
      <c r="FWE29" s="91"/>
      <c r="FWF29" s="91"/>
      <c r="FWG29" s="91"/>
      <c r="FWH29" s="91"/>
      <c r="FWI29" s="91"/>
      <c r="FWJ29" s="91"/>
      <c r="FWK29" s="91"/>
      <c r="FWL29" s="91"/>
      <c r="FWM29" s="91"/>
      <c r="FWN29" s="91"/>
      <c r="FWO29" s="91"/>
      <c r="FWP29" s="91"/>
      <c r="FWQ29" s="91"/>
      <c r="FWR29" s="91"/>
      <c r="FWS29" s="91"/>
      <c r="FWT29" s="91"/>
      <c r="FWU29" s="91"/>
      <c r="FWV29" s="91"/>
      <c r="FWW29" s="91"/>
      <c r="FWX29" s="91"/>
      <c r="FWY29" s="91"/>
      <c r="FWZ29" s="91"/>
      <c r="FXA29" s="91"/>
      <c r="FXB29" s="91"/>
      <c r="FXC29" s="91"/>
      <c r="FXD29" s="91"/>
      <c r="FXE29" s="91"/>
      <c r="FXF29" s="91"/>
      <c r="FXG29" s="91"/>
      <c r="FXH29" s="91"/>
      <c r="FXI29" s="91"/>
      <c r="FXJ29" s="91"/>
      <c r="FXK29" s="91"/>
      <c r="FXL29" s="91"/>
      <c r="FXM29" s="91"/>
      <c r="FXN29" s="91"/>
      <c r="FXO29" s="91"/>
      <c r="FXP29" s="91"/>
      <c r="FXQ29" s="91"/>
      <c r="FXR29" s="91"/>
      <c r="FXS29" s="91"/>
      <c r="FXT29" s="91"/>
      <c r="FXU29" s="91"/>
      <c r="FXV29" s="91"/>
      <c r="FXW29" s="91"/>
      <c r="FXX29" s="91"/>
      <c r="FXY29" s="91"/>
      <c r="FXZ29" s="91"/>
      <c r="FYA29" s="91"/>
      <c r="FYB29" s="91"/>
      <c r="FYC29" s="91"/>
      <c r="FYD29" s="91"/>
      <c r="FYE29" s="91"/>
      <c r="FYF29" s="91"/>
      <c r="FYG29" s="91"/>
      <c r="FYH29" s="91"/>
      <c r="FYI29" s="91"/>
      <c r="FYJ29" s="91"/>
      <c r="FYK29" s="91"/>
      <c r="FYL29" s="91"/>
      <c r="FYM29" s="91"/>
      <c r="FYN29" s="91"/>
      <c r="FYO29" s="91"/>
      <c r="FYP29" s="91"/>
      <c r="FYQ29" s="91"/>
      <c r="FYR29" s="91"/>
      <c r="FYS29" s="91"/>
      <c r="FYT29" s="91"/>
      <c r="FYU29" s="91"/>
      <c r="FYV29" s="91"/>
      <c r="FYW29" s="91"/>
      <c r="FYX29" s="91"/>
      <c r="FYY29" s="91"/>
      <c r="FYZ29" s="91"/>
      <c r="FZA29" s="91"/>
      <c r="FZB29" s="91"/>
      <c r="FZC29" s="91"/>
      <c r="FZD29" s="91"/>
      <c r="FZE29" s="91"/>
      <c r="FZF29" s="91"/>
      <c r="FZG29" s="91"/>
      <c r="FZH29" s="91"/>
      <c r="FZI29" s="91"/>
      <c r="FZJ29" s="91"/>
      <c r="FZK29" s="91"/>
      <c r="FZL29" s="91"/>
      <c r="FZM29" s="91"/>
      <c r="FZN29" s="91"/>
      <c r="FZO29" s="91"/>
      <c r="FZP29" s="91"/>
      <c r="FZQ29" s="91"/>
      <c r="FZR29" s="91"/>
      <c r="FZS29" s="91"/>
      <c r="FZT29" s="91"/>
      <c r="FZU29" s="91"/>
      <c r="FZV29" s="91"/>
      <c r="FZW29" s="91"/>
      <c r="FZX29" s="91"/>
      <c r="FZY29" s="91"/>
      <c r="FZZ29" s="91"/>
      <c r="GAA29" s="91"/>
      <c r="GAB29" s="91"/>
      <c r="GAC29" s="91"/>
      <c r="GAD29" s="91"/>
      <c r="GAE29" s="91"/>
      <c r="GAF29" s="91"/>
      <c r="GAG29" s="91"/>
      <c r="GAH29" s="91"/>
      <c r="GAI29" s="91"/>
      <c r="GAJ29" s="91"/>
      <c r="GAK29" s="91"/>
      <c r="GAL29" s="91"/>
      <c r="GAM29" s="91"/>
      <c r="GAN29" s="91"/>
      <c r="GAO29" s="91"/>
      <c r="GAP29" s="91"/>
      <c r="GAQ29" s="91"/>
      <c r="GAR29" s="91"/>
      <c r="GAS29" s="91"/>
      <c r="GAT29" s="91"/>
      <c r="GAU29" s="91"/>
      <c r="GAV29" s="91"/>
      <c r="GAW29" s="91"/>
      <c r="GAX29" s="91"/>
      <c r="GAY29" s="91"/>
      <c r="GAZ29" s="91"/>
      <c r="GBA29" s="91"/>
      <c r="GBB29" s="91"/>
      <c r="GBC29" s="91"/>
      <c r="GBD29" s="91"/>
      <c r="GBE29" s="91"/>
      <c r="GBF29" s="91"/>
      <c r="GBG29" s="91"/>
      <c r="GBH29" s="91"/>
      <c r="GBI29" s="91"/>
      <c r="GBJ29" s="91"/>
      <c r="GBK29" s="91"/>
      <c r="GBL29" s="91"/>
      <c r="GBM29" s="91"/>
      <c r="GBN29" s="91"/>
      <c r="GBO29" s="91"/>
      <c r="GBP29" s="91"/>
      <c r="GBQ29" s="91"/>
      <c r="GBR29" s="91"/>
      <c r="GBS29" s="91"/>
      <c r="GBT29" s="91"/>
      <c r="GBU29" s="91"/>
      <c r="GBV29" s="91"/>
      <c r="GBW29" s="91"/>
      <c r="GBX29" s="91"/>
      <c r="GBY29" s="91"/>
      <c r="GBZ29" s="91"/>
      <c r="GCA29" s="91"/>
      <c r="GCB29" s="91"/>
      <c r="GCC29" s="91"/>
      <c r="GCD29" s="91"/>
      <c r="GCE29" s="91"/>
      <c r="GCF29" s="91"/>
      <c r="GCG29" s="91"/>
      <c r="GCH29" s="91"/>
      <c r="GCI29" s="91"/>
      <c r="GCJ29" s="91"/>
      <c r="GCK29" s="91"/>
      <c r="GCL29" s="91"/>
      <c r="GCM29" s="91"/>
      <c r="GCN29" s="91"/>
      <c r="GCO29" s="91"/>
      <c r="GCP29" s="91"/>
      <c r="GCQ29" s="91"/>
      <c r="GCR29" s="91"/>
      <c r="GCS29" s="91"/>
      <c r="GCT29" s="91"/>
      <c r="GCU29" s="91"/>
      <c r="GCV29" s="91"/>
      <c r="GCW29" s="91"/>
      <c r="GCX29" s="91"/>
      <c r="GCY29" s="91"/>
      <c r="GCZ29" s="91"/>
      <c r="GDA29" s="91"/>
      <c r="GDB29" s="91"/>
      <c r="GDC29" s="91"/>
      <c r="GDD29" s="91"/>
      <c r="GDE29" s="91"/>
      <c r="GDF29" s="91"/>
      <c r="GDG29" s="91"/>
      <c r="GDH29" s="91"/>
      <c r="GDI29" s="91"/>
      <c r="GDJ29" s="91"/>
      <c r="GDK29" s="91"/>
      <c r="GDL29" s="91"/>
      <c r="GDM29" s="91"/>
      <c r="GDN29" s="91"/>
      <c r="GDO29" s="91"/>
      <c r="GDP29" s="91"/>
      <c r="GDQ29" s="91"/>
      <c r="GDR29" s="91"/>
      <c r="GDS29" s="91"/>
      <c r="GDT29" s="91"/>
      <c r="GDU29" s="91"/>
      <c r="GDV29" s="91"/>
      <c r="GDW29" s="91"/>
      <c r="GDX29" s="91"/>
      <c r="GDY29" s="91"/>
      <c r="GDZ29" s="91"/>
      <c r="GEA29" s="91"/>
      <c r="GEB29" s="91"/>
      <c r="GEC29" s="91"/>
      <c r="GED29" s="91"/>
      <c r="GEE29" s="91"/>
      <c r="GEF29" s="91"/>
      <c r="GEG29" s="91"/>
      <c r="GEH29" s="91"/>
      <c r="GEI29" s="91"/>
      <c r="GEJ29" s="91"/>
      <c r="GEK29" s="91"/>
      <c r="GEL29" s="91"/>
      <c r="GEM29" s="91"/>
      <c r="GEN29" s="91"/>
      <c r="GEO29" s="91"/>
      <c r="GEP29" s="91"/>
      <c r="GEQ29" s="91"/>
      <c r="GER29" s="91"/>
      <c r="GES29" s="91"/>
      <c r="GET29" s="91"/>
      <c r="GEU29" s="91"/>
      <c r="GEV29" s="91"/>
      <c r="GEW29" s="91"/>
      <c r="GEX29" s="91"/>
      <c r="GEY29" s="91"/>
      <c r="GEZ29" s="91"/>
      <c r="GFA29" s="91"/>
      <c r="GFB29" s="91"/>
      <c r="GFC29" s="91"/>
      <c r="GFD29" s="91"/>
      <c r="GFE29" s="91"/>
      <c r="GFF29" s="91"/>
      <c r="GFG29" s="91"/>
      <c r="GFH29" s="91"/>
      <c r="GFI29" s="91"/>
      <c r="GFJ29" s="91"/>
      <c r="GFK29" s="91"/>
      <c r="GFL29" s="91"/>
      <c r="GFM29" s="91"/>
      <c r="GFN29" s="91"/>
      <c r="GFO29" s="91"/>
      <c r="GFP29" s="91"/>
      <c r="GFQ29" s="91"/>
      <c r="GFR29" s="91"/>
      <c r="GFS29" s="91"/>
      <c r="GFT29" s="91"/>
      <c r="GFU29" s="91"/>
      <c r="GFV29" s="91"/>
      <c r="GFW29" s="91"/>
      <c r="GFX29" s="91"/>
      <c r="GFY29" s="91"/>
      <c r="GFZ29" s="91"/>
      <c r="GGA29" s="91"/>
      <c r="GGB29" s="91"/>
      <c r="GGC29" s="91"/>
      <c r="GGD29" s="91"/>
      <c r="GGE29" s="91"/>
      <c r="GGF29" s="91"/>
      <c r="GGG29" s="91"/>
      <c r="GGH29" s="91"/>
      <c r="GGI29" s="91"/>
      <c r="GGJ29" s="91"/>
      <c r="GGK29" s="91"/>
      <c r="GGL29" s="91"/>
      <c r="GGM29" s="91"/>
      <c r="GGN29" s="91"/>
      <c r="GGO29" s="91"/>
      <c r="GGP29" s="91"/>
      <c r="GGQ29" s="91"/>
      <c r="GGR29" s="91"/>
      <c r="GGS29" s="91"/>
      <c r="GGT29" s="91"/>
      <c r="GGU29" s="91"/>
      <c r="GGV29" s="91"/>
      <c r="GGW29" s="91"/>
      <c r="GGX29" s="91"/>
      <c r="GGY29" s="91"/>
      <c r="GGZ29" s="91"/>
      <c r="GHA29" s="91"/>
      <c r="GHB29" s="91"/>
      <c r="GHC29" s="91"/>
      <c r="GHD29" s="91"/>
      <c r="GHE29" s="91"/>
      <c r="GHF29" s="91"/>
      <c r="GHG29" s="91"/>
      <c r="GHH29" s="91"/>
      <c r="GHI29" s="91"/>
      <c r="GHJ29" s="91"/>
      <c r="GHK29" s="91"/>
      <c r="GHL29" s="91"/>
      <c r="GHM29" s="91"/>
      <c r="GHN29" s="91"/>
      <c r="GHO29" s="91"/>
      <c r="GHP29" s="91"/>
      <c r="GHQ29" s="91"/>
      <c r="GHR29" s="91"/>
      <c r="GHS29" s="91"/>
      <c r="GHT29" s="91"/>
      <c r="GHU29" s="91"/>
      <c r="GHV29" s="91"/>
      <c r="GHW29" s="91"/>
      <c r="GHX29" s="91"/>
      <c r="GHY29" s="91"/>
      <c r="GHZ29" s="91"/>
      <c r="GIA29" s="91"/>
      <c r="GIB29" s="91"/>
      <c r="GIC29" s="91"/>
      <c r="GID29" s="91"/>
      <c r="GIE29" s="91"/>
      <c r="GIF29" s="91"/>
      <c r="GIG29" s="91"/>
      <c r="GIH29" s="91"/>
      <c r="GII29" s="91"/>
      <c r="GIJ29" s="91"/>
      <c r="GIK29" s="91"/>
      <c r="GIL29" s="91"/>
      <c r="GIM29" s="91"/>
      <c r="GIN29" s="91"/>
      <c r="GIO29" s="91"/>
      <c r="GIP29" s="91"/>
      <c r="GIQ29" s="91"/>
      <c r="GIR29" s="91"/>
      <c r="GIS29" s="91"/>
      <c r="GIT29" s="91"/>
      <c r="GIU29" s="91"/>
      <c r="GIV29" s="91"/>
      <c r="GIW29" s="91"/>
      <c r="GIX29" s="91"/>
      <c r="GIY29" s="91"/>
      <c r="GIZ29" s="91"/>
      <c r="GJA29" s="91"/>
      <c r="GJB29" s="91"/>
      <c r="GJC29" s="91"/>
      <c r="GJD29" s="91"/>
      <c r="GJE29" s="91"/>
      <c r="GJF29" s="91"/>
      <c r="GJG29" s="91"/>
      <c r="GJH29" s="91"/>
      <c r="GJI29" s="91"/>
      <c r="GJJ29" s="91"/>
      <c r="GJK29" s="91"/>
      <c r="GJL29" s="91"/>
      <c r="GJM29" s="91"/>
      <c r="GJN29" s="91"/>
      <c r="GJO29" s="91"/>
      <c r="GJP29" s="91"/>
      <c r="GJQ29" s="91"/>
      <c r="GJR29" s="91"/>
      <c r="GJS29" s="91"/>
      <c r="GJT29" s="91"/>
      <c r="GJU29" s="91"/>
      <c r="GJV29" s="91"/>
      <c r="GJW29" s="91"/>
      <c r="GJX29" s="91"/>
      <c r="GJY29" s="91"/>
      <c r="GJZ29" s="91"/>
      <c r="GKA29" s="91"/>
      <c r="GKB29" s="91"/>
      <c r="GKC29" s="91"/>
      <c r="GKD29" s="91"/>
      <c r="GKE29" s="91"/>
      <c r="GKF29" s="91"/>
      <c r="GKG29" s="91"/>
      <c r="GKH29" s="91"/>
      <c r="GKI29" s="91"/>
      <c r="GKJ29" s="91"/>
      <c r="GKK29" s="91"/>
      <c r="GKL29" s="91"/>
      <c r="GKM29" s="91"/>
      <c r="GKN29" s="91"/>
      <c r="GKO29" s="91"/>
      <c r="GKP29" s="91"/>
      <c r="GKQ29" s="91"/>
      <c r="GKR29" s="91"/>
      <c r="GKS29" s="91"/>
      <c r="GKT29" s="91"/>
      <c r="GKU29" s="91"/>
      <c r="GKV29" s="91"/>
      <c r="GKW29" s="91"/>
      <c r="GKX29" s="91"/>
      <c r="GKY29" s="91"/>
      <c r="GKZ29" s="91"/>
      <c r="GLA29" s="91"/>
      <c r="GLB29" s="91"/>
      <c r="GLC29" s="91"/>
      <c r="GLD29" s="91"/>
      <c r="GLE29" s="91"/>
      <c r="GLF29" s="91"/>
      <c r="GLG29" s="91"/>
      <c r="GLH29" s="91"/>
      <c r="GLI29" s="91"/>
      <c r="GLJ29" s="91"/>
      <c r="GLK29" s="91"/>
      <c r="GLL29" s="91"/>
      <c r="GLM29" s="91"/>
      <c r="GLN29" s="91"/>
      <c r="GLO29" s="91"/>
      <c r="GLP29" s="91"/>
      <c r="GLQ29" s="91"/>
      <c r="GLR29" s="91"/>
      <c r="GLS29" s="91"/>
      <c r="GLT29" s="91"/>
      <c r="GLU29" s="91"/>
      <c r="GLV29" s="91"/>
      <c r="GLW29" s="91"/>
      <c r="GLX29" s="91"/>
      <c r="GLY29" s="91"/>
      <c r="GLZ29" s="91"/>
      <c r="GMA29" s="91"/>
      <c r="GMB29" s="91"/>
      <c r="GMC29" s="91"/>
      <c r="GMD29" s="91"/>
      <c r="GME29" s="91"/>
      <c r="GMF29" s="91"/>
      <c r="GMG29" s="91"/>
      <c r="GMH29" s="91"/>
      <c r="GMI29" s="91"/>
      <c r="GMJ29" s="91"/>
      <c r="GMK29" s="91"/>
      <c r="GML29" s="91"/>
      <c r="GMM29" s="91"/>
      <c r="GMN29" s="91"/>
      <c r="GMO29" s="91"/>
      <c r="GMP29" s="91"/>
      <c r="GMQ29" s="91"/>
      <c r="GMR29" s="91"/>
      <c r="GMS29" s="91"/>
      <c r="GMT29" s="91"/>
      <c r="GMU29" s="91"/>
      <c r="GMV29" s="91"/>
      <c r="GMW29" s="91"/>
      <c r="GMX29" s="91"/>
      <c r="GMY29" s="91"/>
      <c r="GMZ29" s="91"/>
      <c r="GNA29" s="91"/>
      <c r="GNB29" s="91"/>
      <c r="GNC29" s="91"/>
      <c r="GND29" s="91"/>
      <c r="GNE29" s="91"/>
      <c r="GNF29" s="91"/>
      <c r="GNG29" s="91"/>
      <c r="GNH29" s="91"/>
      <c r="GNI29" s="91"/>
      <c r="GNJ29" s="91"/>
      <c r="GNK29" s="91"/>
      <c r="GNL29" s="91"/>
      <c r="GNM29" s="91"/>
      <c r="GNN29" s="91"/>
      <c r="GNO29" s="91"/>
      <c r="GNP29" s="91"/>
      <c r="GNQ29" s="91"/>
      <c r="GNR29" s="91"/>
      <c r="GNS29" s="91"/>
      <c r="GNT29" s="91"/>
      <c r="GNU29" s="91"/>
      <c r="GNV29" s="91"/>
      <c r="GNW29" s="91"/>
      <c r="GNX29" s="91"/>
      <c r="GNY29" s="91"/>
      <c r="GNZ29" s="91"/>
      <c r="GOA29" s="91"/>
      <c r="GOB29" s="91"/>
      <c r="GOC29" s="91"/>
      <c r="GOD29" s="91"/>
      <c r="GOE29" s="91"/>
      <c r="GOF29" s="91"/>
      <c r="GOG29" s="91"/>
      <c r="GOH29" s="91"/>
      <c r="GOI29" s="91"/>
      <c r="GOJ29" s="91"/>
      <c r="GOK29" s="91"/>
      <c r="GOL29" s="91"/>
      <c r="GOM29" s="91"/>
      <c r="GON29" s="91"/>
      <c r="GOO29" s="91"/>
      <c r="GOP29" s="91"/>
      <c r="GOQ29" s="91"/>
      <c r="GOR29" s="91"/>
      <c r="GOS29" s="91"/>
      <c r="GOT29" s="91"/>
      <c r="GOU29" s="91"/>
      <c r="GOV29" s="91"/>
      <c r="GOW29" s="91"/>
      <c r="GOX29" s="91"/>
      <c r="GOY29" s="91"/>
      <c r="GOZ29" s="91"/>
      <c r="GPA29" s="91"/>
      <c r="GPB29" s="91"/>
      <c r="GPC29" s="91"/>
      <c r="GPD29" s="91"/>
      <c r="GPE29" s="91"/>
      <c r="GPF29" s="91"/>
      <c r="GPG29" s="91"/>
      <c r="GPH29" s="91"/>
      <c r="GPI29" s="91"/>
      <c r="GPJ29" s="91"/>
      <c r="GPK29" s="91"/>
      <c r="GPL29" s="91"/>
      <c r="GPM29" s="91"/>
      <c r="GPN29" s="91"/>
      <c r="GPO29" s="91"/>
      <c r="GPP29" s="91"/>
      <c r="GPQ29" s="91"/>
      <c r="GPR29" s="91"/>
      <c r="GPS29" s="91"/>
      <c r="GPT29" s="91"/>
      <c r="GPU29" s="91"/>
      <c r="GPV29" s="91"/>
      <c r="GPW29" s="91"/>
      <c r="GPX29" s="91"/>
      <c r="GPY29" s="91"/>
      <c r="GPZ29" s="91"/>
      <c r="GQA29" s="91"/>
      <c r="GQB29" s="91"/>
      <c r="GQC29" s="91"/>
      <c r="GQD29" s="91"/>
      <c r="GQE29" s="91"/>
      <c r="GQF29" s="91"/>
      <c r="GQG29" s="91"/>
      <c r="GQH29" s="91"/>
      <c r="GQI29" s="91"/>
      <c r="GQJ29" s="91"/>
      <c r="GQK29" s="91"/>
      <c r="GQL29" s="91"/>
      <c r="GQM29" s="91"/>
      <c r="GQN29" s="91"/>
      <c r="GQO29" s="91"/>
      <c r="GQP29" s="91"/>
      <c r="GQQ29" s="91"/>
      <c r="GQR29" s="91"/>
      <c r="GQS29" s="91"/>
      <c r="GQT29" s="91"/>
      <c r="GQU29" s="91"/>
      <c r="GQV29" s="91"/>
      <c r="GQW29" s="91"/>
      <c r="GQX29" s="91"/>
      <c r="GQY29" s="91"/>
      <c r="GQZ29" s="91"/>
      <c r="GRA29" s="91"/>
      <c r="GRB29" s="91"/>
      <c r="GRC29" s="91"/>
      <c r="GRD29" s="91"/>
      <c r="GRE29" s="91"/>
      <c r="GRF29" s="91"/>
      <c r="GRG29" s="91"/>
      <c r="GRH29" s="91"/>
      <c r="GRI29" s="91"/>
      <c r="GRJ29" s="91"/>
      <c r="GRK29" s="91"/>
      <c r="GRL29" s="91"/>
      <c r="GRM29" s="91"/>
      <c r="GRN29" s="91"/>
      <c r="GRO29" s="91"/>
      <c r="GRP29" s="91"/>
      <c r="GRQ29" s="91"/>
      <c r="GRR29" s="91"/>
      <c r="GRS29" s="91"/>
      <c r="GRT29" s="91"/>
      <c r="GRU29" s="91"/>
      <c r="GRV29" s="91"/>
      <c r="GRW29" s="91"/>
      <c r="GRX29" s="91"/>
      <c r="GRY29" s="91"/>
      <c r="GRZ29" s="91"/>
      <c r="GSA29" s="91"/>
      <c r="GSB29" s="91"/>
      <c r="GSC29" s="91"/>
      <c r="GSD29" s="91"/>
      <c r="GSE29" s="91"/>
      <c r="GSF29" s="91"/>
      <c r="GSG29" s="91"/>
      <c r="GSH29" s="91"/>
      <c r="GSI29" s="91"/>
      <c r="GSJ29" s="91"/>
      <c r="GSK29" s="91"/>
      <c r="GSL29" s="91"/>
      <c r="GSM29" s="91"/>
      <c r="GSN29" s="91"/>
      <c r="GSO29" s="91"/>
      <c r="GSP29" s="91"/>
      <c r="GSQ29" s="91"/>
      <c r="GSR29" s="91"/>
      <c r="GSS29" s="91"/>
      <c r="GST29" s="91"/>
      <c r="GSU29" s="91"/>
      <c r="GSV29" s="91"/>
      <c r="GSW29" s="91"/>
      <c r="GSX29" s="91"/>
      <c r="GSY29" s="91"/>
      <c r="GSZ29" s="91"/>
      <c r="GTA29" s="91"/>
      <c r="GTB29" s="91"/>
      <c r="GTC29" s="91"/>
      <c r="GTD29" s="91"/>
      <c r="GTE29" s="91"/>
      <c r="GTF29" s="91"/>
      <c r="GTG29" s="91"/>
      <c r="GTH29" s="91"/>
      <c r="GTI29" s="91"/>
      <c r="GTJ29" s="91"/>
      <c r="GTK29" s="91"/>
      <c r="GTL29" s="91"/>
      <c r="GTM29" s="91"/>
      <c r="GTN29" s="91"/>
      <c r="GTO29" s="91"/>
      <c r="GTP29" s="91"/>
      <c r="GTQ29" s="91"/>
      <c r="GTR29" s="91"/>
      <c r="GTS29" s="91"/>
      <c r="GTT29" s="91"/>
      <c r="GTU29" s="91"/>
      <c r="GTV29" s="91"/>
      <c r="GTW29" s="91"/>
      <c r="GTX29" s="91"/>
      <c r="GTY29" s="91"/>
      <c r="GTZ29" s="91"/>
      <c r="GUA29" s="91"/>
      <c r="GUB29" s="91"/>
      <c r="GUC29" s="91"/>
      <c r="GUD29" s="91"/>
      <c r="GUE29" s="91"/>
      <c r="GUF29" s="91"/>
      <c r="GUG29" s="91"/>
      <c r="GUH29" s="91"/>
      <c r="GUI29" s="91"/>
      <c r="GUJ29" s="91"/>
      <c r="GUK29" s="91"/>
      <c r="GUL29" s="91"/>
      <c r="GUM29" s="91"/>
      <c r="GUN29" s="91"/>
      <c r="GUO29" s="91"/>
      <c r="GUP29" s="91"/>
      <c r="GUQ29" s="91"/>
      <c r="GUR29" s="91"/>
      <c r="GUS29" s="91"/>
      <c r="GUT29" s="91"/>
      <c r="GUU29" s="91"/>
      <c r="GUV29" s="91"/>
      <c r="GUW29" s="91"/>
      <c r="GUX29" s="91"/>
      <c r="GUY29" s="91"/>
      <c r="GUZ29" s="91"/>
      <c r="GVA29" s="91"/>
      <c r="GVB29" s="91"/>
      <c r="GVC29" s="91"/>
      <c r="GVD29" s="91"/>
      <c r="GVE29" s="91"/>
      <c r="GVF29" s="91"/>
      <c r="GVG29" s="91"/>
      <c r="GVH29" s="91"/>
      <c r="GVI29" s="91"/>
      <c r="GVJ29" s="91"/>
      <c r="GVK29" s="91"/>
      <c r="GVL29" s="91"/>
      <c r="GVM29" s="91"/>
      <c r="GVN29" s="91"/>
      <c r="GVO29" s="91"/>
      <c r="GVP29" s="91"/>
      <c r="GVQ29" s="91"/>
      <c r="GVR29" s="91"/>
      <c r="GVS29" s="91"/>
      <c r="GVT29" s="91"/>
      <c r="GVU29" s="91"/>
      <c r="GVV29" s="91"/>
      <c r="GVW29" s="91"/>
      <c r="GVX29" s="91"/>
      <c r="GVY29" s="91"/>
      <c r="GVZ29" s="91"/>
      <c r="GWA29" s="91"/>
      <c r="GWB29" s="91"/>
      <c r="GWC29" s="91"/>
      <c r="GWD29" s="91"/>
      <c r="GWE29" s="91"/>
      <c r="GWF29" s="91"/>
      <c r="GWG29" s="91"/>
      <c r="GWH29" s="91"/>
      <c r="GWI29" s="91"/>
      <c r="GWJ29" s="91"/>
      <c r="GWK29" s="91"/>
      <c r="GWL29" s="91"/>
      <c r="GWM29" s="91"/>
      <c r="GWN29" s="91"/>
      <c r="GWO29" s="91"/>
      <c r="GWP29" s="91"/>
      <c r="GWQ29" s="91"/>
      <c r="GWR29" s="91"/>
      <c r="GWS29" s="91"/>
      <c r="GWT29" s="91"/>
      <c r="GWU29" s="91"/>
      <c r="GWV29" s="91"/>
      <c r="GWW29" s="91"/>
      <c r="GWX29" s="91"/>
      <c r="GWY29" s="91"/>
      <c r="GWZ29" s="91"/>
      <c r="GXA29" s="91"/>
      <c r="GXB29" s="91"/>
      <c r="GXC29" s="91"/>
      <c r="GXD29" s="91"/>
      <c r="GXE29" s="91"/>
      <c r="GXF29" s="91"/>
      <c r="GXG29" s="91"/>
      <c r="GXH29" s="91"/>
      <c r="GXI29" s="91"/>
      <c r="GXJ29" s="91"/>
      <c r="GXK29" s="91"/>
      <c r="GXL29" s="91"/>
      <c r="GXM29" s="91"/>
      <c r="GXN29" s="91"/>
      <c r="GXO29" s="91"/>
      <c r="GXP29" s="91"/>
      <c r="GXQ29" s="91"/>
      <c r="GXR29" s="91"/>
      <c r="GXS29" s="91"/>
      <c r="GXT29" s="91"/>
      <c r="GXU29" s="91"/>
      <c r="GXV29" s="91"/>
      <c r="GXW29" s="91"/>
      <c r="GXX29" s="91"/>
      <c r="GXY29" s="91"/>
      <c r="GXZ29" s="91"/>
      <c r="GYA29" s="91"/>
      <c r="GYB29" s="91"/>
      <c r="GYC29" s="91"/>
      <c r="GYD29" s="91"/>
      <c r="GYE29" s="91"/>
      <c r="GYF29" s="91"/>
      <c r="GYG29" s="91"/>
      <c r="GYH29" s="91"/>
      <c r="GYI29" s="91"/>
      <c r="GYJ29" s="91"/>
      <c r="GYK29" s="91"/>
      <c r="GYL29" s="91"/>
      <c r="GYM29" s="91"/>
      <c r="GYN29" s="91"/>
      <c r="GYO29" s="91"/>
      <c r="GYP29" s="91"/>
      <c r="GYQ29" s="91"/>
      <c r="GYR29" s="91"/>
      <c r="GYS29" s="91"/>
      <c r="GYT29" s="91"/>
      <c r="GYU29" s="91"/>
      <c r="GYV29" s="91"/>
      <c r="GYW29" s="91"/>
      <c r="GYX29" s="91"/>
      <c r="GYY29" s="91"/>
      <c r="GYZ29" s="91"/>
      <c r="GZA29" s="91"/>
      <c r="GZB29" s="91"/>
      <c r="GZC29" s="91"/>
      <c r="GZD29" s="91"/>
      <c r="GZE29" s="91"/>
      <c r="GZF29" s="91"/>
      <c r="GZG29" s="91"/>
      <c r="GZH29" s="91"/>
      <c r="GZI29" s="91"/>
      <c r="GZJ29" s="91"/>
      <c r="GZK29" s="91"/>
      <c r="GZL29" s="91"/>
      <c r="GZM29" s="91"/>
      <c r="GZN29" s="91"/>
      <c r="GZO29" s="91"/>
      <c r="GZP29" s="91"/>
      <c r="GZQ29" s="91"/>
      <c r="GZR29" s="91"/>
      <c r="GZS29" s="91"/>
      <c r="GZT29" s="91"/>
      <c r="GZU29" s="91"/>
      <c r="GZV29" s="91"/>
      <c r="GZW29" s="91"/>
      <c r="GZX29" s="91"/>
      <c r="GZY29" s="91"/>
      <c r="GZZ29" s="91"/>
      <c r="HAA29" s="91"/>
      <c r="HAB29" s="91"/>
      <c r="HAC29" s="91"/>
      <c r="HAD29" s="91"/>
      <c r="HAE29" s="91"/>
      <c r="HAF29" s="91"/>
      <c r="HAG29" s="91"/>
      <c r="HAH29" s="91"/>
      <c r="HAI29" s="91"/>
      <c r="HAJ29" s="91"/>
      <c r="HAK29" s="91"/>
      <c r="HAL29" s="91"/>
      <c r="HAM29" s="91"/>
      <c r="HAN29" s="91"/>
      <c r="HAO29" s="91"/>
      <c r="HAP29" s="91"/>
      <c r="HAQ29" s="91"/>
      <c r="HAR29" s="91"/>
      <c r="HAS29" s="91"/>
      <c r="HAT29" s="91"/>
      <c r="HAU29" s="91"/>
      <c r="HAV29" s="91"/>
      <c r="HAW29" s="91"/>
      <c r="HAX29" s="91"/>
      <c r="HAY29" s="91"/>
      <c r="HAZ29" s="91"/>
      <c r="HBA29" s="91"/>
      <c r="HBB29" s="91"/>
      <c r="HBC29" s="91"/>
      <c r="HBD29" s="91"/>
      <c r="HBE29" s="91"/>
      <c r="HBF29" s="91"/>
      <c r="HBG29" s="91"/>
      <c r="HBH29" s="91"/>
      <c r="HBI29" s="91"/>
      <c r="HBJ29" s="91"/>
      <c r="HBK29" s="91"/>
      <c r="HBL29" s="91"/>
      <c r="HBM29" s="91"/>
      <c r="HBN29" s="91"/>
      <c r="HBO29" s="91"/>
      <c r="HBP29" s="91"/>
      <c r="HBQ29" s="91"/>
      <c r="HBR29" s="91"/>
      <c r="HBS29" s="91"/>
      <c r="HBT29" s="91"/>
      <c r="HBU29" s="91"/>
      <c r="HBV29" s="91"/>
      <c r="HBW29" s="91"/>
      <c r="HBX29" s="91"/>
      <c r="HBY29" s="91"/>
      <c r="HBZ29" s="91"/>
      <c r="HCA29" s="91"/>
      <c r="HCB29" s="91"/>
      <c r="HCC29" s="91"/>
      <c r="HCD29" s="91"/>
      <c r="HCE29" s="91"/>
      <c r="HCF29" s="91"/>
      <c r="HCG29" s="91"/>
      <c r="HCH29" s="91"/>
      <c r="HCI29" s="91"/>
      <c r="HCJ29" s="91"/>
      <c r="HCK29" s="91"/>
      <c r="HCL29" s="91"/>
      <c r="HCM29" s="91"/>
      <c r="HCN29" s="91"/>
      <c r="HCO29" s="91"/>
      <c r="HCP29" s="91"/>
      <c r="HCQ29" s="91"/>
      <c r="HCR29" s="91"/>
      <c r="HCS29" s="91"/>
      <c r="HCT29" s="91"/>
      <c r="HCU29" s="91"/>
      <c r="HCV29" s="91"/>
      <c r="HCW29" s="91"/>
      <c r="HCX29" s="91"/>
      <c r="HCY29" s="91"/>
      <c r="HCZ29" s="91"/>
      <c r="HDA29" s="91"/>
      <c r="HDB29" s="91"/>
      <c r="HDC29" s="91"/>
      <c r="HDD29" s="91"/>
      <c r="HDE29" s="91"/>
      <c r="HDF29" s="91"/>
      <c r="HDG29" s="91"/>
      <c r="HDH29" s="91"/>
      <c r="HDI29" s="91"/>
      <c r="HDJ29" s="91"/>
      <c r="HDK29" s="91"/>
      <c r="HDL29" s="91"/>
      <c r="HDM29" s="91"/>
      <c r="HDN29" s="91"/>
      <c r="HDO29" s="91"/>
      <c r="HDP29" s="91"/>
      <c r="HDQ29" s="91"/>
      <c r="HDR29" s="91"/>
      <c r="HDS29" s="91"/>
      <c r="HDT29" s="91"/>
      <c r="HDU29" s="91"/>
      <c r="HDV29" s="91"/>
      <c r="HDW29" s="91"/>
      <c r="HDX29" s="91"/>
      <c r="HDY29" s="91"/>
      <c r="HDZ29" s="91"/>
      <c r="HEA29" s="91"/>
      <c r="HEB29" s="91"/>
      <c r="HEC29" s="91"/>
      <c r="HED29" s="91"/>
      <c r="HEE29" s="91"/>
      <c r="HEF29" s="91"/>
      <c r="HEG29" s="91"/>
      <c r="HEH29" s="91"/>
      <c r="HEI29" s="91"/>
      <c r="HEJ29" s="91"/>
      <c r="HEK29" s="91"/>
      <c r="HEL29" s="91"/>
      <c r="HEM29" s="91"/>
      <c r="HEN29" s="91"/>
      <c r="HEO29" s="91"/>
      <c r="HEP29" s="91"/>
      <c r="HEQ29" s="91"/>
      <c r="HER29" s="91"/>
      <c r="HES29" s="91"/>
      <c r="HET29" s="91"/>
      <c r="HEU29" s="91"/>
      <c r="HEV29" s="91"/>
      <c r="HEW29" s="91"/>
      <c r="HEX29" s="91"/>
      <c r="HEY29" s="91"/>
      <c r="HEZ29" s="91"/>
      <c r="HFA29" s="91"/>
      <c r="HFB29" s="91"/>
      <c r="HFC29" s="91"/>
      <c r="HFD29" s="91"/>
      <c r="HFE29" s="91"/>
      <c r="HFF29" s="91"/>
      <c r="HFG29" s="91"/>
      <c r="HFH29" s="91"/>
      <c r="HFI29" s="91"/>
      <c r="HFJ29" s="91"/>
      <c r="HFK29" s="91"/>
      <c r="HFL29" s="91"/>
      <c r="HFM29" s="91"/>
      <c r="HFN29" s="91"/>
      <c r="HFO29" s="91"/>
      <c r="HFP29" s="91"/>
      <c r="HFQ29" s="91"/>
      <c r="HFR29" s="91"/>
      <c r="HFS29" s="91"/>
      <c r="HFT29" s="91"/>
      <c r="HFU29" s="91"/>
      <c r="HFV29" s="91"/>
      <c r="HFW29" s="91"/>
      <c r="HFX29" s="91"/>
      <c r="HFY29" s="91"/>
      <c r="HFZ29" s="91"/>
      <c r="HGA29" s="91"/>
      <c r="HGB29" s="91"/>
      <c r="HGC29" s="91"/>
      <c r="HGD29" s="91"/>
      <c r="HGE29" s="91"/>
      <c r="HGF29" s="91"/>
      <c r="HGG29" s="91"/>
      <c r="HGH29" s="91"/>
      <c r="HGI29" s="91"/>
      <c r="HGJ29" s="91"/>
      <c r="HGK29" s="91"/>
      <c r="HGL29" s="91"/>
      <c r="HGM29" s="91"/>
      <c r="HGN29" s="91"/>
      <c r="HGO29" s="91"/>
      <c r="HGP29" s="91"/>
      <c r="HGQ29" s="91"/>
      <c r="HGR29" s="91"/>
      <c r="HGS29" s="91"/>
      <c r="HGT29" s="91"/>
      <c r="HGU29" s="91"/>
      <c r="HGV29" s="91"/>
      <c r="HGW29" s="91"/>
      <c r="HGX29" s="91"/>
      <c r="HGY29" s="91"/>
      <c r="HGZ29" s="91"/>
      <c r="HHA29" s="91"/>
      <c r="HHB29" s="91"/>
      <c r="HHC29" s="91"/>
      <c r="HHD29" s="91"/>
      <c r="HHE29" s="91"/>
      <c r="HHF29" s="91"/>
      <c r="HHG29" s="91"/>
      <c r="HHH29" s="91"/>
      <c r="HHI29" s="91"/>
      <c r="HHJ29" s="91"/>
      <c r="HHK29" s="91"/>
      <c r="HHL29" s="91"/>
      <c r="HHM29" s="91"/>
      <c r="HHN29" s="91"/>
      <c r="HHO29" s="91"/>
      <c r="HHP29" s="91"/>
      <c r="HHQ29" s="91"/>
      <c r="HHR29" s="91"/>
      <c r="HHS29" s="91"/>
      <c r="HHT29" s="91"/>
      <c r="HHU29" s="91"/>
      <c r="HHV29" s="91"/>
      <c r="HHW29" s="91"/>
      <c r="HHX29" s="91"/>
      <c r="HHY29" s="91"/>
      <c r="HHZ29" s="91"/>
      <c r="HIA29" s="91"/>
      <c r="HIB29" s="91"/>
      <c r="HIC29" s="91"/>
      <c r="HID29" s="91"/>
      <c r="HIE29" s="91"/>
      <c r="HIF29" s="91"/>
      <c r="HIG29" s="91"/>
      <c r="HIH29" s="91"/>
      <c r="HII29" s="91"/>
      <c r="HIJ29" s="91"/>
      <c r="HIK29" s="91"/>
      <c r="HIL29" s="91"/>
      <c r="HIM29" s="91"/>
      <c r="HIN29" s="91"/>
      <c r="HIO29" s="91"/>
      <c r="HIP29" s="91"/>
      <c r="HIQ29" s="91"/>
      <c r="HIR29" s="91"/>
      <c r="HIS29" s="91"/>
      <c r="HIT29" s="91"/>
      <c r="HIU29" s="91"/>
      <c r="HIV29" s="91"/>
      <c r="HIW29" s="91"/>
      <c r="HIX29" s="91"/>
      <c r="HIY29" s="91"/>
      <c r="HIZ29" s="91"/>
      <c r="HJA29" s="91"/>
      <c r="HJB29" s="91"/>
      <c r="HJC29" s="91"/>
      <c r="HJD29" s="91"/>
      <c r="HJE29" s="91"/>
      <c r="HJF29" s="91"/>
      <c r="HJG29" s="91"/>
      <c r="HJH29" s="91"/>
      <c r="HJI29" s="91"/>
      <c r="HJJ29" s="91"/>
      <c r="HJK29" s="91"/>
      <c r="HJL29" s="91"/>
      <c r="HJM29" s="91"/>
      <c r="HJN29" s="91"/>
      <c r="HJO29" s="91"/>
      <c r="HJP29" s="91"/>
      <c r="HJQ29" s="91"/>
      <c r="HJR29" s="91"/>
      <c r="HJS29" s="91"/>
      <c r="HJT29" s="91"/>
      <c r="HJU29" s="91"/>
      <c r="HJV29" s="91"/>
      <c r="HJW29" s="91"/>
      <c r="HJX29" s="91"/>
      <c r="HJY29" s="91"/>
      <c r="HJZ29" s="91"/>
      <c r="HKA29" s="91"/>
      <c r="HKB29" s="91"/>
      <c r="HKC29" s="91"/>
      <c r="HKD29" s="91"/>
      <c r="HKE29" s="91"/>
      <c r="HKF29" s="91"/>
      <c r="HKG29" s="91"/>
      <c r="HKH29" s="91"/>
      <c r="HKI29" s="91"/>
      <c r="HKJ29" s="91"/>
      <c r="HKK29" s="91"/>
      <c r="HKL29" s="91"/>
      <c r="HKM29" s="91"/>
      <c r="HKN29" s="91"/>
      <c r="HKO29" s="91"/>
      <c r="HKP29" s="91"/>
      <c r="HKQ29" s="91"/>
      <c r="HKR29" s="91"/>
      <c r="HKS29" s="91"/>
      <c r="HKT29" s="91"/>
      <c r="HKU29" s="91"/>
      <c r="HKV29" s="91"/>
      <c r="HKW29" s="91"/>
      <c r="HKX29" s="91"/>
      <c r="HKY29" s="91"/>
      <c r="HKZ29" s="91"/>
      <c r="HLA29" s="91"/>
      <c r="HLB29" s="91"/>
      <c r="HLC29" s="91"/>
      <c r="HLD29" s="91"/>
      <c r="HLE29" s="91"/>
      <c r="HLF29" s="91"/>
      <c r="HLG29" s="91"/>
      <c r="HLH29" s="91"/>
      <c r="HLI29" s="91"/>
      <c r="HLJ29" s="91"/>
      <c r="HLK29" s="91"/>
      <c r="HLL29" s="91"/>
      <c r="HLM29" s="91"/>
      <c r="HLN29" s="91"/>
      <c r="HLO29" s="91"/>
      <c r="HLP29" s="91"/>
      <c r="HLQ29" s="91"/>
      <c r="HLR29" s="91"/>
      <c r="HLS29" s="91"/>
      <c r="HLT29" s="91"/>
      <c r="HLU29" s="91"/>
      <c r="HLV29" s="91"/>
      <c r="HLW29" s="91"/>
      <c r="HLX29" s="91"/>
      <c r="HLY29" s="91"/>
      <c r="HLZ29" s="91"/>
      <c r="HMA29" s="91"/>
      <c r="HMB29" s="91"/>
      <c r="HMC29" s="91"/>
      <c r="HMD29" s="91"/>
      <c r="HME29" s="91"/>
      <c r="HMF29" s="91"/>
      <c r="HMG29" s="91"/>
      <c r="HMH29" s="91"/>
      <c r="HMI29" s="91"/>
      <c r="HMJ29" s="91"/>
      <c r="HMK29" s="91"/>
      <c r="HML29" s="91"/>
      <c r="HMM29" s="91"/>
      <c r="HMN29" s="91"/>
      <c r="HMO29" s="91"/>
      <c r="HMP29" s="91"/>
      <c r="HMQ29" s="91"/>
      <c r="HMR29" s="91"/>
      <c r="HMS29" s="91"/>
      <c r="HMT29" s="91"/>
      <c r="HMU29" s="91"/>
      <c r="HMV29" s="91"/>
      <c r="HMW29" s="91"/>
      <c r="HMX29" s="91"/>
      <c r="HMY29" s="91"/>
      <c r="HMZ29" s="91"/>
      <c r="HNA29" s="91"/>
      <c r="HNB29" s="91"/>
      <c r="HNC29" s="91"/>
      <c r="HND29" s="91"/>
      <c r="HNE29" s="91"/>
      <c r="HNF29" s="91"/>
      <c r="HNG29" s="91"/>
      <c r="HNH29" s="91"/>
      <c r="HNI29" s="91"/>
      <c r="HNJ29" s="91"/>
      <c r="HNK29" s="91"/>
      <c r="HNL29" s="91"/>
      <c r="HNM29" s="91"/>
      <c r="HNN29" s="91"/>
      <c r="HNO29" s="91"/>
      <c r="HNP29" s="91"/>
      <c r="HNQ29" s="91"/>
      <c r="HNR29" s="91"/>
      <c r="HNS29" s="91"/>
      <c r="HNT29" s="91"/>
      <c r="HNU29" s="91"/>
      <c r="HNV29" s="91"/>
      <c r="HNW29" s="91"/>
      <c r="HNX29" s="91"/>
      <c r="HNY29" s="91"/>
      <c r="HNZ29" s="91"/>
      <c r="HOA29" s="91"/>
      <c r="HOB29" s="91"/>
      <c r="HOC29" s="91"/>
      <c r="HOD29" s="91"/>
      <c r="HOE29" s="91"/>
      <c r="HOF29" s="91"/>
      <c r="HOG29" s="91"/>
      <c r="HOH29" s="91"/>
      <c r="HOI29" s="91"/>
      <c r="HOJ29" s="91"/>
      <c r="HOK29" s="91"/>
      <c r="HOL29" s="91"/>
      <c r="HOM29" s="91"/>
      <c r="HON29" s="91"/>
      <c r="HOO29" s="91"/>
      <c r="HOP29" s="91"/>
      <c r="HOQ29" s="91"/>
      <c r="HOR29" s="91"/>
      <c r="HOS29" s="91"/>
      <c r="HOT29" s="91"/>
      <c r="HOU29" s="91"/>
      <c r="HOV29" s="91"/>
      <c r="HOW29" s="91"/>
      <c r="HOX29" s="91"/>
      <c r="HOY29" s="91"/>
      <c r="HOZ29" s="91"/>
      <c r="HPA29" s="91"/>
      <c r="HPB29" s="91"/>
      <c r="HPC29" s="91"/>
      <c r="HPD29" s="91"/>
      <c r="HPE29" s="91"/>
      <c r="HPF29" s="91"/>
      <c r="HPG29" s="91"/>
      <c r="HPH29" s="91"/>
      <c r="HPI29" s="91"/>
      <c r="HPJ29" s="91"/>
      <c r="HPK29" s="91"/>
      <c r="HPL29" s="91"/>
      <c r="HPM29" s="91"/>
      <c r="HPN29" s="91"/>
      <c r="HPO29" s="91"/>
      <c r="HPP29" s="91"/>
      <c r="HPQ29" s="91"/>
      <c r="HPR29" s="91"/>
      <c r="HPS29" s="91"/>
      <c r="HPT29" s="91"/>
      <c r="HPU29" s="91"/>
      <c r="HPV29" s="91"/>
      <c r="HPW29" s="91"/>
      <c r="HPX29" s="91"/>
      <c r="HPY29" s="91"/>
      <c r="HPZ29" s="91"/>
      <c r="HQA29" s="91"/>
      <c r="HQB29" s="91"/>
      <c r="HQC29" s="91"/>
      <c r="HQD29" s="91"/>
      <c r="HQE29" s="91"/>
      <c r="HQF29" s="91"/>
      <c r="HQG29" s="91"/>
      <c r="HQH29" s="91"/>
      <c r="HQI29" s="91"/>
      <c r="HQJ29" s="91"/>
      <c r="HQK29" s="91"/>
      <c r="HQL29" s="91"/>
      <c r="HQM29" s="91"/>
      <c r="HQN29" s="91"/>
      <c r="HQO29" s="91"/>
      <c r="HQP29" s="91"/>
      <c r="HQQ29" s="91"/>
      <c r="HQR29" s="91"/>
      <c r="HQS29" s="91"/>
      <c r="HQT29" s="91"/>
      <c r="HQU29" s="91"/>
      <c r="HQV29" s="91"/>
      <c r="HQW29" s="91"/>
      <c r="HQX29" s="91"/>
      <c r="HQY29" s="91"/>
      <c r="HQZ29" s="91"/>
      <c r="HRA29" s="91"/>
      <c r="HRB29" s="91"/>
      <c r="HRC29" s="91"/>
      <c r="HRD29" s="91"/>
      <c r="HRE29" s="91"/>
      <c r="HRF29" s="91"/>
      <c r="HRG29" s="91"/>
      <c r="HRH29" s="91"/>
      <c r="HRI29" s="91"/>
      <c r="HRJ29" s="91"/>
      <c r="HRK29" s="91"/>
      <c r="HRL29" s="91"/>
      <c r="HRM29" s="91"/>
      <c r="HRN29" s="91"/>
      <c r="HRO29" s="91"/>
      <c r="HRP29" s="91"/>
      <c r="HRQ29" s="91"/>
      <c r="HRR29" s="91"/>
      <c r="HRS29" s="91"/>
      <c r="HRT29" s="91"/>
      <c r="HRU29" s="91"/>
      <c r="HRV29" s="91"/>
      <c r="HRW29" s="91"/>
      <c r="HRX29" s="91"/>
      <c r="HRY29" s="91"/>
      <c r="HRZ29" s="91"/>
      <c r="HSA29" s="91"/>
      <c r="HSB29" s="91"/>
      <c r="HSC29" s="91"/>
      <c r="HSD29" s="91"/>
      <c r="HSE29" s="91"/>
      <c r="HSF29" s="91"/>
      <c r="HSG29" s="91"/>
      <c r="HSH29" s="91"/>
      <c r="HSI29" s="91"/>
      <c r="HSJ29" s="91"/>
      <c r="HSK29" s="91"/>
      <c r="HSL29" s="91"/>
      <c r="HSM29" s="91"/>
      <c r="HSN29" s="91"/>
      <c r="HSO29" s="91"/>
      <c r="HSP29" s="91"/>
      <c r="HSQ29" s="91"/>
      <c r="HSR29" s="91"/>
      <c r="HSS29" s="91"/>
      <c r="HST29" s="91"/>
      <c r="HSU29" s="91"/>
      <c r="HSV29" s="91"/>
      <c r="HSW29" s="91"/>
      <c r="HSX29" s="91"/>
      <c r="HSY29" s="91"/>
      <c r="HSZ29" s="91"/>
      <c r="HTA29" s="91"/>
      <c r="HTB29" s="91"/>
      <c r="HTC29" s="91"/>
      <c r="HTD29" s="91"/>
      <c r="HTE29" s="91"/>
      <c r="HTF29" s="91"/>
      <c r="HTG29" s="91"/>
      <c r="HTH29" s="91"/>
      <c r="HTI29" s="91"/>
      <c r="HTJ29" s="91"/>
      <c r="HTK29" s="91"/>
      <c r="HTL29" s="91"/>
      <c r="HTM29" s="91"/>
      <c r="HTN29" s="91"/>
      <c r="HTO29" s="91"/>
      <c r="HTP29" s="91"/>
      <c r="HTQ29" s="91"/>
      <c r="HTR29" s="91"/>
      <c r="HTS29" s="91"/>
      <c r="HTT29" s="91"/>
      <c r="HTU29" s="91"/>
      <c r="HTV29" s="91"/>
      <c r="HTW29" s="91"/>
      <c r="HTX29" s="91"/>
      <c r="HTY29" s="91"/>
      <c r="HTZ29" s="91"/>
      <c r="HUA29" s="91"/>
      <c r="HUB29" s="91"/>
      <c r="HUC29" s="91"/>
      <c r="HUD29" s="91"/>
      <c r="HUE29" s="91"/>
      <c r="HUF29" s="91"/>
      <c r="HUG29" s="91"/>
      <c r="HUH29" s="91"/>
      <c r="HUI29" s="91"/>
      <c r="HUJ29" s="91"/>
      <c r="HUK29" s="91"/>
      <c r="HUL29" s="91"/>
      <c r="HUM29" s="91"/>
      <c r="HUN29" s="91"/>
      <c r="HUO29" s="91"/>
      <c r="HUP29" s="91"/>
      <c r="HUQ29" s="91"/>
      <c r="HUR29" s="91"/>
      <c r="HUS29" s="91"/>
      <c r="HUT29" s="91"/>
      <c r="HUU29" s="91"/>
      <c r="HUV29" s="91"/>
      <c r="HUW29" s="91"/>
      <c r="HUX29" s="91"/>
      <c r="HUY29" s="91"/>
      <c r="HUZ29" s="91"/>
      <c r="HVA29" s="91"/>
      <c r="HVB29" s="91"/>
      <c r="HVC29" s="91"/>
      <c r="HVD29" s="91"/>
      <c r="HVE29" s="91"/>
      <c r="HVF29" s="91"/>
      <c r="HVG29" s="91"/>
      <c r="HVH29" s="91"/>
      <c r="HVI29" s="91"/>
      <c r="HVJ29" s="91"/>
      <c r="HVK29" s="91"/>
      <c r="HVL29" s="91"/>
      <c r="HVM29" s="91"/>
      <c r="HVN29" s="91"/>
      <c r="HVO29" s="91"/>
      <c r="HVP29" s="91"/>
      <c r="HVQ29" s="91"/>
      <c r="HVR29" s="91"/>
      <c r="HVS29" s="91"/>
      <c r="HVT29" s="91"/>
      <c r="HVU29" s="91"/>
      <c r="HVV29" s="91"/>
      <c r="HVW29" s="91"/>
      <c r="HVX29" s="91"/>
      <c r="HVY29" s="91"/>
      <c r="HVZ29" s="91"/>
      <c r="HWA29" s="91"/>
      <c r="HWB29" s="91"/>
      <c r="HWC29" s="91"/>
      <c r="HWD29" s="91"/>
      <c r="HWE29" s="91"/>
      <c r="HWF29" s="91"/>
      <c r="HWG29" s="91"/>
      <c r="HWH29" s="91"/>
      <c r="HWI29" s="91"/>
      <c r="HWJ29" s="91"/>
      <c r="HWK29" s="91"/>
      <c r="HWL29" s="91"/>
      <c r="HWM29" s="91"/>
      <c r="HWN29" s="91"/>
      <c r="HWO29" s="91"/>
      <c r="HWP29" s="91"/>
      <c r="HWQ29" s="91"/>
      <c r="HWR29" s="91"/>
      <c r="HWS29" s="91"/>
      <c r="HWT29" s="91"/>
      <c r="HWU29" s="91"/>
      <c r="HWV29" s="91"/>
      <c r="HWW29" s="91"/>
      <c r="HWX29" s="91"/>
      <c r="HWY29" s="91"/>
      <c r="HWZ29" s="91"/>
      <c r="HXA29" s="91"/>
      <c r="HXB29" s="91"/>
      <c r="HXC29" s="91"/>
      <c r="HXD29" s="91"/>
      <c r="HXE29" s="91"/>
      <c r="HXF29" s="91"/>
      <c r="HXG29" s="91"/>
      <c r="HXH29" s="91"/>
      <c r="HXI29" s="91"/>
      <c r="HXJ29" s="91"/>
      <c r="HXK29" s="91"/>
      <c r="HXL29" s="91"/>
      <c r="HXM29" s="91"/>
      <c r="HXN29" s="91"/>
      <c r="HXO29" s="91"/>
      <c r="HXP29" s="91"/>
      <c r="HXQ29" s="91"/>
      <c r="HXR29" s="91"/>
      <c r="HXS29" s="91"/>
      <c r="HXT29" s="91"/>
      <c r="HXU29" s="91"/>
      <c r="HXV29" s="91"/>
      <c r="HXW29" s="91"/>
      <c r="HXX29" s="91"/>
      <c r="HXY29" s="91"/>
      <c r="HXZ29" s="91"/>
      <c r="HYA29" s="91"/>
      <c r="HYB29" s="91"/>
      <c r="HYC29" s="91"/>
      <c r="HYD29" s="91"/>
      <c r="HYE29" s="91"/>
      <c r="HYF29" s="91"/>
      <c r="HYG29" s="91"/>
      <c r="HYH29" s="91"/>
      <c r="HYI29" s="91"/>
      <c r="HYJ29" s="91"/>
      <c r="HYK29" s="91"/>
      <c r="HYL29" s="91"/>
      <c r="HYM29" s="91"/>
      <c r="HYN29" s="91"/>
      <c r="HYO29" s="91"/>
      <c r="HYP29" s="91"/>
      <c r="HYQ29" s="91"/>
      <c r="HYR29" s="91"/>
      <c r="HYS29" s="91"/>
      <c r="HYT29" s="91"/>
      <c r="HYU29" s="91"/>
      <c r="HYV29" s="91"/>
      <c r="HYW29" s="91"/>
      <c r="HYX29" s="91"/>
      <c r="HYY29" s="91"/>
      <c r="HYZ29" s="91"/>
      <c r="HZA29" s="91"/>
      <c r="HZB29" s="91"/>
      <c r="HZC29" s="91"/>
      <c r="HZD29" s="91"/>
      <c r="HZE29" s="91"/>
      <c r="HZF29" s="91"/>
      <c r="HZG29" s="91"/>
      <c r="HZH29" s="91"/>
      <c r="HZI29" s="91"/>
      <c r="HZJ29" s="91"/>
      <c r="HZK29" s="91"/>
      <c r="HZL29" s="91"/>
      <c r="HZM29" s="91"/>
      <c r="HZN29" s="91"/>
      <c r="HZO29" s="91"/>
      <c r="HZP29" s="91"/>
      <c r="HZQ29" s="91"/>
      <c r="HZR29" s="91"/>
      <c r="HZS29" s="91"/>
      <c r="HZT29" s="91"/>
      <c r="HZU29" s="91"/>
      <c r="HZV29" s="91"/>
      <c r="HZW29" s="91"/>
      <c r="HZX29" s="91"/>
      <c r="HZY29" s="91"/>
      <c r="HZZ29" s="91"/>
      <c r="IAA29" s="91"/>
      <c r="IAB29" s="91"/>
      <c r="IAC29" s="91"/>
      <c r="IAD29" s="91"/>
      <c r="IAE29" s="91"/>
      <c r="IAF29" s="91"/>
      <c r="IAG29" s="91"/>
      <c r="IAH29" s="91"/>
      <c r="IAI29" s="91"/>
      <c r="IAJ29" s="91"/>
      <c r="IAK29" s="91"/>
      <c r="IAL29" s="91"/>
      <c r="IAM29" s="91"/>
      <c r="IAN29" s="91"/>
      <c r="IAO29" s="91"/>
      <c r="IAP29" s="91"/>
      <c r="IAQ29" s="91"/>
      <c r="IAR29" s="91"/>
      <c r="IAS29" s="91"/>
      <c r="IAT29" s="91"/>
      <c r="IAU29" s="91"/>
      <c r="IAV29" s="91"/>
      <c r="IAW29" s="91"/>
      <c r="IAX29" s="91"/>
      <c r="IAY29" s="91"/>
      <c r="IAZ29" s="91"/>
      <c r="IBA29" s="91"/>
      <c r="IBB29" s="91"/>
      <c r="IBC29" s="91"/>
      <c r="IBD29" s="91"/>
      <c r="IBE29" s="91"/>
      <c r="IBF29" s="91"/>
      <c r="IBG29" s="91"/>
      <c r="IBH29" s="91"/>
      <c r="IBI29" s="91"/>
      <c r="IBJ29" s="91"/>
      <c r="IBK29" s="91"/>
      <c r="IBL29" s="91"/>
      <c r="IBM29" s="91"/>
      <c r="IBN29" s="91"/>
      <c r="IBO29" s="91"/>
      <c r="IBP29" s="91"/>
      <c r="IBQ29" s="91"/>
      <c r="IBR29" s="91"/>
      <c r="IBS29" s="91"/>
      <c r="IBT29" s="91"/>
      <c r="IBU29" s="91"/>
      <c r="IBV29" s="91"/>
      <c r="IBW29" s="91"/>
      <c r="IBX29" s="91"/>
      <c r="IBY29" s="91"/>
      <c r="IBZ29" s="91"/>
      <c r="ICA29" s="91"/>
      <c r="ICB29" s="91"/>
      <c r="ICC29" s="91"/>
      <c r="ICD29" s="91"/>
      <c r="ICE29" s="91"/>
      <c r="ICF29" s="91"/>
      <c r="ICG29" s="91"/>
      <c r="ICH29" s="91"/>
      <c r="ICI29" s="91"/>
      <c r="ICJ29" s="91"/>
      <c r="ICK29" s="91"/>
      <c r="ICL29" s="91"/>
      <c r="ICM29" s="91"/>
      <c r="ICN29" s="91"/>
      <c r="ICO29" s="91"/>
      <c r="ICP29" s="91"/>
      <c r="ICQ29" s="91"/>
      <c r="ICR29" s="91"/>
      <c r="ICS29" s="91"/>
      <c r="ICT29" s="91"/>
      <c r="ICU29" s="91"/>
      <c r="ICV29" s="91"/>
      <c r="ICW29" s="91"/>
      <c r="ICX29" s="91"/>
      <c r="ICY29" s="91"/>
      <c r="ICZ29" s="91"/>
      <c r="IDA29" s="91"/>
      <c r="IDB29" s="91"/>
      <c r="IDC29" s="91"/>
      <c r="IDD29" s="91"/>
      <c r="IDE29" s="91"/>
      <c r="IDF29" s="91"/>
      <c r="IDG29" s="91"/>
      <c r="IDH29" s="91"/>
      <c r="IDI29" s="91"/>
      <c r="IDJ29" s="91"/>
      <c r="IDK29" s="91"/>
      <c r="IDL29" s="91"/>
      <c r="IDM29" s="91"/>
      <c r="IDN29" s="91"/>
      <c r="IDO29" s="91"/>
      <c r="IDP29" s="91"/>
      <c r="IDQ29" s="91"/>
      <c r="IDR29" s="91"/>
      <c r="IDS29" s="91"/>
      <c r="IDT29" s="91"/>
      <c r="IDU29" s="91"/>
      <c r="IDV29" s="91"/>
      <c r="IDW29" s="91"/>
      <c r="IDX29" s="91"/>
      <c r="IDY29" s="91"/>
      <c r="IDZ29" s="91"/>
      <c r="IEA29" s="91"/>
      <c r="IEB29" s="91"/>
      <c r="IEC29" s="91"/>
      <c r="IED29" s="91"/>
      <c r="IEE29" s="91"/>
      <c r="IEF29" s="91"/>
      <c r="IEG29" s="91"/>
      <c r="IEH29" s="91"/>
      <c r="IEI29" s="91"/>
      <c r="IEJ29" s="91"/>
      <c r="IEK29" s="91"/>
      <c r="IEL29" s="91"/>
      <c r="IEM29" s="91"/>
      <c r="IEN29" s="91"/>
      <c r="IEO29" s="91"/>
      <c r="IEP29" s="91"/>
      <c r="IEQ29" s="91"/>
      <c r="IER29" s="91"/>
      <c r="IES29" s="91"/>
      <c r="IET29" s="91"/>
      <c r="IEU29" s="91"/>
      <c r="IEV29" s="91"/>
      <c r="IEW29" s="91"/>
      <c r="IEX29" s="91"/>
      <c r="IEY29" s="91"/>
      <c r="IEZ29" s="91"/>
      <c r="IFA29" s="91"/>
      <c r="IFB29" s="91"/>
      <c r="IFC29" s="91"/>
      <c r="IFD29" s="91"/>
      <c r="IFE29" s="91"/>
      <c r="IFF29" s="91"/>
      <c r="IFG29" s="91"/>
      <c r="IFH29" s="91"/>
      <c r="IFI29" s="91"/>
      <c r="IFJ29" s="91"/>
      <c r="IFK29" s="91"/>
      <c r="IFL29" s="91"/>
      <c r="IFM29" s="91"/>
      <c r="IFN29" s="91"/>
      <c r="IFO29" s="91"/>
      <c r="IFP29" s="91"/>
      <c r="IFQ29" s="91"/>
      <c r="IFR29" s="91"/>
      <c r="IFS29" s="91"/>
      <c r="IFT29" s="91"/>
      <c r="IFU29" s="91"/>
      <c r="IFV29" s="91"/>
      <c r="IFW29" s="91"/>
      <c r="IFX29" s="91"/>
      <c r="IFY29" s="91"/>
      <c r="IFZ29" s="91"/>
      <c r="IGA29" s="91"/>
      <c r="IGB29" s="91"/>
      <c r="IGC29" s="91"/>
      <c r="IGD29" s="91"/>
      <c r="IGE29" s="91"/>
      <c r="IGF29" s="91"/>
      <c r="IGG29" s="91"/>
      <c r="IGH29" s="91"/>
      <c r="IGI29" s="91"/>
      <c r="IGJ29" s="91"/>
      <c r="IGK29" s="91"/>
      <c r="IGL29" s="91"/>
      <c r="IGM29" s="91"/>
      <c r="IGN29" s="91"/>
      <c r="IGO29" s="91"/>
      <c r="IGP29" s="91"/>
      <c r="IGQ29" s="91"/>
      <c r="IGR29" s="91"/>
      <c r="IGS29" s="91"/>
      <c r="IGT29" s="91"/>
      <c r="IGU29" s="91"/>
      <c r="IGV29" s="91"/>
      <c r="IGW29" s="91"/>
      <c r="IGX29" s="91"/>
      <c r="IGY29" s="91"/>
      <c r="IGZ29" s="91"/>
      <c r="IHA29" s="91"/>
      <c r="IHB29" s="91"/>
      <c r="IHC29" s="91"/>
      <c r="IHD29" s="91"/>
      <c r="IHE29" s="91"/>
      <c r="IHF29" s="91"/>
      <c r="IHG29" s="91"/>
      <c r="IHH29" s="91"/>
      <c r="IHI29" s="91"/>
      <c r="IHJ29" s="91"/>
      <c r="IHK29" s="91"/>
      <c r="IHL29" s="91"/>
      <c r="IHM29" s="91"/>
      <c r="IHN29" s="91"/>
      <c r="IHO29" s="91"/>
      <c r="IHP29" s="91"/>
      <c r="IHQ29" s="91"/>
      <c r="IHR29" s="91"/>
      <c r="IHS29" s="91"/>
      <c r="IHT29" s="91"/>
      <c r="IHU29" s="91"/>
      <c r="IHV29" s="91"/>
      <c r="IHW29" s="91"/>
      <c r="IHX29" s="91"/>
      <c r="IHY29" s="91"/>
      <c r="IHZ29" s="91"/>
      <c r="IIA29" s="91"/>
      <c r="IIB29" s="91"/>
      <c r="IIC29" s="91"/>
      <c r="IID29" s="91"/>
      <c r="IIE29" s="91"/>
      <c r="IIF29" s="91"/>
      <c r="IIG29" s="91"/>
      <c r="IIH29" s="91"/>
      <c r="III29" s="91"/>
      <c r="IIJ29" s="91"/>
      <c r="IIK29" s="91"/>
      <c r="IIL29" s="91"/>
      <c r="IIM29" s="91"/>
      <c r="IIN29" s="91"/>
      <c r="IIO29" s="91"/>
      <c r="IIP29" s="91"/>
      <c r="IIQ29" s="91"/>
      <c r="IIR29" s="91"/>
      <c r="IIS29" s="91"/>
      <c r="IIT29" s="91"/>
      <c r="IIU29" s="91"/>
      <c r="IIV29" s="91"/>
      <c r="IIW29" s="91"/>
      <c r="IIX29" s="91"/>
      <c r="IIY29" s="91"/>
      <c r="IIZ29" s="91"/>
      <c r="IJA29" s="91"/>
      <c r="IJB29" s="91"/>
      <c r="IJC29" s="91"/>
      <c r="IJD29" s="91"/>
      <c r="IJE29" s="91"/>
      <c r="IJF29" s="91"/>
      <c r="IJG29" s="91"/>
      <c r="IJH29" s="91"/>
      <c r="IJI29" s="91"/>
      <c r="IJJ29" s="91"/>
      <c r="IJK29" s="91"/>
      <c r="IJL29" s="91"/>
      <c r="IJM29" s="91"/>
      <c r="IJN29" s="91"/>
      <c r="IJO29" s="91"/>
      <c r="IJP29" s="91"/>
      <c r="IJQ29" s="91"/>
      <c r="IJR29" s="91"/>
      <c r="IJS29" s="91"/>
      <c r="IJT29" s="91"/>
      <c r="IJU29" s="91"/>
      <c r="IJV29" s="91"/>
      <c r="IJW29" s="91"/>
      <c r="IJX29" s="91"/>
      <c r="IJY29" s="91"/>
      <c r="IJZ29" s="91"/>
      <c r="IKA29" s="91"/>
      <c r="IKB29" s="91"/>
      <c r="IKC29" s="91"/>
      <c r="IKD29" s="91"/>
      <c r="IKE29" s="91"/>
      <c r="IKF29" s="91"/>
      <c r="IKG29" s="91"/>
      <c r="IKH29" s="91"/>
      <c r="IKI29" s="91"/>
      <c r="IKJ29" s="91"/>
      <c r="IKK29" s="91"/>
      <c r="IKL29" s="91"/>
      <c r="IKM29" s="91"/>
      <c r="IKN29" s="91"/>
      <c r="IKO29" s="91"/>
      <c r="IKP29" s="91"/>
      <c r="IKQ29" s="91"/>
      <c r="IKR29" s="91"/>
      <c r="IKS29" s="91"/>
      <c r="IKT29" s="91"/>
      <c r="IKU29" s="91"/>
      <c r="IKV29" s="91"/>
      <c r="IKW29" s="91"/>
      <c r="IKX29" s="91"/>
      <c r="IKY29" s="91"/>
      <c r="IKZ29" s="91"/>
      <c r="ILA29" s="91"/>
      <c r="ILB29" s="91"/>
      <c r="ILC29" s="91"/>
      <c r="ILD29" s="91"/>
      <c r="ILE29" s="91"/>
      <c r="ILF29" s="91"/>
      <c r="ILG29" s="91"/>
      <c r="ILH29" s="91"/>
      <c r="ILI29" s="91"/>
      <c r="ILJ29" s="91"/>
      <c r="ILK29" s="91"/>
      <c r="ILL29" s="91"/>
      <c r="ILM29" s="91"/>
      <c r="ILN29" s="91"/>
      <c r="ILO29" s="91"/>
      <c r="ILP29" s="91"/>
      <c r="ILQ29" s="91"/>
      <c r="ILR29" s="91"/>
      <c r="ILS29" s="91"/>
      <c r="ILT29" s="91"/>
      <c r="ILU29" s="91"/>
      <c r="ILV29" s="91"/>
      <c r="ILW29" s="91"/>
      <c r="ILX29" s="91"/>
      <c r="ILY29" s="91"/>
      <c r="ILZ29" s="91"/>
      <c r="IMA29" s="91"/>
      <c r="IMB29" s="91"/>
      <c r="IMC29" s="91"/>
      <c r="IMD29" s="91"/>
      <c r="IME29" s="91"/>
      <c r="IMF29" s="91"/>
      <c r="IMG29" s="91"/>
      <c r="IMH29" s="91"/>
      <c r="IMI29" s="91"/>
      <c r="IMJ29" s="91"/>
      <c r="IMK29" s="91"/>
      <c r="IML29" s="91"/>
      <c r="IMM29" s="91"/>
      <c r="IMN29" s="91"/>
      <c r="IMO29" s="91"/>
      <c r="IMP29" s="91"/>
      <c r="IMQ29" s="91"/>
      <c r="IMR29" s="91"/>
      <c r="IMS29" s="91"/>
      <c r="IMT29" s="91"/>
      <c r="IMU29" s="91"/>
      <c r="IMV29" s="91"/>
      <c r="IMW29" s="91"/>
      <c r="IMX29" s="91"/>
      <c r="IMY29" s="91"/>
      <c r="IMZ29" s="91"/>
      <c r="INA29" s="91"/>
      <c r="INB29" s="91"/>
      <c r="INC29" s="91"/>
      <c r="IND29" s="91"/>
      <c r="INE29" s="91"/>
      <c r="INF29" s="91"/>
      <c r="ING29" s="91"/>
      <c r="INH29" s="91"/>
      <c r="INI29" s="91"/>
      <c r="INJ29" s="91"/>
      <c r="INK29" s="91"/>
      <c r="INL29" s="91"/>
      <c r="INM29" s="91"/>
      <c r="INN29" s="91"/>
      <c r="INO29" s="91"/>
      <c r="INP29" s="91"/>
      <c r="INQ29" s="91"/>
      <c r="INR29" s="91"/>
      <c r="INS29" s="91"/>
      <c r="INT29" s="91"/>
      <c r="INU29" s="91"/>
      <c r="INV29" s="91"/>
      <c r="INW29" s="91"/>
      <c r="INX29" s="91"/>
      <c r="INY29" s="91"/>
      <c r="INZ29" s="91"/>
      <c r="IOA29" s="91"/>
      <c r="IOB29" s="91"/>
      <c r="IOC29" s="91"/>
      <c r="IOD29" s="91"/>
      <c r="IOE29" s="91"/>
      <c r="IOF29" s="91"/>
      <c r="IOG29" s="91"/>
      <c r="IOH29" s="91"/>
      <c r="IOI29" s="91"/>
      <c r="IOJ29" s="91"/>
      <c r="IOK29" s="91"/>
      <c r="IOL29" s="91"/>
      <c r="IOM29" s="91"/>
      <c r="ION29" s="91"/>
      <c r="IOO29" s="91"/>
      <c r="IOP29" s="91"/>
      <c r="IOQ29" s="91"/>
      <c r="IOR29" s="91"/>
      <c r="IOS29" s="91"/>
      <c r="IOT29" s="91"/>
      <c r="IOU29" s="91"/>
      <c r="IOV29" s="91"/>
      <c r="IOW29" s="91"/>
      <c r="IOX29" s="91"/>
      <c r="IOY29" s="91"/>
      <c r="IOZ29" s="91"/>
      <c r="IPA29" s="91"/>
      <c r="IPB29" s="91"/>
      <c r="IPC29" s="91"/>
      <c r="IPD29" s="91"/>
      <c r="IPE29" s="91"/>
      <c r="IPF29" s="91"/>
      <c r="IPG29" s="91"/>
      <c r="IPH29" s="91"/>
      <c r="IPI29" s="91"/>
      <c r="IPJ29" s="91"/>
      <c r="IPK29" s="91"/>
      <c r="IPL29" s="91"/>
      <c r="IPM29" s="91"/>
      <c r="IPN29" s="91"/>
      <c r="IPO29" s="91"/>
      <c r="IPP29" s="91"/>
      <c r="IPQ29" s="91"/>
      <c r="IPR29" s="91"/>
      <c r="IPS29" s="91"/>
      <c r="IPT29" s="91"/>
      <c r="IPU29" s="91"/>
      <c r="IPV29" s="91"/>
      <c r="IPW29" s="91"/>
      <c r="IPX29" s="91"/>
      <c r="IPY29" s="91"/>
      <c r="IPZ29" s="91"/>
      <c r="IQA29" s="91"/>
      <c r="IQB29" s="91"/>
      <c r="IQC29" s="91"/>
      <c r="IQD29" s="91"/>
      <c r="IQE29" s="91"/>
      <c r="IQF29" s="91"/>
      <c r="IQG29" s="91"/>
      <c r="IQH29" s="91"/>
      <c r="IQI29" s="91"/>
      <c r="IQJ29" s="91"/>
      <c r="IQK29" s="91"/>
      <c r="IQL29" s="91"/>
      <c r="IQM29" s="91"/>
      <c r="IQN29" s="91"/>
      <c r="IQO29" s="91"/>
      <c r="IQP29" s="91"/>
      <c r="IQQ29" s="91"/>
      <c r="IQR29" s="91"/>
      <c r="IQS29" s="91"/>
      <c r="IQT29" s="91"/>
      <c r="IQU29" s="91"/>
      <c r="IQV29" s="91"/>
      <c r="IQW29" s="91"/>
      <c r="IQX29" s="91"/>
      <c r="IQY29" s="91"/>
      <c r="IQZ29" s="91"/>
      <c r="IRA29" s="91"/>
      <c r="IRB29" s="91"/>
      <c r="IRC29" s="91"/>
      <c r="IRD29" s="91"/>
      <c r="IRE29" s="91"/>
      <c r="IRF29" s="91"/>
      <c r="IRG29" s="91"/>
      <c r="IRH29" s="91"/>
      <c r="IRI29" s="91"/>
      <c r="IRJ29" s="91"/>
      <c r="IRK29" s="91"/>
      <c r="IRL29" s="91"/>
      <c r="IRM29" s="91"/>
      <c r="IRN29" s="91"/>
      <c r="IRO29" s="91"/>
      <c r="IRP29" s="91"/>
      <c r="IRQ29" s="91"/>
      <c r="IRR29" s="91"/>
      <c r="IRS29" s="91"/>
      <c r="IRT29" s="91"/>
      <c r="IRU29" s="91"/>
      <c r="IRV29" s="91"/>
      <c r="IRW29" s="91"/>
      <c r="IRX29" s="91"/>
      <c r="IRY29" s="91"/>
      <c r="IRZ29" s="91"/>
      <c r="ISA29" s="91"/>
      <c r="ISB29" s="91"/>
      <c r="ISC29" s="91"/>
      <c r="ISD29" s="91"/>
      <c r="ISE29" s="91"/>
      <c r="ISF29" s="91"/>
      <c r="ISG29" s="91"/>
      <c r="ISH29" s="91"/>
      <c r="ISI29" s="91"/>
      <c r="ISJ29" s="91"/>
      <c r="ISK29" s="91"/>
      <c r="ISL29" s="91"/>
      <c r="ISM29" s="91"/>
      <c r="ISN29" s="91"/>
      <c r="ISO29" s="91"/>
      <c r="ISP29" s="91"/>
      <c r="ISQ29" s="91"/>
      <c r="ISR29" s="91"/>
      <c r="ISS29" s="91"/>
      <c r="IST29" s="91"/>
      <c r="ISU29" s="91"/>
      <c r="ISV29" s="91"/>
      <c r="ISW29" s="91"/>
      <c r="ISX29" s="91"/>
      <c r="ISY29" s="91"/>
      <c r="ISZ29" s="91"/>
      <c r="ITA29" s="91"/>
      <c r="ITB29" s="91"/>
      <c r="ITC29" s="91"/>
      <c r="ITD29" s="91"/>
      <c r="ITE29" s="91"/>
      <c r="ITF29" s="91"/>
      <c r="ITG29" s="91"/>
      <c r="ITH29" s="91"/>
      <c r="ITI29" s="91"/>
      <c r="ITJ29" s="91"/>
      <c r="ITK29" s="91"/>
      <c r="ITL29" s="91"/>
      <c r="ITM29" s="91"/>
      <c r="ITN29" s="91"/>
      <c r="ITO29" s="91"/>
      <c r="ITP29" s="91"/>
      <c r="ITQ29" s="91"/>
      <c r="ITR29" s="91"/>
      <c r="ITS29" s="91"/>
      <c r="ITT29" s="91"/>
      <c r="ITU29" s="91"/>
      <c r="ITV29" s="91"/>
      <c r="ITW29" s="91"/>
      <c r="ITX29" s="91"/>
      <c r="ITY29" s="91"/>
      <c r="ITZ29" s="91"/>
      <c r="IUA29" s="91"/>
      <c r="IUB29" s="91"/>
      <c r="IUC29" s="91"/>
      <c r="IUD29" s="91"/>
      <c r="IUE29" s="91"/>
      <c r="IUF29" s="91"/>
      <c r="IUG29" s="91"/>
      <c r="IUH29" s="91"/>
      <c r="IUI29" s="91"/>
      <c r="IUJ29" s="91"/>
      <c r="IUK29" s="91"/>
      <c r="IUL29" s="91"/>
      <c r="IUM29" s="91"/>
      <c r="IUN29" s="91"/>
      <c r="IUO29" s="91"/>
      <c r="IUP29" s="91"/>
      <c r="IUQ29" s="91"/>
      <c r="IUR29" s="91"/>
      <c r="IUS29" s="91"/>
      <c r="IUT29" s="91"/>
      <c r="IUU29" s="91"/>
      <c r="IUV29" s="91"/>
      <c r="IUW29" s="91"/>
      <c r="IUX29" s="91"/>
      <c r="IUY29" s="91"/>
      <c r="IUZ29" s="91"/>
      <c r="IVA29" s="91"/>
      <c r="IVB29" s="91"/>
      <c r="IVC29" s="91"/>
      <c r="IVD29" s="91"/>
      <c r="IVE29" s="91"/>
      <c r="IVF29" s="91"/>
      <c r="IVG29" s="91"/>
      <c r="IVH29" s="91"/>
      <c r="IVI29" s="91"/>
      <c r="IVJ29" s="91"/>
      <c r="IVK29" s="91"/>
      <c r="IVL29" s="91"/>
      <c r="IVM29" s="91"/>
      <c r="IVN29" s="91"/>
      <c r="IVO29" s="91"/>
      <c r="IVP29" s="91"/>
      <c r="IVQ29" s="91"/>
      <c r="IVR29" s="91"/>
      <c r="IVS29" s="91"/>
      <c r="IVT29" s="91"/>
      <c r="IVU29" s="91"/>
      <c r="IVV29" s="91"/>
      <c r="IVW29" s="91"/>
      <c r="IVX29" s="91"/>
      <c r="IVY29" s="91"/>
      <c r="IVZ29" s="91"/>
      <c r="IWA29" s="91"/>
      <c r="IWB29" s="91"/>
      <c r="IWC29" s="91"/>
      <c r="IWD29" s="91"/>
      <c r="IWE29" s="91"/>
      <c r="IWF29" s="91"/>
      <c r="IWG29" s="91"/>
      <c r="IWH29" s="91"/>
      <c r="IWI29" s="91"/>
      <c r="IWJ29" s="91"/>
      <c r="IWK29" s="91"/>
      <c r="IWL29" s="91"/>
      <c r="IWM29" s="91"/>
      <c r="IWN29" s="91"/>
      <c r="IWO29" s="91"/>
      <c r="IWP29" s="91"/>
      <c r="IWQ29" s="91"/>
      <c r="IWR29" s="91"/>
      <c r="IWS29" s="91"/>
      <c r="IWT29" s="91"/>
      <c r="IWU29" s="91"/>
      <c r="IWV29" s="91"/>
      <c r="IWW29" s="91"/>
      <c r="IWX29" s="91"/>
      <c r="IWY29" s="91"/>
      <c r="IWZ29" s="91"/>
      <c r="IXA29" s="91"/>
      <c r="IXB29" s="91"/>
      <c r="IXC29" s="91"/>
      <c r="IXD29" s="91"/>
      <c r="IXE29" s="91"/>
      <c r="IXF29" s="91"/>
      <c r="IXG29" s="91"/>
      <c r="IXH29" s="91"/>
      <c r="IXI29" s="91"/>
      <c r="IXJ29" s="91"/>
      <c r="IXK29" s="91"/>
      <c r="IXL29" s="91"/>
      <c r="IXM29" s="91"/>
      <c r="IXN29" s="91"/>
      <c r="IXO29" s="91"/>
      <c r="IXP29" s="91"/>
      <c r="IXQ29" s="91"/>
      <c r="IXR29" s="91"/>
      <c r="IXS29" s="91"/>
      <c r="IXT29" s="91"/>
      <c r="IXU29" s="91"/>
      <c r="IXV29" s="91"/>
      <c r="IXW29" s="91"/>
      <c r="IXX29" s="91"/>
      <c r="IXY29" s="91"/>
      <c r="IXZ29" s="91"/>
      <c r="IYA29" s="91"/>
      <c r="IYB29" s="91"/>
      <c r="IYC29" s="91"/>
      <c r="IYD29" s="91"/>
      <c r="IYE29" s="91"/>
      <c r="IYF29" s="91"/>
      <c r="IYG29" s="91"/>
      <c r="IYH29" s="91"/>
      <c r="IYI29" s="91"/>
      <c r="IYJ29" s="91"/>
      <c r="IYK29" s="91"/>
      <c r="IYL29" s="91"/>
      <c r="IYM29" s="91"/>
      <c r="IYN29" s="91"/>
      <c r="IYO29" s="91"/>
      <c r="IYP29" s="91"/>
      <c r="IYQ29" s="91"/>
      <c r="IYR29" s="91"/>
      <c r="IYS29" s="91"/>
      <c r="IYT29" s="91"/>
      <c r="IYU29" s="91"/>
      <c r="IYV29" s="91"/>
      <c r="IYW29" s="91"/>
      <c r="IYX29" s="91"/>
      <c r="IYY29" s="91"/>
      <c r="IYZ29" s="91"/>
      <c r="IZA29" s="91"/>
      <c r="IZB29" s="91"/>
      <c r="IZC29" s="91"/>
      <c r="IZD29" s="91"/>
      <c r="IZE29" s="91"/>
      <c r="IZF29" s="91"/>
      <c r="IZG29" s="91"/>
      <c r="IZH29" s="91"/>
      <c r="IZI29" s="91"/>
      <c r="IZJ29" s="91"/>
      <c r="IZK29" s="91"/>
      <c r="IZL29" s="91"/>
      <c r="IZM29" s="91"/>
      <c r="IZN29" s="91"/>
      <c r="IZO29" s="91"/>
      <c r="IZP29" s="91"/>
      <c r="IZQ29" s="91"/>
      <c r="IZR29" s="91"/>
      <c r="IZS29" s="91"/>
      <c r="IZT29" s="91"/>
      <c r="IZU29" s="91"/>
      <c r="IZV29" s="91"/>
      <c r="IZW29" s="91"/>
      <c r="IZX29" s="91"/>
      <c r="IZY29" s="91"/>
      <c r="IZZ29" s="91"/>
      <c r="JAA29" s="91"/>
      <c r="JAB29" s="91"/>
      <c r="JAC29" s="91"/>
      <c r="JAD29" s="91"/>
      <c r="JAE29" s="91"/>
      <c r="JAF29" s="91"/>
      <c r="JAG29" s="91"/>
      <c r="JAH29" s="91"/>
      <c r="JAI29" s="91"/>
      <c r="JAJ29" s="91"/>
      <c r="JAK29" s="91"/>
      <c r="JAL29" s="91"/>
      <c r="JAM29" s="91"/>
      <c r="JAN29" s="91"/>
      <c r="JAO29" s="91"/>
      <c r="JAP29" s="91"/>
      <c r="JAQ29" s="91"/>
      <c r="JAR29" s="91"/>
      <c r="JAS29" s="91"/>
      <c r="JAT29" s="91"/>
      <c r="JAU29" s="91"/>
      <c r="JAV29" s="91"/>
      <c r="JAW29" s="91"/>
      <c r="JAX29" s="91"/>
      <c r="JAY29" s="91"/>
      <c r="JAZ29" s="91"/>
      <c r="JBA29" s="91"/>
      <c r="JBB29" s="91"/>
      <c r="JBC29" s="91"/>
      <c r="JBD29" s="91"/>
      <c r="JBE29" s="91"/>
      <c r="JBF29" s="91"/>
      <c r="JBG29" s="91"/>
      <c r="JBH29" s="91"/>
      <c r="JBI29" s="91"/>
      <c r="JBJ29" s="91"/>
      <c r="JBK29" s="91"/>
      <c r="JBL29" s="91"/>
      <c r="JBM29" s="91"/>
      <c r="JBN29" s="91"/>
      <c r="JBO29" s="91"/>
      <c r="JBP29" s="91"/>
      <c r="JBQ29" s="91"/>
      <c r="JBR29" s="91"/>
      <c r="JBS29" s="91"/>
      <c r="JBT29" s="91"/>
      <c r="JBU29" s="91"/>
      <c r="JBV29" s="91"/>
      <c r="JBW29" s="91"/>
      <c r="JBX29" s="91"/>
      <c r="JBY29" s="91"/>
      <c r="JBZ29" s="91"/>
      <c r="JCA29" s="91"/>
      <c r="JCB29" s="91"/>
      <c r="JCC29" s="91"/>
      <c r="JCD29" s="91"/>
      <c r="JCE29" s="91"/>
      <c r="JCF29" s="91"/>
      <c r="JCG29" s="91"/>
      <c r="JCH29" s="91"/>
      <c r="JCI29" s="91"/>
      <c r="JCJ29" s="91"/>
      <c r="JCK29" s="91"/>
      <c r="JCL29" s="91"/>
      <c r="JCM29" s="91"/>
      <c r="JCN29" s="91"/>
      <c r="JCO29" s="91"/>
      <c r="JCP29" s="91"/>
      <c r="JCQ29" s="91"/>
      <c r="JCR29" s="91"/>
      <c r="JCS29" s="91"/>
      <c r="JCT29" s="91"/>
      <c r="JCU29" s="91"/>
      <c r="JCV29" s="91"/>
      <c r="JCW29" s="91"/>
      <c r="JCX29" s="91"/>
      <c r="JCY29" s="91"/>
      <c r="JCZ29" s="91"/>
      <c r="JDA29" s="91"/>
      <c r="JDB29" s="91"/>
      <c r="JDC29" s="91"/>
      <c r="JDD29" s="91"/>
      <c r="JDE29" s="91"/>
      <c r="JDF29" s="91"/>
      <c r="JDG29" s="91"/>
      <c r="JDH29" s="91"/>
      <c r="JDI29" s="91"/>
      <c r="JDJ29" s="91"/>
      <c r="JDK29" s="91"/>
      <c r="JDL29" s="91"/>
      <c r="JDM29" s="91"/>
      <c r="JDN29" s="91"/>
      <c r="JDO29" s="91"/>
      <c r="JDP29" s="91"/>
      <c r="JDQ29" s="91"/>
      <c r="JDR29" s="91"/>
      <c r="JDS29" s="91"/>
      <c r="JDT29" s="91"/>
      <c r="JDU29" s="91"/>
      <c r="JDV29" s="91"/>
      <c r="JDW29" s="91"/>
      <c r="JDX29" s="91"/>
      <c r="JDY29" s="91"/>
      <c r="JDZ29" s="91"/>
      <c r="JEA29" s="91"/>
      <c r="JEB29" s="91"/>
      <c r="JEC29" s="91"/>
      <c r="JED29" s="91"/>
      <c r="JEE29" s="91"/>
      <c r="JEF29" s="91"/>
      <c r="JEG29" s="91"/>
      <c r="JEH29" s="91"/>
      <c r="JEI29" s="91"/>
      <c r="JEJ29" s="91"/>
      <c r="JEK29" s="91"/>
      <c r="JEL29" s="91"/>
      <c r="JEM29" s="91"/>
      <c r="JEN29" s="91"/>
      <c r="JEO29" s="91"/>
      <c r="JEP29" s="91"/>
      <c r="JEQ29" s="91"/>
      <c r="JER29" s="91"/>
      <c r="JES29" s="91"/>
      <c r="JET29" s="91"/>
      <c r="JEU29" s="91"/>
      <c r="JEV29" s="91"/>
      <c r="JEW29" s="91"/>
      <c r="JEX29" s="91"/>
      <c r="JEY29" s="91"/>
      <c r="JEZ29" s="91"/>
      <c r="JFA29" s="91"/>
      <c r="JFB29" s="91"/>
      <c r="JFC29" s="91"/>
      <c r="JFD29" s="91"/>
      <c r="JFE29" s="91"/>
      <c r="JFF29" s="91"/>
      <c r="JFG29" s="91"/>
      <c r="JFH29" s="91"/>
      <c r="JFI29" s="91"/>
      <c r="JFJ29" s="91"/>
      <c r="JFK29" s="91"/>
      <c r="JFL29" s="91"/>
      <c r="JFM29" s="91"/>
      <c r="JFN29" s="91"/>
      <c r="JFO29" s="91"/>
      <c r="JFP29" s="91"/>
      <c r="JFQ29" s="91"/>
      <c r="JFR29" s="91"/>
      <c r="JFS29" s="91"/>
      <c r="JFT29" s="91"/>
      <c r="JFU29" s="91"/>
      <c r="JFV29" s="91"/>
      <c r="JFW29" s="91"/>
      <c r="JFX29" s="91"/>
      <c r="JFY29" s="91"/>
      <c r="JFZ29" s="91"/>
      <c r="JGA29" s="91"/>
      <c r="JGB29" s="91"/>
      <c r="JGC29" s="91"/>
      <c r="JGD29" s="91"/>
      <c r="JGE29" s="91"/>
      <c r="JGF29" s="91"/>
      <c r="JGG29" s="91"/>
      <c r="JGH29" s="91"/>
      <c r="JGI29" s="91"/>
      <c r="JGJ29" s="91"/>
      <c r="JGK29" s="91"/>
      <c r="JGL29" s="91"/>
      <c r="JGM29" s="91"/>
      <c r="JGN29" s="91"/>
      <c r="JGO29" s="91"/>
      <c r="JGP29" s="91"/>
      <c r="JGQ29" s="91"/>
      <c r="JGR29" s="91"/>
      <c r="JGS29" s="91"/>
      <c r="JGT29" s="91"/>
      <c r="JGU29" s="91"/>
      <c r="JGV29" s="91"/>
      <c r="JGW29" s="91"/>
      <c r="JGX29" s="91"/>
      <c r="JGY29" s="91"/>
      <c r="JGZ29" s="91"/>
      <c r="JHA29" s="91"/>
      <c r="JHB29" s="91"/>
      <c r="JHC29" s="91"/>
      <c r="JHD29" s="91"/>
      <c r="JHE29" s="91"/>
      <c r="JHF29" s="91"/>
      <c r="JHG29" s="91"/>
      <c r="JHH29" s="91"/>
      <c r="JHI29" s="91"/>
      <c r="JHJ29" s="91"/>
      <c r="JHK29" s="91"/>
      <c r="JHL29" s="91"/>
      <c r="JHM29" s="91"/>
      <c r="JHN29" s="91"/>
      <c r="JHO29" s="91"/>
      <c r="JHP29" s="91"/>
      <c r="JHQ29" s="91"/>
      <c r="JHR29" s="91"/>
      <c r="JHS29" s="91"/>
      <c r="JHT29" s="91"/>
      <c r="JHU29" s="91"/>
      <c r="JHV29" s="91"/>
      <c r="JHW29" s="91"/>
      <c r="JHX29" s="91"/>
      <c r="JHY29" s="91"/>
      <c r="JHZ29" s="91"/>
      <c r="JIA29" s="91"/>
      <c r="JIB29" s="91"/>
      <c r="JIC29" s="91"/>
      <c r="JID29" s="91"/>
      <c r="JIE29" s="91"/>
      <c r="JIF29" s="91"/>
      <c r="JIG29" s="91"/>
      <c r="JIH29" s="91"/>
      <c r="JII29" s="91"/>
      <c r="JIJ29" s="91"/>
      <c r="JIK29" s="91"/>
      <c r="JIL29" s="91"/>
      <c r="JIM29" s="91"/>
      <c r="JIN29" s="91"/>
      <c r="JIO29" s="91"/>
      <c r="JIP29" s="91"/>
      <c r="JIQ29" s="91"/>
      <c r="JIR29" s="91"/>
      <c r="JIS29" s="91"/>
      <c r="JIT29" s="91"/>
      <c r="JIU29" s="91"/>
      <c r="JIV29" s="91"/>
      <c r="JIW29" s="91"/>
      <c r="JIX29" s="91"/>
      <c r="JIY29" s="91"/>
      <c r="JIZ29" s="91"/>
      <c r="JJA29" s="91"/>
      <c r="JJB29" s="91"/>
      <c r="JJC29" s="91"/>
      <c r="JJD29" s="91"/>
      <c r="JJE29" s="91"/>
      <c r="JJF29" s="91"/>
      <c r="JJG29" s="91"/>
      <c r="JJH29" s="91"/>
      <c r="JJI29" s="91"/>
      <c r="JJJ29" s="91"/>
      <c r="JJK29" s="91"/>
      <c r="JJL29" s="91"/>
      <c r="JJM29" s="91"/>
      <c r="JJN29" s="91"/>
      <c r="JJO29" s="91"/>
      <c r="JJP29" s="91"/>
      <c r="JJQ29" s="91"/>
      <c r="JJR29" s="91"/>
      <c r="JJS29" s="91"/>
      <c r="JJT29" s="91"/>
      <c r="JJU29" s="91"/>
      <c r="JJV29" s="91"/>
      <c r="JJW29" s="91"/>
      <c r="JJX29" s="91"/>
      <c r="JJY29" s="91"/>
      <c r="JJZ29" s="91"/>
      <c r="JKA29" s="91"/>
      <c r="JKB29" s="91"/>
      <c r="JKC29" s="91"/>
      <c r="JKD29" s="91"/>
      <c r="JKE29" s="91"/>
      <c r="JKF29" s="91"/>
      <c r="JKG29" s="91"/>
      <c r="JKH29" s="91"/>
      <c r="JKI29" s="91"/>
      <c r="JKJ29" s="91"/>
      <c r="JKK29" s="91"/>
      <c r="JKL29" s="91"/>
      <c r="JKM29" s="91"/>
      <c r="JKN29" s="91"/>
      <c r="JKO29" s="91"/>
      <c r="JKP29" s="91"/>
      <c r="JKQ29" s="91"/>
      <c r="JKR29" s="91"/>
      <c r="JKS29" s="91"/>
      <c r="JKT29" s="91"/>
      <c r="JKU29" s="91"/>
      <c r="JKV29" s="91"/>
      <c r="JKW29" s="91"/>
      <c r="JKX29" s="91"/>
      <c r="JKY29" s="91"/>
      <c r="JKZ29" s="91"/>
      <c r="JLA29" s="91"/>
      <c r="JLB29" s="91"/>
      <c r="JLC29" s="91"/>
      <c r="JLD29" s="91"/>
      <c r="JLE29" s="91"/>
      <c r="JLF29" s="91"/>
      <c r="JLG29" s="91"/>
      <c r="JLH29" s="91"/>
      <c r="JLI29" s="91"/>
      <c r="JLJ29" s="91"/>
      <c r="JLK29" s="91"/>
      <c r="JLL29" s="91"/>
      <c r="JLM29" s="91"/>
      <c r="JLN29" s="91"/>
      <c r="JLO29" s="91"/>
      <c r="JLP29" s="91"/>
      <c r="JLQ29" s="91"/>
      <c r="JLR29" s="91"/>
      <c r="JLS29" s="91"/>
      <c r="JLT29" s="91"/>
      <c r="JLU29" s="91"/>
      <c r="JLV29" s="91"/>
      <c r="JLW29" s="91"/>
      <c r="JLX29" s="91"/>
      <c r="JLY29" s="91"/>
      <c r="JLZ29" s="91"/>
      <c r="JMA29" s="91"/>
      <c r="JMB29" s="91"/>
      <c r="JMC29" s="91"/>
      <c r="JMD29" s="91"/>
      <c r="JME29" s="91"/>
      <c r="JMF29" s="91"/>
      <c r="JMG29" s="91"/>
      <c r="JMH29" s="91"/>
      <c r="JMI29" s="91"/>
      <c r="JMJ29" s="91"/>
      <c r="JMK29" s="91"/>
      <c r="JML29" s="91"/>
      <c r="JMM29" s="91"/>
      <c r="JMN29" s="91"/>
      <c r="JMO29" s="91"/>
      <c r="JMP29" s="91"/>
      <c r="JMQ29" s="91"/>
      <c r="JMR29" s="91"/>
      <c r="JMS29" s="91"/>
      <c r="JMT29" s="91"/>
      <c r="JMU29" s="91"/>
      <c r="JMV29" s="91"/>
      <c r="JMW29" s="91"/>
      <c r="JMX29" s="91"/>
      <c r="JMY29" s="91"/>
      <c r="JMZ29" s="91"/>
      <c r="JNA29" s="91"/>
      <c r="JNB29" s="91"/>
      <c r="JNC29" s="91"/>
      <c r="JND29" s="91"/>
      <c r="JNE29" s="91"/>
      <c r="JNF29" s="91"/>
      <c r="JNG29" s="91"/>
      <c r="JNH29" s="91"/>
      <c r="JNI29" s="91"/>
      <c r="JNJ29" s="91"/>
      <c r="JNK29" s="91"/>
      <c r="JNL29" s="91"/>
      <c r="JNM29" s="91"/>
      <c r="JNN29" s="91"/>
      <c r="JNO29" s="91"/>
      <c r="JNP29" s="91"/>
      <c r="JNQ29" s="91"/>
      <c r="JNR29" s="91"/>
      <c r="JNS29" s="91"/>
      <c r="JNT29" s="91"/>
      <c r="JNU29" s="91"/>
      <c r="JNV29" s="91"/>
      <c r="JNW29" s="91"/>
      <c r="JNX29" s="91"/>
      <c r="JNY29" s="91"/>
      <c r="JNZ29" s="91"/>
      <c r="JOA29" s="91"/>
      <c r="JOB29" s="91"/>
      <c r="JOC29" s="91"/>
      <c r="JOD29" s="91"/>
      <c r="JOE29" s="91"/>
      <c r="JOF29" s="91"/>
      <c r="JOG29" s="91"/>
      <c r="JOH29" s="91"/>
      <c r="JOI29" s="91"/>
      <c r="JOJ29" s="91"/>
      <c r="JOK29" s="91"/>
      <c r="JOL29" s="91"/>
      <c r="JOM29" s="91"/>
      <c r="JON29" s="91"/>
      <c r="JOO29" s="91"/>
      <c r="JOP29" s="91"/>
      <c r="JOQ29" s="91"/>
      <c r="JOR29" s="91"/>
      <c r="JOS29" s="91"/>
      <c r="JOT29" s="91"/>
      <c r="JOU29" s="91"/>
      <c r="JOV29" s="91"/>
      <c r="JOW29" s="91"/>
      <c r="JOX29" s="91"/>
      <c r="JOY29" s="91"/>
      <c r="JOZ29" s="91"/>
      <c r="JPA29" s="91"/>
      <c r="JPB29" s="91"/>
      <c r="JPC29" s="91"/>
      <c r="JPD29" s="91"/>
      <c r="JPE29" s="91"/>
      <c r="JPF29" s="91"/>
      <c r="JPG29" s="91"/>
      <c r="JPH29" s="91"/>
      <c r="JPI29" s="91"/>
      <c r="JPJ29" s="91"/>
      <c r="JPK29" s="91"/>
      <c r="JPL29" s="91"/>
      <c r="JPM29" s="91"/>
      <c r="JPN29" s="91"/>
      <c r="JPO29" s="91"/>
      <c r="JPP29" s="91"/>
      <c r="JPQ29" s="91"/>
      <c r="JPR29" s="91"/>
      <c r="JPS29" s="91"/>
      <c r="JPT29" s="91"/>
      <c r="JPU29" s="91"/>
      <c r="JPV29" s="91"/>
      <c r="JPW29" s="91"/>
      <c r="JPX29" s="91"/>
      <c r="JPY29" s="91"/>
      <c r="JPZ29" s="91"/>
      <c r="JQA29" s="91"/>
      <c r="JQB29" s="91"/>
      <c r="JQC29" s="91"/>
      <c r="JQD29" s="91"/>
      <c r="JQE29" s="91"/>
      <c r="JQF29" s="91"/>
      <c r="JQG29" s="91"/>
      <c r="JQH29" s="91"/>
      <c r="JQI29" s="91"/>
      <c r="JQJ29" s="91"/>
      <c r="JQK29" s="91"/>
      <c r="JQL29" s="91"/>
      <c r="JQM29" s="91"/>
      <c r="JQN29" s="91"/>
      <c r="JQO29" s="91"/>
      <c r="JQP29" s="91"/>
      <c r="JQQ29" s="91"/>
      <c r="JQR29" s="91"/>
      <c r="JQS29" s="91"/>
      <c r="JQT29" s="91"/>
      <c r="JQU29" s="91"/>
      <c r="JQV29" s="91"/>
      <c r="JQW29" s="91"/>
      <c r="JQX29" s="91"/>
      <c r="JQY29" s="91"/>
      <c r="JQZ29" s="91"/>
      <c r="JRA29" s="91"/>
      <c r="JRB29" s="91"/>
      <c r="JRC29" s="91"/>
      <c r="JRD29" s="91"/>
      <c r="JRE29" s="91"/>
      <c r="JRF29" s="91"/>
      <c r="JRG29" s="91"/>
      <c r="JRH29" s="91"/>
      <c r="JRI29" s="91"/>
      <c r="JRJ29" s="91"/>
      <c r="JRK29" s="91"/>
      <c r="JRL29" s="91"/>
      <c r="JRM29" s="91"/>
      <c r="JRN29" s="91"/>
      <c r="JRO29" s="91"/>
      <c r="JRP29" s="91"/>
      <c r="JRQ29" s="91"/>
      <c r="JRR29" s="91"/>
      <c r="JRS29" s="91"/>
      <c r="JRT29" s="91"/>
      <c r="JRU29" s="91"/>
      <c r="JRV29" s="91"/>
      <c r="JRW29" s="91"/>
      <c r="JRX29" s="91"/>
      <c r="JRY29" s="91"/>
      <c r="JRZ29" s="91"/>
      <c r="JSA29" s="91"/>
      <c r="JSB29" s="91"/>
      <c r="JSC29" s="91"/>
      <c r="JSD29" s="91"/>
      <c r="JSE29" s="91"/>
      <c r="JSF29" s="91"/>
      <c r="JSG29" s="91"/>
      <c r="JSH29" s="91"/>
      <c r="JSI29" s="91"/>
      <c r="JSJ29" s="91"/>
      <c r="JSK29" s="91"/>
      <c r="JSL29" s="91"/>
      <c r="JSM29" s="91"/>
      <c r="JSN29" s="91"/>
      <c r="JSO29" s="91"/>
      <c r="JSP29" s="91"/>
      <c r="JSQ29" s="91"/>
      <c r="JSR29" s="91"/>
      <c r="JSS29" s="91"/>
      <c r="JST29" s="91"/>
      <c r="JSU29" s="91"/>
      <c r="JSV29" s="91"/>
      <c r="JSW29" s="91"/>
      <c r="JSX29" s="91"/>
      <c r="JSY29" s="91"/>
      <c r="JSZ29" s="91"/>
      <c r="JTA29" s="91"/>
      <c r="JTB29" s="91"/>
      <c r="JTC29" s="91"/>
      <c r="JTD29" s="91"/>
      <c r="JTE29" s="91"/>
      <c r="JTF29" s="91"/>
      <c r="JTG29" s="91"/>
      <c r="JTH29" s="91"/>
      <c r="JTI29" s="91"/>
      <c r="JTJ29" s="91"/>
      <c r="JTK29" s="91"/>
      <c r="JTL29" s="91"/>
      <c r="JTM29" s="91"/>
      <c r="JTN29" s="91"/>
      <c r="JTO29" s="91"/>
      <c r="JTP29" s="91"/>
      <c r="JTQ29" s="91"/>
      <c r="JTR29" s="91"/>
      <c r="JTS29" s="91"/>
      <c r="JTT29" s="91"/>
      <c r="JTU29" s="91"/>
      <c r="JTV29" s="91"/>
      <c r="JTW29" s="91"/>
      <c r="JTX29" s="91"/>
      <c r="JTY29" s="91"/>
      <c r="JTZ29" s="91"/>
      <c r="JUA29" s="91"/>
      <c r="JUB29" s="91"/>
      <c r="JUC29" s="91"/>
      <c r="JUD29" s="91"/>
      <c r="JUE29" s="91"/>
      <c r="JUF29" s="91"/>
      <c r="JUG29" s="91"/>
      <c r="JUH29" s="91"/>
      <c r="JUI29" s="91"/>
      <c r="JUJ29" s="91"/>
      <c r="JUK29" s="91"/>
      <c r="JUL29" s="91"/>
      <c r="JUM29" s="91"/>
      <c r="JUN29" s="91"/>
      <c r="JUO29" s="91"/>
      <c r="JUP29" s="91"/>
      <c r="JUQ29" s="91"/>
      <c r="JUR29" s="91"/>
      <c r="JUS29" s="91"/>
      <c r="JUT29" s="91"/>
      <c r="JUU29" s="91"/>
      <c r="JUV29" s="91"/>
      <c r="JUW29" s="91"/>
      <c r="JUX29" s="91"/>
      <c r="JUY29" s="91"/>
      <c r="JUZ29" s="91"/>
      <c r="JVA29" s="91"/>
      <c r="JVB29" s="91"/>
      <c r="JVC29" s="91"/>
      <c r="JVD29" s="91"/>
      <c r="JVE29" s="91"/>
      <c r="JVF29" s="91"/>
      <c r="JVG29" s="91"/>
      <c r="JVH29" s="91"/>
      <c r="JVI29" s="91"/>
      <c r="JVJ29" s="91"/>
      <c r="JVK29" s="91"/>
      <c r="JVL29" s="91"/>
      <c r="JVM29" s="91"/>
      <c r="JVN29" s="91"/>
      <c r="JVO29" s="91"/>
      <c r="JVP29" s="91"/>
      <c r="JVQ29" s="91"/>
      <c r="JVR29" s="91"/>
      <c r="JVS29" s="91"/>
      <c r="JVT29" s="91"/>
      <c r="JVU29" s="91"/>
      <c r="JVV29" s="91"/>
      <c r="JVW29" s="91"/>
      <c r="JVX29" s="91"/>
      <c r="JVY29" s="91"/>
      <c r="JVZ29" s="91"/>
      <c r="JWA29" s="91"/>
      <c r="JWB29" s="91"/>
      <c r="JWC29" s="91"/>
      <c r="JWD29" s="91"/>
      <c r="JWE29" s="91"/>
      <c r="JWF29" s="91"/>
      <c r="JWG29" s="91"/>
      <c r="JWH29" s="91"/>
      <c r="JWI29" s="91"/>
      <c r="JWJ29" s="91"/>
      <c r="JWK29" s="91"/>
      <c r="JWL29" s="91"/>
      <c r="JWM29" s="91"/>
      <c r="JWN29" s="91"/>
      <c r="JWO29" s="91"/>
      <c r="JWP29" s="91"/>
      <c r="JWQ29" s="91"/>
      <c r="JWR29" s="91"/>
      <c r="JWS29" s="91"/>
      <c r="JWT29" s="91"/>
      <c r="JWU29" s="91"/>
      <c r="JWV29" s="91"/>
      <c r="JWW29" s="91"/>
      <c r="JWX29" s="91"/>
      <c r="JWY29" s="91"/>
      <c r="JWZ29" s="91"/>
      <c r="JXA29" s="91"/>
      <c r="JXB29" s="91"/>
      <c r="JXC29" s="91"/>
      <c r="JXD29" s="91"/>
      <c r="JXE29" s="91"/>
      <c r="JXF29" s="91"/>
      <c r="JXG29" s="91"/>
      <c r="JXH29" s="91"/>
      <c r="JXI29" s="91"/>
      <c r="JXJ29" s="91"/>
      <c r="JXK29" s="91"/>
      <c r="JXL29" s="91"/>
      <c r="JXM29" s="91"/>
      <c r="JXN29" s="91"/>
      <c r="JXO29" s="91"/>
      <c r="JXP29" s="91"/>
      <c r="JXQ29" s="91"/>
      <c r="JXR29" s="91"/>
      <c r="JXS29" s="91"/>
      <c r="JXT29" s="91"/>
      <c r="JXU29" s="91"/>
      <c r="JXV29" s="91"/>
      <c r="JXW29" s="91"/>
      <c r="JXX29" s="91"/>
      <c r="JXY29" s="91"/>
      <c r="JXZ29" s="91"/>
      <c r="JYA29" s="91"/>
      <c r="JYB29" s="91"/>
      <c r="JYC29" s="91"/>
      <c r="JYD29" s="91"/>
      <c r="JYE29" s="91"/>
      <c r="JYF29" s="91"/>
      <c r="JYG29" s="91"/>
      <c r="JYH29" s="91"/>
      <c r="JYI29" s="91"/>
      <c r="JYJ29" s="91"/>
      <c r="JYK29" s="91"/>
      <c r="JYL29" s="91"/>
      <c r="JYM29" s="91"/>
      <c r="JYN29" s="91"/>
      <c r="JYO29" s="91"/>
      <c r="JYP29" s="91"/>
      <c r="JYQ29" s="91"/>
      <c r="JYR29" s="91"/>
      <c r="JYS29" s="91"/>
      <c r="JYT29" s="91"/>
      <c r="JYU29" s="91"/>
      <c r="JYV29" s="91"/>
      <c r="JYW29" s="91"/>
      <c r="JYX29" s="91"/>
      <c r="JYY29" s="91"/>
      <c r="JYZ29" s="91"/>
      <c r="JZA29" s="91"/>
      <c r="JZB29" s="91"/>
      <c r="JZC29" s="91"/>
      <c r="JZD29" s="91"/>
      <c r="JZE29" s="91"/>
      <c r="JZF29" s="91"/>
      <c r="JZG29" s="91"/>
      <c r="JZH29" s="91"/>
      <c r="JZI29" s="91"/>
      <c r="JZJ29" s="91"/>
      <c r="JZK29" s="91"/>
      <c r="JZL29" s="91"/>
      <c r="JZM29" s="91"/>
      <c r="JZN29" s="91"/>
      <c r="JZO29" s="91"/>
      <c r="JZP29" s="91"/>
      <c r="JZQ29" s="91"/>
      <c r="JZR29" s="91"/>
      <c r="JZS29" s="91"/>
      <c r="JZT29" s="91"/>
      <c r="JZU29" s="91"/>
      <c r="JZV29" s="91"/>
      <c r="JZW29" s="91"/>
      <c r="JZX29" s="91"/>
      <c r="JZY29" s="91"/>
      <c r="JZZ29" s="91"/>
      <c r="KAA29" s="91"/>
      <c r="KAB29" s="91"/>
      <c r="KAC29" s="91"/>
      <c r="KAD29" s="91"/>
      <c r="KAE29" s="91"/>
      <c r="KAF29" s="91"/>
      <c r="KAG29" s="91"/>
      <c r="KAH29" s="91"/>
      <c r="KAI29" s="91"/>
      <c r="KAJ29" s="91"/>
      <c r="KAK29" s="91"/>
      <c r="KAL29" s="91"/>
      <c r="KAM29" s="91"/>
      <c r="KAN29" s="91"/>
      <c r="KAO29" s="91"/>
      <c r="KAP29" s="91"/>
      <c r="KAQ29" s="91"/>
      <c r="KAR29" s="91"/>
      <c r="KAS29" s="91"/>
      <c r="KAT29" s="91"/>
      <c r="KAU29" s="91"/>
      <c r="KAV29" s="91"/>
      <c r="KAW29" s="91"/>
      <c r="KAX29" s="91"/>
      <c r="KAY29" s="91"/>
      <c r="KAZ29" s="91"/>
      <c r="KBA29" s="91"/>
      <c r="KBB29" s="91"/>
      <c r="KBC29" s="91"/>
      <c r="KBD29" s="91"/>
      <c r="KBE29" s="91"/>
      <c r="KBF29" s="91"/>
      <c r="KBG29" s="91"/>
      <c r="KBH29" s="91"/>
      <c r="KBI29" s="91"/>
      <c r="KBJ29" s="91"/>
      <c r="KBK29" s="91"/>
      <c r="KBL29" s="91"/>
      <c r="KBM29" s="91"/>
      <c r="KBN29" s="91"/>
      <c r="KBO29" s="91"/>
      <c r="KBP29" s="91"/>
      <c r="KBQ29" s="91"/>
      <c r="KBR29" s="91"/>
      <c r="KBS29" s="91"/>
      <c r="KBT29" s="91"/>
      <c r="KBU29" s="91"/>
      <c r="KBV29" s="91"/>
      <c r="KBW29" s="91"/>
      <c r="KBX29" s="91"/>
      <c r="KBY29" s="91"/>
      <c r="KBZ29" s="91"/>
      <c r="KCA29" s="91"/>
      <c r="KCB29" s="91"/>
      <c r="KCC29" s="91"/>
      <c r="KCD29" s="91"/>
      <c r="KCE29" s="91"/>
      <c r="KCF29" s="91"/>
      <c r="KCG29" s="91"/>
      <c r="KCH29" s="91"/>
      <c r="KCI29" s="91"/>
      <c r="KCJ29" s="91"/>
      <c r="KCK29" s="91"/>
      <c r="KCL29" s="91"/>
      <c r="KCM29" s="91"/>
      <c r="KCN29" s="91"/>
      <c r="KCO29" s="91"/>
      <c r="KCP29" s="91"/>
      <c r="KCQ29" s="91"/>
      <c r="KCR29" s="91"/>
      <c r="KCS29" s="91"/>
      <c r="KCT29" s="91"/>
      <c r="KCU29" s="91"/>
      <c r="KCV29" s="91"/>
      <c r="KCW29" s="91"/>
      <c r="KCX29" s="91"/>
      <c r="KCY29" s="91"/>
      <c r="KCZ29" s="91"/>
      <c r="KDA29" s="91"/>
      <c r="KDB29" s="91"/>
      <c r="KDC29" s="91"/>
      <c r="KDD29" s="91"/>
      <c r="KDE29" s="91"/>
      <c r="KDF29" s="91"/>
      <c r="KDG29" s="91"/>
      <c r="KDH29" s="91"/>
      <c r="KDI29" s="91"/>
      <c r="KDJ29" s="91"/>
      <c r="KDK29" s="91"/>
      <c r="KDL29" s="91"/>
      <c r="KDM29" s="91"/>
      <c r="KDN29" s="91"/>
      <c r="KDO29" s="91"/>
      <c r="KDP29" s="91"/>
      <c r="KDQ29" s="91"/>
      <c r="KDR29" s="91"/>
      <c r="KDS29" s="91"/>
      <c r="KDT29" s="91"/>
      <c r="KDU29" s="91"/>
      <c r="KDV29" s="91"/>
      <c r="KDW29" s="91"/>
      <c r="KDX29" s="91"/>
      <c r="KDY29" s="91"/>
      <c r="KDZ29" s="91"/>
      <c r="KEA29" s="91"/>
      <c r="KEB29" s="91"/>
      <c r="KEC29" s="91"/>
      <c r="KED29" s="91"/>
      <c r="KEE29" s="91"/>
      <c r="KEF29" s="91"/>
      <c r="KEG29" s="91"/>
      <c r="KEH29" s="91"/>
      <c r="KEI29" s="91"/>
      <c r="KEJ29" s="91"/>
      <c r="KEK29" s="91"/>
      <c r="KEL29" s="91"/>
      <c r="KEM29" s="91"/>
      <c r="KEN29" s="91"/>
      <c r="KEO29" s="91"/>
      <c r="KEP29" s="91"/>
      <c r="KEQ29" s="91"/>
      <c r="KER29" s="91"/>
      <c r="KES29" s="91"/>
      <c r="KET29" s="91"/>
      <c r="KEU29" s="91"/>
      <c r="KEV29" s="91"/>
      <c r="KEW29" s="91"/>
      <c r="KEX29" s="91"/>
      <c r="KEY29" s="91"/>
      <c r="KEZ29" s="91"/>
      <c r="KFA29" s="91"/>
      <c r="KFB29" s="91"/>
      <c r="KFC29" s="91"/>
      <c r="KFD29" s="91"/>
      <c r="KFE29" s="91"/>
      <c r="KFF29" s="91"/>
      <c r="KFG29" s="91"/>
      <c r="KFH29" s="91"/>
      <c r="KFI29" s="91"/>
      <c r="KFJ29" s="91"/>
      <c r="KFK29" s="91"/>
      <c r="KFL29" s="91"/>
      <c r="KFM29" s="91"/>
      <c r="KFN29" s="91"/>
      <c r="KFO29" s="91"/>
      <c r="KFP29" s="91"/>
      <c r="KFQ29" s="91"/>
      <c r="KFR29" s="91"/>
      <c r="KFS29" s="91"/>
      <c r="KFT29" s="91"/>
      <c r="KFU29" s="91"/>
      <c r="KFV29" s="91"/>
      <c r="KFW29" s="91"/>
      <c r="KFX29" s="91"/>
      <c r="KFY29" s="91"/>
      <c r="KFZ29" s="91"/>
      <c r="KGA29" s="91"/>
      <c r="KGB29" s="91"/>
      <c r="KGC29" s="91"/>
      <c r="KGD29" s="91"/>
      <c r="KGE29" s="91"/>
      <c r="KGF29" s="91"/>
      <c r="KGG29" s="91"/>
      <c r="KGH29" s="91"/>
      <c r="KGI29" s="91"/>
      <c r="KGJ29" s="91"/>
      <c r="KGK29" s="91"/>
      <c r="KGL29" s="91"/>
      <c r="KGM29" s="91"/>
      <c r="KGN29" s="91"/>
      <c r="KGO29" s="91"/>
      <c r="KGP29" s="91"/>
      <c r="KGQ29" s="91"/>
      <c r="KGR29" s="91"/>
      <c r="KGS29" s="91"/>
      <c r="KGT29" s="91"/>
      <c r="KGU29" s="91"/>
      <c r="KGV29" s="91"/>
      <c r="KGW29" s="91"/>
      <c r="KGX29" s="91"/>
      <c r="KGY29" s="91"/>
      <c r="KGZ29" s="91"/>
      <c r="KHA29" s="91"/>
      <c r="KHB29" s="91"/>
      <c r="KHC29" s="91"/>
      <c r="KHD29" s="91"/>
      <c r="KHE29" s="91"/>
      <c r="KHF29" s="91"/>
      <c r="KHG29" s="91"/>
      <c r="KHH29" s="91"/>
      <c r="KHI29" s="91"/>
      <c r="KHJ29" s="91"/>
      <c r="KHK29" s="91"/>
      <c r="KHL29" s="91"/>
      <c r="KHM29" s="91"/>
      <c r="KHN29" s="91"/>
      <c r="KHO29" s="91"/>
      <c r="KHP29" s="91"/>
      <c r="KHQ29" s="91"/>
      <c r="KHR29" s="91"/>
      <c r="KHS29" s="91"/>
      <c r="KHT29" s="91"/>
      <c r="KHU29" s="91"/>
      <c r="KHV29" s="91"/>
      <c r="KHW29" s="91"/>
      <c r="KHX29" s="91"/>
      <c r="KHY29" s="91"/>
      <c r="KHZ29" s="91"/>
      <c r="KIA29" s="91"/>
      <c r="KIB29" s="91"/>
      <c r="KIC29" s="91"/>
      <c r="KID29" s="91"/>
      <c r="KIE29" s="91"/>
      <c r="KIF29" s="91"/>
      <c r="KIG29" s="91"/>
      <c r="KIH29" s="91"/>
      <c r="KII29" s="91"/>
      <c r="KIJ29" s="91"/>
      <c r="KIK29" s="91"/>
      <c r="KIL29" s="91"/>
      <c r="KIM29" s="91"/>
      <c r="KIN29" s="91"/>
      <c r="KIO29" s="91"/>
      <c r="KIP29" s="91"/>
      <c r="KIQ29" s="91"/>
      <c r="KIR29" s="91"/>
      <c r="KIS29" s="91"/>
      <c r="KIT29" s="91"/>
      <c r="KIU29" s="91"/>
      <c r="KIV29" s="91"/>
      <c r="KIW29" s="91"/>
      <c r="KIX29" s="91"/>
      <c r="KIY29" s="91"/>
      <c r="KIZ29" s="91"/>
      <c r="KJA29" s="91"/>
      <c r="KJB29" s="91"/>
      <c r="KJC29" s="91"/>
      <c r="KJD29" s="91"/>
      <c r="KJE29" s="91"/>
      <c r="KJF29" s="91"/>
      <c r="KJG29" s="91"/>
      <c r="KJH29" s="91"/>
      <c r="KJI29" s="91"/>
      <c r="KJJ29" s="91"/>
      <c r="KJK29" s="91"/>
      <c r="KJL29" s="91"/>
      <c r="KJM29" s="91"/>
      <c r="KJN29" s="91"/>
      <c r="KJO29" s="91"/>
      <c r="KJP29" s="91"/>
      <c r="KJQ29" s="91"/>
      <c r="KJR29" s="91"/>
      <c r="KJS29" s="91"/>
      <c r="KJT29" s="91"/>
      <c r="KJU29" s="91"/>
      <c r="KJV29" s="91"/>
      <c r="KJW29" s="91"/>
      <c r="KJX29" s="91"/>
      <c r="KJY29" s="91"/>
      <c r="KJZ29" s="91"/>
      <c r="KKA29" s="91"/>
      <c r="KKB29" s="91"/>
      <c r="KKC29" s="91"/>
      <c r="KKD29" s="91"/>
      <c r="KKE29" s="91"/>
      <c r="KKF29" s="91"/>
      <c r="KKG29" s="91"/>
      <c r="KKH29" s="91"/>
      <c r="KKI29" s="91"/>
      <c r="KKJ29" s="91"/>
      <c r="KKK29" s="91"/>
      <c r="KKL29" s="91"/>
      <c r="KKM29" s="91"/>
      <c r="KKN29" s="91"/>
      <c r="KKO29" s="91"/>
      <c r="KKP29" s="91"/>
      <c r="KKQ29" s="91"/>
      <c r="KKR29" s="91"/>
      <c r="KKS29" s="91"/>
      <c r="KKT29" s="91"/>
      <c r="KKU29" s="91"/>
      <c r="KKV29" s="91"/>
      <c r="KKW29" s="91"/>
      <c r="KKX29" s="91"/>
      <c r="KKY29" s="91"/>
      <c r="KKZ29" s="91"/>
      <c r="KLA29" s="91"/>
      <c r="KLB29" s="91"/>
      <c r="KLC29" s="91"/>
      <c r="KLD29" s="91"/>
      <c r="KLE29" s="91"/>
      <c r="KLF29" s="91"/>
      <c r="KLG29" s="91"/>
      <c r="KLH29" s="91"/>
      <c r="KLI29" s="91"/>
      <c r="KLJ29" s="91"/>
      <c r="KLK29" s="91"/>
      <c r="KLL29" s="91"/>
      <c r="KLM29" s="91"/>
      <c r="KLN29" s="91"/>
      <c r="KLO29" s="91"/>
      <c r="KLP29" s="91"/>
      <c r="KLQ29" s="91"/>
      <c r="KLR29" s="91"/>
      <c r="KLS29" s="91"/>
      <c r="KLT29" s="91"/>
      <c r="KLU29" s="91"/>
      <c r="KLV29" s="91"/>
      <c r="KLW29" s="91"/>
      <c r="KLX29" s="91"/>
      <c r="KLY29" s="91"/>
      <c r="KLZ29" s="91"/>
      <c r="KMA29" s="91"/>
      <c r="KMB29" s="91"/>
      <c r="KMC29" s="91"/>
      <c r="KMD29" s="91"/>
      <c r="KME29" s="91"/>
      <c r="KMF29" s="91"/>
      <c r="KMG29" s="91"/>
      <c r="KMH29" s="91"/>
      <c r="KMI29" s="91"/>
      <c r="KMJ29" s="91"/>
      <c r="KMK29" s="91"/>
      <c r="KML29" s="91"/>
      <c r="KMM29" s="91"/>
      <c r="KMN29" s="91"/>
      <c r="KMO29" s="91"/>
      <c r="KMP29" s="91"/>
      <c r="KMQ29" s="91"/>
      <c r="KMR29" s="91"/>
      <c r="KMS29" s="91"/>
      <c r="KMT29" s="91"/>
      <c r="KMU29" s="91"/>
      <c r="KMV29" s="91"/>
      <c r="KMW29" s="91"/>
      <c r="KMX29" s="91"/>
      <c r="KMY29" s="91"/>
      <c r="KMZ29" s="91"/>
      <c r="KNA29" s="91"/>
      <c r="KNB29" s="91"/>
      <c r="KNC29" s="91"/>
      <c r="KND29" s="91"/>
      <c r="KNE29" s="91"/>
      <c r="KNF29" s="91"/>
      <c r="KNG29" s="91"/>
      <c r="KNH29" s="91"/>
      <c r="KNI29" s="91"/>
      <c r="KNJ29" s="91"/>
      <c r="KNK29" s="91"/>
      <c r="KNL29" s="91"/>
      <c r="KNM29" s="91"/>
      <c r="KNN29" s="91"/>
      <c r="KNO29" s="91"/>
      <c r="KNP29" s="91"/>
      <c r="KNQ29" s="91"/>
      <c r="KNR29" s="91"/>
      <c r="KNS29" s="91"/>
      <c r="KNT29" s="91"/>
      <c r="KNU29" s="91"/>
      <c r="KNV29" s="91"/>
      <c r="KNW29" s="91"/>
      <c r="KNX29" s="91"/>
      <c r="KNY29" s="91"/>
      <c r="KNZ29" s="91"/>
      <c r="KOA29" s="91"/>
      <c r="KOB29" s="91"/>
      <c r="KOC29" s="91"/>
      <c r="KOD29" s="91"/>
      <c r="KOE29" s="91"/>
      <c r="KOF29" s="91"/>
      <c r="KOG29" s="91"/>
      <c r="KOH29" s="91"/>
      <c r="KOI29" s="91"/>
      <c r="KOJ29" s="91"/>
      <c r="KOK29" s="91"/>
      <c r="KOL29" s="91"/>
      <c r="KOM29" s="91"/>
      <c r="KON29" s="91"/>
      <c r="KOO29" s="91"/>
      <c r="KOP29" s="91"/>
      <c r="KOQ29" s="91"/>
      <c r="KOR29" s="91"/>
      <c r="KOS29" s="91"/>
      <c r="KOT29" s="91"/>
      <c r="KOU29" s="91"/>
      <c r="KOV29" s="91"/>
      <c r="KOW29" s="91"/>
      <c r="KOX29" s="91"/>
      <c r="KOY29" s="91"/>
      <c r="KOZ29" s="91"/>
      <c r="KPA29" s="91"/>
      <c r="KPB29" s="91"/>
      <c r="KPC29" s="91"/>
      <c r="KPD29" s="91"/>
      <c r="KPE29" s="91"/>
      <c r="KPF29" s="91"/>
      <c r="KPG29" s="91"/>
      <c r="KPH29" s="91"/>
      <c r="KPI29" s="91"/>
      <c r="KPJ29" s="91"/>
      <c r="KPK29" s="91"/>
      <c r="KPL29" s="91"/>
      <c r="KPM29" s="91"/>
      <c r="KPN29" s="91"/>
      <c r="KPO29" s="91"/>
      <c r="KPP29" s="91"/>
      <c r="KPQ29" s="91"/>
      <c r="KPR29" s="91"/>
      <c r="KPS29" s="91"/>
      <c r="KPT29" s="91"/>
      <c r="KPU29" s="91"/>
      <c r="KPV29" s="91"/>
      <c r="KPW29" s="91"/>
      <c r="KPX29" s="91"/>
      <c r="KPY29" s="91"/>
      <c r="KPZ29" s="91"/>
      <c r="KQA29" s="91"/>
      <c r="KQB29" s="91"/>
      <c r="KQC29" s="91"/>
      <c r="KQD29" s="91"/>
      <c r="KQE29" s="91"/>
      <c r="KQF29" s="91"/>
      <c r="KQG29" s="91"/>
      <c r="KQH29" s="91"/>
      <c r="KQI29" s="91"/>
      <c r="KQJ29" s="91"/>
      <c r="KQK29" s="91"/>
      <c r="KQL29" s="91"/>
      <c r="KQM29" s="91"/>
      <c r="KQN29" s="91"/>
      <c r="KQO29" s="91"/>
      <c r="KQP29" s="91"/>
      <c r="KQQ29" s="91"/>
      <c r="KQR29" s="91"/>
      <c r="KQS29" s="91"/>
      <c r="KQT29" s="91"/>
      <c r="KQU29" s="91"/>
      <c r="KQV29" s="91"/>
      <c r="KQW29" s="91"/>
      <c r="KQX29" s="91"/>
      <c r="KQY29" s="91"/>
      <c r="KQZ29" s="91"/>
      <c r="KRA29" s="91"/>
      <c r="KRB29" s="91"/>
      <c r="KRC29" s="91"/>
      <c r="KRD29" s="91"/>
      <c r="KRE29" s="91"/>
      <c r="KRF29" s="91"/>
      <c r="KRG29" s="91"/>
      <c r="KRH29" s="91"/>
      <c r="KRI29" s="91"/>
      <c r="KRJ29" s="91"/>
      <c r="KRK29" s="91"/>
      <c r="KRL29" s="91"/>
      <c r="KRM29" s="91"/>
      <c r="KRN29" s="91"/>
      <c r="KRO29" s="91"/>
      <c r="KRP29" s="91"/>
      <c r="KRQ29" s="91"/>
      <c r="KRR29" s="91"/>
      <c r="KRS29" s="91"/>
      <c r="KRT29" s="91"/>
      <c r="KRU29" s="91"/>
      <c r="KRV29" s="91"/>
      <c r="KRW29" s="91"/>
      <c r="KRX29" s="91"/>
      <c r="KRY29" s="91"/>
      <c r="KRZ29" s="91"/>
      <c r="KSA29" s="91"/>
      <c r="KSB29" s="91"/>
      <c r="KSC29" s="91"/>
      <c r="KSD29" s="91"/>
      <c r="KSE29" s="91"/>
      <c r="KSF29" s="91"/>
      <c r="KSG29" s="91"/>
      <c r="KSH29" s="91"/>
      <c r="KSI29" s="91"/>
      <c r="KSJ29" s="91"/>
      <c r="KSK29" s="91"/>
      <c r="KSL29" s="91"/>
      <c r="KSM29" s="91"/>
      <c r="KSN29" s="91"/>
      <c r="KSO29" s="91"/>
      <c r="KSP29" s="91"/>
      <c r="KSQ29" s="91"/>
      <c r="KSR29" s="91"/>
      <c r="KSS29" s="91"/>
      <c r="KST29" s="91"/>
      <c r="KSU29" s="91"/>
      <c r="KSV29" s="91"/>
      <c r="KSW29" s="91"/>
      <c r="KSX29" s="91"/>
      <c r="KSY29" s="91"/>
      <c r="KSZ29" s="91"/>
      <c r="KTA29" s="91"/>
      <c r="KTB29" s="91"/>
      <c r="KTC29" s="91"/>
      <c r="KTD29" s="91"/>
      <c r="KTE29" s="91"/>
      <c r="KTF29" s="91"/>
      <c r="KTG29" s="91"/>
      <c r="KTH29" s="91"/>
      <c r="KTI29" s="91"/>
      <c r="KTJ29" s="91"/>
      <c r="KTK29" s="91"/>
      <c r="KTL29" s="91"/>
      <c r="KTM29" s="91"/>
      <c r="KTN29" s="91"/>
      <c r="KTO29" s="91"/>
      <c r="KTP29" s="91"/>
      <c r="KTQ29" s="91"/>
      <c r="KTR29" s="91"/>
      <c r="KTS29" s="91"/>
      <c r="KTT29" s="91"/>
      <c r="KTU29" s="91"/>
      <c r="KTV29" s="91"/>
      <c r="KTW29" s="91"/>
      <c r="KTX29" s="91"/>
      <c r="KTY29" s="91"/>
      <c r="KTZ29" s="91"/>
      <c r="KUA29" s="91"/>
      <c r="KUB29" s="91"/>
      <c r="KUC29" s="91"/>
      <c r="KUD29" s="91"/>
      <c r="KUE29" s="91"/>
      <c r="KUF29" s="91"/>
      <c r="KUG29" s="91"/>
      <c r="KUH29" s="91"/>
      <c r="KUI29" s="91"/>
      <c r="KUJ29" s="91"/>
      <c r="KUK29" s="91"/>
      <c r="KUL29" s="91"/>
      <c r="KUM29" s="91"/>
      <c r="KUN29" s="91"/>
      <c r="KUO29" s="91"/>
      <c r="KUP29" s="91"/>
      <c r="KUQ29" s="91"/>
      <c r="KUR29" s="91"/>
      <c r="KUS29" s="91"/>
      <c r="KUT29" s="91"/>
      <c r="KUU29" s="91"/>
      <c r="KUV29" s="91"/>
      <c r="KUW29" s="91"/>
      <c r="KUX29" s="91"/>
      <c r="KUY29" s="91"/>
      <c r="KUZ29" s="91"/>
      <c r="KVA29" s="91"/>
      <c r="KVB29" s="91"/>
      <c r="KVC29" s="91"/>
      <c r="KVD29" s="91"/>
      <c r="KVE29" s="91"/>
      <c r="KVF29" s="91"/>
      <c r="KVG29" s="91"/>
      <c r="KVH29" s="91"/>
      <c r="KVI29" s="91"/>
      <c r="KVJ29" s="91"/>
      <c r="KVK29" s="91"/>
      <c r="KVL29" s="91"/>
      <c r="KVM29" s="91"/>
      <c r="KVN29" s="91"/>
      <c r="KVO29" s="91"/>
      <c r="KVP29" s="91"/>
      <c r="KVQ29" s="91"/>
      <c r="KVR29" s="91"/>
      <c r="KVS29" s="91"/>
      <c r="KVT29" s="91"/>
      <c r="KVU29" s="91"/>
      <c r="KVV29" s="91"/>
      <c r="KVW29" s="91"/>
      <c r="KVX29" s="91"/>
      <c r="KVY29" s="91"/>
      <c r="KVZ29" s="91"/>
      <c r="KWA29" s="91"/>
      <c r="KWB29" s="91"/>
      <c r="KWC29" s="91"/>
      <c r="KWD29" s="91"/>
      <c r="KWE29" s="91"/>
      <c r="KWF29" s="91"/>
      <c r="KWG29" s="91"/>
      <c r="KWH29" s="91"/>
      <c r="KWI29" s="91"/>
      <c r="KWJ29" s="91"/>
      <c r="KWK29" s="91"/>
      <c r="KWL29" s="91"/>
      <c r="KWM29" s="91"/>
      <c r="KWN29" s="91"/>
      <c r="KWO29" s="91"/>
      <c r="KWP29" s="91"/>
      <c r="KWQ29" s="91"/>
      <c r="KWR29" s="91"/>
      <c r="KWS29" s="91"/>
      <c r="KWT29" s="91"/>
      <c r="KWU29" s="91"/>
      <c r="KWV29" s="91"/>
      <c r="KWW29" s="91"/>
      <c r="KWX29" s="91"/>
      <c r="KWY29" s="91"/>
      <c r="KWZ29" s="91"/>
      <c r="KXA29" s="91"/>
      <c r="KXB29" s="91"/>
      <c r="KXC29" s="91"/>
      <c r="KXD29" s="91"/>
      <c r="KXE29" s="91"/>
      <c r="KXF29" s="91"/>
      <c r="KXG29" s="91"/>
      <c r="KXH29" s="91"/>
      <c r="KXI29" s="91"/>
      <c r="KXJ29" s="91"/>
      <c r="KXK29" s="91"/>
      <c r="KXL29" s="91"/>
      <c r="KXM29" s="91"/>
      <c r="KXN29" s="91"/>
      <c r="KXO29" s="91"/>
      <c r="KXP29" s="91"/>
      <c r="KXQ29" s="91"/>
      <c r="KXR29" s="91"/>
      <c r="KXS29" s="91"/>
      <c r="KXT29" s="91"/>
      <c r="KXU29" s="91"/>
      <c r="KXV29" s="91"/>
      <c r="KXW29" s="91"/>
      <c r="KXX29" s="91"/>
      <c r="KXY29" s="91"/>
      <c r="KXZ29" s="91"/>
      <c r="KYA29" s="91"/>
      <c r="KYB29" s="91"/>
      <c r="KYC29" s="91"/>
      <c r="KYD29" s="91"/>
      <c r="KYE29" s="91"/>
      <c r="KYF29" s="91"/>
      <c r="KYG29" s="91"/>
      <c r="KYH29" s="91"/>
      <c r="KYI29" s="91"/>
      <c r="KYJ29" s="91"/>
      <c r="KYK29" s="91"/>
      <c r="KYL29" s="91"/>
      <c r="KYM29" s="91"/>
      <c r="KYN29" s="91"/>
      <c r="KYO29" s="91"/>
      <c r="KYP29" s="91"/>
      <c r="KYQ29" s="91"/>
      <c r="KYR29" s="91"/>
      <c r="KYS29" s="91"/>
      <c r="KYT29" s="91"/>
      <c r="KYU29" s="91"/>
      <c r="KYV29" s="91"/>
      <c r="KYW29" s="91"/>
      <c r="KYX29" s="91"/>
      <c r="KYY29" s="91"/>
      <c r="KYZ29" s="91"/>
      <c r="KZA29" s="91"/>
      <c r="KZB29" s="91"/>
      <c r="KZC29" s="91"/>
      <c r="KZD29" s="91"/>
      <c r="KZE29" s="91"/>
      <c r="KZF29" s="91"/>
      <c r="KZG29" s="91"/>
      <c r="KZH29" s="91"/>
      <c r="KZI29" s="91"/>
      <c r="KZJ29" s="91"/>
      <c r="KZK29" s="91"/>
      <c r="KZL29" s="91"/>
      <c r="KZM29" s="91"/>
      <c r="KZN29" s="91"/>
      <c r="KZO29" s="91"/>
      <c r="KZP29" s="91"/>
      <c r="KZQ29" s="91"/>
      <c r="KZR29" s="91"/>
      <c r="KZS29" s="91"/>
      <c r="KZT29" s="91"/>
      <c r="KZU29" s="91"/>
      <c r="KZV29" s="91"/>
      <c r="KZW29" s="91"/>
      <c r="KZX29" s="91"/>
      <c r="KZY29" s="91"/>
      <c r="KZZ29" s="91"/>
      <c r="LAA29" s="91"/>
      <c r="LAB29" s="91"/>
      <c r="LAC29" s="91"/>
      <c r="LAD29" s="91"/>
      <c r="LAE29" s="91"/>
      <c r="LAF29" s="91"/>
      <c r="LAG29" s="91"/>
      <c r="LAH29" s="91"/>
      <c r="LAI29" s="91"/>
      <c r="LAJ29" s="91"/>
      <c r="LAK29" s="91"/>
      <c r="LAL29" s="91"/>
      <c r="LAM29" s="91"/>
      <c r="LAN29" s="91"/>
      <c r="LAO29" s="91"/>
      <c r="LAP29" s="91"/>
      <c r="LAQ29" s="91"/>
      <c r="LAR29" s="91"/>
      <c r="LAS29" s="91"/>
      <c r="LAT29" s="91"/>
      <c r="LAU29" s="91"/>
      <c r="LAV29" s="91"/>
      <c r="LAW29" s="91"/>
      <c r="LAX29" s="91"/>
      <c r="LAY29" s="91"/>
      <c r="LAZ29" s="91"/>
      <c r="LBA29" s="91"/>
      <c r="LBB29" s="91"/>
      <c r="LBC29" s="91"/>
      <c r="LBD29" s="91"/>
      <c r="LBE29" s="91"/>
      <c r="LBF29" s="91"/>
      <c r="LBG29" s="91"/>
      <c r="LBH29" s="91"/>
      <c r="LBI29" s="91"/>
      <c r="LBJ29" s="91"/>
      <c r="LBK29" s="91"/>
      <c r="LBL29" s="91"/>
      <c r="LBM29" s="91"/>
      <c r="LBN29" s="91"/>
      <c r="LBO29" s="91"/>
      <c r="LBP29" s="91"/>
      <c r="LBQ29" s="91"/>
      <c r="LBR29" s="91"/>
      <c r="LBS29" s="91"/>
      <c r="LBT29" s="91"/>
      <c r="LBU29" s="91"/>
      <c r="LBV29" s="91"/>
      <c r="LBW29" s="91"/>
      <c r="LBX29" s="91"/>
      <c r="LBY29" s="91"/>
      <c r="LBZ29" s="91"/>
      <c r="LCA29" s="91"/>
      <c r="LCB29" s="91"/>
      <c r="LCC29" s="91"/>
      <c r="LCD29" s="91"/>
      <c r="LCE29" s="91"/>
      <c r="LCF29" s="91"/>
      <c r="LCG29" s="91"/>
      <c r="LCH29" s="91"/>
      <c r="LCI29" s="91"/>
      <c r="LCJ29" s="91"/>
      <c r="LCK29" s="91"/>
      <c r="LCL29" s="91"/>
      <c r="LCM29" s="91"/>
      <c r="LCN29" s="91"/>
      <c r="LCO29" s="91"/>
      <c r="LCP29" s="91"/>
      <c r="LCQ29" s="91"/>
      <c r="LCR29" s="91"/>
      <c r="LCS29" s="91"/>
      <c r="LCT29" s="91"/>
      <c r="LCU29" s="91"/>
      <c r="LCV29" s="91"/>
      <c r="LCW29" s="91"/>
      <c r="LCX29" s="91"/>
      <c r="LCY29" s="91"/>
      <c r="LCZ29" s="91"/>
      <c r="LDA29" s="91"/>
      <c r="LDB29" s="91"/>
      <c r="LDC29" s="91"/>
      <c r="LDD29" s="91"/>
      <c r="LDE29" s="91"/>
      <c r="LDF29" s="91"/>
      <c r="LDG29" s="91"/>
      <c r="LDH29" s="91"/>
      <c r="LDI29" s="91"/>
      <c r="LDJ29" s="91"/>
      <c r="LDK29" s="91"/>
      <c r="LDL29" s="91"/>
      <c r="LDM29" s="91"/>
      <c r="LDN29" s="91"/>
      <c r="LDO29" s="91"/>
      <c r="LDP29" s="91"/>
      <c r="LDQ29" s="91"/>
      <c r="LDR29" s="91"/>
      <c r="LDS29" s="91"/>
      <c r="LDT29" s="91"/>
      <c r="LDU29" s="91"/>
      <c r="LDV29" s="91"/>
      <c r="LDW29" s="91"/>
      <c r="LDX29" s="91"/>
      <c r="LDY29" s="91"/>
      <c r="LDZ29" s="91"/>
      <c r="LEA29" s="91"/>
      <c r="LEB29" s="91"/>
      <c r="LEC29" s="91"/>
      <c r="LED29" s="91"/>
      <c r="LEE29" s="91"/>
      <c r="LEF29" s="91"/>
      <c r="LEG29" s="91"/>
      <c r="LEH29" s="91"/>
      <c r="LEI29" s="91"/>
      <c r="LEJ29" s="91"/>
      <c r="LEK29" s="91"/>
      <c r="LEL29" s="91"/>
      <c r="LEM29" s="91"/>
      <c r="LEN29" s="91"/>
      <c r="LEO29" s="91"/>
      <c r="LEP29" s="91"/>
      <c r="LEQ29" s="91"/>
      <c r="LER29" s="91"/>
      <c r="LES29" s="91"/>
      <c r="LET29" s="91"/>
      <c r="LEU29" s="91"/>
      <c r="LEV29" s="91"/>
      <c r="LEW29" s="91"/>
      <c r="LEX29" s="91"/>
      <c r="LEY29" s="91"/>
      <c r="LEZ29" s="91"/>
      <c r="LFA29" s="91"/>
      <c r="LFB29" s="91"/>
      <c r="LFC29" s="91"/>
      <c r="LFD29" s="91"/>
      <c r="LFE29" s="91"/>
      <c r="LFF29" s="91"/>
      <c r="LFG29" s="91"/>
      <c r="LFH29" s="91"/>
      <c r="LFI29" s="91"/>
      <c r="LFJ29" s="91"/>
      <c r="LFK29" s="91"/>
      <c r="LFL29" s="91"/>
      <c r="LFM29" s="91"/>
      <c r="LFN29" s="91"/>
      <c r="LFO29" s="91"/>
      <c r="LFP29" s="91"/>
      <c r="LFQ29" s="91"/>
      <c r="LFR29" s="91"/>
      <c r="LFS29" s="91"/>
      <c r="LFT29" s="91"/>
      <c r="LFU29" s="91"/>
      <c r="LFV29" s="91"/>
      <c r="LFW29" s="91"/>
      <c r="LFX29" s="91"/>
      <c r="LFY29" s="91"/>
      <c r="LFZ29" s="91"/>
      <c r="LGA29" s="91"/>
      <c r="LGB29" s="91"/>
      <c r="LGC29" s="91"/>
      <c r="LGD29" s="91"/>
      <c r="LGE29" s="91"/>
      <c r="LGF29" s="91"/>
      <c r="LGG29" s="91"/>
      <c r="LGH29" s="91"/>
      <c r="LGI29" s="91"/>
      <c r="LGJ29" s="91"/>
      <c r="LGK29" s="91"/>
      <c r="LGL29" s="91"/>
      <c r="LGM29" s="91"/>
      <c r="LGN29" s="91"/>
      <c r="LGO29" s="91"/>
      <c r="LGP29" s="91"/>
      <c r="LGQ29" s="91"/>
      <c r="LGR29" s="91"/>
      <c r="LGS29" s="91"/>
      <c r="LGT29" s="91"/>
      <c r="LGU29" s="91"/>
      <c r="LGV29" s="91"/>
      <c r="LGW29" s="91"/>
      <c r="LGX29" s="91"/>
      <c r="LGY29" s="91"/>
      <c r="LGZ29" s="91"/>
      <c r="LHA29" s="91"/>
      <c r="LHB29" s="91"/>
      <c r="LHC29" s="91"/>
      <c r="LHD29" s="91"/>
      <c r="LHE29" s="91"/>
      <c r="LHF29" s="91"/>
      <c r="LHG29" s="91"/>
      <c r="LHH29" s="91"/>
      <c r="LHI29" s="91"/>
      <c r="LHJ29" s="91"/>
      <c r="LHK29" s="91"/>
      <c r="LHL29" s="91"/>
      <c r="LHM29" s="91"/>
      <c r="LHN29" s="91"/>
      <c r="LHO29" s="91"/>
      <c r="LHP29" s="91"/>
      <c r="LHQ29" s="91"/>
      <c r="LHR29" s="91"/>
      <c r="LHS29" s="91"/>
      <c r="LHT29" s="91"/>
      <c r="LHU29" s="91"/>
      <c r="LHV29" s="91"/>
      <c r="LHW29" s="91"/>
      <c r="LHX29" s="91"/>
      <c r="LHY29" s="91"/>
      <c r="LHZ29" s="91"/>
      <c r="LIA29" s="91"/>
      <c r="LIB29" s="91"/>
      <c r="LIC29" s="91"/>
      <c r="LID29" s="91"/>
      <c r="LIE29" s="91"/>
      <c r="LIF29" s="91"/>
      <c r="LIG29" s="91"/>
      <c r="LIH29" s="91"/>
      <c r="LII29" s="91"/>
      <c r="LIJ29" s="91"/>
      <c r="LIK29" s="91"/>
      <c r="LIL29" s="91"/>
      <c r="LIM29" s="91"/>
      <c r="LIN29" s="91"/>
      <c r="LIO29" s="91"/>
      <c r="LIP29" s="91"/>
      <c r="LIQ29" s="91"/>
      <c r="LIR29" s="91"/>
      <c r="LIS29" s="91"/>
      <c r="LIT29" s="91"/>
      <c r="LIU29" s="91"/>
      <c r="LIV29" s="91"/>
      <c r="LIW29" s="91"/>
      <c r="LIX29" s="91"/>
      <c r="LIY29" s="91"/>
      <c r="LIZ29" s="91"/>
      <c r="LJA29" s="91"/>
      <c r="LJB29" s="91"/>
      <c r="LJC29" s="91"/>
      <c r="LJD29" s="91"/>
      <c r="LJE29" s="91"/>
      <c r="LJF29" s="91"/>
      <c r="LJG29" s="91"/>
      <c r="LJH29" s="91"/>
      <c r="LJI29" s="91"/>
      <c r="LJJ29" s="91"/>
      <c r="LJK29" s="91"/>
      <c r="LJL29" s="91"/>
      <c r="LJM29" s="91"/>
      <c r="LJN29" s="91"/>
      <c r="LJO29" s="91"/>
      <c r="LJP29" s="91"/>
      <c r="LJQ29" s="91"/>
      <c r="LJR29" s="91"/>
      <c r="LJS29" s="91"/>
      <c r="LJT29" s="91"/>
      <c r="LJU29" s="91"/>
      <c r="LJV29" s="91"/>
      <c r="LJW29" s="91"/>
      <c r="LJX29" s="91"/>
      <c r="LJY29" s="91"/>
      <c r="LJZ29" s="91"/>
      <c r="LKA29" s="91"/>
      <c r="LKB29" s="91"/>
      <c r="LKC29" s="91"/>
      <c r="LKD29" s="91"/>
      <c r="LKE29" s="91"/>
      <c r="LKF29" s="91"/>
      <c r="LKG29" s="91"/>
      <c r="LKH29" s="91"/>
      <c r="LKI29" s="91"/>
      <c r="LKJ29" s="91"/>
      <c r="LKK29" s="91"/>
      <c r="LKL29" s="91"/>
      <c r="LKM29" s="91"/>
      <c r="LKN29" s="91"/>
      <c r="LKO29" s="91"/>
      <c r="LKP29" s="91"/>
      <c r="LKQ29" s="91"/>
      <c r="LKR29" s="91"/>
      <c r="LKS29" s="91"/>
      <c r="LKT29" s="91"/>
      <c r="LKU29" s="91"/>
      <c r="LKV29" s="91"/>
      <c r="LKW29" s="91"/>
      <c r="LKX29" s="91"/>
      <c r="LKY29" s="91"/>
      <c r="LKZ29" s="91"/>
      <c r="LLA29" s="91"/>
      <c r="LLB29" s="91"/>
      <c r="LLC29" s="91"/>
      <c r="LLD29" s="91"/>
      <c r="LLE29" s="91"/>
      <c r="LLF29" s="91"/>
      <c r="LLG29" s="91"/>
      <c r="LLH29" s="91"/>
      <c r="LLI29" s="91"/>
      <c r="LLJ29" s="91"/>
      <c r="LLK29" s="91"/>
      <c r="LLL29" s="91"/>
      <c r="LLM29" s="91"/>
      <c r="LLN29" s="91"/>
      <c r="LLO29" s="91"/>
      <c r="LLP29" s="91"/>
      <c r="LLQ29" s="91"/>
      <c r="LLR29" s="91"/>
      <c r="LLS29" s="91"/>
      <c r="LLT29" s="91"/>
      <c r="LLU29" s="91"/>
      <c r="LLV29" s="91"/>
      <c r="LLW29" s="91"/>
      <c r="LLX29" s="91"/>
      <c r="LLY29" s="91"/>
      <c r="LLZ29" s="91"/>
      <c r="LMA29" s="91"/>
      <c r="LMB29" s="91"/>
      <c r="LMC29" s="91"/>
      <c r="LMD29" s="91"/>
      <c r="LME29" s="91"/>
      <c r="LMF29" s="91"/>
      <c r="LMG29" s="91"/>
      <c r="LMH29" s="91"/>
      <c r="LMI29" s="91"/>
      <c r="LMJ29" s="91"/>
      <c r="LMK29" s="91"/>
      <c r="LML29" s="91"/>
      <c r="LMM29" s="91"/>
      <c r="LMN29" s="91"/>
      <c r="LMO29" s="91"/>
      <c r="LMP29" s="91"/>
      <c r="LMQ29" s="91"/>
      <c r="LMR29" s="91"/>
      <c r="LMS29" s="91"/>
      <c r="LMT29" s="91"/>
      <c r="LMU29" s="91"/>
      <c r="LMV29" s="91"/>
      <c r="LMW29" s="91"/>
      <c r="LMX29" s="91"/>
      <c r="LMY29" s="91"/>
      <c r="LMZ29" s="91"/>
      <c r="LNA29" s="91"/>
      <c r="LNB29" s="91"/>
      <c r="LNC29" s="91"/>
      <c r="LND29" s="91"/>
      <c r="LNE29" s="91"/>
      <c r="LNF29" s="91"/>
      <c r="LNG29" s="91"/>
      <c r="LNH29" s="91"/>
      <c r="LNI29" s="91"/>
      <c r="LNJ29" s="91"/>
      <c r="LNK29" s="91"/>
      <c r="LNL29" s="91"/>
      <c r="LNM29" s="91"/>
      <c r="LNN29" s="91"/>
      <c r="LNO29" s="91"/>
      <c r="LNP29" s="91"/>
      <c r="LNQ29" s="91"/>
      <c r="LNR29" s="91"/>
      <c r="LNS29" s="91"/>
      <c r="LNT29" s="91"/>
      <c r="LNU29" s="91"/>
      <c r="LNV29" s="91"/>
      <c r="LNW29" s="91"/>
      <c r="LNX29" s="91"/>
      <c r="LNY29" s="91"/>
      <c r="LNZ29" s="91"/>
      <c r="LOA29" s="91"/>
      <c r="LOB29" s="91"/>
      <c r="LOC29" s="91"/>
      <c r="LOD29" s="91"/>
      <c r="LOE29" s="91"/>
      <c r="LOF29" s="91"/>
      <c r="LOG29" s="91"/>
      <c r="LOH29" s="91"/>
      <c r="LOI29" s="91"/>
      <c r="LOJ29" s="91"/>
      <c r="LOK29" s="91"/>
      <c r="LOL29" s="91"/>
      <c r="LOM29" s="91"/>
      <c r="LON29" s="91"/>
      <c r="LOO29" s="91"/>
      <c r="LOP29" s="91"/>
      <c r="LOQ29" s="91"/>
      <c r="LOR29" s="91"/>
      <c r="LOS29" s="91"/>
      <c r="LOT29" s="91"/>
      <c r="LOU29" s="91"/>
      <c r="LOV29" s="91"/>
      <c r="LOW29" s="91"/>
      <c r="LOX29" s="91"/>
      <c r="LOY29" s="91"/>
      <c r="LOZ29" s="91"/>
      <c r="LPA29" s="91"/>
      <c r="LPB29" s="91"/>
      <c r="LPC29" s="91"/>
      <c r="LPD29" s="91"/>
      <c r="LPE29" s="91"/>
      <c r="LPF29" s="91"/>
      <c r="LPG29" s="91"/>
      <c r="LPH29" s="91"/>
      <c r="LPI29" s="91"/>
      <c r="LPJ29" s="91"/>
      <c r="LPK29" s="91"/>
      <c r="LPL29" s="91"/>
      <c r="LPM29" s="91"/>
      <c r="LPN29" s="91"/>
      <c r="LPO29" s="91"/>
      <c r="LPP29" s="91"/>
      <c r="LPQ29" s="91"/>
      <c r="LPR29" s="91"/>
      <c r="LPS29" s="91"/>
      <c r="LPT29" s="91"/>
      <c r="LPU29" s="91"/>
      <c r="LPV29" s="91"/>
      <c r="LPW29" s="91"/>
      <c r="LPX29" s="91"/>
      <c r="LPY29" s="91"/>
      <c r="LPZ29" s="91"/>
      <c r="LQA29" s="91"/>
      <c r="LQB29" s="91"/>
      <c r="LQC29" s="91"/>
      <c r="LQD29" s="91"/>
      <c r="LQE29" s="91"/>
      <c r="LQF29" s="91"/>
      <c r="LQG29" s="91"/>
      <c r="LQH29" s="91"/>
      <c r="LQI29" s="91"/>
      <c r="LQJ29" s="91"/>
      <c r="LQK29" s="91"/>
      <c r="LQL29" s="91"/>
      <c r="LQM29" s="91"/>
      <c r="LQN29" s="91"/>
      <c r="LQO29" s="91"/>
      <c r="LQP29" s="91"/>
      <c r="LQQ29" s="91"/>
      <c r="LQR29" s="91"/>
      <c r="LQS29" s="91"/>
      <c r="LQT29" s="91"/>
      <c r="LQU29" s="91"/>
      <c r="LQV29" s="91"/>
      <c r="LQW29" s="91"/>
      <c r="LQX29" s="91"/>
      <c r="LQY29" s="91"/>
      <c r="LQZ29" s="91"/>
      <c r="LRA29" s="91"/>
      <c r="LRB29" s="91"/>
      <c r="LRC29" s="91"/>
      <c r="LRD29" s="91"/>
      <c r="LRE29" s="91"/>
      <c r="LRF29" s="91"/>
      <c r="LRG29" s="91"/>
      <c r="LRH29" s="91"/>
      <c r="LRI29" s="91"/>
      <c r="LRJ29" s="91"/>
      <c r="LRK29" s="91"/>
      <c r="LRL29" s="91"/>
      <c r="LRM29" s="91"/>
      <c r="LRN29" s="91"/>
      <c r="LRO29" s="91"/>
      <c r="LRP29" s="91"/>
      <c r="LRQ29" s="91"/>
      <c r="LRR29" s="91"/>
      <c r="LRS29" s="91"/>
      <c r="LRT29" s="91"/>
      <c r="LRU29" s="91"/>
      <c r="LRV29" s="91"/>
      <c r="LRW29" s="91"/>
      <c r="LRX29" s="91"/>
      <c r="LRY29" s="91"/>
      <c r="LRZ29" s="91"/>
      <c r="LSA29" s="91"/>
      <c r="LSB29" s="91"/>
      <c r="LSC29" s="91"/>
      <c r="LSD29" s="91"/>
      <c r="LSE29" s="91"/>
      <c r="LSF29" s="91"/>
      <c r="LSG29" s="91"/>
      <c r="LSH29" s="91"/>
      <c r="LSI29" s="91"/>
      <c r="LSJ29" s="91"/>
      <c r="LSK29" s="91"/>
      <c r="LSL29" s="91"/>
      <c r="LSM29" s="91"/>
      <c r="LSN29" s="91"/>
      <c r="LSO29" s="91"/>
      <c r="LSP29" s="91"/>
      <c r="LSQ29" s="91"/>
      <c r="LSR29" s="91"/>
      <c r="LSS29" s="91"/>
      <c r="LST29" s="91"/>
      <c r="LSU29" s="91"/>
      <c r="LSV29" s="91"/>
      <c r="LSW29" s="91"/>
      <c r="LSX29" s="91"/>
      <c r="LSY29" s="91"/>
      <c r="LSZ29" s="91"/>
      <c r="LTA29" s="91"/>
      <c r="LTB29" s="91"/>
      <c r="LTC29" s="91"/>
      <c r="LTD29" s="91"/>
      <c r="LTE29" s="91"/>
      <c r="LTF29" s="91"/>
      <c r="LTG29" s="91"/>
      <c r="LTH29" s="91"/>
      <c r="LTI29" s="91"/>
      <c r="LTJ29" s="91"/>
      <c r="LTK29" s="91"/>
      <c r="LTL29" s="91"/>
      <c r="LTM29" s="91"/>
      <c r="LTN29" s="91"/>
      <c r="LTO29" s="91"/>
      <c r="LTP29" s="91"/>
      <c r="LTQ29" s="91"/>
      <c r="LTR29" s="91"/>
      <c r="LTS29" s="91"/>
      <c r="LTT29" s="91"/>
      <c r="LTU29" s="91"/>
      <c r="LTV29" s="91"/>
      <c r="LTW29" s="91"/>
      <c r="LTX29" s="91"/>
      <c r="LTY29" s="91"/>
      <c r="LTZ29" s="91"/>
      <c r="LUA29" s="91"/>
      <c r="LUB29" s="91"/>
      <c r="LUC29" s="91"/>
      <c r="LUD29" s="91"/>
      <c r="LUE29" s="91"/>
      <c r="LUF29" s="91"/>
      <c r="LUG29" s="91"/>
      <c r="LUH29" s="91"/>
      <c r="LUI29" s="91"/>
      <c r="LUJ29" s="91"/>
      <c r="LUK29" s="91"/>
      <c r="LUL29" s="91"/>
      <c r="LUM29" s="91"/>
      <c r="LUN29" s="91"/>
      <c r="LUO29" s="91"/>
      <c r="LUP29" s="91"/>
      <c r="LUQ29" s="91"/>
      <c r="LUR29" s="91"/>
      <c r="LUS29" s="91"/>
      <c r="LUT29" s="91"/>
      <c r="LUU29" s="91"/>
      <c r="LUV29" s="91"/>
      <c r="LUW29" s="91"/>
      <c r="LUX29" s="91"/>
      <c r="LUY29" s="91"/>
      <c r="LUZ29" s="91"/>
      <c r="LVA29" s="91"/>
      <c r="LVB29" s="91"/>
      <c r="LVC29" s="91"/>
      <c r="LVD29" s="91"/>
      <c r="LVE29" s="91"/>
      <c r="LVF29" s="91"/>
      <c r="LVG29" s="91"/>
      <c r="LVH29" s="91"/>
      <c r="LVI29" s="91"/>
      <c r="LVJ29" s="91"/>
      <c r="LVK29" s="91"/>
      <c r="LVL29" s="91"/>
      <c r="LVM29" s="91"/>
      <c r="LVN29" s="91"/>
      <c r="LVO29" s="91"/>
      <c r="LVP29" s="91"/>
      <c r="LVQ29" s="91"/>
      <c r="LVR29" s="91"/>
      <c r="LVS29" s="91"/>
      <c r="LVT29" s="91"/>
      <c r="LVU29" s="91"/>
      <c r="LVV29" s="91"/>
      <c r="LVW29" s="91"/>
      <c r="LVX29" s="91"/>
      <c r="LVY29" s="91"/>
      <c r="LVZ29" s="91"/>
      <c r="LWA29" s="91"/>
      <c r="LWB29" s="91"/>
      <c r="LWC29" s="91"/>
      <c r="LWD29" s="91"/>
      <c r="LWE29" s="91"/>
      <c r="LWF29" s="91"/>
      <c r="LWG29" s="91"/>
      <c r="LWH29" s="91"/>
      <c r="LWI29" s="91"/>
      <c r="LWJ29" s="91"/>
      <c r="LWK29" s="91"/>
      <c r="LWL29" s="91"/>
      <c r="LWM29" s="91"/>
      <c r="LWN29" s="91"/>
      <c r="LWO29" s="91"/>
      <c r="LWP29" s="91"/>
      <c r="LWQ29" s="91"/>
      <c r="LWR29" s="91"/>
      <c r="LWS29" s="91"/>
      <c r="LWT29" s="91"/>
      <c r="LWU29" s="91"/>
      <c r="LWV29" s="91"/>
      <c r="LWW29" s="91"/>
      <c r="LWX29" s="91"/>
      <c r="LWY29" s="91"/>
      <c r="LWZ29" s="91"/>
      <c r="LXA29" s="91"/>
      <c r="LXB29" s="91"/>
      <c r="LXC29" s="91"/>
      <c r="LXD29" s="91"/>
      <c r="LXE29" s="91"/>
      <c r="LXF29" s="91"/>
      <c r="LXG29" s="91"/>
      <c r="LXH29" s="91"/>
      <c r="LXI29" s="91"/>
      <c r="LXJ29" s="91"/>
      <c r="LXK29" s="91"/>
      <c r="LXL29" s="91"/>
      <c r="LXM29" s="91"/>
      <c r="LXN29" s="91"/>
      <c r="LXO29" s="91"/>
      <c r="LXP29" s="91"/>
      <c r="LXQ29" s="91"/>
      <c r="LXR29" s="91"/>
      <c r="LXS29" s="91"/>
      <c r="LXT29" s="91"/>
      <c r="LXU29" s="91"/>
      <c r="LXV29" s="91"/>
      <c r="LXW29" s="91"/>
      <c r="LXX29" s="91"/>
      <c r="LXY29" s="91"/>
      <c r="LXZ29" s="91"/>
      <c r="LYA29" s="91"/>
      <c r="LYB29" s="91"/>
      <c r="LYC29" s="91"/>
      <c r="LYD29" s="91"/>
      <c r="LYE29" s="91"/>
      <c r="LYF29" s="91"/>
      <c r="LYG29" s="91"/>
      <c r="LYH29" s="91"/>
      <c r="LYI29" s="91"/>
      <c r="LYJ29" s="91"/>
      <c r="LYK29" s="91"/>
      <c r="LYL29" s="91"/>
      <c r="LYM29" s="91"/>
      <c r="LYN29" s="91"/>
      <c r="LYO29" s="91"/>
      <c r="LYP29" s="91"/>
      <c r="LYQ29" s="91"/>
      <c r="LYR29" s="91"/>
      <c r="LYS29" s="91"/>
      <c r="LYT29" s="91"/>
      <c r="LYU29" s="91"/>
      <c r="LYV29" s="91"/>
      <c r="LYW29" s="91"/>
      <c r="LYX29" s="91"/>
      <c r="LYY29" s="91"/>
      <c r="LYZ29" s="91"/>
      <c r="LZA29" s="91"/>
      <c r="LZB29" s="91"/>
      <c r="LZC29" s="91"/>
      <c r="LZD29" s="91"/>
      <c r="LZE29" s="91"/>
      <c r="LZF29" s="91"/>
      <c r="LZG29" s="91"/>
      <c r="LZH29" s="91"/>
      <c r="LZI29" s="91"/>
      <c r="LZJ29" s="91"/>
      <c r="LZK29" s="91"/>
      <c r="LZL29" s="91"/>
      <c r="LZM29" s="91"/>
      <c r="LZN29" s="91"/>
      <c r="LZO29" s="91"/>
      <c r="LZP29" s="91"/>
      <c r="LZQ29" s="91"/>
      <c r="LZR29" s="91"/>
      <c r="LZS29" s="91"/>
      <c r="LZT29" s="91"/>
      <c r="LZU29" s="91"/>
      <c r="LZV29" s="91"/>
      <c r="LZW29" s="91"/>
      <c r="LZX29" s="91"/>
      <c r="LZY29" s="91"/>
      <c r="LZZ29" s="91"/>
      <c r="MAA29" s="91"/>
      <c r="MAB29" s="91"/>
      <c r="MAC29" s="91"/>
      <c r="MAD29" s="91"/>
      <c r="MAE29" s="91"/>
      <c r="MAF29" s="91"/>
      <c r="MAG29" s="91"/>
      <c r="MAH29" s="91"/>
      <c r="MAI29" s="91"/>
      <c r="MAJ29" s="91"/>
      <c r="MAK29" s="91"/>
      <c r="MAL29" s="91"/>
      <c r="MAM29" s="91"/>
      <c r="MAN29" s="91"/>
      <c r="MAO29" s="91"/>
      <c r="MAP29" s="91"/>
      <c r="MAQ29" s="91"/>
      <c r="MAR29" s="91"/>
      <c r="MAS29" s="91"/>
      <c r="MAT29" s="91"/>
      <c r="MAU29" s="91"/>
      <c r="MAV29" s="91"/>
      <c r="MAW29" s="91"/>
      <c r="MAX29" s="91"/>
      <c r="MAY29" s="91"/>
      <c r="MAZ29" s="91"/>
      <c r="MBA29" s="91"/>
      <c r="MBB29" s="91"/>
      <c r="MBC29" s="91"/>
      <c r="MBD29" s="91"/>
      <c r="MBE29" s="91"/>
      <c r="MBF29" s="91"/>
      <c r="MBG29" s="91"/>
      <c r="MBH29" s="91"/>
      <c r="MBI29" s="91"/>
      <c r="MBJ29" s="91"/>
      <c r="MBK29" s="91"/>
      <c r="MBL29" s="91"/>
      <c r="MBM29" s="91"/>
      <c r="MBN29" s="91"/>
      <c r="MBO29" s="91"/>
      <c r="MBP29" s="91"/>
      <c r="MBQ29" s="91"/>
      <c r="MBR29" s="91"/>
      <c r="MBS29" s="91"/>
      <c r="MBT29" s="91"/>
      <c r="MBU29" s="91"/>
      <c r="MBV29" s="91"/>
      <c r="MBW29" s="91"/>
      <c r="MBX29" s="91"/>
      <c r="MBY29" s="91"/>
      <c r="MBZ29" s="91"/>
      <c r="MCA29" s="91"/>
      <c r="MCB29" s="91"/>
      <c r="MCC29" s="91"/>
      <c r="MCD29" s="91"/>
      <c r="MCE29" s="91"/>
      <c r="MCF29" s="91"/>
      <c r="MCG29" s="91"/>
      <c r="MCH29" s="91"/>
      <c r="MCI29" s="91"/>
      <c r="MCJ29" s="91"/>
      <c r="MCK29" s="91"/>
      <c r="MCL29" s="91"/>
      <c r="MCM29" s="91"/>
      <c r="MCN29" s="91"/>
      <c r="MCO29" s="91"/>
      <c r="MCP29" s="91"/>
      <c r="MCQ29" s="91"/>
      <c r="MCR29" s="91"/>
      <c r="MCS29" s="91"/>
      <c r="MCT29" s="91"/>
      <c r="MCU29" s="91"/>
      <c r="MCV29" s="91"/>
      <c r="MCW29" s="91"/>
      <c r="MCX29" s="91"/>
      <c r="MCY29" s="91"/>
      <c r="MCZ29" s="91"/>
      <c r="MDA29" s="91"/>
      <c r="MDB29" s="91"/>
      <c r="MDC29" s="91"/>
      <c r="MDD29" s="91"/>
      <c r="MDE29" s="91"/>
      <c r="MDF29" s="91"/>
      <c r="MDG29" s="91"/>
      <c r="MDH29" s="91"/>
      <c r="MDI29" s="91"/>
      <c r="MDJ29" s="91"/>
      <c r="MDK29" s="91"/>
      <c r="MDL29" s="91"/>
      <c r="MDM29" s="91"/>
      <c r="MDN29" s="91"/>
      <c r="MDO29" s="91"/>
      <c r="MDP29" s="91"/>
      <c r="MDQ29" s="91"/>
      <c r="MDR29" s="91"/>
      <c r="MDS29" s="91"/>
      <c r="MDT29" s="91"/>
      <c r="MDU29" s="91"/>
      <c r="MDV29" s="91"/>
      <c r="MDW29" s="91"/>
      <c r="MDX29" s="91"/>
      <c r="MDY29" s="91"/>
      <c r="MDZ29" s="91"/>
      <c r="MEA29" s="91"/>
      <c r="MEB29" s="91"/>
      <c r="MEC29" s="91"/>
      <c r="MED29" s="91"/>
      <c r="MEE29" s="91"/>
      <c r="MEF29" s="91"/>
      <c r="MEG29" s="91"/>
      <c r="MEH29" s="91"/>
      <c r="MEI29" s="91"/>
      <c r="MEJ29" s="91"/>
      <c r="MEK29" s="91"/>
      <c r="MEL29" s="91"/>
      <c r="MEM29" s="91"/>
      <c r="MEN29" s="91"/>
      <c r="MEO29" s="91"/>
      <c r="MEP29" s="91"/>
      <c r="MEQ29" s="91"/>
      <c r="MER29" s="91"/>
      <c r="MES29" s="91"/>
      <c r="MET29" s="91"/>
      <c r="MEU29" s="91"/>
      <c r="MEV29" s="91"/>
      <c r="MEW29" s="91"/>
      <c r="MEX29" s="91"/>
      <c r="MEY29" s="91"/>
      <c r="MEZ29" s="91"/>
      <c r="MFA29" s="91"/>
      <c r="MFB29" s="91"/>
      <c r="MFC29" s="91"/>
      <c r="MFD29" s="91"/>
      <c r="MFE29" s="91"/>
      <c r="MFF29" s="91"/>
      <c r="MFG29" s="91"/>
      <c r="MFH29" s="91"/>
      <c r="MFI29" s="91"/>
      <c r="MFJ29" s="91"/>
      <c r="MFK29" s="91"/>
      <c r="MFL29" s="91"/>
      <c r="MFM29" s="91"/>
      <c r="MFN29" s="91"/>
      <c r="MFO29" s="91"/>
      <c r="MFP29" s="91"/>
      <c r="MFQ29" s="91"/>
      <c r="MFR29" s="91"/>
      <c r="MFS29" s="91"/>
      <c r="MFT29" s="91"/>
      <c r="MFU29" s="91"/>
      <c r="MFV29" s="91"/>
      <c r="MFW29" s="91"/>
      <c r="MFX29" s="91"/>
      <c r="MFY29" s="91"/>
      <c r="MFZ29" s="91"/>
      <c r="MGA29" s="91"/>
      <c r="MGB29" s="91"/>
      <c r="MGC29" s="91"/>
      <c r="MGD29" s="91"/>
      <c r="MGE29" s="91"/>
      <c r="MGF29" s="91"/>
      <c r="MGG29" s="91"/>
      <c r="MGH29" s="91"/>
      <c r="MGI29" s="91"/>
      <c r="MGJ29" s="91"/>
      <c r="MGK29" s="91"/>
      <c r="MGL29" s="91"/>
      <c r="MGM29" s="91"/>
      <c r="MGN29" s="91"/>
      <c r="MGO29" s="91"/>
      <c r="MGP29" s="91"/>
      <c r="MGQ29" s="91"/>
      <c r="MGR29" s="91"/>
      <c r="MGS29" s="91"/>
      <c r="MGT29" s="91"/>
      <c r="MGU29" s="91"/>
      <c r="MGV29" s="91"/>
      <c r="MGW29" s="91"/>
      <c r="MGX29" s="91"/>
      <c r="MGY29" s="91"/>
      <c r="MGZ29" s="91"/>
      <c r="MHA29" s="91"/>
      <c r="MHB29" s="91"/>
      <c r="MHC29" s="91"/>
      <c r="MHD29" s="91"/>
      <c r="MHE29" s="91"/>
      <c r="MHF29" s="91"/>
      <c r="MHG29" s="91"/>
      <c r="MHH29" s="91"/>
      <c r="MHI29" s="91"/>
      <c r="MHJ29" s="91"/>
      <c r="MHK29" s="91"/>
      <c r="MHL29" s="91"/>
      <c r="MHM29" s="91"/>
      <c r="MHN29" s="91"/>
      <c r="MHO29" s="91"/>
      <c r="MHP29" s="91"/>
      <c r="MHQ29" s="91"/>
      <c r="MHR29" s="91"/>
      <c r="MHS29" s="91"/>
      <c r="MHT29" s="91"/>
      <c r="MHU29" s="91"/>
      <c r="MHV29" s="91"/>
      <c r="MHW29" s="91"/>
      <c r="MHX29" s="91"/>
      <c r="MHY29" s="91"/>
      <c r="MHZ29" s="91"/>
      <c r="MIA29" s="91"/>
      <c r="MIB29" s="91"/>
      <c r="MIC29" s="91"/>
      <c r="MID29" s="91"/>
      <c r="MIE29" s="91"/>
      <c r="MIF29" s="91"/>
      <c r="MIG29" s="91"/>
      <c r="MIH29" s="91"/>
      <c r="MII29" s="91"/>
      <c r="MIJ29" s="91"/>
      <c r="MIK29" s="91"/>
      <c r="MIL29" s="91"/>
      <c r="MIM29" s="91"/>
      <c r="MIN29" s="91"/>
      <c r="MIO29" s="91"/>
      <c r="MIP29" s="91"/>
      <c r="MIQ29" s="91"/>
      <c r="MIR29" s="91"/>
      <c r="MIS29" s="91"/>
      <c r="MIT29" s="91"/>
      <c r="MIU29" s="91"/>
      <c r="MIV29" s="91"/>
      <c r="MIW29" s="91"/>
      <c r="MIX29" s="91"/>
      <c r="MIY29" s="91"/>
      <c r="MIZ29" s="91"/>
      <c r="MJA29" s="91"/>
      <c r="MJB29" s="91"/>
      <c r="MJC29" s="91"/>
      <c r="MJD29" s="91"/>
      <c r="MJE29" s="91"/>
      <c r="MJF29" s="91"/>
      <c r="MJG29" s="91"/>
      <c r="MJH29" s="91"/>
      <c r="MJI29" s="91"/>
      <c r="MJJ29" s="91"/>
      <c r="MJK29" s="91"/>
      <c r="MJL29" s="91"/>
      <c r="MJM29" s="91"/>
      <c r="MJN29" s="91"/>
      <c r="MJO29" s="91"/>
      <c r="MJP29" s="91"/>
      <c r="MJQ29" s="91"/>
      <c r="MJR29" s="91"/>
      <c r="MJS29" s="91"/>
      <c r="MJT29" s="91"/>
      <c r="MJU29" s="91"/>
      <c r="MJV29" s="91"/>
      <c r="MJW29" s="91"/>
      <c r="MJX29" s="91"/>
      <c r="MJY29" s="91"/>
      <c r="MJZ29" s="91"/>
      <c r="MKA29" s="91"/>
      <c r="MKB29" s="91"/>
      <c r="MKC29" s="91"/>
      <c r="MKD29" s="91"/>
      <c r="MKE29" s="91"/>
      <c r="MKF29" s="91"/>
      <c r="MKG29" s="91"/>
      <c r="MKH29" s="91"/>
      <c r="MKI29" s="91"/>
      <c r="MKJ29" s="91"/>
      <c r="MKK29" s="91"/>
      <c r="MKL29" s="91"/>
      <c r="MKM29" s="91"/>
      <c r="MKN29" s="91"/>
      <c r="MKO29" s="91"/>
      <c r="MKP29" s="91"/>
      <c r="MKQ29" s="91"/>
      <c r="MKR29" s="91"/>
      <c r="MKS29" s="91"/>
      <c r="MKT29" s="91"/>
      <c r="MKU29" s="91"/>
      <c r="MKV29" s="91"/>
      <c r="MKW29" s="91"/>
      <c r="MKX29" s="91"/>
      <c r="MKY29" s="91"/>
      <c r="MKZ29" s="91"/>
      <c r="MLA29" s="91"/>
      <c r="MLB29" s="91"/>
      <c r="MLC29" s="91"/>
      <c r="MLD29" s="91"/>
      <c r="MLE29" s="91"/>
      <c r="MLF29" s="91"/>
      <c r="MLG29" s="91"/>
      <c r="MLH29" s="91"/>
      <c r="MLI29" s="91"/>
      <c r="MLJ29" s="91"/>
      <c r="MLK29" s="91"/>
      <c r="MLL29" s="91"/>
      <c r="MLM29" s="91"/>
      <c r="MLN29" s="91"/>
      <c r="MLO29" s="91"/>
      <c r="MLP29" s="91"/>
      <c r="MLQ29" s="91"/>
      <c r="MLR29" s="91"/>
      <c r="MLS29" s="91"/>
      <c r="MLT29" s="91"/>
      <c r="MLU29" s="91"/>
      <c r="MLV29" s="91"/>
      <c r="MLW29" s="91"/>
      <c r="MLX29" s="91"/>
      <c r="MLY29" s="91"/>
      <c r="MLZ29" s="91"/>
      <c r="MMA29" s="91"/>
      <c r="MMB29" s="91"/>
      <c r="MMC29" s="91"/>
      <c r="MMD29" s="91"/>
      <c r="MME29" s="91"/>
      <c r="MMF29" s="91"/>
      <c r="MMG29" s="91"/>
      <c r="MMH29" s="91"/>
      <c r="MMI29" s="91"/>
      <c r="MMJ29" s="91"/>
      <c r="MMK29" s="91"/>
      <c r="MML29" s="91"/>
      <c r="MMM29" s="91"/>
      <c r="MMN29" s="91"/>
      <c r="MMO29" s="91"/>
      <c r="MMP29" s="91"/>
      <c r="MMQ29" s="91"/>
      <c r="MMR29" s="91"/>
      <c r="MMS29" s="91"/>
      <c r="MMT29" s="91"/>
      <c r="MMU29" s="91"/>
      <c r="MMV29" s="91"/>
      <c r="MMW29" s="91"/>
      <c r="MMX29" s="91"/>
      <c r="MMY29" s="91"/>
      <c r="MMZ29" s="91"/>
      <c r="MNA29" s="91"/>
      <c r="MNB29" s="91"/>
      <c r="MNC29" s="91"/>
      <c r="MND29" s="91"/>
      <c r="MNE29" s="91"/>
      <c r="MNF29" s="91"/>
      <c r="MNG29" s="91"/>
      <c r="MNH29" s="91"/>
      <c r="MNI29" s="91"/>
      <c r="MNJ29" s="91"/>
      <c r="MNK29" s="91"/>
      <c r="MNL29" s="91"/>
      <c r="MNM29" s="91"/>
      <c r="MNN29" s="91"/>
      <c r="MNO29" s="91"/>
      <c r="MNP29" s="91"/>
      <c r="MNQ29" s="91"/>
      <c r="MNR29" s="91"/>
      <c r="MNS29" s="91"/>
      <c r="MNT29" s="91"/>
      <c r="MNU29" s="91"/>
      <c r="MNV29" s="91"/>
      <c r="MNW29" s="91"/>
      <c r="MNX29" s="91"/>
      <c r="MNY29" s="91"/>
      <c r="MNZ29" s="91"/>
      <c r="MOA29" s="91"/>
      <c r="MOB29" s="91"/>
      <c r="MOC29" s="91"/>
      <c r="MOD29" s="91"/>
      <c r="MOE29" s="91"/>
      <c r="MOF29" s="91"/>
      <c r="MOG29" s="91"/>
      <c r="MOH29" s="91"/>
      <c r="MOI29" s="91"/>
      <c r="MOJ29" s="91"/>
      <c r="MOK29" s="91"/>
      <c r="MOL29" s="91"/>
      <c r="MOM29" s="91"/>
      <c r="MON29" s="91"/>
      <c r="MOO29" s="91"/>
      <c r="MOP29" s="91"/>
      <c r="MOQ29" s="91"/>
      <c r="MOR29" s="91"/>
      <c r="MOS29" s="91"/>
      <c r="MOT29" s="91"/>
      <c r="MOU29" s="91"/>
      <c r="MOV29" s="91"/>
      <c r="MOW29" s="91"/>
      <c r="MOX29" s="91"/>
      <c r="MOY29" s="91"/>
      <c r="MOZ29" s="91"/>
      <c r="MPA29" s="91"/>
      <c r="MPB29" s="91"/>
      <c r="MPC29" s="91"/>
      <c r="MPD29" s="91"/>
      <c r="MPE29" s="91"/>
      <c r="MPF29" s="91"/>
      <c r="MPG29" s="91"/>
      <c r="MPH29" s="91"/>
      <c r="MPI29" s="91"/>
      <c r="MPJ29" s="91"/>
      <c r="MPK29" s="91"/>
      <c r="MPL29" s="91"/>
      <c r="MPM29" s="91"/>
      <c r="MPN29" s="91"/>
      <c r="MPO29" s="91"/>
      <c r="MPP29" s="91"/>
      <c r="MPQ29" s="91"/>
      <c r="MPR29" s="91"/>
      <c r="MPS29" s="91"/>
      <c r="MPT29" s="91"/>
      <c r="MPU29" s="91"/>
      <c r="MPV29" s="91"/>
      <c r="MPW29" s="91"/>
      <c r="MPX29" s="91"/>
      <c r="MPY29" s="91"/>
      <c r="MPZ29" s="91"/>
      <c r="MQA29" s="91"/>
      <c r="MQB29" s="91"/>
      <c r="MQC29" s="91"/>
      <c r="MQD29" s="91"/>
      <c r="MQE29" s="91"/>
      <c r="MQF29" s="91"/>
      <c r="MQG29" s="91"/>
      <c r="MQH29" s="91"/>
      <c r="MQI29" s="91"/>
      <c r="MQJ29" s="91"/>
      <c r="MQK29" s="91"/>
      <c r="MQL29" s="91"/>
      <c r="MQM29" s="91"/>
      <c r="MQN29" s="91"/>
      <c r="MQO29" s="91"/>
      <c r="MQP29" s="91"/>
      <c r="MQQ29" s="91"/>
      <c r="MQR29" s="91"/>
      <c r="MQS29" s="91"/>
      <c r="MQT29" s="91"/>
      <c r="MQU29" s="91"/>
      <c r="MQV29" s="91"/>
      <c r="MQW29" s="91"/>
      <c r="MQX29" s="91"/>
      <c r="MQY29" s="91"/>
      <c r="MQZ29" s="91"/>
      <c r="MRA29" s="91"/>
      <c r="MRB29" s="91"/>
      <c r="MRC29" s="91"/>
      <c r="MRD29" s="91"/>
      <c r="MRE29" s="91"/>
      <c r="MRF29" s="91"/>
      <c r="MRG29" s="91"/>
      <c r="MRH29" s="91"/>
      <c r="MRI29" s="91"/>
      <c r="MRJ29" s="91"/>
      <c r="MRK29" s="91"/>
      <c r="MRL29" s="91"/>
      <c r="MRM29" s="91"/>
      <c r="MRN29" s="91"/>
      <c r="MRO29" s="91"/>
      <c r="MRP29" s="91"/>
      <c r="MRQ29" s="91"/>
      <c r="MRR29" s="91"/>
      <c r="MRS29" s="91"/>
      <c r="MRT29" s="91"/>
      <c r="MRU29" s="91"/>
      <c r="MRV29" s="91"/>
      <c r="MRW29" s="91"/>
      <c r="MRX29" s="91"/>
      <c r="MRY29" s="91"/>
      <c r="MRZ29" s="91"/>
      <c r="MSA29" s="91"/>
      <c r="MSB29" s="91"/>
      <c r="MSC29" s="91"/>
      <c r="MSD29" s="91"/>
      <c r="MSE29" s="91"/>
      <c r="MSF29" s="91"/>
      <c r="MSG29" s="91"/>
      <c r="MSH29" s="91"/>
      <c r="MSI29" s="91"/>
      <c r="MSJ29" s="91"/>
      <c r="MSK29" s="91"/>
      <c r="MSL29" s="91"/>
      <c r="MSM29" s="91"/>
      <c r="MSN29" s="91"/>
      <c r="MSO29" s="91"/>
      <c r="MSP29" s="91"/>
      <c r="MSQ29" s="91"/>
      <c r="MSR29" s="91"/>
      <c r="MSS29" s="91"/>
      <c r="MST29" s="91"/>
      <c r="MSU29" s="91"/>
      <c r="MSV29" s="91"/>
      <c r="MSW29" s="91"/>
      <c r="MSX29" s="91"/>
      <c r="MSY29" s="91"/>
      <c r="MSZ29" s="91"/>
      <c r="MTA29" s="91"/>
      <c r="MTB29" s="91"/>
      <c r="MTC29" s="91"/>
      <c r="MTD29" s="91"/>
      <c r="MTE29" s="91"/>
      <c r="MTF29" s="91"/>
      <c r="MTG29" s="91"/>
      <c r="MTH29" s="91"/>
      <c r="MTI29" s="91"/>
      <c r="MTJ29" s="91"/>
      <c r="MTK29" s="91"/>
      <c r="MTL29" s="91"/>
      <c r="MTM29" s="91"/>
      <c r="MTN29" s="91"/>
      <c r="MTO29" s="91"/>
      <c r="MTP29" s="91"/>
      <c r="MTQ29" s="91"/>
      <c r="MTR29" s="91"/>
      <c r="MTS29" s="91"/>
      <c r="MTT29" s="91"/>
      <c r="MTU29" s="91"/>
      <c r="MTV29" s="91"/>
      <c r="MTW29" s="91"/>
      <c r="MTX29" s="91"/>
      <c r="MTY29" s="91"/>
      <c r="MTZ29" s="91"/>
      <c r="MUA29" s="91"/>
      <c r="MUB29" s="91"/>
      <c r="MUC29" s="91"/>
      <c r="MUD29" s="91"/>
      <c r="MUE29" s="91"/>
      <c r="MUF29" s="91"/>
      <c r="MUG29" s="91"/>
      <c r="MUH29" s="91"/>
      <c r="MUI29" s="91"/>
      <c r="MUJ29" s="91"/>
      <c r="MUK29" s="91"/>
      <c r="MUL29" s="91"/>
      <c r="MUM29" s="91"/>
      <c r="MUN29" s="91"/>
      <c r="MUO29" s="91"/>
      <c r="MUP29" s="91"/>
      <c r="MUQ29" s="91"/>
      <c r="MUR29" s="91"/>
      <c r="MUS29" s="91"/>
      <c r="MUT29" s="91"/>
      <c r="MUU29" s="91"/>
      <c r="MUV29" s="91"/>
      <c r="MUW29" s="91"/>
      <c r="MUX29" s="91"/>
      <c r="MUY29" s="91"/>
      <c r="MUZ29" s="91"/>
      <c r="MVA29" s="91"/>
      <c r="MVB29" s="91"/>
      <c r="MVC29" s="91"/>
      <c r="MVD29" s="91"/>
      <c r="MVE29" s="91"/>
      <c r="MVF29" s="91"/>
      <c r="MVG29" s="91"/>
      <c r="MVH29" s="91"/>
      <c r="MVI29" s="91"/>
      <c r="MVJ29" s="91"/>
      <c r="MVK29" s="91"/>
      <c r="MVL29" s="91"/>
      <c r="MVM29" s="91"/>
      <c r="MVN29" s="91"/>
      <c r="MVO29" s="91"/>
      <c r="MVP29" s="91"/>
      <c r="MVQ29" s="91"/>
      <c r="MVR29" s="91"/>
      <c r="MVS29" s="91"/>
      <c r="MVT29" s="91"/>
      <c r="MVU29" s="91"/>
      <c r="MVV29" s="91"/>
      <c r="MVW29" s="91"/>
      <c r="MVX29" s="91"/>
      <c r="MVY29" s="91"/>
      <c r="MVZ29" s="91"/>
      <c r="MWA29" s="91"/>
      <c r="MWB29" s="91"/>
      <c r="MWC29" s="91"/>
      <c r="MWD29" s="91"/>
      <c r="MWE29" s="91"/>
      <c r="MWF29" s="91"/>
      <c r="MWG29" s="91"/>
      <c r="MWH29" s="91"/>
      <c r="MWI29" s="91"/>
      <c r="MWJ29" s="91"/>
      <c r="MWK29" s="91"/>
      <c r="MWL29" s="91"/>
      <c r="MWM29" s="91"/>
      <c r="MWN29" s="91"/>
      <c r="MWO29" s="91"/>
      <c r="MWP29" s="91"/>
      <c r="MWQ29" s="91"/>
      <c r="MWR29" s="91"/>
      <c r="MWS29" s="91"/>
      <c r="MWT29" s="91"/>
      <c r="MWU29" s="91"/>
      <c r="MWV29" s="91"/>
      <c r="MWW29" s="91"/>
      <c r="MWX29" s="91"/>
      <c r="MWY29" s="91"/>
      <c r="MWZ29" s="91"/>
      <c r="MXA29" s="91"/>
      <c r="MXB29" s="91"/>
      <c r="MXC29" s="91"/>
      <c r="MXD29" s="91"/>
      <c r="MXE29" s="91"/>
      <c r="MXF29" s="91"/>
      <c r="MXG29" s="91"/>
      <c r="MXH29" s="91"/>
      <c r="MXI29" s="91"/>
      <c r="MXJ29" s="91"/>
      <c r="MXK29" s="91"/>
      <c r="MXL29" s="91"/>
      <c r="MXM29" s="91"/>
      <c r="MXN29" s="91"/>
      <c r="MXO29" s="91"/>
      <c r="MXP29" s="91"/>
      <c r="MXQ29" s="91"/>
      <c r="MXR29" s="91"/>
      <c r="MXS29" s="91"/>
      <c r="MXT29" s="91"/>
      <c r="MXU29" s="91"/>
      <c r="MXV29" s="91"/>
      <c r="MXW29" s="91"/>
      <c r="MXX29" s="91"/>
      <c r="MXY29" s="91"/>
      <c r="MXZ29" s="91"/>
      <c r="MYA29" s="91"/>
      <c r="MYB29" s="91"/>
      <c r="MYC29" s="91"/>
      <c r="MYD29" s="91"/>
      <c r="MYE29" s="91"/>
      <c r="MYF29" s="91"/>
      <c r="MYG29" s="91"/>
      <c r="MYH29" s="91"/>
      <c r="MYI29" s="91"/>
      <c r="MYJ29" s="91"/>
      <c r="MYK29" s="91"/>
      <c r="MYL29" s="91"/>
      <c r="MYM29" s="91"/>
      <c r="MYN29" s="91"/>
      <c r="MYO29" s="91"/>
      <c r="MYP29" s="91"/>
      <c r="MYQ29" s="91"/>
      <c r="MYR29" s="91"/>
      <c r="MYS29" s="91"/>
      <c r="MYT29" s="91"/>
      <c r="MYU29" s="91"/>
      <c r="MYV29" s="91"/>
      <c r="MYW29" s="91"/>
      <c r="MYX29" s="91"/>
      <c r="MYY29" s="91"/>
      <c r="MYZ29" s="91"/>
      <c r="MZA29" s="91"/>
      <c r="MZB29" s="91"/>
      <c r="MZC29" s="91"/>
      <c r="MZD29" s="91"/>
      <c r="MZE29" s="91"/>
      <c r="MZF29" s="91"/>
      <c r="MZG29" s="91"/>
      <c r="MZH29" s="91"/>
      <c r="MZI29" s="91"/>
      <c r="MZJ29" s="91"/>
      <c r="MZK29" s="91"/>
      <c r="MZL29" s="91"/>
      <c r="MZM29" s="91"/>
      <c r="MZN29" s="91"/>
      <c r="MZO29" s="91"/>
      <c r="MZP29" s="91"/>
      <c r="MZQ29" s="91"/>
      <c r="MZR29" s="91"/>
      <c r="MZS29" s="91"/>
      <c r="MZT29" s="91"/>
      <c r="MZU29" s="91"/>
      <c r="MZV29" s="91"/>
      <c r="MZW29" s="91"/>
      <c r="MZX29" s="91"/>
      <c r="MZY29" s="91"/>
      <c r="MZZ29" s="91"/>
      <c r="NAA29" s="91"/>
      <c r="NAB29" s="91"/>
      <c r="NAC29" s="91"/>
      <c r="NAD29" s="91"/>
      <c r="NAE29" s="91"/>
      <c r="NAF29" s="91"/>
      <c r="NAG29" s="91"/>
      <c r="NAH29" s="91"/>
      <c r="NAI29" s="91"/>
      <c r="NAJ29" s="91"/>
      <c r="NAK29" s="91"/>
      <c r="NAL29" s="91"/>
      <c r="NAM29" s="91"/>
      <c r="NAN29" s="91"/>
      <c r="NAO29" s="91"/>
      <c r="NAP29" s="91"/>
      <c r="NAQ29" s="91"/>
      <c r="NAR29" s="91"/>
      <c r="NAS29" s="91"/>
      <c r="NAT29" s="91"/>
      <c r="NAU29" s="91"/>
      <c r="NAV29" s="91"/>
      <c r="NAW29" s="91"/>
      <c r="NAX29" s="91"/>
      <c r="NAY29" s="91"/>
      <c r="NAZ29" s="91"/>
      <c r="NBA29" s="91"/>
      <c r="NBB29" s="91"/>
      <c r="NBC29" s="91"/>
      <c r="NBD29" s="91"/>
      <c r="NBE29" s="91"/>
      <c r="NBF29" s="91"/>
      <c r="NBG29" s="91"/>
      <c r="NBH29" s="91"/>
      <c r="NBI29" s="91"/>
      <c r="NBJ29" s="91"/>
      <c r="NBK29" s="91"/>
      <c r="NBL29" s="91"/>
      <c r="NBM29" s="91"/>
      <c r="NBN29" s="91"/>
      <c r="NBO29" s="91"/>
      <c r="NBP29" s="91"/>
      <c r="NBQ29" s="91"/>
      <c r="NBR29" s="91"/>
      <c r="NBS29" s="91"/>
      <c r="NBT29" s="91"/>
      <c r="NBU29" s="91"/>
      <c r="NBV29" s="91"/>
      <c r="NBW29" s="91"/>
      <c r="NBX29" s="91"/>
      <c r="NBY29" s="91"/>
      <c r="NBZ29" s="91"/>
      <c r="NCA29" s="91"/>
      <c r="NCB29" s="91"/>
      <c r="NCC29" s="91"/>
      <c r="NCD29" s="91"/>
      <c r="NCE29" s="91"/>
      <c r="NCF29" s="91"/>
      <c r="NCG29" s="91"/>
      <c r="NCH29" s="91"/>
      <c r="NCI29" s="91"/>
      <c r="NCJ29" s="91"/>
      <c r="NCK29" s="91"/>
      <c r="NCL29" s="91"/>
      <c r="NCM29" s="91"/>
      <c r="NCN29" s="91"/>
      <c r="NCO29" s="91"/>
      <c r="NCP29" s="91"/>
      <c r="NCQ29" s="91"/>
      <c r="NCR29" s="91"/>
      <c r="NCS29" s="91"/>
      <c r="NCT29" s="91"/>
      <c r="NCU29" s="91"/>
      <c r="NCV29" s="91"/>
      <c r="NCW29" s="91"/>
      <c r="NCX29" s="91"/>
      <c r="NCY29" s="91"/>
      <c r="NCZ29" s="91"/>
      <c r="NDA29" s="91"/>
      <c r="NDB29" s="91"/>
      <c r="NDC29" s="91"/>
      <c r="NDD29" s="91"/>
      <c r="NDE29" s="91"/>
      <c r="NDF29" s="91"/>
      <c r="NDG29" s="91"/>
      <c r="NDH29" s="91"/>
      <c r="NDI29" s="91"/>
      <c r="NDJ29" s="91"/>
      <c r="NDK29" s="91"/>
      <c r="NDL29" s="91"/>
      <c r="NDM29" s="91"/>
      <c r="NDN29" s="91"/>
      <c r="NDO29" s="91"/>
      <c r="NDP29" s="91"/>
      <c r="NDQ29" s="91"/>
      <c r="NDR29" s="91"/>
      <c r="NDS29" s="91"/>
      <c r="NDT29" s="91"/>
      <c r="NDU29" s="91"/>
      <c r="NDV29" s="91"/>
      <c r="NDW29" s="91"/>
      <c r="NDX29" s="91"/>
      <c r="NDY29" s="91"/>
      <c r="NDZ29" s="91"/>
      <c r="NEA29" s="91"/>
      <c r="NEB29" s="91"/>
      <c r="NEC29" s="91"/>
      <c r="NED29" s="91"/>
      <c r="NEE29" s="91"/>
      <c r="NEF29" s="91"/>
      <c r="NEG29" s="91"/>
      <c r="NEH29" s="91"/>
      <c r="NEI29" s="91"/>
      <c r="NEJ29" s="91"/>
      <c r="NEK29" s="91"/>
      <c r="NEL29" s="91"/>
      <c r="NEM29" s="91"/>
      <c r="NEN29" s="91"/>
      <c r="NEO29" s="91"/>
      <c r="NEP29" s="91"/>
      <c r="NEQ29" s="91"/>
      <c r="NER29" s="91"/>
      <c r="NES29" s="91"/>
      <c r="NET29" s="91"/>
      <c r="NEU29" s="91"/>
      <c r="NEV29" s="91"/>
      <c r="NEW29" s="91"/>
      <c r="NEX29" s="91"/>
      <c r="NEY29" s="91"/>
      <c r="NEZ29" s="91"/>
      <c r="NFA29" s="91"/>
      <c r="NFB29" s="91"/>
      <c r="NFC29" s="91"/>
      <c r="NFD29" s="91"/>
      <c r="NFE29" s="91"/>
      <c r="NFF29" s="91"/>
      <c r="NFG29" s="91"/>
      <c r="NFH29" s="91"/>
      <c r="NFI29" s="91"/>
      <c r="NFJ29" s="91"/>
      <c r="NFK29" s="91"/>
      <c r="NFL29" s="91"/>
      <c r="NFM29" s="91"/>
      <c r="NFN29" s="91"/>
      <c r="NFO29" s="91"/>
      <c r="NFP29" s="91"/>
      <c r="NFQ29" s="91"/>
      <c r="NFR29" s="91"/>
      <c r="NFS29" s="91"/>
      <c r="NFT29" s="91"/>
      <c r="NFU29" s="91"/>
      <c r="NFV29" s="91"/>
      <c r="NFW29" s="91"/>
      <c r="NFX29" s="91"/>
      <c r="NFY29" s="91"/>
      <c r="NFZ29" s="91"/>
      <c r="NGA29" s="91"/>
      <c r="NGB29" s="91"/>
      <c r="NGC29" s="91"/>
      <c r="NGD29" s="91"/>
      <c r="NGE29" s="91"/>
      <c r="NGF29" s="91"/>
      <c r="NGG29" s="91"/>
      <c r="NGH29" s="91"/>
      <c r="NGI29" s="91"/>
      <c r="NGJ29" s="91"/>
      <c r="NGK29" s="91"/>
      <c r="NGL29" s="91"/>
      <c r="NGM29" s="91"/>
      <c r="NGN29" s="91"/>
      <c r="NGO29" s="91"/>
      <c r="NGP29" s="91"/>
      <c r="NGQ29" s="91"/>
      <c r="NGR29" s="91"/>
      <c r="NGS29" s="91"/>
      <c r="NGT29" s="91"/>
      <c r="NGU29" s="91"/>
      <c r="NGV29" s="91"/>
      <c r="NGW29" s="91"/>
      <c r="NGX29" s="91"/>
      <c r="NGY29" s="91"/>
      <c r="NGZ29" s="91"/>
      <c r="NHA29" s="91"/>
      <c r="NHB29" s="91"/>
      <c r="NHC29" s="91"/>
      <c r="NHD29" s="91"/>
      <c r="NHE29" s="91"/>
      <c r="NHF29" s="91"/>
      <c r="NHG29" s="91"/>
      <c r="NHH29" s="91"/>
      <c r="NHI29" s="91"/>
      <c r="NHJ29" s="91"/>
      <c r="NHK29" s="91"/>
      <c r="NHL29" s="91"/>
      <c r="NHM29" s="91"/>
      <c r="NHN29" s="91"/>
      <c r="NHO29" s="91"/>
      <c r="NHP29" s="91"/>
      <c r="NHQ29" s="91"/>
      <c r="NHR29" s="91"/>
      <c r="NHS29" s="91"/>
      <c r="NHT29" s="91"/>
      <c r="NHU29" s="91"/>
      <c r="NHV29" s="91"/>
      <c r="NHW29" s="91"/>
      <c r="NHX29" s="91"/>
      <c r="NHY29" s="91"/>
      <c r="NHZ29" s="91"/>
      <c r="NIA29" s="91"/>
      <c r="NIB29" s="91"/>
      <c r="NIC29" s="91"/>
      <c r="NID29" s="91"/>
      <c r="NIE29" s="91"/>
      <c r="NIF29" s="91"/>
      <c r="NIG29" s="91"/>
      <c r="NIH29" s="91"/>
      <c r="NII29" s="91"/>
      <c r="NIJ29" s="91"/>
      <c r="NIK29" s="91"/>
      <c r="NIL29" s="91"/>
      <c r="NIM29" s="91"/>
      <c r="NIN29" s="91"/>
      <c r="NIO29" s="91"/>
      <c r="NIP29" s="91"/>
      <c r="NIQ29" s="91"/>
      <c r="NIR29" s="91"/>
      <c r="NIS29" s="91"/>
      <c r="NIT29" s="91"/>
      <c r="NIU29" s="91"/>
      <c r="NIV29" s="91"/>
      <c r="NIW29" s="91"/>
      <c r="NIX29" s="91"/>
      <c r="NIY29" s="91"/>
      <c r="NIZ29" s="91"/>
      <c r="NJA29" s="91"/>
      <c r="NJB29" s="91"/>
      <c r="NJC29" s="91"/>
      <c r="NJD29" s="91"/>
      <c r="NJE29" s="91"/>
      <c r="NJF29" s="91"/>
      <c r="NJG29" s="91"/>
      <c r="NJH29" s="91"/>
      <c r="NJI29" s="91"/>
      <c r="NJJ29" s="91"/>
      <c r="NJK29" s="91"/>
      <c r="NJL29" s="91"/>
      <c r="NJM29" s="91"/>
      <c r="NJN29" s="91"/>
      <c r="NJO29" s="91"/>
      <c r="NJP29" s="91"/>
      <c r="NJQ29" s="91"/>
      <c r="NJR29" s="91"/>
      <c r="NJS29" s="91"/>
      <c r="NJT29" s="91"/>
      <c r="NJU29" s="91"/>
      <c r="NJV29" s="91"/>
      <c r="NJW29" s="91"/>
      <c r="NJX29" s="91"/>
      <c r="NJY29" s="91"/>
      <c r="NJZ29" s="91"/>
      <c r="NKA29" s="91"/>
      <c r="NKB29" s="91"/>
      <c r="NKC29" s="91"/>
      <c r="NKD29" s="91"/>
      <c r="NKE29" s="91"/>
      <c r="NKF29" s="91"/>
      <c r="NKG29" s="91"/>
      <c r="NKH29" s="91"/>
      <c r="NKI29" s="91"/>
      <c r="NKJ29" s="91"/>
      <c r="NKK29" s="91"/>
      <c r="NKL29" s="91"/>
      <c r="NKM29" s="91"/>
      <c r="NKN29" s="91"/>
      <c r="NKO29" s="91"/>
      <c r="NKP29" s="91"/>
      <c r="NKQ29" s="91"/>
      <c r="NKR29" s="91"/>
      <c r="NKS29" s="91"/>
      <c r="NKT29" s="91"/>
      <c r="NKU29" s="91"/>
      <c r="NKV29" s="91"/>
      <c r="NKW29" s="91"/>
      <c r="NKX29" s="91"/>
      <c r="NKY29" s="91"/>
      <c r="NKZ29" s="91"/>
      <c r="NLA29" s="91"/>
      <c r="NLB29" s="91"/>
      <c r="NLC29" s="91"/>
      <c r="NLD29" s="91"/>
      <c r="NLE29" s="91"/>
      <c r="NLF29" s="91"/>
      <c r="NLG29" s="91"/>
      <c r="NLH29" s="91"/>
      <c r="NLI29" s="91"/>
      <c r="NLJ29" s="91"/>
      <c r="NLK29" s="91"/>
      <c r="NLL29" s="91"/>
      <c r="NLM29" s="91"/>
      <c r="NLN29" s="91"/>
      <c r="NLO29" s="91"/>
      <c r="NLP29" s="91"/>
      <c r="NLQ29" s="91"/>
      <c r="NLR29" s="91"/>
      <c r="NLS29" s="91"/>
      <c r="NLT29" s="91"/>
      <c r="NLU29" s="91"/>
      <c r="NLV29" s="91"/>
      <c r="NLW29" s="91"/>
      <c r="NLX29" s="91"/>
      <c r="NLY29" s="91"/>
      <c r="NLZ29" s="91"/>
      <c r="NMA29" s="91"/>
      <c r="NMB29" s="91"/>
      <c r="NMC29" s="91"/>
      <c r="NMD29" s="91"/>
      <c r="NME29" s="91"/>
      <c r="NMF29" s="91"/>
      <c r="NMG29" s="91"/>
      <c r="NMH29" s="91"/>
      <c r="NMI29" s="91"/>
      <c r="NMJ29" s="91"/>
      <c r="NMK29" s="91"/>
      <c r="NML29" s="91"/>
      <c r="NMM29" s="91"/>
      <c r="NMN29" s="91"/>
      <c r="NMO29" s="91"/>
      <c r="NMP29" s="91"/>
      <c r="NMQ29" s="91"/>
      <c r="NMR29" s="91"/>
      <c r="NMS29" s="91"/>
      <c r="NMT29" s="91"/>
      <c r="NMU29" s="91"/>
      <c r="NMV29" s="91"/>
      <c r="NMW29" s="91"/>
      <c r="NMX29" s="91"/>
      <c r="NMY29" s="91"/>
      <c r="NMZ29" s="91"/>
      <c r="NNA29" s="91"/>
      <c r="NNB29" s="91"/>
      <c r="NNC29" s="91"/>
      <c r="NND29" s="91"/>
      <c r="NNE29" s="91"/>
      <c r="NNF29" s="91"/>
      <c r="NNG29" s="91"/>
      <c r="NNH29" s="91"/>
      <c r="NNI29" s="91"/>
      <c r="NNJ29" s="91"/>
      <c r="NNK29" s="91"/>
      <c r="NNL29" s="91"/>
      <c r="NNM29" s="91"/>
      <c r="NNN29" s="91"/>
      <c r="NNO29" s="91"/>
      <c r="NNP29" s="91"/>
      <c r="NNQ29" s="91"/>
      <c r="NNR29" s="91"/>
      <c r="NNS29" s="91"/>
      <c r="NNT29" s="91"/>
      <c r="NNU29" s="91"/>
      <c r="NNV29" s="91"/>
      <c r="NNW29" s="91"/>
      <c r="NNX29" s="91"/>
      <c r="NNY29" s="91"/>
      <c r="NNZ29" s="91"/>
      <c r="NOA29" s="91"/>
      <c r="NOB29" s="91"/>
      <c r="NOC29" s="91"/>
      <c r="NOD29" s="91"/>
      <c r="NOE29" s="91"/>
      <c r="NOF29" s="91"/>
      <c r="NOG29" s="91"/>
      <c r="NOH29" s="91"/>
      <c r="NOI29" s="91"/>
      <c r="NOJ29" s="91"/>
      <c r="NOK29" s="91"/>
      <c r="NOL29" s="91"/>
      <c r="NOM29" s="91"/>
      <c r="NON29" s="91"/>
      <c r="NOO29" s="91"/>
      <c r="NOP29" s="91"/>
      <c r="NOQ29" s="91"/>
      <c r="NOR29" s="91"/>
      <c r="NOS29" s="91"/>
      <c r="NOT29" s="91"/>
      <c r="NOU29" s="91"/>
      <c r="NOV29" s="91"/>
      <c r="NOW29" s="91"/>
      <c r="NOX29" s="91"/>
      <c r="NOY29" s="91"/>
      <c r="NOZ29" s="91"/>
      <c r="NPA29" s="91"/>
      <c r="NPB29" s="91"/>
      <c r="NPC29" s="91"/>
      <c r="NPD29" s="91"/>
      <c r="NPE29" s="91"/>
      <c r="NPF29" s="91"/>
      <c r="NPG29" s="91"/>
      <c r="NPH29" s="91"/>
      <c r="NPI29" s="91"/>
      <c r="NPJ29" s="91"/>
      <c r="NPK29" s="91"/>
      <c r="NPL29" s="91"/>
      <c r="NPM29" s="91"/>
      <c r="NPN29" s="91"/>
      <c r="NPO29" s="91"/>
      <c r="NPP29" s="91"/>
      <c r="NPQ29" s="91"/>
      <c r="NPR29" s="91"/>
      <c r="NPS29" s="91"/>
      <c r="NPT29" s="91"/>
      <c r="NPU29" s="91"/>
      <c r="NPV29" s="91"/>
      <c r="NPW29" s="91"/>
      <c r="NPX29" s="91"/>
      <c r="NPY29" s="91"/>
      <c r="NPZ29" s="91"/>
      <c r="NQA29" s="91"/>
      <c r="NQB29" s="91"/>
      <c r="NQC29" s="91"/>
      <c r="NQD29" s="91"/>
      <c r="NQE29" s="91"/>
      <c r="NQF29" s="91"/>
      <c r="NQG29" s="91"/>
      <c r="NQH29" s="91"/>
      <c r="NQI29" s="91"/>
      <c r="NQJ29" s="91"/>
      <c r="NQK29" s="91"/>
      <c r="NQL29" s="91"/>
      <c r="NQM29" s="91"/>
      <c r="NQN29" s="91"/>
      <c r="NQO29" s="91"/>
      <c r="NQP29" s="91"/>
      <c r="NQQ29" s="91"/>
      <c r="NQR29" s="91"/>
      <c r="NQS29" s="91"/>
      <c r="NQT29" s="91"/>
      <c r="NQU29" s="91"/>
      <c r="NQV29" s="91"/>
      <c r="NQW29" s="91"/>
      <c r="NQX29" s="91"/>
      <c r="NQY29" s="91"/>
      <c r="NQZ29" s="91"/>
      <c r="NRA29" s="91"/>
      <c r="NRB29" s="91"/>
      <c r="NRC29" s="91"/>
      <c r="NRD29" s="91"/>
      <c r="NRE29" s="91"/>
      <c r="NRF29" s="91"/>
      <c r="NRG29" s="91"/>
      <c r="NRH29" s="91"/>
      <c r="NRI29" s="91"/>
      <c r="NRJ29" s="91"/>
      <c r="NRK29" s="91"/>
      <c r="NRL29" s="91"/>
      <c r="NRM29" s="91"/>
      <c r="NRN29" s="91"/>
      <c r="NRO29" s="91"/>
      <c r="NRP29" s="91"/>
      <c r="NRQ29" s="91"/>
      <c r="NRR29" s="91"/>
      <c r="NRS29" s="91"/>
      <c r="NRT29" s="91"/>
      <c r="NRU29" s="91"/>
      <c r="NRV29" s="91"/>
      <c r="NRW29" s="91"/>
      <c r="NRX29" s="91"/>
      <c r="NRY29" s="91"/>
      <c r="NRZ29" s="91"/>
      <c r="NSA29" s="91"/>
      <c r="NSB29" s="91"/>
      <c r="NSC29" s="91"/>
      <c r="NSD29" s="91"/>
      <c r="NSE29" s="91"/>
      <c r="NSF29" s="91"/>
      <c r="NSG29" s="91"/>
      <c r="NSH29" s="91"/>
      <c r="NSI29" s="91"/>
      <c r="NSJ29" s="91"/>
      <c r="NSK29" s="91"/>
      <c r="NSL29" s="91"/>
      <c r="NSM29" s="91"/>
      <c r="NSN29" s="91"/>
      <c r="NSO29" s="91"/>
      <c r="NSP29" s="91"/>
      <c r="NSQ29" s="91"/>
      <c r="NSR29" s="91"/>
      <c r="NSS29" s="91"/>
      <c r="NST29" s="91"/>
      <c r="NSU29" s="91"/>
      <c r="NSV29" s="91"/>
      <c r="NSW29" s="91"/>
      <c r="NSX29" s="91"/>
      <c r="NSY29" s="91"/>
      <c r="NSZ29" s="91"/>
      <c r="NTA29" s="91"/>
      <c r="NTB29" s="91"/>
      <c r="NTC29" s="91"/>
      <c r="NTD29" s="91"/>
      <c r="NTE29" s="91"/>
      <c r="NTF29" s="91"/>
      <c r="NTG29" s="91"/>
      <c r="NTH29" s="91"/>
      <c r="NTI29" s="91"/>
      <c r="NTJ29" s="91"/>
      <c r="NTK29" s="91"/>
      <c r="NTL29" s="91"/>
      <c r="NTM29" s="91"/>
      <c r="NTN29" s="91"/>
      <c r="NTO29" s="91"/>
      <c r="NTP29" s="91"/>
      <c r="NTQ29" s="91"/>
      <c r="NTR29" s="91"/>
      <c r="NTS29" s="91"/>
      <c r="NTT29" s="91"/>
      <c r="NTU29" s="91"/>
      <c r="NTV29" s="91"/>
      <c r="NTW29" s="91"/>
      <c r="NTX29" s="91"/>
      <c r="NTY29" s="91"/>
      <c r="NTZ29" s="91"/>
      <c r="NUA29" s="91"/>
      <c r="NUB29" s="91"/>
      <c r="NUC29" s="91"/>
      <c r="NUD29" s="91"/>
      <c r="NUE29" s="91"/>
      <c r="NUF29" s="91"/>
      <c r="NUG29" s="91"/>
      <c r="NUH29" s="91"/>
      <c r="NUI29" s="91"/>
      <c r="NUJ29" s="91"/>
      <c r="NUK29" s="91"/>
      <c r="NUL29" s="91"/>
      <c r="NUM29" s="91"/>
      <c r="NUN29" s="91"/>
      <c r="NUO29" s="91"/>
      <c r="NUP29" s="91"/>
      <c r="NUQ29" s="91"/>
      <c r="NUR29" s="91"/>
      <c r="NUS29" s="91"/>
      <c r="NUT29" s="91"/>
      <c r="NUU29" s="91"/>
      <c r="NUV29" s="91"/>
      <c r="NUW29" s="91"/>
      <c r="NUX29" s="91"/>
      <c r="NUY29" s="91"/>
      <c r="NUZ29" s="91"/>
      <c r="NVA29" s="91"/>
      <c r="NVB29" s="91"/>
      <c r="NVC29" s="91"/>
      <c r="NVD29" s="91"/>
      <c r="NVE29" s="91"/>
      <c r="NVF29" s="91"/>
      <c r="NVG29" s="91"/>
      <c r="NVH29" s="91"/>
      <c r="NVI29" s="91"/>
      <c r="NVJ29" s="91"/>
      <c r="NVK29" s="91"/>
      <c r="NVL29" s="91"/>
      <c r="NVM29" s="91"/>
      <c r="NVN29" s="91"/>
      <c r="NVO29" s="91"/>
      <c r="NVP29" s="91"/>
      <c r="NVQ29" s="91"/>
      <c r="NVR29" s="91"/>
      <c r="NVS29" s="91"/>
      <c r="NVT29" s="91"/>
      <c r="NVU29" s="91"/>
      <c r="NVV29" s="91"/>
      <c r="NVW29" s="91"/>
      <c r="NVX29" s="91"/>
      <c r="NVY29" s="91"/>
      <c r="NVZ29" s="91"/>
      <c r="NWA29" s="91"/>
      <c r="NWB29" s="91"/>
      <c r="NWC29" s="91"/>
      <c r="NWD29" s="91"/>
      <c r="NWE29" s="91"/>
      <c r="NWF29" s="91"/>
      <c r="NWG29" s="91"/>
      <c r="NWH29" s="91"/>
      <c r="NWI29" s="91"/>
      <c r="NWJ29" s="91"/>
      <c r="NWK29" s="91"/>
      <c r="NWL29" s="91"/>
      <c r="NWM29" s="91"/>
      <c r="NWN29" s="91"/>
      <c r="NWO29" s="91"/>
      <c r="NWP29" s="91"/>
      <c r="NWQ29" s="91"/>
      <c r="NWR29" s="91"/>
      <c r="NWS29" s="91"/>
      <c r="NWT29" s="91"/>
      <c r="NWU29" s="91"/>
      <c r="NWV29" s="91"/>
      <c r="NWW29" s="91"/>
      <c r="NWX29" s="91"/>
      <c r="NWY29" s="91"/>
      <c r="NWZ29" s="91"/>
      <c r="NXA29" s="91"/>
      <c r="NXB29" s="91"/>
      <c r="NXC29" s="91"/>
      <c r="NXD29" s="91"/>
      <c r="NXE29" s="91"/>
      <c r="NXF29" s="91"/>
      <c r="NXG29" s="91"/>
      <c r="NXH29" s="91"/>
      <c r="NXI29" s="91"/>
      <c r="NXJ29" s="91"/>
      <c r="NXK29" s="91"/>
      <c r="NXL29" s="91"/>
      <c r="NXM29" s="91"/>
      <c r="NXN29" s="91"/>
      <c r="NXO29" s="91"/>
      <c r="NXP29" s="91"/>
      <c r="NXQ29" s="91"/>
      <c r="NXR29" s="91"/>
      <c r="NXS29" s="91"/>
      <c r="NXT29" s="91"/>
      <c r="NXU29" s="91"/>
      <c r="NXV29" s="91"/>
      <c r="NXW29" s="91"/>
      <c r="NXX29" s="91"/>
      <c r="NXY29" s="91"/>
      <c r="NXZ29" s="91"/>
      <c r="NYA29" s="91"/>
      <c r="NYB29" s="91"/>
      <c r="NYC29" s="91"/>
      <c r="NYD29" s="91"/>
      <c r="NYE29" s="91"/>
      <c r="NYF29" s="91"/>
      <c r="NYG29" s="91"/>
      <c r="NYH29" s="91"/>
      <c r="NYI29" s="91"/>
      <c r="NYJ29" s="91"/>
      <c r="NYK29" s="91"/>
      <c r="NYL29" s="91"/>
      <c r="NYM29" s="91"/>
      <c r="NYN29" s="91"/>
      <c r="NYO29" s="91"/>
      <c r="NYP29" s="91"/>
      <c r="NYQ29" s="91"/>
      <c r="NYR29" s="91"/>
      <c r="NYS29" s="91"/>
      <c r="NYT29" s="91"/>
      <c r="NYU29" s="91"/>
      <c r="NYV29" s="91"/>
      <c r="NYW29" s="91"/>
      <c r="NYX29" s="91"/>
      <c r="NYY29" s="91"/>
      <c r="NYZ29" s="91"/>
      <c r="NZA29" s="91"/>
      <c r="NZB29" s="91"/>
      <c r="NZC29" s="91"/>
      <c r="NZD29" s="91"/>
      <c r="NZE29" s="91"/>
      <c r="NZF29" s="91"/>
      <c r="NZG29" s="91"/>
      <c r="NZH29" s="91"/>
      <c r="NZI29" s="91"/>
      <c r="NZJ29" s="91"/>
      <c r="NZK29" s="91"/>
      <c r="NZL29" s="91"/>
      <c r="NZM29" s="91"/>
      <c r="NZN29" s="91"/>
      <c r="NZO29" s="91"/>
      <c r="NZP29" s="91"/>
      <c r="NZQ29" s="91"/>
      <c r="NZR29" s="91"/>
      <c r="NZS29" s="91"/>
      <c r="NZT29" s="91"/>
      <c r="NZU29" s="91"/>
      <c r="NZV29" s="91"/>
      <c r="NZW29" s="91"/>
      <c r="NZX29" s="91"/>
      <c r="NZY29" s="91"/>
      <c r="NZZ29" s="91"/>
      <c r="OAA29" s="91"/>
      <c r="OAB29" s="91"/>
      <c r="OAC29" s="91"/>
      <c r="OAD29" s="91"/>
      <c r="OAE29" s="91"/>
      <c r="OAF29" s="91"/>
      <c r="OAG29" s="91"/>
      <c r="OAH29" s="91"/>
      <c r="OAI29" s="91"/>
      <c r="OAJ29" s="91"/>
      <c r="OAK29" s="91"/>
      <c r="OAL29" s="91"/>
      <c r="OAM29" s="91"/>
      <c r="OAN29" s="91"/>
      <c r="OAO29" s="91"/>
      <c r="OAP29" s="91"/>
      <c r="OAQ29" s="91"/>
      <c r="OAR29" s="91"/>
      <c r="OAS29" s="91"/>
      <c r="OAT29" s="91"/>
      <c r="OAU29" s="91"/>
      <c r="OAV29" s="91"/>
      <c r="OAW29" s="91"/>
      <c r="OAX29" s="91"/>
      <c r="OAY29" s="91"/>
      <c r="OAZ29" s="91"/>
      <c r="OBA29" s="91"/>
      <c r="OBB29" s="91"/>
      <c r="OBC29" s="91"/>
      <c r="OBD29" s="91"/>
      <c r="OBE29" s="91"/>
      <c r="OBF29" s="91"/>
      <c r="OBG29" s="91"/>
      <c r="OBH29" s="91"/>
      <c r="OBI29" s="91"/>
      <c r="OBJ29" s="91"/>
      <c r="OBK29" s="91"/>
      <c r="OBL29" s="91"/>
      <c r="OBM29" s="91"/>
      <c r="OBN29" s="91"/>
      <c r="OBO29" s="91"/>
      <c r="OBP29" s="91"/>
      <c r="OBQ29" s="91"/>
      <c r="OBR29" s="91"/>
      <c r="OBS29" s="91"/>
      <c r="OBT29" s="91"/>
      <c r="OBU29" s="91"/>
      <c r="OBV29" s="91"/>
      <c r="OBW29" s="91"/>
      <c r="OBX29" s="91"/>
      <c r="OBY29" s="91"/>
      <c r="OBZ29" s="91"/>
      <c r="OCA29" s="91"/>
      <c r="OCB29" s="91"/>
      <c r="OCC29" s="91"/>
      <c r="OCD29" s="91"/>
      <c r="OCE29" s="91"/>
      <c r="OCF29" s="91"/>
      <c r="OCG29" s="91"/>
      <c r="OCH29" s="91"/>
      <c r="OCI29" s="91"/>
      <c r="OCJ29" s="91"/>
      <c r="OCK29" s="91"/>
      <c r="OCL29" s="91"/>
      <c r="OCM29" s="91"/>
      <c r="OCN29" s="91"/>
      <c r="OCO29" s="91"/>
      <c r="OCP29" s="91"/>
      <c r="OCQ29" s="91"/>
      <c r="OCR29" s="91"/>
      <c r="OCS29" s="91"/>
      <c r="OCT29" s="91"/>
      <c r="OCU29" s="91"/>
      <c r="OCV29" s="91"/>
      <c r="OCW29" s="91"/>
      <c r="OCX29" s="91"/>
      <c r="OCY29" s="91"/>
      <c r="OCZ29" s="91"/>
      <c r="ODA29" s="91"/>
      <c r="ODB29" s="91"/>
      <c r="ODC29" s="91"/>
      <c r="ODD29" s="91"/>
      <c r="ODE29" s="91"/>
      <c r="ODF29" s="91"/>
      <c r="ODG29" s="91"/>
      <c r="ODH29" s="91"/>
      <c r="ODI29" s="91"/>
      <c r="ODJ29" s="91"/>
      <c r="ODK29" s="91"/>
      <c r="ODL29" s="91"/>
      <c r="ODM29" s="91"/>
      <c r="ODN29" s="91"/>
      <c r="ODO29" s="91"/>
      <c r="ODP29" s="91"/>
      <c r="ODQ29" s="91"/>
      <c r="ODR29" s="91"/>
      <c r="ODS29" s="91"/>
      <c r="ODT29" s="91"/>
      <c r="ODU29" s="91"/>
      <c r="ODV29" s="91"/>
      <c r="ODW29" s="91"/>
      <c r="ODX29" s="91"/>
      <c r="ODY29" s="91"/>
      <c r="ODZ29" s="91"/>
      <c r="OEA29" s="91"/>
      <c r="OEB29" s="91"/>
      <c r="OEC29" s="91"/>
      <c r="OED29" s="91"/>
      <c r="OEE29" s="91"/>
      <c r="OEF29" s="91"/>
      <c r="OEG29" s="91"/>
      <c r="OEH29" s="91"/>
      <c r="OEI29" s="91"/>
      <c r="OEJ29" s="91"/>
      <c r="OEK29" s="91"/>
      <c r="OEL29" s="91"/>
      <c r="OEM29" s="91"/>
      <c r="OEN29" s="91"/>
      <c r="OEO29" s="91"/>
      <c r="OEP29" s="91"/>
      <c r="OEQ29" s="91"/>
      <c r="OER29" s="91"/>
      <c r="OES29" s="91"/>
      <c r="OET29" s="91"/>
      <c r="OEU29" s="91"/>
      <c r="OEV29" s="91"/>
      <c r="OEW29" s="91"/>
      <c r="OEX29" s="91"/>
      <c r="OEY29" s="91"/>
      <c r="OEZ29" s="91"/>
      <c r="OFA29" s="91"/>
      <c r="OFB29" s="91"/>
      <c r="OFC29" s="91"/>
      <c r="OFD29" s="91"/>
      <c r="OFE29" s="91"/>
      <c r="OFF29" s="91"/>
      <c r="OFG29" s="91"/>
      <c r="OFH29" s="91"/>
      <c r="OFI29" s="91"/>
      <c r="OFJ29" s="91"/>
      <c r="OFK29" s="91"/>
      <c r="OFL29" s="91"/>
      <c r="OFM29" s="91"/>
      <c r="OFN29" s="91"/>
      <c r="OFO29" s="91"/>
      <c r="OFP29" s="91"/>
      <c r="OFQ29" s="91"/>
      <c r="OFR29" s="91"/>
      <c r="OFS29" s="91"/>
      <c r="OFT29" s="91"/>
      <c r="OFU29" s="91"/>
      <c r="OFV29" s="91"/>
      <c r="OFW29" s="91"/>
      <c r="OFX29" s="91"/>
      <c r="OFY29" s="91"/>
      <c r="OFZ29" s="91"/>
      <c r="OGA29" s="91"/>
      <c r="OGB29" s="91"/>
      <c r="OGC29" s="91"/>
      <c r="OGD29" s="91"/>
      <c r="OGE29" s="91"/>
      <c r="OGF29" s="91"/>
      <c r="OGG29" s="91"/>
      <c r="OGH29" s="91"/>
      <c r="OGI29" s="91"/>
      <c r="OGJ29" s="91"/>
      <c r="OGK29" s="91"/>
      <c r="OGL29" s="91"/>
      <c r="OGM29" s="91"/>
      <c r="OGN29" s="91"/>
      <c r="OGO29" s="91"/>
      <c r="OGP29" s="91"/>
      <c r="OGQ29" s="91"/>
      <c r="OGR29" s="91"/>
      <c r="OGS29" s="91"/>
      <c r="OGT29" s="91"/>
      <c r="OGU29" s="91"/>
      <c r="OGV29" s="91"/>
      <c r="OGW29" s="91"/>
      <c r="OGX29" s="91"/>
      <c r="OGY29" s="91"/>
      <c r="OGZ29" s="91"/>
      <c r="OHA29" s="91"/>
      <c r="OHB29" s="91"/>
      <c r="OHC29" s="91"/>
      <c r="OHD29" s="91"/>
      <c r="OHE29" s="91"/>
      <c r="OHF29" s="91"/>
      <c r="OHG29" s="91"/>
      <c r="OHH29" s="91"/>
      <c r="OHI29" s="91"/>
      <c r="OHJ29" s="91"/>
      <c r="OHK29" s="91"/>
      <c r="OHL29" s="91"/>
      <c r="OHM29" s="91"/>
      <c r="OHN29" s="91"/>
      <c r="OHO29" s="91"/>
      <c r="OHP29" s="91"/>
      <c r="OHQ29" s="91"/>
      <c r="OHR29" s="91"/>
      <c r="OHS29" s="91"/>
      <c r="OHT29" s="91"/>
      <c r="OHU29" s="91"/>
      <c r="OHV29" s="91"/>
      <c r="OHW29" s="91"/>
      <c r="OHX29" s="91"/>
      <c r="OHY29" s="91"/>
      <c r="OHZ29" s="91"/>
      <c r="OIA29" s="91"/>
      <c r="OIB29" s="91"/>
      <c r="OIC29" s="91"/>
      <c r="OID29" s="91"/>
      <c r="OIE29" s="91"/>
      <c r="OIF29" s="91"/>
      <c r="OIG29" s="91"/>
      <c r="OIH29" s="91"/>
      <c r="OII29" s="91"/>
      <c r="OIJ29" s="91"/>
      <c r="OIK29" s="91"/>
      <c r="OIL29" s="91"/>
      <c r="OIM29" s="91"/>
      <c r="OIN29" s="91"/>
      <c r="OIO29" s="91"/>
      <c r="OIP29" s="91"/>
      <c r="OIQ29" s="91"/>
      <c r="OIR29" s="91"/>
      <c r="OIS29" s="91"/>
      <c r="OIT29" s="91"/>
      <c r="OIU29" s="91"/>
      <c r="OIV29" s="91"/>
      <c r="OIW29" s="91"/>
      <c r="OIX29" s="91"/>
      <c r="OIY29" s="91"/>
      <c r="OIZ29" s="91"/>
      <c r="OJA29" s="91"/>
      <c r="OJB29" s="91"/>
      <c r="OJC29" s="91"/>
      <c r="OJD29" s="91"/>
      <c r="OJE29" s="91"/>
      <c r="OJF29" s="91"/>
      <c r="OJG29" s="91"/>
      <c r="OJH29" s="91"/>
      <c r="OJI29" s="91"/>
      <c r="OJJ29" s="91"/>
      <c r="OJK29" s="91"/>
      <c r="OJL29" s="91"/>
      <c r="OJM29" s="91"/>
      <c r="OJN29" s="91"/>
      <c r="OJO29" s="91"/>
      <c r="OJP29" s="91"/>
      <c r="OJQ29" s="91"/>
      <c r="OJR29" s="91"/>
      <c r="OJS29" s="91"/>
      <c r="OJT29" s="91"/>
      <c r="OJU29" s="91"/>
      <c r="OJV29" s="91"/>
      <c r="OJW29" s="91"/>
      <c r="OJX29" s="91"/>
      <c r="OJY29" s="91"/>
      <c r="OJZ29" s="91"/>
      <c r="OKA29" s="91"/>
      <c r="OKB29" s="91"/>
      <c r="OKC29" s="91"/>
      <c r="OKD29" s="91"/>
      <c r="OKE29" s="91"/>
      <c r="OKF29" s="91"/>
      <c r="OKG29" s="91"/>
      <c r="OKH29" s="91"/>
      <c r="OKI29" s="91"/>
      <c r="OKJ29" s="91"/>
      <c r="OKK29" s="91"/>
      <c r="OKL29" s="91"/>
      <c r="OKM29" s="91"/>
      <c r="OKN29" s="91"/>
      <c r="OKO29" s="91"/>
      <c r="OKP29" s="91"/>
      <c r="OKQ29" s="91"/>
      <c r="OKR29" s="91"/>
      <c r="OKS29" s="91"/>
      <c r="OKT29" s="91"/>
      <c r="OKU29" s="91"/>
      <c r="OKV29" s="91"/>
      <c r="OKW29" s="91"/>
      <c r="OKX29" s="91"/>
      <c r="OKY29" s="91"/>
      <c r="OKZ29" s="91"/>
      <c r="OLA29" s="91"/>
      <c r="OLB29" s="91"/>
      <c r="OLC29" s="91"/>
      <c r="OLD29" s="91"/>
      <c r="OLE29" s="91"/>
      <c r="OLF29" s="91"/>
      <c r="OLG29" s="91"/>
      <c r="OLH29" s="91"/>
      <c r="OLI29" s="91"/>
      <c r="OLJ29" s="91"/>
      <c r="OLK29" s="91"/>
      <c r="OLL29" s="91"/>
      <c r="OLM29" s="91"/>
      <c r="OLN29" s="91"/>
      <c r="OLO29" s="91"/>
      <c r="OLP29" s="91"/>
      <c r="OLQ29" s="91"/>
      <c r="OLR29" s="91"/>
      <c r="OLS29" s="91"/>
      <c r="OLT29" s="91"/>
      <c r="OLU29" s="91"/>
      <c r="OLV29" s="91"/>
      <c r="OLW29" s="91"/>
      <c r="OLX29" s="91"/>
      <c r="OLY29" s="91"/>
      <c r="OLZ29" s="91"/>
      <c r="OMA29" s="91"/>
      <c r="OMB29" s="91"/>
      <c r="OMC29" s="91"/>
      <c r="OMD29" s="91"/>
      <c r="OME29" s="91"/>
      <c r="OMF29" s="91"/>
      <c r="OMG29" s="91"/>
      <c r="OMH29" s="91"/>
      <c r="OMI29" s="91"/>
      <c r="OMJ29" s="91"/>
      <c r="OMK29" s="91"/>
      <c r="OML29" s="91"/>
      <c r="OMM29" s="91"/>
      <c r="OMN29" s="91"/>
      <c r="OMO29" s="91"/>
      <c r="OMP29" s="91"/>
      <c r="OMQ29" s="91"/>
      <c r="OMR29" s="91"/>
      <c r="OMS29" s="91"/>
      <c r="OMT29" s="91"/>
      <c r="OMU29" s="91"/>
      <c r="OMV29" s="91"/>
      <c r="OMW29" s="91"/>
      <c r="OMX29" s="91"/>
      <c r="OMY29" s="91"/>
      <c r="OMZ29" s="91"/>
      <c r="ONA29" s="91"/>
      <c r="ONB29" s="91"/>
      <c r="ONC29" s="91"/>
      <c r="OND29" s="91"/>
      <c r="ONE29" s="91"/>
      <c r="ONF29" s="91"/>
      <c r="ONG29" s="91"/>
      <c r="ONH29" s="91"/>
      <c r="ONI29" s="91"/>
      <c r="ONJ29" s="91"/>
      <c r="ONK29" s="91"/>
      <c r="ONL29" s="91"/>
      <c r="ONM29" s="91"/>
      <c r="ONN29" s="91"/>
      <c r="ONO29" s="91"/>
      <c r="ONP29" s="91"/>
      <c r="ONQ29" s="91"/>
      <c r="ONR29" s="91"/>
      <c r="ONS29" s="91"/>
      <c r="ONT29" s="91"/>
      <c r="ONU29" s="91"/>
      <c r="ONV29" s="91"/>
      <c r="ONW29" s="91"/>
      <c r="ONX29" s="91"/>
      <c r="ONY29" s="91"/>
      <c r="ONZ29" s="91"/>
      <c r="OOA29" s="91"/>
      <c r="OOB29" s="91"/>
      <c r="OOC29" s="91"/>
      <c r="OOD29" s="91"/>
      <c r="OOE29" s="91"/>
      <c r="OOF29" s="91"/>
      <c r="OOG29" s="91"/>
      <c r="OOH29" s="91"/>
      <c r="OOI29" s="91"/>
      <c r="OOJ29" s="91"/>
      <c r="OOK29" s="91"/>
      <c r="OOL29" s="91"/>
      <c r="OOM29" s="91"/>
      <c r="OON29" s="91"/>
      <c r="OOO29" s="91"/>
      <c r="OOP29" s="91"/>
      <c r="OOQ29" s="91"/>
      <c r="OOR29" s="91"/>
      <c r="OOS29" s="91"/>
      <c r="OOT29" s="91"/>
      <c r="OOU29" s="91"/>
      <c r="OOV29" s="91"/>
      <c r="OOW29" s="91"/>
      <c r="OOX29" s="91"/>
      <c r="OOY29" s="91"/>
      <c r="OOZ29" s="91"/>
      <c r="OPA29" s="91"/>
      <c r="OPB29" s="91"/>
      <c r="OPC29" s="91"/>
      <c r="OPD29" s="91"/>
      <c r="OPE29" s="91"/>
      <c r="OPF29" s="91"/>
      <c r="OPG29" s="91"/>
      <c r="OPH29" s="91"/>
      <c r="OPI29" s="91"/>
      <c r="OPJ29" s="91"/>
      <c r="OPK29" s="91"/>
      <c r="OPL29" s="91"/>
      <c r="OPM29" s="91"/>
      <c r="OPN29" s="91"/>
      <c r="OPO29" s="91"/>
      <c r="OPP29" s="91"/>
      <c r="OPQ29" s="91"/>
      <c r="OPR29" s="91"/>
      <c r="OPS29" s="91"/>
      <c r="OPT29" s="91"/>
      <c r="OPU29" s="91"/>
      <c r="OPV29" s="91"/>
      <c r="OPW29" s="91"/>
      <c r="OPX29" s="91"/>
      <c r="OPY29" s="91"/>
      <c r="OPZ29" s="91"/>
      <c r="OQA29" s="91"/>
      <c r="OQB29" s="91"/>
      <c r="OQC29" s="91"/>
      <c r="OQD29" s="91"/>
      <c r="OQE29" s="91"/>
      <c r="OQF29" s="91"/>
      <c r="OQG29" s="91"/>
      <c r="OQH29" s="91"/>
      <c r="OQI29" s="91"/>
      <c r="OQJ29" s="91"/>
      <c r="OQK29" s="91"/>
      <c r="OQL29" s="91"/>
      <c r="OQM29" s="91"/>
      <c r="OQN29" s="91"/>
      <c r="OQO29" s="91"/>
      <c r="OQP29" s="91"/>
      <c r="OQQ29" s="91"/>
      <c r="OQR29" s="91"/>
      <c r="OQS29" s="91"/>
      <c r="OQT29" s="91"/>
      <c r="OQU29" s="91"/>
      <c r="OQV29" s="91"/>
      <c r="OQW29" s="91"/>
      <c r="OQX29" s="91"/>
      <c r="OQY29" s="91"/>
      <c r="OQZ29" s="91"/>
      <c r="ORA29" s="91"/>
      <c r="ORB29" s="91"/>
      <c r="ORC29" s="91"/>
      <c r="ORD29" s="91"/>
      <c r="ORE29" s="91"/>
      <c r="ORF29" s="91"/>
      <c r="ORG29" s="91"/>
      <c r="ORH29" s="91"/>
      <c r="ORI29" s="91"/>
      <c r="ORJ29" s="91"/>
      <c r="ORK29" s="91"/>
      <c r="ORL29" s="91"/>
      <c r="ORM29" s="91"/>
      <c r="ORN29" s="91"/>
      <c r="ORO29" s="91"/>
      <c r="ORP29" s="91"/>
      <c r="ORQ29" s="91"/>
      <c r="ORR29" s="91"/>
      <c r="ORS29" s="91"/>
      <c r="ORT29" s="91"/>
      <c r="ORU29" s="91"/>
      <c r="ORV29" s="91"/>
      <c r="ORW29" s="91"/>
      <c r="ORX29" s="91"/>
      <c r="ORY29" s="91"/>
      <c r="ORZ29" s="91"/>
      <c r="OSA29" s="91"/>
      <c r="OSB29" s="91"/>
      <c r="OSC29" s="91"/>
      <c r="OSD29" s="91"/>
      <c r="OSE29" s="91"/>
      <c r="OSF29" s="91"/>
      <c r="OSG29" s="91"/>
      <c r="OSH29" s="91"/>
      <c r="OSI29" s="91"/>
      <c r="OSJ29" s="91"/>
      <c r="OSK29" s="91"/>
      <c r="OSL29" s="91"/>
      <c r="OSM29" s="91"/>
      <c r="OSN29" s="91"/>
      <c r="OSO29" s="91"/>
      <c r="OSP29" s="91"/>
      <c r="OSQ29" s="91"/>
      <c r="OSR29" s="91"/>
      <c r="OSS29" s="91"/>
      <c r="OST29" s="91"/>
      <c r="OSU29" s="91"/>
      <c r="OSV29" s="91"/>
      <c r="OSW29" s="91"/>
      <c r="OSX29" s="91"/>
      <c r="OSY29" s="91"/>
      <c r="OSZ29" s="91"/>
      <c r="OTA29" s="91"/>
      <c r="OTB29" s="91"/>
      <c r="OTC29" s="91"/>
      <c r="OTD29" s="91"/>
      <c r="OTE29" s="91"/>
      <c r="OTF29" s="91"/>
      <c r="OTG29" s="91"/>
      <c r="OTH29" s="91"/>
      <c r="OTI29" s="91"/>
      <c r="OTJ29" s="91"/>
      <c r="OTK29" s="91"/>
      <c r="OTL29" s="91"/>
      <c r="OTM29" s="91"/>
      <c r="OTN29" s="91"/>
      <c r="OTO29" s="91"/>
      <c r="OTP29" s="91"/>
      <c r="OTQ29" s="91"/>
      <c r="OTR29" s="91"/>
      <c r="OTS29" s="91"/>
      <c r="OTT29" s="91"/>
      <c r="OTU29" s="91"/>
      <c r="OTV29" s="91"/>
      <c r="OTW29" s="91"/>
      <c r="OTX29" s="91"/>
      <c r="OTY29" s="91"/>
      <c r="OTZ29" s="91"/>
      <c r="OUA29" s="91"/>
      <c r="OUB29" s="91"/>
      <c r="OUC29" s="91"/>
      <c r="OUD29" s="91"/>
      <c r="OUE29" s="91"/>
      <c r="OUF29" s="91"/>
      <c r="OUG29" s="91"/>
      <c r="OUH29" s="91"/>
      <c r="OUI29" s="91"/>
      <c r="OUJ29" s="91"/>
      <c r="OUK29" s="91"/>
      <c r="OUL29" s="91"/>
      <c r="OUM29" s="91"/>
      <c r="OUN29" s="91"/>
      <c r="OUO29" s="91"/>
      <c r="OUP29" s="91"/>
      <c r="OUQ29" s="91"/>
      <c r="OUR29" s="91"/>
      <c r="OUS29" s="91"/>
      <c r="OUT29" s="91"/>
      <c r="OUU29" s="91"/>
      <c r="OUV29" s="91"/>
      <c r="OUW29" s="91"/>
      <c r="OUX29" s="91"/>
      <c r="OUY29" s="91"/>
      <c r="OUZ29" s="91"/>
      <c r="OVA29" s="91"/>
      <c r="OVB29" s="91"/>
      <c r="OVC29" s="91"/>
      <c r="OVD29" s="91"/>
      <c r="OVE29" s="91"/>
      <c r="OVF29" s="91"/>
      <c r="OVG29" s="91"/>
      <c r="OVH29" s="91"/>
      <c r="OVI29" s="91"/>
      <c r="OVJ29" s="91"/>
      <c r="OVK29" s="91"/>
      <c r="OVL29" s="91"/>
      <c r="OVM29" s="91"/>
      <c r="OVN29" s="91"/>
      <c r="OVO29" s="91"/>
      <c r="OVP29" s="91"/>
      <c r="OVQ29" s="91"/>
      <c r="OVR29" s="91"/>
      <c r="OVS29" s="91"/>
      <c r="OVT29" s="91"/>
      <c r="OVU29" s="91"/>
      <c r="OVV29" s="91"/>
      <c r="OVW29" s="91"/>
      <c r="OVX29" s="91"/>
      <c r="OVY29" s="91"/>
      <c r="OVZ29" s="91"/>
      <c r="OWA29" s="91"/>
      <c r="OWB29" s="91"/>
      <c r="OWC29" s="91"/>
      <c r="OWD29" s="91"/>
      <c r="OWE29" s="91"/>
      <c r="OWF29" s="91"/>
      <c r="OWG29" s="91"/>
      <c r="OWH29" s="91"/>
      <c r="OWI29" s="91"/>
      <c r="OWJ29" s="91"/>
      <c r="OWK29" s="91"/>
      <c r="OWL29" s="91"/>
      <c r="OWM29" s="91"/>
      <c r="OWN29" s="91"/>
      <c r="OWO29" s="91"/>
      <c r="OWP29" s="91"/>
      <c r="OWQ29" s="91"/>
      <c r="OWR29" s="91"/>
      <c r="OWS29" s="91"/>
      <c r="OWT29" s="91"/>
      <c r="OWU29" s="91"/>
      <c r="OWV29" s="91"/>
      <c r="OWW29" s="91"/>
      <c r="OWX29" s="91"/>
      <c r="OWY29" s="91"/>
      <c r="OWZ29" s="91"/>
      <c r="OXA29" s="91"/>
      <c r="OXB29" s="91"/>
      <c r="OXC29" s="91"/>
      <c r="OXD29" s="91"/>
      <c r="OXE29" s="91"/>
      <c r="OXF29" s="91"/>
      <c r="OXG29" s="91"/>
      <c r="OXH29" s="91"/>
      <c r="OXI29" s="91"/>
      <c r="OXJ29" s="91"/>
      <c r="OXK29" s="91"/>
      <c r="OXL29" s="91"/>
      <c r="OXM29" s="91"/>
      <c r="OXN29" s="91"/>
      <c r="OXO29" s="91"/>
      <c r="OXP29" s="91"/>
      <c r="OXQ29" s="91"/>
      <c r="OXR29" s="91"/>
      <c r="OXS29" s="91"/>
      <c r="OXT29" s="91"/>
      <c r="OXU29" s="91"/>
      <c r="OXV29" s="91"/>
      <c r="OXW29" s="91"/>
      <c r="OXX29" s="91"/>
      <c r="OXY29" s="91"/>
      <c r="OXZ29" s="91"/>
      <c r="OYA29" s="91"/>
      <c r="OYB29" s="91"/>
      <c r="OYC29" s="91"/>
      <c r="OYD29" s="91"/>
      <c r="OYE29" s="91"/>
      <c r="OYF29" s="91"/>
      <c r="OYG29" s="91"/>
      <c r="OYH29" s="91"/>
      <c r="OYI29" s="91"/>
      <c r="OYJ29" s="91"/>
      <c r="OYK29" s="91"/>
      <c r="OYL29" s="91"/>
      <c r="OYM29" s="91"/>
      <c r="OYN29" s="91"/>
      <c r="OYO29" s="91"/>
      <c r="OYP29" s="91"/>
      <c r="OYQ29" s="91"/>
      <c r="OYR29" s="91"/>
      <c r="OYS29" s="91"/>
      <c r="OYT29" s="91"/>
      <c r="OYU29" s="91"/>
      <c r="OYV29" s="91"/>
      <c r="OYW29" s="91"/>
      <c r="OYX29" s="91"/>
      <c r="OYY29" s="91"/>
      <c r="OYZ29" s="91"/>
      <c r="OZA29" s="91"/>
      <c r="OZB29" s="91"/>
      <c r="OZC29" s="91"/>
      <c r="OZD29" s="91"/>
      <c r="OZE29" s="91"/>
      <c r="OZF29" s="91"/>
      <c r="OZG29" s="91"/>
      <c r="OZH29" s="91"/>
      <c r="OZI29" s="91"/>
      <c r="OZJ29" s="91"/>
      <c r="OZK29" s="91"/>
      <c r="OZL29" s="91"/>
      <c r="OZM29" s="91"/>
      <c r="OZN29" s="91"/>
      <c r="OZO29" s="91"/>
      <c r="OZP29" s="91"/>
      <c r="OZQ29" s="91"/>
      <c r="OZR29" s="91"/>
      <c r="OZS29" s="91"/>
      <c r="OZT29" s="91"/>
      <c r="OZU29" s="91"/>
      <c r="OZV29" s="91"/>
      <c r="OZW29" s="91"/>
      <c r="OZX29" s="91"/>
      <c r="OZY29" s="91"/>
      <c r="OZZ29" s="91"/>
      <c r="PAA29" s="91"/>
      <c r="PAB29" s="91"/>
      <c r="PAC29" s="91"/>
      <c r="PAD29" s="91"/>
      <c r="PAE29" s="91"/>
      <c r="PAF29" s="91"/>
      <c r="PAG29" s="91"/>
      <c r="PAH29" s="91"/>
      <c r="PAI29" s="91"/>
      <c r="PAJ29" s="91"/>
      <c r="PAK29" s="91"/>
      <c r="PAL29" s="91"/>
      <c r="PAM29" s="91"/>
      <c r="PAN29" s="91"/>
      <c r="PAO29" s="91"/>
      <c r="PAP29" s="91"/>
      <c r="PAQ29" s="91"/>
      <c r="PAR29" s="91"/>
      <c r="PAS29" s="91"/>
      <c r="PAT29" s="91"/>
      <c r="PAU29" s="91"/>
      <c r="PAV29" s="91"/>
      <c r="PAW29" s="91"/>
      <c r="PAX29" s="91"/>
      <c r="PAY29" s="91"/>
      <c r="PAZ29" s="91"/>
      <c r="PBA29" s="91"/>
      <c r="PBB29" s="91"/>
      <c r="PBC29" s="91"/>
      <c r="PBD29" s="91"/>
      <c r="PBE29" s="91"/>
      <c r="PBF29" s="91"/>
      <c r="PBG29" s="91"/>
      <c r="PBH29" s="91"/>
      <c r="PBI29" s="91"/>
      <c r="PBJ29" s="91"/>
      <c r="PBK29" s="91"/>
      <c r="PBL29" s="91"/>
      <c r="PBM29" s="91"/>
      <c r="PBN29" s="91"/>
      <c r="PBO29" s="91"/>
      <c r="PBP29" s="91"/>
      <c r="PBQ29" s="91"/>
      <c r="PBR29" s="91"/>
      <c r="PBS29" s="91"/>
      <c r="PBT29" s="91"/>
      <c r="PBU29" s="91"/>
      <c r="PBV29" s="91"/>
      <c r="PBW29" s="91"/>
      <c r="PBX29" s="91"/>
      <c r="PBY29" s="91"/>
      <c r="PBZ29" s="91"/>
      <c r="PCA29" s="91"/>
      <c r="PCB29" s="91"/>
      <c r="PCC29" s="91"/>
      <c r="PCD29" s="91"/>
      <c r="PCE29" s="91"/>
      <c r="PCF29" s="91"/>
      <c r="PCG29" s="91"/>
      <c r="PCH29" s="91"/>
      <c r="PCI29" s="91"/>
      <c r="PCJ29" s="91"/>
      <c r="PCK29" s="91"/>
      <c r="PCL29" s="91"/>
      <c r="PCM29" s="91"/>
      <c r="PCN29" s="91"/>
      <c r="PCO29" s="91"/>
      <c r="PCP29" s="91"/>
      <c r="PCQ29" s="91"/>
      <c r="PCR29" s="91"/>
      <c r="PCS29" s="91"/>
      <c r="PCT29" s="91"/>
      <c r="PCU29" s="91"/>
      <c r="PCV29" s="91"/>
      <c r="PCW29" s="91"/>
      <c r="PCX29" s="91"/>
      <c r="PCY29" s="91"/>
      <c r="PCZ29" s="91"/>
      <c r="PDA29" s="91"/>
      <c r="PDB29" s="91"/>
      <c r="PDC29" s="91"/>
      <c r="PDD29" s="91"/>
      <c r="PDE29" s="91"/>
      <c r="PDF29" s="91"/>
      <c r="PDG29" s="91"/>
      <c r="PDH29" s="91"/>
      <c r="PDI29" s="91"/>
      <c r="PDJ29" s="91"/>
      <c r="PDK29" s="91"/>
      <c r="PDL29" s="91"/>
      <c r="PDM29" s="91"/>
      <c r="PDN29" s="91"/>
      <c r="PDO29" s="91"/>
      <c r="PDP29" s="91"/>
      <c r="PDQ29" s="91"/>
      <c r="PDR29" s="91"/>
      <c r="PDS29" s="91"/>
      <c r="PDT29" s="91"/>
      <c r="PDU29" s="91"/>
      <c r="PDV29" s="91"/>
      <c r="PDW29" s="91"/>
      <c r="PDX29" s="91"/>
      <c r="PDY29" s="91"/>
      <c r="PDZ29" s="91"/>
      <c r="PEA29" s="91"/>
      <c r="PEB29" s="91"/>
      <c r="PEC29" s="91"/>
      <c r="PED29" s="91"/>
      <c r="PEE29" s="91"/>
      <c r="PEF29" s="91"/>
      <c r="PEG29" s="91"/>
      <c r="PEH29" s="91"/>
      <c r="PEI29" s="91"/>
      <c r="PEJ29" s="91"/>
      <c r="PEK29" s="91"/>
      <c r="PEL29" s="91"/>
      <c r="PEM29" s="91"/>
      <c r="PEN29" s="91"/>
      <c r="PEO29" s="91"/>
      <c r="PEP29" s="91"/>
      <c r="PEQ29" s="91"/>
      <c r="PER29" s="91"/>
      <c r="PES29" s="91"/>
      <c r="PET29" s="91"/>
      <c r="PEU29" s="91"/>
      <c r="PEV29" s="91"/>
      <c r="PEW29" s="91"/>
      <c r="PEX29" s="91"/>
      <c r="PEY29" s="91"/>
      <c r="PEZ29" s="91"/>
      <c r="PFA29" s="91"/>
      <c r="PFB29" s="91"/>
      <c r="PFC29" s="91"/>
      <c r="PFD29" s="91"/>
      <c r="PFE29" s="91"/>
      <c r="PFF29" s="91"/>
      <c r="PFG29" s="91"/>
      <c r="PFH29" s="91"/>
      <c r="PFI29" s="91"/>
      <c r="PFJ29" s="91"/>
      <c r="PFK29" s="91"/>
      <c r="PFL29" s="91"/>
      <c r="PFM29" s="91"/>
      <c r="PFN29" s="91"/>
      <c r="PFO29" s="91"/>
      <c r="PFP29" s="91"/>
      <c r="PFQ29" s="91"/>
      <c r="PFR29" s="91"/>
      <c r="PFS29" s="91"/>
      <c r="PFT29" s="91"/>
      <c r="PFU29" s="91"/>
      <c r="PFV29" s="91"/>
      <c r="PFW29" s="91"/>
      <c r="PFX29" s="91"/>
      <c r="PFY29" s="91"/>
      <c r="PFZ29" s="91"/>
      <c r="PGA29" s="91"/>
      <c r="PGB29" s="91"/>
      <c r="PGC29" s="91"/>
      <c r="PGD29" s="91"/>
      <c r="PGE29" s="91"/>
      <c r="PGF29" s="91"/>
      <c r="PGG29" s="91"/>
      <c r="PGH29" s="91"/>
      <c r="PGI29" s="91"/>
      <c r="PGJ29" s="91"/>
      <c r="PGK29" s="91"/>
      <c r="PGL29" s="91"/>
      <c r="PGM29" s="91"/>
      <c r="PGN29" s="91"/>
      <c r="PGO29" s="91"/>
      <c r="PGP29" s="91"/>
      <c r="PGQ29" s="91"/>
      <c r="PGR29" s="91"/>
      <c r="PGS29" s="91"/>
      <c r="PGT29" s="91"/>
      <c r="PGU29" s="91"/>
      <c r="PGV29" s="91"/>
      <c r="PGW29" s="91"/>
      <c r="PGX29" s="91"/>
      <c r="PGY29" s="91"/>
      <c r="PGZ29" s="91"/>
      <c r="PHA29" s="91"/>
      <c r="PHB29" s="91"/>
      <c r="PHC29" s="91"/>
      <c r="PHD29" s="91"/>
      <c r="PHE29" s="91"/>
      <c r="PHF29" s="91"/>
      <c r="PHG29" s="91"/>
      <c r="PHH29" s="91"/>
      <c r="PHI29" s="91"/>
      <c r="PHJ29" s="91"/>
      <c r="PHK29" s="91"/>
      <c r="PHL29" s="91"/>
      <c r="PHM29" s="91"/>
      <c r="PHN29" s="91"/>
      <c r="PHO29" s="91"/>
      <c r="PHP29" s="91"/>
      <c r="PHQ29" s="91"/>
      <c r="PHR29" s="91"/>
      <c r="PHS29" s="91"/>
      <c r="PHT29" s="91"/>
      <c r="PHU29" s="91"/>
      <c r="PHV29" s="91"/>
      <c r="PHW29" s="91"/>
      <c r="PHX29" s="91"/>
      <c r="PHY29" s="91"/>
      <c r="PHZ29" s="91"/>
      <c r="PIA29" s="91"/>
      <c r="PIB29" s="91"/>
      <c r="PIC29" s="91"/>
      <c r="PID29" s="91"/>
      <c r="PIE29" s="91"/>
      <c r="PIF29" s="91"/>
      <c r="PIG29" s="91"/>
      <c r="PIH29" s="91"/>
      <c r="PII29" s="91"/>
      <c r="PIJ29" s="91"/>
      <c r="PIK29" s="91"/>
      <c r="PIL29" s="91"/>
      <c r="PIM29" s="91"/>
      <c r="PIN29" s="91"/>
      <c r="PIO29" s="91"/>
      <c r="PIP29" s="91"/>
      <c r="PIQ29" s="91"/>
      <c r="PIR29" s="91"/>
      <c r="PIS29" s="91"/>
      <c r="PIT29" s="91"/>
      <c r="PIU29" s="91"/>
      <c r="PIV29" s="91"/>
      <c r="PIW29" s="91"/>
      <c r="PIX29" s="91"/>
      <c r="PIY29" s="91"/>
      <c r="PIZ29" s="91"/>
      <c r="PJA29" s="91"/>
      <c r="PJB29" s="91"/>
      <c r="PJC29" s="91"/>
      <c r="PJD29" s="91"/>
      <c r="PJE29" s="91"/>
      <c r="PJF29" s="91"/>
      <c r="PJG29" s="91"/>
      <c r="PJH29" s="91"/>
      <c r="PJI29" s="91"/>
      <c r="PJJ29" s="91"/>
      <c r="PJK29" s="91"/>
      <c r="PJL29" s="91"/>
      <c r="PJM29" s="91"/>
      <c r="PJN29" s="91"/>
      <c r="PJO29" s="91"/>
      <c r="PJP29" s="91"/>
      <c r="PJQ29" s="91"/>
      <c r="PJR29" s="91"/>
      <c r="PJS29" s="91"/>
      <c r="PJT29" s="91"/>
      <c r="PJU29" s="91"/>
      <c r="PJV29" s="91"/>
      <c r="PJW29" s="91"/>
      <c r="PJX29" s="91"/>
      <c r="PJY29" s="91"/>
      <c r="PJZ29" s="91"/>
      <c r="PKA29" s="91"/>
      <c r="PKB29" s="91"/>
      <c r="PKC29" s="91"/>
      <c r="PKD29" s="91"/>
      <c r="PKE29" s="91"/>
      <c r="PKF29" s="91"/>
      <c r="PKG29" s="91"/>
      <c r="PKH29" s="91"/>
      <c r="PKI29" s="91"/>
      <c r="PKJ29" s="91"/>
      <c r="PKK29" s="91"/>
      <c r="PKL29" s="91"/>
      <c r="PKM29" s="91"/>
      <c r="PKN29" s="91"/>
      <c r="PKO29" s="91"/>
      <c r="PKP29" s="91"/>
      <c r="PKQ29" s="91"/>
      <c r="PKR29" s="91"/>
      <c r="PKS29" s="91"/>
      <c r="PKT29" s="91"/>
      <c r="PKU29" s="91"/>
      <c r="PKV29" s="91"/>
      <c r="PKW29" s="91"/>
      <c r="PKX29" s="91"/>
      <c r="PKY29" s="91"/>
      <c r="PKZ29" s="91"/>
      <c r="PLA29" s="91"/>
      <c r="PLB29" s="91"/>
      <c r="PLC29" s="91"/>
      <c r="PLD29" s="91"/>
      <c r="PLE29" s="91"/>
      <c r="PLF29" s="91"/>
      <c r="PLG29" s="91"/>
      <c r="PLH29" s="91"/>
      <c r="PLI29" s="91"/>
      <c r="PLJ29" s="91"/>
      <c r="PLK29" s="91"/>
      <c r="PLL29" s="91"/>
      <c r="PLM29" s="91"/>
      <c r="PLN29" s="91"/>
      <c r="PLO29" s="91"/>
      <c r="PLP29" s="91"/>
      <c r="PLQ29" s="91"/>
      <c r="PLR29" s="91"/>
      <c r="PLS29" s="91"/>
      <c r="PLT29" s="91"/>
      <c r="PLU29" s="91"/>
      <c r="PLV29" s="91"/>
      <c r="PLW29" s="91"/>
      <c r="PLX29" s="91"/>
      <c r="PLY29" s="91"/>
      <c r="PLZ29" s="91"/>
      <c r="PMA29" s="91"/>
      <c r="PMB29" s="91"/>
      <c r="PMC29" s="91"/>
      <c r="PMD29" s="91"/>
      <c r="PME29" s="91"/>
      <c r="PMF29" s="91"/>
      <c r="PMG29" s="91"/>
      <c r="PMH29" s="91"/>
      <c r="PMI29" s="91"/>
      <c r="PMJ29" s="91"/>
      <c r="PMK29" s="91"/>
      <c r="PML29" s="91"/>
      <c r="PMM29" s="91"/>
      <c r="PMN29" s="91"/>
      <c r="PMO29" s="91"/>
      <c r="PMP29" s="91"/>
      <c r="PMQ29" s="91"/>
      <c r="PMR29" s="91"/>
      <c r="PMS29" s="91"/>
      <c r="PMT29" s="91"/>
      <c r="PMU29" s="91"/>
      <c r="PMV29" s="91"/>
      <c r="PMW29" s="91"/>
      <c r="PMX29" s="91"/>
      <c r="PMY29" s="91"/>
      <c r="PMZ29" s="91"/>
      <c r="PNA29" s="91"/>
      <c r="PNB29" s="91"/>
      <c r="PNC29" s="91"/>
      <c r="PND29" s="91"/>
      <c r="PNE29" s="91"/>
      <c r="PNF29" s="91"/>
      <c r="PNG29" s="91"/>
      <c r="PNH29" s="91"/>
      <c r="PNI29" s="91"/>
      <c r="PNJ29" s="91"/>
      <c r="PNK29" s="91"/>
      <c r="PNL29" s="91"/>
      <c r="PNM29" s="91"/>
      <c r="PNN29" s="91"/>
      <c r="PNO29" s="91"/>
      <c r="PNP29" s="91"/>
      <c r="PNQ29" s="91"/>
      <c r="PNR29" s="91"/>
      <c r="PNS29" s="91"/>
      <c r="PNT29" s="91"/>
      <c r="PNU29" s="91"/>
      <c r="PNV29" s="91"/>
      <c r="PNW29" s="91"/>
      <c r="PNX29" s="91"/>
      <c r="PNY29" s="91"/>
      <c r="PNZ29" s="91"/>
      <c r="POA29" s="91"/>
      <c r="POB29" s="91"/>
      <c r="POC29" s="91"/>
      <c r="POD29" s="91"/>
      <c r="POE29" s="91"/>
      <c r="POF29" s="91"/>
      <c r="POG29" s="91"/>
      <c r="POH29" s="91"/>
      <c r="POI29" s="91"/>
      <c r="POJ29" s="91"/>
      <c r="POK29" s="91"/>
      <c r="POL29" s="91"/>
      <c r="POM29" s="91"/>
      <c r="PON29" s="91"/>
      <c r="POO29" s="91"/>
      <c r="POP29" s="91"/>
      <c r="POQ29" s="91"/>
      <c r="POR29" s="91"/>
      <c r="POS29" s="91"/>
      <c r="POT29" s="91"/>
      <c r="POU29" s="91"/>
      <c r="POV29" s="91"/>
      <c r="POW29" s="91"/>
      <c r="POX29" s="91"/>
      <c r="POY29" s="91"/>
      <c r="POZ29" s="91"/>
      <c r="PPA29" s="91"/>
      <c r="PPB29" s="91"/>
      <c r="PPC29" s="91"/>
      <c r="PPD29" s="91"/>
      <c r="PPE29" s="91"/>
      <c r="PPF29" s="91"/>
      <c r="PPG29" s="91"/>
      <c r="PPH29" s="91"/>
      <c r="PPI29" s="91"/>
      <c r="PPJ29" s="91"/>
      <c r="PPK29" s="91"/>
      <c r="PPL29" s="91"/>
      <c r="PPM29" s="91"/>
      <c r="PPN29" s="91"/>
      <c r="PPO29" s="91"/>
      <c r="PPP29" s="91"/>
      <c r="PPQ29" s="91"/>
      <c r="PPR29" s="91"/>
      <c r="PPS29" s="91"/>
      <c r="PPT29" s="91"/>
      <c r="PPU29" s="91"/>
      <c r="PPV29" s="91"/>
      <c r="PPW29" s="91"/>
      <c r="PPX29" s="91"/>
      <c r="PPY29" s="91"/>
      <c r="PPZ29" s="91"/>
      <c r="PQA29" s="91"/>
      <c r="PQB29" s="91"/>
      <c r="PQC29" s="91"/>
      <c r="PQD29" s="91"/>
      <c r="PQE29" s="91"/>
      <c r="PQF29" s="91"/>
      <c r="PQG29" s="91"/>
      <c r="PQH29" s="91"/>
      <c r="PQI29" s="91"/>
      <c r="PQJ29" s="91"/>
      <c r="PQK29" s="91"/>
      <c r="PQL29" s="91"/>
      <c r="PQM29" s="91"/>
      <c r="PQN29" s="91"/>
      <c r="PQO29" s="91"/>
      <c r="PQP29" s="91"/>
      <c r="PQQ29" s="91"/>
      <c r="PQR29" s="91"/>
      <c r="PQS29" s="91"/>
      <c r="PQT29" s="91"/>
      <c r="PQU29" s="91"/>
      <c r="PQV29" s="91"/>
      <c r="PQW29" s="91"/>
      <c r="PQX29" s="91"/>
      <c r="PQY29" s="91"/>
      <c r="PQZ29" s="91"/>
      <c r="PRA29" s="91"/>
      <c r="PRB29" s="91"/>
      <c r="PRC29" s="91"/>
      <c r="PRD29" s="91"/>
      <c r="PRE29" s="91"/>
      <c r="PRF29" s="91"/>
      <c r="PRG29" s="91"/>
      <c r="PRH29" s="91"/>
      <c r="PRI29" s="91"/>
      <c r="PRJ29" s="91"/>
      <c r="PRK29" s="91"/>
      <c r="PRL29" s="91"/>
      <c r="PRM29" s="91"/>
      <c r="PRN29" s="91"/>
      <c r="PRO29" s="91"/>
      <c r="PRP29" s="91"/>
      <c r="PRQ29" s="91"/>
      <c r="PRR29" s="91"/>
      <c r="PRS29" s="91"/>
      <c r="PRT29" s="91"/>
      <c r="PRU29" s="91"/>
      <c r="PRV29" s="91"/>
      <c r="PRW29" s="91"/>
      <c r="PRX29" s="91"/>
      <c r="PRY29" s="91"/>
      <c r="PRZ29" s="91"/>
      <c r="PSA29" s="91"/>
      <c r="PSB29" s="91"/>
      <c r="PSC29" s="91"/>
      <c r="PSD29" s="91"/>
      <c r="PSE29" s="91"/>
      <c r="PSF29" s="91"/>
      <c r="PSG29" s="91"/>
      <c r="PSH29" s="91"/>
      <c r="PSI29" s="91"/>
      <c r="PSJ29" s="91"/>
      <c r="PSK29" s="91"/>
      <c r="PSL29" s="91"/>
      <c r="PSM29" s="91"/>
      <c r="PSN29" s="91"/>
      <c r="PSO29" s="91"/>
      <c r="PSP29" s="91"/>
      <c r="PSQ29" s="91"/>
      <c r="PSR29" s="91"/>
      <c r="PSS29" s="91"/>
      <c r="PST29" s="91"/>
      <c r="PSU29" s="91"/>
      <c r="PSV29" s="91"/>
      <c r="PSW29" s="91"/>
      <c r="PSX29" s="91"/>
      <c r="PSY29" s="91"/>
      <c r="PSZ29" s="91"/>
      <c r="PTA29" s="91"/>
      <c r="PTB29" s="91"/>
      <c r="PTC29" s="91"/>
      <c r="PTD29" s="91"/>
      <c r="PTE29" s="91"/>
      <c r="PTF29" s="91"/>
      <c r="PTG29" s="91"/>
      <c r="PTH29" s="91"/>
      <c r="PTI29" s="91"/>
      <c r="PTJ29" s="91"/>
      <c r="PTK29" s="91"/>
      <c r="PTL29" s="91"/>
      <c r="PTM29" s="91"/>
      <c r="PTN29" s="91"/>
      <c r="PTO29" s="91"/>
      <c r="PTP29" s="91"/>
      <c r="PTQ29" s="91"/>
      <c r="PTR29" s="91"/>
      <c r="PTS29" s="91"/>
      <c r="PTT29" s="91"/>
      <c r="PTU29" s="91"/>
      <c r="PTV29" s="91"/>
      <c r="PTW29" s="91"/>
      <c r="PTX29" s="91"/>
      <c r="PTY29" s="91"/>
      <c r="PTZ29" s="91"/>
      <c r="PUA29" s="91"/>
      <c r="PUB29" s="91"/>
      <c r="PUC29" s="91"/>
      <c r="PUD29" s="91"/>
      <c r="PUE29" s="91"/>
      <c r="PUF29" s="91"/>
      <c r="PUG29" s="91"/>
      <c r="PUH29" s="91"/>
      <c r="PUI29" s="91"/>
      <c r="PUJ29" s="91"/>
      <c r="PUK29" s="91"/>
      <c r="PUL29" s="91"/>
      <c r="PUM29" s="91"/>
      <c r="PUN29" s="91"/>
      <c r="PUO29" s="91"/>
      <c r="PUP29" s="91"/>
      <c r="PUQ29" s="91"/>
      <c r="PUR29" s="91"/>
      <c r="PUS29" s="91"/>
      <c r="PUT29" s="91"/>
      <c r="PUU29" s="91"/>
      <c r="PUV29" s="91"/>
      <c r="PUW29" s="91"/>
      <c r="PUX29" s="91"/>
      <c r="PUY29" s="91"/>
      <c r="PUZ29" s="91"/>
      <c r="PVA29" s="91"/>
      <c r="PVB29" s="91"/>
      <c r="PVC29" s="91"/>
      <c r="PVD29" s="91"/>
      <c r="PVE29" s="91"/>
      <c r="PVF29" s="91"/>
      <c r="PVG29" s="91"/>
      <c r="PVH29" s="91"/>
      <c r="PVI29" s="91"/>
      <c r="PVJ29" s="91"/>
      <c r="PVK29" s="91"/>
      <c r="PVL29" s="91"/>
      <c r="PVM29" s="91"/>
      <c r="PVN29" s="91"/>
      <c r="PVO29" s="91"/>
      <c r="PVP29" s="91"/>
      <c r="PVQ29" s="91"/>
      <c r="PVR29" s="91"/>
      <c r="PVS29" s="91"/>
      <c r="PVT29" s="91"/>
      <c r="PVU29" s="91"/>
      <c r="PVV29" s="91"/>
      <c r="PVW29" s="91"/>
      <c r="PVX29" s="91"/>
      <c r="PVY29" s="91"/>
      <c r="PVZ29" s="91"/>
      <c r="PWA29" s="91"/>
      <c r="PWB29" s="91"/>
      <c r="PWC29" s="91"/>
      <c r="PWD29" s="91"/>
      <c r="PWE29" s="91"/>
      <c r="PWF29" s="91"/>
      <c r="PWG29" s="91"/>
      <c r="PWH29" s="91"/>
      <c r="PWI29" s="91"/>
      <c r="PWJ29" s="91"/>
      <c r="PWK29" s="91"/>
      <c r="PWL29" s="91"/>
      <c r="PWM29" s="91"/>
      <c r="PWN29" s="91"/>
      <c r="PWO29" s="91"/>
      <c r="PWP29" s="91"/>
      <c r="PWQ29" s="91"/>
      <c r="PWR29" s="91"/>
      <c r="PWS29" s="91"/>
      <c r="PWT29" s="91"/>
      <c r="PWU29" s="91"/>
      <c r="PWV29" s="91"/>
      <c r="PWW29" s="91"/>
      <c r="PWX29" s="91"/>
      <c r="PWY29" s="91"/>
      <c r="PWZ29" s="91"/>
      <c r="PXA29" s="91"/>
      <c r="PXB29" s="91"/>
      <c r="PXC29" s="91"/>
      <c r="PXD29" s="91"/>
      <c r="PXE29" s="91"/>
      <c r="PXF29" s="91"/>
      <c r="PXG29" s="91"/>
      <c r="PXH29" s="91"/>
      <c r="PXI29" s="91"/>
      <c r="PXJ29" s="91"/>
      <c r="PXK29" s="91"/>
      <c r="PXL29" s="91"/>
      <c r="PXM29" s="91"/>
      <c r="PXN29" s="91"/>
      <c r="PXO29" s="91"/>
      <c r="PXP29" s="91"/>
      <c r="PXQ29" s="91"/>
      <c r="PXR29" s="91"/>
      <c r="PXS29" s="91"/>
      <c r="PXT29" s="91"/>
      <c r="PXU29" s="91"/>
      <c r="PXV29" s="91"/>
      <c r="PXW29" s="91"/>
      <c r="PXX29" s="91"/>
      <c r="PXY29" s="91"/>
      <c r="PXZ29" s="91"/>
      <c r="PYA29" s="91"/>
      <c r="PYB29" s="91"/>
      <c r="PYC29" s="91"/>
      <c r="PYD29" s="91"/>
      <c r="PYE29" s="91"/>
      <c r="PYF29" s="91"/>
      <c r="PYG29" s="91"/>
      <c r="PYH29" s="91"/>
      <c r="PYI29" s="91"/>
      <c r="PYJ29" s="91"/>
      <c r="PYK29" s="91"/>
      <c r="PYL29" s="91"/>
      <c r="PYM29" s="91"/>
      <c r="PYN29" s="91"/>
      <c r="PYO29" s="91"/>
      <c r="PYP29" s="91"/>
      <c r="PYQ29" s="91"/>
      <c r="PYR29" s="91"/>
      <c r="PYS29" s="91"/>
      <c r="PYT29" s="91"/>
      <c r="PYU29" s="91"/>
      <c r="PYV29" s="91"/>
      <c r="PYW29" s="91"/>
      <c r="PYX29" s="91"/>
      <c r="PYY29" s="91"/>
      <c r="PYZ29" s="91"/>
      <c r="PZA29" s="91"/>
      <c r="PZB29" s="91"/>
      <c r="PZC29" s="91"/>
      <c r="PZD29" s="91"/>
      <c r="PZE29" s="91"/>
      <c r="PZF29" s="91"/>
      <c r="PZG29" s="91"/>
      <c r="PZH29" s="91"/>
      <c r="PZI29" s="91"/>
      <c r="PZJ29" s="91"/>
      <c r="PZK29" s="91"/>
      <c r="PZL29" s="91"/>
      <c r="PZM29" s="91"/>
      <c r="PZN29" s="91"/>
      <c r="PZO29" s="91"/>
      <c r="PZP29" s="91"/>
      <c r="PZQ29" s="91"/>
      <c r="PZR29" s="91"/>
      <c r="PZS29" s="91"/>
      <c r="PZT29" s="91"/>
      <c r="PZU29" s="91"/>
      <c r="PZV29" s="91"/>
      <c r="PZW29" s="91"/>
      <c r="PZX29" s="91"/>
      <c r="PZY29" s="91"/>
      <c r="PZZ29" s="91"/>
      <c r="QAA29" s="91"/>
      <c r="QAB29" s="91"/>
      <c r="QAC29" s="91"/>
      <c r="QAD29" s="91"/>
      <c r="QAE29" s="91"/>
      <c r="QAF29" s="91"/>
      <c r="QAG29" s="91"/>
      <c r="QAH29" s="91"/>
      <c r="QAI29" s="91"/>
      <c r="QAJ29" s="91"/>
      <c r="QAK29" s="91"/>
      <c r="QAL29" s="91"/>
      <c r="QAM29" s="91"/>
      <c r="QAN29" s="91"/>
      <c r="QAO29" s="91"/>
      <c r="QAP29" s="91"/>
      <c r="QAQ29" s="91"/>
      <c r="QAR29" s="91"/>
      <c r="QAS29" s="91"/>
      <c r="QAT29" s="91"/>
      <c r="QAU29" s="91"/>
      <c r="QAV29" s="91"/>
      <c r="QAW29" s="91"/>
      <c r="QAX29" s="91"/>
      <c r="QAY29" s="91"/>
      <c r="QAZ29" s="91"/>
      <c r="QBA29" s="91"/>
      <c r="QBB29" s="91"/>
      <c r="QBC29" s="91"/>
      <c r="QBD29" s="91"/>
      <c r="QBE29" s="91"/>
      <c r="QBF29" s="91"/>
      <c r="QBG29" s="91"/>
      <c r="QBH29" s="91"/>
      <c r="QBI29" s="91"/>
      <c r="QBJ29" s="91"/>
      <c r="QBK29" s="91"/>
      <c r="QBL29" s="91"/>
      <c r="QBM29" s="91"/>
      <c r="QBN29" s="91"/>
      <c r="QBO29" s="91"/>
      <c r="QBP29" s="91"/>
      <c r="QBQ29" s="91"/>
      <c r="QBR29" s="91"/>
      <c r="QBS29" s="91"/>
      <c r="QBT29" s="91"/>
      <c r="QBU29" s="91"/>
      <c r="QBV29" s="91"/>
      <c r="QBW29" s="91"/>
      <c r="QBX29" s="91"/>
      <c r="QBY29" s="91"/>
      <c r="QBZ29" s="91"/>
      <c r="QCA29" s="91"/>
      <c r="QCB29" s="91"/>
      <c r="QCC29" s="91"/>
      <c r="QCD29" s="91"/>
      <c r="QCE29" s="91"/>
      <c r="QCF29" s="91"/>
      <c r="QCG29" s="91"/>
      <c r="QCH29" s="91"/>
      <c r="QCI29" s="91"/>
      <c r="QCJ29" s="91"/>
      <c r="QCK29" s="91"/>
      <c r="QCL29" s="91"/>
      <c r="QCM29" s="91"/>
      <c r="QCN29" s="91"/>
      <c r="QCO29" s="91"/>
      <c r="QCP29" s="91"/>
      <c r="QCQ29" s="91"/>
      <c r="QCR29" s="91"/>
      <c r="QCS29" s="91"/>
      <c r="QCT29" s="91"/>
      <c r="QCU29" s="91"/>
      <c r="QCV29" s="91"/>
      <c r="QCW29" s="91"/>
      <c r="QCX29" s="91"/>
      <c r="QCY29" s="91"/>
      <c r="QCZ29" s="91"/>
      <c r="QDA29" s="91"/>
      <c r="QDB29" s="91"/>
      <c r="QDC29" s="91"/>
      <c r="QDD29" s="91"/>
      <c r="QDE29" s="91"/>
      <c r="QDF29" s="91"/>
      <c r="QDG29" s="91"/>
      <c r="QDH29" s="91"/>
      <c r="QDI29" s="91"/>
      <c r="QDJ29" s="91"/>
      <c r="QDK29" s="91"/>
      <c r="QDL29" s="91"/>
      <c r="QDM29" s="91"/>
      <c r="QDN29" s="91"/>
      <c r="QDO29" s="91"/>
      <c r="QDP29" s="91"/>
      <c r="QDQ29" s="91"/>
      <c r="QDR29" s="91"/>
      <c r="QDS29" s="91"/>
      <c r="QDT29" s="91"/>
      <c r="QDU29" s="91"/>
      <c r="QDV29" s="91"/>
      <c r="QDW29" s="91"/>
      <c r="QDX29" s="91"/>
      <c r="QDY29" s="91"/>
      <c r="QDZ29" s="91"/>
      <c r="QEA29" s="91"/>
      <c r="QEB29" s="91"/>
      <c r="QEC29" s="91"/>
      <c r="QED29" s="91"/>
      <c r="QEE29" s="91"/>
      <c r="QEF29" s="91"/>
      <c r="QEG29" s="91"/>
      <c r="QEH29" s="91"/>
      <c r="QEI29" s="91"/>
      <c r="QEJ29" s="91"/>
      <c r="QEK29" s="91"/>
      <c r="QEL29" s="91"/>
      <c r="QEM29" s="91"/>
      <c r="QEN29" s="91"/>
      <c r="QEO29" s="91"/>
      <c r="QEP29" s="91"/>
      <c r="QEQ29" s="91"/>
      <c r="QER29" s="91"/>
      <c r="QES29" s="91"/>
      <c r="QET29" s="91"/>
      <c r="QEU29" s="91"/>
      <c r="QEV29" s="91"/>
      <c r="QEW29" s="91"/>
      <c r="QEX29" s="91"/>
      <c r="QEY29" s="91"/>
      <c r="QEZ29" s="91"/>
      <c r="QFA29" s="91"/>
      <c r="QFB29" s="91"/>
      <c r="QFC29" s="91"/>
      <c r="QFD29" s="91"/>
      <c r="QFE29" s="91"/>
      <c r="QFF29" s="91"/>
      <c r="QFG29" s="91"/>
      <c r="QFH29" s="91"/>
      <c r="QFI29" s="91"/>
      <c r="QFJ29" s="91"/>
      <c r="QFK29" s="91"/>
      <c r="QFL29" s="91"/>
      <c r="QFM29" s="91"/>
      <c r="QFN29" s="91"/>
      <c r="QFO29" s="91"/>
      <c r="QFP29" s="91"/>
      <c r="QFQ29" s="91"/>
      <c r="QFR29" s="91"/>
      <c r="QFS29" s="91"/>
      <c r="QFT29" s="91"/>
      <c r="QFU29" s="91"/>
      <c r="QFV29" s="91"/>
      <c r="QFW29" s="91"/>
      <c r="QFX29" s="91"/>
      <c r="QFY29" s="91"/>
      <c r="QFZ29" s="91"/>
      <c r="QGA29" s="91"/>
      <c r="QGB29" s="91"/>
      <c r="QGC29" s="91"/>
      <c r="QGD29" s="91"/>
      <c r="QGE29" s="91"/>
      <c r="QGF29" s="91"/>
      <c r="QGG29" s="91"/>
      <c r="QGH29" s="91"/>
      <c r="QGI29" s="91"/>
      <c r="QGJ29" s="91"/>
      <c r="QGK29" s="91"/>
      <c r="QGL29" s="91"/>
      <c r="QGM29" s="91"/>
      <c r="QGN29" s="91"/>
      <c r="QGO29" s="91"/>
      <c r="QGP29" s="91"/>
      <c r="QGQ29" s="91"/>
      <c r="QGR29" s="91"/>
      <c r="QGS29" s="91"/>
      <c r="QGT29" s="91"/>
      <c r="QGU29" s="91"/>
      <c r="QGV29" s="91"/>
      <c r="QGW29" s="91"/>
      <c r="QGX29" s="91"/>
      <c r="QGY29" s="91"/>
      <c r="QGZ29" s="91"/>
      <c r="QHA29" s="91"/>
      <c r="QHB29" s="91"/>
      <c r="QHC29" s="91"/>
      <c r="QHD29" s="91"/>
      <c r="QHE29" s="91"/>
      <c r="QHF29" s="91"/>
      <c r="QHG29" s="91"/>
      <c r="QHH29" s="91"/>
      <c r="QHI29" s="91"/>
      <c r="QHJ29" s="91"/>
      <c r="QHK29" s="91"/>
      <c r="QHL29" s="91"/>
      <c r="QHM29" s="91"/>
      <c r="QHN29" s="91"/>
      <c r="QHO29" s="91"/>
      <c r="QHP29" s="91"/>
      <c r="QHQ29" s="91"/>
      <c r="QHR29" s="91"/>
      <c r="QHS29" s="91"/>
      <c r="QHT29" s="91"/>
      <c r="QHU29" s="91"/>
      <c r="QHV29" s="91"/>
      <c r="QHW29" s="91"/>
      <c r="QHX29" s="91"/>
      <c r="QHY29" s="91"/>
      <c r="QHZ29" s="91"/>
      <c r="QIA29" s="91"/>
      <c r="QIB29" s="91"/>
      <c r="QIC29" s="91"/>
      <c r="QID29" s="91"/>
      <c r="QIE29" s="91"/>
      <c r="QIF29" s="91"/>
      <c r="QIG29" s="91"/>
      <c r="QIH29" s="91"/>
      <c r="QII29" s="91"/>
      <c r="QIJ29" s="91"/>
      <c r="QIK29" s="91"/>
      <c r="QIL29" s="91"/>
      <c r="QIM29" s="91"/>
      <c r="QIN29" s="91"/>
      <c r="QIO29" s="91"/>
      <c r="QIP29" s="91"/>
      <c r="QIQ29" s="91"/>
      <c r="QIR29" s="91"/>
      <c r="QIS29" s="91"/>
      <c r="QIT29" s="91"/>
      <c r="QIU29" s="91"/>
      <c r="QIV29" s="91"/>
      <c r="QIW29" s="91"/>
      <c r="QIX29" s="91"/>
      <c r="QIY29" s="91"/>
      <c r="QIZ29" s="91"/>
      <c r="QJA29" s="91"/>
      <c r="QJB29" s="91"/>
      <c r="QJC29" s="91"/>
      <c r="QJD29" s="91"/>
      <c r="QJE29" s="91"/>
      <c r="QJF29" s="91"/>
      <c r="QJG29" s="91"/>
      <c r="QJH29" s="91"/>
      <c r="QJI29" s="91"/>
      <c r="QJJ29" s="91"/>
      <c r="QJK29" s="91"/>
      <c r="QJL29" s="91"/>
      <c r="QJM29" s="91"/>
      <c r="QJN29" s="91"/>
      <c r="QJO29" s="91"/>
      <c r="QJP29" s="91"/>
      <c r="QJQ29" s="91"/>
      <c r="QJR29" s="91"/>
      <c r="QJS29" s="91"/>
      <c r="QJT29" s="91"/>
      <c r="QJU29" s="91"/>
      <c r="QJV29" s="91"/>
      <c r="QJW29" s="91"/>
      <c r="QJX29" s="91"/>
      <c r="QJY29" s="91"/>
      <c r="QJZ29" s="91"/>
      <c r="QKA29" s="91"/>
      <c r="QKB29" s="91"/>
      <c r="QKC29" s="91"/>
      <c r="QKD29" s="91"/>
      <c r="QKE29" s="91"/>
      <c r="QKF29" s="91"/>
      <c r="QKG29" s="91"/>
      <c r="QKH29" s="91"/>
      <c r="QKI29" s="91"/>
      <c r="QKJ29" s="91"/>
      <c r="QKK29" s="91"/>
      <c r="QKL29" s="91"/>
      <c r="QKM29" s="91"/>
      <c r="QKN29" s="91"/>
      <c r="QKO29" s="91"/>
      <c r="QKP29" s="91"/>
      <c r="QKQ29" s="91"/>
      <c r="QKR29" s="91"/>
      <c r="QKS29" s="91"/>
      <c r="QKT29" s="91"/>
      <c r="QKU29" s="91"/>
      <c r="QKV29" s="91"/>
      <c r="QKW29" s="91"/>
      <c r="QKX29" s="91"/>
      <c r="QKY29" s="91"/>
      <c r="QKZ29" s="91"/>
      <c r="QLA29" s="91"/>
      <c r="QLB29" s="91"/>
      <c r="QLC29" s="91"/>
      <c r="QLD29" s="91"/>
      <c r="QLE29" s="91"/>
      <c r="QLF29" s="91"/>
      <c r="QLG29" s="91"/>
      <c r="QLH29" s="91"/>
      <c r="QLI29" s="91"/>
      <c r="QLJ29" s="91"/>
      <c r="QLK29" s="91"/>
      <c r="QLL29" s="91"/>
      <c r="QLM29" s="91"/>
      <c r="QLN29" s="91"/>
      <c r="QLO29" s="91"/>
      <c r="QLP29" s="91"/>
      <c r="QLQ29" s="91"/>
      <c r="QLR29" s="91"/>
      <c r="QLS29" s="91"/>
      <c r="QLT29" s="91"/>
      <c r="QLU29" s="91"/>
      <c r="QLV29" s="91"/>
      <c r="QLW29" s="91"/>
      <c r="QLX29" s="91"/>
      <c r="QLY29" s="91"/>
      <c r="QLZ29" s="91"/>
      <c r="QMA29" s="91"/>
      <c r="QMB29" s="91"/>
      <c r="QMC29" s="91"/>
      <c r="QMD29" s="91"/>
      <c r="QME29" s="91"/>
      <c r="QMF29" s="91"/>
      <c r="QMG29" s="91"/>
      <c r="QMH29" s="91"/>
      <c r="QMI29" s="91"/>
      <c r="QMJ29" s="91"/>
      <c r="QMK29" s="91"/>
      <c r="QML29" s="91"/>
      <c r="QMM29" s="91"/>
      <c r="QMN29" s="91"/>
      <c r="QMO29" s="91"/>
      <c r="QMP29" s="91"/>
      <c r="QMQ29" s="91"/>
      <c r="QMR29" s="91"/>
      <c r="QMS29" s="91"/>
      <c r="QMT29" s="91"/>
      <c r="QMU29" s="91"/>
      <c r="QMV29" s="91"/>
      <c r="QMW29" s="91"/>
      <c r="QMX29" s="91"/>
      <c r="QMY29" s="91"/>
      <c r="QMZ29" s="91"/>
      <c r="QNA29" s="91"/>
      <c r="QNB29" s="91"/>
      <c r="QNC29" s="91"/>
      <c r="QND29" s="91"/>
      <c r="QNE29" s="91"/>
      <c r="QNF29" s="91"/>
      <c r="QNG29" s="91"/>
      <c r="QNH29" s="91"/>
      <c r="QNI29" s="91"/>
      <c r="QNJ29" s="91"/>
      <c r="QNK29" s="91"/>
      <c r="QNL29" s="91"/>
      <c r="QNM29" s="91"/>
      <c r="QNN29" s="91"/>
      <c r="QNO29" s="91"/>
      <c r="QNP29" s="91"/>
      <c r="QNQ29" s="91"/>
      <c r="QNR29" s="91"/>
      <c r="QNS29" s="91"/>
      <c r="QNT29" s="91"/>
      <c r="QNU29" s="91"/>
      <c r="QNV29" s="91"/>
      <c r="QNW29" s="91"/>
      <c r="QNX29" s="91"/>
      <c r="QNY29" s="91"/>
      <c r="QNZ29" s="91"/>
      <c r="QOA29" s="91"/>
      <c r="QOB29" s="91"/>
      <c r="QOC29" s="91"/>
      <c r="QOD29" s="91"/>
      <c r="QOE29" s="91"/>
      <c r="QOF29" s="91"/>
      <c r="QOG29" s="91"/>
      <c r="QOH29" s="91"/>
      <c r="QOI29" s="91"/>
      <c r="QOJ29" s="91"/>
      <c r="QOK29" s="91"/>
      <c r="QOL29" s="91"/>
      <c r="QOM29" s="91"/>
      <c r="QON29" s="91"/>
      <c r="QOO29" s="91"/>
      <c r="QOP29" s="91"/>
      <c r="QOQ29" s="91"/>
      <c r="QOR29" s="91"/>
      <c r="QOS29" s="91"/>
      <c r="QOT29" s="91"/>
      <c r="QOU29" s="91"/>
      <c r="QOV29" s="91"/>
      <c r="QOW29" s="91"/>
      <c r="QOX29" s="91"/>
      <c r="QOY29" s="91"/>
      <c r="QOZ29" s="91"/>
      <c r="QPA29" s="91"/>
      <c r="QPB29" s="91"/>
      <c r="QPC29" s="91"/>
      <c r="QPD29" s="91"/>
      <c r="QPE29" s="91"/>
      <c r="QPF29" s="91"/>
      <c r="QPG29" s="91"/>
      <c r="QPH29" s="91"/>
      <c r="QPI29" s="91"/>
      <c r="QPJ29" s="91"/>
      <c r="QPK29" s="91"/>
      <c r="QPL29" s="91"/>
      <c r="QPM29" s="91"/>
      <c r="QPN29" s="91"/>
      <c r="QPO29" s="91"/>
      <c r="QPP29" s="91"/>
      <c r="QPQ29" s="91"/>
      <c r="QPR29" s="91"/>
      <c r="QPS29" s="91"/>
      <c r="QPT29" s="91"/>
      <c r="QPU29" s="91"/>
      <c r="QPV29" s="91"/>
      <c r="QPW29" s="91"/>
      <c r="QPX29" s="91"/>
      <c r="QPY29" s="91"/>
      <c r="QPZ29" s="91"/>
      <c r="QQA29" s="91"/>
      <c r="QQB29" s="91"/>
      <c r="QQC29" s="91"/>
      <c r="QQD29" s="91"/>
      <c r="QQE29" s="91"/>
      <c r="QQF29" s="91"/>
      <c r="QQG29" s="91"/>
      <c r="QQH29" s="91"/>
      <c r="QQI29" s="91"/>
      <c r="QQJ29" s="91"/>
      <c r="QQK29" s="91"/>
      <c r="QQL29" s="91"/>
      <c r="QQM29" s="91"/>
      <c r="QQN29" s="91"/>
      <c r="QQO29" s="91"/>
      <c r="QQP29" s="91"/>
      <c r="QQQ29" s="91"/>
      <c r="QQR29" s="91"/>
      <c r="QQS29" s="91"/>
      <c r="QQT29" s="91"/>
      <c r="QQU29" s="91"/>
      <c r="QQV29" s="91"/>
      <c r="QQW29" s="91"/>
      <c r="QQX29" s="91"/>
      <c r="QQY29" s="91"/>
      <c r="QQZ29" s="91"/>
      <c r="QRA29" s="91"/>
      <c r="QRB29" s="91"/>
      <c r="QRC29" s="91"/>
      <c r="QRD29" s="91"/>
      <c r="QRE29" s="91"/>
      <c r="QRF29" s="91"/>
      <c r="QRG29" s="91"/>
      <c r="QRH29" s="91"/>
      <c r="QRI29" s="91"/>
      <c r="QRJ29" s="91"/>
      <c r="QRK29" s="91"/>
      <c r="QRL29" s="91"/>
      <c r="QRM29" s="91"/>
      <c r="QRN29" s="91"/>
      <c r="QRO29" s="91"/>
      <c r="QRP29" s="91"/>
      <c r="QRQ29" s="91"/>
      <c r="QRR29" s="91"/>
      <c r="QRS29" s="91"/>
      <c r="QRT29" s="91"/>
      <c r="QRU29" s="91"/>
      <c r="QRV29" s="91"/>
      <c r="QRW29" s="91"/>
      <c r="QRX29" s="91"/>
      <c r="QRY29" s="91"/>
      <c r="QRZ29" s="91"/>
      <c r="QSA29" s="91"/>
      <c r="QSB29" s="91"/>
      <c r="QSC29" s="91"/>
      <c r="QSD29" s="91"/>
      <c r="QSE29" s="91"/>
      <c r="QSF29" s="91"/>
      <c r="QSG29" s="91"/>
      <c r="QSH29" s="91"/>
      <c r="QSI29" s="91"/>
      <c r="QSJ29" s="91"/>
      <c r="QSK29" s="91"/>
      <c r="QSL29" s="91"/>
      <c r="QSM29" s="91"/>
      <c r="QSN29" s="91"/>
      <c r="QSO29" s="91"/>
      <c r="QSP29" s="91"/>
      <c r="QSQ29" s="91"/>
      <c r="QSR29" s="91"/>
      <c r="QSS29" s="91"/>
      <c r="QST29" s="91"/>
      <c r="QSU29" s="91"/>
      <c r="QSV29" s="91"/>
      <c r="QSW29" s="91"/>
      <c r="QSX29" s="91"/>
      <c r="QSY29" s="91"/>
      <c r="QSZ29" s="91"/>
      <c r="QTA29" s="91"/>
      <c r="QTB29" s="91"/>
      <c r="QTC29" s="91"/>
      <c r="QTD29" s="91"/>
      <c r="QTE29" s="91"/>
      <c r="QTF29" s="91"/>
      <c r="QTG29" s="91"/>
      <c r="QTH29" s="91"/>
      <c r="QTI29" s="91"/>
      <c r="QTJ29" s="91"/>
      <c r="QTK29" s="91"/>
      <c r="QTL29" s="91"/>
      <c r="QTM29" s="91"/>
      <c r="QTN29" s="91"/>
      <c r="QTO29" s="91"/>
      <c r="QTP29" s="91"/>
      <c r="QTQ29" s="91"/>
      <c r="QTR29" s="91"/>
      <c r="QTS29" s="91"/>
      <c r="QTT29" s="91"/>
      <c r="QTU29" s="91"/>
      <c r="QTV29" s="91"/>
      <c r="QTW29" s="91"/>
      <c r="QTX29" s="91"/>
      <c r="QTY29" s="91"/>
      <c r="QTZ29" s="91"/>
      <c r="QUA29" s="91"/>
      <c r="QUB29" s="91"/>
      <c r="QUC29" s="91"/>
      <c r="QUD29" s="91"/>
      <c r="QUE29" s="91"/>
      <c r="QUF29" s="91"/>
      <c r="QUG29" s="91"/>
      <c r="QUH29" s="91"/>
      <c r="QUI29" s="91"/>
      <c r="QUJ29" s="91"/>
      <c r="QUK29" s="91"/>
      <c r="QUL29" s="91"/>
      <c r="QUM29" s="91"/>
      <c r="QUN29" s="91"/>
      <c r="QUO29" s="91"/>
      <c r="QUP29" s="91"/>
      <c r="QUQ29" s="91"/>
      <c r="QUR29" s="91"/>
      <c r="QUS29" s="91"/>
      <c r="QUT29" s="91"/>
      <c r="QUU29" s="91"/>
      <c r="QUV29" s="91"/>
      <c r="QUW29" s="91"/>
      <c r="QUX29" s="91"/>
      <c r="QUY29" s="91"/>
      <c r="QUZ29" s="91"/>
      <c r="QVA29" s="91"/>
      <c r="QVB29" s="91"/>
      <c r="QVC29" s="91"/>
      <c r="QVD29" s="91"/>
      <c r="QVE29" s="91"/>
      <c r="QVF29" s="91"/>
      <c r="QVG29" s="91"/>
      <c r="QVH29" s="91"/>
      <c r="QVI29" s="91"/>
      <c r="QVJ29" s="91"/>
      <c r="QVK29" s="91"/>
      <c r="QVL29" s="91"/>
      <c r="QVM29" s="91"/>
      <c r="QVN29" s="91"/>
      <c r="QVO29" s="91"/>
      <c r="QVP29" s="91"/>
      <c r="QVQ29" s="91"/>
      <c r="QVR29" s="91"/>
      <c r="QVS29" s="91"/>
      <c r="QVT29" s="91"/>
      <c r="QVU29" s="91"/>
      <c r="QVV29" s="91"/>
      <c r="QVW29" s="91"/>
      <c r="QVX29" s="91"/>
      <c r="QVY29" s="91"/>
      <c r="QVZ29" s="91"/>
      <c r="QWA29" s="91"/>
      <c r="QWB29" s="91"/>
      <c r="QWC29" s="91"/>
      <c r="QWD29" s="91"/>
      <c r="QWE29" s="91"/>
      <c r="QWF29" s="91"/>
      <c r="QWG29" s="91"/>
      <c r="QWH29" s="91"/>
      <c r="QWI29" s="91"/>
      <c r="QWJ29" s="91"/>
      <c r="QWK29" s="91"/>
      <c r="QWL29" s="91"/>
      <c r="QWM29" s="91"/>
      <c r="QWN29" s="91"/>
      <c r="QWO29" s="91"/>
      <c r="QWP29" s="91"/>
      <c r="QWQ29" s="91"/>
      <c r="QWR29" s="91"/>
      <c r="QWS29" s="91"/>
      <c r="QWT29" s="91"/>
      <c r="QWU29" s="91"/>
      <c r="QWV29" s="91"/>
      <c r="QWW29" s="91"/>
      <c r="QWX29" s="91"/>
      <c r="QWY29" s="91"/>
      <c r="QWZ29" s="91"/>
      <c r="QXA29" s="91"/>
      <c r="QXB29" s="91"/>
      <c r="QXC29" s="91"/>
      <c r="QXD29" s="91"/>
      <c r="QXE29" s="91"/>
      <c r="QXF29" s="91"/>
      <c r="QXG29" s="91"/>
      <c r="QXH29" s="91"/>
      <c r="QXI29" s="91"/>
      <c r="QXJ29" s="91"/>
      <c r="QXK29" s="91"/>
      <c r="QXL29" s="91"/>
      <c r="QXM29" s="91"/>
      <c r="QXN29" s="91"/>
      <c r="QXO29" s="91"/>
      <c r="QXP29" s="91"/>
      <c r="QXQ29" s="91"/>
      <c r="QXR29" s="91"/>
      <c r="QXS29" s="91"/>
      <c r="QXT29" s="91"/>
      <c r="QXU29" s="91"/>
      <c r="QXV29" s="91"/>
      <c r="QXW29" s="91"/>
      <c r="QXX29" s="91"/>
      <c r="QXY29" s="91"/>
      <c r="QXZ29" s="91"/>
      <c r="QYA29" s="91"/>
      <c r="QYB29" s="91"/>
      <c r="QYC29" s="91"/>
      <c r="QYD29" s="91"/>
      <c r="QYE29" s="91"/>
      <c r="QYF29" s="91"/>
      <c r="QYG29" s="91"/>
      <c r="QYH29" s="91"/>
      <c r="QYI29" s="91"/>
      <c r="QYJ29" s="91"/>
      <c r="QYK29" s="91"/>
      <c r="QYL29" s="91"/>
      <c r="QYM29" s="91"/>
      <c r="QYN29" s="91"/>
      <c r="QYO29" s="91"/>
      <c r="QYP29" s="91"/>
      <c r="QYQ29" s="91"/>
      <c r="QYR29" s="91"/>
      <c r="QYS29" s="91"/>
      <c r="QYT29" s="91"/>
      <c r="QYU29" s="91"/>
      <c r="QYV29" s="91"/>
      <c r="QYW29" s="91"/>
      <c r="QYX29" s="91"/>
      <c r="QYY29" s="91"/>
      <c r="QYZ29" s="91"/>
      <c r="QZA29" s="91"/>
      <c r="QZB29" s="91"/>
      <c r="QZC29" s="91"/>
      <c r="QZD29" s="91"/>
      <c r="QZE29" s="91"/>
      <c r="QZF29" s="91"/>
      <c r="QZG29" s="91"/>
      <c r="QZH29" s="91"/>
      <c r="QZI29" s="91"/>
      <c r="QZJ29" s="91"/>
      <c r="QZK29" s="91"/>
      <c r="QZL29" s="91"/>
      <c r="QZM29" s="91"/>
      <c r="QZN29" s="91"/>
      <c r="QZO29" s="91"/>
      <c r="QZP29" s="91"/>
      <c r="QZQ29" s="91"/>
      <c r="QZR29" s="91"/>
      <c r="QZS29" s="91"/>
      <c r="QZT29" s="91"/>
      <c r="QZU29" s="91"/>
      <c r="QZV29" s="91"/>
      <c r="QZW29" s="91"/>
      <c r="QZX29" s="91"/>
      <c r="QZY29" s="91"/>
      <c r="QZZ29" s="91"/>
      <c r="RAA29" s="91"/>
      <c r="RAB29" s="91"/>
      <c r="RAC29" s="91"/>
      <c r="RAD29" s="91"/>
      <c r="RAE29" s="91"/>
      <c r="RAF29" s="91"/>
      <c r="RAG29" s="91"/>
      <c r="RAH29" s="91"/>
      <c r="RAI29" s="91"/>
      <c r="RAJ29" s="91"/>
      <c r="RAK29" s="91"/>
      <c r="RAL29" s="91"/>
      <c r="RAM29" s="91"/>
      <c r="RAN29" s="91"/>
      <c r="RAO29" s="91"/>
      <c r="RAP29" s="91"/>
      <c r="RAQ29" s="91"/>
      <c r="RAR29" s="91"/>
      <c r="RAS29" s="91"/>
      <c r="RAT29" s="91"/>
      <c r="RAU29" s="91"/>
      <c r="RAV29" s="91"/>
      <c r="RAW29" s="91"/>
      <c r="RAX29" s="91"/>
      <c r="RAY29" s="91"/>
      <c r="RAZ29" s="91"/>
      <c r="RBA29" s="91"/>
      <c r="RBB29" s="91"/>
      <c r="RBC29" s="91"/>
      <c r="RBD29" s="91"/>
      <c r="RBE29" s="91"/>
      <c r="RBF29" s="91"/>
      <c r="RBG29" s="91"/>
      <c r="RBH29" s="91"/>
      <c r="RBI29" s="91"/>
      <c r="RBJ29" s="91"/>
      <c r="RBK29" s="91"/>
      <c r="RBL29" s="91"/>
      <c r="RBM29" s="91"/>
      <c r="RBN29" s="91"/>
      <c r="RBO29" s="91"/>
      <c r="RBP29" s="91"/>
      <c r="RBQ29" s="91"/>
      <c r="RBR29" s="91"/>
      <c r="RBS29" s="91"/>
      <c r="RBT29" s="91"/>
      <c r="RBU29" s="91"/>
      <c r="RBV29" s="91"/>
      <c r="RBW29" s="91"/>
      <c r="RBX29" s="91"/>
      <c r="RBY29" s="91"/>
      <c r="RBZ29" s="91"/>
      <c r="RCA29" s="91"/>
      <c r="RCB29" s="91"/>
      <c r="RCC29" s="91"/>
      <c r="RCD29" s="91"/>
      <c r="RCE29" s="91"/>
      <c r="RCF29" s="91"/>
      <c r="RCG29" s="91"/>
      <c r="RCH29" s="91"/>
      <c r="RCI29" s="91"/>
      <c r="RCJ29" s="91"/>
      <c r="RCK29" s="91"/>
      <c r="RCL29" s="91"/>
      <c r="RCM29" s="91"/>
      <c r="RCN29" s="91"/>
      <c r="RCO29" s="91"/>
      <c r="RCP29" s="91"/>
      <c r="RCQ29" s="91"/>
      <c r="RCR29" s="91"/>
      <c r="RCS29" s="91"/>
      <c r="RCT29" s="91"/>
      <c r="RCU29" s="91"/>
      <c r="RCV29" s="91"/>
      <c r="RCW29" s="91"/>
      <c r="RCX29" s="91"/>
      <c r="RCY29" s="91"/>
      <c r="RCZ29" s="91"/>
      <c r="RDA29" s="91"/>
      <c r="RDB29" s="91"/>
      <c r="RDC29" s="91"/>
      <c r="RDD29" s="91"/>
      <c r="RDE29" s="91"/>
      <c r="RDF29" s="91"/>
      <c r="RDG29" s="91"/>
      <c r="RDH29" s="91"/>
      <c r="RDI29" s="91"/>
      <c r="RDJ29" s="91"/>
      <c r="RDK29" s="91"/>
      <c r="RDL29" s="91"/>
      <c r="RDM29" s="91"/>
      <c r="RDN29" s="91"/>
      <c r="RDO29" s="91"/>
      <c r="RDP29" s="91"/>
      <c r="RDQ29" s="91"/>
      <c r="RDR29" s="91"/>
      <c r="RDS29" s="91"/>
      <c r="RDT29" s="91"/>
      <c r="RDU29" s="91"/>
      <c r="RDV29" s="91"/>
      <c r="RDW29" s="91"/>
      <c r="RDX29" s="91"/>
      <c r="RDY29" s="91"/>
      <c r="RDZ29" s="91"/>
      <c r="REA29" s="91"/>
      <c r="REB29" s="91"/>
      <c r="REC29" s="91"/>
      <c r="RED29" s="91"/>
      <c r="REE29" s="91"/>
      <c r="REF29" s="91"/>
      <c r="REG29" s="91"/>
      <c r="REH29" s="91"/>
      <c r="REI29" s="91"/>
      <c r="REJ29" s="91"/>
      <c r="REK29" s="91"/>
      <c r="REL29" s="91"/>
      <c r="REM29" s="91"/>
      <c r="REN29" s="91"/>
      <c r="REO29" s="91"/>
      <c r="REP29" s="91"/>
      <c r="REQ29" s="91"/>
      <c r="RER29" s="91"/>
      <c r="RES29" s="91"/>
      <c r="RET29" s="91"/>
      <c r="REU29" s="91"/>
      <c r="REV29" s="91"/>
      <c r="REW29" s="91"/>
      <c r="REX29" s="91"/>
      <c r="REY29" s="91"/>
      <c r="REZ29" s="91"/>
      <c r="RFA29" s="91"/>
      <c r="RFB29" s="91"/>
      <c r="RFC29" s="91"/>
      <c r="RFD29" s="91"/>
      <c r="RFE29" s="91"/>
      <c r="RFF29" s="91"/>
      <c r="RFG29" s="91"/>
      <c r="RFH29" s="91"/>
      <c r="RFI29" s="91"/>
      <c r="RFJ29" s="91"/>
      <c r="RFK29" s="91"/>
      <c r="RFL29" s="91"/>
      <c r="RFM29" s="91"/>
      <c r="RFN29" s="91"/>
      <c r="RFO29" s="91"/>
      <c r="RFP29" s="91"/>
      <c r="RFQ29" s="91"/>
      <c r="RFR29" s="91"/>
      <c r="RFS29" s="91"/>
      <c r="RFT29" s="91"/>
      <c r="RFU29" s="91"/>
      <c r="RFV29" s="91"/>
      <c r="RFW29" s="91"/>
      <c r="RFX29" s="91"/>
      <c r="RFY29" s="91"/>
      <c r="RFZ29" s="91"/>
      <c r="RGA29" s="91"/>
      <c r="RGB29" s="91"/>
      <c r="RGC29" s="91"/>
      <c r="RGD29" s="91"/>
      <c r="RGE29" s="91"/>
      <c r="RGF29" s="91"/>
      <c r="RGG29" s="91"/>
      <c r="RGH29" s="91"/>
      <c r="RGI29" s="91"/>
      <c r="RGJ29" s="91"/>
      <c r="RGK29" s="91"/>
      <c r="RGL29" s="91"/>
      <c r="RGM29" s="91"/>
      <c r="RGN29" s="91"/>
      <c r="RGO29" s="91"/>
      <c r="RGP29" s="91"/>
      <c r="RGQ29" s="91"/>
      <c r="RGR29" s="91"/>
      <c r="RGS29" s="91"/>
      <c r="RGT29" s="91"/>
      <c r="RGU29" s="91"/>
      <c r="RGV29" s="91"/>
      <c r="RGW29" s="91"/>
      <c r="RGX29" s="91"/>
      <c r="RGY29" s="91"/>
      <c r="RGZ29" s="91"/>
      <c r="RHA29" s="91"/>
      <c r="RHB29" s="91"/>
      <c r="RHC29" s="91"/>
      <c r="RHD29" s="91"/>
      <c r="RHE29" s="91"/>
      <c r="RHF29" s="91"/>
      <c r="RHG29" s="91"/>
      <c r="RHH29" s="91"/>
      <c r="RHI29" s="91"/>
      <c r="RHJ29" s="91"/>
      <c r="RHK29" s="91"/>
      <c r="RHL29" s="91"/>
      <c r="RHM29" s="91"/>
      <c r="RHN29" s="91"/>
      <c r="RHO29" s="91"/>
      <c r="RHP29" s="91"/>
      <c r="RHQ29" s="91"/>
      <c r="RHR29" s="91"/>
      <c r="RHS29" s="91"/>
      <c r="RHT29" s="91"/>
      <c r="RHU29" s="91"/>
      <c r="RHV29" s="91"/>
      <c r="RHW29" s="91"/>
      <c r="RHX29" s="91"/>
      <c r="RHY29" s="91"/>
      <c r="RHZ29" s="91"/>
      <c r="RIA29" s="91"/>
      <c r="RIB29" s="91"/>
      <c r="RIC29" s="91"/>
      <c r="RID29" s="91"/>
      <c r="RIE29" s="91"/>
      <c r="RIF29" s="91"/>
      <c r="RIG29" s="91"/>
      <c r="RIH29" s="91"/>
      <c r="RII29" s="91"/>
      <c r="RIJ29" s="91"/>
      <c r="RIK29" s="91"/>
      <c r="RIL29" s="91"/>
      <c r="RIM29" s="91"/>
      <c r="RIN29" s="91"/>
      <c r="RIO29" s="91"/>
      <c r="RIP29" s="91"/>
      <c r="RIQ29" s="91"/>
      <c r="RIR29" s="91"/>
      <c r="RIS29" s="91"/>
      <c r="RIT29" s="91"/>
      <c r="RIU29" s="91"/>
      <c r="RIV29" s="91"/>
      <c r="RIW29" s="91"/>
      <c r="RIX29" s="91"/>
      <c r="RIY29" s="91"/>
      <c r="RIZ29" s="91"/>
      <c r="RJA29" s="91"/>
      <c r="RJB29" s="91"/>
      <c r="RJC29" s="91"/>
      <c r="RJD29" s="91"/>
      <c r="RJE29" s="91"/>
      <c r="RJF29" s="91"/>
      <c r="RJG29" s="91"/>
      <c r="RJH29" s="91"/>
      <c r="RJI29" s="91"/>
      <c r="RJJ29" s="91"/>
      <c r="RJK29" s="91"/>
      <c r="RJL29" s="91"/>
      <c r="RJM29" s="91"/>
      <c r="RJN29" s="91"/>
      <c r="RJO29" s="91"/>
      <c r="RJP29" s="91"/>
      <c r="RJQ29" s="91"/>
      <c r="RJR29" s="91"/>
      <c r="RJS29" s="91"/>
      <c r="RJT29" s="91"/>
      <c r="RJU29" s="91"/>
      <c r="RJV29" s="91"/>
      <c r="RJW29" s="91"/>
      <c r="RJX29" s="91"/>
      <c r="RJY29" s="91"/>
      <c r="RJZ29" s="91"/>
      <c r="RKA29" s="91"/>
      <c r="RKB29" s="91"/>
      <c r="RKC29" s="91"/>
      <c r="RKD29" s="91"/>
      <c r="RKE29" s="91"/>
      <c r="RKF29" s="91"/>
      <c r="RKG29" s="91"/>
      <c r="RKH29" s="91"/>
      <c r="RKI29" s="91"/>
      <c r="RKJ29" s="91"/>
      <c r="RKK29" s="91"/>
      <c r="RKL29" s="91"/>
      <c r="RKM29" s="91"/>
      <c r="RKN29" s="91"/>
      <c r="RKO29" s="91"/>
      <c r="RKP29" s="91"/>
      <c r="RKQ29" s="91"/>
      <c r="RKR29" s="91"/>
      <c r="RKS29" s="91"/>
      <c r="RKT29" s="91"/>
      <c r="RKU29" s="91"/>
      <c r="RKV29" s="91"/>
      <c r="RKW29" s="91"/>
      <c r="RKX29" s="91"/>
      <c r="RKY29" s="91"/>
      <c r="RKZ29" s="91"/>
      <c r="RLA29" s="91"/>
      <c r="RLB29" s="91"/>
      <c r="RLC29" s="91"/>
      <c r="RLD29" s="91"/>
      <c r="RLE29" s="91"/>
      <c r="RLF29" s="91"/>
      <c r="RLG29" s="91"/>
      <c r="RLH29" s="91"/>
      <c r="RLI29" s="91"/>
      <c r="RLJ29" s="91"/>
      <c r="RLK29" s="91"/>
      <c r="RLL29" s="91"/>
      <c r="RLM29" s="91"/>
      <c r="RLN29" s="91"/>
      <c r="RLO29" s="91"/>
      <c r="RLP29" s="91"/>
      <c r="RLQ29" s="91"/>
      <c r="RLR29" s="91"/>
      <c r="RLS29" s="91"/>
      <c r="RLT29" s="91"/>
      <c r="RLU29" s="91"/>
      <c r="RLV29" s="91"/>
      <c r="RLW29" s="91"/>
      <c r="RLX29" s="91"/>
      <c r="RLY29" s="91"/>
      <c r="RLZ29" s="91"/>
      <c r="RMA29" s="91"/>
      <c r="RMB29" s="91"/>
      <c r="RMC29" s="91"/>
      <c r="RMD29" s="91"/>
      <c r="RME29" s="91"/>
      <c r="RMF29" s="91"/>
      <c r="RMG29" s="91"/>
      <c r="RMH29" s="91"/>
      <c r="RMI29" s="91"/>
      <c r="RMJ29" s="91"/>
      <c r="RMK29" s="91"/>
      <c r="RML29" s="91"/>
      <c r="RMM29" s="91"/>
      <c r="RMN29" s="91"/>
      <c r="RMO29" s="91"/>
      <c r="RMP29" s="91"/>
      <c r="RMQ29" s="91"/>
      <c r="RMR29" s="91"/>
      <c r="RMS29" s="91"/>
      <c r="RMT29" s="91"/>
      <c r="RMU29" s="91"/>
      <c r="RMV29" s="91"/>
      <c r="RMW29" s="91"/>
      <c r="RMX29" s="91"/>
      <c r="RMY29" s="91"/>
      <c r="RMZ29" s="91"/>
      <c r="RNA29" s="91"/>
      <c r="RNB29" s="91"/>
      <c r="RNC29" s="91"/>
      <c r="RND29" s="91"/>
      <c r="RNE29" s="91"/>
      <c r="RNF29" s="91"/>
      <c r="RNG29" s="91"/>
      <c r="RNH29" s="91"/>
      <c r="RNI29" s="91"/>
      <c r="RNJ29" s="91"/>
      <c r="RNK29" s="91"/>
      <c r="RNL29" s="91"/>
      <c r="RNM29" s="91"/>
      <c r="RNN29" s="91"/>
      <c r="RNO29" s="91"/>
      <c r="RNP29" s="91"/>
      <c r="RNQ29" s="91"/>
      <c r="RNR29" s="91"/>
      <c r="RNS29" s="91"/>
      <c r="RNT29" s="91"/>
      <c r="RNU29" s="91"/>
      <c r="RNV29" s="91"/>
      <c r="RNW29" s="91"/>
      <c r="RNX29" s="91"/>
      <c r="RNY29" s="91"/>
      <c r="RNZ29" s="91"/>
      <c r="ROA29" s="91"/>
      <c r="ROB29" s="91"/>
      <c r="ROC29" s="91"/>
      <c r="ROD29" s="91"/>
      <c r="ROE29" s="91"/>
      <c r="ROF29" s="91"/>
      <c r="ROG29" s="91"/>
      <c r="ROH29" s="91"/>
      <c r="ROI29" s="91"/>
      <c r="ROJ29" s="91"/>
      <c r="ROK29" s="91"/>
      <c r="ROL29" s="91"/>
      <c r="ROM29" s="91"/>
      <c r="RON29" s="91"/>
      <c r="ROO29" s="91"/>
      <c r="ROP29" s="91"/>
      <c r="ROQ29" s="91"/>
      <c r="ROR29" s="91"/>
      <c r="ROS29" s="91"/>
      <c r="ROT29" s="91"/>
      <c r="ROU29" s="91"/>
      <c r="ROV29" s="91"/>
      <c r="ROW29" s="91"/>
      <c r="ROX29" s="91"/>
      <c r="ROY29" s="91"/>
      <c r="ROZ29" s="91"/>
      <c r="RPA29" s="91"/>
      <c r="RPB29" s="91"/>
      <c r="RPC29" s="91"/>
      <c r="RPD29" s="91"/>
      <c r="RPE29" s="91"/>
      <c r="RPF29" s="91"/>
      <c r="RPG29" s="91"/>
      <c r="RPH29" s="91"/>
      <c r="RPI29" s="91"/>
      <c r="RPJ29" s="91"/>
      <c r="RPK29" s="91"/>
      <c r="RPL29" s="91"/>
      <c r="RPM29" s="91"/>
      <c r="RPN29" s="91"/>
      <c r="RPO29" s="91"/>
      <c r="RPP29" s="91"/>
      <c r="RPQ29" s="91"/>
      <c r="RPR29" s="91"/>
      <c r="RPS29" s="91"/>
      <c r="RPT29" s="91"/>
      <c r="RPU29" s="91"/>
      <c r="RPV29" s="91"/>
      <c r="RPW29" s="91"/>
      <c r="RPX29" s="91"/>
      <c r="RPY29" s="91"/>
      <c r="RPZ29" s="91"/>
      <c r="RQA29" s="91"/>
      <c r="RQB29" s="91"/>
      <c r="RQC29" s="91"/>
      <c r="RQD29" s="91"/>
      <c r="RQE29" s="91"/>
      <c r="RQF29" s="91"/>
      <c r="RQG29" s="91"/>
      <c r="RQH29" s="91"/>
      <c r="RQI29" s="91"/>
      <c r="RQJ29" s="91"/>
      <c r="RQK29" s="91"/>
      <c r="RQL29" s="91"/>
      <c r="RQM29" s="91"/>
      <c r="RQN29" s="91"/>
      <c r="RQO29" s="91"/>
      <c r="RQP29" s="91"/>
      <c r="RQQ29" s="91"/>
      <c r="RQR29" s="91"/>
      <c r="RQS29" s="91"/>
      <c r="RQT29" s="91"/>
      <c r="RQU29" s="91"/>
      <c r="RQV29" s="91"/>
      <c r="RQW29" s="91"/>
      <c r="RQX29" s="91"/>
      <c r="RQY29" s="91"/>
      <c r="RQZ29" s="91"/>
      <c r="RRA29" s="91"/>
      <c r="RRB29" s="91"/>
      <c r="RRC29" s="91"/>
      <c r="RRD29" s="91"/>
      <c r="RRE29" s="91"/>
      <c r="RRF29" s="91"/>
      <c r="RRG29" s="91"/>
      <c r="RRH29" s="91"/>
      <c r="RRI29" s="91"/>
      <c r="RRJ29" s="91"/>
      <c r="RRK29" s="91"/>
      <c r="RRL29" s="91"/>
      <c r="RRM29" s="91"/>
      <c r="RRN29" s="91"/>
      <c r="RRO29" s="91"/>
      <c r="RRP29" s="91"/>
      <c r="RRQ29" s="91"/>
      <c r="RRR29" s="91"/>
      <c r="RRS29" s="91"/>
      <c r="RRT29" s="91"/>
      <c r="RRU29" s="91"/>
      <c r="RRV29" s="91"/>
      <c r="RRW29" s="91"/>
      <c r="RRX29" s="91"/>
      <c r="RRY29" s="91"/>
      <c r="RRZ29" s="91"/>
      <c r="RSA29" s="91"/>
      <c r="RSB29" s="91"/>
      <c r="RSC29" s="91"/>
      <c r="RSD29" s="91"/>
      <c r="RSE29" s="91"/>
      <c r="RSF29" s="91"/>
      <c r="RSG29" s="91"/>
      <c r="RSH29" s="91"/>
      <c r="RSI29" s="91"/>
      <c r="RSJ29" s="91"/>
      <c r="RSK29" s="91"/>
      <c r="RSL29" s="91"/>
      <c r="RSM29" s="91"/>
      <c r="RSN29" s="91"/>
      <c r="RSO29" s="91"/>
      <c r="RSP29" s="91"/>
      <c r="RSQ29" s="91"/>
      <c r="RSR29" s="91"/>
      <c r="RSS29" s="91"/>
      <c r="RST29" s="91"/>
      <c r="RSU29" s="91"/>
      <c r="RSV29" s="91"/>
      <c r="RSW29" s="91"/>
      <c r="RSX29" s="91"/>
      <c r="RSY29" s="91"/>
      <c r="RSZ29" s="91"/>
      <c r="RTA29" s="91"/>
      <c r="RTB29" s="91"/>
      <c r="RTC29" s="91"/>
      <c r="RTD29" s="91"/>
      <c r="RTE29" s="91"/>
      <c r="RTF29" s="91"/>
      <c r="RTG29" s="91"/>
      <c r="RTH29" s="91"/>
      <c r="RTI29" s="91"/>
      <c r="RTJ29" s="91"/>
      <c r="RTK29" s="91"/>
      <c r="RTL29" s="91"/>
      <c r="RTM29" s="91"/>
      <c r="RTN29" s="91"/>
      <c r="RTO29" s="91"/>
      <c r="RTP29" s="91"/>
      <c r="RTQ29" s="91"/>
      <c r="RTR29" s="91"/>
      <c r="RTS29" s="91"/>
      <c r="RTT29" s="91"/>
      <c r="RTU29" s="91"/>
      <c r="RTV29" s="91"/>
      <c r="RTW29" s="91"/>
      <c r="RTX29" s="91"/>
      <c r="RTY29" s="91"/>
      <c r="RTZ29" s="91"/>
      <c r="RUA29" s="91"/>
      <c r="RUB29" s="91"/>
      <c r="RUC29" s="91"/>
      <c r="RUD29" s="91"/>
      <c r="RUE29" s="91"/>
      <c r="RUF29" s="91"/>
      <c r="RUG29" s="91"/>
      <c r="RUH29" s="91"/>
      <c r="RUI29" s="91"/>
      <c r="RUJ29" s="91"/>
      <c r="RUK29" s="91"/>
      <c r="RUL29" s="91"/>
      <c r="RUM29" s="91"/>
      <c r="RUN29" s="91"/>
      <c r="RUO29" s="91"/>
      <c r="RUP29" s="91"/>
      <c r="RUQ29" s="91"/>
      <c r="RUR29" s="91"/>
      <c r="RUS29" s="91"/>
      <c r="RUT29" s="91"/>
      <c r="RUU29" s="91"/>
      <c r="RUV29" s="91"/>
      <c r="RUW29" s="91"/>
      <c r="RUX29" s="91"/>
      <c r="RUY29" s="91"/>
      <c r="RUZ29" s="91"/>
      <c r="RVA29" s="91"/>
      <c r="RVB29" s="91"/>
      <c r="RVC29" s="91"/>
      <c r="RVD29" s="91"/>
      <c r="RVE29" s="91"/>
      <c r="RVF29" s="91"/>
      <c r="RVG29" s="91"/>
      <c r="RVH29" s="91"/>
      <c r="RVI29" s="91"/>
      <c r="RVJ29" s="91"/>
      <c r="RVK29" s="91"/>
      <c r="RVL29" s="91"/>
      <c r="RVM29" s="91"/>
      <c r="RVN29" s="91"/>
      <c r="RVO29" s="91"/>
      <c r="RVP29" s="91"/>
      <c r="RVQ29" s="91"/>
      <c r="RVR29" s="91"/>
      <c r="RVS29" s="91"/>
      <c r="RVT29" s="91"/>
      <c r="RVU29" s="91"/>
      <c r="RVV29" s="91"/>
      <c r="RVW29" s="91"/>
      <c r="RVX29" s="91"/>
      <c r="RVY29" s="91"/>
      <c r="RVZ29" s="91"/>
      <c r="RWA29" s="91"/>
      <c r="RWB29" s="91"/>
      <c r="RWC29" s="91"/>
      <c r="RWD29" s="91"/>
      <c r="RWE29" s="91"/>
      <c r="RWF29" s="91"/>
      <c r="RWG29" s="91"/>
      <c r="RWH29" s="91"/>
      <c r="RWI29" s="91"/>
      <c r="RWJ29" s="91"/>
      <c r="RWK29" s="91"/>
      <c r="RWL29" s="91"/>
      <c r="RWM29" s="91"/>
      <c r="RWN29" s="91"/>
      <c r="RWO29" s="91"/>
      <c r="RWP29" s="91"/>
      <c r="RWQ29" s="91"/>
      <c r="RWR29" s="91"/>
      <c r="RWS29" s="91"/>
      <c r="RWT29" s="91"/>
      <c r="RWU29" s="91"/>
      <c r="RWV29" s="91"/>
      <c r="RWW29" s="91"/>
      <c r="RWX29" s="91"/>
      <c r="RWY29" s="91"/>
      <c r="RWZ29" s="91"/>
      <c r="RXA29" s="91"/>
      <c r="RXB29" s="91"/>
      <c r="RXC29" s="91"/>
      <c r="RXD29" s="91"/>
      <c r="RXE29" s="91"/>
      <c r="RXF29" s="91"/>
      <c r="RXG29" s="91"/>
      <c r="RXH29" s="91"/>
      <c r="RXI29" s="91"/>
      <c r="RXJ29" s="91"/>
      <c r="RXK29" s="91"/>
      <c r="RXL29" s="91"/>
      <c r="RXM29" s="91"/>
      <c r="RXN29" s="91"/>
      <c r="RXO29" s="91"/>
      <c r="RXP29" s="91"/>
      <c r="RXQ29" s="91"/>
      <c r="RXR29" s="91"/>
      <c r="RXS29" s="91"/>
      <c r="RXT29" s="91"/>
      <c r="RXU29" s="91"/>
      <c r="RXV29" s="91"/>
      <c r="RXW29" s="91"/>
      <c r="RXX29" s="91"/>
      <c r="RXY29" s="91"/>
      <c r="RXZ29" s="91"/>
      <c r="RYA29" s="91"/>
      <c r="RYB29" s="91"/>
      <c r="RYC29" s="91"/>
      <c r="RYD29" s="91"/>
      <c r="RYE29" s="91"/>
      <c r="RYF29" s="91"/>
      <c r="RYG29" s="91"/>
      <c r="RYH29" s="91"/>
      <c r="RYI29" s="91"/>
      <c r="RYJ29" s="91"/>
      <c r="RYK29" s="91"/>
      <c r="RYL29" s="91"/>
      <c r="RYM29" s="91"/>
      <c r="RYN29" s="91"/>
      <c r="RYO29" s="91"/>
      <c r="RYP29" s="91"/>
      <c r="RYQ29" s="91"/>
      <c r="RYR29" s="91"/>
      <c r="RYS29" s="91"/>
      <c r="RYT29" s="91"/>
      <c r="RYU29" s="91"/>
      <c r="RYV29" s="91"/>
      <c r="RYW29" s="91"/>
      <c r="RYX29" s="91"/>
      <c r="RYY29" s="91"/>
      <c r="RYZ29" s="91"/>
      <c r="RZA29" s="91"/>
      <c r="RZB29" s="91"/>
      <c r="RZC29" s="91"/>
      <c r="RZD29" s="91"/>
      <c r="RZE29" s="91"/>
      <c r="RZF29" s="91"/>
      <c r="RZG29" s="91"/>
      <c r="RZH29" s="91"/>
      <c r="RZI29" s="91"/>
      <c r="RZJ29" s="91"/>
      <c r="RZK29" s="91"/>
      <c r="RZL29" s="91"/>
      <c r="RZM29" s="91"/>
      <c r="RZN29" s="91"/>
      <c r="RZO29" s="91"/>
      <c r="RZP29" s="91"/>
      <c r="RZQ29" s="91"/>
      <c r="RZR29" s="91"/>
      <c r="RZS29" s="91"/>
      <c r="RZT29" s="91"/>
      <c r="RZU29" s="91"/>
      <c r="RZV29" s="91"/>
      <c r="RZW29" s="91"/>
      <c r="RZX29" s="91"/>
      <c r="RZY29" s="91"/>
      <c r="RZZ29" s="91"/>
      <c r="SAA29" s="91"/>
      <c r="SAB29" s="91"/>
      <c r="SAC29" s="91"/>
      <c r="SAD29" s="91"/>
      <c r="SAE29" s="91"/>
      <c r="SAF29" s="91"/>
      <c r="SAG29" s="91"/>
      <c r="SAH29" s="91"/>
      <c r="SAI29" s="91"/>
      <c r="SAJ29" s="91"/>
      <c r="SAK29" s="91"/>
      <c r="SAL29" s="91"/>
      <c r="SAM29" s="91"/>
      <c r="SAN29" s="91"/>
      <c r="SAO29" s="91"/>
      <c r="SAP29" s="91"/>
      <c r="SAQ29" s="91"/>
      <c r="SAR29" s="91"/>
      <c r="SAS29" s="91"/>
      <c r="SAT29" s="91"/>
      <c r="SAU29" s="91"/>
      <c r="SAV29" s="91"/>
      <c r="SAW29" s="91"/>
      <c r="SAX29" s="91"/>
      <c r="SAY29" s="91"/>
      <c r="SAZ29" s="91"/>
      <c r="SBA29" s="91"/>
      <c r="SBB29" s="91"/>
      <c r="SBC29" s="91"/>
      <c r="SBD29" s="91"/>
      <c r="SBE29" s="91"/>
      <c r="SBF29" s="91"/>
      <c r="SBG29" s="91"/>
      <c r="SBH29" s="91"/>
      <c r="SBI29" s="91"/>
      <c r="SBJ29" s="91"/>
      <c r="SBK29" s="91"/>
      <c r="SBL29" s="91"/>
      <c r="SBM29" s="91"/>
      <c r="SBN29" s="91"/>
      <c r="SBO29" s="91"/>
      <c r="SBP29" s="91"/>
      <c r="SBQ29" s="91"/>
      <c r="SBR29" s="91"/>
      <c r="SBS29" s="91"/>
      <c r="SBT29" s="91"/>
      <c r="SBU29" s="91"/>
      <c r="SBV29" s="91"/>
      <c r="SBW29" s="91"/>
      <c r="SBX29" s="91"/>
      <c r="SBY29" s="91"/>
      <c r="SBZ29" s="91"/>
      <c r="SCA29" s="91"/>
      <c r="SCB29" s="91"/>
      <c r="SCC29" s="91"/>
      <c r="SCD29" s="91"/>
      <c r="SCE29" s="91"/>
      <c r="SCF29" s="91"/>
      <c r="SCG29" s="91"/>
      <c r="SCH29" s="91"/>
      <c r="SCI29" s="91"/>
      <c r="SCJ29" s="91"/>
      <c r="SCK29" s="91"/>
      <c r="SCL29" s="91"/>
      <c r="SCM29" s="91"/>
      <c r="SCN29" s="91"/>
      <c r="SCO29" s="91"/>
      <c r="SCP29" s="91"/>
      <c r="SCQ29" s="91"/>
      <c r="SCR29" s="91"/>
      <c r="SCS29" s="91"/>
      <c r="SCT29" s="91"/>
      <c r="SCU29" s="91"/>
      <c r="SCV29" s="91"/>
      <c r="SCW29" s="91"/>
      <c r="SCX29" s="91"/>
      <c r="SCY29" s="91"/>
      <c r="SCZ29" s="91"/>
      <c r="SDA29" s="91"/>
      <c r="SDB29" s="91"/>
      <c r="SDC29" s="91"/>
      <c r="SDD29" s="91"/>
      <c r="SDE29" s="91"/>
      <c r="SDF29" s="91"/>
      <c r="SDG29" s="91"/>
      <c r="SDH29" s="91"/>
      <c r="SDI29" s="91"/>
      <c r="SDJ29" s="91"/>
      <c r="SDK29" s="91"/>
      <c r="SDL29" s="91"/>
      <c r="SDM29" s="91"/>
      <c r="SDN29" s="91"/>
      <c r="SDO29" s="91"/>
      <c r="SDP29" s="91"/>
      <c r="SDQ29" s="91"/>
      <c r="SDR29" s="91"/>
      <c r="SDS29" s="91"/>
      <c r="SDT29" s="91"/>
      <c r="SDU29" s="91"/>
      <c r="SDV29" s="91"/>
      <c r="SDW29" s="91"/>
      <c r="SDX29" s="91"/>
      <c r="SDY29" s="91"/>
      <c r="SDZ29" s="91"/>
      <c r="SEA29" s="91"/>
      <c r="SEB29" s="91"/>
      <c r="SEC29" s="91"/>
      <c r="SED29" s="91"/>
      <c r="SEE29" s="91"/>
      <c r="SEF29" s="91"/>
      <c r="SEG29" s="91"/>
      <c r="SEH29" s="91"/>
      <c r="SEI29" s="91"/>
      <c r="SEJ29" s="91"/>
      <c r="SEK29" s="91"/>
      <c r="SEL29" s="91"/>
      <c r="SEM29" s="91"/>
      <c r="SEN29" s="91"/>
      <c r="SEO29" s="91"/>
      <c r="SEP29" s="91"/>
      <c r="SEQ29" s="91"/>
      <c r="SER29" s="91"/>
      <c r="SES29" s="91"/>
      <c r="SET29" s="91"/>
      <c r="SEU29" s="91"/>
      <c r="SEV29" s="91"/>
      <c r="SEW29" s="91"/>
      <c r="SEX29" s="91"/>
      <c r="SEY29" s="91"/>
      <c r="SEZ29" s="91"/>
      <c r="SFA29" s="91"/>
      <c r="SFB29" s="91"/>
      <c r="SFC29" s="91"/>
      <c r="SFD29" s="91"/>
      <c r="SFE29" s="91"/>
      <c r="SFF29" s="91"/>
      <c r="SFG29" s="91"/>
      <c r="SFH29" s="91"/>
      <c r="SFI29" s="91"/>
      <c r="SFJ29" s="91"/>
      <c r="SFK29" s="91"/>
      <c r="SFL29" s="91"/>
      <c r="SFM29" s="91"/>
      <c r="SFN29" s="91"/>
      <c r="SFO29" s="91"/>
      <c r="SFP29" s="91"/>
      <c r="SFQ29" s="91"/>
      <c r="SFR29" s="91"/>
      <c r="SFS29" s="91"/>
      <c r="SFT29" s="91"/>
      <c r="SFU29" s="91"/>
      <c r="SFV29" s="91"/>
      <c r="SFW29" s="91"/>
      <c r="SFX29" s="91"/>
      <c r="SFY29" s="91"/>
      <c r="SFZ29" s="91"/>
      <c r="SGA29" s="91"/>
      <c r="SGB29" s="91"/>
      <c r="SGC29" s="91"/>
      <c r="SGD29" s="91"/>
      <c r="SGE29" s="91"/>
      <c r="SGF29" s="91"/>
      <c r="SGG29" s="91"/>
      <c r="SGH29" s="91"/>
      <c r="SGI29" s="91"/>
      <c r="SGJ29" s="91"/>
      <c r="SGK29" s="91"/>
      <c r="SGL29" s="91"/>
      <c r="SGM29" s="91"/>
      <c r="SGN29" s="91"/>
      <c r="SGO29" s="91"/>
      <c r="SGP29" s="91"/>
      <c r="SGQ29" s="91"/>
      <c r="SGR29" s="91"/>
      <c r="SGS29" s="91"/>
      <c r="SGT29" s="91"/>
      <c r="SGU29" s="91"/>
      <c r="SGV29" s="91"/>
      <c r="SGW29" s="91"/>
      <c r="SGX29" s="91"/>
      <c r="SGY29" s="91"/>
      <c r="SGZ29" s="91"/>
      <c r="SHA29" s="91"/>
      <c r="SHB29" s="91"/>
      <c r="SHC29" s="91"/>
      <c r="SHD29" s="91"/>
      <c r="SHE29" s="91"/>
      <c r="SHF29" s="91"/>
      <c r="SHG29" s="91"/>
      <c r="SHH29" s="91"/>
      <c r="SHI29" s="91"/>
      <c r="SHJ29" s="91"/>
      <c r="SHK29" s="91"/>
      <c r="SHL29" s="91"/>
      <c r="SHM29" s="91"/>
      <c r="SHN29" s="91"/>
      <c r="SHO29" s="91"/>
      <c r="SHP29" s="91"/>
      <c r="SHQ29" s="91"/>
      <c r="SHR29" s="91"/>
      <c r="SHS29" s="91"/>
      <c r="SHT29" s="91"/>
      <c r="SHU29" s="91"/>
      <c r="SHV29" s="91"/>
      <c r="SHW29" s="91"/>
      <c r="SHX29" s="91"/>
      <c r="SHY29" s="91"/>
      <c r="SHZ29" s="91"/>
      <c r="SIA29" s="91"/>
      <c r="SIB29" s="91"/>
      <c r="SIC29" s="91"/>
      <c r="SID29" s="91"/>
      <c r="SIE29" s="91"/>
      <c r="SIF29" s="91"/>
      <c r="SIG29" s="91"/>
      <c r="SIH29" s="91"/>
      <c r="SII29" s="91"/>
      <c r="SIJ29" s="91"/>
      <c r="SIK29" s="91"/>
      <c r="SIL29" s="91"/>
      <c r="SIM29" s="91"/>
      <c r="SIN29" s="91"/>
      <c r="SIO29" s="91"/>
      <c r="SIP29" s="91"/>
      <c r="SIQ29" s="91"/>
      <c r="SIR29" s="91"/>
      <c r="SIS29" s="91"/>
      <c r="SIT29" s="91"/>
      <c r="SIU29" s="91"/>
      <c r="SIV29" s="91"/>
      <c r="SIW29" s="91"/>
      <c r="SIX29" s="91"/>
      <c r="SIY29" s="91"/>
      <c r="SIZ29" s="91"/>
      <c r="SJA29" s="91"/>
      <c r="SJB29" s="91"/>
      <c r="SJC29" s="91"/>
      <c r="SJD29" s="91"/>
      <c r="SJE29" s="91"/>
      <c r="SJF29" s="91"/>
      <c r="SJG29" s="91"/>
      <c r="SJH29" s="91"/>
      <c r="SJI29" s="91"/>
      <c r="SJJ29" s="91"/>
      <c r="SJK29" s="91"/>
      <c r="SJL29" s="91"/>
      <c r="SJM29" s="91"/>
      <c r="SJN29" s="91"/>
      <c r="SJO29" s="91"/>
      <c r="SJP29" s="91"/>
      <c r="SJQ29" s="91"/>
      <c r="SJR29" s="91"/>
      <c r="SJS29" s="91"/>
      <c r="SJT29" s="91"/>
      <c r="SJU29" s="91"/>
      <c r="SJV29" s="91"/>
      <c r="SJW29" s="91"/>
      <c r="SJX29" s="91"/>
      <c r="SJY29" s="91"/>
      <c r="SJZ29" s="91"/>
      <c r="SKA29" s="91"/>
      <c r="SKB29" s="91"/>
      <c r="SKC29" s="91"/>
      <c r="SKD29" s="91"/>
      <c r="SKE29" s="91"/>
      <c r="SKF29" s="91"/>
      <c r="SKG29" s="91"/>
      <c r="SKH29" s="91"/>
      <c r="SKI29" s="91"/>
      <c r="SKJ29" s="91"/>
      <c r="SKK29" s="91"/>
      <c r="SKL29" s="91"/>
      <c r="SKM29" s="91"/>
      <c r="SKN29" s="91"/>
      <c r="SKO29" s="91"/>
      <c r="SKP29" s="91"/>
      <c r="SKQ29" s="91"/>
      <c r="SKR29" s="91"/>
      <c r="SKS29" s="91"/>
      <c r="SKT29" s="91"/>
      <c r="SKU29" s="91"/>
      <c r="SKV29" s="91"/>
      <c r="SKW29" s="91"/>
      <c r="SKX29" s="91"/>
      <c r="SKY29" s="91"/>
      <c r="SKZ29" s="91"/>
      <c r="SLA29" s="91"/>
      <c r="SLB29" s="91"/>
      <c r="SLC29" s="91"/>
      <c r="SLD29" s="91"/>
      <c r="SLE29" s="91"/>
      <c r="SLF29" s="91"/>
      <c r="SLG29" s="91"/>
      <c r="SLH29" s="91"/>
      <c r="SLI29" s="91"/>
      <c r="SLJ29" s="91"/>
      <c r="SLK29" s="91"/>
      <c r="SLL29" s="91"/>
      <c r="SLM29" s="91"/>
      <c r="SLN29" s="91"/>
      <c r="SLO29" s="91"/>
      <c r="SLP29" s="91"/>
      <c r="SLQ29" s="91"/>
      <c r="SLR29" s="91"/>
      <c r="SLS29" s="91"/>
      <c r="SLT29" s="91"/>
      <c r="SLU29" s="91"/>
      <c r="SLV29" s="91"/>
      <c r="SLW29" s="91"/>
      <c r="SLX29" s="91"/>
      <c r="SLY29" s="91"/>
      <c r="SLZ29" s="91"/>
      <c r="SMA29" s="91"/>
      <c r="SMB29" s="91"/>
      <c r="SMC29" s="91"/>
      <c r="SMD29" s="91"/>
      <c r="SME29" s="91"/>
      <c r="SMF29" s="91"/>
      <c r="SMG29" s="91"/>
      <c r="SMH29" s="91"/>
      <c r="SMI29" s="91"/>
      <c r="SMJ29" s="91"/>
      <c r="SMK29" s="91"/>
      <c r="SML29" s="91"/>
      <c r="SMM29" s="91"/>
      <c r="SMN29" s="91"/>
      <c r="SMO29" s="91"/>
      <c r="SMP29" s="91"/>
      <c r="SMQ29" s="91"/>
      <c r="SMR29" s="91"/>
      <c r="SMS29" s="91"/>
      <c r="SMT29" s="91"/>
      <c r="SMU29" s="91"/>
      <c r="SMV29" s="91"/>
      <c r="SMW29" s="91"/>
      <c r="SMX29" s="91"/>
      <c r="SMY29" s="91"/>
      <c r="SMZ29" s="91"/>
      <c r="SNA29" s="91"/>
      <c r="SNB29" s="91"/>
      <c r="SNC29" s="91"/>
      <c r="SND29" s="91"/>
      <c r="SNE29" s="91"/>
      <c r="SNF29" s="91"/>
      <c r="SNG29" s="91"/>
      <c r="SNH29" s="91"/>
      <c r="SNI29" s="91"/>
      <c r="SNJ29" s="91"/>
      <c r="SNK29" s="91"/>
      <c r="SNL29" s="91"/>
      <c r="SNM29" s="91"/>
      <c r="SNN29" s="91"/>
      <c r="SNO29" s="91"/>
      <c r="SNP29" s="91"/>
      <c r="SNQ29" s="91"/>
      <c r="SNR29" s="91"/>
      <c r="SNS29" s="91"/>
      <c r="SNT29" s="91"/>
      <c r="SNU29" s="91"/>
      <c r="SNV29" s="91"/>
      <c r="SNW29" s="91"/>
      <c r="SNX29" s="91"/>
      <c r="SNY29" s="91"/>
      <c r="SNZ29" s="91"/>
      <c r="SOA29" s="91"/>
      <c r="SOB29" s="91"/>
      <c r="SOC29" s="91"/>
      <c r="SOD29" s="91"/>
      <c r="SOE29" s="91"/>
      <c r="SOF29" s="91"/>
      <c r="SOG29" s="91"/>
      <c r="SOH29" s="91"/>
      <c r="SOI29" s="91"/>
      <c r="SOJ29" s="91"/>
      <c r="SOK29" s="91"/>
      <c r="SOL29" s="91"/>
      <c r="SOM29" s="91"/>
      <c r="SON29" s="91"/>
      <c r="SOO29" s="91"/>
      <c r="SOP29" s="91"/>
      <c r="SOQ29" s="91"/>
      <c r="SOR29" s="91"/>
      <c r="SOS29" s="91"/>
      <c r="SOT29" s="91"/>
      <c r="SOU29" s="91"/>
      <c r="SOV29" s="91"/>
      <c r="SOW29" s="91"/>
      <c r="SOX29" s="91"/>
      <c r="SOY29" s="91"/>
      <c r="SOZ29" s="91"/>
      <c r="SPA29" s="91"/>
      <c r="SPB29" s="91"/>
      <c r="SPC29" s="91"/>
      <c r="SPD29" s="91"/>
      <c r="SPE29" s="91"/>
      <c r="SPF29" s="91"/>
      <c r="SPG29" s="91"/>
      <c r="SPH29" s="91"/>
      <c r="SPI29" s="91"/>
      <c r="SPJ29" s="91"/>
      <c r="SPK29" s="91"/>
      <c r="SPL29" s="91"/>
      <c r="SPM29" s="91"/>
      <c r="SPN29" s="91"/>
      <c r="SPO29" s="91"/>
      <c r="SPP29" s="91"/>
      <c r="SPQ29" s="91"/>
      <c r="SPR29" s="91"/>
      <c r="SPS29" s="91"/>
      <c r="SPT29" s="91"/>
      <c r="SPU29" s="91"/>
      <c r="SPV29" s="91"/>
      <c r="SPW29" s="91"/>
      <c r="SPX29" s="91"/>
      <c r="SPY29" s="91"/>
      <c r="SPZ29" s="91"/>
      <c r="SQA29" s="91"/>
      <c r="SQB29" s="91"/>
      <c r="SQC29" s="91"/>
      <c r="SQD29" s="91"/>
      <c r="SQE29" s="91"/>
      <c r="SQF29" s="91"/>
      <c r="SQG29" s="91"/>
      <c r="SQH29" s="91"/>
      <c r="SQI29" s="91"/>
      <c r="SQJ29" s="91"/>
      <c r="SQK29" s="91"/>
      <c r="SQL29" s="91"/>
      <c r="SQM29" s="91"/>
      <c r="SQN29" s="91"/>
      <c r="SQO29" s="91"/>
      <c r="SQP29" s="91"/>
      <c r="SQQ29" s="91"/>
      <c r="SQR29" s="91"/>
      <c r="SQS29" s="91"/>
      <c r="SQT29" s="91"/>
      <c r="SQU29" s="91"/>
      <c r="SQV29" s="91"/>
      <c r="SQW29" s="91"/>
      <c r="SQX29" s="91"/>
      <c r="SQY29" s="91"/>
      <c r="SQZ29" s="91"/>
      <c r="SRA29" s="91"/>
      <c r="SRB29" s="91"/>
      <c r="SRC29" s="91"/>
      <c r="SRD29" s="91"/>
      <c r="SRE29" s="91"/>
      <c r="SRF29" s="91"/>
      <c r="SRG29" s="91"/>
      <c r="SRH29" s="91"/>
      <c r="SRI29" s="91"/>
      <c r="SRJ29" s="91"/>
      <c r="SRK29" s="91"/>
      <c r="SRL29" s="91"/>
      <c r="SRM29" s="91"/>
      <c r="SRN29" s="91"/>
      <c r="SRO29" s="91"/>
      <c r="SRP29" s="91"/>
      <c r="SRQ29" s="91"/>
      <c r="SRR29" s="91"/>
      <c r="SRS29" s="91"/>
      <c r="SRT29" s="91"/>
      <c r="SRU29" s="91"/>
      <c r="SRV29" s="91"/>
      <c r="SRW29" s="91"/>
      <c r="SRX29" s="91"/>
      <c r="SRY29" s="91"/>
      <c r="SRZ29" s="91"/>
      <c r="SSA29" s="91"/>
      <c r="SSB29" s="91"/>
      <c r="SSC29" s="91"/>
      <c r="SSD29" s="91"/>
      <c r="SSE29" s="91"/>
      <c r="SSF29" s="91"/>
      <c r="SSG29" s="91"/>
      <c r="SSH29" s="91"/>
      <c r="SSI29" s="91"/>
      <c r="SSJ29" s="91"/>
      <c r="SSK29" s="91"/>
      <c r="SSL29" s="91"/>
      <c r="SSM29" s="91"/>
      <c r="SSN29" s="91"/>
      <c r="SSO29" s="91"/>
      <c r="SSP29" s="91"/>
      <c r="SSQ29" s="91"/>
      <c r="SSR29" s="91"/>
      <c r="SSS29" s="91"/>
      <c r="SST29" s="91"/>
      <c r="SSU29" s="91"/>
      <c r="SSV29" s="91"/>
      <c r="SSW29" s="91"/>
      <c r="SSX29" s="91"/>
      <c r="SSY29" s="91"/>
      <c r="SSZ29" s="91"/>
      <c r="STA29" s="91"/>
      <c r="STB29" s="91"/>
      <c r="STC29" s="91"/>
      <c r="STD29" s="91"/>
      <c r="STE29" s="91"/>
      <c r="STF29" s="91"/>
      <c r="STG29" s="91"/>
      <c r="STH29" s="91"/>
      <c r="STI29" s="91"/>
      <c r="STJ29" s="91"/>
      <c r="STK29" s="91"/>
      <c r="STL29" s="91"/>
      <c r="STM29" s="91"/>
      <c r="STN29" s="91"/>
      <c r="STO29" s="91"/>
      <c r="STP29" s="91"/>
      <c r="STQ29" s="91"/>
      <c r="STR29" s="91"/>
      <c r="STS29" s="91"/>
      <c r="STT29" s="91"/>
      <c r="STU29" s="91"/>
      <c r="STV29" s="91"/>
      <c r="STW29" s="91"/>
      <c r="STX29" s="91"/>
      <c r="STY29" s="91"/>
      <c r="STZ29" s="91"/>
      <c r="SUA29" s="91"/>
      <c r="SUB29" s="91"/>
      <c r="SUC29" s="91"/>
      <c r="SUD29" s="91"/>
      <c r="SUE29" s="91"/>
      <c r="SUF29" s="91"/>
      <c r="SUG29" s="91"/>
      <c r="SUH29" s="91"/>
      <c r="SUI29" s="91"/>
      <c r="SUJ29" s="91"/>
      <c r="SUK29" s="91"/>
      <c r="SUL29" s="91"/>
      <c r="SUM29" s="91"/>
      <c r="SUN29" s="91"/>
      <c r="SUO29" s="91"/>
      <c r="SUP29" s="91"/>
      <c r="SUQ29" s="91"/>
      <c r="SUR29" s="91"/>
      <c r="SUS29" s="91"/>
      <c r="SUT29" s="91"/>
      <c r="SUU29" s="91"/>
      <c r="SUV29" s="91"/>
      <c r="SUW29" s="91"/>
      <c r="SUX29" s="91"/>
      <c r="SUY29" s="91"/>
      <c r="SUZ29" s="91"/>
      <c r="SVA29" s="91"/>
      <c r="SVB29" s="91"/>
      <c r="SVC29" s="91"/>
      <c r="SVD29" s="91"/>
      <c r="SVE29" s="91"/>
      <c r="SVF29" s="91"/>
      <c r="SVG29" s="91"/>
      <c r="SVH29" s="91"/>
      <c r="SVI29" s="91"/>
      <c r="SVJ29" s="91"/>
      <c r="SVK29" s="91"/>
      <c r="SVL29" s="91"/>
      <c r="SVM29" s="91"/>
      <c r="SVN29" s="91"/>
      <c r="SVO29" s="91"/>
      <c r="SVP29" s="91"/>
      <c r="SVQ29" s="91"/>
      <c r="SVR29" s="91"/>
      <c r="SVS29" s="91"/>
      <c r="SVT29" s="91"/>
      <c r="SVU29" s="91"/>
      <c r="SVV29" s="91"/>
      <c r="SVW29" s="91"/>
      <c r="SVX29" s="91"/>
      <c r="SVY29" s="91"/>
      <c r="SVZ29" s="91"/>
      <c r="SWA29" s="91"/>
      <c r="SWB29" s="91"/>
      <c r="SWC29" s="91"/>
      <c r="SWD29" s="91"/>
      <c r="SWE29" s="91"/>
      <c r="SWF29" s="91"/>
      <c r="SWG29" s="91"/>
      <c r="SWH29" s="91"/>
      <c r="SWI29" s="91"/>
      <c r="SWJ29" s="91"/>
      <c r="SWK29" s="91"/>
      <c r="SWL29" s="91"/>
      <c r="SWM29" s="91"/>
      <c r="SWN29" s="91"/>
      <c r="SWO29" s="91"/>
      <c r="SWP29" s="91"/>
      <c r="SWQ29" s="91"/>
      <c r="SWR29" s="91"/>
      <c r="SWS29" s="91"/>
      <c r="SWT29" s="91"/>
      <c r="SWU29" s="91"/>
      <c r="SWV29" s="91"/>
      <c r="SWW29" s="91"/>
      <c r="SWX29" s="91"/>
      <c r="SWY29" s="91"/>
      <c r="SWZ29" s="91"/>
      <c r="SXA29" s="91"/>
      <c r="SXB29" s="91"/>
      <c r="SXC29" s="91"/>
      <c r="SXD29" s="91"/>
      <c r="SXE29" s="91"/>
      <c r="SXF29" s="91"/>
      <c r="SXG29" s="91"/>
      <c r="SXH29" s="91"/>
      <c r="SXI29" s="91"/>
      <c r="SXJ29" s="91"/>
      <c r="SXK29" s="91"/>
      <c r="SXL29" s="91"/>
      <c r="SXM29" s="91"/>
      <c r="SXN29" s="91"/>
      <c r="SXO29" s="91"/>
      <c r="SXP29" s="91"/>
      <c r="SXQ29" s="91"/>
      <c r="SXR29" s="91"/>
      <c r="SXS29" s="91"/>
      <c r="SXT29" s="91"/>
      <c r="SXU29" s="91"/>
      <c r="SXV29" s="91"/>
      <c r="SXW29" s="91"/>
      <c r="SXX29" s="91"/>
      <c r="SXY29" s="91"/>
      <c r="SXZ29" s="91"/>
      <c r="SYA29" s="91"/>
      <c r="SYB29" s="91"/>
      <c r="SYC29" s="91"/>
      <c r="SYD29" s="91"/>
      <c r="SYE29" s="91"/>
      <c r="SYF29" s="91"/>
      <c r="SYG29" s="91"/>
      <c r="SYH29" s="91"/>
      <c r="SYI29" s="91"/>
      <c r="SYJ29" s="91"/>
      <c r="SYK29" s="91"/>
      <c r="SYL29" s="91"/>
      <c r="SYM29" s="91"/>
      <c r="SYN29" s="91"/>
      <c r="SYO29" s="91"/>
      <c r="SYP29" s="91"/>
      <c r="SYQ29" s="91"/>
      <c r="SYR29" s="91"/>
      <c r="SYS29" s="91"/>
      <c r="SYT29" s="91"/>
      <c r="SYU29" s="91"/>
      <c r="SYV29" s="91"/>
      <c r="SYW29" s="91"/>
      <c r="SYX29" s="91"/>
      <c r="SYY29" s="91"/>
      <c r="SYZ29" s="91"/>
      <c r="SZA29" s="91"/>
      <c r="SZB29" s="91"/>
      <c r="SZC29" s="91"/>
      <c r="SZD29" s="91"/>
      <c r="SZE29" s="91"/>
      <c r="SZF29" s="91"/>
      <c r="SZG29" s="91"/>
      <c r="SZH29" s="91"/>
      <c r="SZI29" s="91"/>
      <c r="SZJ29" s="91"/>
      <c r="SZK29" s="91"/>
      <c r="SZL29" s="91"/>
      <c r="SZM29" s="91"/>
      <c r="SZN29" s="91"/>
      <c r="SZO29" s="91"/>
      <c r="SZP29" s="91"/>
      <c r="SZQ29" s="91"/>
      <c r="SZR29" s="91"/>
      <c r="SZS29" s="91"/>
      <c r="SZT29" s="91"/>
      <c r="SZU29" s="91"/>
      <c r="SZV29" s="91"/>
      <c r="SZW29" s="91"/>
      <c r="SZX29" s="91"/>
      <c r="SZY29" s="91"/>
      <c r="SZZ29" s="91"/>
      <c r="TAA29" s="91"/>
      <c r="TAB29" s="91"/>
      <c r="TAC29" s="91"/>
      <c r="TAD29" s="91"/>
      <c r="TAE29" s="91"/>
      <c r="TAF29" s="91"/>
      <c r="TAG29" s="91"/>
      <c r="TAH29" s="91"/>
      <c r="TAI29" s="91"/>
      <c r="TAJ29" s="91"/>
      <c r="TAK29" s="91"/>
      <c r="TAL29" s="91"/>
      <c r="TAM29" s="91"/>
      <c r="TAN29" s="91"/>
      <c r="TAO29" s="91"/>
      <c r="TAP29" s="91"/>
      <c r="TAQ29" s="91"/>
      <c r="TAR29" s="91"/>
      <c r="TAS29" s="91"/>
      <c r="TAT29" s="91"/>
      <c r="TAU29" s="91"/>
      <c r="TAV29" s="91"/>
      <c r="TAW29" s="91"/>
      <c r="TAX29" s="91"/>
      <c r="TAY29" s="91"/>
      <c r="TAZ29" s="91"/>
      <c r="TBA29" s="91"/>
      <c r="TBB29" s="91"/>
      <c r="TBC29" s="91"/>
      <c r="TBD29" s="91"/>
      <c r="TBE29" s="91"/>
      <c r="TBF29" s="91"/>
      <c r="TBG29" s="91"/>
      <c r="TBH29" s="91"/>
      <c r="TBI29" s="91"/>
      <c r="TBJ29" s="91"/>
      <c r="TBK29" s="91"/>
      <c r="TBL29" s="91"/>
      <c r="TBM29" s="91"/>
      <c r="TBN29" s="91"/>
      <c r="TBO29" s="91"/>
      <c r="TBP29" s="91"/>
      <c r="TBQ29" s="91"/>
      <c r="TBR29" s="91"/>
      <c r="TBS29" s="91"/>
      <c r="TBT29" s="91"/>
      <c r="TBU29" s="91"/>
      <c r="TBV29" s="91"/>
      <c r="TBW29" s="91"/>
      <c r="TBX29" s="91"/>
      <c r="TBY29" s="91"/>
      <c r="TBZ29" s="91"/>
      <c r="TCA29" s="91"/>
      <c r="TCB29" s="91"/>
      <c r="TCC29" s="91"/>
      <c r="TCD29" s="91"/>
      <c r="TCE29" s="91"/>
      <c r="TCF29" s="91"/>
      <c r="TCG29" s="91"/>
      <c r="TCH29" s="91"/>
      <c r="TCI29" s="91"/>
      <c r="TCJ29" s="91"/>
      <c r="TCK29" s="91"/>
      <c r="TCL29" s="91"/>
      <c r="TCM29" s="91"/>
      <c r="TCN29" s="91"/>
      <c r="TCO29" s="91"/>
      <c r="TCP29" s="91"/>
      <c r="TCQ29" s="91"/>
      <c r="TCR29" s="91"/>
      <c r="TCS29" s="91"/>
      <c r="TCT29" s="91"/>
      <c r="TCU29" s="91"/>
      <c r="TCV29" s="91"/>
      <c r="TCW29" s="91"/>
      <c r="TCX29" s="91"/>
      <c r="TCY29" s="91"/>
      <c r="TCZ29" s="91"/>
      <c r="TDA29" s="91"/>
      <c r="TDB29" s="91"/>
      <c r="TDC29" s="91"/>
      <c r="TDD29" s="91"/>
      <c r="TDE29" s="91"/>
      <c r="TDF29" s="91"/>
      <c r="TDG29" s="91"/>
      <c r="TDH29" s="91"/>
      <c r="TDI29" s="91"/>
      <c r="TDJ29" s="91"/>
      <c r="TDK29" s="91"/>
      <c r="TDL29" s="91"/>
      <c r="TDM29" s="91"/>
      <c r="TDN29" s="91"/>
      <c r="TDO29" s="91"/>
      <c r="TDP29" s="91"/>
      <c r="TDQ29" s="91"/>
      <c r="TDR29" s="91"/>
      <c r="TDS29" s="91"/>
      <c r="TDT29" s="91"/>
      <c r="TDU29" s="91"/>
      <c r="TDV29" s="91"/>
      <c r="TDW29" s="91"/>
      <c r="TDX29" s="91"/>
      <c r="TDY29" s="91"/>
      <c r="TDZ29" s="91"/>
      <c r="TEA29" s="91"/>
      <c r="TEB29" s="91"/>
      <c r="TEC29" s="91"/>
      <c r="TED29" s="91"/>
      <c r="TEE29" s="91"/>
      <c r="TEF29" s="91"/>
      <c r="TEG29" s="91"/>
      <c r="TEH29" s="91"/>
      <c r="TEI29" s="91"/>
      <c r="TEJ29" s="91"/>
      <c r="TEK29" s="91"/>
      <c r="TEL29" s="91"/>
      <c r="TEM29" s="91"/>
      <c r="TEN29" s="91"/>
      <c r="TEO29" s="91"/>
      <c r="TEP29" s="91"/>
      <c r="TEQ29" s="91"/>
      <c r="TER29" s="91"/>
      <c r="TES29" s="91"/>
      <c r="TET29" s="91"/>
      <c r="TEU29" s="91"/>
      <c r="TEV29" s="91"/>
      <c r="TEW29" s="91"/>
      <c r="TEX29" s="91"/>
      <c r="TEY29" s="91"/>
      <c r="TEZ29" s="91"/>
      <c r="TFA29" s="91"/>
      <c r="TFB29" s="91"/>
      <c r="TFC29" s="91"/>
      <c r="TFD29" s="91"/>
      <c r="TFE29" s="91"/>
      <c r="TFF29" s="91"/>
      <c r="TFG29" s="91"/>
      <c r="TFH29" s="91"/>
      <c r="TFI29" s="91"/>
      <c r="TFJ29" s="91"/>
      <c r="TFK29" s="91"/>
      <c r="TFL29" s="91"/>
      <c r="TFM29" s="91"/>
      <c r="TFN29" s="91"/>
      <c r="TFO29" s="91"/>
      <c r="TFP29" s="91"/>
      <c r="TFQ29" s="91"/>
      <c r="TFR29" s="91"/>
      <c r="TFS29" s="91"/>
      <c r="TFT29" s="91"/>
      <c r="TFU29" s="91"/>
      <c r="TFV29" s="91"/>
      <c r="TFW29" s="91"/>
      <c r="TFX29" s="91"/>
      <c r="TFY29" s="91"/>
      <c r="TFZ29" s="91"/>
      <c r="TGA29" s="91"/>
      <c r="TGB29" s="91"/>
      <c r="TGC29" s="91"/>
      <c r="TGD29" s="91"/>
      <c r="TGE29" s="91"/>
      <c r="TGF29" s="91"/>
      <c r="TGG29" s="91"/>
      <c r="TGH29" s="91"/>
      <c r="TGI29" s="91"/>
      <c r="TGJ29" s="91"/>
      <c r="TGK29" s="91"/>
      <c r="TGL29" s="91"/>
      <c r="TGM29" s="91"/>
      <c r="TGN29" s="91"/>
      <c r="TGO29" s="91"/>
      <c r="TGP29" s="91"/>
      <c r="TGQ29" s="91"/>
      <c r="TGR29" s="91"/>
      <c r="TGS29" s="91"/>
      <c r="TGT29" s="91"/>
      <c r="TGU29" s="91"/>
      <c r="TGV29" s="91"/>
      <c r="TGW29" s="91"/>
      <c r="TGX29" s="91"/>
      <c r="TGY29" s="91"/>
      <c r="TGZ29" s="91"/>
      <c r="THA29" s="91"/>
      <c r="THB29" s="91"/>
      <c r="THC29" s="91"/>
      <c r="THD29" s="91"/>
      <c r="THE29" s="91"/>
      <c r="THF29" s="91"/>
      <c r="THG29" s="91"/>
      <c r="THH29" s="91"/>
      <c r="THI29" s="91"/>
      <c r="THJ29" s="91"/>
      <c r="THK29" s="91"/>
      <c r="THL29" s="91"/>
      <c r="THM29" s="91"/>
      <c r="THN29" s="91"/>
      <c r="THO29" s="91"/>
      <c r="THP29" s="91"/>
      <c r="THQ29" s="91"/>
      <c r="THR29" s="91"/>
      <c r="THS29" s="91"/>
      <c r="THT29" s="91"/>
      <c r="THU29" s="91"/>
      <c r="THV29" s="91"/>
      <c r="THW29" s="91"/>
      <c r="THX29" s="91"/>
      <c r="THY29" s="91"/>
      <c r="THZ29" s="91"/>
      <c r="TIA29" s="91"/>
      <c r="TIB29" s="91"/>
      <c r="TIC29" s="91"/>
      <c r="TID29" s="91"/>
      <c r="TIE29" s="91"/>
      <c r="TIF29" s="91"/>
      <c r="TIG29" s="91"/>
      <c r="TIH29" s="91"/>
      <c r="TII29" s="91"/>
      <c r="TIJ29" s="91"/>
      <c r="TIK29" s="91"/>
      <c r="TIL29" s="91"/>
      <c r="TIM29" s="91"/>
      <c r="TIN29" s="91"/>
      <c r="TIO29" s="91"/>
      <c r="TIP29" s="91"/>
      <c r="TIQ29" s="91"/>
      <c r="TIR29" s="91"/>
      <c r="TIS29" s="91"/>
      <c r="TIT29" s="91"/>
      <c r="TIU29" s="91"/>
      <c r="TIV29" s="91"/>
      <c r="TIW29" s="91"/>
      <c r="TIX29" s="91"/>
      <c r="TIY29" s="91"/>
      <c r="TIZ29" s="91"/>
      <c r="TJA29" s="91"/>
      <c r="TJB29" s="91"/>
      <c r="TJC29" s="91"/>
      <c r="TJD29" s="91"/>
      <c r="TJE29" s="91"/>
      <c r="TJF29" s="91"/>
      <c r="TJG29" s="91"/>
      <c r="TJH29" s="91"/>
      <c r="TJI29" s="91"/>
      <c r="TJJ29" s="91"/>
      <c r="TJK29" s="91"/>
      <c r="TJL29" s="91"/>
      <c r="TJM29" s="91"/>
      <c r="TJN29" s="91"/>
      <c r="TJO29" s="91"/>
      <c r="TJP29" s="91"/>
      <c r="TJQ29" s="91"/>
      <c r="TJR29" s="91"/>
      <c r="TJS29" s="91"/>
      <c r="TJT29" s="91"/>
      <c r="TJU29" s="91"/>
      <c r="TJV29" s="91"/>
      <c r="TJW29" s="91"/>
      <c r="TJX29" s="91"/>
      <c r="TJY29" s="91"/>
      <c r="TJZ29" s="91"/>
      <c r="TKA29" s="91"/>
      <c r="TKB29" s="91"/>
      <c r="TKC29" s="91"/>
      <c r="TKD29" s="91"/>
      <c r="TKE29" s="91"/>
      <c r="TKF29" s="91"/>
      <c r="TKG29" s="91"/>
      <c r="TKH29" s="91"/>
      <c r="TKI29" s="91"/>
      <c r="TKJ29" s="91"/>
      <c r="TKK29" s="91"/>
      <c r="TKL29" s="91"/>
      <c r="TKM29" s="91"/>
      <c r="TKN29" s="91"/>
      <c r="TKO29" s="91"/>
      <c r="TKP29" s="91"/>
      <c r="TKQ29" s="91"/>
      <c r="TKR29" s="91"/>
      <c r="TKS29" s="91"/>
      <c r="TKT29" s="91"/>
      <c r="TKU29" s="91"/>
      <c r="TKV29" s="91"/>
      <c r="TKW29" s="91"/>
      <c r="TKX29" s="91"/>
      <c r="TKY29" s="91"/>
      <c r="TKZ29" s="91"/>
      <c r="TLA29" s="91"/>
      <c r="TLB29" s="91"/>
      <c r="TLC29" s="91"/>
      <c r="TLD29" s="91"/>
      <c r="TLE29" s="91"/>
      <c r="TLF29" s="91"/>
      <c r="TLG29" s="91"/>
      <c r="TLH29" s="91"/>
      <c r="TLI29" s="91"/>
      <c r="TLJ29" s="91"/>
      <c r="TLK29" s="91"/>
      <c r="TLL29" s="91"/>
      <c r="TLM29" s="91"/>
      <c r="TLN29" s="91"/>
      <c r="TLO29" s="91"/>
      <c r="TLP29" s="91"/>
      <c r="TLQ29" s="91"/>
      <c r="TLR29" s="91"/>
      <c r="TLS29" s="91"/>
      <c r="TLT29" s="91"/>
      <c r="TLU29" s="91"/>
      <c r="TLV29" s="91"/>
      <c r="TLW29" s="91"/>
      <c r="TLX29" s="91"/>
      <c r="TLY29" s="91"/>
      <c r="TLZ29" s="91"/>
      <c r="TMA29" s="91"/>
      <c r="TMB29" s="91"/>
      <c r="TMC29" s="91"/>
      <c r="TMD29" s="91"/>
      <c r="TME29" s="91"/>
      <c r="TMF29" s="91"/>
      <c r="TMG29" s="91"/>
      <c r="TMH29" s="91"/>
      <c r="TMI29" s="91"/>
      <c r="TMJ29" s="91"/>
      <c r="TMK29" s="91"/>
      <c r="TML29" s="91"/>
      <c r="TMM29" s="91"/>
      <c r="TMN29" s="91"/>
      <c r="TMO29" s="91"/>
      <c r="TMP29" s="91"/>
      <c r="TMQ29" s="91"/>
      <c r="TMR29" s="91"/>
      <c r="TMS29" s="91"/>
      <c r="TMT29" s="91"/>
      <c r="TMU29" s="91"/>
      <c r="TMV29" s="91"/>
      <c r="TMW29" s="91"/>
      <c r="TMX29" s="91"/>
      <c r="TMY29" s="91"/>
      <c r="TMZ29" s="91"/>
      <c r="TNA29" s="91"/>
      <c r="TNB29" s="91"/>
      <c r="TNC29" s="91"/>
      <c r="TND29" s="91"/>
      <c r="TNE29" s="91"/>
      <c r="TNF29" s="91"/>
      <c r="TNG29" s="91"/>
      <c r="TNH29" s="91"/>
      <c r="TNI29" s="91"/>
      <c r="TNJ29" s="91"/>
      <c r="TNK29" s="91"/>
      <c r="TNL29" s="91"/>
      <c r="TNM29" s="91"/>
      <c r="TNN29" s="91"/>
      <c r="TNO29" s="91"/>
      <c r="TNP29" s="91"/>
      <c r="TNQ29" s="91"/>
      <c r="TNR29" s="91"/>
      <c r="TNS29" s="91"/>
      <c r="TNT29" s="91"/>
      <c r="TNU29" s="91"/>
      <c r="TNV29" s="91"/>
      <c r="TNW29" s="91"/>
      <c r="TNX29" s="91"/>
      <c r="TNY29" s="91"/>
      <c r="TNZ29" s="91"/>
      <c r="TOA29" s="91"/>
      <c r="TOB29" s="91"/>
      <c r="TOC29" s="91"/>
      <c r="TOD29" s="91"/>
      <c r="TOE29" s="91"/>
      <c r="TOF29" s="91"/>
      <c r="TOG29" s="91"/>
      <c r="TOH29" s="91"/>
      <c r="TOI29" s="91"/>
      <c r="TOJ29" s="91"/>
      <c r="TOK29" s="91"/>
      <c r="TOL29" s="91"/>
      <c r="TOM29" s="91"/>
      <c r="TON29" s="91"/>
      <c r="TOO29" s="91"/>
      <c r="TOP29" s="91"/>
      <c r="TOQ29" s="91"/>
      <c r="TOR29" s="91"/>
      <c r="TOS29" s="91"/>
      <c r="TOT29" s="91"/>
      <c r="TOU29" s="91"/>
      <c r="TOV29" s="91"/>
      <c r="TOW29" s="91"/>
      <c r="TOX29" s="91"/>
      <c r="TOY29" s="91"/>
      <c r="TOZ29" s="91"/>
      <c r="TPA29" s="91"/>
      <c r="TPB29" s="91"/>
      <c r="TPC29" s="91"/>
      <c r="TPD29" s="91"/>
      <c r="TPE29" s="91"/>
      <c r="TPF29" s="91"/>
      <c r="TPG29" s="91"/>
      <c r="TPH29" s="91"/>
      <c r="TPI29" s="91"/>
      <c r="TPJ29" s="91"/>
      <c r="TPK29" s="91"/>
      <c r="TPL29" s="91"/>
      <c r="TPM29" s="91"/>
      <c r="TPN29" s="91"/>
      <c r="TPO29" s="91"/>
      <c r="TPP29" s="91"/>
      <c r="TPQ29" s="91"/>
      <c r="TPR29" s="91"/>
      <c r="TPS29" s="91"/>
      <c r="TPT29" s="91"/>
      <c r="TPU29" s="91"/>
      <c r="TPV29" s="91"/>
      <c r="TPW29" s="91"/>
      <c r="TPX29" s="91"/>
      <c r="TPY29" s="91"/>
      <c r="TPZ29" s="91"/>
      <c r="TQA29" s="91"/>
      <c r="TQB29" s="91"/>
      <c r="TQC29" s="91"/>
      <c r="TQD29" s="91"/>
      <c r="TQE29" s="91"/>
      <c r="TQF29" s="91"/>
      <c r="TQG29" s="91"/>
      <c r="TQH29" s="91"/>
      <c r="TQI29" s="91"/>
      <c r="TQJ29" s="91"/>
      <c r="TQK29" s="91"/>
      <c r="TQL29" s="91"/>
      <c r="TQM29" s="91"/>
      <c r="TQN29" s="91"/>
      <c r="TQO29" s="91"/>
      <c r="TQP29" s="91"/>
      <c r="TQQ29" s="91"/>
      <c r="TQR29" s="91"/>
      <c r="TQS29" s="91"/>
      <c r="TQT29" s="91"/>
      <c r="TQU29" s="91"/>
      <c r="TQV29" s="91"/>
      <c r="TQW29" s="91"/>
      <c r="TQX29" s="91"/>
      <c r="TQY29" s="91"/>
      <c r="TQZ29" s="91"/>
      <c r="TRA29" s="91"/>
      <c r="TRB29" s="91"/>
      <c r="TRC29" s="91"/>
      <c r="TRD29" s="91"/>
      <c r="TRE29" s="91"/>
      <c r="TRF29" s="91"/>
      <c r="TRG29" s="91"/>
      <c r="TRH29" s="91"/>
      <c r="TRI29" s="91"/>
      <c r="TRJ29" s="91"/>
      <c r="TRK29" s="91"/>
      <c r="TRL29" s="91"/>
      <c r="TRM29" s="91"/>
      <c r="TRN29" s="91"/>
      <c r="TRO29" s="91"/>
      <c r="TRP29" s="91"/>
      <c r="TRQ29" s="91"/>
      <c r="TRR29" s="91"/>
      <c r="TRS29" s="91"/>
      <c r="TRT29" s="91"/>
      <c r="TRU29" s="91"/>
      <c r="TRV29" s="91"/>
      <c r="TRW29" s="91"/>
      <c r="TRX29" s="91"/>
      <c r="TRY29" s="91"/>
      <c r="TRZ29" s="91"/>
      <c r="TSA29" s="91"/>
      <c r="TSB29" s="91"/>
      <c r="TSC29" s="91"/>
      <c r="TSD29" s="91"/>
      <c r="TSE29" s="91"/>
      <c r="TSF29" s="91"/>
      <c r="TSG29" s="91"/>
      <c r="TSH29" s="91"/>
      <c r="TSI29" s="91"/>
      <c r="TSJ29" s="91"/>
      <c r="TSK29" s="91"/>
      <c r="TSL29" s="91"/>
      <c r="TSM29" s="91"/>
      <c r="TSN29" s="91"/>
      <c r="TSO29" s="91"/>
      <c r="TSP29" s="91"/>
      <c r="TSQ29" s="91"/>
      <c r="TSR29" s="91"/>
      <c r="TSS29" s="91"/>
      <c r="TST29" s="91"/>
      <c r="TSU29" s="91"/>
      <c r="TSV29" s="91"/>
      <c r="TSW29" s="91"/>
      <c r="TSX29" s="91"/>
      <c r="TSY29" s="91"/>
      <c r="TSZ29" s="91"/>
      <c r="TTA29" s="91"/>
      <c r="TTB29" s="91"/>
      <c r="TTC29" s="91"/>
      <c r="TTD29" s="91"/>
      <c r="TTE29" s="91"/>
      <c r="TTF29" s="91"/>
      <c r="TTG29" s="91"/>
      <c r="TTH29" s="91"/>
      <c r="TTI29" s="91"/>
      <c r="TTJ29" s="91"/>
      <c r="TTK29" s="91"/>
      <c r="TTL29" s="91"/>
      <c r="TTM29" s="91"/>
      <c r="TTN29" s="91"/>
      <c r="TTO29" s="91"/>
      <c r="TTP29" s="91"/>
      <c r="TTQ29" s="91"/>
      <c r="TTR29" s="91"/>
      <c r="TTS29" s="91"/>
      <c r="TTT29" s="91"/>
      <c r="TTU29" s="91"/>
      <c r="TTV29" s="91"/>
      <c r="TTW29" s="91"/>
      <c r="TTX29" s="91"/>
      <c r="TTY29" s="91"/>
      <c r="TTZ29" s="91"/>
      <c r="TUA29" s="91"/>
      <c r="TUB29" s="91"/>
      <c r="TUC29" s="91"/>
      <c r="TUD29" s="91"/>
      <c r="TUE29" s="91"/>
      <c r="TUF29" s="91"/>
      <c r="TUG29" s="91"/>
      <c r="TUH29" s="91"/>
      <c r="TUI29" s="91"/>
      <c r="TUJ29" s="91"/>
      <c r="TUK29" s="91"/>
      <c r="TUL29" s="91"/>
      <c r="TUM29" s="91"/>
      <c r="TUN29" s="91"/>
      <c r="TUO29" s="91"/>
      <c r="TUP29" s="91"/>
      <c r="TUQ29" s="91"/>
      <c r="TUR29" s="91"/>
      <c r="TUS29" s="91"/>
      <c r="TUT29" s="91"/>
      <c r="TUU29" s="91"/>
      <c r="TUV29" s="91"/>
      <c r="TUW29" s="91"/>
      <c r="TUX29" s="91"/>
      <c r="TUY29" s="91"/>
      <c r="TUZ29" s="91"/>
      <c r="TVA29" s="91"/>
      <c r="TVB29" s="91"/>
      <c r="TVC29" s="91"/>
      <c r="TVD29" s="91"/>
      <c r="TVE29" s="91"/>
      <c r="TVF29" s="91"/>
      <c r="TVG29" s="91"/>
      <c r="TVH29" s="91"/>
      <c r="TVI29" s="91"/>
      <c r="TVJ29" s="91"/>
      <c r="TVK29" s="91"/>
      <c r="TVL29" s="91"/>
      <c r="TVM29" s="91"/>
      <c r="TVN29" s="91"/>
      <c r="TVO29" s="91"/>
      <c r="TVP29" s="91"/>
      <c r="TVQ29" s="91"/>
      <c r="TVR29" s="91"/>
      <c r="TVS29" s="91"/>
      <c r="TVT29" s="91"/>
      <c r="TVU29" s="91"/>
      <c r="TVV29" s="91"/>
      <c r="TVW29" s="91"/>
      <c r="TVX29" s="91"/>
      <c r="TVY29" s="91"/>
      <c r="TVZ29" s="91"/>
      <c r="TWA29" s="91"/>
      <c r="TWB29" s="91"/>
      <c r="TWC29" s="91"/>
      <c r="TWD29" s="91"/>
      <c r="TWE29" s="91"/>
      <c r="TWF29" s="91"/>
      <c r="TWG29" s="91"/>
      <c r="TWH29" s="91"/>
      <c r="TWI29" s="91"/>
      <c r="TWJ29" s="91"/>
      <c r="TWK29" s="91"/>
      <c r="TWL29" s="91"/>
      <c r="TWM29" s="91"/>
      <c r="TWN29" s="91"/>
      <c r="TWO29" s="91"/>
      <c r="TWP29" s="91"/>
      <c r="TWQ29" s="91"/>
      <c r="TWR29" s="91"/>
      <c r="TWS29" s="91"/>
      <c r="TWT29" s="91"/>
      <c r="TWU29" s="91"/>
      <c r="TWV29" s="91"/>
      <c r="TWW29" s="91"/>
      <c r="TWX29" s="91"/>
      <c r="TWY29" s="91"/>
      <c r="TWZ29" s="91"/>
      <c r="TXA29" s="91"/>
      <c r="TXB29" s="91"/>
      <c r="TXC29" s="91"/>
      <c r="TXD29" s="91"/>
      <c r="TXE29" s="91"/>
      <c r="TXF29" s="91"/>
      <c r="TXG29" s="91"/>
      <c r="TXH29" s="91"/>
      <c r="TXI29" s="91"/>
      <c r="TXJ29" s="91"/>
      <c r="TXK29" s="91"/>
      <c r="TXL29" s="91"/>
      <c r="TXM29" s="91"/>
      <c r="TXN29" s="91"/>
      <c r="TXO29" s="91"/>
      <c r="TXP29" s="91"/>
      <c r="TXQ29" s="91"/>
      <c r="TXR29" s="91"/>
      <c r="TXS29" s="91"/>
      <c r="TXT29" s="91"/>
      <c r="TXU29" s="91"/>
      <c r="TXV29" s="91"/>
      <c r="TXW29" s="91"/>
      <c r="TXX29" s="91"/>
      <c r="TXY29" s="91"/>
      <c r="TXZ29" s="91"/>
      <c r="TYA29" s="91"/>
      <c r="TYB29" s="91"/>
      <c r="TYC29" s="91"/>
      <c r="TYD29" s="91"/>
      <c r="TYE29" s="91"/>
      <c r="TYF29" s="91"/>
      <c r="TYG29" s="91"/>
      <c r="TYH29" s="91"/>
      <c r="TYI29" s="91"/>
      <c r="TYJ29" s="91"/>
      <c r="TYK29" s="91"/>
      <c r="TYL29" s="91"/>
      <c r="TYM29" s="91"/>
      <c r="TYN29" s="91"/>
      <c r="TYO29" s="91"/>
      <c r="TYP29" s="91"/>
      <c r="TYQ29" s="91"/>
      <c r="TYR29" s="91"/>
      <c r="TYS29" s="91"/>
      <c r="TYT29" s="91"/>
      <c r="TYU29" s="91"/>
      <c r="TYV29" s="91"/>
      <c r="TYW29" s="91"/>
      <c r="TYX29" s="91"/>
      <c r="TYY29" s="91"/>
      <c r="TYZ29" s="91"/>
      <c r="TZA29" s="91"/>
      <c r="TZB29" s="91"/>
      <c r="TZC29" s="91"/>
      <c r="TZD29" s="91"/>
      <c r="TZE29" s="91"/>
      <c r="TZF29" s="91"/>
      <c r="TZG29" s="91"/>
      <c r="TZH29" s="91"/>
      <c r="TZI29" s="91"/>
      <c r="TZJ29" s="91"/>
      <c r="TZK29" s="91"/>
      <c r="TZL29" s="91"/>
      <c r="TZM29" s="91"/>
      <c r="TZN29" s="91"/>
      <c r="TZO29" s="91"/>
      <c r="TZP29" s="91"/>
      <c r="TZQ29" s="91"/>
      <c r="TZR29" s="91"/>
      <c r="TZS29" s="91"/>
      <c r="TZT29" s="91"/>
      <c r="TZU29" s="91"/>
      <c r="TZV29" s="91"/>
      <c r="TZW29" s="91"/>
      <c r="TZX29" s="91"/>
      <c r="TZY29" s="91"/>
      <c r="TZZ29" s="91"/>
      <c r="UAA29" s="91"/>
      <c r="UAB29" s="91"/>
      <c r="UAC29" s="91"/>
      <c r="UAD29" s="91"/>
      <c r="UAE29" s="91"/>
      <c r="UAF29" s="91"/>
      <c r="UAG29" s="91"/>
      <c r="UAH29" s="91"/>
      <c r="UAI29" s="91"/>
      <c r="UAJ29" s="91"/>
      <c r="UAK29" s="91"/>
      <c r="UAL29" s="91"/>
      <c r="UAM29" s="91"/>
      <c r="UAN29" s="91"/>
      <c r="UAO29" s="91"/>
      <c r="UAP29" s="91"/>
      <c r="UAQ29" s="91"/>
      <c r="UAR29" s="91"/>
      <c r="UAS29" s="91"/>
      <c r="UAT29" s="91"/>
      <c r="UAU29" s="91"/>
      <c r="UAV29" s="91"/>
      <c r="UAW29" s="91"/>
      <c r="UAX29" s="91"/>
      <c r="UAY29" s="91"/>
      <c r="UAZ29" s="91"/>
      <c r="UBA29" s="91"/>
      <c r="UBB29" s="91"/>
      <c r="UBC29" s="91"/>
      <c r="UBD29" s="91"/>
      <c r="UBE29" s="91"/>
      <c r="UBF29" s="91"/>
      <c r="UBG29" s="91"/>
      <c r="UBH29" s="91"/>
      <c r="UBI29" s="91"/>
      <c r="UBJ29" s="91"/>
      <c r="UBK29" s="91"/>
      <c r="UBL29" s="91"/>
      <c r="UBM29" s="91"/>
      <c r="UBN29" s="91"/>
      <c r="UBO29" s="91"/>
      <c r="UBP29" s="91"/>
      <c r="UBQ29" s="91"/>
      <c r="UBR29" s="91"/>
      <c r="UBS29" s="91"/>
      <c r="UBT29" s="91"/>
      <c r="UBU29" s="91"/>
      <c r="UBV29" s="91"/>
      <c r="UBW29" s="91"/>
      <c r="UBX29" s="91"/>
      <c r="UBY29" s="91"/>
      <c r="UBZ29" s="91"/>
      <c r="UCA29" s="91"/>
      <c r="UCB29" s="91"/>
      <c r="UCC29" s="91"/>
      <c r="UCD29" s="91"/>
      <c r="UCE29" s="91"/>
      <c r="UCF29" s="91"/>
      <c r="UCG29" s="91"/>
      <c r="UCH29" s="91"/>
      <c r="UCI29" s="91"/>
      <c r="UCJ29" s="91"/>
      <c r="UCK29" s="91"/>
      <c r="UCL29" s="91"/>
      <c r="UCM29" s="91"/>
      <c r="UCN29" s="91"/>
      <c r="UCO29" s="91"/>
      <c r="UCP29" s="91"/>
      <c r="UCQ29" s="91"/>
      <c r="UCR29" s="91"/>
      <c r="UCS29" s="91"/>
      <c r="UCT29" s="91"/>
      <c r="UCU29" s="91"/>
      <c r="UCV29" s="91"/>
      <c r="UCW29" s="91"/>
      <c r="UCX29" s="91"/>
      <c r="UCY29" s="91"/>
      <c r="UCZ29" s="91"/>
      <c r="UDA29" s="91"/>
      <c r="UDB29" s="91"/>
      <c r="UDC29" s="91"/>
      <c r="UDD29" s="91"/>
      <c r="UDE29" s="91"/>
      <c r="UDF29" s="91"/>
      <c r="UDG29" s="91"/>
      <c r="UDH29" s="91"/>
      <c r="UDI29" s="91"/>
      <c r="UDJ29" s="91"/>
      <c r="UDK29" s="91"/>
      <c r="UDL29" s="91"/>
      <c r="UDM29" s="91"/>
      <c r="UDN29" s="91"/>
      <c r="UDO29" s="91"/>
      <c r="UDP29" s="91"/>
      <c r="UDQ29" s="91"/>
      <c r="UDR29" s="91"/>
      <c r="UDS29" s="91"/>
      <c r="UDT29" s="91"/>
      <c r="UDU29" s="91"/>
      <c r="UDV29" s="91"/>
      <c r="UDW29" s="91"/>
      <c r="UDX29" s="91"/>
      <c r="UDY29" s="91"/>
      <c r="UDZ29" s="91"/>
      <c r="UEA29" s="91"/>
      <c r="UEB29" s="91"/>
      <c r="UEC29" s="91"/>
      <c r="UED29" s="91"/>
      <c r="UEE29" s="91"/>
      <c r="UEF29" s="91"/>
      <c r="UEG29" s="91"/>
      <c r="UEH29" s="91"/>
      <c r="UEI29" s="91"/>
      <c r="UEJ29" s="91"/>
      <c r="UEK29" s="91"/>
      <c r="UEL29" s="91"/>
      <c r="UEM29" s="91"/>
      <c r="UEN29" s="91"/>
      <c r="UEO29" s="91"/>
      <c r="UEP29" s="91"/>
      <c r="UEQ29" s="91"/>
      <c r="UER29" s="91"/>
      <c r="UES29" s="91"/>
      <c r="UET29" s="91"/>
      <c r="UEU29" s="91"/>
      <c r="UEV29" s="91"/>
      <c r="UEW29" s="91"/>
      <c r="UEX29" s="91"/>
      <c r="UEY29" s="91"/>
      <c r="UEZ29" s="91"/>
      <c r="UFA29" s="91"/>
      <c r="UFB29" s="91"/>
      <c r="UFC29" s="91"/>
      <c r="UFD29" s="91"/>
      <c r="UFE29" s="91"/>
      <c r="UFF29" s="91"/>
      <c r="UFG29" s="91"/>
      <c r="UFH29" s="91"/>
      <c r="UFI29" s="91"/>
      <c r="UFJ29" s="91"/>
      <c r="UFK29" s="91"/>
      <c r="UFL29" s="91"/>
      <c r="UFM29" s="91"/>
      <c r="UFN29" s="91"/>
      <c r="UFO29" s="91"/>
      <c r="UFP29" s="91"/>
      <c r="UFQ29" s="91"/>
      <c r="UFR29" s="91"/>
      <c r="UFS29" s="91"/>
      <c r="UFT29" s="91"/>
      <c r="UFU29" s="91"/>
      <c r="UFV29" s="91"/>
      <c r="UFW29" s="91"/>
      <c r="UFX29" s="91"/>
      <c r="UFY29" s="91"/>
      <c r="UFZ29" s="91"/>
      <c r="UGA29" s="91"/>
      <c r="UGB29" s="91"/>
      <c r="UGC29" s="91"/>
      <c r="UGD29" s="91"/>
      <c r="UGE29" s="91"/>
      <c r="UGF29" s="91"/>
      <c r="UGG29" s="91"/>
      <c r="UGH29" s="91"/>
      <c r="UGI29" s="91"/>
      <c r="UGJ29" s="91"/>
      <c r="UGK29" s="91"/>
      <c r="UGL29" s="91"/>
      <c r="UGM29" s="91"/>
      <c r="UGN29" s="91"/>
      <c r="UGO29" s="91"/>
      <c r="UGP29" s="91"/>
      <c r="UGQ29" s="91"/>
      <c r="UGR29" s="91"/>
      <c r="UGS29" s="91"/>
      <c r="UGT29" s="91"/>
      <c r="UGU29" s="91"/>
      <c r="UGV29" s="91"/>
      <c r="UGW29" s="91"/>
      <c r="UGX29" s="91"/>
      <c r="UGY29" s="91"/>
      <c r="UGZ29" s="91"/>
      <c r="UHA29" s="91"/>
      <c r="UHB29" s="91"/>
      <c r="UHC29" s="91"/>
      <c r="UHD29" s="91"/>
      <c r="UHE29" s="91"/>
      <c r="UHF29" s="91"/>
      <c r="UHG29" s="91"/>
      <c r="UHH29" s="91"/>
      <c r="UHI29" s="91"/>
      <c r="UHJ29" s="91"/>
      <c r="UHK29" s="91"/>
      <c r="UHL29" s="91"/>
      <c r="UHM29" s="91"/>
      <c r="UHN29" s="91"/>
      <c r="UHO29" s="91"/>
      <c r="UHP29" s="91"/>
      <c r="UHQ29" s="91"/>
      <c r="UHR29" s="91"/>
      <c r="UHS29" s="91"/>
      <c r="UHT29" s="91"/>
      <c r="UHU29" s="91"/>
      <c r="UHV29" s="91"/>
      <c r="UHW29" s="91"/>
      <c r="UHX29" s="91"/>
      <c r="UHY29" s="91"/>
      <c r="UHZ29" s="91"/>
      <c r="UIA29" s="91"/>
      <c r="UIB29" s="91"/>
      <c r="UIC29" s="91"/>
      <c r="UID29" s="91"/>
      <c r="UIE29" s="91"/>
      <c r="UIF29" s="91"/>
      <c r="UIG29" s="91"/>
      <c r="UIH29" s="91"/>
      <c r="UII29" s="91"/>
      <c r="UIJ29" s="91"/>
      <c r="UIK29" s="91"/>
      <c r="UIL29" s="91"/>
      <c r="UIM29" s="91"/>
      <c r="UIN29" s="91"/>
      <c r="UIO29" s="91"/>
      <c r="UIP29" s="91"/>
      <c r="UIQ29" s="91"/>
      <c r="UIR29" s="91"/>
      <c r="UIS29" s="91"/>
      <c r="UIT29" s="91"/>
      <c r="UIU29" s="91"/>
      <c r="UIV29" s="91"/>
      <c r="UIW29" s="91"/>
      <c r="UIX29" s="91"/>
      <c r="UIY29" s="91"/>
      <c r="UIZ29" s="91"/>
      <c r="UJA29" s="91"/>
      <c r="UJB29" s="91"/>
      <c r="UJC29" s="91"/>
      <c r="UJD29" s="91"/>
      <c r="UJE29" s="91"/>
      <c r="UJF29" s="91"/>
      <c r="UJG29" s="91"/>
      <c r="UJH29" s="91"/>
      <c r="UJI29" s="91"/>
      <c r="UJJ29" s="91"/>
      <c r="UJK29" s="91"/>
      <c r="UJL29" s="91"/>
      <c r="UJM29" s="91"/>
      <c r="UJN29" s="91"/>
      <c r="UJO29" s="91"/>
      <c r="UJP29" s="91"/>
      <c r="UJQ29" s="91"/>
      <c r="UJR29" s="91"/>
      <c r="UJS29" s="91"/>
      <c r="UJT29" s="91"/>
      <c r="UJU29" s="91"/>
      <c r="UJV29" s="91"/>
      <c r="UJW29" s="91"/>
      <c r="UJX29" s="91"/>
      <c r="UJY29" s="91"/>
      <c r="UJZ29" s="91"/>
      <c r="UKA29" s="91"/>
      <c r="UKB29" s="91"/>
      <c r="UKC29" s="91"/>
      <c r="UKD29" s="91"/>
      <c r="UKE29" s="91"/>
      <c r="UKF29" s="91"/>
      <c r="UKG29" s="91"/>
      <c r="UKH29" s="91"/>
      <c r="UKI29" s="91"/>
      <c r="UKJ29" s="91"/>
      <c r="UKK29" s="91"/>
      <c r="UKL29" s="91"/>
      <c r="UKM29" s="91"/>
      <c r="UKN29" s="91"/>
      <c r="UKO29" s="91"/>
      <c r="UKP29" s="91"/>
      <c r="UKQ29" s="91"/>
      <c r="UKR29" s="91"/>
      <c r="UKS29" s="91"/>
      <c r="UKT29" s="91"/>
      <c r="UKU29" s="91"/>
      <c r="UKV29" s="91"/>
      <c r="UKW29" s="91"/>
      <c r="UKX29" s="91"/>
      <c r="UKY29" s="91"/>
      <c r="UKZ29" s="91"/>
      <c r="ULA29" s="91"/>
      <c r="ULB29" s="91"/>
      <c r="ULC29" s="91"/>
      <c r="ULD29" s="91"/>
      <c r="ULE29" s="91"/>
      <c r="ULF29" s="91"/>
      <c r="ULG29" s="91"/>
      <c r="ULH29" s="91"/>
      <c r="ULI29" s="91"/>
      <c r="ULJ29" s="91"/>
      <c r="ULK29" s="91"/>
      <c r="ULL29" s="91"/>
      <c r="ULM29" s="91"/>
      <c r="ULN29" s="91"/>
      <c r="ULO29" s="91"/>
      <c r="ULP29" s="91"/>
      <c r="ULQ29" s="91"/>
      <c r="ULR29" s="91"/>
      <c r="ULS29" s="91"/>
      <c r="ULT29" s="91"/>
      <c r="ULU29" s="91"/>
      <c r="ULV29" s="91"/>
      <c r="ULW29" s="91"/>
      <c r="ULX29" s="91"/>
      <c r="ULY29" s="91"/>
      <c r="ULZ29" s="91"/>
      <c r="UMA29" s="91"/>
      <c r="UMB29" s="91"/>
      <c r="UMC29" s="91"/>
      <c r="UMD29" s="91"/>
      <c r="UME29" s="91"/>
      <c r="UMF29" s="91"/>
      <c r="UMG29" s="91"/>
      <c r="UMH29" s="91"/>
      <c r="UMI29" s="91"/>
      <c r="UMJ29" s="91"/>
      <c r="UMK29" s="91"/>
      <c r="UML29" s="91"/>
      <c r="UMM29" s="91"/>
      <c r="UMN29" s="91"/>
      <c r="UMO29" s="91"/>
      <c r="UMP29" s="91"/>
      <c r="UMQ29" s="91"/>
      <c r="UMR29" s="91"/>
      <c r="UMS29" s="91"/>
      <c r="UMT29" s="91"/>
      <c r="UMU29" s="91"/>
      <c r="UMV29" s="91"/>
      <c r="UMW29" s="91"/>
      <c r="UMX29" s="91"/>
      <c r="UMY29" s="91"/>
      <c r="UMZ29" s="91"/>
      <c r="UNA29" s="91"/>
      <c r="UNB29" s="91"/>
      <c r="UNC29" s="91"/>
      <c r="UND29" s="91"/>
      <c r="UNE29" s="91"/>
      <c r="UNF29" s="91"/>
      <c r="UNG29" s="91"/>
      <c r="UNH29" s="91"/>
      <c r="UNI29" s="91"/>
      <c r="UNJ29" s="91"/>
      <c r="UNK29" s="91"/>
      <c r="UNL29" s="91"/>
      <c r="UNM29" s="91"/>
      <c r="UNN29" s="91"/>
      <c r="UNO29" s="91"/>
      <c r="UNP29" s="91"/>
      <c r="UNQ29" s="91"/>
      <c r="UNR29" s="91"/>
      <c r="UNS29" s="91"/>
      <c r="UNT29" s="91"/>
      <c r="UNU29" s="91"/>
      <c r="UNV29" s="91"/>
      <c r="UNW29" s="91"/>
      <c r="UNX29" s="91"/>
      <c r="UNY29" s="91"/>
      <c r="UNZ29" s="91"/>
      <c r="UOA29" s="91"/>
      <c r="UOB29" s="91"/>
      <c r="UOC29" s="91"/>
      <c r="UOD29" s="91"/>
      <c r="UOE29" s="91"/>
      <c r="UOF29" s="91"/>
      <c r="UOG29" s="91"/>
      <c r="UOH29" s="91"/>
      <c r="UOI29" s="91"/>
      <c r="UOJ29" s="91"/>
      <c r="UOK29" s="91"/>
      <c r="UOL29" s="91"/>
      <c r="UOM29" s="91"/>
      <c r="UON29" s="91"/>
      <c r="UOO29" s="91"/>
      <c r="UOP29" s="91"/>
      <c r="UOQ29" s="91"/>
      <c r="UOR29" s="91"/>
      <c r="UOS29" s="91"/>
      <c r="UOT29" s="91"/>
      <c r="UOU29" s="91"/>
      <c r="UOV29" s="91"/>
      <c r="UOW29" s="91"/>
      <c r="UOX29" s="91"/>
      <c r="UOY29" s="91"/>
      <c r="UOZ29" s="91"/>
      <c r="UPA29" s="91"/>
      <c r="UPB29" s="91"/>
      <c r="UPC29" s="91"/>
      <c r="UPD29" s="91"/>
      <c r="UPE29" s="91"/>
      <c r="UPF29" s="91"/>
      <c r="UPG29" s="91"/>
      <c r="UPH29" s="91"/>
      <c r="UPI29" s="91"/>
      <c r="UPJ29" s="91"/>
      <c r="UPK29" s="91"/>
      <c r="UPL29" s="91"/>
      <c r="UPM29" s="91"/>
      <c r="UPN29" s="91"/>
      <c r="UPO29" s="91"/>
      <c r="UPP29" s="91"/>
      <c r="UPQ29" s="91"/>
      <c r="UPR29" s="91"/>
      <c r="UPS29" s="91"/>
      <c r="UPT29" s="91"/>
      <c r="UPU29" s="91"/>
      <c r="UPV29" s="91"/>
      <c r="UPW29" s="91"/>
      <c r="UPX29" s="91"/>
      <c r="UPY29" s="91"/>
      <c r="UPZ29" s="91"/>
      <c r="UQA29" s="91"/>
      <c r="UQB29" s="91"/>
      <c r="UQC29" s="91"/>
      <c r="UQD29" s="91"/>
      <c r="UQE29" s="91"/>
      <c r="UQF29" s="91"/>
      <c r="UQG29" s="91"/>
      <c r="UQH29" s="91"/>
      <c r="UQI29" s="91"/>
      <c r="UQJ29" s="91"/>
      <c r="UQK29" s="91"/>
      <c r="UQL29" s="91"/>
      <c r="UQM29" s="91"/>
      <c r="UQN29" s="91"/>
      <c r="UQO29" s="91"/>
      <c r="UQP29" s="91"/>
      <c r="UQQ29" s="91"/>
      <c r="UQR29" s="91"/>
      <c r="UQS29" s="91"/>
      <c r="UQT29" s="91"/>
      <c r="UQU29" s="91"/>
      <c r="UQV29" s="91"/>
      <c r="UQW29" s="91"/>
      <c r="UQX29" s="91"/>
      <c r="UQY29" s="91"/>
      <c r="UQZ29" s="91"/>
      <c r="URA29" s="91"/>
      <c r="URB29" s="91"/>
      <c r="URC29" s="91"/>
      <c r="URD29" s="91"/>
      <c r="URE29" s="91"/>
      <c r="URF29" s="91"/>
      <c r="URG29" s="91"/>
      <c r="URH29" s="91"/>
      <c r="URI29" s="91"/>
      <c r="URJ29" s="91"/>
      <c r="URK29" s="91"/>
      <c r="URL29" s="91"/>
      <c r="URM29" s="91"/>
      <c r="URN29" s="91"/>
      <c r="URO29" s="91"/>
      <c r="URP29" s="91"/>
      <c r="URQ29" s="91"/>
      <c r="URR29" s="91"/>
      <c r="URS29" s="91"/>
      <c r="URT29" s="91"/>
      <c r="URU29" s="91"/>
      <c r="URV29" s="91"/>
      <c r="URW29" s="91"/>
      <c r="URX29" s="91"/>
      <c r="URY29" s="91"/>
      <c r="URZ29" s="91"/>
      <c r="USA29" s="91"/>
      <c r="USB29" s="91"/>
      <c r="USC29" s="91"/>
      <c r="USD29" s="91"/>
      <c r="USE29" s="91"/>
      <c r="USF29" s="91"/>
      <c r="USG29" s="91"/>
      <c r="USH29" s="91"/>
      <c r="USI29" s="91"/>
      <c r="USJ29" s="91"/>
      <c r="USK29" s="91"/>
      <c r="USL29" s="91"/>
      <c r="USM29" s="91"/>
      <c r="USN29" s="91"/>
      <c r="USO29" s="91"/>
      <c r="USP29" s="91"/>
      <c r="USQ29" s="91"/>
      <c r="USR29" s="91"/>
      <c r="USS29" s="91"/>
      <c r="UST29" s="91"/>
      <c r="USU29" s="91"/>
      <c r="USV29" s="91"/>
      <c r="USW29" s="91"/>
      <c r="USX29" s="91"/>
      <c r="USY29" s="91"/>
      <c r="USZ29" s="91"/>
      <c r="UTA29" s="91"/>
      <c r="UTB29" s="91"/>
      <c r="UTC29" s="91"/>
      <c r="UTD29" s="91"/>
      <c r="UTE29" s="91"/>
      <c r="UTF29" s="91"/>
      <c r="UTG29" s="91"/>
      <c r="UTH29" s="91"/>
      <c r="UTI29" s="91"/>
      <c r="UTJ29" s="91"/>
      <c r="UTK29" s="91"/>
      <c r="UTL29" s="91"/>
      <c r="UTM29" s="91"/>
      <c r="UTN29" s="91"/>
      <c r="UTO29" s="91"/>
      <c r="UTP29" s="91"/>
      <c r="UTQ29" s="91"/>
      <c r="UTR29" s="91"/>
      <c r="UTS29" s="91"/>
      <c r="UTT29" s="91"/>
      <c r="UTU29" s="91"/>
      <c r="UTV29" s="91"/>
      <c r="UTW29" s="91"/>
      <c r="UTX29" s="91"/>
      <c r="UTY29" s="91"/>
      <c r="UTZ29" s="91"/>
      <c r="UUA29" s="91"/>
      <c r="UUB29" s="91"/>
      <c r="UUC29" s="91"/>
      <c r="UUD29" s="91"/>
      <c r="UUE29" s="91"/>
      <c r="UUF29" s="91"/>
      <c r="UUG29" s="91"/>
      <c r="UUH29" s="91"/>
      <c r="UUI29" s="91"/>
      <c r="UUJ29" s="91"/>
      <c r="UUK29" s="91"/>
      <c r="UUL29" s="91"/>
      <c r="UUM29" s="91"/>
      <c r="UUN29" s="91"/>
      <c r="UUO29" s="91"/>
      <c r="UUP29" s="91"/>
      <c r="UUQ29" s="91"/>
      <c r="UUR29" s="91"/>
      <c r="UUS29" s="91"/>
      <c r="UUT29" s="91"/>
      <c r="UUU29" s="91"/>
      <c r="UUV29" s="91"/>
      <c r="UUW29" s="91"/>
      <c r="UUX29" s="91"/>
      <c r="UUY29" s="91"/>
      <c r="UUZ29" s="91"/>
      <c r="UVA29" s="91"/>
      <c r="UVB29" s="91"/>
      <c r="UVC29" s="91"/>
      <c r="UVD29" s="91"/>
      <c r="UVE29" s="91"/>
      <c r="UVF29" s="91"/>
      <c r="UVG29" s="91"/>
      <c r="UVH29" s="91"/>
      <c r="UVI29" s="91"/>
      <c r="UVJ29" s="91"/>
      <c r="UVK29" s="91"/>
      <c r="UVL29" s="91"/>
      <c r="UVM29" s="91"/>
      <c r="UVN29" s="91"/>
      <c r="UVO29" s="91"/>
      <c r="UVP29" s="91"/>
      <c r="UVQ29" s="91"/>
      <c r="UVR29" s="91"/>
      <c r="UVS29" s="91"/>
      <c r="UVT29" s="91"/>
      <c r="UVU29" s="91"/>
      <c r="UVV29" s="91"/>
      <c r="UVW29" s="91"/>
      <c r="UVX29" s="91"/>
      <c r="UVY29" s="91"/>
      <c r="UVZ29" s="91"/>
      <c r="UWA29" s="91"/>
      <c r="UWB29" s="91"/>
      <c r="UWC29" s="91"/>
      <c r="UWD29" s="91"/>
      <c r="UWE29" s="91"/>
      <c r="UWF29" s="91"/>
      <c r="UWG29" s="91"/>
      <c r="UWH29" s="91"/>
      <c r="UWI29" s="91"/>
      <c r="UWJ29" s="91"/>
      <c r="UWK29" s="91"/>
      <c r="UWL29" s="91"/>
      <c r="UWM29" s="91"/>
      <c r="UWN29" s="91"/>
      <c r="UWO29" s="91"/>
      <c r="UWP29" s="91"/>
      <c r="UWQ29" s="91"/>
      <c r="UWR29" s="91"/>
      <c r="UWS29" s="91"/>
      <c r="UWT29" s="91"/>
      <c r="UWU29" s="91"/>
      <c r="UWV29" s="91"/>
      <c r="UWW29" s="91"/>
      <c r="UWX29" s="91"/>
      <c r="UWY29" s="91"/>
      <c r="UWZ29" s="91"/>
      <c r="UXA29" s="91"/>
      <c r="UXB29" s="91"/>
      <c r="UXC29" s="91"/>
      <c r="UXD29" s="91"/>
      <c r="UXE29" s="91"/>
      <c r="UXF29" s="91"/>
      <c r="UXG29" s="91"/>
      <c r="UXH29" s="91"/>
      <c r="UXI29" s="91"/>
      <c r="UXJ29" s="91"/>
      <c r="UXK29" s="91"/>
      <c r="UXL29" s="91"/>
      <c r="UXM29" s="91"/>
      <c r="UXN29" s="91"/>
      <c r="UXO29" s="91"/>
      <c r="UXP29" s="91"/>
      <c r="UXQ29" s="91"/>
      <c r="UXR29" s="91"/>
      <c r="UXS29" s="91"/>
      <c r="UXT29" s="91"/>
      <c r="UXU29" s="91"/>
      <c r="UXV29" s="91"/>
      <c r="UXW29" s="91"/>
      <c r="UXX29" s="91"/>
      <c r="UXY29" s="91"/>
      <c r="UXZ29" s="91"/>
      <c r="UYA29" s="91"/>
      <c r="UYB29" s="91"/>
      <c r="UYC29" s="91"/>
      <c r="UYD29" s="91"/>
      <c r="UYE29" s="91"/>
      <c r="UYF29" s="91"/>
      <c r="UYG29" s="91"/>
      <c r="UYH29" s="91"/>
      <c r="UYI29" s="91"/>
      <c r="UYJ29" s="91"/>
      <c r="UYK29" s="91"/>
      <c r="UYL29" s="91"/>
      <c r="UYM29" s="91"/>
      <c r="UYN29" s="91"/>
      <c r="UYO29" s="91"/>
      <c r="UYP29" s="91"/>
      <c r="UYQ29" s="91"/>
      <c r="UYR29" s="91"/>
      <c r="UYS29" s="91"/>
      <c r="UYT29" s="91"/>
      <c r="UYU29" s="91"/>
      <c r="UYV29" s="91"/>
      <c r="UYW29" s="91"/>
      <c r="UYX29" s="91"/>
      <c r="UYY29" s="91"/>
      <c r="UYZ29" s="91"/>
      <c r="UZA29" s="91"/>
      <c r="UZB29" s="91"/>
      <c r="UZC29" s="91"/>
      <c r="UZD29" s="91"/>
      <c r="UZE29" s="91"/>
      <c r="UZF29" s="91"/>
      <c r="UZG29" s="91"/>
      <c r="UZH29" s="91"/>
      <c r="UZI29" s="91"/>
      <c r="UZJ29" s="91"/>
      <c r="UZK29" s="91"/>
      <c r="UZL29" s="91"/>
      <c r="UZM29" s="91"/>
      <c r="UZN29" s="91"/>
      <c r="UZO29" s="91"/>
      <c r="UZP29" s="91"/>
      <c r="UZQ29" s="91"/>
      <c r="UZR29" s="91"/>
      <c r="UZS29" s="91"/>
      <c r="UZT29" s="91"/>
      <c r="UZU29" s="91"/>
      <c r="UZV29" s="91"/>
      <c r="UZW29" s="91"/>
      <c r="UZX29" s="91"/>
      <c r="UZY29" s="91"/>
      <c r="UZZ29" s="91"/>
      <c r="VAA29" s="91"/>
      <c r="VAB29" s="91"/>
      <c r="VAC29" s="91"/>
      <c r="VAD29" s="91"/>
      <c r="VAE29" s="91"/>
      <c r="VAF29" s="91"/>
      <c r="VAG29" s="91"/>
      <c r="VAH29" s="91"/>
      <c r="VAI29" s="91"/>
      <c r="VAJ29" s="91"/>
      <c r="VAK29" s="91"/>
      <c r="VAL29" s="91"/>
      <c r="VAM29" s="91"/>
      <c r="VAN29" s="91"/>
      <c r="VAO29" s="91"/>
      <c r="VAP29" s="91"/>
      <c r="VAQ29" s="91"/>
      <c r="VAR29" s="91"/>
      <c r="VAS29" s="91"/>
      <c r="VAT29" s="91"/>
      <c r="VAU29" s="91"/>
      <c r="VAV29" s="91"/>
      <c r="VAW29" s="91"/>
      <c r="VAX29" s="91"/>
      <c r="VAY29" s="91"/>
      <c r="VAZ29" s="91"/>
      <c r="VBA29" s="91"/>
      <c r="VBB29" s="91"/>
      <c r="VBC29" s="91"/>
      <c r="VBD29" s="91"/>
      <c r="VBE29" s="91"/>
      <c r="VBF29" s="91"/>
      <c r="VBG29" s="91"/>
      <c r="VBH29" s="91"/>
      <c r="VBI29" s="91"/>
      <c r="VBJ29" s="91"/>
      <c r="VBK29" s="91"/>
      <c r="VBL29" s="91"/>
      <c r="VBM29" s="91"/>
      <c r="VBN29" s="91"/>
      <c r="VBO29" s="91"/>
      <c r="VBP29" s="91"/>
      <c r="VBQ29" s="91"/>
      <c r="VBR29" s="91"/>
      <c r="VBS29" s="91"/>
      <c r="VBT29" s="91"/>
      <c r="VBU29" s="91"/>
      <c r="VBV29" s="91"/>
      <c r="VBW29" s="91"/>
      <c r="VBX29" s="91"/>
      <c r="VBY29" s="91"/>
      <c r="VBZ29" s="91"/>
      <c r="VCA29" s="91"/>
      <c r="VCB29" s="91"/>
      <c r="VCC29" s="91"/>
      <c r="VCD29" s="91"/>
      <c r="VCE29" s="91"/>
      <c r="VCF29" s="91"/>
      <c r="VCG29" s="91"/>
      <c r="VCH29" s="91"/>
      <c r="VCI29" s="91"/>
      <c r="VCJ29" s="91"/>
      <c r="VCK29" s="91"/>
      <c r="VCL29" s="91"/>
      <c r="VCM29" s="91"/>
      <c r="VCN29" s="91"/>
      <c r="VCO29" s="91"/>
      <c r="VCP29" s="91"/>
      <c r="VCQ29" s="91"/>
      <c r="VCR29" s="91"/>
      <c r="VCS29" s="91"/>
      <c r="VCT29" s="91"/>
      <c r="VCU29" s="91"/>
      <c r="VCV29" s="91"/>
      <c r="VCW29" s="91"/>
      <c r="VCX29" s="91"/>
      <c r="VCY29" s="91"/>
      <c r="VCZ29" s="91"/>
      <c r="VDA29" s="91"/>
      <c r="VDB29" s="91"/>
      <c r="VDC29" s="91"/>
      <c r="VDD29" s="91"/>
      <c r="VDE29" s="91"/>
      <c r="VDF29" s="91"/>
      <c r="VDG29" s="91"/>
      <c r="VDH29" s="91"/>
      <c r="VDI29" s="91"/>
      <c r="VDJ29" s="91"/>
      <c r="VDK29" s="91"/>
      <c r="VDL29" s="91"/>
      <c r="VDM29" s="91"/>
      <c r="VDN29" s="91"/>
      <c r="VDO29" s="91"/>
      <c r="VDP29" s="91"/>
      <c r="VDQ29" s="91"/>
      <c r="VDR29" s="91"/>
      <c r="VDS29" s="91"/>
      <c r="VDT29" s="91"/>
      <c r="VDU29" s="91"/>
      <c r="VDV29" s="91"/>
      <c r="VDW29" s="91"/>
      <c r="VDX29" s="91"/>
      <c r="VDY29" s="91"/>
      <c r="VDZ29" s="91"/>
      <c r="VEA29" s="91"/>
      <c r="VEB29" s="91"/>
      <c r="VEC29" s="91"/>
      <c r="VED29" s="91"/>
      <c r="VEE29" s="91"/>
      <c r="VEF29" s="91"/>
      <c r="VEG29" s="91"/>
      <c r="VEH29" s="91"/>
      <c r="VEI29" s="91"/>
      <c r="VEJ29" s="91"/>
      <c r="VEK29" s="91"/>
      <c r="VEL29" s="91"/>
      <c r="VEM29" s="91"/>
      <c r="VEN29" s="91"/>
      <c r="VEO29" s="91"/>
      <c r="VEP29" s="91"/>
      <c r="VEQ29" s="91"/>
      <c r="VER29" s="91"/>
      <c r="VES29" s="91"/>
      <c r="VET29" s="91"/>
      <c r="VEU29" s="91"/>
      <c r="VEV29" s="91"/>
      <c r="VEW29" s="91"/>
      <c r="VEX29" s="91"/>
      <c r="VEY29" s="91"/>
      <c r="VEZ29" s="91"/>
      <c r="VFA29" s="91"/>
      <c r="VFB29" s="91"/>
      <c r="VFC29" s="91"/>
      <c r="VFD29" s="91"/>
      <c r="VFE29" s="91"/>
      <c r="VFF29" s="91"/>
      <c r="VFG29" s="91"/>
      <c r="VFH29" s="91"/>
      <c r="VFI29" s="91"/>
      <c r="VFJ29" s="91"/>
      <c r="VFK29" s="91"/>
      <c r="VFL29" s="91"/>
      <c r="VFM29" s="91"/>
      <c r="VFN29" s="91"/>
      <c r="VFO29" s="91"/>
      <c r="VFP29" s="91"/>
      <c r="VFQ29" s="91"/>
      <c r="VFR29" s="91"/>
      <c r="VFS29" s="91"/>
      <c r="VFT29" s="91"/>
      <c r="VFU29" s="91"/>
      <c r="VFV29" s="91"/>
      <c r="VFW29" s="91"/>
      <c r="VFX29" s="91"/>
      <c r="VFY29" s="91"/>
      <c r="VFZ29" s="91"/>
      <c r="VGA29" s="91"/>
      <c r="VGB29" s="91"/>
      <c r="VGC29" s="91"/>
      <c r="VGD29" s="91"/>
      <c r="VGE29" s="91"/>
      <c r="VGF29" s="91"/>
      <c r="VGG29" s="91"/>
      <c r="VGH29" s="91"/>
      <c r="VGI29" s="91"/>
      <c r="VGJ29" s="91"/>
      <c r="VGK29" s="91"/>
      <c r="VGL29" s="91"/>
      <c r="VGM29" s="91"/>
      <c r="VGN29" s="91"/>
      <c r="VGO29" s="91"/>
      <c r="VGP29" s="91"/>
      <c r="VGQ29" s="91"/>
      <c r="VGR29" s="91"/>
      <c r="VGS29" s="91"/>
      <c r="VGT29" s="91"/>
      <c r="VGU29" s="91"/>
      <c r="VGV29" s="91"/>
      <c r="VGW29" s="91"/>
      <c r="VGX29" s="91"/>
      <c r="VGY29" s="91"/>
      <c r="VGZ29" s="91"/>
      <c r="VHA29" s="91"/>
      <c r="VHB29" s="91"/>
      <c r="VHC29" s="91"/>
      <c r="VHD29" s="91"/>
      <c r="VHE29" s="91"/>
      <c r="VHF29" s="91"/>
      <c r="VHG29" s="91"/>
      <c r="VHH29" s="91"/>
      <c r="VHI29" s="91"/>
      <c r="VHJ29" s="91"/>
      <c r="VHK29" s="91"/>
      <c r="VHL29" s="91"/>
      <c r="VHM29" s="91"/>
      <c r="VHN29" s="91"/>
      <c r="VHO29" s="91"/>
      <c r="VHP29" s="91"/>
      <c r="VHQ29" s="91"/>
      <c r="VHR29" s="91"/>
      <c r="VHS29" s="91"/>
      <c r="VHT29" s="91"/>
      <c r="VHU29" s="91"/>
      <c r="VHV29" s="91"/>
      <c r="VHW29" s="91"/>
      <c r="VHX29" s="91"/>
      <c r="VHY29" s="91"/>
      <c r="VHZ29" s="91"/>
      <c r="VIA29" s="91"/>
      <c r="VIB29" s="91"/>
      <c r="VIC29" s="91"/>
      <c r="VID29" s="91"/>
      <c r="VIE29" s="91"/>
      <c r="VIF29" s="91"/>
      <c r="VIG29" s="91"/>
      <c r="VIH29" s="91"/>
      <c r="VII29" s="91"/>
      <c r="VIJ29" s="91"/>
      <c r="VIK29" s="91"/>
      <c r="VIL29" s="91"/>
      <c r="VIM29" s="91"/>
      <c r="VIN29" s="91"/>
      <c r="VIO29" s="91"/>
      <c r="VIP29" s="91"/>
      <c r="VIQ29" s="91"/>
      <c r="VIR29" s="91"/>
      <c r="VIS29" s="91"/>
      <c r="VIT29" s="91"/>
      <c r="VIU29" s="91"/>
      <c r="VIV29" s="91"/>
      <c r="VIW29" s="91"/>
      <c r="VIX29" s="91"/>
      <c r="VIY29" s="91"/>
      <c r="VIZ29" s="91"/>
      <c r="VJA29" s="91"/>
      <c r="VJB29" s="91"/>
      <c r="VJC29" s="91"/>
      <c r="VJD29" s="91"/>
      <c r="VJE29" s="91"/>
      <c r="VJF29" s="91"/>
      <c r="VJG29" s="91"/>
      <c r="VJH29" s="91"/>
      <c r="VJI29" s="91"/>
      <c r="VJJ29" s="91"/>
      <c r="VJK29" s="91"/>
      <c r="VJL29" s="91"/>
      <c r="VJM29" s="91"/>
      <c r="VJN29" s="91"/>
      <c r="VJO29" s="91"/>
      <c r="VJP29" s="91"/>
      <c r="VJQ29" s="91"/>
      <c r="VJR29" s="91"/>
      <c r="VJS29" s="91"/>
      <c r="VJT29" s="91"/>
      <c r="VJU29" s="91"/>
      <c r="VJV29" s="91"/>
      <c r="VJW29" s="91"/>
      <c r="VJX29" s="91"/>
      <c r="VJY29" s="91"/>
      <c r="VJZ29" s="91"/>
      <c r="VKA29" s="91"/>
      <c r="VKB29" s="91"/>
      <c r="VKC29" s="91"/>
      <c r="VKD29" s="91"/>
      <c r="VKE29" s="91"/>
      <c r="VKF29" s="91"/>
      <c r="VKG29" s="91"/>
      <c r="VKH29" s="91"/>
      <c r="VKI29" s="91"/>
      <c r="VKJ29" s="91"/>
      <c r="VKK29" s="91"/>
      <c r="VKL29" s="91"/>
      <c r="VKM29" s="91"/>
      <c r="VKN29" s="91"/>
      <c r="VKO29" s="91"/>
      <c r="VKP29" s="91"/>
      <c r="VKQ29" s="91"/>
      <c r="VKR29" s="91"/>
      <c r="VKS29" s="91"/>
      <c r="VKT29" s="91"/>
      <c r="VKU29" s="91"/>
      <c r="VKV29" s="91"/>
      <c r="VKW29" s="91"/>
      <c r="VKX29" s="91"/>
      <c r="VKY29" s="91"/>
      <c r="VKZ29" s="91"/>
      <c r="VLA29" s="91"/>
      <c r="VLB29" s="91"/>
      <c r="VLC29" s="91"/>
      <c r="VLD29" s="91"/>
      <c r="VLE29" s="91"/>
      <c r="VLF29" s="91"/>
      <c r="VLG29" s="91"/>
      <c r="VLH29" s="91"/>
      <c r="VLI29" s="91"/>
      <c r="VLJ29" s="91"/>
      <c r="VLK29" s="91"/>
      <c r="VLL29" s="91"/>
      <c r="VLM29" s="91"/>
      <c r="VLN29" s="91"/>
      <c r="VLO29" s="91"/>
      <c r="VLP29" s="91"/>
      <c r="VLQ29" s="91"/>
      <c r="VLR29" s="91"/>
      <c r="VLS29" s="91"/>
      <c r="VLT29" s="91"/>
      <c r="VLU29" s="91"/>
      <c r="VLV29" s="91"/>
      <c r="VLW29" s="91"/>
      <c r="VLX29" s="91"/>
      <c r="VLY29" s="91"/>
      <c r="VLZ29" s="91"/>
      <c r="VMA29" s="91"/>
      <c r="VMB29" s="91"/>
      <c r="VMC29" s="91"/>
      <c r="VMD29" s="91"/>
      <c r="VME29" s="91"/>
      <c r="VMF29" s="91"/>
      <c r="VMG29" s="91"/>
      <c r="VMH29" s="91"/>
      <c r="VMI29" s="91"/>
      <c r="VMJ29" s="91"/>
      <c r="VMK29" s="91"/>
      <c r="VML29" s="91"/>
      <c r="VMM29" s="91"/>
      <c r="VMN29" s="91"/>
      <c r="VMO29" s="91"/>
      <c r="VMP29" s="91"/>
      <c r="VMQ29" s="91"/>
      <c r="VMR29" s="91"/>
      <c r="VMS29" s="91"/>
      <c r="VMT29" s="91"/>
      <c r="VMU29" s="91"/>
      <c r="VMV29" s="91"/>
      <c r="VMW29" s="91"/>
      <c r="VMX29" s="91"/>
      <c r="VMY29" s="91"/>
      <c r="VMZ29" s="91"/>
      <c r="VNA29" s="91"/>
      <c r="VNB29" s="91"/>
      <c r="VNC29" s="91"/>
      <c r="VND29" s="91"/>
      <c r="VNE29" s="91"/>
      <c r="VNF29" s="91"/>
      <c r="VNG29" s="91"/>
      <c r="VNH29" s="91"/>
      <c r="VNI29" s="91"/>
      <c r="VNJ29" s="91"/>
      <c r="VNK29" s="91"/>
      <c r="VNL29" s="91"/>
      <c r="VNM29" s="91"/>
      <c r="VNN29" s="91"/>
      <c r="VNO29" s="91"/>
      <c r="VNP29" s="91"/>
      <c r="VNQ29" s="91"/>
      <c r="VNR29" s="91"/>
      <c r="VNS29" s="91"/>
      <c r="VNT29" s="91"/>
      <c r="VNU29" s="91"/>
      <c r="VNV29" s="91"/>
      <c r="VNW29" s="91"/>
      <c r="VNX29" s="91"/>
      <c r="VNY29" s="91"/>
      <c r="VNZ29" s="91"/>
      <c r="VOA29" s="91"/>
      <c r="VOB29" s="91"/>
      <c r="VOC29" s="91"/>
      <c r="VOD29" s="91"/>
      <c r="VOE29" s="91"/>
      <c r="VOF29" s="91"/>
      <c r="VOG29" s="91"/>
      <c r="VOH29" s="91"/>
      <c r="VOI29" s="91"/>
      <c r="VOJ29" s="91"/>
      <c r="VOK29" s="91"/>
      <c r="VOL29" s="91"/>
      <c r="VOM29" s="91"/>
      <c r="VON29" s="91"/>
      <c r="VOO29" s="91"/>
      <c r="VOP29" s="91"/>
      <c r="VOQ29" s="91"/>
      <c r="VOR29" s="91"/>
      <c r="VOS29" s="91"/>
      <c r="VOT29" s="91"/>
      <c r="VOU29" s="91"/>
      <c r="VOV29" s="91"/>
      <c r="VOW29" s="91"/>
      <c r="VOX29" s="91"/>
      <c r="VOY29" s="91"/>
      <c r="VOZ29" s="91"/>
      <c r="VPA29" s="91"/>
      <c r="VPB29" s="91"/>
      <c r="VPC29" s="91"/>
      <c r="VPD29" s="91"/>
      <c r="VPE29" s="91"/>
      <c r="VPF29" s="91"/>
      <c r="VPG29" s="91"/>
      <c r="VPH29" s="91"/>
      <c r="VPI29" s="91"/>
      <c r="VPJ29" s="91"/>
      <c r="VPK29" s="91"/>
      <c r="VPL29" s="91"/>
      <c r="VPM29" s="91"/>
      <c r="VPN29" s="91"/>
      <c r="VPO29" s="91"/>
      <c r="VPP29" s="91"/>
      <c r="VPQ29" s="91"/>
      <c r="VPR29" s="91"/>
      <c r="VPS29" s="91"/>
      <c r="VPT29" s="91"/>
      <c r="VPU29" s="91"/>
      <c r="VPV29" s="91"/>
      <c r="VPW29" s="91"/>
      <c r="VPX29" s="91"/>
      <c r="VPY29" s="91"/>
      <c r="VPZ29" s="91"/>
      <c r="VQA29" s="91"/>
      <c r="VQB29" s="91"/>
      <c r="VQC29" s="91"/>
      <c r="VQD29" s="91"/>
      <c r="VQE29" s="91"/>
      <c r="VQF29" s="91"/>
      <c r="VQG29" s="91"/>
      <c r="VQH29" s="91"/>
      <c r="VQI29" s="91"/>
      <c r="VQJ29" s="91"/>
      <c r="VQK29" s="91"/>
      <c r="VQL29" s="91"/>
      <c r="VQM29" s="91"/>
      <c r="VQN29" s="91"/>
      <c r="VQO29" s="91"/>
      <c r="VQP29" s="91"/>
      <c r="VQQ29" s="91"/>
      <c r="VQR29" s="91"/>
      <c r="VQS29" s="91"/>
      <c r="VQT29" s="91"/>
      <c r="VQU29" s="91"/>
      <c r="VQV29" s="91"/>
      <c r="VQW29" s="91"/>
      <c r="VQX29" s="91"/>
      <c r="VQY29" s="91"/>
      <c r="VQZ29" s="91"/>
      <c r="VRA29" s="91"/>
      <c r="VRB29" s="91"/>
      <c r="VRC29" s="91"/>
      <c r="VRD29" s="91"/>
      <c r="VRE29" s="91"/>
      <c r="VRF29" s="91"/>
      <c r="VRG29" s="91"/>
      <c r="VRH29" s="91"/>
      <c r="VRI29" s="91"/>
      <c r="VRJ29" s="91"/>
      <c r="VRK29" s="91"/>
      <c r="VRL29" s="91"/>
      <c r="VRM29" s="91"/>
      <c r="VRN29" s="91"/>
      <c r="VRO29" s="91"/>
      <c r="VRP29" s="91"/>
      <c r="VRQ29" s="91"/>
      <c r="VRR29" s="91"/>
      <c r="VRS29" s="91"/>
      <c r="VRT29" s="91"/>
      <c r="VRU29" s="91"/>
      <c r="VRV29" s="91"/>
      <c r="VRW29" s="91"/>
      <c r="VRX29" s="91"/>
      <c r="VRY29" s="91"/>
      <c r="VRZ29" s="91"/>
      <c r="VSA29" s="91"/>
      <c r="VSB29" s="91"/>
      <c r="VSC29" s="91"/>
      <c r="VSD29" s="91"/>
      <c r="VSE29" s="91"/>
      <c r="VSF29" s="91"/>
      <c r="VSG29" s="91"/>
      <c r="VSH29" s="91"/>
      <c r="VSI29" s="91"/>
      <c r="VSJ29" s="91"/>
      <c r="VSK29" s="91"/>
      <c r="VSL29" s="91"/>
      <c r="VSM29" s="91"/>
      <c r="VSN29" s="91"/>
      <c r="VSO29" s="91"/>
      <c r="VSP29" s="91"/>
      <c r="VSQ29" s="91"/>
      <c r="VSR29" s="91"/>
      <c r="VSS29" s="91"/>
      <c r="VST29" s="91"/>
      <c r="VSU29" s="91"/>
      <c r="VSV29" s="91"/>
      <c r="VSW29" s="91"/>
      <c r="VSX29" s="91"/>
      <c r="VSY29" s="91"/>
      <c r="VSZ29" s="91"/>
      <c r="VTA29" s="91"/>
      <c r="VTB29" s="91"/>
      <c r="VTC29" s="91"/>
      <c r="VTD29" s="91"/>
      <c r="VTE29" s="91"/>
      <c r="VTF29" s="91"/>
      <c r="VTG29" s="91"/>
      <c r="VTH29" s="91"/>
      <c r="VTI29" s="91"/>
      <c r="VTJ29" s="91"/>
      <c r="VTK29" s="91"/>
      <c r="VTL29" s="91"/>
      <c r="VTM29" s="91"/>
      <c r="VTN29" s="91"/>
      <c r="VTO29" s="91"/>
      <c r="VTP29" s="91"/>
      <c r="VTQ29" s="91"/>
      <c r="VTR29" s="91"/>
      <c r="VTS29" s="91"/>
      <c r="VTT29" s="91"/>
      <c r="VTU29" s="91"/>
      <c r="VTV29" s="91"/>
      <c r="VTW29" s="91"/>
      <c r="VTX29" s="91"/>
      <c r="VTY29" s="91"/>
      <c r="VTZ29" s="91"/>
      <c r="VUA29" s="91"/>
      <c r="VUB29" s="91"/>
      <c r="VUC29" s="91"/>
      <c r="VUD29" s="91"/>
      <c r="VUE29" s="91"/>
      <c r="VUF29" s="91"/>
      <c r="VUG29" s="91"/>
      <c r="VUH29" s="91"/>
      <c r="VUI29" s="91"/>
      <c r="VUJ29" s="91"/>
      <c r="VUK29" s="91"/>
      <c r="VUL29" s="91"/>
      <c r="VUM29" s="91"/>
      <c r="VUN29" s="91"/>
      <c r="VUO29" s="91"/>
      <c r="VUP29" s="91"/>
      <c r="VUQ29" s="91"/>
      <c r="VUR29" s="91"/>
      <c r="VUS29" s="91"/>
      <c r="VUT29" s="91"/>
      <c r="VUU29" s="91"/>
      <c r="VUV29" s="91"/>
      <c r="VUW29" s="91"/>
      <c r="VUX29" s="91"/>
      <c r="VUY29" s="91"/>
      <c r="VUZ29" s="91"/>
      <c r="VVA29" s="91"/>
      <c r="VVB29" s="91"/>
      <c r="VVC29" s="91"/>
      <c r="VVD29" s="91"/>
      <c r="VVE29" s="91"/>
      <c r="VVF29" s="91"/>
      <c r="VVG29" s="91"/>
      <c r="VVH29" s="91"/>
      <c r="VVI29" s="91"/>
      <c r="VVJ29" s="91"/>
      <c r="VVK29" s="91"/>
      <c r="VVL29" s="91"/>
      <c r="VVM29" s="91"/>
      <c r="VVN29" s="91"/>
      <c r="VVO29" s="91"/>
      <c r="VVP29" s="91"/>
      <c r="VVQ29" s="91"/>
      <c r="VVR29" s="91"/>
      <c r="VVS29" s="91"/>
      <c r="VVT29" s="91"/>
      <c r="VVU29" s="91"/>
      <c r="VVV29" s="91"/>
      <c r="VVW29" s="91"/>
      <c r="VVX29" s="91"/>
      <c r="VVY29" s="91"/>
      <c r="VVZ29" s="91"/>
      <c r="VWA29" s="91"/>
      <c r="VWB29" s="91"/>
      <c r="VWC29" s="91"/>
      <c r="VWD29" s="91"/>
      <c r="VWE29" s="91"/>
      <c r="VWF29" s="91"/>
      <c r="VWG29" s="91"/>
      <c r="VWH29" s="91"/>
      <c r="VWI29" s="91"/>
      <c r="VWJ29" s="91"/>
      <c r="VWK29" s="91"/>
      <c r="VWL29" s="91"/>
      <c r="VWM29" s="91"/>
      <c r="VWN29" s="91"/>
      <c r="VWO29" s="91"/>
      <c r="VWP29" s="91"/>
      <c r="VWQ29" s="91"/>
      <c r="VWR29" s="91"/>
      <c r="VWS29" s="91"/>
      <c r="VWT29" s="91"/>
      <c r="VWU29" s="91"/>
      <c r="VWV29" s="91"/>
      <c r="VWW29" s="91"/>
      <c r="VWX29" s="91"/>
      <c r="VWY29" s="91"/>
      <c r="VWZ29" s="91"/>
      <c r="VXA29" s="91"/>
      <c r="VXB29" s="91"/>
      <c r="VXC29" s="91"/>
      <c r="VXD29" s="91"/>
      <c r="VXE29" s="91"/>
      <c r="VXF29" s="91"/>
      <c r="VXG29" s="91"/>
      <c r="VXH29" s="91"/>
      <c r="VXI29" s="91"/>
      <c r="VXJ29" s="91"/>
      <c r="VXK29" s="91"/>
      <c r="VXL29" s="91"/>
      <c r="VXM29" s="91"/>
      <c r="VXN29" s="91"/>
      <c r="VXO29" s="91"/>
      <c r="VXP29" s="91"/>
      <c r="VXQ29" s="91"/>
      <c r="VXR29" s="91"/>
      <c r="VXS29" s="91"/>
      <c r="VXT29" s="91"/>
      <c r="VXU29" s="91"/>
      <c r="VXV29" s="91"/>
      <c r="VXW29" s="91"/>
      <c r="VXX29" s="91"/>
      <c r="VXY29" s="91"/>
      <c r="VXZ29" s="91"/>
      <c r="VYA29" s="91"/>
      <c r="VYB29" s="91"/>
      <c r="VYC29" s="91"/>
      <c r="VYD29" s="91"/>
      <c r="VYE29" s="91"/>
      <c r="VYF29" s="91"/>
      <c r="VYG29" s="91"/>
      <c r="VYH29" s="91"/>
      <c r="VYI29" s="91"/>
      <c r="VYJ29" s="91"/>
      <c r="VYK29" s="91"/>
      <c r="VYL29" s="91"/>
      <c r="VYM29" s="91"/>
      <c r="VYN29" s="91"/>
      <c r="VYO29" s="91"/>
      <c r="VYP29" s="91"/>
      <c r="VYQ29" s="91"/>
      <c r="VYR29" s="91"/>
      <c r="VYS29" s="91"/>
      <c r="VYT29" s="91"/>
      <c r="VYU29" s="91"/>
      <c r="VYV29" s="91"/>
      <c r="VYW29" s="91"/>
      <c r="VYX29" s="91"/>
      <c r="VYY29" s="91"/>
      <c r="VYZ29" s="91"/>
      <c r="VZA29" s="91"/>
      <c r="VZB29" s="91"/>
      <c r="VZC29" s="91"/>
      <c r="VZD29" s="91"/>
      <c r="VZE29" s="91"/>
      <c r="VZF29" s="91"/>
      <c r="VZG29" s="91"/>
      <c r="VZH29" s="91"/>
      <c r="VZI29" s="91"/>
      <c r="VZJ29" s="91"/>
      <c r="VZK29" s="91"/>
      <c r="VZL29" s="91"/>
      <c r="VZM29" s="91"/>
      <c r="VZN29" s="91"/>
      <c r="VZO29" s="91"/>
      <c r="VZP29" s="91"/>
      <c r="VZQ29" s="91"/>
      <c r="VZR29" s="91"/>
      <c r="VZS29" s="91"/>
      <c r="VZT29" s="91"/>
      <c r="VZU29" s="91"/>
      <c r="VZV29" s="91"/>
      <c r="VZW29" s="91"/>
      <c r="VZX29" s="91"/>
      <c r="VZY29" s="91"/>
      <c r="VZZ29" s="91"/>
      <c r="WAA29" s="91"/>
      <c r="WAB29" s="91"/>
      <c r="WAC29" s="91"/>
      <c r="WAD29" s="91"/>
      <c r="WAE29" s="91"/>
      <c r="WAF29" s="91"/>
      <c r="WAG29" s="91"/>
      <c r="WAH29" s="91"/>
      <c r="WAI29" s="91"/>
      <c r="WAJ29" s="91"/>
      <c r="WAK29" s="91"/>
      <c r="WAL29" s="91"/>
      <c r="WAM29" s="91"/>
      <c r="WAN29" s="91"/>
      <c r="WAO29" s="91"/>
      <c r="WAP29" s="91"/>
      <c r="WAQ29" s="91"/>
      <c r="WAR29" s="91"/>
      <c r="WAS29" s="91"/>
      <c r="WAT29" s="91"/>
      <c r="WAU29" s="91"/>
      <c r="WAV29" s="91"/>
      <c r="WAW29" s="91"/>
      <c r="WAX29" s="91"/>
      <c r="WAY29" s="91"/>
      <c r="WAZ29" s="91"/>
      <c r="WBA29" s="91"/>
      <c r="WBB29" s="91"/>
      <c r="WBC29" s="91"/>
      <c r="WBD29" s="91"/>
      <c r="WBE29" s="91"/>
      <c r="WBF29" s="91"/>
      <c r="WBG29" s="91"/>
      <c r="WBH29" s="91"/>
      <c r="WBI29" s="91"/>
      <c r="WBJ29" s="91"/>
      <c r="WBK29" s="91"/>
      <c r="WBL29" s="91"/>
      <c r="WBM29" s="91"/>
      <c r="WBN29" s="91"/>
      <c r="WBO29" s="91"/>
      <c r="WBP29" s="91"/>
      <c r="WBQ29" s="91"/>
      <c r="WBR29" s="91"/>
      <c r="WBS29" s="91"/>
      <c r="WBT29" s="91"/>
      <c r="WBU29" s="91"/>
      <c r="WBV29" s="91"/>
      <c r="WBW29" s="91"/>
      <c r="WBX29" s="91"/>
      <c r="WBY29" s="91"/>
      <c r="WBZ29" s="91"/>
      <c r="WCA29" s="91"/>
      <c r="WCB29" s="91"/>
      <c r="WCC29" s="91"/>
      <c r="WCD29" s="91"/>
      <c r="WCE29" s="91"/>
      <c r="WCF29" s="91"/>
      <c r="WCG29" s="91"/>
      <c r="WCH29" s="91"/>
      <c r="WCI29" s="91"/>
      <c r="WCJ29" s="91"/>
      <c r="WCK29" s="91"/>
      <c r="WCL29" s="91"/>
      <c r="WCM29" s="91"/>
      <c r="WCN29" s="91"/>
      <c r="WCO29" s="91"/>
      <c r="WCP29" s="91"/>
      <c r="WCQ29" s="91"/>
      <c r="WCR29" s="91"/>
      <c r="WCS29" s="91"/>
      <c r="WCT29" s="91"/>
      <c r="WCU29" s="91"/>
      <c r="WCV29" s="91"/>
      <c r="WCW29" s="91"/>
      <c r="WCX29" s="91"/>
      <c r="WCY29" s="91"/>
      <c r="WCZ29" s="91"/>
      <c r="WDA29" s="91"/>
      <c r="WDB29" s="91"/>
      <c r="WDC29" s="91"/>
      <c r="WDD29" s="91"/>
      <c r="WDE29" s="91"/>
      <c r="WDF29" s="91"/>
      <c r="WDG29" s="91"/>
      <c r="WDH29" s="91"/>
      <c r="WDI29" s="91"/>
      <c r="WDJ29" s="91"/>
      <c r="WDK29" s="91"/>
      <c r="WDL29" s="91"/>
      <c r="WDM29" s="91"/>
      <c r="WDN29" s="91"/>
      <c r="WDO29" s="91"/>
      <c r="WDP29" s="91"/>
      <c r="WDQ29" s="91"/>
      <c r="WDR29" s="91"/>
      <c r="WDS29" s="91"/>
      <c r="WDT29" s="91"/>
      <c r="WDU29" s="91"/>
      <c r="WDV29" s="91"/>
      <c r="WDW29" s="91"/>
      <c r="WDX29" s="91"/>
      <c r="WDY29" s="91"/>
      <c r="WDZ29" s="91"/>
      <c r="WEA29" s="91"/>
      <c r="WEB29" s="91"/>
      <c r="WEC29" s="91"/>
      <c r="WED29" s="91"/>
      <c r="WEE29" s="91"/>
      <c r="WEF29" s="91"/>
      <c r="WEG29" s="91"/>
      <c r="WEH29" s="91"/>
      <c r="WEI29" s="91"/>
      <c r="WEJ29" s="91"/>
      <c r="WEK29" s="91"/>
      <c r="WEL29" s="91"/>
      <c r="WEM29" s="91"/>
      <c r="WEN29" s="91"/>
      <c r="WEO29" s="91"/>
      <c r="WEP29" s="91"/>
      <c r="WEQ29" s="91"/>
      <c r="WER29" s="91"/>
      <c r="WES29" s="91"/>
      <c r="WET29" s="91"/>
      <c r="WEU29" s="91"/>
      <c r="WEV29" s="91"/>
      <c r="WEW29" s="91"/>
      <c r="WEX29" s="91"/>
      <c r="WEY29" s="91"/>
      <c r="WEZ29" s="91"/>
      <c r="WFA29" s="91"/>
      <c r="WFB29" s="91"/>
      <c r="WFC29" s="91"/>
      <c r="WFD29" s="91"/>
      <c r="WFE29" s="91"/>
      <c r="WFF29" s="91"/>
      <c r="WFG29" s="91"/>
      <c r="WFH29" s="91"/>
      <c r="WFI29" s="91"/>
      <c r="WFJ29" s="91"/>
      <c r="WFK29" s="91"/>
      <c r="WFL29" s="91"/>
      <c r="WFM29" s="91"/>
      <c r="WFN29" s="91"/>
      <c r="WFO29" s="91"/>
      <c r="WFP29" s="91"/>
      <c r="WFQ29" s="91"/>
      <c r="WFR29" s="91"/>
      <c r="WFS29" s="91"/>
      <c r="WFT29" s="91"/>
      <c r="WFU29" s="91"/>
      <c r="WFV29" s="91"/>
      <c r="WFW29" s="91"/>
      <c r="WFX29" s="91"/>
      <c r="WFY29" s="91"/>
      <c r="WFZ29" s="91"/>
      <c r="WGA29" s="91"/>
      <c r="WGB29" s="91"/>
      <c r="WGC29" s="91"/>
      <c r="WGD29" s="91"/>
      <c r="WGE29" s="91"/>
      <c r="WGF29" s="91"/>
      <c r="WGG29" s="91"/>
      <c r="WGH29" s="91"/>
      <c r="WGI29" s="91"/>
      <c r="WGJ29" s="91"/>
      <c r="WGK29" s="91"/>
      <c r="WGL29" s="91"/>
      <c r="WGM29" s="91"/>
      <c r="WGN29" s="91"/>
      <c r="WGO29" s="91"/>
      <c r="WGP29" s="91"/>
      <c r="WGQ29" s="91"/>
      <c r="WGR29" s="91"/>
      <c r="WGS29" s="91"/>
      <c r="WGT29" s="91"/>
      <c r="WGU29" s="91"/>
      <c r="WGV29" s="91"/>
      <c r="WGW29" s="91"/>
      <c r="WGX29" s="91"/>
      <c r="WGY29" s="91"/>
      <c r="WGZ29" s="91"/>
      <c r="WHA29" s="91"/>
      <c r="WHB29" s="91"/>
      <c r="WHC29" s="91"/>
      <c r="WHD29" s="91"/>
      <c r="WHE29" s="91"/>
      <c r="WHF29" s="91"/>
      <c r="WHG29" s="91"/>
      <c r="WHH29" s="91"/>
      <c r="WHI29" s="91"/>
      <c r="WHJ29" s="91"/>
      <c r="WHK29" s="91"/>
      <c r="WHL29" s="91"/>
      <c r="WHM29" s="91"/>
      <c r="WHN29" s="91"/>
      <c r="WHO29" s="91"/>
      <c r="WHP29" s="91"/>
      <c r="WHQ29" s="91"/>
      <c r="WHR29" s="91"/>
      <c r="WHS29" s="91"/>
      <c r="WHT29" s="91"/>
      <c r="WHU29" s="91"/>
      <c r="WHV29" s="91"/>
      <c r="WHW29" s="91"/>
      <c r="WHX29" s="91"/>
      <c r="WHY29" s="91"/>
      <c r="WHZ29" s="91"/>
      <c r="WIA29" s="91"/>
      <c r="WIB29" s="91"/>
      <c r="WIC29" s="91"/>
      <c r="WID29" s="91"/>
      <c r="WIE29" s="91"/>
      <c r="WIF29" s="91"/>
      <c r="WIG29" s="91"/>
      <c r="WIH29" s="91"/>
      <c r="WII29" s="91"/>
      <c r="WIJ29" s="91"/>
      <c r="WIK29" s="91"/>
      <c r="WIL29" s="91"/>
      <c r="WIM29" s="91"/>
      <c r="WIN29" s="91"/>
      <c r="WIO29" s="91"/>
      <c r="WIP29" s="91"/>
      <c r="WIQ29" s="91"/>
      <c r="WIR29" s="91"/>
      <c r="WIS29" s="91"/>
      <c r="WIT29" s="91"/>
      <c r="WIU29" s="91"/>
      <c r="WIV29" s="91"/>
      <c r="WIW29" s="91"/>
      <c r="WIX29" s="91"/>
      <c r="WIY29" s="91"/>
      <c r="WIZ29" s="91"/>
      <c r="WJA29" s="91"/>
      <c r="WJB29" s="91"/>
      <c r="WJC29" s="91"/>
      <c r="WJD29" s="91"/>
      <c r="WJE29" s="91"/>
      <c r="WJF29" s="91"/>
      <c r="WJG29" s="91"/>
      <c r="WJH29" s="91"/>
      <c r="WJI29" s="91"/>
      <c r="WJJ29" s="91"/>
      <c r="WJK29" s="91"/>
      <c r="WJL29" s="91"/>
      <c r="WJM29" s="91"/>
      <c r="WJN29" s="91"/>
      <c r="WJO29" s="91"/>
      <c r="WJP29" s="91"/>
      <c r="WJQ29" s="91"/>
      <c r="WJR29" s="91"/>
      <c r="WJS29" s="91"/>
      <c r="WJT29" s="91"/>
      <c r="WJU29" s="91"/>
      <c r="WJV29" s="91"/>
      <c r="WJW29" s="91"/>
      <c r="WJX29" s="91"/>
      <c r="WJY29" s="91"/>
      <c r="WJZ29" s="91"/>
      <c r="WKA29" s="91"/>
      <c r="WKB29" s="91"/>
      <c r="WKC29" s="91"/>
      <c r="WKD29" s="91"/>
      <c r="WKE29" s="91"/>
      <c r="WKF29" s="91"/>
      <c r="WKG29" s="91"/>
      <c r="WKH29" s="91"/>
      <c r="WKI29" s="91"/>
      <c r="WKJ29" s="91"/>
      <c r="WKK29" s="91"/>
      <c r="WKL29" s="91"/>
      <c r="WKM29" s="91"/>
      <c r="WKN29" s="91"/>
      <c r="WKO29" s="91"/>
      <c r="WKP29" s="91"/>
      <c r="WKQ29" s="91"/>
      <c r="WKR29" s="91"/>
      <c r="WKS29" s="91"/>
      <c r="WKT29" s="91"/>
      <c r="WKU29" s="91"/>
      <c r="WKV29" s="91"/>
      <c r="WKW29" s="91"/>
      <c r="WKX29" s="91"/>
      <c r="WKY29" s="91"/>
      <c r="WKZ29" s="91"/>
      <c r="WLA29" s="91"/>
      <c r="WLB29" s="91"/>
      <c r="WLC29" s="91"/>
      <c r="WLD29" s="91"/>
      <c r="WLE29" s="91"/>
      <c r="WLF29" s="91"/>
      <c r="WLG29" s="91"/>
      <c r="WLH29" s="91"/>
      <c r="WLI29" s="91"/>
      <c r="WLJ29" s="91"/>
      <c r="WLK29" s="91"/>
      <c r="WLL29" s="91"/>
      <c r="WLM29" s="91"/>
      <c r="WLN29" s="91"/>
      <c r="WLO29" s="91"/>
      <c r="WLP29" s="91"/>
      <c r="WLQ29" s="91"/>
      <c r="WLR29" s="91"/>
      <c r="WLS29" s="91"/>
      <c r="WLT29" s="91"/>
      <c r="WLU29" s="91"/>
      <c r="WLV29" s="91"/>
      <c r="WLW29" s="91"/>
      <c r="WLX29" s="91"/>
      <c r="WLY29" s="91"/>
      <c r="WLZ29" s="91"/>
      <c r="WMA29" s="91"/>
      <c r="WMB29" s="91"/>
      <c r="WMC29" s="91"/>
      <c r="WMD29" s="91"/>
      <c r="WME29" s="91"/>
      <c r="WMF29" s="91"/>
      <c r="WMG29" s="91"/>
      <c r="WMH29" s="91"/>
      <c r="WMI29" s="91"/>
      <c r="WMJ29" s="91"/>
      <c r="WMK29" s="91"/>
      <c r="WML29" s="91"/>
      <c r="WMM29" s="91"/>
      <c r="WMN29" s="91"/>
      <c r="WMO29" s="91"/>
      <c r="WMP29" s="91"/>
      <c r="WMQ29" s="91"/>
      <c r="WMR29" s="91"/>
      <c r="WMS29" s="91"/>
      <c r="WMT29" s="91"/>
      <c r="WMU29" s="91"/>
      <c r="WMV29" s="91"/>
      <c r="WMW29" s="91"/>
      <c r="WMX29" s="91"/>
      <c r="WMY29" s="91"/>
      <c r="WMZ29" s="91"/>
      <c r="WNA29" s="91"/>
      <c r="WNB29" s="91"/>
      <c r="WNC29" s="91"/>
      <c r="WND29" s="91"/>
      <c r="WNE29" s="91"/>
      <c r="WNF29" s="91"/>
      <c r="WNG29" s="91"/>
      <c r="WNH29" s="91"/>
      <c r="WNI29" s="91"/>
      <c r="WNJ29" s="91"/>
      <c r="WNK29" s="91"/>
      <c r="WNL29" s="91"/>
      <c r="WNM29" s="91"/>
      <c r="WNN29" s="91"/>
      <c r="WNO29" s="91"/>
      <c r="WNP29" s="91"/>
      <c r="WNQ29" s="91"/>
      <c r="WNR29" s="91"/>
      <c r="WNS29" s="91"/>
      <c r="WNT29" s="91"/>
      <c r="WNU29" s="91"/>
      <c r="WNV29" s="91"/>
      <c r="WNW29" s="91"/>
      <c r="WNX29" s="91"/>
      <c r="WNY29" s="91"/>
      <c r="WNZ29" s="91"/>
      <c r="WOA29" s="91"/>
      <c r="WOB29" s="91"/>
      <c r="WOC29" s="91"/>
      <c r="WOD29" s="91"/>
      <c r="WOE29" s="91"/>
      <c r="WOF29" s="91"/>
      <c r="WOG29" s="91"/>
      <c r="WOH29" s="91"/>
      <c r="WOI29" s="91"/>
      <c r="WOJ29" s="91"/>
      <c r="WOK29" s="91"/>
      <c r="WOL29" s="91"/>
      <c r="WOM29" s="91"/>
      <c r="WON29" s="91"/>
      <c r="WOO29" s="91"/>
      <c r="WOP29" s="91"/>
      <c r="WOQ29" s="91"/>
      <c r="WOR29" s="91"/>
      <c r="WOS29" s="91"/>
      <c r="WOT29" s="91"/>
      <c r="WOU29" s="91"/>
      <c r="WOV29" s="91"/>
      <c r="WOW29" s="91"/>
      <c r="WOX29" s="91"/>
      <c r="WOY29" s="91"/>
      <c r="WOZ29" s="91"/>
      <c r="WPA29" s="91"/>
      <c r="WPB29" s="91"/>
      <c r="WPC29" s="91"/>
      <c r="WPD29" s="91"/>
      <c r="WPE29" s="91"/>
      <c r="WPF29" s="91"/>
      <c r="WPG29" s="91"/>
      <c r="WPH29" s="91"/>
      <c r="WPI29" s="91"/>
      <c r="WPJ29" s="91"/>
      <c r="WPK29" s="91"/>
      <c r="WPL29" s="91"/>
      <c r="WPM29" s="91"/>
      <c r="WPN29" s="91"/>
      <c r="WPO29" s="91"/>
      <c r="WPP29" s="91"/>
      <c r="WPQ29" s="91"/>
      <c r="WPR29" s="91"/>
      <c r="WPS29" s="91"/>
      <c r="WPT29" s="91"/>
      <c r="WPU29" s="91"/>
      <c r="WPV29" s="91"/>
      <c r="WPW29" s="91"/>
      <c r="WPX29" s="91"/>
      <c r="WPY29" s="91"/>
      <c r="WPZ29" s="91"/>
      <c r="WQA29" s="91"/>
      <c r="WQB29" s="91"/>
      <c r="WQC29" s="91"/>
      <c r="WQD29" s="91"/>
      <c r="WQE29" s="91"/>
      <c r="WQF29" s="91"/>
      <c r="WQG29" s="91"/>
      <c r="WQH29" s="91"/>
      <c r="WQI29" s="91"/>
      <c r="WQJ29" s="91"/>
      <c r="WQK29" s="91"/>
      <c r="WQL29" s="91"/>
      <c r="WQM29" s="91"/>
      <c r="WQN29" s="91"/>
      <c r="WQO29" s="91"/>
      <c r="WQP29" s="91"/>
      <c r="WQQ29" s="91"/>
      <c r="WQR29" s="91"/>
      <c r="WQS29" s="91"/>
      <c r="WQT29" s="91"/>
      <c r="WQU29" s="91"/>
      <c r="WQV29" s="91"/>
      <c r="WQW29" s="91"/>
      <c r="WQX29" s="91"/>
      <c r="WQY29" s="91"/>
      <c r="WQZ29" s="91"/>
      <c r="WRA29" s="91"/>
      <c r="WRB29" s="91"/>
      <c r="WRC29" s="91"/>
      <c r="WRD29" s="91"/>
      <c r="WRE29" s="91"/>
      <c r="WRF29" s="91"/>
      <c r="WRG29" s="91"/>
      <c r="WRH29" s="91"/>
      <c r="WRI29" s="91"/>
      <c r="WRJ29" s="91"/>
      <c r="WRK29" s="91"/>
      <c r="WRL29" s="91"/>
      <c r="WRM29" s="91"/>
      <c r="WRN29" s="91"/>
      <c r="WRO29" s="91"/>
      <c r="WRP29" s="91"/>
      <c r="WRQ29" s="91"/>
      <c r="WRR29" s="91"/>
      <c r="WRS29" s="91"/>
      <c r="WRT29" s="91"/>
      <c r="WRU29" s="91"/>
      <c r="WRV29" s="91"/>
      <c r="WRW29" s="91"/>
      <c r="WRX29" s="91"/>
      <c r="WRY29" s="91"/>
      <c r="WRZ29" s="91"/>
      <c r="WSA29" s="91"/>
      <c r="WSB29" s="91"/>
      <c r="WSC29" s="91"/>
      <c r="WSD29" s="91"/>
      <c r="WSE29" s="91"/>
      <c r="WSF29" s="91"/>
      <c r="WSG29" s="91"/>
      <c r="WSH29" s="91"/>
      <c r="WSI29" s="91"/>
      <c r="WSJ29" s="91"/>
      <c r="WSK29" s="91"/>
      <c r="WSL29" s="91"/>
      <c r="WSM29" s="91"/>
      <c r="WSN29" s="91"/>
      <c r="WSO29" s="91"/>
      <c r="WSP29" s="91"/>
      <c r="WSQ29" s="91"/>
      <c r="WSR29" s="91"/>
      <c r="WSS29" s="91"/>
      <c r="WST29" s="91"/>
      <c r="WSU29" s="91"/>
      <c r="WSV29" s="91"/>
      <c r="WSW29" s="91"/>
      <c r="WSX29" s="91"/>
      <c r="WSY29" s="91"/>
      <c r="WSZ29" s="91"/>
      <c r="WTA29" s="91"/>
      <c r="WTB29" s="91"/>
      <c r="WTC29" s="91"/>
      <c r="WTD29" s="91"/>
      <c r="WTE29" s="91"/>
      <c r="WTF29" s="91"/>
      <c r="WTG29" s="91"/>
      <c r="WTH29" s="91"/>
      <c r="WTI29" s="91"/>
      <c r="WTJ29" s="91"/>
      <c r="WTK29" s="91"/>
      <c r="WTL29" s="91"/>
      <c r="WTM29" s="91"/>
      <c r="WTN29" s="91"/>
      <c r="WTO29" s="91"/>
      <c r="WTP29" s="91"/>
      <c r="WTQ29" s="91"/>
      <c r="WTR29" s="91"/>
      <c r="WTS29" s="91"/>
      <c r="WTT29" s="91"/>
      <c r="WTU29" s="91"/>
      <c r="WTV29" s="91"/>
      <c r="WTW29" s="91"/>
      <c r="WTX29" s="91"/>
      <c r="WTY29" s="91"/>
      <c r="WTZ29" s="91"/>
      <c r="WUA29" s="91"/>
      <c r="WUB29" s="91"/>
      <c r="WUC29" s="91"/>
      <c r="WUD29" s="91"/>
      <c r="WUE29" s="91"/>
      <c r="WUF29" s="91"/>
      <c r="WUG29" s="91"/>
      <c r="WUH29" s="91"/>
      <c r="WUI29" s="91"/>
      <c r="WUJ29" s="91"/>
      <c r="WUK29" s="91"/>
      <c r="WUL29" s="91"/>
      <c r="WUM29" s="91"/>
      <c r="WUN29" s="91"/>
      <c r="WUO29" s="91"/>
      <c r="WUP29" s="91"/>
      <c r="WUQ29" s="91"/>
      <c r="WUR29" s="91"/>
      <c r="WUS29" s="91"/>
      <c r="WUT29" s="91"/>
      <c r="WUU29" s="91"/>
      <c r="WUV29" s="91"/>
      <c r="WUW29" s="91"/>
      <c r="WUX29" s="91"/>
      <c r="WUY29" s="91"/>
      <c r="WUZ29" s="91"/>
      <c r="WVA29" s="91"/>
      <c r="WVB29" s="91"/>
      <c r="WVC29" s="91"/>
      <c r="WVD29" s="91"/>
      <c r="WVE29" s="91"/>
      <c r="WVF29" s="91"/>
      <c r="WVG29" s="91"/>
      <c r="WVH29" s="91"/>
      <c r="WVI29" s="91"/>
      <c r="WVJ29" s="91"/>
      <c r="WVK29" s="91"/>
      <c r="WVL29" s="91"/>
      <c r="WVM29" s="91"/>
      <c r="WVN29" s="91"/>
      <c r="WVO29" s="91"/>
      <c r="WVP29" s="91"/>
      <c r="WVQ29" s="91"/>
      <c r="WVR29" s="91"/>
      <c r="WVS29" s="91"/>
      <c r="WVT29" s="91"/>
      <c r="WVU29" s="91"/>
      <c r="WVV29" s="91"/>
      <c r="WVW29" s="91"/>
      <c r="WVX29" s="91"/>
      <c r="WVY29" s="91"/>
      <c r="WVZ29" s="91"/>
      <c r="WWA29" s="91"/>
      <c r="WWB29" s="91"/>
      <c r="WWC29" s="91"/>
      <c r="WWD29" s="91"/>
      <c r="WWE29" s="91"/>
      <c r="WWF29" s="91"/>
      <c r="WWG29" s="91"/>
      <c r="WWH29" s="91"/>
      <c r="WWI29" s="91"/>
      <c r="WWJ29" s="91"/>
      <c r="WWK29" s="91"/>
      <c r="WWL29" s="91"/>
      <c r="WWM29" s="91"/>
      <c r="WWN29" s="91"/>
      <c r="WWO29" s="91"/>
      <c r="WWP29" s="91"/>
      <c r="WWQ29" s="91"/>
      <c r="WWR29" s="91"/>
      <c r="WWS29" s="91"/>
      <c r="WWT29" s="91"/>
      <c r="WWU29" s="91"/>
      <c r="WWV29" s="91"/>
      <c r="WWW29" s="91"/>
      <c r="WWX29" s="91"/>
      <c r="WWY29" s="91"/>
      <c r="WWZ29" s="91"/>
      <c r="WXA29" s="91"/>
      <c r="WXB29" s="91"/>
      <c r="WXC29" s="91"/>
      <c r="WXD29" s="91"/>
      <c r="WXE29" s="91"/>
      <c r="WXF29" s="91"/>
      <c r="WXG29" s="91"/>
      <c r="WXH29" s="91"/>
      <c r="WXI29" s="91"/>
      <c r="WXJ29" s="91"/>
      <c r="WXK29" s="91"/>
      <c r="WXL29" s="91"/>
      <c r="WXM29" s="91"/>
      <c r="WXN29" s="91"/>
      <c r="WXO29" s="91"/>
      <c r="WXP29" s="91"/>
      <c r="WXQ29" s="91"/>
      <c r="WXR29" s="91"/>
      <c r="WXS29" s="91"/>
      <c r="WXT29" s="91"/>
      <c r="WXU29" s="91"/>
      <c r="WXV29" s="91"/>
      <c r="WXW29" s="91"/>
      <c r="WXX29" s="91"/>
      <c r="WXY29" s="91"/>
      <c r="WXZ29" s="91"/>
      <c r="WYA29" s="91"/>
      <c r="WYB29" s="91"/>
      <c r="WYC29" s="91"/>
      <c r="WYD29" s="91"/>
      <c r="WYE29" s="91"/>
      <c r="WYF29" s="91"/>
      <c r="WYG29" s="91"/>
      <c r="WYH29" s="91"/>
      <c r="WYI29" s="91"/>
      <c r="WYJ29" s="91"/>
      <c r="WYK29" s="91"/>
      <c r="WYL29" s="91"/>
      <c r="WYM29" s="91"/>
      <c r="WYN29" s="91"/>
      <c r="WYO29" s="91"/>
      <c r="WYP29" s="91"/>
      <c r="WYQ29" s="91"/>
      <c r="WYR29" s="91"/>
      <c r="WYS29" s="91"/>
      <c r="WYT29" s="91"/>
      <c r="WYU29" s="91"/>
      <c r="WYV29" s="91"/>
      <c r="WYW29" s="91"/>
      <c r="WYX29" s="91"/>
      <c r="WYY29" s="91"/>
      <c r="WYZ29" s="91"/>
      <c r="WZA29" s="91"/>
      <c r="WZB29" s="91"/>
      <c r="WZC29" s="91"/>
      <c r="WZD29" s="91"/>
      <c r="WZE29" s="91"/>
      <c r="WZF29" s="91"/>
      <c r="WZG29" s="91"/>
      <c r="WZH29" s="91"/>
      <c r="WZI29" s="91"/>
      <c r="WZJ29" s="91"/>
      <c r="WZK29" s="91"/>
      <c r="WZL29" s="91"/>
      <c r="WZM29" s="91"/>
      <c r="WZN29" s="91"/>
      <c r="WZO29" s="91"/>
      <c r="WZP29" s="91"/>
      <c r="WZQ29" s="91"/>
      <c r="WZR29" s="91"/>
      <c r="WZS29" s="91"/>
      <c r="WZT29" s="91"/>
      <c r="WZU29" s="91"/>
      <c r="WZV29" s="91"/>
      <c r="WZW29" s="91"/>
      <c r="WZX29" s="91"/>
      <c r="WZY29" s="91"/>
      <c r="WZZ29" s="91"/>
      <c r="XAA29" s="91"/>
      <c r="XAB29" s="91"/>
      <c r="XAC29" s="91"/>
      <c r="XAD29" s="91"/>
      <c r="XAE29" s="91"/>
      <c r="XAF29" s="91"/>
      <c r="XAG29" s="91"/>
      <c r="XAH29" s="91"/>
      <c r="XAI29" s="91"/>
      <c r="XAJ29" s="91"/>
      <c r="XAK29" s="91"/>
      <c r="XAL29" s="91"/>
      <c r="XAM29" s="91"/>
      <c r="XAN29" s="91"/>
      <c r="XAO29" s="91"/>
      <c r="XAP29" s="91"/>
      <c r="XAQ29" s="91"/>
      <c r="XAR29" s="91"/>
      <c r="XAS29" s="91"/>
      <c r="XAT29" s="91"/>
      <c r="XAU29" s="91"/>
      <c r="XAV29" s="91"/>
      <c r="XAW29" s="91"/>
      <c r="XAX29" s="91"/>
      <c r="XAY29" s="91"/>
      <c r="XAZ29" s="91"/>
      <c r="XBA29" s="91"/>
      <c r="XBB29" s="91"/>
      <c r="XBC29" s="91"/>
      <c r="XBD29" s="91"/>
      <c r="XBE29" s="91"/>
      <c r="XBF29" s="91"/>
      <c r="XBG29" s="91"/>
      <c r="XBH29" s="91"/>
      <c r="XBI29" s="91"/>
      <c r="XBJ29" s="91"/>
      <c r="XBK29" s="91"/>
      <c r="XBL29" s="91"/>
      <c r="XBM29" s="91"/>
      <c r="XBN29" s="91"/>
      <c r="XBO29" s="91"/>
      <c r="XBP29" s="91"/>
      <c r="XBQ29" s="91"/>
      <c r="XBR29" s="91"/>
      <c r="XBS29" s="91"/>
      <c r="XBT29" s="91"/>
      <c r="XBU29" s="91"/>
      <c r="XBV29" s="91"/>
      <c r="XBW29" s="91"/>
      <c r="XBX29" s="91"/>
      <c r="XBY29" s="91"/>
      <c r="XBZ29" s="91"/>
      <c r="XCA29" s="91"/>
      <c r="XCB29" s="91"/>
      <c r="XCC29" s="91"/>
      <c r="XCD29" s="91"/>
      <c r="XCE29" s="91"/>
      <c r="XCF29" s="91"/>
      <c r="XCG29" s="91"/>
      <c r="XCH29" s="91"/>
      <c r="XCI29" s="91"/>
      <c r="XCJ29" s="91"/>
      <c r="XCK29" s="91"/>
      <c r="XCL29" s="91"/>
      <c r="XCM29" s="91"/>
      <c r="XCN29" s="91"/>
      <c r="XCO29" s="91"/>
      <c r="XCP29" s="91"/>
      <c r="XCQ29" s="91"/>
      <c r="XCR29" s="91"/>
      <c r="XCS29" s="91"/>
      <c r="XCT29" s="91"/>
      <c r="XCU29" s="91"/>
      <c r="XCV29" s="91"/>
      <c r="XCW29" s="91"/>
      <c r="XCX29" s="91"/>
      <c r="XCY29" s="91"/>
      <c r="XCZ29" s="91"/>
      <c r="XDA29" s="91"/>
      <c r="XDB29" s="91"/>
      <c r="XDC29" s="91"/>
      <c r="XDD29" s="91"/>
      <c r="XDE29" s="91"/>
      <c r="XDF29" s="91"/>
      <c r="XDG29" s="91"/>
      <c r="XDH29" s="91"/>
      <c r="XDI29" s="91"/>
      <c r="XDJ29" s="91"/>
      <c r="XDK29" s="91"/>
      <c r="XDL29" s="91"/>
      <c r="XDM29" s="91"/>
      <c r="XDN29" s="91"/>
      <c r="XDO29" s="91"/>
      <c r="XDP29" s="91"/>
      <c r="XDQ29" s="91"/>
      <c r="XDR29" s="91"/>
      <c r="XDS29" s="91"/>
      <c r="XDT29" s="91"/>
      <c r="XDU29" s="91"/>
      <c r="XDV29" s="91"/>
      <c r="XDW29" s="91"/>
      <c r="XDX29" s="91"/>
      <c r="XDY29" s="91"/>
      <c r="XDZ29" s="91"/>
      <c r="XEA29" s="91"/>
      <c r="XEB29" s="91"/>
      <c r="XEC29" s="91"/>
      <c r="XED29" s="91"/>
      <c r="XEE29" s="91"/>
      <c r="XEF29" s="91"/>
      <c r="XEG29" s="91"/>
      <c r="XEH29" s="91"/>
      <c r="XEI29" s="91"/>
      <c r="XEJ29" s="91"/>
      <c r="XEK29" s="91"/>
      <c r="XEL29" s="91"/>
      <c r="XEM29" s="91"/>
      <c r="XEN29" s="91"/>
      <c r="XEO29" s="91"/>
      <c r="XEP29" s="91"/>
      <c r="XEQ29" s="91"/>
      <c r="XER29" s="91"/>
      <c r="XES29" s="91"/>
      <c r="XET29" s="91"/>
      <c r="XEU29" s="91"/>
      <c r="XEV29" s="91"/>
      <c r="XEW29" s="91"/>
      <c r="XEX29" s="91"/>
      <c r="XEY29" s="91"/>
      <c r="XEZ29" s="91"/>
      <c r="XFA29" s="91"/>
      <c r="XFB29" s="91"/>
      <c r="XFC29" s="91"/>
    </row>
    <row r="30" spans="1:16383" x14ac:dyDescent="0.35">
      <c r="E30" s="138"/>
      <c r="F30" s="138"/>
      <c r="G30" s="138"/>
      <c r="H30" s="138"/>
    </row>
    <row r="31" spans="1:16383" s="200" customFormat="1" x14ac:dyDescent="0.35">
      <c r="A31" s="196"/>
      <c r="B31" s="197"/>
      <c r="C31" s="198"/>
      <c r="D31" s="199"/>
      <c r="E31" s="250" t="str">
        <f>InpR!$E$92</f>
        <v>RCV - CPI(H) + RPI wedge initial balance - nominal - WN</v>
      </c>
      <c r="F31" s="250">
        <f>InpR!$F$92</f>
        <v>651.37933061226192</v>
      </c>
      <c r="G31" s="250" t="str">
        <f>InpR!$G$92</f>
        <v>£m</v>
      </c>
      <c r="H31" s="30"/>
    </row>
    <row r="32" spans="1:16383" s="37" customFormat="1" x14ac:dyDescent="0.35">
      <c r="A32" s="48"/>
      <c r="B32" s="59"/>
      <c r="C32" s="108"/>
      <c r="D32" s="53"/>
      <c r="E32" s="37" t="str">
        <f>Time!E$40</f>
        <v>Acquisition / initial balance date flag</v>
      </c>
      <c r="F32" s="37">
        <f>Time!F$40</f>
        <v>0</v>
      </c>
      <c r="G32" s="249" t="str">
        <f>Time!G$40</f>
        <v>flag</v>
      </c>
      <c r="H32" s="37">
        <f>Time!H$40</f>
        <v>1</v>
      </c>
      <c r="I32" s="37">
        <f>Time!I$40</f>
        <v>0</v>
      </c>
      <c r="J32" s="37">
        <f>Time!J$40</f>
        <v>0</v>
      </c>
      <c r="K32" s="37">
        <f>Time!K$40</f>
        <v>0</v>
      </c>
      <c r="L32" s="37">
        <f>Time!L$40</f>
        <v>1</v>
      </c>
      <c r="M32" s="37">
        <f>Time!M$40</f>
        <v>0</v>
      </c>
      <c r="N32" s="37">
        <f>Time!N$40</f>
        <v>0</v>
      </c>
      <c r="O32" s="37">
        <f>Time!O$40</f>
        <v>0</v>
      </c>
      <c r="P32" s="37">
        <f>Time!P$40</f>
        <v>0</v>
      </c>
      <c r="Q32" s="37">
        <f>Time!Q$40</f>
        <v>0</v>
      </c>
      <c r="R32" s="37">
        <f>Time!R$40</f>
        <v>0</v>
      </c>
    </row>
    <row r="33" spans="1:26" x14ac:dyDescent="0.35">
      <c r="A33" s="48"/>
      <c r="B33" s="59"/>
      <c r="C33" s="108"/>
      <c r="D33" s="53"/>
    </row>
    <row r="34" spans="1:26" x14ac:dyDescent="0.35">
      <c r="A34" s="47"/>
      <c r="B34" s="51"/>
      <c r="C34" s="111"/>
      <c r="D34" s="56"/>
      <c r="E34" s="7" t="s">
        <v>501</v>
      </c>
      <c r="G34" s="92" t="s">
        <v>295</v>
      </c>
      <c r="J34" s="242">
        <f t="shared" ref="J34:R34" si="9" xml:space="preserve"> I37</f>
        <v>0</v>
      </c>
      <c r="K34" s="242">
        <f t="shared" si="9"/>
        <v>0</v>
      </c>
      <c r="L34" s="242">
        <f t="shared" si="9"/>
        <v>0</v>
      </c>
      <c r="M34" s="242">
        <f t="shared" si="9"/>
        <v>651.37933061226192</v>
      </c>
      <c r="N34" s="242">
        <f t="shared" si="9"/>
        <v>640.17481839584855</v>
      </c>
      <c r="O34" s="242">
        <f t="shared" si="9"/>
        <v>632.43678289807815</v>
      </c>
      <c r="P34" s="242">
        <f t="shared" si="9"/>
        <v>625.9550013901179</v>
      </c>
      <c r="Q34" s="242">
        <f t="shared" si="9"/>
        <v>619.83774776203518</v>
      </c>
      <c r="R34" s="242">
        <f t="shared" si="9"/>
        <v>613.78027605416526</v>
      </c>
    </row>
    <row r="35" spans="1:26" x14ac:dyDescent="0.35">
      <c r="A35" s="47"/>
      <c r="B35" s="51"/>
      <c r="C35" s="111"/>
      <c r="D35" s="56" t="s">
        <v>502</v>
      </c>
      <c r="E35" s="7" t="str">
        <f t="shared" ref="E35:R35" si="10" xml:space="preserve"> E$24</f>
        <v>Forecast RCV indexation</v>
      </c>
      <c r="F35" s="7">
        <f t="shared" si="10"/>
        <v>0</v>
      </c>
      <c r="G35" s="92" t="str">
        <f t="shared" si="10"/>
        <v>£m</v>
      </c>
      <c r="H35" s="7">
        <f t="shared" si="10"/>
        <v>0</v>
      </c>
      <c r="I35" s="7">
        <f t="shared" si="10"/>
        <v>0</v>
      </c>
      <c r="J35" s="242">
        <f t="shared" si="10"/>
        <v>0</v>
      </c>
      <c r="K35" s="242">
        <f t="shared" si="10"/>
        <v>0</v>
      </c>
      <c r="L35" s="242">
        <f t="shared" si="10"/>
        <v>0</v>
      </c>
      <c r="M35" s="242">
        <f t="shared" si="10"/>
        <v>15.801219412100641</v>
      </c>
      <c r="N35" s="242">
        <f t="shared" si="10"/>
        <v>18.941267624061119</v>
      </c>
      <c r="O35" s="242">
        <f t="shared" si="10"/>
        <v>19.924088097199476</v>
      </c>
      <c r="P35" s="242">
        <f t="shared" si="10"/>
        <v>20.030560044484208</v>
      </c>
      <c r="Q35" s="242">
        <f t="shared" si="10"/>
        <v>19.834807928385004</v>
      </c>
      <c r="R35" s="242">
        <f t="shared" si="10"/>
        <v>18.413408281624839</v>
      </c>
    </row>
    <row r="36" spans="1:26" x14ac:dyDescent="0.35">
      <c r="A36" s="47"/>
      <c r="B36" s="51"/>
      <c r="C36" s="111"/>
      <c r="D36" s="56" t="s">
        <v>503</v>
      </c>
      <c r="E36" s="7" t="str">
        <f t="shared" ref="E36:R36" si="11" xml:space="preserve"> E$29</f>
        <v>Forecast RCV run-off</v>
      </c>
      <c r="F36" s="7">
        <f t="shared" si="11"/>
        <v>0</v>
      </c>
      <c r="G36" s="92" t="str">
        <f t="shared" si="11"/>
        <v>£m</v>
      </c>
      <c r="H36" s="7">
        <f t="shared" si="11"/>
        <v>0</v>
      </c>
      <c r="I36" s="7">
        <f t="shared" si="11"/>
        <v>0</v>
      </c>
      <c r="J36" s="242">
        <f t="shared" si="11"/>
        <v>0</v>
      </c>
      <c r="K36" s="242">
        <f t="shared" si="11"/>
        <v>0</v>
      </c>
      <c r="L36" s="242">
        <f t="shared" si="11"/>
        <v>0</v>
      </c>
      <c r="M36" s="242">
        <f t="shared" si="11"/>
        <v>27.005731628513963</v>
      </c>
      <c r="N36" s="242">
        <f t="shared" si="11"/>
        <v>26.679303121831456</v>
      </c>
      <c r="O36" s="242">
        <f t="shared" si="11"/>
        <v>26.405869605159761</v>
      </c>
      <c r="P36" s="242">
        <f t="shared" si="11"/>
        <v>26.147813672566979</v>
      </c>
      <c r="Q36" s="242">
        <f t="shared" si="11"/>
        <v>25.892279636254891</v>
      </c>
      <c r="R36" s="242">
        <f t="shared" si="11"/>
        <v>0</v>
      </c>
    </row>
    <row r="37" spans="1:26" s="138" customFormat="1" x14ac:dyDescent="0.35">
      <c r="A37" s="134"/>
      <c r="B37" s="135"/>
      <c r="C37" s="136"/>
      <c r="D37" s="137"/>
      <c r="E37" s="138" t="s">
        <v>504</v>
      </c>
      <c r="G37" s="163" t="s">
        <v>295</v>
      </c>
      <c r="J37" s="243">
        <f t="shared" ref="J37:R37" si="12" xml:space="preserve"> IF( J32 = 1, $F31, J34 + J35 - J36)</f>
        <v>0</v>
      </c>
      <c r="K37" s="243">
        <f t="shared" si="12"/>
        <v>0</v>
      </c>
      <c r="L37" s="243">
        <f t="shared" si="12"/>
        <v>651.37933061226192</v>
      </c>
      <c r="M37" s="243">
        <f t="shared" si="12"/>
        <v>640.17481839584855</v>
      </c>
      <c r="N37" s="243">
        <f t="shared" si="12"/>
        <v>632.43678289807815</v>
      </c>
      <c r="O37" s="243">
        <f t="shared" si="12"/>
        <v>625.9550013901179</v>
      </c>
      <c r="P37" s="243">
        <f t="shared" si="12"/>
        <v>619.83774776203518</v>
      </c>
      <c r="Q37" s="243">
        <f t="shared" si="12"/>
        <v>613.78027605416526</v>
      </c>
      <c r="R37" s="243">
        <f t="shared" si="12"/>
        <v>632.19368433579007</v>
      </c>
    </row>
    <row r="39" spans="1:26" s="92" customFormat="1" x14ac:dyDescent="0.35">
      <c r="A39" s="164"/>
      <c r="B39" s="165"/>
      <c r="C39" s="166"/>
      <c r="D39" s="167"/>
      <c r="E39" s="92" t="str">
        <f t="shared" ref="E39:R39" si="13" xml:space="preserve"> E$27</f>
        <v>Forecast Nominal RCV balance BEG</v>
      </c>
      <c r="F39" s="92">
        <f t="shared" si="13"/>
        <v>0</v>
      </c>
      <c r="G39" s="92" t="str">
        <f t="shared" si="13"/>
        <v>£m</v>
      </c>
      <c r="H39" s="92">
        <f t="shared" si="13"/>
        <v>0</v>
      </c>
      <c r="I39" s="92">
        <f t="shared" si="13"/>
        <v>0</v>
      </c>
      <c r="J39" s="185">
        <f t="shared" si="13"/>
        <v>0</v>
      </c>
      <c r="K39" s="185">
        <f t="shared" si="13"/>
        <v>0</v>
      </c>
      <c r="L39" s="185">
        <f t="shared" si="13"/>
        <v>0</v>
      </c>
      <c r="M39" s="185">
        <f t="shared" si="13"/>
        <v>651.37933061226192</v>
      </c>
      <c r="N39" s="185">
        <f t="shared" si="13"/>
        <v>640.17481839584855</v>
      </c>
      <c r="O39" s="185">
        <f t="shared" si="13"/>
        <v>632.43678289807815</v>
      </c>
      <c r="P39" s="185">
        <f t="shared" si="13"/>
        <v>625.9550013901179</v>
      </c>
      <c r="Q39" s="185">
        <f t="shared" si="13"/>
        <v>619.83774776203518</v>
      </c>
      <c r="R39" s="185">
        <f t="shared" si="13"/>
        <v>613.78027605416526</v>
      </c>
    </row>
    <row r="40" spans="1:26" s="92" customFormat="1" x14ac:dyDescent="0.35">
      <c r="A40" s="164"/>
      <c r="B40" s="165"/>
      <c r="C40" s="166"/>
      <c r="D40" s="167"/>
      <c r="E40" s="162" t="str">
        <f t="shared" ref="E40:R40" si="14" xml:space="preserve"> E$24</f>
        <v>Forecast RCV indexation</v>
      </c>
      <c r="F40" s="162">
        <f t="shared" si="14"/>
        <v>0</v>
      </c>
      <c r="G40" s="162" t="str">
        <f t="shared" si="14"/>
        <v>£m</v>
      </c>
      <c r="H40" s="162">
        <f t="shared" si="14"/>
        <v>0</v>
      </c>
      <c r="I40" s="162">
        <f t="shared" si="14"/>
        <v>0</v>
      </c>
      <c r="J40" s="242">
        <f t="shared" si="14"/>
        <v>0</v>
      </c>
      <c r="K40" s="242">
        <f t="shared" si="14"/>
        <v>0</v>
      </c>
      <c r="L40" s="242">
        <f t="shared" si="14"/>
        <v>0</v>
      </c>
      <c r="M40" s="242">
        <f t="shared" si="14"/>
        <v>15.801219412100641</v>
      </c>
      <c r="N40" s="242">
        <f t="shared" si="14"/>
        <v>18.941267624061119</v>
      </c>
      <c r="O40" s="242">
        <f t="shared" si="14"/>
        <v>19.924088097199476</v>
      </c>
      <c r="P40" s="242">
        <f t="shared" si="14"/>
        <v>20.030560044484208</v>
      </c>
      <c r="Q40" s="242">
        <f t="shared" si="14"/>
        <v>19.834807928385004</v>
      </c>
      <c r="R40" s="242">
        <f t="shared" si="14"/>
        <v>18.413408281624839</v>
      </c>
    </row>
    <row r="41" spans="1:26" s="92" customFormat="1" x14ac:dyDescent="0.35">
      <c r="A41" s="164"/>
      <c r="B41" s="165"/>
      <c r="C41" s="166"/>
      <c r="D41" s="167"/>
      <c r="E41" s="92" t="str">
        <f t="shared" ref="E41:R41" si="15" xml:space="preserve"> E$37</f>
        <v>Forecast Nominal RCV balance END</v>
      </c>
      <c r="F41" s="92">
        <f t="shared" si="15"/>
        <v>0</v>
      </c>
      <c r="G41" s="92" t="str">
        <f t="shared" si="15"/>
        <v>£m</v>
      </c>
      <c r="H41" s="92">
        <f t="shared" si="15"/>
        <v>0</v>
      </c>
      <c r="I41" s="92">
        <f t="shared" si="15"/>
        <v>0</v>
      </c>
      <c r="J41" s="185">
        <f t="shared" si="15"/>
        <v>0</v>
      </c>
      <c r="K41" s="185">
        <f t="shared" si="15"/>
        <v>0</v>
      </c>
      <c r="L41" s="185">
        <f t="shared" si="15"/>
        <v>651.37933061226192</v>
      </c>
      <c r="M41" s="185">
        <f t="shared" si="15"/>
        <v>640.17481839584855</v>
      </c>
      <c r="N41" s="185">
        <f t="shared" si="15"/>
        <v>632.43678289807815</v>
      </c>
      <c r="O41" s="185">
        <f t="shared" si="15"/>
        <v>625.9550013901179</v>
      </c>
      <c r="P41" s="185">
        <f t="shared" si="15"/>
        <v>619.83774776203518</v>
      </c>
      <c r="Q41" s="185">
        <f t="shared" si="15"/>
        <v>613.78027605416526</v>
      </c>
      <c r="R41" s="185">
        <f t="shared" si="15"/>
        <v>632.19368433579007</v>
      </c>
    </row>
    <row r="42" spans="1:26" s="92" customFormat="1" x14ac:dyDescent="0.35">
      <c r="A42" s="164"/>
      <c r="B42" s="165"/>
      <c r="C42" s="166"/>
      <c r="D42" s="167"/>
      <c r="E42" s="92" t="s">
        <v>505</v>
      </c>
      <c r="G42" s="92" t="s">
        <v>295</v>
      </c>
      <c r="J42" s="185">
        <f t="shared" ref="J42:L42" si="16" xml:space="preserve"> ( (J39+J40) + J41) / 2</f>
        <v>0</v>
      </c>
      <c r="K42" s="185">
        <f t="shared" si="16"/>
        <v>0</v>
      </c>
      <c r="L42" s="185">
        <f t="shared" si="16"/>
        <v>325.68966530613096</v>
      </c>
      <c r="M42" s="185">
        <f xml:space="preserve"> ( (M39+M40) + M41) / 2</f>
        <v>653.67768421010555</v>
      </c>
      <c r="N42" s="185">
        <f t="shared" ref="N42:R42" si="17" xml:space="preserve"> ( (N39+N40) + N41) / 2</f>
        <v>645.77643445899389</v>
      </c>
      <c r="O42" s="185">
        <f t="shared" si="17"/>
        <v>639.15793619269778</v>
      </c>
      <c r="P42" s="185">
        <f t="shared" si="17"/>
        <v>632.91165459831859</v>
      </c>
      <c r="Q42" s="185">
        <f t="shared" si="17"/>
        <v>626.7264158722927</v>
      </c>
      <c r="R42" s="185">
        <f t="shared" si="17"/>
        <v>632.19368433579007</v>
      </c>
    </row>
    <row r="43" spans="1:26" s="92" customFormat="1" x14ac:dyDescent="0.35">
      <c r="A43" s="164"/>
      <c r="B43" s="165"/>
      <c r="C43" s="166"/>
      <c r="D43" s="167"/>
    </row>
    <row r="44" spans="1:26" x14ac:dyDescent="0.35">
      <c r="B44" s="61" t="s">
        <v>506</v>
      </c>
    </row>
    <row r="45" spans="1:26" s="205" customFormat="1" x14ac:dyDescent="0.35">
      <c r="A45" s="201"/>
      <c r="B45" s="202"/>
      <c r="C45" s="203"/>
      <c r="D45" s="204"/>
      <c r="E45" s="205" t="str">
        <f xml:space="preserve"> InpR!E$106</f>
        <v>WACC on RCV - CPI(H) + RPI wedge bf and additions - WN</v>
      </c>
      <c r="F45" s="205">
        <f xml:space="preserve"> InpR!F$106</f>
        <v>0</v>
      </c>
      <c r="G45" s="223" t="str">
        <f xml:space="preserve"> InpR!G$106</f>
        <v>%</v>
      </c>
      <c r="H45" s="205">
        <f xml:space="preserve"> InpR!H$106</f>
        <v>0</v>
      </c>
      <c r="I45" s="205">
        <f xml:space="preserve"> InpR!I$106</f>
        <v>0</v>
      </c>
      <c r="J45" s="205">
        <f xml:space="preserve"> InpR!J$106</f>
        <v>0</v>
      </c>
      <c r="K45" s="205">
        <f xml:space="preserve"> InpR!K$106</f>
        <v>0</v>
      </c>
      <c r="L45" s="205">
        <f xml:space="preserve"> InpR!L$106</f>
        <v>0</v>
      </c>
      <c r="M45" s="205">
        <f xml:space="preserve"> InpR!M$106</f>
        <v>1.920357193840716E-2</v>
      </c>
      <c r="N45" s="205">
        <f xml:space="preserve"> InpR!N$106</f>
        <v>1.920357193840716E-2</v>
      </c>
      <c r="O45" s="205">
        <f xml:space="preserve"> InpR!O$106</f>
        <v>1.920357193840716E-2</v>
      </c>
      <c r="P45" s="205">
        <f xml:space="preserve"> InpR!P$106</f>
        <v>1.920357193840716E-2</v>
      </c>
      <c r="Q45" s="205">
        <f xml:space="preserve"> InpR!Q$106</f>
        <v>1.920357193840716E-2</v>
      </c>
      <c r="R45" s="205">
        <f xml:space="preserve"> InpR!R$106</f>
        <v>0</v>
      </c>
    </row>
    <row r="46" spans="1:26" s="92" customFormat="1" x14ac:dyDescent="0.35">
      <c r="A46" s="164"/>
      <c r="B46" s="165"/>
      <c r="C46" s="166"/>
      <c r="D46" s="167"/>
      <c r="E46" s="205" t="str">
        <f xml:space="preserve"> Time!E$54</f>
        <v>Forecast Period Flag</v>
      </c>
      <c r="F46" s="249">
        <f xml:space="preserve"> Time!F$54</f>
        <v>0</v>
      </c>
      <c r="G46" s="249" t="str">
        <f xml:space="preserve"> Time!G$54</f>
        <v>flag</v>
      </c>
      <c r="H46" s="249">
        <f xml:space="preserve"> Time!H$54</f>
        <v>5</v>
      </c>
      <c r="I46" s="249">
        <f xml:space="preserve"> Time!I$54</f>
        <v>0</v>
      </c>
      <c r="J46" s="249">
        <f xml:space="preserve"> Time!J$54</f>
        <v>0</v>
      </c>
      <c r="K46" s="249">
        <f xml:space="preserve"> Time!K$54</f>
        <v>0</v>
      </c>
      <c r="L46" s="249">
        <f xml:space="preserve"> Time!L$54</f>
        <v>0</v>
      </c>
      <c r="M46" s="249">
        <f xml:space="preserve"> Time!M$54</f>
        <v>1</v>
      </c>
      <c r="N46" s="249">
        <f xml:space="preserve"> Time!N$54</f>
        <v>1</v>
      </c>
      <c r="O46" s="249">
        <f xml:space="preserve"> Time!O$54</f>
        <v>1</v>
      </c>
      <c r="P46" s="249">
        <f xml:space="preserve"> Time!P$54</f>
        <v>1</v>
      </c>
      <c r="Q46" s="249">
        <f xml:space="preserve"> Time!Q$54</f>
        <v>1</v>
      </c>
      <c r="R46" s="249">
        <f xml:space="preserve"> Time!R$54</f>
        <v>0</v>
      </c>
    </row>
    <row r="47" spans="1:26" s="91" customFormat="1" x14ac:dyDescent="0.35">
      <c r="A47" s="170"/>
      <c r="B47" s="165"/>
      <c r="C47" s="166"/>
      <c r="D47" s="171"/>
      <c r="E47" s="172" t="str">
        <f t="shared" ref="E47:R47" si="18" xml:space="preserve"> E$42</f>
        <v>Forecast RCV average balance</v>
      </c>
      <c r="F47" s="91">
        <f t="shared" si="18"/>
        <v>0</v>
      </c>
      <c r="G47" s="91" t="str">
        <f t="shared" si="18"/>
        <v>£m</v>
      </c>
      <c r="H47" s="184">
        <f t="shared" si="18"/>
        <v>0</v>
      </c>
      <c r="I47" s="184">
        <f t="shared" si="18"/>
        <v>0</v>
      </c>
      <c r="J47" s="184">
        <f t="shared" si="18"/>
        <v>0</v>
      </c>
      <c r="K47" s="184">
        <f t="shared" si="18"/>
        <v>0</v>
      </c>
      <c r="L47" s="184">
        <f t="shared" si="18"/>
        <v>325.68966530613096</v>
      </c>
      <c r="M47" s="184">
        <f t="shared" si="18"/>
        <v>653.67768421010555</v>
      </c>
      <c r="N47" s="184">
        <f t="shared" si="18"/>
        <v>645.77643445899389</v>
      </c>
      <c r="O47" s="184">
        <f t="shared" si="18"/>
        <v>639.15793619269778</v>
      </c>
      <c r="P47" s="184">
        <f t="shared" si="18"/>
        <v>632.91165459831859</v>
      </c>
      <c r="Q47" s="184">
        <f t="shared" si="18"/>
        <v>626.7264158722927</v>
      </c>
      <c r="R47" s="184">
        <f t="shared" si="18"/>
        <v>632.19368433579007</v>
      </c>
      <c r="S47" s="92"/>
      <c r="T47" s="92"/>
      <c r="U47" s="92"/>
      <c r="V47" s="92"/>
      <c r="W47" s="92"/>
      <c r="X47" s="92"/>
      <c r="Y47" s="92"/>
      <c r="Z47" s="92"/>
    </row>
    <row r="48" spans="1:26" s="91" customFormat="1" x14ac:dyDescent="0.35">
      <c r="A48" s="170"/>
      <c r="B48" s="165"/>
      <c r="C48" s="166"/>
      <c r="D48" s="171"/>
      <c r="E48" s="172" t="s">
        <v>507</v>
      </c>
      <c r="G48" s="91" t="s">
        <v>295</v>
      </c>
      <c r="H48" s="184"/>
      <c r="I48" s="184"/>
      <c r="J48" s="184">
        <f t="shared" ref="J48:K48" si="19">J45*J47*J46</f>
        <v>0</v>
      </c>
      <c r="K48" s="184">
        <f t="shared" si="19"/>
        <v>0</v>
      </c>
      <c r="L48" s="184">
        <f>L45*L47*L46</f>
        <v>0</v>
      </c>
      <c r="M48" s="184">
        <f>M45*M47*M46</f>
        <v>12.552946433260161</v>
      </c>
      <c r="N48" s="184">
        <f t="shared" ref="N48:R48" si="20">N45*N47*N46</f>
        <v>12.401214215261366</v>
      </c>
      <c r="O48" s="184">
        <f t="shared" si="20"/>
        <v>12.274115407680325</v>
      </c>
      <c r="P48" s="184">
        <f t="shared" si="20"/>
        <v>12.154164489735116</v>
      </c>
      <c r="Q48" s="184">
        <f t="shared" si="20"/>
        <v>12.035385812903655</v>
      </c>
      <c r="R48" s="184">
        <f t="shared" si="20"/>
        <v>0</v>
      </c>
      <c r="S48" s="92"/>
      <c r="T48" s="92"/>
      <c r="U48" s="92"/>
      <c r="V48" s="92"/>
      <c r="W48" s="92"/>
      <c r="X48" s="92"/>
      <c r="Y48" s="92"/>
      <c r="Z48" s="92"/>
    </row>
    <row r="49" spans="1:26" s="91" customFormat="1" x14ac:dyDescent="0.35">
      <c r="A49" s="170"/>
      <c r="B49" s="165"/>
      <c r="C49" s="166"/>
      <c r="D49" s="171"/>
      <c r="S49" s="92"/>
      <c r="T49" s="92"/>
      <c r="U49" s="92"/>
      <c r="V49" s="92"/>
      <c r="W49" s="92"/>
      <c r="X49" s="92"/>
      <c r="Y49" s="92"/>
      <c r="Z49" s="92"/>
    </row>
    <row r="50" spans="1:26" x14ac:dyDescent="0.35">
      <c r="B50" s="61" t="s">
        <v>508</v>
      </c>
    </row>
    <row r="51" spans="1:26" s="91" customFormat="1" x14ac:dyDescent="0.35">
      <c r="A51" s="170"/>
      <c r="B51" s="165"/>
      <c r="C51" s="166"/>
      <c r="D51" s="171"/>
      <c r="E51" s="172" t="str">
        <f t="shared" ref="E51:R51" si="21" xml:space="preserve"> E$29</f>
        <v>Forecast RCV run-off</v>
      </c>
      <c r="F51" s="91">
        <f t="shared" si="21"/>
        <v>0</v>
      </c>
      <c r="G51" s="91" t="str">
        <f t="shared" si="21"/>
        <v>£m</v>
      </c>
      <c r="H51" s="184">
        <f t="shared" si="21"/>
        <v>0</v>
      </c>
      <c r="I51" s="184">
        <f t="shared" si="21"/>
        <v>0</v>
      </c>
      <c r="J51" s="184">
        <f t="shared" si="21"/>
        <v>0</v>
      </c>
      <c r="K51" s="184">
        <f t="shared" si="21"/>
        <v>0</v>
      </c>
      <c r="L51" s="184">
        <f t="shared" si="21"/>
        <v>0</v>
      </c>
      <c r="M51" s="184">
        <f t="shared" si="21"/>
        <v>27.005731628513963</v>
      </c>
      <c r="N51" s="184">
        <f t="shared" si="21"/>
        <v>26.679303121831456</v>
      </c>
      <c r="O51" s="184">
        <f t="shared" si="21"/>
        <v>26.405869605159761</v>
      </c>
      <c r="P51" s="184">
        <f t="shared" si="21"/>
        <v>26.147813672566979</v>
      </c>
      <c r="Q51" s="184">
        <f t="shared" si="21"/>
        <v>25.892279636254891</v>
      </c>
      <c r="R51" s="184">
        <f t="shared" si="21"/>
        <v>0</v>
      </c>
      <c r="S51" s="92"/>
      <c r="T51" s="92"/>
      <c r="U51" s="92"/>
      <c r="V51" s="92"/>
      <c r="W51" s="92"/>
      <c r="X51" s="92"/>
      <c r="Y51" s="92"/>
      <c r="Z51" s="92"/>
    </row>
    <row r="52" spans="1:26" s="91" customFormat="1" x14ac:dyDescent="0.35">
      <c r="A52" s="170"/>
      <c r="B52" s="165"/>
      <c r="C52" s="166"/>
      <c r="D52" s="171"/>
      <c r="E52" s="172" t="str">
        <f t="shared" ref="E52:R52" si="22" xml:space="preserve"> E$48</f>
        <v>Forecast nominal return</v>
      </c>
      <c r="F52" s="91">
        <f t="shared" si="22"/>
        <v>0</v>
      </c>
      <c r="G52" s="91" t="str">
        <f t="shared" si="22"/>
        <v>£m</v>
      </c>
      <c r="H52" s="184">
        <f t="shared" si="22"/>
        <v>0</v>
      </c>
      <c r="I52" s="184">
        <f t="shared" si="22"/>
        <v>0</v>
      </c>
      <c r="J52" s="184">
        <f t="shared" si="22"/>
        <v>0</v>
      </c>
      <c r="K52" s="184">
        <f t="shared" si="22"/>
        <v>0</v>
      </c>
      <c r="L52" s="184">
        <f t="shared" si="22"/>
        <v>0</v>
      </c>
      <c r="M52" s="184">
        <f t="shared" si="22"/>
        <v>12.552946433260161</v>
      </c>
      <c r="N52" s="184">
        <f t="shared" si="22"/>
        <v>12.401214215261366</v>
      </c>
      <c r="O52" s="184">
        <f t="shared" si="22"/>
        <v>12.274115407680325</v>
      </c>
      <c r="P52" s="184">
        <f t="shared" si="22"/>
        <v>12.154164489735116</v>
      </c>
      <c r="Q52" s="184">
        <f t="shared" si="22"/>
        <v>12.035385812903655</v>
      </c>
      <c r="R52" s="184">
        <f t="shared" si="22"/>
        <v>0</v>
      </c>
      <c r="S52" s="92"/>
      <c r="T52" s="92"/>
      <c r="U52" s="92"/>
      <c r="V52" s="92"/>
      <c r="W52" s="92"/>
      <c r="X52" s="92"/>
      <c r="Y52" s="92"/>
      <c r="Z52" s="92"/>
    </row>
    <row r="53" spans="1:26" s="91" customFormat="1" x14ac:dyDescent="0.35">
      <c r="A53" s="170"/>
      <c r="B53" s="165"/>
      <c r="C53" s="166"/>
      <c r="D53" s="171"/>
      <c r="E53" s="172" t="s">
        <v>509</v>
      </c>
      <c r="G53" s="91" t="str">
        <f xml:space="preserve"> G$48</f>
        <v>£m</v>
      </c>
      <c r="H53" s="184">
        <f>SUM(J53:R53)</f>
        <v>193.5488240231677</v>
      </c>
      <c r="I53" s="184"/>
      <c r="J53" s="184">
        <f t="shared" ref="J53:R53" si="23">SUM(J51:J52)</f>
        <v>0</v>
      </c>
      <c r="K53" s="184">
        <f t="shared" si="23"/>
        <v>0</v>
      </c>
      <c r="L53" s="184">
        <f>SUM(L51:L52)</f>
        <v>0</v>
      </c>
      <c r="M53" s="185">
        <f t="shared" si="23"/>
        <v>39.558678061774124</v>
      </c>
      <c r="N53" s="185">
        <f t="shared" si="23"/>
        <v>39.080517337092822</v>
      </c>
      <c r="O53" s="184">
        <f t="shared" si="23"/>
        <v>38.679985012840085</v>
      </c>
      <c r="P53" s="184">
        <f t="shared" si="23"/>
        <v>38.301978162302092</v>
      </c>
      <c r="Q53" s="184">
        <f t="shared" si="23"/>
        <v>37.927665449158546</v>
      </c>
      <c r="R53" s="184">
        <f t="shared" si="23"/>
        <v>0</v>
      </c>
      <c r="S53" s="92"/>
      <c r="T53" s="92"/>
      <c r="U53" s="92"/>
      <c r="V53" s="92"/>
      <c r="W53" s="92"/>
      <c r="X53" s="92"/>
      <c r="Y53" s="92"/>
      <c r="Z53" s="92"/>
    </row>
    <row r="55" spans="1:26" x14ac:dyDescent="0.35">
      <c r="A55" s="283" t="s">
        <v>510</v>
      </c>
      <c r="B55" s="284"/>
      <c r="C55" s="285"/>
      <c r="D55" s="285"/>
      <c r="E55" s="285"/>
      <c r="F55" s="285"/>
      <c r="G55" s="285"/>
      <c r="H55" s="285"/>
      <c r="I55" s="285"/>
      <c r="J55" s="285"/>
      <c r="K55" s="285"/>
      <c r="L55" s="285"/>
      <c r="M55" s="285"/>
      <c r="N55" s="285"/>
      <c r="O55" s="285"/>
      <c r="P55" s="285"/>
      <c r="Q55" s="285"/>
      <c r="R55" s="285"/>
    </row>
    <row r="56" spans="1:26" x14ac:dyDescent="0.35">
      <c r="M56" s="177"/>
      <c r="N56" s="177"/>
      <c r="O56" s="177"/>
      <c r="P56" s="177"/>
      <c r="Q56" s="177"/>
    </row>
    <row r="57" spans="1:26" x14ac:dyDescent="0.35">
      <c r="C57" s="110" t="s">
        <v>511</v>
      </c>
      <c r="M57" s="177"/>
      <c r="N57" s="177"/>
      <c r="O57" s="177"/>
      <c r="P57" s="177"/>
      <c r="Q57" s="177"/>
    </row>
    <row r="58" spans="1:26" x14ac:dyDescent="0.35">
      <c r="C58" s="110" t="s">
        <v>512</v>
      </c>
      <c r="M58" s="177"/>
      <c r="N58" s="177"/>
      <c r="O58" s="177"/>
      <c r="P58" s="177"/>
      <c r="Q58" s="177"/>
    </row>
    <row r="59" spans="1:26" x14ac:dyDescent="0.35">
      <c r="C59" s="110" t="s">
        <v>513</v>
      </c>
      <c r="M59" s="177"/>
      <c r="N59" s="177"/>
      <c r="O59" s="177"/>
      <c r="P59" s="177"/>
      <c r="Q59" s="177"/>
    </row>
    <row r="60" spans="1:26" x14ac:dyDescent="0.35">
      <c r="M60" s="177"/>
      <c r="N60" s="177"/>
      <c r="O60" s="177"/>
      <c r="P60" s="177"/>
      <c r="Q60" s="177"/>
    </row>
    <row r="61" spans="1:26" s="91" customFormat="1" x14ac:dyDescent="0.35">
      <c r="A61" s="170"/>
      <c r="B61" s="165"/>
      <c r="C61" s="166"/>
      <c r="D61" s="171"/>
      <c r="E61" s="172" t="s">
        <v>514</v>
      </c>
      <c r="G61" s="91" t="s">
        <v>295</v>
      </c>
      <c r="J61" s="184">
        <f t="shared" ref="J61:R61" si="24" xml:space="preserve"> J53</f>
        <v>0</v>
      </c>
      <c r="K61" s="184">
        <f t="shared" si="24"/>
        <v>0</v>
      </c>
      <c r="L61" s="184">
        <f t="shared" si="24"/>
        <v>0</v>
      </c>
      <c r="M61" s="184">
        <f t="shared" si="24"/>
        <v>39.558678061774124</v>
      </c>
      <c r="N61" s="184">
        <f t="shared" si="24"/>
        <v>39.080517337092822</v>
      </c>
      <c r="O61" s="184">
        <f t="shared" si="24"/>
        <v>38.679985012840085</v>
      </c>
      <c r="P61" s="184">
        <f t="shared" si="24"/>
        <v>38.301978162302092</v>
      </c>
      <c r="Q61" s="184">
        <f t="shared" si="24"/>
        <v>37.927665449158546</v>
      </c>
      <c r="R61" s="184">
        <f t="shared" si="24"/>
        <v>0</v>
      </c>
      <c r="S61" s="92"/>
      <c r="T61" s="92"/>
      <c r="U61" s="92"/>
      <c r="V61" s="92"/>
      <c r="W61" s="92"/>
      <c r="X61" s="92"/>
      <c r="Y61" s="92"/>
      <c r="Z61" s="92"/>
    </row>
    <row r="62" spans="1:26" x14ac:dyDescent="0.35">
      <c r="L62" s="247"/>
      <c r="M62" s="280"/>
      <c r="N62" s="280"/>
      <c r="O62" s="280"/>
      <c r="P62" s="280"/>
      <c r="Q62" s="280"/>
      <c r="R62" s="247"/>
    </row>
    <row r="63" spans="1:26" x14ac:dyDescent="0.35">
      <c r="A63" s="283" t="s">
        <v>515</v>
      </c>
      <c r="B63" s="284"/>
      <c r="C63" s="285"/>
      <c r="D63" s="285"/>
      <c r="E63" s="285"/>
      <c r="F63" s="285"/>
      <c r="G63" s="285"/>
      <c r="H63" s="285"/>
      <c r="I63" s="285"/>
      <c r="J63" s="285"/>
      <c r="K63" s="285"/>
      <c r="L63" s="285"/>
      <c r="M63" s="285"/>
      <c r="N63" s="285"/>
      <c r="O63" s="285"/>
      <c r="P63" s="285"/>
      <c r="Q63" s="285"/>
      <c r="R63" s="285"/>
    </row>
    <row r="65" spans="1:16383" x14ac:dyDescent="0.35">
      <c r="C65" s="110" t="s">
        <v>516</v>
      </c>
    </row>
    <row r="67" spans="1:16383" x14ac:dyDescent="0.35">
      <c r="B67" s="61" t="s">
        <v>517</v>
      </c>
    </row>
    <row r="68" spans="1:16383" s="205" customFormat="1" x14ac:dyDescent="0.35">
      <c r="A68" s="201"/>
      <c r="B68" s="202"/>
      <c r="C68" s="203"/>
      <c r="D68" s="204"/>
      <c r="E68" s="37" t="str">
        <f>Index!E$48</f>
        <v>CPI(H): Fin year average - percentage increase - final determination</v>
      </c>
      <c r="F68" s="205">
        <f>Index!F$48</f>
        <v>0</v>
      </c>
      <c r="G68" s="223" t="str">
        <f>Index!G$48</f>
        <v>%</v>
      </c>
      <c r="H68" s="205">
        <f>Index!H$48</f>
        <v>0</v>
      </c>
      <c r="I68" s="205">
        <f>Index!I$48</f>
        <v>0</v>
      </c>
      <c r="J68" s="205">
        <f>Index!J$48</f>
        <v>0</v>
      </c>
      <c r="K68" s="205">
        <f>Index!K$48</f>
        <v>2.1269790500559882E-2</v>
      </c>
      <c r="L68" s="205">
        <f>Index!L$48</f>
        <v>1.9909655450194075E-2</v>
      </c>
      <c r="M68" s="205">
        <f>Index!M$48</f>
        <v>1.9833640562247679E-2</v>
      </c>
      <c r="N68" s="205">
        <f>Index!N$48</f>
        <v>2.0041983108134653E-2</v>
      </c>
      <c r="O68" s="205">
        <f>Index!O$48</f>
        <v>2.0751251595618081E-2</v>
      </c>
      <c r="P68" s="205">
        <f>Index!P$48</f>
        <v>2.1000000000000574E-2</v>
      </c>
      <c r="Q68" s="205">
        <f>Index!Q$48</f>
        <v>2.100000000000124E-2</v>
      </c>
      <c r="R68" s="205">
        <f>Index!R$48</f>
        <v>1.999999999999913E-2</v>
      </c>
    </row>
    <row r="69" spans="1:16383" s="205" customFormat="1" x14ac:dyDescent="0.35">
      <c r="A69" s="201"/>
      <c r="B69" s="202"/>
      <c r="C69" s="203"/>
      <c r="D69" s="204"/>
      <c r="E69" s="205" t="str">
        <f>Index!E$135</f>
        <v>Actual RPI/CPIH wedge - actual (including forecast)</v>
      </c>
      <c r="F69" s="205">
        <f>Index!F$135</f>
        <v>0</v>
      </c>
      <c r="G69" s="249" t="str">
        <f>Index!G$135</f>
        <v>%</v>
      </c>
      <c r="H69" s="205">
        <f>Index!H$135</f>
        <v>0</v>
      </c>
      <c r="I69" s="205">
        <f>Index!I$135</f>
        <v>0</v>
      </c>
      <c r="J69" s="205">
        <f>Index!J$135</f>
        <v>0</v>
      </c>
      <c r="K69" s="205">
        <f>Index!K$135</f>
        <v>-4.2539581001119764E-2</v>
      </c>
      <c r="L69" s="205">
        <f>Index!L$135</f>
        <v>8.8943456175889501E-3</v>
      </c>
      <c r="M69" s="205">
        <f>Index!M$135</f>
        <v>6.7573871723913825E-4</v>
      </c>
      <c r="N69" s="205">
        <f>Index!N$135</f>
        <v>2.1024851849776205E-2</v>
      </c>
      <c r="O69" s="205">
        <f>Index!O$135</f>
        <v>4.099811769635564E-2</v>
      </c>
      <c r="P69" s="205">
        <f>Index!P$135</f>
        <v>1.931862839397791E-2</v>
      </c>
      <c r="Q69" s="205">
        <f>Index!Q$135</f>
        <v>6.3982525752639408E-3</v>
      </c>
      <c r="R69" s="205">
        <f>Index!R$135</f>
        <v>0</v>
      </c>
    </row>
    <row r="70" spans="1:16383" s="172" customFormat="1" x14ac:dyDescent="0.35">
      <c r="A70" s="173"/>
      <c r="B70" s="174"/>
      <c r="C70" s="175"/>
      <c r="D70" s="176"/>
      <c r="E70" s="172" t="s">
        <v>518</v>
      </c>
      <c r="J70" s="172">
        <f t="shared" ref="J70" si="25">SUM(J68:J69)</f>
        <v>0</v>
      </c>
      <c r="K70" s="172">
        <f t="shared" ref="K70" si="26">SUM(K68:K69)</f>
        <v>-2.1269790500559882E-2</v>
      </c>
      <c r="L70" s="172">
        <f t="shared" ref="L70" si="27">SUM(L68:L69)</f>
        <v>2.8804001067783025E-2</v>
      </c>
      <c r="M70" s="172">
        <f>SUM(M68:M69)</f>
        <v>2.0509379279486817E-2</v>
      </c>
      <c r="N70" s="172">
        <f t="shared" ref="N70" si="28">SUM(N68:N69)</f>
        <v>4.1066834957910858E-2</v>
      </c>
      <c r="O70" s="172">
        <f t="shared" ref="O70" si="29">SUM(O68:O69)</f>
        <v>6.1749369291973721E-2</v>
      </c>
      <c r="P70" s="172">
        <f t="shared" ref="P70" si="30">SUM(P68:P69)</f>
        <v>4.0318628393978484E-2</v>
      </c>
      <c r="Q70" s="172">
        <f t="shared" ref="Q70" si="31">SUM(Q68:Q69)</f>
        <v>2.7398252575265181E-2</v>
      </c>
      <c r="R70" s="172">
        <f t="shared" ref="R70" si="32">SUM(R68:R69)</f>
        <v>1.999999999999913E-2</v>
      </c>
      <c r="S70" s="177"/>
      <c r="T70" s="177"/>
      <c r="U70" s="177"/>
      <c r="V70" s="177"/>
      <c r="W70" s="177"/>
      <c r="X70" s="177"/>
      <c r="Y70" s="177"/>
      <c r="Z70" s="177"/>
    </row>
    <row r="71" spans="1:16383" s="172" customFormat="1" x14ac:dyDescent="0.35">
      <c r="A71" s="173"/>
      <c r="B71" s="174"/>
      <c r="C71" s="175"/>
      <c r="D71" s="176"/>
      <c r="S71" s="177"/>
      <c r="T71" s="177"/>
      <c r="U71" s="177"/>
      <c r="V71" s="177"/>
      <c r="W71" s="177"/>
      <c r="X71" s="177"/>
      <c r="Y71" s="177"/>
      <c r="Z71" s="177"/>
    </row>
    <row r="72" spans="1:16383" x14ac:dyDescent="0.35">
      <c r="B72" s="61" t="s">
        <v>519</v>
      </c>
    </row>
    <row r="73" spans="1:16383" s="161" customFormat="1" x14ac:dyDescent="0.35">
      <c r="A73" s="157"/>
      <c r="B73" s="158"/>
      <c r="C73" s="159"/>
      <c r="D73" s="160"/>
      <c r="E73" s="149" t="str">
        <f t="shared" ref="E73:R73" si="33" xml:space="preserve"> E$85</f>
        <v>Actual Nominal RCV balance BEG</v>
      </c>
      <c r="F73" s="241">
        <f t="shared" si="33"/>
        <v>0</v>
      </c>
      <c r="G73" s="241" t="str">
        <f t="shared" si="33"/>
        <v>£m</v>
      </c>
      <c r="H73" s="241">
        <f t="shared" si="33"/>
        <v>0</v>
      </c>
      <c r="I73" s="241">
        <f t="shared" si="33"/>
        <v>0</v>
      </c>
      <c r="J73" s="241">
        <f t="shared" si="33"/>
        <v>0</v>
      </c>
      <c r="K73" s="241">
        <f t="shared" si="33"/>
        <v>0</v>
      </c>
      <c r="L73" s="241">
        <f t="shared" si="33"/>
        <v>0</v>
      </c>
      <c r="M73" s="241">
        <f t="shared" si="33"/>
        <v>651.37933061226192</v>
      </c>
      <c r="N73" s="241">
        <f t="shared" si="33"/>
        <v>637.83182379945208</v>
      </c>
      <c r="O73" s="241">
        <f t="shared" si="33"/>
        <v>637.14753227123572</v>
      </c>
      <c r="P73" s="241">
        <f t="shared" si="33"/>
        <v>649.10839651471781</v>
      </c>
      <c r="Q73" s="241">
        <f t="shared" si="33"/>
        <v>647.94599840694548</v>
      </c>
      <c r="R73" s="241">
        <f t="shared" si="33"/>
        <v>638.75284092195079</v>
      </c>
    </row>
    <row r="74" spans="1:16383" s="172" customFormat="1" x14ac:dyDescent="0.35">
      <c r="A74" s="173"/>
      <c r="B74" s="174"/>
      <c r="C74" s="175"/>
      <c r="D74" s="176"/>
      <c r="E74" s="172" t="str">
        <f t="shared" ref="E74:R74" si="34" xml:space="preserve"> E$70</f>
        <v>Actual Indexation percentage</v>
      </c>
      <c r="F74" s="172">
        <f t="shared" si="34"/>
        <v>0</v>
      </c>
      <c r="G74" s="172">
        <f t="shared" si="34"/>
        <v>0</v>
      </c>
      <c r="H74" s="172">
        <f t="shared" si="34"/>
        <v>0</v>
      </c>
      <c r="I74" s="172">
        <f t="shared" si="34"/>
        <v>0</v>
      </c>
      <c r="J74" s="172">
        <f t="shared" si="34"/>
        <v>0</v>
      </c>
      <c r="K74" s="172">
        <f t="shared" si="34"/>
        <v>-2.1269790500559882E-2</v>
      </c>
      <c r="L74" s="172">
        <f t="shared" si="34"/>
        <v>2.8804001067783025E-2</v>
      </c>
      <c r="M74" s="172">
        <f t="shared" si="34"/>
        <v>2.0509379279486817E-2</v>
      </c>
      <c r="N74" s="172">
        <f t="shared" si="34"/>
        <v>4.1066834957910858E-2</v>
      </c>
      <c r="O74" s="172">
        <f t="shared" si="34"/>
        <v>6.1749369291973721E-2</v>
      </c>
      <c r="P74" s="172">
        <f t="shared" si="34"/>
        <v>4.0318628393978484E-2</v>
      </c>
      <c r="Q74" s="172">
        <f t="shared" si="34"/>
        <v>2.7398252575265181E-2</v>
      </c>
      <c r="R74" s="172">
        <f t="shared" si="34"/>
        <v>1.999999999999913E-2</v>
      </c>
      <c r="S74" s="177"/>
      <c r="T74" s="177"/>
      <c r="U74" s="177"/>
      <c r="V74" s="177"/>
      <c r="W74" s="177"/>
      <c r="X74" s="177"/>
      <c r="Y74" s="177"/>
      <c r="Z74" s="177"/>
    </row>
    <row r="75" spans="1:16383" x14ac:dyDescent="0.35">
      <c r="E75" s="7" t="s">
        <v>520</v>
      </c>
      <c r="G75" s="162" t="s">
        <v>295</v>
      </c>
      <c r="J75" s="184">
        <f t="shared" ref="J75:L75" si="35">J73*J74</f>
        <v>0</v>
      </c>
      <c r="K75" s="184">
        <f t="shared" si="35"/>
        <v>0</v>
      </c>
      <c r="L75" s="184">
        <f t="shared" si="35"/>
        <v>0</v>
      </c>
      <c r="M75" s="184">
        <f>M73*M74</f>
        <v>13.359385746345117</v>
      </c>
      <c r="N75" s="184">
        <f t="shared" ref="N75:R75" si="36">N73*N74</f>
        <v>26.193734238875379</v>
      </c>
      <c r="O75" s="184">
        <f t="shared" si="36"/>
        <v>39.34345826368628</v>
      </c>
      <c r="P75" s="184">
        <f t="shared" si="36"/>
        <v>26.171160226488144</v>
      </c>
      <c r="Q75" s="184">
        <f t="shared" si="36"/>
        <v>17.752588119485864</v>
      </c>
      <c r="R75" s="184">
        <f t="shared" si="36"/>
        <v>12.775056818438459</v>
      </c>
    </row>
    <row r="77" spans="1:16383" s="205" customFormat="1" x14ac:dyDescent="0.35">
      <c r="A77" s="201"/>
      <c r="B77" s="202"/>
      <c r="C77" s="203"/>
      <c r="D77" s="204"/>
      <c r="E77" s="37" t="str">
        <f xml:space="preserve"> InpR!E$99</f>
        <v>Run-off rate - CPI(H) + RPI wedge - active - WN</v>
      </c>
      <c r="F77" s="205">
        <f xml:space="preserve"> InpR!F$99</f>
        <v>0</v>
      </c>
      <c r="G77" s="223" t="str">
        <f xml:space="preserve"> InpR!G$99</f>
        <v>%</v>
      </c>
      <c r="H77" s="205">
        <f xml:space="preserve"> InpR!H$99</f>
        <v>0</v>
      </c>
      <c r="I77" s="205">
        <f xml:space="preserve"> InpR!I$99</f>
        <v>0</v>
      </c>
      <c r="J77" s="205">
        <f xml:space="preserve"> InpR!J$99</f>
        <v>0</v>
      </c>
      <c r="K77" s="205">
        <f xml:space="preserve"> InpR!K$99</f>
        <v>0</v>
      </c>
      <c r="L77" s="205">
        <f xml:space="preserve"> InpR!L$99</f>
        <v>0</v>
      </c>
      <c r="M77" s="205">
        <f xml:space="preserve"> InpR!M$99</f>
        <v>4.04773964521715E-2</v>
      </c>
      <c r="N77" s="205">
        <f xml:space="preserve"> InpR!N$99</f>
        <v>4.04773964521715E-2</v>
      </c>
      <c r="O77" s="205">
        <f xml:space="preserve"> InpR!O$99</f>
        <v>4.04773964521715E-2</v>
      </c>
      <c r="P77" s="205">
        <f xml:space="preserve"> InpR!P$99</f>
        <v>4.04773964521715E-2</v>
      </c>
      <c r="Q77" s="205">
        <f xml:space="preserve"> InpR!Q$99</f>
        <v>4.04773964521715E-2</v>
      </c>
      <c r="R77" s="205">
        <f xml:space="preserve"> InpR!R$99</f>
        <v>0</v>
      </c>
    </row>
    <row r="78" spans="1:16383" s="161" customFormat="1" x14ac:dyDescent="0.35">
      <c r="A78" s="157"/>
      <c r="B78" s="158"/>
      <c r="C78" s="159"/>
      <c r="D78" s="160"/>
      <c r="E78" s="149" t="str">
        <f t="shared" ref="E78:R78" si="37" xml:space="preserve"> E$85</f>
        <v>Actual Nominal RCV balance BEG</v>
      </c>
      <c r="F78" s="241">
        <f t="shared" si="37"/>
        <v>0</v>
      </c>
      <c r="G78" s="241" t="str">
        <f t="shared" si="37"/>
        <v>£m</v>
      </c>
      <c r="H78" s="241">
        <f t="shared" si="37"/>
        <v>0</v>
      </c>
      <c r="I78" s="241">
        <f t="shared" si="37"/>
        <v>0</v>
      </c>
      <c r="J78" s="241">
        <f t="shared" si="37"/>
        <v>0</v>
      </c>
      <c r="K78" s="241">
        <f t="shared" si="37"/>
        <v>0</v>
      </c>
      <c r="L78" s="241">
        <f t="shared" si="37"/>
        <v>0</v>
      </c>
      <c r="M78" s="241">
        <f t="shared" si="37"/>
        <v>651.37933061226192</v>
      </c>
      <c r="N78" s="241">
        <f t="shared" si="37"/>
        <v>637.83182379945208</v>
      </c>
      <c r="O78" s="241">
        <f t="shared" si="37"/>
        <v>637.14753227123572</v>
      </c>
      <c r="P78" s="241">
        <f t="shared" si="37"/>
        <v>649.10839651471781</v>
      </c>
      <c r="Q78" s="241">
        <f t="shared" si="37"/>
        <v>647.94599840694548</v>
      </c>
      <c r="R78" s="241">
        <f t="shared" si="37"/>
        <v>638.75284092195079</v>
      </c>
    </row>
    <row r="79" spans="1:16383" x14ac:dyDescent="0.35">
      <c r="E79" s="7" t="str">
        <f t="shared" ref="E79:R79" si="38" xml:space="preserve"> E$75</f>
        <v>Actual RCV indexation</v>
      </c>
      <c r="F79" s="184">
        <f t="shared" si="38"/>
        <v>0</v>
      </c>
      <c r="G79" s="184" t="str">
        <f t="shared" si="38"/>
        <v>£m</v>
      </c>
      <c r="H79" s="184">
        <f t="shared" si="38"/>
        <v>0</v>
      </c>
      <c r="I79" s="184">
        <f t="shared" si="38"/>
        <v>0</v>
      </c>
      <c r="J79" s="184">
        <f t="shared" si="38"/>
        <v>0</v>
      </c>
      <c r="K79" s="184">
        <f t="shared" si="38"/>
        <v>0</v>
      </c>
      <c r="L79" s="184">
        <f t="shared" si="38"/>
        <v>0</v>
      </c>
      <c r="M79" s="184">
        <f t="shared" si="38"/>
        <v>13.359385746345117</v>
      </c>
      <c r="N79" s="184">
        <f t="shared" si="38"/>
        <v>26.193734238875379</v>
      </c>
      <c r="O79" s="184">
        <f t="shared" si="38"/>
        <v>39.34345826368628</v>
      </c>
      <c r="P79" s="184">
        <f t="shared" si="38"/>
        <v>26.171160226488144</v>
      </c>
      <c r="Q79" s="184">
        <f t="shared" si="38"/>
        <v>17.752588119485864</v>
      </c>
      <c r="R79" s="184">
        <f t="shared" si="38"/>
        <v>12.775056818438459</v>
      </c>
    </row>
    <row r="80" spans="1:16383" x14ac:dyDescent="0.35">
      <c r="E80" s="7" t="s">
        <v>521</v>
      </c>
      <c r="F80" s="244"/>
      <c r="G80" s="244" t="s">
        <v>295</v>
      </c>
      <c r="H80" s="244"/>
      <c r="I80" s="244"/>
      <c r="J80" s="184">
        <f t="shared" ref="J80" si="39" xml:space="preserve"> (J78+J79) * J77</f>
        <v>0</v>
      </c>
      <c r="K80" s="184">
        <f t="shared" ref="K80" si="40" xml:space="preserve"> (K78+K79) * K77</f>
        <v>0</v>
      </c>
      <c r="L80" s="184">
        <f t="shared" ref="L80:R80" si="41" xml:space="preserve"> (L78+L79) * L77</f>
        <v>0</v>
      </c>
      <c r="M80" s="184">
        <f t="shared" si="41"/>
        <v>26.906892559154915</v>
      </c>
      <c r="N80" s="184">
        <f xml:space="preserve"> (N78+N79) * N77</f>
        <v>26.878025767091799</v>
      </c>
      <c r="O80" s="184">
        <f t="shared" si="41"/>
        <v>27.382594020204237</v>
      </c>
      <c r="P80" s="184">
        <f t="shared" si="41"/>
        <v>27.333558334260434</v>
      </c>
      <c r="Q80" s="184">
        <f t="shared" si="41"/>
        <v>26.945745604480553</v>
      </c>
      <c r="R80" s="184">
        <f t="shared" si="41"/>
        <v>0</v>
      </c>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c r="CV80" s="91"/>
      <c r="CW80" s="91"/>
      <c r="CX80" s="91"/>
      <c r="CY80" s="91"/>
      <c r="CZ80" s="91"/>
      <c r="DA80" s="91"/>
      <c r="DB80" s="91"/>
      <c r="DC80" s="91"/>
      <c r="DD80" s="91"/>
      <c r="DE80" s="91"/>
      <c r="DF80" s="91"/>
      <c r="DG80" s="91"/>
      <c r="DH80" s="91"/>
      <c r="DI80" s="91"/>
      <c r="DJ80" s="91"/>
      <c r="DK80" s="91"/>
      <c r="DL80" s="91"/>
      <c r="DM80" s="91"/>
      <c r="DN80" s="91"/>
      <c r="DO80" s="91"/>
      <c r="DP80" s="91"/>
      <c r="DQ80" s="91"/>
      <c r="DR80" s="91"/>
      <c r="DS80" s="91"/>
      <c r="DT80" s="91"/>
      <c r="DU80" s="91"/>
      <c r="DV80" s="91"/>
      <c r="DW80" s="91"/>
      <c r="DX80" s="91"/>
      <c r="DY80" s="91"/>
      <c r="DZ80" s="91"/>
      <c r="EA80" s="91"/>
      <c r="EB80" s="91"/>
      <c r="EC80" s="91"/>
      <c r="ED80" s="91"/>
      <c r="EE80" s="91"/>
      <c r="EF80" s="91"/>
      <c r="EG80" s="91"/>
      <c r="EH80" s="91"/>
      <c r="EI80" s="91"/>
      <c r="EJ80" s="91"/>
      <c r="EK80" s="91"/>
      <c r="EL80" s="91"/>
      <c r="EM80" s="91"/>
      <c r="EN80" s="91"/>
      <c r="EO80" s="91"/>
      <c r="EP80" s="91"/>
      <c r="EQ80" s="91"/>
      <c r="ER80" s="91"/>
      <c r="ES80" s="91"/>
      <c r="ET80" s="91"/>
      <c r="EU80" s="91"/>
      <c r="EV80" s="91"/>
      <c r="EW80" s="91"/>
      <c r="EX80" s="91"/>
      <c r="EY80" s="91"/>
      <c r="EZ80" s="91"/>
      <c r="FA80" s="91"/>
      <c r="FB80" s="91"/>
      <c r="FC80" s="91"/>
      <c r="FD80" s="91"/>
      <c r="FE80" s="91"/>
      <c r="FF80" s="91"/>
      <c r="FG80" s="91"/>
      <c r="FH80" s="91"/>
      <c r="FI80" s="91"/>
      <c r="FJ80" s="91"/>
      <c r="FK80" s="91"/>
      <c r="FL80" s="91"/>
      <c r="FM80" s="91"/>
      <c r="FN80" s="91"/>
      <c r="FO80" s="91"/>
      <c r="FP80" s="91"/>
      <c r="FQ80" s="91"/>
      <c r="FR80" s="91"/>
      <c r="FS80" s="91"/>
      <c r="FT80" s="91"/>
      <c r="FU80" s="91"/>
      <c r="FV80" s="91"/>
      <c r="FW80" s="91"/>
      <c r="FX80" s="91"/>
      <c r="FY80" s="91"/>
      <c r="FZ80" s="91"/>
      <c r="GA80" s="91"/>
      <c r="GB80" s="91"/>
      <c r="GC80" s="91"/>
      <c r="GD80" s="91"/>
      <c r="GE80" s="91"/>
      <c r="GF80" s="91"/>
      <c r="GG80" s="91"/>
      <c r="GH80" s="91"/>
      <c r="GI80" s="91"/>
      <c r="GJ80" s="91"/>
      <c r="GK80" s="91"/>
      <c r="GL80" s="91"/>
      <c r="GM80" s="91"/>
      <c r="GN80" s="91"/>
      <c r="GO80" s="91"/>
      <c r="GP80" s="91"/>
      <c r="GQ80" s="91"/>
      <c r="GR80" s="91"/>
      <c r="GS80" s="91"/>
      <c r="GT80" s="91"/>
      <c r="GU80" s="91"/>
      <c r="GV80" s="91"/>
      <c r="GW80" s="91"/>
      <c r="GX80" s="91"/>
      <c r="GY80" s="91"/>
      <c r="GZ80" s="91"/>
      <c r="HA80" s="91"/>
      <c r="HB80" s="91"/>
      <c r="HC80" s="91"/>
      <c r="HD80" s="91"/>
      <c r="HE80" s="91"/>
      <c r="HF80" s="91"/>
      <c r="HG80" s="91"/>
      <c r="HH80" s="91"/>
      <c r="HI80" s="91"/>
      <c r="HJ80" s="91"/>
      <c r="HK80" s="91"/>
      <c r="HL80" s="91"/>
      <c r="HM80" s="91"/>
      <c r="HN80" s="91"/>
      <c r="HO80" s="91"/>
      <c r="HP80" s="91"/>
      <c r="HQ80" s="91"/>
      <c r="HR80" s="91"/>
      <c r="HS80" s="91"/>
      <c r="HT80" s="91"/>
      <c r="HU80" s="91"/>
      <c r="HV80" s="91"/>
      <c r="HW80" s="91"/>
      <c r="HX80" s="91"/>
      <c r="HY80" s="91"/>
      <c r="HZ80" s="91"/>
      <c r="IA80" s="91"/>
      <c r="IB80" s="91"/>
      <c r="IC80" s="91"/>
      <c r="ID80" s="91"/>
      <c r="IE80" s="91"/>
      <c r="IF80" s="91"/>
      <c r="IG80" s="91"/>
      <c r="IH80" s="91"/>
      <c r="II80" s="91"/>
      <c r="IJ80" s="91"/>
      <c r="IK80" s="91"/>
      <c r="IL80" s="91"/>
      <c r="IM80" s="91"/>
      <c r="IN80" s="91"/>
      <c r="IO80" s="91"/>
      <c r="IP80" s="91"/>
      <c r="IQ80" s="91"/>
      <c r="IR80" s="91"/>
      <c r="IS80" s="91"/>
      <c r="IT80" s="91"/>
      <c r="IU80" s="91"/>
      <c r="IV80" s="91"/>
      <c r="IW80" s="91"/>
      <c r="IX80" s="91"/>
      <c r="IY80" s="91"/>
      <c r="IZ80" s="91"/>
      <c r="JA80" s="91"/>
      <c r="JB80" s="91"/>
      <c r="JC80" s="91"/>
      <c r="JD80" s="91"/>
      <c r="JE80" s="91"/>
      <c r="JF80" s="91"/>
      <c r="JG80" s="91"/>
      <c r="JH80" s="91"/>
      <c r="JI80" s="91"/>
      <c r="JJ80" s="91"/>
      <c r="JK80" s="91"/>
      <c r="JL80" s="91"/>
      <c r="JM80" s="91"/>
      <c r="JN80" s="91"/>
      <c r="JO80" s="91"/>
      <c r="JP80" s="91"/>
      <c r="JQ80" s="91"/>
      <c r="JR80" s="91"/>
      <c r="JS80" s="91"/>
      <c r="JT80" s="91"/>
      <c r="JU80" s="91"/>
      <c r="JV80" s="91"/>
      <c r="JW80" s="91"/>
      <c r="JX80" s="91"/>
      <c r="JY80" s="91"/>
      <c r="JZ80" s="91"/>
      <c r="KA80" s="91"/>
      <c r="KB80" s="91"/>
      <c r="KC80" s="91"/>
      <c r="KD80" s="91"/>
      <c r="KE80" s="91"/>
      <c r="KF80" s="91"/>
      <c r="KG80" s="91"/>
      <c r="KH80" s="91"/>
      <c r="KI80" s="91"/>
      <c r="KJ80" s="91"/>
      <c r="KK80" s="91"/>
      <c r="KL80" s="91"/>
      <c r="KM80" s="91"/>
      <c r="KN80" s="91"/>
      <c r="KO80" s="91"/>
      <c r="KP80" s="91"/>
      <c r="KQ80" s="91"/>
      <c r="KR80" s="91"/>
      <c r="KS80" s="91"/>
      <c r="KT80" s="91"/>
      <c r="KU80" s="91"/>
      <c r="KV80" s="91"/>
      <c r="KW80" s="91"/>
      <c r="KX80" s="91"/>
      <c r="KY80" s="91"/>
      <c r="KZ80" s="91"/>
      <c r="LA80" s="91"/>
      <c r="LB80" s="91"/>
      <c r="LC80" s="91"/>
      <c r="LD80" s="91"/>
      <c r="LE80" s="91"/>
      <c r="LF80" s="91"/>
      <c r="LG80" s="91"/>
      <c r="LH80" s="91"/>
      <c r="LI80" s="91"/>
      <c r="LJ80" s="91"/>
      <c r="LK80" s="91"/>
      <c r="LL80" s="91"/>
      <c r="LM80" s="91"/>
      <c r="LN80" s="91"/>
      <c r="LO80" s="91"/>
      <c r="LP80" s="91"/>
      <c r="LQ80" s="91"/>
      <c r="LR80" s="91"/>
      <c r="LS80" s="91"/>
      <c r="LT80" s="91"/>
      <c r="LU80" s="91"/>
      <c r="LV80" s="91"/>
      <c r="LW80" s="91"/>
      <c r="LX80" s="91"/>
      <c r="LY80" s="91"/>
      <c r="LZ80" s="91"/>
      <c r="MA80" s="91"/>
      <c r="MB80" s="91"/>
      <c r="MC80" s="91"/>
      <c r="MD80" s="91"/>
      <c r="ME80" s="91"/>
      <c r="MF80" s="91"/>
      <c r="MG80" s="91"/>
      <c r="MH80" s="91"/>
      <c r="MI80" s="91"/>
      <c r="MJ80" s="91"/>
      <c r="MK80" s="91"/>
      <c r="ML80" s="91"/>
      <c r="MM80" s="91"/>
      <c r="MN80" s="91"/>
      <c r="MO80" s="91"/>
      <c r="MP80" s="91"/>
      <c r="MQ80" s="91"/>
      <c r="MR80" s="91"/>
      <c r="MS80" s="91"/>
      <c r="MT80" s="91"/>
      <c r="MU80" s="91"/>
      <c r="MV80" s="91"/>
      <c r="MW80" s="91"/>
      <c r="MX80" s="91"/>
      <c r="MY80" s="91"/>
      <c r="MZ80" s="91"/>
      <c r="NA80" s="91"/>
      <c r="NB80" s="91"/>
      <c r="NC80" s="91"/>
      <c r="ND80" s="91"/>
      <c r="NE80" s="91"/>
      <c r="NF80" s="91"/>
      <c r="NG80" s="91"/>
      <c r="NH80" s="91"/>
      <c r="NI80" s="91"/>
      <c r="NJ80" s="91"/>
      <c r="NK80" s="91"/>
      <c r="NL80" s="91"/>
      <c r="NM80" s="91"/>
      <c r="NN80" s="91"/>
      <c r="NO80" s="91"/>
      <c r="NP80" s="91"/>
      <c r="NQ80" s="91"/>
      <c r="NR80" s="91"/>
      <c r="NS80" s="91"/>
      <c r="NT80" s="91"/>
      <c r="NU80" s="91"/>
      <c r="NV80" s="91"/>
      <c r="NW80" s="91"/>
      <c r="NX80" s="91"/>
      <c r="NY80" s="91"/>
      <c r="NZ80" s="91"/>
      <c r="OA80" s="91"/>
      <c r="OB80" s="91"/>
      <c r="OC80" s="91"/>
      <c r="OD80" s="91"/>
      <c r="OE80" s="91"/>
      <c r="OF80" s="91"/>
      <c r="OG80" s="91"/>
      <c r="OH80" s="91"/>
      <c r="OI80" s="91"/>
      <c r="OJ80" s="91"/>
      <c r="OK80" s="91"/>
      <c r="OL80" s="91"/>
      <c r="OM80" s="91"/>
      <c r="ON80" s="91"/>
      <c r="OO80" s="91"/>
      <c r="OP80" s="91"/>
      <c r="OQ80" s="91"/>
      <c r="OR80" s="91"/>
      <c r="OS80" s="91"/>
      <c r="OT80" s="91"/>
      <c r="OU80" s="91"/>
      <c r="OV80" s="91"/>
      <c r="OW80" s="91"/>
      <c r="OX80" s="91"/>
      <c r="OY80" s="91"/>
      <c r="OZ80" s="91"/>
      <c r="PA80" s="91"/>
      <c r="PB80" s="91"/>
      <c r="PC80" s="91"/>
      <c r="PD80" s="91"/>
      <c r="PE80" s="91"/>
      <c r="PF80" s="91"/>
      <c r="PG80" s="91"/>
      <c r="PH80" s="91"/>
      <c r="PI80" s="91"/>
      <c r="PJ80" s="91"/>
      <c r="PK80" s="91"/>
      <c r="PL80" s="91"/>
      <c r="PM80" s="91"/>
      <c r="PN80" s="91"/>
      <c r="PO80" s="91"/>
      <c r="PP80" s="91"/>
      <c r="PQ80" s="91"/>
      <c r="PR80" s="91"/>
      <c r="PS80" s="91"/>
      <c r="PT80" s="91"/>
      <c r="PU80" s="91"/>
      <c r="PV80" s="91"/>
      <c r="PW80" s="91"/>
      <c r="PX80" s="91"/>
      <c r="PY80" s="91"/>
      <c r="PZ80" s="91"/>
      <c r="QA80" s="91"/>
      <c r="QB80" s="91"/>
      <c r="QC80" s="91"/>
      <c r="QD80" s="91"/>
      <c r="QE80" s="91"/>
      <c r="QF80" s="91"/>
      <c r="QG80" s="91"/>
      <c r="QH80" s="91"/>
      <c r="QI80" s="91"/>
      <c r="QJ80" s="91"/>
      <c r="QK80" s="91"/>
      <c r="QL80" s="91"/>
      <c r="QM80" s="91"/>
      <c r="QN80" s="91"/>
      <c r="QO80" s="91"/>
      <c r="QP80" s="91"/>
      <c r="QQ80" s="91"/>
      <c r="QR80" s="91"/>
      <c r="QS80" s="91"/>
      <c r="QT80" s="91"/>
      <c r="QU80" s="91"/>
      <c r="QV80" s="91"/>
      <c r="QW80" s="91"/>
      <c r="QX80" s="91"/>
      <c r="QY80" s="91"/>
      <c r="QZ80" s="91"/>
      <c r="RA80" s="91"/>
      <c r="RB80" s="91"/>
      <c r="RC80" s="91"/>
      <c r="RD80" s="91"/>
      <c r="RE80" s="91"/>
      <c r="RF80" s="91"/>
      <c r="RG80" s="91"/>
      <c r="RH80" s="91"/>
      <c r="RI80" s="91"/>
      <c r="RJ80" s="91"/>
      <c r="RK80" s="91"/>
      <c r="RL80" s="91"/>
      <c r="RM80" s="91"/>
      <c r="RN80" s="91"/>
      <c r="RO80" s="91"/>
      <c r="RP80" s="91"/>
      <c r="RQ80" s="91"/>
      <c r="RR80" s="91"/>
      <c r="RS80" s="91"/>
      <c r="RT80" s="91"/>
      <c r="RU80" s="91"/>
      <c r="RV80" s="91"/>
      <c r="RW80" s="91"/>
      <c r="RX80" s="91"/>
      <c r="RY80" s="91"/>
      <c r="RZ80" s="91"/>
      <c r="SA80" s="91"/>
      <c r="SB80" s="91"/>
      <c r="SC80" s="91"/>
      <c r="SD80" s="91"/>
      <c r="SE80" s="91"/>
      <c r="SF80" s="91"/>
      <c r="SG80" s="91"/>
      <c r="SH80" s="91"/>
      <c r="SI80" s="91"/>
      <c r="SJ80" s="91"/>
      <c r="SK80" s="91"/>
      <c r="SL80" s="91"/>
      <c r="SM80" s="91"/>
      <c r="SN80" s="91"/>
      <c r="SO80" s="91"/>
      <c r="SP80" s="91"/>
      <c r="SQ80" s="91"/>
      <c r="SR80" s="91"/>
      <c r="SS80" s="91"/>
      <c r="ST80" s="91"/>
      <c r="SU80" s="91"/>
      <c r="SV80" s="91"/>
      <c r="SW80" s="91"/>
      <c r="SX80" s="91"/>
      <c r="SY80" s="91"/>
      <c r="SZ80" s="91"/>
      <c r="TA80" s="91"/>
      <c r="TB80" s="91"/>
      <c r="TC80" s="91"/>
      <c r="TD80" s="91"/>
      <c r="TE80" s="91"/>
      <c r="TF80" s="91"/>
      <c r="TG80" s="91"/>
      <c r="TH80" s="91"/>
      <c r="TI80" s="91"/>
      <c r="TJ80" s="91"/>
      <c r="TK80" s="91"/>
      <c r="TL80" s="91"/>
      <c r="TM80" s="91"/>
      <c r="TN80" s="91"/>
      <c r="TO80" s="91"/>
      <c r="TP80" s="91"/>
      <c r="TQ80" s="91"/>
      <c r="TR80" s="91"/>
      <c r="TS80" s="91"/>
      <c r="TT80" s="91"/>
      <c r="TU80" s="91"/>
      <c r="TV80" s="91"/>
      <c r="TW80" s="91"/>
      <c r="TX80" s="91"/>
      <c r="TY80" s="91"/>
      <c r="TZ80" s="91"/>
      <c r="UA80" s="91"/>
      <c r="UB80" s="91"/>
      <c r="UC80" s="91"/>
      <c r="UD80" s="91"/>
      <c r="UE80" s="91"/>
      <c r="UF80" s="91"/>
      <c r="UG80" s="91"/>
      <c r="UH80" s="91"/>
      <c r="UI80" s="91"/>
      <c r="UJ80" s="91"/>
      <c r="UK80" s="91"/>
      <c r="UL80" s="91"/>
      <c r="UM80" s="91"/>
      <c r="UN80" s="91"/>
      <c r="UO80" s="91"/>
      <c r="UP80" s="91"/>
      <c r="UQ80" s="91"/>
      <c r="UR80" s="91"/>
      <c r="US80" s="91"/>
      <c r="UT80" s="91"/>
      <c r="UU80" s="91"/>
      <c r="UV80" s="91"/>
      <c r="UW80" s="91"/>
      <c r="UX80" s="91"/>
      <c r="UY80" s="91"/>
      <c r="UZ80" s="91"/>
      <c r="VA80" s="91"/>
      <c r="VB80" s="91"/>
      <c r="VC80" s="91"/>
      <c r="VD80" s="91"/>
      <c r="VE80" s="91"/>
      <c r="VF80" s="91"/>
      <c r="VG80" s="91"/>
      <c r="VH80" s="91"/>
      <c r="VI80" s="91"/>
      <c r="VJ80" s="91"/>
      <c r="VK80" s="91"/>
      <c r="VL80" s="91"/>
      <c r="VM80" s="91"/>
      <c r="VN80" s="91"/>
      <c r="VO80" s="91"/>
      <c r="VP80" s="91"/>
      <c r="VQ80" s="91"/>
      <c r="VR80" s="91"/>
      <c r="VS80" s="91"/>
      <c r="VT80" s="91"/>
      <c r="VU80" s="91"/>
      <c r="VV80" s="91"/>
      <c r="VW80" s="91"/>
      <c r="VX80" s="91"/>
      <c r="VY80" s="91"/>
      <c r="VZ80" s="91"/>
      <c r="WA80" s="91"/>
      <c r="WB80" s="91"/>
      <c r="WC80" s="91"/>
      <c r="WD80" s="91"/>
      <c r="WE80" s="91"/>
      <c r="WF80" s="91"/>
      <c r="WG80" s="91"/>
      <c r="WH80" s="91"/>
      <c r="WI80" s="91"/>
      <c r="WJ80" s="91"/>
      <c r="WK80" s="91"/>
      <c r="WL80" s="91"/>
      <c r="WM80" s="91"/>
      <c r="WN80" s="91"/>
      <c r="WO80" s="91"/>
      <c r="WP80" s="91"/>
      <c r="WQ80" s="91"/>
      <c r="WR80" s="91"/>
      <c r="WS80" s="91"/>
      <c r="WT80" s="91"/>
      <c r="WU80" s="91"/>
      <c r="WV80" s="91"/>
      <c r="WW80" s="91"/>
      <c r="WX80" s="91"/>
      <c r="WY80" s="91"/>
      <c r="WZ80" s="91"/>
      <c r="XA80" s="91"/>
      <c r="XB80" s="91"/>
      <c r="XC80" s="91"/>
      <c r="XD80" s="91"/>
      <c r="XE80" s="91"/>
      <c r="XF80" s="91"/>
      <c r="XG80" s="91"/>
      <c r="XH80" s="91"/>
      <c r="XI80" s="91"/>
      <c r="XJ80" s="91"/>
      <c r="XK80" s="91"/>
      <c r="XL80" s="91"/>
      <c r="XM80" s="91"/>
      <c r="XN80" s="91"/>
      <c r="XO80" s="91"/>
      <c r="XP80" s="91"/>
      <c r="XQ80" s="91"/>
      <c r="XR80" s="91"/>
      <c r="XS80" s="91"/>
      <c r="XT80" s="91"/>
      <c r="XU80" s="91"/>
      <c r="XV80" s="91"/>
      <c r="XW80" s="91"/>
      <c r="XX80" s="91"/>
      <c r="XY80" s="91"/>
      <c r="XZ80" s="91"/>
      <c r="YA80" s="91"/>
      <c r="YB80" s="91"/>
      <c r="YC80" s="91"/>
      <c r="YD80" s="91"/>
      <c r="YE80" s="91"/>
      <c r="YF80" s="91"/>
      <c r="YG80" s="91"/>
      <c r="YH80" s="91"/>
      <c r="YI80" s="91"/>
      <c r="YJ80" s="91"/>
      <c r="YK80" s="91"/>
      <c r="YL80" s="91"/>
      <c r="YM80" s="91"/>
      <c r="YN80" s="91"/>
      <c r="YO80" s="91"/>
      <c r="YP80" s="91"/>
      <c r="YQ80" s="91"/>
      <c r="YR80" s="91"/>
      <c r="YS80" s="91"/>
      <c r="YT80" s="91"/>
      <c r="YU80" s="91"/>
      <c r="YV80" s="91"/>
      <c r="YW80" s="91"/>
      <c r="YX80" s="91"/>
      <c r="YY80" s="91"/>
      <c r="YZ80" s="91"/>
      <c r="ZA80" s="91"/>
      <c r="ZB80" s="91"/>
      <c r="ZC80" s="91"/>
      <c r="ZD80" s="91"/>
      <c r="ZE80" s="91"/>
      <c r="ZF80" s="91"/>
      <c r="ZG80" s="91"/>
      <c r="ZH80" s="91"/>
      <c r="ZI80" s="91"/>
      <c r="ZJ80" s="91"/>
      <c r="ZK80" s="91"/>
      <c r="ZL80" s="91"/>
      <c r="ZM80" s="91"/>
      <c r="ZN80" s="91"/>
      <c r="ZO80" s="91"/>
      <c r="ZP80" s="91"/>
      <c r="ZQ80" s="91"/>
      <c r="ZR80" s="91"/>
      <c r="ZS80" s="91"/>
      <c r="ZT80" s="91"/>
      <c r="ZU80" s="91"/>
      <c r="ZV80" s="91"/>
      <c r="ZW80" s="91"/>
      <c r="ZX80" s="91"/>
      <c r="ZY80" s="91"/>
      <c r="ZZ80" s="91"/>
      <c r="AAA80" s="91"/>
      <c r="AAB80" s="91"/>
      <c r="AAC80" s="91"/>
      <c r="AAD80" s="91"/>
      <c r="AAE80" s="91"/>
      <c r="AAF80" s="91"/>
      <c r="AAG80" s="91"/>
      <c r="AAH80" s="91"/>
      <c r="AAI80" s="91"/>
      <c r="AAJ80" s="91"/>
      <c r="AAK80" s="91"/>
      <c r="AAL80" s="91"/>
      <c r="AAM80" s="91"/>
      <c r="AAN80" s="91"/>
      <c r="AAO80" s="91"/>
      <c r="AAP80" s="91"/>
      <c r="AAQ80" s="91"/>
      <c r="AAR80" s="91"/>
      <c r="AAS80" s="91"/>
      <c r="AAT80" s="91"/>
      <c r="AAU80" s="91"/>
      <c r="AAV80" s="91"/>
      <c r="AAW80" s="91"/>
      <c r="AAX80" s="91"/>
      <c r="AAY80" s="91"/>
      <c r="AAZ80" s="91"/>
      <c r="ABA80" s="91"/>
      <c r="ABB80" s="91"/>
      <c r="ABC80" s="91"/>
      <c r="ABD80" s="91"/>
      <c r="ABE80" s="91"/>
      <c r="ABF80" s="91"/>
      <c r="ABG80" s="91"/>
      <c r="ABH80" s="91"/>
      <c r="ABI80" s="91"/>
      <c r="ABJ80" s="91"/>
      <c r="ABK80" s="91"/>
      <c r="ABL80" s="91"/>
      <c r="ABM80" s="91"/>
      <c r="ABN80" s="91"/>
      <c r="ABO80" s="91"/>
      <c r="ABP80" s="91"/>
      <c r="ABQ80" s="91"/>
      <c r="ABR80" s="91"/>
      <c r="ABS80" s="91"/>
      <c r="ABT80" s="91"/>
      <c r="ABU80" s="91"/>
      <c r="ABV80" s="91"/>
      <c r="ABW80" s="91"/>
      <c r="ABX80" s="91"/>
      <c r="ABY80" s="91"/>
      <c r="ABZ80" s="91"/>
      <c r="ACA80" s="91"/>
      <c r="ACB80" s="91"/>
      <c r="ACC80" s="91"/>
      <c r="ACD80" s="91"/>
      <c r="ACE80" s="91"/>
      <c r="ACF80" s="91"/>
      <c r="ACG80" s="91"/>
      <c r="ACH80" s="91"/>
      <c r="ACI80" s="91"/>
      <c r="ACJ80" s="91"/>
      <c r="ACK80" s="91"/>
      <c r="ACL80" s="91"/>
      <c r="ACM80" s="91"/>
      <c r="ACN80" s="91"/>
      <c r="ACO80" s="91"/>
      <c r="ACP80" s="91"/>
      <c r="ACQ80" s="91"/>
      <c r="ACR80" s="91"/>
      <c r="ACS80" s="91"/>
      <c r="ACT80" s="91"/>
      <c r="ACU80" s="91"/>
      <c r="ACV80" s="91"/>
      <c r="ACW80" s="91"/>
      <c r="ACX80" s="91"/>
      <c r="ACY80" s="91"/>
      <c r="ACZ80" s="91"/>
      <c r="ADA80" s="91"/>
      <c r="ADB80" s="91"/>
      <c r="ADC80" s="91"/>
      <c r="ADD80" s="91"/>
      <c r="ADE80" s="91"/>
      <c r="ADF80" s="91"/>
      <c r="ADG80" s="91"/>
      <c r="ADH80" s="91"/>
      <c r="ADI80" s="91"/>
      <c r="ADJ80" s="91"/>
      <c r="ADK80" s="91"/>
      <c r="ADL80" s="91"/>
      <c r="ADM80" s="91"/>
      <c r="ADN80" s="91"/>
      <c r="ADO80" s="91"/>
      <c r="ADP80" s="91"/>
      <c r="ADQ80" s="91"/>
      <c r="ADR80" s="91"/>
      <c r="ADS80" s="91"/>
      <c r="ADT80" s="91"/>
      <c r="ADU80" s="91"/>
      <c r="ADV80" s="91"/>
      <c r="ADW80" s="91"/>
      <c r="ADX80" s="91"/>
      <c r="ADY80" s="91"/>
      <c r="ADZ80" s="91"/>
      <c r="AEA80" s="91"/>
      <c r="AEB80" s="91"/>
      <c r="AEC80" s="91"/>
      <c r="AED80" s="91"/>
      <c r="AEE80" s="91"/>
      <c r="AEF80" s="91"/>
      <c r="AEG80" s="91"/>
      <c r="AEH80" s="91"/>
      <c r="AEI80" s="91"/>
      <c r="AEJ80" s="91"/>
      <c r="AEK80" s="91"/>
      <c r="AEL80" s="91"/>
      <c r="AEM80" s="91"/>
      <c r="AEN80" s="91"/>
      <c r="AEO80" s="91"/>
      <c r="AEP80" s="91"/>
      <c r="AEQ80" s="91"/>
      <c r="AER80" s="91"/>
      <c r="AES80" s="91"/>
      <c r="AET80" s="91"/>
      <c r="AEU80" s="91"/>
      <c r="AEV80" s="91"/>
      <c r="AEW80" s="91"/>
      <c r="AEX80" s="91"/>
      <c r="AEY80" s="91"/>
      <c r="AEZ80" s="91"/>
      <c r="AFA80" s="91"/>
      <c r="AFB80" s="91"/>
      <c r="AFC80" s="91"/>
      <c r="AFD80" s="91"/>
      <c r="AFE80" s="91"/>
      <c r="AFF80" s="91"/>
      <c r="AFG80" s="91"/>
      <c r="AFH80" s="91"/>
      <c r="AFI80" s="91"/>
      <c r="AFJ80" s="91"/>
      <c r="AFK80" s="91"/>
      <c r="AFL80" s="91"/>
      <c r="AFM80" s="91"/>
      <c r="AFN80" s="91"/>
      <c r="AFO80" s="91"/>
      <c r="AFP80" s="91"/>
      <c r="AFQ80" s="91"/>
      <c r="AFR80" s="91"/>
      <c r="AFS80" s="91"/>
      <c r="AFT80" s="91"/>
      <c r="AFU80" s="91"/>
      <c r="AFV80" s="91"/>
      <c r="AFW80" s="91"/>
      <c r="AFX80" s="91"/>
      <c r="AFY80" s="91"/>
      <c r="AFZ80" s="91"/>
      <c r="AGA80" s="91"/>
      <c r="AGB80" s="91"/>
      <c r="AGC80" s="91"/>
      <c r="AGD80" s="91"/>
      <c r="AGE80" s="91"/>
      <c r="AGF80" s="91"/>
      <c r="AGG80" s="91"/>
      <c r="AGH80" s="91"/>
      <c r="AGI80" s="91"/>
      <c r="AGJ80" s="91"/>
      <c r="AGK80" s="91"/>
      <c r="AGL80" s="91"/>
      <c r="AGM80" s="91"/>
      <c r="AGN80" s="91"/>
      <c r="AGO80" s="91"/>
      <c r="AGP80" s="91"/>
      <c r="AGQ80" s="91"/>
      <c r="AGR80" s="91"/>
      <c r="AGS80" s="91"/>
      <c r="AGT80" s="91"/>
      <c r="AGU80" s="91"/>
      <c r="AGV80" s="91"/>
      <c r="AGW80" s="91"/>
      <c r="AGX80" s="91"/>
      <c r="AGY80" s="91"/>
      <c r="AGZ80" s="91"/>
      <c r="AHA80" s="91"/>
      <c r="AHB80" s="91"/>
      <c r="AHC80" s="91"/>
      <c r="AHD80" s="91"/>
      <c r="AHE80" s="91"/>
      <c r="AHF80" s="91"/>
      <c r="AHG80" s="91"/>
      <c r="AHH80" s="91"/>
      <c r="AHI80" s="91"/>
      <c r="AHJ80" s="91"/>
      <c r="AHK80" s="91"/>
      <c r="AHL80" s="91"/>
      <c r="AHM80" s="91"/>
      <c r="AHN80" s="91"/>
      <c r="AHO80" s="91"/>
      <c r="AHP80" s="91"/>
      <c r="AHQ80" s="91"/>
      <c r="AHR80" s="91"/>
      <c r="AHS80" s="91"/>
      <c r="AHT80" s="91"/>
      <c r="AHU80" s="91"/>
      <c r="AHV80" s="91"/>
      <c r="AHW80" s="91"/>
      <c r="AHX80" s="91"/>
      <c r="AHY80" s="91"/>
      <c r="AHZ80" s="91"/>
      <c r="AIA80" s="91"/>
      <c r="AIB80" s="91"/>
      <c r="AIC80" s="91"/>
      <c r="AID80" s="91"/>
      <c r="AIE80" s="91"/>
      <c r="AIF80" s="91"/>
      <c r="AIG80" s="91"/>
      <c r="AIH80" s="91"/>
      <c r="AII80" s="91"/>
      <c r="AIJ80" s="91"/>
      <c r="AIK80" s="91"/>
      <c r="AIL80" s="91"/>
      <c r="AIM80" s="91"/>
      <c r="AIN80" s="91"/>
      <c r="AIO80" s="91"/>
      <c r="AIP80" s="91"/>
      <c r="AIQ80" s="91"/>
      <c r="AIR80" s="91"/>
      <c r="AIS80" s="91"/>
      <c r="AIT80" s="91"/>
      <c r="AIU80" s="91"/>
      <c r="AIV80" s="91"/>
      <c r="AIW80" s="91"/>
      <c r="AIX80" s="91"/>
      <c r="AIY80" s="91"/>
      <c r="AIZ80" s="91"/>
      <c r="AJA80" s="91"/>
      <c r="AJB80" s="91"/>
      <c r="AJC80" s="91"/>
      <c r="AJD80" s="91"/>
      <c r="AJE80" s="91"/>
      <c r="AJF80" s="91"/>
      <c r="AJG80" s="91"/>
      <c r="AJH80" s="91"/>
      <c r="AJI80" s="91"/>
      <c r="AJJ80" s="91"/>
      <c r="AJK80" s="91"/>
      <c r="AJL80" s="91"/>
      <c r="AJM80" s="91"/>
      <c r="AJN80" s="91"/>
      <c r="AJO80" s="91"/>
      <c r="AJP80" s="91"/>
      <c r="AJQ80" s="91"/>
      <c r="AJR80" s="91"/>
      <c r="AJS80" s="91"/>
      <c r="AJT80" s="91"/>
      <c r="AJU80" s="91"/>
      <c r="AJV80" s="91"/>
      <c r="AJW80" s="91"/>
      <c r="AJX80" s="91"/>
      <c r="AJY80" s="91"/>
      <c r="AJZ80" s="91"/>
      <c r="AKA80" s="91"/>
      <c r="AKB80" s="91"/>
      <c r="AKC80" s="91"/>
      <c r="AKD80" s="91"/>
      <c r="AKE80" s="91"/>
      <c r="AKF80" s="91"/>
      <c r="AKG80" s="91"/>
      <c r="AKH80" s="91"/>
      <c r="AKI80" s="91"/>
      <c r="AKJ80" s="91"/>
      <c r="AKK80" s="91"/>
      <c r="AKL80" s="91"/>
      <c r="AKM80" s="91"/>
      <c r="AKN80" s="91"/>
      <c r="AKO80" s="91"/>
      <c r="AKP80" s="91"/>
      <c r="AKQ80" s="91"/>
      <c r="AKR80" s="91"/>
      <c r="AKS80" s="91"/>
      <c r="AKT80" s="91"/>
      <c r="AKU80" s="91"/>
      <c r="AKV80" s="91"/>
      <c r="AKW80" s="91"/>
      <c r="AKX80" s="91"/>
      <c r="AKY80" s="91"/>
      <c r="AKZ80" s="91"/>
      <c r="ALA80" s="91"/>
      <c r="ALB80" s="91"/>
      <c r="ALC80" s="91"/>
      <c r="ALD80" s="91"/>
      <c r="ALE80" s="91"/>
      <c r="ALF80" s="91"/>
      <c r="ALG80" s="91"/>
      <c r="ALH80" s="91"/>
      <c r="ALI80" s="91"/>
      <c r="ALJ80" s="91"/>
      <c r="ALK80" s="91"/>
      <c r="ALL80" s="91"/>
      <c r="ALM80" s="91"/>
      <c r="ALN80" s="91"/>
      <c r="ALO80" s="91"/>
      <c r="ALP80" s="91"/>
      <c r="ALQ80" s="91"/>
      <c r="ALR80" s="91"/>
      <c r="ALS80" s="91"/>
      <c r="ALT80" s="91"/>
      <c r="ALU80" s="91"/>
      <c r="ALV80" s="91"/>
      <c r="ALW80" s="91"/>
      <c r="ALX80" s="91"/>
      <c r="ALY80" s="91"/>
      <c r="ALZ80" s="91"/>
      <c r="AMA80" s="91"/>
      <c r="AMB80" s="91"/>
      <c r="AMC80" s="91"/>
      <c r="AMD80" s="91"/>
      <c r="AME80" s="91"/>
      <c r="AMF80" s="91"/>
      <c r="AMG80" s="91"/>
      <c r="AMH80" s="91"/>
      <c r="AMI80" s="91"/>
      <c r="AMJ80" s="91"/>
      <c r="AMK80" s="91"/>
      <c r="AML80" s="91"/>
      <c r="AMM80" s="91"/>
      <c r="AMN80" s="91"/>
      <c r="AMO80" s="91"/>
      <c r="AMP80" s="91"/>
      <c r="AMQ80" s="91"/>
      <c r="AMR80" s="91"/>
      <c r="AMS80" s="91"/>
      <c r="AMT80" s="91"/>
      <c r="AMU80" s="91"/>
      <c r="AMV80" s="91"/>
      <c r="AMW80" s="91"/>
      <c r="AMX80" s="91"/>
      <c r="AMY80" s="91"/>
      <c r="AMZ80" s="91"/>
      <c r="ANA80" s="91"/>
      <c r="ANB80" s="91"/>
      <c r="ANC80" s="91"/>
      <c r="AND80" s="91"/>
      <c r="ANE80" s="91"/>
      <c r="ANF80" s="91"/>
      <c r="ANG80" s="91"/>
      <c r="ANH80" s="91"/>
      <c r="ANI80" s="91"/>
      <c r="ANJ80" s="91"/>
      <c r="ANK80" s="91"/>
      <c r="ANL80" s="91"/>
      <c r="ANM80" s="91"/>
      <c r="ANN80" s="91"/>
      <c r="ANO80" s="91"/>
      <c r="ANP80" s="91"/>
      <c r="ANQ80" s="91"/>
      <c r="ANR80" s="91"/>
      <c r="ANS80" s="91"/>
      <c r="ANT80" s="91"/>
      <c r="ANU80" s="91"/>
      <c r="ANV80" s="91"/>
      <c r="ANW80" s="91"/>
      <c r="ANX80" s="91"/>
      <c r="ANY80" s="91"/>
      <c r="ANZ80" s="91"/>
      <c r="AOA80" s="91"/>
      <c r="AOB80" s="91"/>
      <c r="AOC80" s="91"/>
      <c r="AOD80" s="91"/>
      <c r="AOE80" s="91"/>
      <c r="AOF80" s="91"/>
      <c r="AOG80" s="91"/>
      <c r="AOH80" s="91"/>
      <c r="AOI80" s="91"/>
      <c r="AOJ80" s="91"/>
      <c r="AOK80" s="91"/>
      <c r="AOL80" s="91"/>
      <c r="AOM80" s="91"/>
      <c r="AON80" s="91"/>
      <c r="AOO80" s="91"/>
      <c r="AOP80" s="91"/>
      <c r="AOQ80" s="91"/>
      <c r="AOR80" s="91"/>
      <c r="AOS80" s="91"/>
      <c r="AOT80" s="91"/>
      <c r="AOU80" s="91"/>
      <c r="AOV80" s="91"/>
      <c r="AOW80" s="91"/>
      <c r="AOX80" s="91"/>
      <c r="AOY80" s="91"/>
      <c r="AOZ80" s="91"/>
      <c r="APA80" s="91"/>
      <c r="APB80" s="91"/>
      <c r="APC80" s="91"/>
      <c r="APD80" s="91"/>
      <c r="APE80" s="91"/>
      <c r="APF80" s="91"/>
      <c r="APG80" s="91"/>
      <c r="APH80" s="91"/>
      <c r="API80" s="91"/>
      <c r="APJ80" s="91"/>
      <c r="APK80" s="91"/>
      <c r="APL80" s="91"/>
      <c r="APM80" s="91"/>
      <c r="APN80" s="91"/>
      <c r="APO80" s="91"/>
      <c r="APP80" s="91"/>
      <c r="APQ80" s="91"/>
      <c r="APR80" s="91"/>
      <c r="APS80" s="91"/>
      <c r="APT80" s="91"/>
      <c r="APU80" s="91"/>
      <c r="APV80" s="91"/>
      <c r="APW80" s="91"/>
      <c r="APX80" s="91"/>
      <c r="APY80" s="91"/>
      <c r="APZ80" s="91"/>
      <c r="AQA80" s="91"/>
      <c r="AQB80" s="91"/>
      <c r="AQC80" s="91"/>
      <c r="AQD80" s="91"/>
      <c r="AQE80" s="91"/>
      <c r="AQF80" s="91"/>
      <c r="AQG80" s="91"/>
      <c r="AQH80" s="91"/>
      <c r="AQI80" s="91"/>
      <c r="AQJ80" s="91"/>
      <c r="AQK80" s="91"/>
      <c r="AQL80" s="91"/>
      <c r="AQM80" s="91"/>
      <c r="AQN80" s="91"/>
      <c r="AQO80" s="91"/>
      <c r="AQP80" s="91"/>
      <c r="AQQ80" s="91"/>
      <c r="AQR80" s="91"/>
      <c r="AQS80" s="91"/>
      <c r="AQT80" s="91"/>
      <c r="AQU80" s="91"/>
      <c r="AQV80" s="91"/>
      <c r="AQW80" s="91"/>
      <c r="AQX80" s="91"/>
      <c r="AQY80" s="91"/>
      <c r="AQZ80" s="91"/>
      <c r="ARA80" s="91"/>
      <c r="ARB80" s="91"/>
      <c r="ARC80" s="91"/>
      <c r="ARD80" s="91"/>
      <c r="ARE80" s="91"/>
      <c r="ARF80" s="91"/>
      <c r="ARG80" s="91"/>
      <c r="ARH80" s="91"/>
      <c r="ARI80" s="91"/>
      <c r="ARJ80" s="91"/>
      <c r="ARK80" s="91"/>
      <c r="ARL80" s="91"/>
      <c r="ARM80" s="91"/>
      <c r="ARN80" s="91"/>
      <c r="ARO80" s="91"/>
      <c r="ARP80" s="91"/>
      <c r="ARQ80" s="91"/>
      <c r="ARR80" s="91"/>
      <c r="ARS80" s="91"/>
      <c r="ART80" s="91"/>
      <c r="ARU80" s="91"/>
      <c r="ARV80" s="91"/>
      <c r="ARW80" s="91"/>
      <c r="ARX80" s="91"/>
      <c r="ARY80" s="91"/>
      <c r="ARZ80" s="91"/>
      <c r="ASA80" s="91"/>
      <c r="ASB80" s="91"/>
      <c r="ASC80" s="91"/>
      <c r="ASD80" s="91"/>
      <c r="ASE80" s="91"/>
      <c r="ASF80" s="91"/>
      <c r="ASG80" s="91"/>
      <c r="ASH80" s="91"/>
      <c r="ASI80" s="91"/>
      <c r="ASJ80" s="91"/>
      <c r="ASK80" s="91"/>
      <c r="ASL80" s="91"/>
      <c r="ASM80" s="91"/>
      <c r="ASN80" s="91"/>
      <c r="ASO80" s="91"/>
      <c r="ASP80" s="91"/>
      <c r="ASQ80" s="91"/>
      <c r="ASR80" s="91"/>
      <c r="ASS80" s="91"/>
      <c r="AST80" s="91"/>
      <c r="ASU80" s="91"/>
      <c r="ASV80" s="91"/>
      <c r="ASW80" s="91"/>
      <c r="ASX80" s="91"/>
      <c r="ASY80" s="91"/>
      <c r="ASZ80" s="91"/>
      <c r="ATA80" s="91"/>
      <c r="ATB80" s="91"/>
      <c r="ATC80" s="91"/>
      <c r="ATD80" s="91"/>
      <c r="ATE80" s="91"/>
      <c r="ATF80" s="91"/>
      <c r="ATG80" s="91"/>
      <c r="ATH80" s="91"/>
      <c r="ATI80" s="91"/>
      <c r="ATJ80" s="91"/>
      <c r="ATK80" s="91"/>
      <c r="ATL80" s="91"/>
      <c r="ATM80" s="91"/>
      <c r="ATN80" s="91"/>
      <c r="ATO80" s="91"/>
      <c r="ATP80" s="91"/>
      <c r="ATQ80" s="91"/>
      <c r="ATR80" s="91"/>
      <c r="ATS80" s="91"/>
      <c r="ATT80" s="91"/>
      <c r="ATU80" s="91"/>
      <c r="ATV80" s="91"/>
      <c r="ATW80" s="91"/>
      <c r="ATX80" s="91"/>
      <c r="ATY80" s="91"/>
      <c r="ATZ80" s="91"/>
      <c r="AUA80" s="91"/>
      <c r="AUB80" s="91"/>
      <c r="AUC80" s="91"/>
      <c r="AUD80" s="91"/>
      <c r="AUE80" s="91"/>
      <c r="AUF80" s="91"/>
      <c r="AUG80" s="91"/>
      <c r="AUH80" s="91"/>
      <c r="AUI80" s="91"/>
      <c r="AUJ80" s="91"/>
      <c r="AUK80" s="91"/>
      <c r="AUL80" s="91"/>
      <c r="AUM80" s="91"/>
      <c r="AUN80" s="91"/>
      <c r="AUO80" s="91"/>
      <c r="AUP80" s="91"/>
      <c r="AUQ80" s="91"/>
      <c r="AUR80" s="91"/>
      <c r="AUS80" s="91"/>
      <c r="AUT80" s="91"/>
      <c r="AUU80" s="91"/>
      <c r="AUV80" s="91"/>
      <c r="AUW80" s="91"/>
      <c r="AUX80" s="91"/>
      <c r="AUY80" s="91"/>
      <c r="AUZ80" s="91"/>
      <c r="AVA80" s="91"/>
      <c r="AVB80" s="91"/>
      <c r="AVC80" s="91"/>
      <c r="AVD80" s="91"/>
      <c r="AVE80" s="91"/>
      <c r="AVF80" s="91"/>
      <c r="AVG80" s="91"/>
      <c r="AVH80" s="91"/>
      <c r="AVI80" s="91"/>
      <c r="AVJ80" s="91"/>
      <c r="AVK80" s="91"/>
      <c r="AVL80" s="91"/>
      <c r="AVM80" s="91"/>
      <c r="AVN80" s="91"/>
      <c r="AVO80" s="91"/>
      <c r="AVP80" s="91"/>
      <c r="AVQ80" s="91"/>
      <c r="AVR80" s="91"/>
      <c r="AVS80" s="91"/>
      <c r="AVT80" s="91"/>
      <c r="AVU80" s="91"/>
      <c r="AVV80" s="91"/>
      <c r="AVW80" s="91"/>
      <c r="AVX80" s="91"/>
      <c r="AVY80" s="91"/>
      <c r="AVZ80" s="91"/>
      <c r="AWA80" s="91"/>
      <c r="AWB80" s="91"/>
      <c r="AWC80" s="91"/>
      <c r="AWD80" s="91"/>
      <c r="AWE80" s="91"/>
      <c r="AWF80" s="91"/>
      <c r="AWG80" s="91"/>
      <c r="AWH80" s="91"/>
      <c r="AWI80" s="91"/>
      <c r="AWJ80" s="91"/>
      <c r="AWK80" s="91"/>
      <c r="AWL80" s="91"/>
      <c r="AWM80" s="91"/>
      <c r="AWN80" s="91"/>
      <c r="AWO80" s="91"/>
      <c r="AWP80" s="91"/>
      <c r="AWQ80" s="91"/>
      <c r="AWR80" s="91"/>
      <c r="AWS80" s="91"/>
      <c r="AWT80" s="91"/>
      <c r="AWU80" s="91"/>
      <c r="AWV80" s="91"/>
      <c r="AWW80" s="91"/>
      <c r="AWX80" s="91"/>
      <c r="AWY80" s="91"/>
      <c r="AWZ80" s="91"/>
      <c r="AXA80" s="91"/>
      <c r="AXB80" s="91"/>
      <c r="AXC80" s="91"/>
      <c r="AXD80" s="91"/>
      <c r="AXE80" s="91"/>
      <c r="AXF80" s="91"/>
      <c r="AXG80" s="91"/>
      <c r="AXH80" s="91"/>
      <c r="AXI80" s="91"/>
      <c r="AXJ80" s="91"/>
      <c r="AXK80" s="91"/>
      <c r="AXL80" s="91"/>
      <c r="AXM80" s="91"/>
      <c r="AXN80" s="91"/>
      <c r="AXO80" s="91"/>
      <c r="AXP80" s="91"/>
      <c r="AXQ80" s="91"/>
      <c r="AXR80" s="91"/>
      <c r="AXS80" s="91"/>
      <c r="AXT80" s="91"/>
      <c r="AXU80" s="91"/>
      <c r="AXV80" s="91"/>
      <c r="AXW80" s="91"/>
      <c r="AXX80" s="91"/>
      <c r="AXY80" s="91"/>
      <c r="AXZ80" s="91"/>
      <c r="AYA80" s="91"/>
      <c r="AYB80" s="91"/>
      <c r="AYC80" s="91"/>
      <c r="AYD80" s="91"/>
      <c r="AYE80" s="91"/>
      <c r="AYF80" s="91"/>
      <c r="AYG80" s="91"/>
      <c r="AYH80" s="91"/>
      <c r="AYI80" s="91"/>
      <c r="AYJ80" s="91"/>
      <c r="AYK80" s="91"/>
      <c r="AYL80" s="91"/>
      <c r="AYM80" s="91"/>
      <c r="AYN80" s="91"/>
      <c r="AYO80" s="91"/>
      <c r="AYP80" s="91"/>
      <c r="AYQ80" s="91"/>
      <c r="AYR80" s="91"/>
      <c r="AYS80" s="91"/>
      <c r="AYT80" s="91"/>
      <c r="AYU80" s="91"/>
      <c r="AYV80" s="91"/>
      <c r="AYW80" s="91"/>
      <c r="AYX80" s="91"/>
      <c r="AYY80" s="91"/>
      <c r="AYZ80" s="91"/>
      <c r="AZA80" s="91"/>
      <c r="AZB80" s="91"/>
      <c r="AZC80" s="91"/>
      <c r="AZD80" s="91"/>
      <c r="AZE80" s="91"/>
      <c r="AZF80" s="91"/>
      <c r="AZG80" s="91"/>
      <c r="AZH80" s="91"/>
      <c r="AZI80" s="91"/>
      <c r="AZJ80" s="91"/>
      <c r="AZK80" s="91"/>
      <c r="AZL80" s="91"/>
      <c r="AZM80" s="91"/>
      <c r="AZN80" s="91"/>
      <c r="AZO80" s="91"/>
      <c r="AZP80" s="91"/>
      <c r="AZQ80" s="91"/>
      <c r="AZR80" s="91"/>
      <c r="AZS80" s="91"/>
      <c r="AZT80" s="91"/>
      <c r="AZU80" s="91"/>
      <c r="AZV80" s="91"/>
      <c r="AZW80" s="91"/>
      <c r="AZX80" s="91"/>
      <c r="AZY80" s="91"/>
      <c r="AZZ80" s="91"/>
      <c r="BAA80" s="91"/>
      <c r="BAB80" s="91"/>
      <c r="BAC80" s="91"/>
      <c r="BAD80" s="91"/>
      <c r="BAE80" s="91"/>
      <c r="BAF80" s="91"/>
      <c r="BAG80" s="91"/>
      <c r="BAH80" s="91"/>
      <c r="BAI80" s="91"/>
      <c r="BAJ80" s="91"/>
      <c r="BAK80" s="91"/>
      <c r="BAL80" s="91"/>
      <c r="BAM80" s="91"/>
      <c r="BAN80" s="91"/>
      <c r="BAO80" s="91"/>
      <c r="BAP80" s="91"/>
      <c r="BAQ80" s="91"/>
      <c r="BAR80" s="91"/>
      <c r="BAS80" s="91"/>
      <c r="BAT80" s="91"/>
      <c r="BAU80" s="91"/>
      <c r="BAV80" s="91"/>
      <c r="BAW80" s="91"/>
      <c r="BAX80" s="91"/>
      <c r="BAY80" s="91"/>
      <c r="BAZ80" s="91"/>
      <c r="BBA80" s="91"/>
      <c r="BBB80" s="91"/>
      <c r="BBC80" s="91"/>
      <c r="BBD80" s="91"/>
      <c r="BBE80" s="91"/>
      <c r="BBF80" s="91"/>
      <c r="BBG80" s="91"/>
      <c r="BBH80" s="91"/>
      <c r="BBI80" s="91"/>
      <c r="BBJ80" s="91"/>
      <c r="BBK80" s="91"/>
      <c r="BBL80" s="91"/>
      <c r="BBM80" s="91"/>
      <c r="BBN80" s="91"/>
      <c r="BBO80" s="91"/>
      <c r="BBP80" s="91"/>
      <c r="BBQ80" s="91"/>
      <c r="BBR80" s="91"/>
      <c r="BBS80" s="91"/>
      <c r="BBT80" s="91"/>
      <c r="BBU80" s="91"/>
      <c r="BBV80" s="91"/>
      <c r="BBW80" s="91"/>
      <c r="BBX80" s="91"/>
      <c r="BBY80" s="91"/>
      <c r="BBZ80" s="91"/>
      <c r="BCA80" s="91"/>
      <c r="BCB80" s="91"/>
      <c r="BCC80" s="91"/>
      <c r="BCD80" s="91"/>
      <c r="BCE80" s="91"/>
      <c r="BCF80" s="91"/>
      <c r="BCG80" s="91"/>
      <c r="BCH80" s="91"/>
      <c r="BCI80" s="91"/>
      <c r="BCJ80" s="91"/>
      <c r="BCK80" s="91"/>
      <c r="BCL80" s="91"/>
      <c r="BCM80" s="91"/>
      <c r="BCN80" s="91"/>
      <c r="BCO80" s="91"/>
      <c r="BCP80" s="91"/>
      <c r="BCQ80" s="91"/>
      <c r="BCR80" s="91"/>
      <c r="BCS80" s="91"/>
      <c r="BCT80" s="91"/>
      <c r="BCU80" s="91"/>
      <c r="BCV80" s="91"/>
      <c r="BCW80" s="91"/>
      <c r="BCX80" s="91"/>
      <c r="BCY80" s="91"/>
      <c r="BCZ80" s="91"/>
      <c r="BDA80" s="91"/>
      <c r="BDB80" s="91"/>
      <c r="BDC80" s="91"/>
      <c r="BDD80" s="91"/>
      <c r="BDE80" s="91"/>
      <c r="BDF80" s="91"/>
      <c r="BDG80" s="91"/>
      <c r="BDH80" s="91"/>
      <c r="BDI80" s="91"/>
      <c r="BDJ80" s="91"/>
      <c r="BDK80" s="91"/>
      <c r="BDL80" s="91"/>
      <c r="BDM80" s="91"/>
      <c r="BDN80" s="91"/>
      <c r="BDO80" s="91"/>
      <c r="BDP80" s="91"/>
      <c r="BDQ80" s="91"/>
      <c r="BDR80" s="91"/>
      <c r="BDS80" s="91"/>
      <c r="BDT80" s="91"/>
      <c r="BDU80" s="91"/>
      <c r="BDV80" s="91"/>
      <c r="BDW80" s="91"/>
      <c r="BDX80" s="91"/>
      <c r="BDY80" s="91"/>
      <c r="BDZ80" s="91"/>
      <c r="BEA80" s="91"/>
      <c r="BEB80" s="91"/>
      <c r="BEC80" s="91"/>
      <c r="BED80" s="91"/>
      <c r="BEE80" s="91"/>
      <c r="BEF80" s="91"/>
      <c r="BEG80" s="91"/>
      <c r="BEH80" s="91"/>
      <c r="BEI80" s="91"/>
      <c r="BEJ80" s="91"/>
      <c r="BEK80" s="91"/>
      <c r="BEL80" s="91"/>
      <c r="BEM80" s="91"/>
      <c r="BEN80" s="91"/>
      <c r="BEO80" s="91"/>
      <c r="BEP80" s="91"/>
      <c r="BEQ80" s="91"/>
      <c r="BER80" s="91"/>
      <c r="BES80" s="91"/>
      <c r="BET80" s="91"/>
      <c r="BEU80" s="91"/>
      <c r="BEV80" s="91"/>
      <c r="BEW80" s="91"/>
      <c r="BEX80" s="91"/>
      <c r="BEY80" s="91"/>
      <c r="BEZ80" s="91"/>
      <c r="BFA80" s="91"/>
      <c r="BFB80" s="91"/>
      <c r="BFC80" s="91"/>
      <c r="BFD80" s="91"/>
      <c r="BFE80" s="91"/>
      <c r="BFF80" s="91"/>
      <c r="BFG80" s="91"/>
      <c r="BFH80" s="91"/>
      <c r="BFI80" s="91"/>
      <c r="BFJ80" s="91"/>
      <c r="BFK80" s="91"/>
      <c r="BFL80" s="91"/>
      <c r="BFM80" s="91"/>
      <c r="BFN80" s="91"/>
      <c r="BFO80" s="91"/>
      <c r="BFP80" s="91"/>
      <c r="BFQ80" s="91"/>
      <c r="BFR80" s="91"/>
      <c r="BFS80" s="91"/>
      <c r="BFT80" s="91"/>
      <c r="BFU80" s="91"/>
      <c r="BFV80" s="91"/>
      <c r="BFW80" s="91"/>
      <c r="BFX80" s="91"/>
      <c r="BFY80" s="91"/>
      <c r="BFZ80" s="91"/>
      <c r="BGA80" s="91"/>
      <c r="BGB80" s="91"/>
      <c r="BGC80" s="91"/>
      <c r="BGD80" s="91"/>
      <c r="BGE80" s="91"/>
      <c r="BGF80" s="91"/>
      <c r="BGG80" s="91"/>
      <c r="BGH80" s="91"/>
      <c r="BGI80" s="91"/>
      <c r="BGJ80" s="91"/>
      <c r="BGK80" s="91"/>
      <c r="BGL80" s="91"/>
      <c r="BGM80" s="91"/>
      <c r="BGN80" s="91"/>
      <c r="BGO80" s="91"/>
      <c r="BGP80" s="91"/>
      <c r="BGQ80" s="91"/>
      <c r="BGR80" s="91"/>
      <c r="BGS80" s="91"/>
      <c r="BGT80" s="91"/>
      <c r="BGU80" s="91"/>
      <c r="BGV80" s="91"/>
      <c r="BGW80" s="91"/>
      <c r="BGX80" s="91"/>
      <c r="BGY80" s="91"/>
      <c r="BGZ80" s="91"/>
      <c r="BHA80" s="91"/>
      <c r="BHB80" s="91"/>
      <c r="BHC80" s="91"/>
      <c r="BHD80" s="91"/>
      <c r="BHE80" s="91"/>
      <c r="BHF80" s="91"/>
      <c r="BHG80" s="91"/>
      <c r="BHH80" s="91"/>
      <c r="BHI80" s="91"/>
      <c r="BHJ80" s="91"/>
      <c r="BHK80" s="91"/>
      <c r="BHL80" s="91"/>
      <c r="BHM80" s="91"/>
      <c r="BHN80" s="91"/>
      <c r="BHO80" s="91"/>
      <c r="BHP80" s="91"/>
      <c r="BHQ80" s="91"/>
      <c r="BHR80" s="91"/>
      <c r="BHS80" s="91"/>
      <c r="BHT80" s="91"/>
      <c r="BHU80" s="91"/>
      <c r="BHV80" s="91"/>
      <c r="BHW80" s="91"/>
      <c r="BHX80" s="91"/>
      <c r="BHY80" s="91"/>
      <c r="BHZ80" s="91"/>
      <c r="BIA80" s="91"/>
      <c r="BIB80" s="91"/>
      <c r="BIC80" s="91"/>
      <c r="BID80" s="91"/>
      <c r="BIE80" s="91"/>
      <c r="BIF80" s="91"/>
      <c r="BIG80" s="91"/>
      <c r="BIH80" s="91"/>
      <c r="BII80" s="91"/>
      <c r="BIJ80" s="91"/>
      <c r="BIK80" s="91"/>
      <c r="BIL80" s="91"/>
      <c r="BIM80" s="91"/>
      <c r="BIN80" s="91"/>
      <c r="BIO80" s="91"/>
      <c r="BIP80" s="91"/>
      <c r="BIQ80" s="91"/>
      <c r="BIR80" s="91"/>
      <c r="BIS80" s="91"/>
      <c r="BIT80" s="91"/>
      <c r="BIU80" s="91"/>
      <c r="BIV80" s="91"/>
      <c r="BIW80" s="91"/>
      <c r="BIX80" s="91"/>
      <c r="BIY80" s="91"/>
      <c r="BIZ80" s="91"/>
      <c r="BJA80" s="91"/>
      <c r="BJB80" s="91"/>
      <c r="BJC80" s="91"/>
      <c r="BJD80" s="91"/>
      <c r="BJE80" s="91"/>
      <c r="BJF80" s="91"/>
      <c r="BJG80" s="91"/>
      <c r="BJH80" s="91"/>
      <c r="BJI80" s="91"/>
      <c r="BJJ80" s="91"/>
      <c r="BJK80" s="91"/>
      <c r="BJL80" s="91"/>
      <c r="BJM80" s="91"/>
      <c r="BJN80" s="91"/>
      <c r="BJO80" s="91"/>
      <c r="BJP80" s="91"/>
      <c r="BJQ80" s="91"/>
      <c r="BJR80" s="91"/>
      <c r="BJS80" s="91"/>
      <c r="BJT80" s="91"/>
      <c r="BJU80" s="91"/>
      <c r="BJV80" s="91"/>
      <c r="BJW80" s="91"/>
      <c r="BJX80" s="91"/>
      <c r="BJY80" s="91"/>
      <c r="BJZ80" s="91"/>
      <c r="BKA80" s="91"/>
      <c r="BKB80" s="91"/>
      <c r="BKC80" s="91"/>
      <c r="BKD80" s="91"/>
      <c r="BKE80" s="91"/>
      <c r="BKF80" s="91"/>
      <c r="BKG80" s="91"/>
      <c r="BKH80" s="91"/>
      <c r="BKI80" s="91"/>
      <c r="BKJ80" s="91"/>
      <c r="BKK80" s="91"/>
      <c r="BKL80" s="91"/>
      <c r="BKM80" s="91"/>
      <c r="BKN80" s="91"/>
      <c r="BKO80" s="91"/>
      <c r="BKP80" s="91"/>
      <c r="BKQ80" s="91"/>
      <c r="BKR80" s="91"/>
      <c r="BKS80" s="91"/>
      <c r="BKT80" s="91"/>
      <c r="BKU80" s="91"/>
      <c r="BKV80" s="91"/>
      <c r="BKW80" s="91"/>
      <c r="BKX80" s="91"/>
      <c r="BKY80" s="91"/>
      <c r="BKZ80" s="91"/>
      <c r="BLA80" s="91"/>
      <c r="BLB80" s="91"/>
      <c r="BLC80" s="91"/>
      <c r="BLD80" s="91"/>
      <c r="BLE80" s="91"/>
      <c r="BLF80" s="91"/>
      <c r="BLG80" s="91"/>
      <c r="BLH80" s="91"/>
      <c r="BLI80" s="91"/>
      <c r="BLJ80" s="91"/>
      <c r="BLK80" s="91"/>
      <c r="BLL80" s="91"/>
      <c r="BLM80" s="91"/>
      <c r="BLN80" s="91"/>
      <c r="BLO80" s="91"/>
      <c r="BLP80" s="91"/>
      <c r="BLQ80" s="91"/>
      <c r="BLR80" s="91"/>
      <c r="BLS80" s="91"/>
      <c r="BLT80" s="91"/>
      <c r="BLU80" s="91"/>
      <c r="BLV80" s="91"/>
      <c r="BLW80" s="91"/>
      <c r="BLX80" s="91"/>
      <c r="BLY80" s="91"/>
      <c r="BLZ80" s="91"/>
      <c r="BMA80" s="91"/>
      <c r="BMB80" s="91"/>
      <c r="BMC80" s="91"/>
      <c r="BMD80" s="91"/>
      <c r="BME80" s="91"/>
      <c r="BMF80" s="91"/>
      <c r="BMG80" s="91"/>
      <c r="BMH80" s="91"/>
      <c r="BMI80" s="91"/>
      <c r="BMJ80" s="91"/>
      <c r="BMK80" s="91"/>
      <c r="BML80" s="91"/>
      <c r="BMM80" s="91"/>
      <c r="BMN80" s="91"/>
      <c r="BMO80" s="91"/>
      <c r="BMP80" s="91"/>
      <c r="BMQ80" s="91"/>
      <c r="BMR80" s="91"/>
      <c r="BMS80" s="91"/>
      <c r="BMT80" s="91"/>
      <c r="BMU80" s="91"/>
      <c r="BMV80" s="91"/>
      <c r="BMW80" s="91"/>
      <c r="BMX80" s="91"/>
      <c r="BMY80" s="91"/>
      <c r="BMZ80" s="91"/>
      <c r="BNA80" s="91"/>
      <c r="BNB80" s="91"/>
      <c r="BNC80" s="91"/>
      <c r="BND80" s="91"/>
      <c r="BNE80" s="91"/>
      <c r="BNF80" s="91"/>
      <c r="BNG80" s="91"/>
      <c r="BNH80" s="91"/>
      <c r="BNI80" s="91"/>
      <c r="BNJ80" s="91"/>
      <c r="BNK80" s="91"/>
      <c r="BNL80" s="91"/>
      <c r="BNM80" s="91"/>
      <c r="BNN80" s="91"/>
      <c r="BNO80" s="91"/>
      <c r="BNP80" s="91"/>
      <c r="BNQ80" s="91"/>
      <c r="BNR80" s="91"/>
      <c r="BNS80" s="91"/>
      <c r="BNT80" s="91"/>
      <c r="BNU80" s="91"/>
      <c r="BNV80" s="91"/>
      <c r="BNW80" s="91"/>
      <c r="BNX80" s="91"/>
      <c r="BNY80" s="91"/>
      <c r="BNZ80" s="91"/>
      <c r="BOA80" s="91"/>
      <c r="BOB80" s="91"/>
      <c r="BOC80" s="91"/>
      <c r="BOD80" s="91"/>
      <c r="BOE80" s="91"/>
      <c r="BOF80" s="91"/>
      <c r="BOG80" s="91"/>
      <c r="BOH80" s="91"/>
      <c r="BOI80" s="91"/>
      <c r="BOJ80" s="91"/>
      <c r="BOK80" s="91"/>
      <c r="BOL80" s="91"/>
      <c r="BOM80" s="91"/>
      <c r="BON80" s="91"/>
      <c r="BOO80" s="91"/>
      <c r="BOP80" s="91"/>
      <c r="BOQ80" s="91"/>
      <c r="BOR80" s="91"/>
      <c r="BOS80" s="91"/>
      <c r="BOT80" s="91"/>
      <c r="BOU80" s="91"/>
      <c r="BOV80" s="91"/>
      <c r="BOW80" s="91"/>
      <c r="BOX80" s="91"/>
      <c r="BOY80" s="91"/>
      <c r="BOZ80" s="91"/>
      <c r="BPA80" s="91"/>
      <c r="BPB80" s="91"/>
      <c r="BPC80" s="91"/>
      <c r="BPD80" s="91"/>
      <c r="BPE80" s="91"/>
      <c r="BPF80" s="91"/>
      <c r="BPG80" s="91"/>
      <c r="BPH80" s="91"/>
      <c r="BPI80" s="91"/>
      <c r="BPJ80" s="91"/>
      <c r="BPK80" s="91"/>
      <c r="BPL80" s="91"/>
      <c r="BPM80" s="91"/>
      <c r="BPN80" s="91"/>
      <c r="BPO80" s="91"/>
      <c r="BPP80" s="91"/>
      <c r="BPQ80" s="91"/>
      <c r="BPR80" s="91"/>
      <c r="BPS80" s="91"/>
      <c r="BPT80" s="91"/>
      <c r="BPU80" s="91"/>
      <c r="BPV80" s="91"/>
      <c r="BPW80" s="91"/>
      <c r="BPX80" s="91"/>
      <c r="BPY80" s="91"/>
      <c r="BPZ80" s="91"/>
      <c r="BQA80" s="91"/>
      <c r="BQB80" s="91"/>
      <c r="BQC80" s="91"/>
      <c r="BQD80" s="91"/>
      <c r="BQE80" s="91"/>
      <c r="BQF80" s="91"/>
      <c r="BQG80" s="91"/>
      <c r="BQH80" s="91"/>
      <c r="BQI80" s="91"/>
      <c r="BQJ80" s="91"/>
      <c r="BQK80" s="91"/>
      <c r="BQL80" s="91"/>
      <c r="BQM80" s="91"/>
      <c r="BQN80" s="91"/>
      <c r="BQO80" s="91"/>
      <c r="BQP80" s="91"/>
      <c r="BQQ80" s="91"/>
      <c r="BQR80" s="91"/>
      <c r="BQS80" s="91"/>
      <c r="BQT80" s="91"/>
      <c r="BQU80" s="91"/>
      <c r="BQV80" s="91"/>
      <c r="BQW80" s="91"/>
      <c r="BQX80" s="91"/>
      <c r="BQY80" s="91"/>
      <c r="BQZ80" s="91"/>
      <c r="BRA80" s="91"/>
      <c r="BRB80" s="91"/>
      <c r="BRC80" s="91"/>
      <c r="BRD80" s="91"/>
      <c r="BRE80" s="91"/>
      <c r="BRF80" s="91"/>
      <c r="BRG80" s="91"/>
      <c r="BRH80" s="91"/>
      <c r="BRI80" s="91"/>
      <c r="BRJ80" s="91"/>
      <c r="BRK80" s="91"/>
      <c r="BRL80" s="91"/>
      <c r="BRM80" s="91"/>
      <c r="BRN80" s="91"/>
      <c r="BRO80" s="91"/>
      <c r="BRP80" s="91"/>
      <c r="BRQ80" s="91"/>
      <c r="BRR80" s="91"/>
      <c r="BRS80" s="91"/>
      <c r="BRT80" s="91"/>
      <c r="BRU80" s="91"/>
      <c r="BRV80" s="91"/>
      <c r="BRW80" s="91"/>
      <c r="BRX80" s="91"/>
      <c r="BRY80" s="91"/>
      <c r="BRZ80" s="91"/>
      <c r="BSA80" s="91"/>
      <c r="BSB80" s="91"/>
      <c r="BSC80" s="91"/>
      <c r="BSD80" s="91"/>
      <c r="BSE80" s="91"/>
      <c r="BSF80" s="91"/>
      <c r="BSG80" s="91"/>
      <c r="BSH80" s="91"/>
      <c r="BSI80" s="91"/>
      <c r="BSJ80" s="91"/>
      <c r="BSK80" s="91"/>
      <c r="BSL80" s="91"/>
      <c r="BSM80" s="91"/>
      <c r="BSN80" s="91"/>
      <c r="BSO80" s="91"/>
      <c r="BSP80" s="91"/>
      <c r="BSQ80" s="91"/>
      <c r="BSR80" s="91"/>
      <c r="BSS80" s="91"/>
      <c r="BST80" s="91"/>
      <c r="BSU80" s="91"/>
      <c r="BSV80" s="91"/>
      <c r="BSW80" s="91"/>
      <c r="BSX80" s="91"/>
      <c r="BSY80" s="91"/>
      <c r="BSZ80" s="91"/>
      <c r="BTA80" s="91"/>
      <c r="BTB80" s="91"/>
      <c r="BTC80" s="91"/>
      <c r="BTD80" s="91"/>
      <c r="BTE80" s="91"/>
      <c r="BTF80" s="91"/>
      <c r="BTG80" s="91"/>
      <c r="BTH80" s="91"/>
      <c r="BTI80" s="91"/>
      <c r="BTJ80" s="91"/>
      <c r="BTK80" s="91"/>
      <c r="BTL80" s="91"/>
      <c r="BTM80" s="91"/>
      <c r="BTN80" s="91"/>
      <c r="BTO80" s="91"/>
      <c r="BTP80" s="91"/>
      <c r="BTQ80" s="91"/>
      <c r="BTR80" s="91"/>
      <c r="BTS80" s="91"/>
      <c r="BTT80" s="91"/>
      <c r="BTU80" s="91"/>
      <c r="BTV80" s="91"/>
      <c r="BTW80" s="91"/>
      <c r="BTX80" s="91"/>
      <c r="BTY80" s="91"/>
      <c r="BTZ80" s="91"/>
      <c r="BUA80" s="91"/>
      <c r="BUB80" s="91"/>
      <c r="BUC80" s="91"/>
      <c r="BUD80" s="91"/>
      <c r="BUE80" s="91"/>
      <c r="BUF80" s="91"/>
      <c r="BUG80" s="91"/>
      <c r="BUH80" s="91"/>
      <c r="BUI80" s="91"/>
      <c r="BUJ80" s="91"/>
      <c r="BUK80" s="91"/>
      <c r="BUL80" s="91"/>
      <c r="BUM80" s="91"/>
      <c r="BUN80" s="91"/>
      <c r="BUO80" s="91"/>
      <c r="BUP80" s="91"/>
      <c r="BUQ80" s="91"/>
      <c r="BUR80" s="91"/>
      <c r="BUS80" s="91"/>
      <c r="BUT80" s="91"/>
      <c r="BUU80" s="91"/>
      <c r="BUV80" s="91"/>
      <c r="BUW80" s="91"/>
      <c r="BUX80" s="91"/>
      <c r="BUY80" s="91"/>
      <c r="BUZ80" s="91"/>
      <c r="BVA80" s="91"/>
      <c r="BVB80" s="91"/>
      <c r="BVC80" s="91"/>
      <c r="BVD80" s="91"/>
      <c r="BVE80" s="91"/>
      <c r="BVF80" s="91"/>
      <c r="BVG80" s="91"/>
      <c r="BVH80" s="91"/>
      <c r="BVI80" s="91"/>
      <c r="BVJ80" s="91"/>
      <c r="BVK80" s="91"/>
      <c r="BVL80" s="91"/>
      <c r="BVM80" s="91"/>
      <c r="BVN80" s="91"/>
      <c r="BVO80" s="91"/>
      <c r="BVP80" s="91"/>
      <c r="BVQ80" s="91"/>
      <c r="BVR80" s="91"/>
      <c r="BVS80" s="91"/>
      <c r="BVT80" s="91"/>
      <c r="BVU80" s="91"/>
      <c r="BVV80" s="91"/>
      <c r="BVW80" s="91"/>
      <c r="BVX80" s="91"/>
      <c r="BVY80" s="91"/>
      <c r="BVZ80" s="91"/>
      <c r="BWA80" s="91"/>
      <c r="BWB80" s="91"/>
      <c r="BWC80" s="91"/>
      <c r="BWD80" s="91"/>
      <c r="BWE80" s="91"/>
      <c r="BWF80" s="91"/>
      <c r="BWG80" s="91"/>
      <c r="BWH80" s="91"/>
      <c r="BWI80" s="91"/>
      <c r="BWJ80" s="91"/>
      <c r="BWK80" s="91"/>
      <c r="BWL80" s="91"/>
      <c r="BWM80" s="91"/>
      <c r="BWN80" s="91"/>
      <c r="BWO80" s="91"/>
      <c r="BWP80" s="91"/>
      <c r="BWQ80" s="91"/>
      <c r="BWR80" s="91"/>
      <c r="BWS80" s="91"/>
      <c r="BWT80" s="91"/>
      <c r="BWU80" s="91"/>
      <c r="BWV80" s="91"/>
      <c r="BWW80" s="91"/>
      <c r="BWX80" s="91"/>
      <c r="BWY80" s="91"/>
      <c r="BWZ80" s="91"/>
      <c r="BXA80" s="91"/>
      <c r="BXB80" s="91"/>
      <c r="BXC80" s="91"/>
      <c r="BXD80" s="91"/>
      <c r="BXE80" s="91"/>
      <c r="BXF80" s="91"/>
      <c r="BXG80" s="91"/>
      <c r="BXH80" s="91"/>
      <c r="BXI80" s="91"/>
      <c r="BXJ80" s="91"/>
      <c r="BXK80" s="91"/>
      <c r="BXL80" s="91"/>
      <c r="BXM80" s="91"/>
      <c r="BXN80" s="91"/>
      <c r="BXO80" s="91"/>
      <c r="BXP80" s="91"/>
      <c r="BXQ80" s="91"/>
      <c r="BXR80" s="91"/>
      <c r="BXS80" s="91"/>
      <c r="BXT80" s="91"/>
      <c r="BXU80" s="91"/>
      <c r="BXV80" s="91"/>
      <c r="BXW80" s="91"/>
      <c r="BXX80" s="91"/>
      <c r="BXY80" s="91"/>
      <c r="BXZ80" s="91"/>
      <c r="BYA80" s="91"/>
      <c r="BYB80" s="91"/>
      <c r="BYC80" s="91"/>
      <c r="BYD80" s="91"/>
      <c r="BYE80" s="91"/>
      <c r="BYF80" s="91"/>
      <c r="BYG80" s="91"/>
      <c r="BYH80" s="91"/>
      <c r="BYI80" s="91"/>
      <c r="BYJ80" s="91"/>
      <c r="BYK80" s="91"/>
      <c r="BYL80" s="91"/>
      <c r="BYM80" s="91"/>
      <c r="BYN80" s="91"/>
      <c r="BYO80" s="91"/>
      <c r="BYP80" s="91"/>
      <c r="BYQ80" s="91"/>
      <c r="BYR80" s="91"/>
      <c r="BYS80" s="91"/>
      <c r="BYT80" s="91"/>
      <c r="BYU80" s="91"/>
      <c r="BYV80" s="91"/>
      <c r="BYW80" s="91"/>
      <c r="BYX80" s="91"/>
      <c r="BYY80" s="91"/>
      <c r="BYZ80" s="91"/>
      <c r="BZA80" s="91"/>
      <c r="BZB80" s="91"/>
      <c r="BZC80" s="91"/>
      <c r="BZD80" s="91"/>
      <c r="BZE80" s="91"/>
      <c r="BZF80" s="91"/>
      <c r="BZG80" s="91"/>
      <c r="BZH80" s="91"/>
      <c r="BZI80" s="91"/>
      <c r="BZJ80" s="91"/>
      <c r="BZK80" s="91"/>
      <c r="BZL80" s="91"/>
      <c r="BZM80" s="91"/>
      <c r="BZN80" s="91"/>
      <c r="BZO80" s="91"/>
      <c r="BZP80" s="91"/>
      <c r="BZQ80" s="91"/>
      <c r="BZR80" s="91"/>
      <c r="BZS80" s="91"/>
      <c r="BZT80" s="91"/>
      <c r="BZU80" s="91"/>
      <c r="BZV80" s="91"/>
      <c r="BZW80" s="91"/>
      <c r="BZX80" s="91"/>
      <c r="BZY80" s="91"/>
      <c r="BZZ80" s="91"/>
      <c r="CAA80" s="91"/>
      <c r="CAB80" s="91"/>
      <c r="CAC80" s="91"/>
      <c r="CAD80" s="91"/>
      <c r="CAE80" s="91"/>
      <c r="CAF80" s="91"/>
      <c r="CAG80" s="91"/>
      <c r="CAH80" s="91"/>
      <c r="CAI80" s="91"/>
      <c r="CAJ80" s="91"/>
      <c r="CAK80" s="91"/>
      <c r="CAL80" s="91"/>
      <c r="CAM80" s="91"/>
      <c r="CAN80" s="91"/>
      <c r="CAO80" s="91"/>
      <c r="CAP80" s="91"/>
      <c r="CAQ80" s="91"/>
      <c r="CAR80" s="91"/>
      <c r="CAS80" s="91"/>
      <c r="CAT80" s="91"/>
      <c r="CAU80" s="91"/>
      <c r="CAV80" s="91"/>
      <c r="CAW80" s="91"/>
      <c r="CAX80" s="91"/>
      <c r="CAY80" s="91"/>
      <c r="CAZ80" s="91"/>
      <c r="CBA80" s="91"/>
      <c r="CBB80" s="91"/>
      <c r="CBC80" s="91"/>
      <c r="CBD80" s="91"/>
      <c r="CBE80" s="91"/>
      <c r="CBF80" s="91"/>
      <c r="CBG80" s="91"/>
      <c r="CBH80" s="91"/>
      <c r="CBI80" s="91"/>
      <c r="CBJ80" s="91"/>
      <c r="CBK80" s="91"/>
      <c r="CBL80" s="91"/>
      <c r="CBM80" s="91"/>
      <c r="CBN80" s="91"/>
      <c r="CBO80" s="91"/>
      <c r="CBP80" s="91"/>
      <c r="CBQ80" s="91"/>
      <c r="CBR80" s="91"/>
      <c r="CBS80" s="91"/>
      <c r="CBT80" s="91"/>
      <c r="CBU80" s="91"/>
      <c r="CBV80" s="91"/>
      <c r="CBW80" s="91"/>
      <c r="CBX80" s="91"/>
      <c r="CBY80" s="91"/>
      <c r="CBZ80" s="91"/>
      <c r="CCA80" s="91"/>
      <c r="CCB80" s="91"/>
      <c r="CCC80" s="91"/>
      <c r="CCD80" s="91"/>
      <c r="CCE80" s="91"/>
      <c r="CCF80" s="91"/>
      <c r="CCG80" s="91"/>
      <c r="CCH80" s="91"/>
      <c r="CCI80" s="91"/>
      <c r="CCJ80" s="91"/>
      <c r="CCK80" s="91"/>
      <c r="CCL80" s="91"/>
      <c r="CCM80" s="91"/>
      <c r="CCN80" s="91"/>
      <c r="CCO80" s="91"/>
      <c r="CCP80" s="91"/>
      <c r="CCQ80" s="91"/>
      <c r="CCR80" s="91"/>
      <c r="CCS80" s="91"/>
      <c r="CCT80" s="91"/>
      <c r="CCU80" s="91"/>
      <c r="CCV80" s="91"/>
      <c r="CCW80" s="91"/>
      <c r="CCX80" s="91"/>
      <c r="CCY80" s="91"/>
      <c r="CCZ80" s="91"/>
      <c r="CDA80" s="91"/>
      <c r="CDB80" s="91"/>
      <c r="CDC80" s="91"/>
      <c r="CDD80" s="91"/>
      <c r="CDE80" s="91"/>
      <c r="CDF80" s="91"/>
      <c r="CDG80" s="91"/>
      <c r="CDH80" s="91"/>
      <c r="CDI80" s="91"/>
      <c r="CDJ80" s="91"/>
      <c r="CDK80" s="91"/>
      <c r="CDL80" s="91"/>
      <c r="CDM80" s="91"/>
      <c r="CDN80" s="91"/>
      <c r="CDO80" s="91"/>
      <c r="CDP80" s="91"/>
      <c r="CDQ80" s="91"/>
      <c r="CDR80" s="91"/>
      <c r="CDS80" s="91"/>
      <c r="CDT80" s="91"/>
      <c r="CDU80" s="91"/>
      <c r="CDV80" s="91"/>
      <c r="CDW80" s="91"/>
      <c r="CDX80" s="91"/>
      <c r="CDY80" s="91"/>
      <c r="CDZ80" s="91"/>
      <c r="CEA80" s="91"/>
      <c r="CEB80" s="91"/>
      <c r="CEC80" s="91"/>
      <c r="CED80" s="91"/>
      <c r="CEE80" s="91"/>
      <c r="CEF80" s="91"/>
      <c r="CEG80" s="91"/>
      <c r="CEH80" s="91"/>
      <c r="CEI80" s="91"/>
      <c r="CEJ80" s="91"/>
      <c r="CEK80" s="91"/>
      <c r="CEL80" s="91"/>
      <c r="CEM80" s="91"/>
      <c r="CEN80" s="91"/>
      <c r="CEO80" s="91"/>
      <c r="CEP80" s="91"/>
      <c r="CEQ80" s="91"/>
      <c r="CER80" s="91"/>
      <c r="CES80" s="91"/>
      <c r="CET80" s="91"/>
      <c r="CEU80" s="91"/>
      <c r="CEV80" s="91"/>
      <c r="CEW80" s="91"/>
      <c r="CEX80" s="91"/>
      <c r="CEY80" s="91"/>
      <c r="CEZ80" s="91"/>
      <c r="CFA80" s="91"/>
      <c r="CFB80" s="91"/>
      <c r="CFC80" s="91"/>
      <c r="CFD80" s="91"/>
      <c r="CFE80" s="91"/>
      <c r="CFF80" s="91"/>
      <c r="CFG80" s="91"/>
      <c r="CFH80" s="91"/>
      <c r="CFI80" s="91"/>
      <c r="CFJ80" s="91"/>
      <c r="CFK80" s="91"/>
      <c r="CFL80" s="91"/>
      <c r="CFM80" s="91"/>
      <c r="CFN80" s="91"/>
      <c r="CFO80" s="91"/>
      <c r="CFP80" s="91"/>
      <c r="CFQ80" s="91"/>
      <c r="CFR80" s="91"/>
      <c r="CFS80" s="91"/>
      <c r="CFT80" s="91"/>
      <c r="CFU80" s="91"/>
      <c r="CFV80" s="91"/>
      <c r="CFW80" s="91"/>
      <c r="CFX80" s="91"/>
      <c r="CFY80" s="91"/>
      <c r="CFZ80" s="91"/>
      <c r="CGA80" s="91"/>
      <c r="CGB80" s="91"/>
      <c r="CGC80" s="91"/>
      <c r="CGD80" s="91"/>
      <c r="CGE80" s="91"/>
      <c r="CGF80" s="91"/>
      <c r="CGG80" s="91"/>
      <c r="CGH80" s="91"/>
      <c r="CGI80" s="91"/>
      <c r="CGJ80" s="91"/>
      <c r="CGK80" s="91"/>
      <c r="CGL80" s="91"/>
      <c r="CGM80" s="91"/>
      <c r="CGN80" s="91"/>
      <c r="CGO80" s="91"/>
      <c r="CGP80" s="91"/>
      <c r="CGQ80" s="91"/>
      <c r="CGR80" s="91"/>
      <c r="CGS80" s="91"/>
      <c r="CGT80" s="91"/>
      <c r="CGU80" s="91"/>
      <c r="CGV80" s="91"/>
      <c r="CGW80" s="91"/>
      <c r="CGX80" s="91"/>
      <c r="CGY80" s="91"/>
      <c r="CGZ80" s="91"/>
      <c r="CHA80" s="91"/>
      <c r="CHB80" s="91"/>
      <c r="CHC80" s="91"/>
      <c r="CHD80" s="91"/>
      <c r="CHE80" s="91"/>
      <c r="CHF80" s="91"/>
      <c r="CHG80" s="91"/>
      <c r="CHH80" s="91"/>
      <c r="CHI80" s="91"/>
      <c r="CHJ80" s="91"/>
      <c r="CHK80" s="91"/>
      <c r="CHL80" s="91"/>
      <c r="CHM80" s="91"/>
      <c r="CHN80" s="91"/>
      <c r="CHO80" s="91"/>
      <c r="CHP80" s="91"/>
      <c r="CHQ80" s="91"/>
      <c r="CHR80" s="91"/>
      <c r="CHS80" s="91"/>
      <c r="CHT80" s="91"/>
      <c r="CHU80" s="91"/>
      <c r="CHV80" s="91"/>
      <c r="CHW80" s="91"/>
      <c r="CHX80" s="91"/>
      <c r="CHY80" s="91"/>
      <c r="CHZ80" s="91"/>
      <c r="CIA80" s="91"/>
      <c r="CIB80" s="91"/>
      <c r="CIC80" s="91"/>
      <c r="CID80" s="91"/>
      <c r="CIE80" s="91"/>
      <c r="CIF80" s="91"/>
      <c r="CIG80" s="91"/>
      <c r="CIH80" s="91"/>
      <c r="CII80" s="91"/>
      <c r="CIJ80" s="91"/>
      <c r="CIK80" s="91"/>
      <c r="CIL80" s="91"/>
      <c r="CIM80" s="91"/>
      <c r="CIN80" s="91"/>
      <c r="CIO80" s="91"/>
      <c r="CIP80" s="91"/>
      <c r="CIQ80" s="91"/>
      <c r="CIR80" s="91"/>
      <c r="CIS80" s="91"/>
      <c r="CIT80" s="91"/>
      <c r="CIU80" s="91"/>
      <c r="CIV80" s="91"/>
      <c r="CIW80" s="91"/>
      <c r="CIX80" s="91"/>
      <c r="CIY80" s="91"/>
      <c r="CIZ80" s="91"/>
      <c r="CJA80" s="91"/>
      <c r="CJB80" s="91"/>
      <c r="CJC80" s="91"/>
      <c r="CJD80" s="91"/>
      <c r="CJE80" s="91"/>
      <c r="CJF80" s="91"/>
      <c r="CJG80" s="91"/>
      <c r="CJH80" s="91"/>
      <c r="CJI80" s="91"/>
      <c r="CJJ80" s="91"/>
      <c r="CJK80" s="91"/>
      <c r="CJL80" s="91"/>
      <c r="CJM80" s="91"/>
      <c r="CJN80" s="91"/>
      <c r="CJO80" s="91"/>
      <c r="CJP80" s="91"/>
      <c r="CJQ80" s="91"/>
      <c r="CJR80" s="91"/>
      <c r="CJS80" s="91"/>
      <c r="CJT80" s="91"/>
      <c r="CJU80" s="91"/>
      <c r="CJV80" s="91"/>
      <c r="CJW80" s="91"/>
      <c r="CJX80" s="91"/>
      <c r="CJY80" s="91"/>
      <c r="CJZ80" s="91"/>
      <c r="CKA80" s="91"/>
      <c r="CKB80" s="91"/>
      <c r="CKC80" s="91"/>
      <c r="CKD80" s="91"/>
      <c r="CKE80" s="91"/>
      <c r="CKF80" s="91"/>
      <c r="CKG80" s="91"/>
      <c r="CKH80" s="91"/>
      <c r="CKI80" s="91"/>
      <c r="CKJ80" s="91"/>
      <c r="CKK80" s="91"/>
      <c r="CKL80" s="91"/>
      <c r="CKM80" s="91"/>
      <c r="CKN80" s="91"/>
      <c r="CKO80" s="91"/>
      <c r="CKP80" s="91"/>
      <c r="CKQ80" s="91"/>
      <c r="CKR80" s="91"/>
      <c r="CKS80" s="91"/>
      <c r="CKT80" s="91"/>
      <c r="CKU80" s="91"/>
      <c r="CKV80" s="91"/>
      <c r="CKW80" s="91"/>
      <c r="CKX80" s="91"/>
      <c r="CKY80" s="91"/>
      <c r="CKZ80" s="91"/>
      <c r="CLA80" s="91"/>
      <c r="CLB80" s="91"/>
      <c r="CLC80" s="91"/>
      <c r="CLD80" s="91"/>
      <c r="CLE80" s="91"/>
      <c r="CLF80" s="91"/>
      <c r="CLG80" s="91"/>
      <c r="CLH80" s="91"/>
      <c r="CLI80" s="91"/>
      <c r="CLJ80" s="91"/>
      <c r="CLK80" s="91"/>
      <c r="CLL80" s="91"/>
      <c r="CLM80" s="91"/>
      <c r="CLN80" s="91"/>
      <c r="CLO80" s="91"/>
      <c r="CLP80" s="91"/>
      <c r="CLQ80" s="91"/>
      <c r="CLR80" s="91"/>
      <c r="CLS80" s="91"/>
      <c r="CLT80" s="91"/>
      <c r="CLU80" s="91"/>
      <c r="CLV80" s="91"/>
      <c r="CLW80" s="91"/>
      <c r="CLX80" s="91"/>
      <c r="CLY80" s="91"/>
      <c r="CLZ80" s="91"/>
      <c r="CMA80" s="91"/>
      <c r="CMB80" s="91"/>
      <c r="CMC80" s="91"/>
      <c r="CMD80" s="91"/>
      <c r="CME80" s="91"/>
      <c r="CMF80" s="91"/>
      <c r="CMG80" s="91"/>
      <c r="CMH80" s="91"/>
      <c r="CMI80" s="91"/>
      <c r="CMJ80" s="91"/>
      <c r="CMK80" s="91"/>
      <c r="CML80" s="91"/>
      <c r="CMM80" s="91"/>
      <c r="CMN80" s="91"/>
      <c r="CMO80" s="91"/>
      <c r="CMP80" s="91"/>
      <c r="CMQ80" s="91"/>
      <c r="CMR80" s="91"/>
      <c r="CMS80" s="91"/>
      <c r="CMT80" s="91"/>
      <c r="CMU80" s="91"/>
      <c r="CMV80" s="91"/>
      <c r="CMW80" s="91"/>
      <c r="CMX80" s="91"/>
      <c r="CMY80" s="91"/>
      <c r="CMZ80" s="91"/>
      <c r="CNA80" s="91"/>
      <c r="CNB80" s="91"/>
      <c r="CNC80" s="91"/>
      <c r="CND80" s="91"/>
      <c r="CNE80" s="91"/>
      <c r="CNF80" s="91"/>
      <c r="CNG80" s="91"/>
      <c r="CNH80" s="91"/>
      <c r="CNI80" s="91"/>
      <c r="CNJ80" s="91"/>
      <c r="CNK80" s="91"/>
      <c r="CNL80" s="91"/>
      <c r="CNM80" s="91"/>
      <c r="CNN80" s="91"/>
      <c r="CNO80" s="91"/>
      <c r="CNP80" s="91"/>
      <c r="CNQ80" s="91"/>
      <c r="CNR80" s="91"/>
      <c r="CNS80" s="91"/>
      <c r="CNT80" s="91"/>
      <c r="CNU80" s="91"/>
      <c r="CNV80" s="91"/>
      <c r="CNW80" s="91"/>
      <c r="CNX80" s="91"/>
      <c r="CNY80" s="91"/>
      <c r="CNZ80" s="91"/>
      <c r="COA80" s="91"/>
      <c r="COB80" s="91"/>
      <c r="COC80" s="91"/>
      <c r="COD80" s="91"/>
      <c r="COE80" s="91"/>
      <c r="COF80" s="91"/>
      <c r="COG80" s="91"/>
      <c r="COH80" s="91"/>
      <c r="COI80" s="91"/>
      <c r="COJ80" s="91"/>
      <c r="COK80" s="91"/>
      <c r="COL80" s="91"/>
      <c r="COM80" s="91"/>
      <c r="CON80" s="91"/>
      <c r="COO80" s="91"/>
      <c r="COP80" s="91"/>
      <c r="COQ80" s="91"/>
      <c r="COR80" s="91"/>
      <c r="COS80" s="91"/>
      <c r="COT80" s="91"/>
      <c r="COU80" s="91"/>
      <c r="COV80" s="91"/>
      <c r="COW80" s="91"/>
      <c r="COX80" s="91"/>
      <c r="COY80" s="91"/>
      <c r="COZ80" s="91"/>
      <c r="CPA80" s="91"/>
      <c r="CPB80" s="91"/>
      <c r="CPC80" s="91"/>
      <c r="CPD80" s="91"/>
      <c r="CPE80" s="91"/>
      <c r="CPF80" s="91"/>
      <c r="CPG80" s="91"/>
      <c r="CPH80" s="91"/>
      <c r="CPI80" s="91"/>
      <c r="CPJ80" s="91"/>
      <c r="CPK80" s="91"/>
      <c r="CPL80" s="91"/>
      <c r="CPM80" s="91"/>
      <c r="CPN80" s="91"/>
      <c r="CPO80" s="91"/>
      <c r="CPP80" s="91"/>
      <c r="CPQ80" s="91"/>
      <c r="CPR80" s="91"/>
      <c r="CPS80" s="91"/>
      <c r="CPT80" s="91"/>
      <c r="CPU80" s="91"/>
      <c r="CPV80" s="91"/>
      <c r="CPW80" s="91"/>
      <c r="CPX80" s="91"/>
      <c r="CPY80" s="91"/>
      <c r="CPZ80" s="91"/>
      <c r="CQA80" s="91"/>
      <c r="CQB80" s="91"/>
      <c r="CQC80" s="91"/>
      <c r="CQD80" s="91"/>
      <c r="CQE80" s="91"/>
      <c r="CQF80" s="91"/>
      <c r="CQG80" s="91"/>
      <c r="CQH80" s="91"/>
      <c r="CQI80" s="91"/>
      <c r="CQJ80" s="91"/>
      <c r="CQK80" s="91"/>
      <c r="CQL80" s="91"/>
      <c r="CQM80" s="91"/>
      <c r="CQN80" s="91"/>
      <c r="CQO80" s="91"/>
      <c r="CQP80" s="91"/>
      <c r="CQQ80" s="91"/>
      <c r="CQR80" s="91"/>
      <c r="CQS80" s="91"/>
      <c r="CQT80" s="91"/>
      <c r="CQU80" s="91"/>
      <c r="CQV80" s="91"/>
      <c r="CQW80" s="91"/>
      <c r="CQX80" s="91"/>
      <c r="CQY80" s="91"/>
      <c r="CQZ80" s="91"/>
      <c r="CRA80" s="91"/>
      <c r="CRB80" s="91"/>
      <c r="CRC80" s="91"/>
      <c r="CRD80" s="91"/>
      <c r="CRE80" s="91"/>
      <c r="CRF80" s="91"/>
      <c r="CRG80" s="91"/>
      <c r="CRH80" s="91"/>
      <c r="CRI80" s="91"/>
      <c r="CRJ80" s="91"/>
      <c r="CRK80" s="91"/>
      <c r="CRL80" s="91"/>
      <c r="CRM80" s="91"/>
      <c r="CRN80" s="91"/>
      <c r="CRO80" s="91"/>
      <c r="CRP80" s="91"/>
      <c r="CRQ80" s="91"/>
      <c r="CRR80" s="91"/>
      <c r="CRS80" s="91"/>
      <c r="CRT80" s="91"/>
      <c r="CRU80" s="91"/>
      <c r="CRV80" s="91"/>
      <c r="CRW80" s="91"/>
      <c r="CRX80" s="91"/>
      <c r="CRY80" s="91"/>
      <c r="CRZ80" s="91"/>
      <c r="CSA80" s="91"/>
      <c r="CSB80" s="91"/>
      <c r="CSC80" s="91"/>
      <c r="CSD80" s="91"/>
      <c r="CSE80" s="91"/>
      <c r="CSF80" s="91"/>
      <c r="CSG80" s="91"/>
      <c r="CSH80" s="91"/>
      <c r="CSI80" s="91"/>
      <c r="CSJ80" s="91"/>
      <c r="CSK80" s="91"/>
      <c r="CSL80" s="91"/>
      <c r="CSM80" s="91"/>
      <c r="CSN80" s="91"/>
      <c r="CSO80" s="91"/>
      <c r="CSP80" s="91"/>
      <c r="CSQ80" s="91"/>
      <c r="CSR80" s="91"/>
      <c r="CSS80" s="91"/>
      <c r="CST80" s="91"/>
      <c r="CSU80" s="91"/>
      <c r="CSV80" s="91"/>
      <c r="CSW80" s="91"/>
      <c r="CSX80" s="91"/>
      <c r="CSY80" s="91"/>
      <c r="CSZ80" s="91"/>
      <c r="CTA80" s="91"/>
      <c r="CTB80" s="91"/>
      <c r="CTC80" s="91"/>
      <c r="CTD80" s="91"/>
      <c r="CTE80" s="91"/>
      <c r="CTF80" s="91"/>
      <c r="CTG80" s="91"/>
      <c r="CTH80" s="91"/>
      <c r="CTI80" s="91"/>
      <c r="CTJ80" s="91"/>
      <c r="CTK80" s="91"/>
      <c r="CTL80" s="91"/>
      <c r="CTM80" s="91"/>
      <c r="CTN80" s="91"/>
      <c r="CTO80" s="91"/>
      <c r="CTP80" s="91"/>
      <c r="CTQ80" s="91"/>
      <c r="CTR80" s="91"/>
      <c r="CTS80" s="91"/>
      <c r="CTT80" s="91"/>
      <c r="CTU80" s="91"/>
      <c r="CTV80" s="91"/>
      <c r="CTW80" s="91"/>
      <c r="CTX80" s="91"/>
      <c r="CTY80" s="91"/>
      <c r="CTZ80" s="91"/>
      <c r="CUA80" s="91"/>
      <c r="CUB80" s="91"/>
      <c r="CUC80" s="91"/>
      <c r="CUD80" s="91"/>
      <c r="CUE80" s="91"/>
      <c r="CUF80" s="91"/>
      <c r="CUG80" s="91"/>
      <c r="CUH80" s="91"/>
      <c r="CUI80" s="91"/>
      <c r="CUJ80" s="91"/>
      <c r="CUK80" s="91"/>
      <c r="CUL80" s="91"/>
      <c r="CUM80" s="91"/>
      <c r="CUN80" s="91"/>
      <c r="CUO80" s="91"/>
      <c r="CUP80" s="91"/>
      <c r="CUQ80" s="91"/>
      <c r="CUR80" s="91"/>
      <c r="CUS80" s="91"/>
      <c r="CUT80" s="91"/>
      <c r="CUU80" s="91"/>
      <c r="CUV80" s="91"/>
      <c r="CUW80" s="91"/>
      <c r="CUX80" s="91"/>
      <c r="CUY80" s="91"/>
      <c r="CUZ80" s="91"/>
      <c r="CVA80" s="91"/>
      <c r="CVB80" s="91"/>
      <c r="CVC80" s="91"/>
      <c r="CVD80" s="91"/>
      <c r="CVE80" s="91"/>
      <c r="CVF80" s="91"/>
      <c r="CVG80" s="91"/>
      <c r="CVH80" s="91"/>
      <c r="CVI80" s="91"/>
      <c r="CVJ80" s="91"/>
      <c r="CVK80" s="91"/>
      <c r="CVL80" s="91"/>
      <c r="CVM80" s="91"/>
      <c r="CVN80" s="91"/>
      <c r="CVO80" s="91"/>
      <c r="CVP80" s="91"/>
      <c r="CVQ80" s="91"/>
      <c r="CVR80" s="91"/>
      <c r="CVS80" s="91"/>
      <c r="CVT80" s="91"/>
      <c r="CVU80" s="91"/>
      <c r="CVV80" s="91"/>
      <c r="CVW80" s="91"/>
      <c r="CVX80" s="91"/>
      <c r="CVY80" s="91"/>
      <c r="CVZ80" s="91"/>
      <c r="CWA80" s="91"/>
      <c r="CWB80" s="91"/>
      <c r="CWC80" s="91"/>
      <c r="CWD80" s="91"/>
      <c r="CWE80" s="91"/>
      <c r="CWF80" s="91"/>
      <c r="CWG80" s="91"/>
      <c r="CWH80" s="91"/>
      <c r="CWI80" s="91"/>
      <c r="CWJ80" s="91"/>
      <c r="CWK80" s="91"/>
      <c r="CWL80" s="91"/>
      <c r="CWM80" s="91"/>
      <c r="CWN80" s="91"/>
      <c r="CWO80" s="91"/>
      <c r="CWP80" s="91"/>
      <c r="CWQ80" s="91"/>
      <c r="CWR80" s="91"/>
      <c r="CWS80" s="91"/>
      <c r="CWT80" s="91"/>
      <c r="CWU80" s="91"/>
      <c r="CWV80" s="91"/>
      <c r="CWW80" s="91"/>
      <c r="CWX80" s="91"/>
      <c r="CWY80" s="91"/>
      <c r="CWZ80" s="91"/>
      <c r="CXA80" s="91"/>
      <c r="CXB80" s="91"/>
      <c r="CXC80" s="91"/>
      <c r="CXD80" s="91"/>
      <c r="CXE80" s="91"/>
      <c r="CXF80" s="91"/>
      <c r="CXG80" s="91"/>
      <c r="CXH80" s="91"/>
      <c r="CXI80" s="91"/>
      <c r="CXJ80" s="91"/>
      <c r="CXK80" s="91"/>
      <c r="CXL80" s="91"/>
      <c r="CXM80" s="91"/>
      <c r="CXN80" s="91"/>
      <c r="CXO80" s="91"/>
      <c r="CXP80" s="91"/>
      <c r="CXQ80" s="91"/>
      <c r="CXR80" s="91"/>
      <c r="CXS80" s="91"/>
      <c r="CXT80" s="91"/>
      <c r="CXU80" s="91"/>
      <c r="CXV80" s="91"/>
      <c r="CXW80" s="91"/>
      <c r="CXX80" s="91"/>
      <c r="CXY80" s="91"/>
      <c r="CXZ80" s="91"/>
      <c r="CYA80" s="91"/>
      <c r="CYB80" s="91"/>
      <c r="CYC80" s="91"/>
      <c r="CYD80" s="91"/>
      <c r="CYE80" s="91"/>
      <c r="CYF80" s="91"/>
      <c r="CYG80" s="91"/>
      <c r="CYH80" s="91"/>
      <c r="CYI80" s="91"/>
      <c r="CYJ80" s="91"/>
      <c r="CYK80" s="91"/>
      <c r="CYL80" s="91"/>
      <c r="CYM80" s="91"/>
      <c r="CYN80" s="91"/>
      <c r="CYO80" s="91"/>
      <c r="CYP80" s="91"/>
      <c r="CYQ80" s="91"/>
      <c r="CYR80" s="91"/>
      <c r="CYS80" s="91"/>
      <c r="CYT80" s="91"/>
      <c r="CYU80" s="91"/>
      <c r="CYV80" s="91"/>
      <c r="CYW80" s="91"/>
      <c r="CYX80" s="91"/>
      <c r="CYY80" s="91"/>
      <c r="CYZ80" s="91"/>
      <c r="CZA80" s="91"/>
      <c r="CZB80" s="91"/>
      <c r="CZC80" s="91"/>
      <c r="CZD80" s="91"/>
      <c r="CZE80" s="91"/>
      <c r="CZF80" s="91"/>
      <c r="CZG80" s="91"/>
      <c r="CZH80" s="91"/>
      <c r="CZI80" s="91"/>
      <c r="CZJ80" s="91"/>
      <c r="CZK80" s="91"/>
      <c r="CZL80" s="91"/>
      <c r="CZM80" s="91"/>
      <c r="CZN80" s="91"/>
      <c r="CZO80" s="91"/>
      <c r="CZP80" s="91"/>
      <c r="CZQ80" s="91"/>
      <c r="CZR80" s="91"/>
      <c r="CZS80" s="91"/>
      <c r="CZT80" s="91"/>
      <c r="CZU80" s="91"/>
      <c r="CZV80" s="91"/>
      <c r="CZW80" s="91"/>
      <c r="CZX80" s="91"/>
      <c r="CZY80" s="91"/>
      <c r="CZZ80" s="91"/>
      <c r="DAA80" s="91"/>
      <c r="DAB80" s="91"/>
      <c r="DAC80" s="91"/>
      <c r="DAD80" s="91"/>
      <c r="DAE80" s="91"/>
      <c r="DAF80" s="91"/>
      <c r="DAG80" s="91"/>
      <c r="DAH80" s="91"/>
      <c r="DAI80" s="91"/>
      <c r="DAJ80" s="91"/>
      <c r="DAK80" s="91"/>
      <c r="DAL80" s="91"/>
      <c r="DAM80" s="91"/>
      <c r="DAN80" s="91"/>
      <c r="DAO80" s="91"/>
      <c r="DAP80" s="91"/>
      <c r="DAQ80" s="91"/>
      <c r="DAR80" s="91"/>
      <c r="DAS80" s="91"/>
      <c r="DAT80" s="91"/>
      <c r="DAU80" s="91"/>
      <c r="DAV80" s="91"/>
      <c r="DAW80" s="91"/>
      <c r="DAX80" s="91"/>
      <c r="DAY80" s="91"/>
      <c r="DAZ80" s="91"/>
      <c r="DBA80" s="91"/>
      <c r="DBB80" s="91"/>
      <c r="DBC80" s="91"/>
      <c r="DBD80" s="91"/>
      <c r="DBE80" s="91"/>
      <c r="DBF80" s="91"/>
      <c r="DBG80" s="91"/>
      <c r="DBH80" s="91"/>
      <c r="DBI80" s="91"/>
      <c r="DBJ80" s="91"/>
      <c r="DBK80" s="91"/>
      <c r="DBL80" s="91"/>
      <c r="DBM80" s="91"/>
      <c r="DBN80" s="91"/>
      <c r="DBO80" s="91"/>
      <c r="DBP80" s="91"/>
      <c r="DBQ80" s="91"/>
      <c r="DBR80" s="91"/>
      <c r="DBS80" s="91"/>
      <c r="DBT80" s="91"/>
      <c r="DBU80" s="91"/>
      <c r="DBV80" s="91"/>
      <c r="DBW80" s="91"/>
      <c r="DBX80" s="91"/>
      <c r="DBY80" s="91"/>
      <c r="DBZ80" s="91"/>
      <c r="DCA80" s="91"/>
      <c r="DCB80" s="91"/>
      <c r="DCC80" s="91"/>
      <c r="DCD80" s="91"/>
      <c r="DCE80" s="91"/>
      <c r="DCF80" s="91"/>
      <c r="DCG80" s="91"/>
      <c r="DCH80" s="91"/>
      <c r="DCI80" s="91"/>
      <c r="DCJ80" s="91"/>
      <c r="DCK80" s="91"/>
      <c r="DCL80" s="91"/>
      <c r="DCM80" s="91"/>
      <c r="DCN80" s="91"/>
      <c r="DCO80" s="91"/>
      <c r="DCP80" s="91"/>
      <c r="DCQ80" s="91"/>
      <c r="DCR80" s="91"/>
      <c r="DCS80" s="91"/>
      <c r="DCT80" s="91"/>
      <c r="DCU80" s="91"/>
      <c r="DCV80" s="91"/>
      <c r="DCW80" s="91"/>
      <c r="DCX80" s="91"/>
      <c r="DCY80" s="91"/>
      <c r="DCZ80" s="91"/>
      <c r="DDA80" s="91"/>
      <c r="DDB80" s="91"/>
      <c r="DDC80" s="91"/>
      <c r="DDD80" s="91"/>
      <c r="DDE80" s="91"/>
      <c r="DDF80" s="91"/>
      <c r="DDG80" s="91"/>
      <c r="DDH80" s="91"/>
      <c r="DDI80" s="91"/>
      <c r="DDJ80" s="91"/>
      <c r="DDK80" s="91"/>
      <c r="DDL80" s="91"/>
      <c r="DDM80" s="91"/>
      <c r="DDN80" s="91"/>
      <c r="DDO80" s="91"/>
      <c r="DDP80" s="91"/>
      <c r="DDQ80" s="91"/>
      <c r="DDR80" s="91"/>
      <c r="DDS80" s="91"/>
      <c r="DDT80" s="91"/>
      <c r="DDU80" s="91"/>
      <c r="DDV80" s="91"/>
      <c r="DDW80" s="91"/>
      <c r="DDX80" s="91"/>
      <c r="DDY80" s="91"/>
      <c r="DDZ80" s="91"/>
      <c r="DEA80" s="91"/>
      <c r="DEB80" s="91"/>
      <c r="DEC80" s="91"/>
      <c r="DED80" s="91"/>
      <c r="DEE80" s="91"/>
      <c r="DEF80" s="91"/>
      <c r="DEG80" s="91"/>
      <c r="DEH80" s="91"/>
      <c r="DEI80" s="91"/>
      <c r="DEJ80" s="91"/>
      <c r="DEK80" s="91"/>
      <c r="DEL80" s="91"/>
      <c r="DEM80" s="91"/>
      <c r="DEN80" s="91"/>
      <c r="DEO80" s="91"/>
      <c r="DEP80" s="91"/>
      <c r="DEQ80" s="91"/>
      <c r="DER80" s="91"/>
      <c r="DES80" s="91"/>
      <c r="DET80" s="91"/>
      <c r="DEU80" s="91"/>
      <c r="DEV80" s="91"/>
      <c r="DEW80" s="91"/>
      <c r="DEX80" s="91"/>
      <c r="DEY80" s="91"/>
      <c r="DEZ80" s="91"/>
      <c r="DFA80" s="91"/>
      <c r="DFB80" s="91"/>
      <c r="DFC80" s="91"/>
      <c r="DFD80" s="91"/>
      <c r="DFE80" s="91"/>
      <c r="DFF80" s="91"/>
      <c r="DFG80" s="91"/>
      <c r="DFH80" s="91"/>
      <c r="DFI80" s="91"/>
      <c r="DFJ80" s="91"/>
      <c r="DFK80" s="91"/>
      <c r="DFL80" s="91"/>
      <c r="DFM80" s="91"/>
      <c r="DFN80" s="91"/>
      <c r="DFO80" s="91"/>
      <c r="DFP80" s="91"/>
      <c r="DFQ80" s="91"/>
      <c r="DFR80" s="91"/>
      <c r="DFS80" s="91"/>
      <c r="DFT80" s="91"/>
      <c r="DFU80" s="91"/>
      <c r="DFV80" s="91"/>
      <c r="DFW80" s="91"/>
      <c r="DFX80" s="91"/>
      <c r="DFY80" s="91"/>
      <c r="DFZ80" s="91"/>
      <c r="DGA80" s="91"/>
      <c r="DGB80" s="91"/>
      <c r="DGC80" s="91"/>
      <c r="DGD80" s="91"/>
      <c r="DGE80" s="91"/>
      <c r="DGF80" s="91"/>
      <c r="DGG80" s="91"/>
      <c r="DGH80" s="91"/>
      <c r="DGI80" s="91"/>
      <c r="DGJ80" s="91"/>
      <c r="DGK80" s="91"/>
      <c r="DGL80" s="91"/>
      <c r="DGM80" s="91"/>
      <c r="DGN80" s="91"/>
      <c r="DGO80" s="91"/>
      <c r="DGP80" s="91"/>
      <c r="DGQ80" s="91"/>
      <c r="DGR80" s="91"/>
      <c r="DGS80" s="91"/>
      <c r="DGT80" s="91"/>
      <c r="DGU80" s="91"/>
      <c r="DGV80" s="91"/>
      <c r="DGW80" s="91"/>
      <c r="DGX80" s="91"/>
      <c r="DGY80" s="91"/>
      <c r="DGZ80" s="91"/>
      <c r="DHA80" s="91"/>
      <c r="DHB80" s="91"/>
      <c r="DHC80" s="91"/>
      <c r="DHD80" s="91"/>
      <c r="DHE80" s="91"/>
      <c r="DHF80" s="91"/>
      <c r="DHG80" s="91"/>
      <c r="DHH80" s="91"/>
      <c r="DHI80" s="91"/>
      <c r="DHJ80" s="91"/>
      <c r="DHK80" s="91"/>
      <c r="DHL80" s="91"/>
      <c r="DHM80" s="91"/>
      <c r="DHN80" s="91"/>
      <c r="DHO80" s="91"/>
      <c r="DHP80" s="91"/>
      <c r="DHQ80" s="91"/>
      <c r="DHR80" s="91"/>
      <c r="DHS80" s="91"/>
      <c r="DHT80" s="91"/>
      <c r="DHU80" s="91"/>
      <c r="DHV80" s="91"/>
      <c r="DHW80" s="91"/>
      <c r="DHX80" s="91"/>
      <c r="DHY80" s="91"/>
      <c r="DHZ80" s="91"/>
      <c r="DIA80" s="91"/>
      <c r="DIB80" s="91"/>
      <c r="DIC80" s="91"/>
      <c r="DID80" s="91"/>
      <c r="DIE80" s="91"/>
      <c r="DIF80" s="91"/>
      <c r="DIG80" s="91"/>
      <c r="DIH80" s="91"/>
      <c r="DII80" s="91"/>
      <c r="DIJ80" s="91"/>
      <c r="DIK80" s="91"/>
      <c r="DIL80" s="91"/>
      <c r="DIM80" s="91"/>
      <c r="DIN80" s="91"/>
      <c r="DIO80" s="91"/>
      <c r="DIP80" s="91"/>
      <c r="DIQ80" s="91"/>
      <c r="DIR80" s="91"/>
      <c r="DIS80" s="91"/>
      <c r="DIT80" s="91"/>
      <c r="DIU80" s="91"/>
      <c r="DIV80" s="91"/>
      <c r="DIW80" s="91"/>
      <c r="DIX80" s="91"/>
      <c r="DIY80" s="91"/>
      <c r="DIZ80" s="91"/>
      <c r="DJA80" s="91"/>
      <c r="DJB80" s="91"/>
      <c r="DJC80" s="91"/>
      <c r="DJD80" s="91"/>
      <c r="DJE80" s="91"/>
      <c r="DJF80" s="91"/>
      <c r="DJG80" s="91"/>
      <c r="DJH80" s="91"/>
      <c r="DJI80" s="91"/>
      <c r="DJJ80" s="91"/>
      <c r="DJK80" s="91"/>
      <c r="DJL80" s="91"/>
      <c r="DJM80" s="91"/>
      <c r="DJN80" s="91"/>
      <c r="DJO80" s="91"/>
      <c r="DJP80" s="91"/>
      <c r="DJQ80" s="91"/>
      <c r="DJR80" s="91"/>
      <c r="DJS80" s="91"/>
      <c r="DJT80" s="91"/>
      <c r="DJU80" s="91"/>
      <c r="DJV80" s="91"/>
      <c r="DJW80" s="91"/>
      <c r="DJX80" s="91"/>
      <c r="DJY80" s="91"/>
      <c r="DJZ80" s="91"/>
      <c r="DKA80" s="91"/>
      <c r="DKB80" s="91"/>
      <c r="DKC80" s="91"/>
      <c r="DKD80" s="91"/>
      <c r="DKE80" s="91"/>
      <c r="DKF80" s="91"/>
      <c r="DKG80" s="91"/>
      <c r="DKH80" s="91"/>
      <c r="DKI80" s="91"/>
      <c r="DKJ80" s="91"/>
      <c r="DKK80" s="91"/>
      <c r="DKL80" s="91"/>
      <c r="DKM80" s="91"/>
      <c r="DKN80" s="91"/>
      <c r="DKO80" s="91"/>
      <c r="DKP80" s="91"/>
      <c r="DKQ80" s="91"/>
      <c r="DKR80" s="91"/>
      <c r="DKS80" s="91"/>
      <c r="DKT80" s="91"/>
      <c r="DKU80" s="91"/>
      <c r="DKV80" s="91"/>
      <c r="DKW80" s="91"/>
      <c r="DKX80" s="91"/>
      <c r="DKY80" s="91"/>
      <c r="DKZ80" s="91"/>
      <c r="DLA80" s="91"/>
      <c r="DLB80" s="91"/>
      <c r="DLC80" s="91"/>
      <c r="DLD80" s="91"/>
      <c r="DLE80" s="91"/>
      <c r="DLF80" s="91"/>
      <c r="DLG80" s="91"/>
      <c r="DLH80" s="91"/>
      <c r="DLI80" s="91"/>
      <c r="DLJ80" s="91"/>
      <c r="DLK80" s="91"/>
      <c r="DLL80" s="91"/>
      <c r="DLM80" s="91"/>
      <c r="DLN80" s="91"/>
      <c r="DLO80" s="91"/>
      <c r="DLP80" s="91"/>
      <c r="DLQ80" s="91"/>
      <c r="DLR80" s="91"/>
      <c r="DLS80" s="91"/>
      <c r="DLT80" s="91"/>
      <c r="DLU80" s="91"/>
      <c r="DLV80" s="91"/>
      <c r="DLW80" s="91"/>
      <c r="DLX80" s="91"/>
      <c r="DLY80" s="91"/>
      <c r="DLZ80" s="91"/>
      <c r="DMA80" s="91"/>
      <c r="DMB80" s="91"/>
      <c r="DMC80" s="91"/>
      <c r="DMD80" s="91"/>
      <c r="DME80" s="91"/>
      <c r="DMF80" s="91"/>
      <c r="DMG80" s="91"/>
      <c r="DMH80" s="91"/>
      <c r="DMI80" s="91"/>
      <c r="DMJ80" s="91"/>
      <c r="DMK80" s="91"/>
      <c r="DML80" s="91"/>
      <c r="DMM80" s="91"/>
      <c r="DMN80" s="91"/>
      <c r="DMO80" s="91"/>
      <c r="DMP80" s="91"/>
      <c r="DMQ80" s="91"/>
      <c r="DMR80" s="91"/>
      <c r="DMS80" s="91"/>
      <c r="DMT80" s="91"/>
      <c r="DMU80" s="91"/>
      <c r="DMV80" s="91"/>
      <c r="DMW80" s="91"/>
      <c r="DMX80" s="91"/>
      <c r="DMY80" s="91"/>
      <c r="DMZ80" s="91"/>
      <c r="DNA80" s="91"/>
      <c r="DNB80" s="91"/>
      <c r="DNC80" s="91"/>
      <c r="DND80" s="91"/>
      <c r="DNE80" s="91"/>
      <c r="DNF80" s="91"/>
      <c r="DNG80" s="91"/>
      <c r="DNH80" s="91"/>
      <c r="DNI80" s="91"/>
      <c r="DNJ80" s="91"/>
      <c r="DNK80" s="91"/>
      <c r="DNL80" s="91"/>
      <c r="DNM80" s="91"/>
      <c r="DNN80" s="91"/>
      <c r="DNO80" s="91"/>
      <c r="DNP80" s="91"/>
      <c r="DNQ80" s="91"/>
      <c r="DNR80" s="91"/>
      <c r="DNS80" s="91"/>
      <c r="DNT80" s="91"/>
      <c r="DNU80" s="91"/>
      <c r="DNV80" s="91"/>
      <c r="DNW80" s="91"/>
      <c r="DNX80" s="91"/>
      <c r="DNY80" s="91"/>
      <c r="DNZ80" s="91"/>
      <c r="DOA80" s="91"/>
      <c r="DOB80" s="91"/>
      <c r="DOC80" s="91"/>
      <c r="DOD80" s="91"/>
      <c r="DOE80" s="91"/>
      <c r="DOF80" s="91"/>
      <c r="DOG80" s="91"/>
      <c r="DOH80" s="91"/>
      <c r="DOI80" s="91"/>
      <c r="DOJ80" s="91"/>
      <c r="DOK80" s="91"/>
      <c r="DOL80" s="91"/>
      <c r="DOM80" s="91"/>
      <c r="DON80" s="91"/>
      <c r="DOO80" s="91"/>
      <c r="DOP80" s="91"/>
      <c r="DOQ80" s="91"/>
      <c r="DOR80" s="91"/>
      <c r="DOS80" s="91"/>
      <c r="DOT80" s="91"/>
      <c r="DOU80" s="91"/>
      <c r="DOV80" s="91"/>
      <c r="DOW80" s="91"/>
      <c r="DOX80" s="91"/>
      <c r="DOY80" s="91"/>
      <c r="DOZ80" s="91"/>
      <c r="DPA80" s="91"/>
      <c r="DPB80" s="91"/>
      <c r="DPC80" s="91"/>
      <c r="DPD80" s="91"/>
      <c r="DPE80" s="91"/>
      <c r="DPF80" s="91"/>
      <c r="DPG80" s="91"/>
      <c r="DPH80" s="91"/>
      <c r="DPI80" s="91"/>
      <c r="DPJ80" s="91"/>
      <c r="DPK80" s="91"/>
      <c r="DPL80" s="91"/>
      <c r="DPM80" s="91"/>
      <c r="DPN80" s="91"/>
      <c r="DPO80" s="91"/>
      <c r="DPP80" s="91"/>
      <c r="DPQ80" s="91"/>
      <c r="DPR80" s="91"/>
      <c r="DPS80" s="91"/>
      <c r="DPT80" s="91"/>
      <c r="DPU80" s="91"/>
      <c r="DPV80" s="91"/>
      <c r="DPW80" s="91"/>
      <c r="DPX80" s="91"/>
      <c r="DPY80" s="91"/>
      <c r="DPZ80" s="91"/>
      <c r="DQA80" s="91"/>
      <c r="DQB80" s="91"/>
      <c r="DQC80" s="91"/>
      <c r="DQD80" s="91"/>
      <c r="DQE80" s="91"/>
      <c r="DQF80" s="91"/>
      <c r="DQG80" s="91"/>
      <c r="DQH80" s="91"/>
      <c r="DQI80" s="91"/>
      <c r="DQJ80" s="91"/>
      <c r="DQK80" s="91"/>
      <c r="DQL80" s="91"/>
      <c r="DQM80" s="91"/>
      <c r="DQN80" s="91"/>
      <c r="DQO80" s="91"/>
      <c r="DQP80" s="91"/>
      <c r="DQQ80" s="91"/>
      <c r="DQR80" s="91"/>
      <c r="DQS80" s="91"/>
      <c r="DQT80" s="91"/>
      <c r="DQU80" s="91"/>
      <c r="DQV80" s="91"/>
      <c r="DQW80" s="91"/>
      <c r="DQX80" s="91"/>
      <c r="DQY80" s="91"/>
      <c r="DQZ80" s="91"/>
      <c r="DRA80" s="91"/>
      <c r="DRB80" s="91"/>
      <c r="DRC80" s="91"/>
      <c r="DRD80" s="91"/>
      <c r="DRE80" s="91"/>
      <c r="DRF80" s="91"/>
      <c r="DRG80" s="91"/>
      <c r="DRH80" s="91"/>
      <c r="DRI80" s="91"/>
      <c r="DRJ80" s="91"/>
      <c r="DRK80" s="91"/>
      <c r="DRL80" s="91"/>
      <c r="DRM80" s="91"/>
      <c r="DRN80" s="91"/>
      <c r="DRO80" s="91"/>
      <c r="DRP80" s="91"/>
      <c r="DRQ80" s="91"/>
      <c r="DRR80" s="91"/>
      <c r="DRS80" s="91"/>
      <c r="DRT80" s="91"/>
      <c r="DRU80" s="91"/>
      <c r="DRV80" s="91"/>
      <c r="DRW80" s="91"/>
      <c r="DRX80" s="91"/>
      <c r="DRY80" s="91"/>
      <c r="DRZ80" s="91"/>
      <c r="DSA80" s="91"/>
      <c r="DSB80" s="91"/>
      <c r="DSC80" s="91"/>
      <c r="DSD80" s="91"/>
      <c r="DSE80" s="91"/>
      <c r="DSF80" s="91"/>
      <c r="DSG80" s="91"/>
      <c r="DSH80" s="91"/>
      <c r="DSI80" s="91"/>
      <c r="DSJ80" s="91"/>
      <c r="DSK80" s="91"/>
      <c r="DSL80" s="91"/>
      <c r="DSM80" s="91"/>
      <c r="DSN80" s="91"/>
      <c r="DSO80" s="91"/>
      <c r="DSP80" s="91"/>
      <c r="DSQ80" s="91"/>
      <c r="DSR80" s="91"/>
      <c r="DSS80" s="91"/>
      <c r="DST80" s="91"/>
      <c r="DSU80" s="91"/>
      <c r="DSV80" s="91"/>
      <c r="DSW80" s="91"/>
      <c r="DSX80" s="91"/>
      <c r="DSY80" s="91"/>
      <c r="DSZ80" s="91"/>
      <c r="DTA80" s="91"/>
      <c r="DTB80" s="91"/>
      <c r="DTC80" s="91"/>
      <c r="DTD80" s="91"/>
      <c r="DTE80" s="91"/>
      <c r="DTF80" s="91"/>
      <c r="DTG80" s="91"/>
      <c r="DTH80" s="91"/>
      <c r="DTI80" s="91"/>
      <c r="DTJ80" s="91"/>
      <c r="DTK80" s="91"/>
      <c r="DTL80" s="91"/>
      <c r="DTM80" s="91"/>
      <c r="DTN80" s="91"/>
      <c r="DTO80" s="91"/>
      <c r="DTP80" s="91"/>
      <c r="DTQ80" s="91"/>
      <c r="DTR80" s="91"/>
      <c r="DTS80" s="91"/>
      <c r="DTT80" s="91"/>
      <c r="DTU80" s="91"/>
      <c r="DTV80" s="91"/>
      <c r="DTW80" s="91"/>
      <c r="DTX80" s="91"/>
      <c r="DTY80" s="91"/>
      <c r="DTZ80" s="91"/>
      <c r="DUA80" s="91"/>
      <c r="DUB80" s="91"/>
      <c r="DUC80" s="91"/>
      <c r="DUD80" s="91"/>
      <c r="DUE80" s="91"/>
      <c r="DUF80" s="91"/>
      <c r="DUG80" s="91"/>
      <c r="DUH80" s="91"/>
      <c r="DUI80" s="91"/>
      <c r="DUJ80" s="91"/>
      <c r="DUK80" s="91"/>
      <c r="DUL80" s="91"/>
      <c r="DUM80" s="91"/>
      <c r="DUN80" s="91"/>
      <c r="DUO80" s="91"/>
      <c r="DUP80" s="91"/>
      <c r="DUQ80" s="91"/>
      <c r="DUR80" s="91"/>
      <c r="DUS80" s="91"/>
      <c r="DUT80" s="91"/>
      <c r="DUU80" s="91"/>
      <c r="DUV80" s="91"/>
      <c r="DUW80" s="91"/>
      <c r="DUX80" s="91"/>
      <c r="DUY80" s="91"/>
      <c r="DUZ80" s="91"/>
      <c r="DVA80" s="91"/>
      <c r="DVB80" s="91"/>
      <c r="DVC80" s="91"/>
      <c r="DVD80" s="91"/>
      <c r="DVE80" s="91"/>
      <c r="DVF80" s="91"/>
      <c r="DVG80" s="91"/>
      <c r="DVH80" s="91"/>
      <c r="DVI80" s="91"/>
      <c r="DVJ80" s="91"/>
      <c r="DVK80" s="91"/>
      <c r="DVL80" s="91"/>
      <c r="DVM80" s="91"/>
      <c r="DVN80" s="91"/>
      <c r="DVO80" s="91"/>
      <c r="DVP80" s="91"/>
      <c r="DVQ80" s="91"/>
      <c r="DVR80" s="91"/>
      <c r="DVS80" s="91"/>
      <c r="DVT80" s="91"/>
      <c r="DVU80" s="91"/>
      <c r="DVV80" s="91"/>
      <c r="DVW80" s="91"/>
      <c r="DVX80" s="91"/>
      <c r="DVY80" s="91"/>
      <c r="DVZ80" s="91"/>
      <c r="DWA80" s="91"/>
      <c r="DWB80" s="91"/>
      <c r="DWC80" s="91"/>
      <c r="DWD80" s="91"/>
      <c r="DWE80" s="91"/>
      <c r="DWF80" s="91"/>
      <c r="DWG80" s="91"/>
      <c r="DWH80" s="91"/>
      <c r="DWI80" s="91"/>
      <c r="DWJ80" s="91"/>
      <c r="DWK80" s="91"/>
      <c r="DWL80" s="91"/>
      <c r="DWM80" s="91"/>
      <c r="DWN80" s="91"/>
      <c r="DWO80" s="91"/>
      <c r="DWP80" s="91"/>
      <c r="DWQ80" s="91"/>
      <c r="DWR80" s="91"/>
      <c r="DWS80" s="91"/>
      <c r="DWT80" s="91"/>
      <c r="DWU80" s="91"/>
      <c r="DWV80" s="91"/>
      <c r="DWW80" s="91"/>
      <c r="DWX80" s="91"/>
      <c r="DWY80" s="91"/>
      <c r="DWZ80" s="91"/>
      <c r="DXA80" s="91"/>
      <c r="DXB80" s="91"/>
      <c r="DXC80" s="91"/>
      <c r="DXD80" s="91"/>
      <c r="DXE80" s="91"/>
      <c r="DXF80" s="91"/>
      <c r="DXG80" s="91"/>
      <c r="DXH80" s="91"/>
      <c r="DXI80" s="91"/>
      <c r="DXJ80" s="91"/>
      <c r="DXK80" s="91"/>
      <c r="DXL80" s="91"/>
      <c r="DXM80" s="91"/>
      <c r="DXN80" s="91"/>
      <c r="DXO80" s="91"/>
      <c r="DXP80" s="91"/>
      <c r="DXQ80" s="91"/>
      <c r="DXR80" s="91"/>
      <c r="DXS80" s="91"/>
      <c r="DXT80" s="91"/>
      <c r="DXU80" s="91"/>
      <c r="DXV80" s="91"/>
      <c r="DXW80" s="91"/>
      <c r="DXX80" s="91"/>
      <c r="DXY80" s="91"/>
      <c r="DXZ80" s="91"/>
      <c r="DYA80" s="91"/>
      <c r="DYB80" s="91"/>
      <c r="DYC80" s="91"/>
      <c r="DYD80" s="91"/>
      <c r="DYE80" s="91"/>
      <c r="DYF80" s="91"/>
      <c r="DYG80" s="91"/>
      <c r="DYH80" s="91"/>
      <c r="DYI80" s="91"/>
      <c r="DYJ80" s="91"/>
      <c r="DYK80" s="91"/>
      <c r="DYL80" s="91"/>
      <c r="DYM80" s="91"/>
      <c r="DYN80" s="91"/>
      <c r="DYO80" s="91"/>
      <c r="DYP80" s="91"/>
      <c r="DYQ80" s="91"/>
      <c r="DYR80" s="91"/>
      <c r="DYS80" s="91"/>
      <c r="DYT80" s="91"/>
      <c r="DYU80" s="91"/>
      <c r="DYV80" s="91"/>
      <c r="DYW80" s="91"/>
      <c r="DYX80" s="91"/>
      <c r="DYY80" s="91"/>
      <c r="DYZ80" s="91"/>
      <c r="DZA80" s="91"/>
      <c r="DZB80" s="91"/>
      <c r="DZC80" s="91"/>
      <c r="DZD80" s="91"/>
      <c r="DZE80" s="91"/>
      <c r="DZF80" s="91"/>
      <c r="DZG80" s="91"/>
      <c r="DZH80" s="91"/>
      <c r="DZI80" s="91"/>
      <c r="DZJ80" s="91"/>
      <c r="DZK80" s="91"/>
      <c r="DZL80" s="91"/>
      <c r="DZM80" s="91"/>
      <c r="DZN80" s="91"/>
      <c r="DZO80" s="91"/>
      <c r="DZP80" s="91"/>
      <c r="DZQ80" s="91"/>
      <c r="DZR80" s="91"/>
      <c r="DZS80" s="91"/>
      <c r="DZT80" s="91"/>
      <c r="DZU80" s="91"/>
      <c r="DZV80" s="91"/>
      <c r="DZW80" s="91"/>
      <c r="DZX80" s="91"/>
      <c r="DZY80" s="91"/>
      <c r="DZZ80" s="91"/>
      <c r="EAA80" s="91"/>
      <c r="EAB80" s="91"/>
      <c r="EAC80" s="91"/>
      <c r="EAD80" s="91"/>
      <c r="EAE80" s="91"/>
      <c r="EAF80" s="91"/>
      <c r="EAG80" s="91"/>
      <c r="EAH80" s="91"/>
      <c r="EAI80" s="91"/>
      <c r="EAJ80" s="91"/>
      <c r="EAK80" s="91"/>
      <c r="EAL80" s="91"/>
      <c r="EAM80" s="91"/>
      <c r="EAN80" s="91"/>
      <c r="EAO80" s="91"/>
      <c r="EAP80" s="91"/>
      <c r="EAQ80" s="91"/>
      <c r="EAR80" s="91"/>
      <c r="EAS80" s="91"/>
      <c r="EAT80" s="91"/>
      <c r="EAU80" s="91"/>
      <c r="EAV80" s="91"/>
      <c r="EAW80" s="91"/>
      <c r="EAX80" s="91"/>
      <c r="EAY80" s="91"/>
      <c r="EAZ80" s="91"/>
      <c r="EBA80" s="91"/>
      <c r="EBB80" s="91"/>
      <c r="EBC80" s="91"/>
      <c r="EBD80" s="91"/>
      <c r="EBE80" s="91"/>
      <c r="EBF80" s="91"/>
      <c r="EBG80" s="91"/>
      <c r="EBH80" s="91"/>
      <c r="EBI80" s="91"/>
      <c r="EBJ80" s="91"/>
      <c r="EBK80" s="91"/>
      <c r="EBL80" s="91"/>
      <c r="EBM80" s="91"/>
      <c r="EBN80" s="91"/>
      <c r="EBO80" s="91"/>
      <c r="EBP80" s="91"/>
      <c r="EBQ80" s="91"/>
      <c r="EBR80" s="91"/>
      <c r="EBS80" s="91"/>
      <c r="EBT80" s="91"/>
      <c r="EBU80" s="91"/>
      <c r="EBV80" s="91"/>
      <c r="EBW80" s="91"/>
      <c r="EBX80" s="91"/>
      <c r="EBY80" s="91"/>
      <c r="EBZ80" s="91"/>
      <c r="ECA80" s="91"/>
      <c r="ECB80" s="91"/>
      <c r="ECC80" s="91"/>
      <c r="ECD80" s="91"/>
      <c r="ECE80" s="91"/>
      <c r="ECF80" s="91"/>
      <c r="ECG80" s="91"/>
      <c r="ECH80" s="91"/>
      <c r="ECI80" s="91"/>
      <c r="ECJ80" s="91"/>
      <c r="ECK80" s="91"/>
      <c r="ECL80" s="91"/>
      <c r="ECM80" s="91"/>
      <c r="ECN80" s="91"/>
      <c r="ECO80" s="91"/>
      <c r="ECP80" s="91"/>
      <c r="ECQ80" s="91"/>
      <c r="ECR80" s="91"/>
      <c r="ECS80" s="91"/>
      <c r="ECT80" s="91"/>
      <c r="ECU80" s="91"/>
      <c r="ECV80" s="91"/>
      <c r="ECW80" s="91"/>
      <c r="ECX80" s="91"/>
      <c r="ECY80" s="91"/>
      <c r="ECZ80" s="91"/>
      <c r="EDA80" s="91"/>
      <c r="EDB80" s="91"/>
      <c r="EDC80" s="91"/>
      <c r="EDD80" s="91"/>
      <c r="EDE80" s="91"/>
      <c r="EDF80" s="91"/>
      <c r="EDG80" s="91"/>
      <c r="EDH80" s="91"/>
      <c r="EDI80" s="91"/>
      <c r="EDJ80" s="91"/>
      <c r="EDK80" s="91"/>
      <c r="EDL80" s="91"/>
      <c r="EDM80" s="91"/>
      <c r="EDN80" s="91"/>
      <c r="EDO80" s="91"/>
      <c r="EDP80" s="91"/>
      <c r="EDQ80" s="91"/>
      <c r="EDR80" s="91"/>
      <c r="EDS80" s="91"/>
      <c r="EDT80" s="91"/>
      <c r="EDU80" s="91"/>
      <c r="EDV80" s="91"/>
      <c r="EDW80" s="91"/>
      <c r="EDX80" s="91"/>
      <c r="EDY80" s="91"/>
      <c r="EDZ80" s="91"/>
      <c r="EEA80" s="91"/>
      <c r="EEB80" s="91"/>
      <c r="EEC80" s="91"/>
      <c r="EED80" s="91"/>
      <c r="EEE80" s="91"/>
      <c r="EEF80" s="91"/>
      <c r="EEG80" s="91"/>
      <c r="EEH80" s="91"/>
      <c r="EEI80" s="91"/>
      <c r="EEJ80" s="91"/>
      <c r="EEK80" s="91"/>
      <c r="EEL80" s="91"/>
      <c r="EEM80" s="91"/>
      <c r="EEN80" s="91"/>
      <c r="EEO80" s="91"/>
      <c r="EEP80" s="91"/>
      <c r="EEQ80" s="91"/>
      <c r="EER80" s="91"/>
      <c r="EES80" s="91"/>
      <c r="EET80" s="91"/>
      <c r="EEU80" s="91"/>
      <c r="EEV80" s="91"/>
      <c r="EEW80" s="91"/>
      <c r="EEX80" s="91"/>
      <c r="EEY80" s="91"/>
      <c r="EEZ80" s="91"/>
      <c r="EFA80" s="91"/>
      <c r="EFB80" s="91"/>
      <c r="EFC80" s="91"/>
      <c r="EFD80" s="91"/>
      <c r="EFE80" s="91"/>
      <c r="EFF80" s="91"/>
      <c r="EFG80" s="91"/>
      <c r="EFH80" s="91"/>
      <c r="EFI80" s="91"/>
      <c r="EFJ80" s="91"/>
      <c r="EFK80" s="91"/>
      <c r="EFL80" s="91"/>
      <c r="EFM80" s="91"/>
      <c r="EFN80" s="91"/>
      <c r="EFO80" s="91"/>
      <c r="EFP80" s="91"/>
      <c r="EFQ80" s="91"/>
      <c r="EFR80" s="91"/>
      <c r="EFS80" s="91"/>
      <c r="EFT80" s="91"/>
      <c r="EFU80" s="91"/>
      <c r="EFV80" s="91"/>
      <c r="EFW80" s="91"/>
      <c r="EFX80" s="91"/>
      <c r="EFY80" s="91"/>
      <c r="EFZ80" s="91"/>
      <c r="EGA80" s="91"/>
      <c r="EGB80" s="91"/>
      <c r="EGC80" s="91"/>
      <c r="EGD80" s="91"/>
      <c r="EGE80" s="91"/>
      <c r="EGF80" s="91"/>
      <c r="EGG80" s="91"/>
      <c r="EGH80" s="91"/>
      <c r="EGI80" s="91"/>
      <c r="EGJ80" s="91"/>
      <c r="EGK80" s="91"/>
      <c r="EGL80" s="91"/>
      <c r="EGM80" s="91"/>
      <c r="EGN80" s="91"/>
      <c r="EGO80" s="91"/>
      <c r="EGP80" s="91"/>
      <c r="EGQ80" s="91"/>
      <c r="EGR80" s="91"/>
      <c r="EGS80" s="91"/>
      <c r="EGT80" s="91"/>
      <c r="EGU80" s="91"/>
      <c r="EGV80" s="91"/>
      <c r="EGW80" s="91"/>
      <c r="EGX80" s="91"/>
      <c r="EGY80" s="91"/>
      <c r="EGZ80" s="91"/>
      <c r="EHA80" s="91"/>
      <c r="EHB80" s="91"/>
      <c r="EHC80" s="91"/>
      <c r="EHD80" s="91"/>
      <c r="EHE80" s="91"/>
      <c r="EHF80" s="91"/>
      <c r="EHG80" s="91"/>
      <c r="EHH80" s="91"/>
      <c r="EHI80" s="91"/>
      <c r="EHJ80" s="91"/>
      <c r="EHK80" s="91"/>
      <c r="EHL80" s="91"/>
      <c r="EHM80" s="91"/>
      <c r="EHN80" s="91"/>
      <c r="EHO80" s="91"/>
      <c r="EHP80" s="91"/>
      <c r="EHQ80" s="91"/>
      <c r="EHR80" s="91"/>
      <c r="EHS80" s="91"/>
      <c r="EHT80" s="91"/>
      <c r="EHU80" s="91"/>
      <c r="EHV80" s="91"/>
      <c r="EHW80" s="91"/>
      <c r="EHX80" s="91"/>
      <c r="EHY80" s="91"/>
      <c r="EHZ80" s="91"/>
      <c r="EIA80" s="91"/>
      <c r="EIB80" s="91"/>
      <c r="EIC80" s="91"/>
      <c r="EID80" s="91"/>
      <c r="EIE80" s="91"/>
      <c r="EIF80" s="91"/>
      <c r="EIG80" s="91"/>
      <c r="EIH80" s="91"/>
      <c r="EII80" s="91"/>
      <c r="EIJ80" s="91"/>
      <c r="EIK80" s="91"/>
      <c r="EIL80" s="91"/>
      <c r="EIM80" s="91"/>
      <c r="EIN80" s="91"/>
      <c r="EIO80" s="91"/>
      <c r="EIP80" s="91"/>
      <c r="EIQ80" s="91"/>
      <c r="EIR80" s="91"/>
      <c r="EIS80" s="91"/>
      <c r="EIT80" s="91"/>
      <c r="EIU80" s="91"/>
      <c r="EIV80" s="91"/>
      <c r="EIW80" s="91"/>
      <c r="EIX80" s="91"/>
      <c r="EIY80" s="91"/>
      <c r="EIZ80" s="91"/>
      <c r="EJA80" s="91"/>
      <c r="EJB80" s="91"/>
      <c r="EJC80" s="91"/>
      <c r="EJD80" s="91"/>
      <c r="EJE80" s="91"/>
      <c r="EJF80" s="91"/>
      <c r="EJG80" s="91"/>
      <c r="EJH80" s="91"/>
      <c r="EJI80" s="91"/>
      <c r="EJJ80" s="91"/>
      <c r="EJK80" s="91"/>
      <c r="EJL80" s="91"/>
      <c r="EJM80" s="91"/>
      <c r="EJN80" s="91"/>
      <c r="EJO80" s="91"/>
      <c r="EJP80" s="91"/>
      <c r="EJQ80" s="91"/>
      <c r="EJR80" s="91"/>
      <c r="EJS80" s="91"/>
      <c r="EJT80" s="91"/>
      <c r="EJU80" s="91"/>
      <c r="EJV80" s="91"/>
      <c r="EJW80" s="91"/>
      <c r="EJX80" s="91"/>
      <c r="EJY80" s="91"/>
      <c r="EJZ80" s="91"/>
      <c r="EKA80" s="91"/>
      <c r="EKB80" s="91"/>
      <c r="EKC80" s="91"/>
      <c r="EKD80" s="91"/>
      <c r="EKE80" s="91"/>
      <c r="EKF80" s="91"/>
      <c r="EKG80" s="91"/>
      <c r="EKH80" s="91"/>
      <c r="EKI80" s="91"/>
      <c r="EKJ80" s="91"/>
      <c r="EKK80" s="91"/>
      <c r="EKL80" s="91"/>
      <c r="EKM80" s="91"/>
      <c r="EKN80" s="91"/>
      <c r="EKO80" s="91"/>
      <c r="EKP80" s="91"/>
      <c r="EKQ80" s="91"/>
      <c r="EKR80" s="91"/>
      <c r="EKS80" s="91"/>
      <c r="EKT80" s="91"/>
      <c r="EKU80" s="91"/>
      <c r="EKV80" s="91"/>
      <c r="EKW80" s="91"/>
      <c r="EKX80" s="91"/>
      <c r="EKY80" s="91"/>
      <c r="EKZ80" s="91"/>
      <c r="ELA80" s="91"/>
      <c r="ELB80" s="91"/>
      <c r="ELC80" s="91"/>
      <c r="ELD80" s="91"/>
      <c r="ELE80" s="91"/>
      <c r="ELF80" s="91"/>
      <c r="ELG80" s="91"/>
      <c r="ELH80" s="91"/>
      <c r="ELI80" s="91"/>
      <c r="ELJ80" s="91"/>
      <c r="ELK80" s="91"/>
      <c r="ELL80" s="91"/>
      <c r="ELM80" s="91"/>
      <c r="ELN80" s="91"/>
      <c r="ELO80" s="91"/>
      <c r="ELP80" s="91"/>
      <c r="ELQ80" s="91"/>
      <c r="ELR80" s="91"/>
      <c r="ELS80" s="91"/>
      <c r="ELT80" s="91"/>
      <c r="ELU80" s="91"/>
      <c r="ELV80" s="91"/>
      <c r="ELW80" s="91"/>
      <c r="ELX80" s="91"/>
      <c r="ELY80" s="91"/>
      <c r="ELZ80" s="91"/>
      <c r="EMA80" s="91"/>
      <c r="EMB80" s="91"/>
      <c r="EMC80" s="91"/>
      <c r="EMD80" s="91"/>
      <c r="EME80" s="91"/>
      <c r="EMF80" s="91"/>
      <c r="EMG80" s="91"/>
      <c r="EMH80" s="91"/>
      <c r="EMI80" s="91"/>
      <c r="EMJ80" s="91"/>
      <c r="EMK80" s="91"/>
      <c r="EML80" s="91"/>
      <c r="EMM80" s="91"/>
      <c r="EMN80" s="91"/>
      <c r="EMO80" s="91"/>
      <c r="EMP80" s="91"/>
      <c r="EMQ80" s="91"/>
      <c r="EMR80" s="91"/>
      <c r="EMS80" s="91"/>
      <c r="EMT80" s="91"/>
      <c r="EMU80" s="91"/>
      <c r="EMV80" s="91"/>
      <c r="EMW80" s="91"/>
      <c r="EMX80" s="91"/>
      <c r="EMY80" s="91"/>
      <c r="EMZ80" s="91"/>
      <c r="ENA80" s="91"/>
      <c r="ENB80" s="91"/>
      <c r="ENC80" s="91"/>
      <c r="END80" s="91"/>
      <c r="ENE80" s="91"/>
      <c r="ENF80" s="91"/>
      <c r="ENG80" s="91"/>
      <c r="ENH80" s="91"/>
      <c r="ENI80" s="91"/>
      <c r="ENJ80" s="91"/>
      <c r="ENK80" s="91"/>
      <c r="ENL80" s="91"/>
      <c r="ENM80" s="91"/>
      <c r="ENN80" s="91"/>
      <c r="ENO80" s="91"/>
      <c r="ENP80" s="91"/>
      <c r="ENQ80" s="91"/>
      <c r="ENR80" s="91"/>
      <c r="ENS80" s="91"/>
      <c r="ENT80" s="91"/>
      <c r="ENU80" s="91"/>
      <c r="ENV80" s="91"/>
      <c r="ENW80" s="91"/>
      <c r="ENX80" s="91"/>
      <c r="ENY80" s="91"/>
      <c r="ENZ80" s="91"/>
      <c r="EOA80" s="91"/>
      <c r="EOB80" s="91"/>
      <c r="EOC80" s="91"/>
      <c r="EOD80" s="91"/>
      <c r="EOE80" s="91"/>
      <c r="EOF80" s="91"/>
      <c r="EOG80" s="91"/>
      <c r="EOH80" s="91"/>
      <c r="EOI80" s="91"/>
      <c r="EOJ80" s="91"/>
      <c r="EOK80" s="91"/>
      <c r="EOL80" s="91"/>
      <c r="EOM80" s="91"/>
      <c r="EON80" s="91"/>
      <c r="EOO80" s="91"/>
      <c r="EOP80" s="91"/>
      <c r="EOQ80" s="91"/>
      <c r="EOR80" s="91"/>
      <c r="EOS80" s="91"/>
      <c r="EOT80" s="91"/>
      <c r="EOU80" s="91"/>
      <c r="EOV80" s="91"/>
      <c r="EOW80" s="91"/>
      <c r="EOX80" s="91"/>
      <c r="EOY80" s="91"/>
      <c r="EOZ80" s="91"/>
      <c r="EPA80" s="91"/>
      <c r="EPB80" s="91"/>
      <c r="EPC80" s="91"/>
      <c r="EPD80" s="91"/>
      <c r="EPE80" s="91"/>
      <c r="EPF80" s="91"/>
      <c r="EPG80" s="91"/>
      <c r="EPH80" s="91"/>
      <c r="EPI80" s="91"/>
      <c r="EPJ80" s="91"/>
      <c r="EPK80" s="91"/>
      <c r="EPL80" s="91"/>
      <c r="EPM80" s="91"/>
      <c r="EPN80" s="91"/>
      <c r="EPO80" s="91"/>
      <c r="EPP80" s="91"/>
      <c r="EPQ80" s="91"/>
      <c r="EPR80" s="91"/>
      <c r="EPS80" s="91"/>
      <c r="EPT80" s="91"/>
      <c r="EPU80" s="91"/>
      <c r="EPV80" s="91"/>
      <c r="EPW80" s="91"/>
      <c r="EPX80" s="91"/>
      <c r="EPY80" s="91"/>
      <c r="EPZ80" s="91"/>
      <c r="EQA80" s="91"/>
      <c r="EQB80" s="91"/>
      <c r="EQC80" s="91"/>
      <c r="EQD80" s="91"/>
      <c r="EQE80" s="91"/>
      <c r="EQF80" s="91"/>
      <c r="EQG80" s="91"/>
      <c r="EQH80" s="91"/>
      <c r="EQI80" s="91"/>
      <c r="EQJ80" s="91"/>
      <c r="EQK80" s="91"/>
      <c r="EQL80" s="91"/>
      <c r="EQM80" s="91"/>
      <c r="EQN80" s="91"/>
      <c r="EQO80" s="91"/>
      <c r="EQP80" s="91"/>
      <c r="EQQ80" s="91"/>
      <c r="EQR80" s="91"/>
      <c r="EQS80" s="91"/>
      <c r="EQT80" s="91"/>
      <c r="EQU80" s="91"/>
      <c r="EQV80" s="91"/>
      <c r="EQW80" s="91"/>
      <c r="EQX80" s="91"/>
      <c r="EQY80" s="91"/>
      <c r="EQZ80" s="91"/>
      <c r="ERA80" s="91"/>
      <c r="ERB80" s="91"/>
      <c r="ERC80" s="91"/>
      <c r="ERD80" s="91"/>
      <c r="ERE80" s="91"/>
      <c r="ERF80" s="91"/>
      <c r="ERG80" s="91"/>
      <c r="ERH80" s="91"/>
      <c r="ERI80" s="91"/>
      <c r="ERJ80" s="91"/>
      <c r="ERK80" s="91"/>
      <c r="ERL80" s="91"/>
      <c r="ERM80" s="91"/>
      <c r="ERN80" s="91"/>
      <c r="ERO80" s="91"/>
      <c r="ERP80" s="91"/>
      <c r="ERQ80" s="91"/>
      <c r="ERR80" s="91"/>
      <c r="ERS80" s="91"/>
      <c r="ERT80" s="91"/>
      <c r="ERU80" s="91"/>
      <c r="ERV80" s="91"/>
      <c r="ERW80" s="91"/>
      <c r="ERX80" s="91"/>
      <c r="ERY80" s="91"/>
      <c r="ERZ80" s="91"/>
      <c r="ESA80" s="91"/>
      <c r="ESB80" s="91"/>
      <c r="ESC80" s="91"/>
      <c r="ESD80" s="91"/>
      <c r="ESE80" s="91"/>
      <c r="ESF80" s="91"/>
      <c r="ESG80" s="91"/>
      <c r="ESH80" s="91"/>
      <c r="ESI80" s="91"/>
      <c r="ESJ80" s="91"/>
      <c r="ESK80" s="91"/>
      <c r="ESL80" s="91"/>
      <c r="ESM80" s="91"/>
      <c r="ESN80" s="91"/>
      <c r="ESO80" s="91"/>
      <c r="ESP80" s="91"/>
      <c r="ESQ80" s="91"/>
      <c r="ESR80" s="91"/>
      <c r="ESS80" s="91"/>
      <c r="EST80" s="91"/>
      <c r="ESU80" s="91"/>
      <c r="ESV80" s="91"/>
      <c r="ESW80" s="91"/>
      <c r="ESX80" s="91"/>
      <c r="ESY80" s="91"/>
      <c r="ESZ80" s="91"/>
      <c r="ETA80" s="91"/>
      <c r="ETB80" s="91"/>
      <c r="ETC80" s="91"/>
      <c r="ETD80" s="91"/>
      <c r="ETE80" s="91"/>
      <c r="ETF80" s="91"/>
      <c r="ETG80" s="91"/>
      <c r="ETH80" s="91"/>
      <c r="ETI80" s="91"/>
      <c r="ETJ80" s="91"/>
      <c r="ETK80" s="91"/>
      <c r="ETL80" s="91"/>
      <c r="ETM80" s="91"/>
      <c r="ETN80" s="91"/>
      <c r="ETO80" s="91"/>
      <c r="ETP80" s="91"/>
      <c r="ETQ80" s="91"/>
      <c r="ETR80" s="91"/>
      <c r="ETS80" s="91"/>
      <c r="ETT80" s="91"/>
      <c r="ETU80" s="91"/>
      <c r="ETV80" s="91"/>
      <c r="ETW80" s="91"/>
      <c r="ETX80" s="91"/>
      <c r="ETY80" s="91"/>
      <c r="ETZ80" s="91"/>
      <c r="EUA80" s="91"/>
      <c r="EUB80" s="91"/>
      <c r="EUC80" s="91"/>
      <c r="EUD80" s="91"/>
      <c r="EUE80" s="91"/>
      <c r="EUF80" s="91"/>
      <c r="EUG80" s="91"/>
      <c r="EUH80" s="91"/>
      <c r="EUI80" s="91"/>
      <c r="EUJ80" s="91"/>
      <c r="EUK80" s="91"/>
      <c r="EUL80" s="91"/>
      <c r="EUM80" s="91"/>
      <c r="EUN80" s="91"/>
      <c r="EUO80" s="91"/>
      <c r="EUP80" s="91"/>
      <c r="EUQ80" s="91"/>
      <c r="EUR80" s="91"/>
      <c r="EUS80" s="91"/>
      <c r="EUT80" s="91"/>
      <c r="EUU80" s="91"/>
      <c r="EUV80" s="91"/>
      <c r="EUW80" s="91"/>
      <c r="EUX80" s="91"/>
      <c r="EUY80" s="91"/>
      <c r="EUZ80" s="91"/>
      <c r="EVA80" s="91"/>
      <c r="EVB80" s="91"/>
      <c r="EVC80" s="91"/>
      <c r="EVD80" s="91"/>
      <c r="EVE80" s="91"/>
      <c r="EVF80" s="91"/>
      <c r="EVG80" s="91"/>
      <c r="EVH80" s="91"/>
      <c r="EVI80" s="91"/>
      <c r="EVJ80" s="91"/>
      <c r="EVK80" s="91"/>
      <c r="EVL80" s="91"/>
      <c r="EVM80" s="91"/>
      <c r="EVN80" s="91"/>
      <c r="EVO80" s="91"/>
      <c r="EVP80" s="91"/>
      <c r="EVQ80" s="91"/>
      <c r="EVR80" s="91"/>
      <c r="EVS80" s="91"/>
      <c r="EVT80" s="91"/>
      <c r="EVU80" s="91"/>
      <c r="EVV80" s="91"/>
      <c r="EVW80" s="91"/>
      <c r="EVX80" s="91"/>
      <c r="EVY80" s="91"/>
      <c r="EVZ80" s="91"/>
      <c r="EWA80" s="91"/>
      <c r="EWB80" s="91"/>
      <c r="EWC80" s="91"/>
      <c r="EWD80" s="91"/>
      <c r="EWE80" s="91"/>
      <c r="EWF80" s="91"/>
      <c r="EWG80" s="91"/>
      <c r="EWH80" s="91"/>
      <c r="EWI80" s="91"/>
      <c r="EWJ80" s="91"/>
      <c r="EWK80" s="91"/>
      <c r="EWL80" s="91"/>
      <c r="EWM80" s="91"/>
      <c r="EWN80" s="91"/>
      <c r="EWO80" s="91"/>
      <c r="EWP80" s="91"/>
      <c r="EWQ80" s="91"/>
      <c r="EWR80" s="91"/>
      <c r="EWS80" s="91"/>
      <c r="EWT80" s="91"/>
      <c r="EWU80" s="91"/>
      <c r="EWV80" s="91"/>
      <c r="EWW80" s="91"/>
      <c r="EWX80" s="91"/>
      <c r="EWY80" s="91"/>
      <c r="EWZ80" s="91"/>
      <c r="EXA80" s="91"/>
      <c r="EXB80" s="91"/>
      <c r="EXC80" s="91"/>
      <c r="EXD80" s="91"/>
      <c r="EXE80" s="91"/>
      <c r="EXF80" s="91"/>
      <c r="EXG80" s="91"/>
      <c r="EXH80" s="91"/>
      <c r="EXI80" s="91"/>
      <c r="EXJ80" s="91"/>
      <c r="EXK80" s="91"/>
      <c r="EXL80" s="91"/>
      <c r="EXM80" s="91"/>
      <c r="EXN80" s="91"/>
      <c r="EXO80" s="91"/>
      <c r="EXP80" s="91"/>
      <c r="EXQ80" s="91"/>
      <c r="EXR80" s="91"/>
      <c r="EXS80" s="91"/>
      <c r="EXT80" s="91"/>
      <c r="EXU80" s="91"/>
      <c r="EXV80" s="91"/>
      <c r="EXW80" s="91"/>
      <c r="EXX80" s="91"/>
      <c r="EXY80" s="91"/>
      <c r="EXZ80" s="91"/>
      <c r="EYA80" s="91"/>
      <c r="EYB80" s="91"/>
      <c r="EYC80" s="91"/>
      <c r="EYD80" s="91"/>
      <c r="EYE80" s="91"/>
      <c r="EYF80" s="91"/>
      <c r="EYG80" s="91"/>
      <c r="EYH80" s="91"/>
      <c r="EYI80" s="91"/>
      <c r="EYJ80" s="91"/>
      <c r="EYK80" s="91"/>
      <c r="EYL80" s="91"/>
      <c r="EYM80" s="91"/>
      <c r="EYN80" s="91"/>
      <c r="EYO80" s="91"/>
      <c r="EYP80" s="91"/>
      <c r="EYQ80" s="91"/>
      <c r="EYR80" s="91"/>
      <c r="EYS80" s="91"/>
      <c r="EYT80" s="91"/>
      <c r="EYU80" s="91"/>
      <c r="EYV80" s="91"/>
      <c r="EYW80" s="91"/>
      <c r="EYX80" s="91"/>
      <c r="EYY80" s="91"/>
      <c r="EYZ80" s="91"/>
      <c r="EZA80" s="91"/>
      <c r="EZB80" s="91"/>
      <c r="EZC80" s="91"/>
      <c r="EZD80" s="91"/>
      <c r="EZE80" s="91"/>
      <c r="EZF80" s="91"/>
      <c r="EZG80" s="91"/>
      <c r="EZH80" s="91"/>
      <c r="EZI80" s="91"/>
      <c r="EZJ80" s="91"/>
      <c r="EZK80" s="91"/>
      <c r="EZL80" s="91"/>
      <c r="EZM80" s="91"/>
      <c r="EZN80" s="91"/>
      <c r="EZO80" s="91"/>
      <c r="EZP80" s="91"/>
      <c r="EZQ80" s="91"/>
      <c r="EZR80" s="91"/>
      <c r="EZS80" s="91"/>
      <c r="EZT80" s="91"/>
      <c r="EZU80" s="91"/>
      <c r="EZV80" s="91"/>
      <c r="EZW80" s="91"/>
      <c r="EZX80" s="91"/>
      <c r="EZY80" s="91"/>
      <c r="EZZ80" s="91"/>
      <c r="FAA80" s="91"/>
      <c r="FAB80" s="91"/>
      <c r="FAC80" s="91"/>
      <c r="FAD80" s="91"/>
      <c r="FAE80" s="91"/>
      <c r="FAF80" s="91"/>
      <c r="FAG80" s="91"/>
      <c r="FAH80" s="91"/>
      <c r="FAI80" s="91"/>
      <c r="FAJ80" s="91"/>
      <c r="FAK80" s="91"/>
      <c r="FAL80" s="91"/>
      <c r="FAM80" s="91"/>
      <c r="FAN80" s="91"/>
      <c r="FAO80" s="91"/>
      <c r="FAP80" s="91"/>
      <c r="FAQ80" s="91"/>
      <c r="FAR80" s="91"/>
      <c r="FAS80" s="91"/>
      <c r="FAT80" s="91"/>
      <c r="FAU80" s="91"/>
      <c r="FAV80" s="91"/>
      <c r="FAW80" s="91"/>
      <c r="FAX80" s="91"/>
      <c r="FAY80" s="91"/>
      <c r="FAZ80" s="91"/>
      <c r="FBA80" s="91"/>
      <c r="FBB80" s="91"/>
      <c r="FBC80" s="91"/>
      <c r="FBD80" s="91"/>
      <c r="FBE80" s="91"/>
      <c r="FBF80" s="91"/>
      <c r="FBG80" s="91"/>
      <c r="FBH80" s="91"/>
      <c r="FBI80" s="91"/>
      <c r="FBJ80" s="91"/>
      <c r="FBK80" s="91"/>
      <c r="FBL80" s="91"/>
      <c r="FBM80" s="91"/>
      <c r="FBN80" s="91"/>
      <c r="FBO80" s="91"/>
      <c r="FBP80" s="91"/>
      <c r="FBQ80" s="91"/>
      <c r="FBR80" s="91"/>
      <c r="FBS80" s="91"/>
      <c r="FBT80" s="91"/>
      <c r="FBU80" s="91"/>
      <c r="FBV80" s="91"/>
      <c r="FBW80" s="91"/>
      <c r="FBX80" s="91"/>
      <c r="FBY80" s="91"/>
      <c r="FBZ80" s="91"/>
      <c r="FCA80" s="91"/>
      <c r="FCB80" s="91"/>
      <c r="FCC80" s="91"/>
      <c r="FCD80" s="91"/>
      <c r="FCE80" s="91"/>
      <c r="FCF80" s="91"/>
      <c r="FCG80" s="91"/>
      <c r="FCH80" s="91"/>
      <c r="FCI80" s="91"/>
      <c r="FCJ80" s="91"/>
      <c r="FCK80" s="91"/>
      <c r="FCL80" s="91"/>
      <c r="FCM80" s="91"/>
      <c r="FCN80" s="91"/>
      <c r="FCO80" s="91"/>
      <c r="FCP80" s="91"/>
      <c r="FCQ80" s="91"/>
      <c r="FCR80" s="91"/>
      <c r="FCS80" s="91"/>
      <c r="FCT80" s="91"/>
      <c r="FCU80" s="91"/>
      <c r="FCV80" s="91"/>
      <c r="FCW80" s="91"/>
      <c r="FCX80" s="91"/>
      <c r="FCY80" s="91"/>
      <c r="FCZ80" s="91"/>
      <c r="FDA80" s="91"/>
      <c r="FDB80" s="91"/>
      <c r="FDC80" s="91"/>
      <c r="FDD80" s="91"/>
      <c r="FDE80" s="91"/>
      <c r="FDF80" s="91"/>
      <c r="FDG80" s="91"/>
      <c r="FDH80" s="91"/>
      <c r="FDI80" s="91"/>
      <c r="FDJ80" s="91"/>
      <c r="FDK80" s="91"/>
      <c r="FDL80" s="91"/>
      <c r="FDM80" s="91"/>
      <c r="FDN80" s="91"/>
      <c r="FDO80" s="91"/>
      <c r="FDP80" s="91"/>
      <c r="FDQ80" s="91"/>
      <c r="FDR80" s="91"/>
      <c r="FDS80" s="91"/>
      <c r="FDT80" s="91"/>
      <c r="FDU80" s="91"/>
      <c r="FDV80" s="91"/>
      <c r="FDW80" s="91"/>
      <c r="FDX80" s="91"/>
      <c r="FDY80" s="91"/>
      <c r="FDZ80" s="91"/>
      <c r="FEA80" s="91"/>
      <c r="FEB80" s="91"/>
      <c r="FEC80" s="91"/>
      <c r="FED80" s="91"/>
      <c r="FEE80" s="91"/>
      <c r="FEF80" s="91"/>
      <c r="FEG80" s="91"/>
      <c r="FEH80" s="91"/>
      <c r="FEI80" s="91"/>
      <c r="FEJ80" s="91"/>
      <c r="FEK80" s="91"/>
      <c r="FEL80" s="91"/>
      <c r="FEM80" s="91"/>
      <c r="FEN80" s="91"/>
      <c r="FEO80" s="91"/>
      <c r="FEP80" s="91"/>
      <c r="FEQ80" s="91"/>
      <c r="FER80" s="91"/>
      <c r="FES80" s="91"/>
      <c r="FET80" s="91"/>
      <c r="FEU80" s="91"/>
      <c r="FEV80" s="91"/>
      <c r="FEW80" s="91"/>
      <c r="FEX80" s="91"/>
      <c r="FEY80" s="91"/>
      <c r="FEZ80" s="91"/>
      <c r="FFA80" s="91"/>
      <c r="FFB80" s="91"/>
      <c r="FFC80" s="91"/>
      <c r="FFD80" s="91"/>
      <c r="FFE80" s="91"/>
      <c r="FFF80" s="91"/>
      <c r="FFG80" s="91"/>
      <c r="FFH80" s="91"/>
      <c r="FFI80" s="91"/>
      <c r="FFJ80" s="91"/>
      <c r="FFK80" s="91"/>
      <c r="FFL80" s="91"/>
      <c r="FFM80" s="91"/>
      <c r="FFN80" s="91"/>
      <c r="FFO80" s="91"/>
      <c r="FFP80" s="91"/>
      <c r="FFQ80" s="91"/>
      <c r="FFR80" s="91"/>
      <c r="FFS80" s="91"/>
      <c r="FFT80" s="91"/>
      <c r="FFU80" s="91"/>
      <c r="FFV80" s="91"/>
      <c r="FFW80" s="91"/>
      <c r="FFX80" s="91"/>
      <c r="FFY80" s="91"/>
      <c r="FFZ80" s="91"/>
      <c r="FGA80" s="91"/>
      <c r="FGB80" s="91"/>
      <c r="FGC80" s="91"/>
      <c r="FGD80" s="91"/>
      <c r="FGE80" s="91"/>
      <c r="FGF80" s="91"/>
      <c r="FGG80" s="91"/>
      <c r="FGH80" s="91"/>
      <c r="FGI80" s="91"/>
      <c r="FGJ80" s="91"/>
      <c r="FGK80" s="91"/>
      <c r="FGL80" s="91"/>
      <c r="FGM80" s="91"/>
      <c r="FGN80" s="91"/>
      <c r="FGO80" s="91"/>
      <c r="FGP80" s="91"/>
      <c r="FGQ80" s="91"/>
      <c r="FGR80" s="91"/>
      <c r="FGS80" s="91"/>
      <c r="FGT80" s="91"/>
      <c r="FGU80" s="91"/>
      <c r="FGV80" s="91"/>
      <c r="FGW80" s="91"/>
      <c r="FGX80" s="91"/>
      <c r="FGY80" s="91"/>
      <c r="FGZ80" s="91"/>
      <c r="FHA80" s="91"/>
      <c r="FHB80" s="91"/>
      <c r="FHC80" s="91"/>
      <c r="FHD80" s="91"/>
      <c r="FHE80" s="91"/>
      <c r="FHF80" s="91"/>
      <c r="FHG80" s="91"/>
      <c r="FHH80" s="91"/>
      <c r="FHI80" s="91"/>
      <c r="FHJ80" s="91"/>
      <c r="FHK80" s="91"/>
      <c r="FHL80" s="91"/>
      <c r="FHM80" s="91"/>
      <c r="FHN80" s="91"/>
      <c r="FHO80" s="91"/>
      <c r="FHP80" s="91"/>
      <c r="FHQ80" s="91"/>
      <c r="FHR80" s="91"/>
      <c r="FHS80" s="91"/>
      <c r="FHT80" s="91"/>
      <c r="FHU80" s="91"/>
      <c r="FHV80" s="91"/>
      <c r="FHW80" s="91"/>
      <c r="FHX80" s="91"/>
      <c r="FHY80" s="91"/>
      <c r="FHZ80" s="91"/>
      <c r="FIA80" s="91"/>
      <c r="FIB80" s="91"/>
      <c r="FIC80" s="91"/>
      <c r="FID80" s="91"/>
      <c r="FIE80" s="91"/>
      <c r="FIF80" s="91"/>
      <c r="FIG80" s="91"/>
      <c r="FIH80" s="91"/>
      <c r="FII80" s="91"/>
      <c r="FIJ80" s="91"/>
      <c r="FIK80" s="91"/>
      <c r="FIL80" s="91"/>
      <c r="FIM80" s="91"/>
      <c r="FIN80" s="91"/>
      <c r="FIO80" s="91"/>
      <c r="FIP80" s="91"/>
      <c r="FIQ80" s="91"/>
      <c r="FIR80" s="91"/>
      <c r="FIS80" s="91"/>
      <c r="FIT80" s="91"/>
      <c r="FIU80" s="91"/>
      <c r="FIV80" s="91"/>
      <c r="FIW80" s="91"/>
      <c r="FIX80" s="91"/>
      <c r="FIY80" s="91"/>
      <c r="FIZ80" s="91"/>
      <c r="FJA80" s="91"/>
      <c r="FJB80" s="91"/>
      <c r="FJC80" s="91"/>
      <c r="FJD80" s="91"/>
      <c r="FJE80" s="91"/>
      <c r="FJF80" s="91"/>
      <c r="FJG80" s="91"/>
      <c r="FJH80" s="91"/>
      <c r="FJI80" s="91"/>
      <c r="FJJ80" s="91"/>
      <c r="FJK80" s="91"/>
      <c r="FJL80" s="91"/>
      <c r="FJM80" s="91"/>
      <c r="FJN80" s="91"/>
      <c r="FJO80" s="91"/>
      <c r="FJP80" s="91"/>
      <c r="FJQ80" s="91"/>
      <c r="FJR80" s="91"/>
      <c r="FJS80" s="91"/>
      <c r="FJT80" s="91"/>
      <c r="FJU80" s="91"/>
      <c r="FJV80" s="91"/>
      <c r="FJW80" s="91"/>
      <c r="FJX80" s="91"/>
      <c r="FJY80" s="91"/>
      <c r="FJZ80" s="91"/>
      <c r="FKA80" s="91"/>
      <c r="FKB80" s="91"/>
      <c r="FKC80" s="91"/>
      <c r="FKD80" s="91"/>
      <c r="FKE80" s="91"/>
      <c r="FKF80" s="91"/>
      <c r="FKG80" s="91"/>
      <c r="FKH80" s="91"/>
      <c r="FKI80" s="91"/>
      <c r="FKJ80" s="91"/>
      <c r="FKK80" s="91"/>
      <c r="FKL80" s="91"/>
      <c r="FKM80" s="91"/>
      <c r="FKN80" s="91"/>
      <c r="FKO80" s="91"/>
      <c r="FKP80" s="91"/>
      <c r="FKQ80" s="91"/>
      <c r="FKR80" s="91"/>
      <c r="FKS80" s="91"/>
      <c r="FKT80" s="91"/>
      <c r="FKU80" s="91"/>
      <c r="FKV80" s="91"/>
      <c r="FKW80" s="91"/>
      <c r="FKX80" s="91"/>
      <c r="FKY80" s="91"/>
      <c r="FKZ80" s="91"/>
      <c r="FLA80" s="91"/>
      <c r="FLB80" s="91"/>
      <c r="FLC80" s="91"/>
      <c r="FLD80" s="91"/>
      <c r="FLE80" s="91"/>
      <c r="FLF80" s="91"/>
      <c r="FLG80" s="91"/>
      <c r="FLH80" s="91"/>
      <c r="FLI80" s="91"/>
      <c r="FLJ80" s="91"/>
      <c r="FLK80" s="91"/>
      <c r="FLL80" s="91"/>
      <c r="FLM80" s="91"/>
      <c r="FLN80" s="91"/>
      <c r="FLO80" s="91"/>
      <c r="FLP80" s="91"/>
      <c r="FLQ80" s="91"/>
      <c r="FLR80" s="91"/>
      <c r="FLS80" s="91"/>
      <c r="FLT80" s="91"/>
      <c r="FLU80" s="91"/>
      <c r="FLV80" s="91"/>
      <c r="FLW80" s="91"/>
      <c r="FLX80" s="91"/>
      <c r="FLY80" s="91"/>
      <c r="FLZ80" s="91"/>
      <c r="FMA80" s="91"/>
      <c r="FMB80" s="91"/>
      <c r="FMC80" s="91"/>
      <c r="FMD80" s="91"/>
      <c r="FME80" s="91"/>
      <c r="FMF80" s="91"/>
      <c r="FMG80" s="91"/>
      <c r="FMH80" s="91"/>
      <c r="FMI80" s="91"/>
      <c r="FMJ80" s="91"/>
      <c r="FMK80" s="91"/>
      <c r="FML80" s="91"/>
      <c r="FMM80" s="91"/>
      <c r="FMN80" s="91"/>
      <c r="FMO80" s="91"/>
      <c r="FMP80" s="91"/>
      <c r="FMQ80" s="91"/>
      <c r="FMR80" s="91"/>
      <c r="FMS80" s="91"/>
      <c r="FMT80" s="91"/>
      <c r="FMU80" s="91"/>
      <c r="FMV80" s="91"/>
      <c r="FMW80" s="91"/>
      <c r="FMX80" s="91"/>
      <c r="FMY80" s="91"/>
      <c r="FMZ80" s="91"/>
      <c r="FNA80" s="91"/>
      <c r="FNB80" s="91"/>
      <c r="FNC80" s="91"/>
      <c r="FND80" s="91"/>
      <c r="FNE80" s="91"/>
      <c r="FNF80" s="91"/>
      <c r="FNG80" s="91"/>
      <c r="FNH80" s="91"/>
      <c r="FNI80" s="91"/>
      <c r="FNJ80" s="91"/>
      <c r="FNK80" s="91"/>
      <c r="FNL80" s="91"/>
      <c r="FNM80" s="91"/>
      <c r="FNN80" s="91"/>
      <c r="FNO80" s="91"/>
      <c r="FNP80" s="91"/>
      <c r="FNQ80" s="91"/>
      <c r="FNR80" s="91"/>
      <c r="FNS80" s="91"/>
      <c r="FNT80" s="91"/>
      <c r="FNU80" s="91"/>
      <c r="FNV80" s="91"/>
      <c r="FNW80" s="91"/>
      <c r="FNX80" s="91"/>
      <c r="FNY80" s="91"/>
      <c r="FNZ80" s="91"/>
      <c r="FOA80" s="91"/>
      <c r="FOB80" s="91"/>
      <c r="FOC80" s="91"/>
      <c r="FOD80" s="91"/>
      <c r="FOE80" s="91"/>
      <c r="FOF80" s="91"/>
      <c r="FOG80" s="91"/>
      <c r="FOH80" s="91"/>
      <c r="FOI80" s="91"/>
      <c r="FOJ80" s="91"/>
      <c r="FOK80" s="91"/>
      <c r="FOL80" s="91"/>
      <c r="FOM80" s="91"/>
      <c r="FON80" s="91"/>
      <c r="FOO80" s="91"/>
      <c r="FOP80" s="91"/>
      <c r="FOQ80" s="91"/>
      <c r="FOR80" s="91"/>
      <c r="FOS80" s="91"/>
      <c r="FOT80" s="91"/>
      <c r="FOU80" s="91"/>
      <c r="FOV80" s="91"/>
      <c r="FOW80" s="91"/>
      <c r="FOX80" s="91"/>
      <c r="FOY80" s="91"/>
      <c r="FOZ80" s="91"/>
      <c r="FPA80" s="91"/>
      <c r="FPB80" s="91"/>
      <c r="FPC80" s="91"/>
      <c r="FPD80" s="91"/>
      <c r="FPE80" s="91"/>
      <c r="FPF80" s="91"/>
      <c r="FPG80" s="91"/>
      <c r="FPH80" s="91"/>
      <c r="FPI80" s="91"/>
      <c r="FPJ80" s="91"/>
      <c r="FPK80" s="91"/>
      <c r="FPL80" s="91"/>
      <c r="FPM80" s="91"/>
      <c r="FPN80" s="91"/>
      <c r="FPO80" s="91"/>
      <c r="FPP80" s="91"/>
      <c r="FPQ80" s="91"/>
      <c r="FPR80" s="91"/>
      <c r="FPS80" s="91"/>
      <c r="FPT80" s="91"/>
      <c r="FPU80" s="91"/>
      <c r="FPV80" s="91"/>
      <c r="FPW80" s="91"/>
      <c r="FPX80" s="91"/>
      <c r="FPY80" s="91"/>
      <c r="FPZ80" s="91"/>
      <c r="FQA80" s="91"/>
      <c r="FQB80" s="91"/>
      <c r="FQC80" s="91"/>
      <c r="FQD80" s="91"/>
      <c r="FQE80" s="91"/>
      <c r="FQF80" s="91"/>
      <c r="FQG80" s="91"/>
      <c r="FQH80" s="91"/>
      <c r="FQI80" s="91"/>
      <c r="FQJ80" s="91"/>
      <c r="FQK80" s="91"/>
      <c r="FQL80" s="91"/>
      <c r="FQM80" s="91"/>
      <c r="FQN80" s="91"/>
      <c r="FQO80" s="91"/>
      <c r="FQP80" s="91"/>
      <c r="FQQ80" s="91"/>
      <c r="FQR80" s="91"/>
      <c r="FQS80" s="91"/>
      <c r="FQT80" s="91"/>
      <c r="FQU80" s="91"/>
      <c r="FQV80" s="91"/>
      <c r="FQW80" s="91"/>
      <c r="FQX80" s="91"/>
      <c r="FQY80" s="91"/>
      <c r="FQZ80" s="91"/>
      <c r="FRA80" s="91"/>
      <c r="FRB80" s="91"/>
      <c r="FRC80" s="91"/>
      <c r="FRD80" s="91"/>
      <c r="FRE80" s="91"/>
      <c r="FRF80" s="91"/>
      <c r="FRG80" s="91"/>
      <c r="FRH80" s="91"/>
      <c r="FRI80" s="91"/>
      <c r="FRJ80" s="91"/>
      <c r="FRK80" s="91"/>
      <c r="FRL80" s="91"/>
      <c r="FRM80" s="91"/>
      <c r="FRN80" s="91"/>
      <c r="FRO80" s="91"/>
      <c r="FRP80" s="91"/>
      <c r="FRQ80" s="91"/>
      <c r="FRR80" s="91"/>
      <c r="FRS80" s="91"/>
      <c r="FRT80" s="91"/>
      <c r="FRU80" s="91"/>
      <c r="FRV80" s="91"/>
      <c r="FRW80" s="91"/>
      <c r="FRX80" s="91"/>
      <c r="FRY80" s="91"/>
      <c r="FRZ80" s="91"/>
      <c r="FSA80" s="91"/>
      <c r="FSB80" s="91"/>
      <c r="FSC80" s="91"/>
      <c r="FSD80" s="91"/>
      <c r="FSE80" s="91"/>
      <c r="FSF80" s="91"/>
      <c r="FSG80" s="91"/>
      <c r="FSH80" s="91"/>
      <c r="FSI80" s="91"/>
      <c r="FSJ80" s="91"/>
      <c r="FSK80" s="91"/>
      <c r="FSL80" s="91"/>
      <c r="FSM80" s="91"/>
      <c r="FSN80" s="91"/>
      <c r="FSO80" s="91"/>
      <c r="FSP80" s="91"/>
      <c r="FSQ80" s="91"/>
      <c r="FSR80" s="91"/>
      <c r="FSS80" s="91"/>
      <c r="FST80" s="91"/>
      <c r="FSU80" s="91"/>
      <c r="FSV80" s="91"/>
      <c r="FSW80" s="91"/>
      <c r="FSX80" s="91"/>
      <c r="FSY80" s="91"/>
      <c r="FSZ80" s="91"/>
      <c r="FTA80" s="91"/>
      <c r="FTB80" s="91"/>
      <c r="FTC80" s="91"/>
      <c r="FTD80" s="91"/>
      <c r="FTE80" s="91"/>
      <c r="FTF80" s="91"/>
      <c r="FTG80" s="91"/>
      <c r="FTH80" s="91"/>
      <c r="FTI80" s="91"/>
      <c r="FTJ80" s="91"/>
      <c r="FTK80" s="91"/>
      <c r="FTL80" s="91"/>
      <c r="FTM80" s="91"/>
      <c r="FTN80" s="91"/>
      <c r="FTO80" s="91"/>
      <c r="FTP80" s="91"/>
      <c r="FTQ80" s="91"/>
      <c r="FTR80" s="91"/>
      <c r="FTS80" s="91"/>
      <c r="FTT80" s="91"/>
      <c r="FTU80" s="91"/>
      <c r="FTV80" s="91"/>
      <c r="FTW80" s="91"/>
      <c r="FTX80" s="91"/>
      <c r="FTY80" s="91"/>
      <c r="FTZ80" s="91"/>
      <c r="FUA80" s="91"/>
      <c r="FUB80" s="91"/>
      <c r="FUC80" s="91"/>
      <c r="FUD80" s="91"/>
      <c r="FUE80" s="91"/>
      <c r="FUF80" s="91"/>
      <c r="FUG80" s="91"/>
      <c r="FUH80" s="91"/>
      <c r="FUI80" s="91"/>
      <c r="FUJ80" s="91"/>
      <c r="FUK80" s="91"/>
      <c r="FUL80" s="91"/>
      <c r="FUM80" s="91"/>
      <c r="FUN80" s="91"/>
      <c r="FUO80" s="91"/>
      <c r="FUP80" s="91"/>
      <c r="FUQ80" s="91"/>
      <c r="FUR80" s="91"/>
      <c r="FUS80" s="91"/>
      <c r="FUT80" s="91"/>
      <c r="FUU80" s="91"/>
      <c r="FUV80" s="91"/>
      <c r="FUW80" s="91"/>
      <c r="FUX80" s="91"/>
      <c r="FUY80" s="91"/>
      <c r="FUZ80" s="91"/>
      <c r="FVA80" s="91"/>
      <c r="FVB80" s="91"/>
      <c r="FVC80" s="91"/>
      <c r="FVD80" s="91"/>
      <c r="FVE80" s="91"/>
      <c r="FVF80" s="91"/>
      <c r="FVG80" s="91"/>
      <c r="FVH80" s="91"/>
      <c r="FVI80" s="91"/>
      <c r="FVJ80" s="91"/>
      <c r="FVK80" s="91"/>
      <c r="FVL80" s="91"/>
      <c r="FVM80" s="91"/>
      <c r="FVN80" s="91"/>
      <c r="FVO80" s="91"/>
      <c r="FVP80" s="91"/>
      <c r="FVQ80" s="91"/>
      <c r="FVR80" s="91"/>
      <c r="FVS80" s="91"/>
      <c r="FVT80" s="91"/>
      <c r="FVU80" s="91"/>
      <c r="FVV80" s="91"/>
      <c r="FVW80" s="91"/>
      <c r="FVX80" s="91"/>
      <c r="FVY80" s="91"/>
      <c r="FVZ80" s="91"/>
      <c r="FWA80" s="91"/>
      <c r="FWB80" s="91"/>
      <c r="FWC80" s="91"/>
      <c r="FWD80" s="91"/>
      <c r="FWE80" s="91"/>
      <c r="FWF80" s="91"/>
      <c r="FWG80" s="91"/>
      <c r="FWH80" s="91"/>
      <c r="FWI80" s="91"/>
      <c r="FWJ80" s="91"/>
      <c r="FWK80" s="91"/>
      <c r="FWL80" s="91"/>
      <c r="FWM80" s="91"/>
      <c r="FWN80" s="91"/>
      <c r="FWO80" s="91"/>
      <c r="FWP80" s="91"/>
      <c r="FWQ80" s="91"/>
      <c r="FWR80" s="91"/>
      <c r="FWS80" s="91"/>
      <c r="FWT80" s="91"/>
      <c r="FWU80" s="91"/>
      <c r="FWV80" s="91"/>
      <c r="FWW80" s="91"/>
      <c r="FWX80" s="91"/>
      <c r="FWY80" s="91"/>
      <c r="FWZ80" s="91"/>
      <c r="FXA80" s="91"/>
      <c r="FXB80" s="91"/>
      <c r="FXC80" s="91"/>
      <c r="FXD80" s="91"/>
      <c r="FXE80" s="91"/>
      <c r="FXF80" s="91"/>
      <c r="FXG80" s="91"/>
      <c r="FXH80" s="91"/>
      <c r="FXI80" s="91"/>
      <c r="FXJ80" s="91"/>
      <c r="FXK80" s="91"/>
      <c r="FXL80" s="91"/>
      <c r="FXM80" s="91"/>
      <c r="FXN80" s="91"/>
      <c r="FXO80" s="91"/>
      <c r="FXP80" s="91"/>
      <c r="FXQ80" s="91"/>
      <c r="FXR80" s="91"/>
      <c r="FXS80" s="91"/>
      <c r="FXT80" s="91"/>
      <c r="FXU80" s="91"/>
      <c r="FXV80" s="91"/>
      <c r="FXW80" s="91"/>
      <c r="FXX80" s="91"/>
      <c r="FXY80" s="91"/>
      <c r="FXZ80" s="91"/>
      <c r="FYA80" s="91"/>
      <c r="FYB80" s="91"/>
      <c r="FYC80" s="91"/>
      <c r="FYD80" s="91"/>
      <c r="FYE80" s="91"/>
      <c r="FYF80" s="91"/>
      <c r="FYG80" s="91"/>
      <c r="FYH80" s="91"/>
      <c r="FYI80" s="91"/>
      <c r="FYJ80" s="91"/>
      <c r="FYK80" s="91"/>
      <c r="FYL80" s="91"/>
      <c r="FYM80" s="91"/>
      <c r="FYN80" s="91"/>
      <c r="FYO80" s="91"/>
      <c r="FYP80" s="91"/>
      <c r="FYQ80" s="91"/>
      <c r="FYR80" s="91"/>
      <c r="FYS80" s="91"/>
      <c r="FYT80" s="91"/>
      <c r="FYU80" s="91"/>
      <c r="FYV80" s="91"/>
      <c r="FYW80" s="91"/>
      <c r="FYX80" s="91"/>
      <c r="FYY80" s="91"/>
      <c r="FYZ80" s="91"/>
      <c r="FZA80" s="91"/>
      <c r="FZB80" s="91"/>
      <c r="FZC80" s="91"/>
      <c r="FZD80" s="91"/>
      <c r="FZE80" s="91"/>
      <c r="FZF80" s="91"/>
      <c r="FZG80" s="91"/>
      <c r="FZH80" s="91"/>
      <c r="FZI80" s="91"/>
      <c r="FZJ80" s="91"/>
      <c r="FZK80" s="91"/>
      <c r="FZL80" s="91"/>
      <c r="FZM80" s="91"/>
      <c r="FZN80" s="91"/>
      <c r="FZO80" s="91"/>
      <c r="FZP80" s="91"/>
      <c r="FZQ80" s="91"/>
      <c r="FZR80" s="91"/>
      <c r="FZS80" s="91"/>
      <c r="FZT80" s="91"/>
      <c r="FZU80" s="91"/>
      <c r="FZV80" s="91"/>
      <c r="FZW80" s="91"/>
      <c r="FZX80" s="91"/>
      <c r="FZY80" s="91"/>
      <c r="FZZ80" s="91"/>
      <c r="GAA80" s="91"/>
      <c r="GAB80" s="91"/>
      <c r="GAC80" s="91"/>
      <c r="GAD80" s="91"/>
      <c r="GAE80" s="91"/>
      <c r="GAF80" s="91"/>
      <c r="GAG80" s="91"/>
      <c r="GAH80" s="91"/>
      <c r="GAI80" s="91"/>
      <c r="GAJ80" s="91"/>
      <c r="GAK80" s="91"/>
      <c r="GAL80" s="91"/>
      <c r="GAM80" s="91"/>
      <c r="GAN80" s="91"/>
      <c r="GAO80" s="91"/>
      <c r="GAP80" s="91"/>
      <c r="GAQ80" s="91"/>
      <c r="GAR80" s="91"/>
      <c r="GAS80" s="91"/>
      <c r="GAT80" s="91"/>
      <c r="GAU80" s="91"/>
      <c r="GAV80" s="91"/>
      <c r="GAW80" s="91"/>
      <c r="GAX80" s="91"/>
      <c r="GAY80" s="91"/>
      <c r="GAZ80" s="91"/>
      <c r="GBA80" s="91"/>
      <c r="GBB80" s="91"/>
      <c r="GBC80" s="91"/>
      <c r="GBD80" s="91"/>
      <c r="GBE80" s="91"/>
      <c r="GBF80" s="91"/>
      <c r="GBG80" s="91"/>
      <c r="GBH80" s="91"/>
      <c r="GBI80" s="91"/>
      <c r="GBJ80" s="91"/>
      <c r="GBK80" s="91"/>
      <c r="GBL80" s="91"/>
      <c r="GBM80" s="91"/>
      <c r="GBN80" s="91"/>
      <c r="GBO80" s="91"/>
      <c r="GBP80" s="91"/>
      <c r="GBQ80" s="91"/>
      <c r="GBR80" s="91"/>
      <c r="GBS80" s="91"/>
      <c r="GBT80" s="91"/>
      <c r="GBU80" s="91"/>
      <c r="GBV80" s="91"/>
      <c r="GBW80" s="91"/>
      <c r="GBX80" s="91"/>
      <c r="GBY80" s="91"/>
      <c r="GBZ80" s="91"/>
      <c r="GCA80" s="91"/>
      <c r="GCB80" s="91"/>
      <c r="GCC80" s="91"/>
      <c r="GCD80" s="91"/>
      <c r="GCE80" s="91"/>
      <c r="GCF80" s="91"/>
      <c r="GCG80" s="91"/>
      <c r="GCH80" s="91"/>
      <c r="GCI80" s="91"/>
      <c r="GCJ80" s="91"/>
      <c r="GCK80" s="91"/>
      <c r="GCL80" s="91"/>
      <c r="GCM80" s="91"/>
      <c r="GCN80" s="91"/>
      <c r="GCO80" s="91"/>
      <c r="GCP80" s="91"/>
      <c r="GCQ80" s="91"/>
      <c r="GCR80" s="91"/>
      <c r="GCS80" s="91"/>
      <c r="GCT80" s="91"/>
      <c r="GCU80" s="91"/>
      <c r="GCV80" s="91"/>
      <c r="GCW80" s="91"/>
      <c r="GCX80" s="91"/>
      <c r="GCY80" s="91"/>
      <c r="GCZ80" s="91"/>
      <c r="GDA80" s="91"/>
      <c r="GDB80" s="91"/>
      <c r="GDC80" s="91"/>
      <c r="GDD80" s="91"/>
      <c r="GDE80" s="91"/>
      <c r="GDF80" s="91"/>
      <c r="GDG80" s="91"/>
      <c r="GDH80" s="91"/>
      <c r="GDI80" s="91"/>
      <c r="GDJ80" s="91"/>
      <c r="GDK80" s="91"/>
      <c r="GDL80" s="91"/>
      <c r="GDM80" s="91"/>
      <c r="GDN80" s="91"/>
      <c r="GDO80" s="91"/>
      <c r="GDP80" s="91"/>
      <c r="GDQ80" s="91"/>
      <c r="GDR80" s="91"/>
      <c r="GDS80" s="91"/>
      <c r="GDT80" s="91"/>
      <c r="GDU80" s="91"/>
      <c r="GDV80" s="91"/>
      <c r="GDW80" s="91"/>
      <c r="GDX80" s="91"/>
      <c r="GDY80" s="91"/>
      <c r="GDZ80" s="91"/>
      <c r="GEA80" s="91"/>
      <c r="GEB80" s="91"/>
      <c r="GEC80" s="91"/>
      <c r="GED80" s="91"/>
      <c r="GEE80" s="91"/>
      <c r="GEF80" s="91"/>
      <c r="GEG80" s="91"/>
      <c r="GEH80" s="91"/>
      <c r="GEI80" s="91"/>
      <c r="GEJ80" s="91"/>
      <c r="GEK80" s="91"/>
      <c r="GEL80" s="91"/>
      <c r="GEM80" s="91"/>
      <c r="GEN80" s="91"/>
      <c r="GEO80" s="91"/>
      <c r="GEP80" s="91"/>
      <c r="GEQ80" s="91"/>
      <c r="GER80" s="91"/>
      <c r="GES80" s="91"/>
      <c r="GET80" s="91"/>
      <c r="GEU80" s="91"/>
      <c r="GEV80" s="91"/>
      <c r="GEW80" s="91"/>
      <c r="GEX80" s="91"/>
      <c r="GEY80" s="91"/>
      <c r="GEZ80" s="91"/>
      <c r="GFA80" s="91"/>
      <c r="GFB80" s="91"/>
      <c r="GFC80" s="91"/>
      <c r="GFD80" s="91"/>
      <c r="GFE80" s="91"/>
      <c r="GFF80" s="91"/>
      <c r="GFG80" s="91"/>
      <c r="GFH80" s="91"/>
      <c r="GFI80" s="91"/>
      <c r="GFJ80" s="91"/>
      <c r="GFK80" s="91"/>
      <c r="GFL80" s="91"/>
      <c r="GFM80" s="91"/>
      <c r="GFN80" s="91"/>
      <c r="GFO80" s="91"/>
      <c r="GFP80" s="91"/>
      <c r="GFQ80" s="91"/>
      <c r="GFR80" s="91"/>
      <c r="GFS80" s="91"/>
      <c r="GFT80" s="91"/>
      <c r="GFU80" s="91"/>
      <c r="GFV80" s="91"/>
      <c r="GFW80" s="91"/>
      <c r="GFX80" s="91"/>
      <c r="GFY80" s="91"/>
      <c r="GFZ80" s="91"/>
      <c r="GGA80" s="91"/>
      <c r="GGB80" s="91"/>
      <c r="GGC80" s="91"/>
      <c r="GGD80" s="91"/>
      <c r="GGE80" s="91"/>
      <c r="GGF80" s="91"/>
      <c r="GGG80" s="91"/>
      <c r="GGH80" s="91"/>
      <c r="GGI80" s="91"/>
      <c r="GGJ80" s="91"/>
      <c r="GGK80" s="91"/>
      <c r="GGL80" s="91"/>
      <c r="GGM80" s="91"/>
      <c r="GGN80" s="91"/>
      <c r="GGO80" s="91"/>
      <c r="GGP80" s="91"/>
      <c r="GGQ80" s="91"/>
      <c r="GGR80" s="91"/>
      <c r="GGS80" s="91"/>
      <c r="GGT80" s="91"/>
      <c r="GGU80" s="91"/>
      <c r="GGV80" s="91"/>
      <c r="GGW80" s="91"/>
      <c r="GGX80" s="91"/>
      <c r="GGY80" s="91"/>
      <c r="GGZ80" s="91"/>
      <c r="GHA80" s="91"/>
      <c r="GHB80" s="91"/>
      <c r="GHC80" s="91"/>
      <c r="GHD80" s="91"/>
      <c r="GHE80" s="91"/>
      <c r="GHF80" s="91"/>
      <c r="GHG80" s="91"/>
      <c r="GHH80" s="91"/>
      <c r="GHI80" s="91"/>
      <c r="GHJ80" s="91"/>
      <c r="GHK80" s="91"/>
      <c r="GHL80" s="91"/>
      <c r="GHM80" s="91"/>
      <c r="GHN80" s="91"/>
      <c r="GHO80" s="91"/>
      <c r="GHP80" s="91"/>
      <c r="GHQ80" s="91"/>
      <c r="GHR80" s="91"/>
      <c r="GHS80" s="91"/>
      <c r="GHT80" s="91"/>
      <c r="GHU80" s="91"/>
      <c r="GHV80" s="91"/>
      <c r="GHW80" s="91"/>
      <c r="GHX80" s="91"/>
      <c r="GHY80" s="91"/>
      <c r="GHZ80" s="91"/>
      <c r="GIA80" s="91"/>
      <c r="GIB80" s="91"/>
      <c r="GIC80" s="91"/>
      <c r="GID80" s="91"/>
      <c r="GIE80" s="91"/>
      <c r="GIF80" s="91"/>
      <c r="GIG80" s="91"/>
      <c r="GIH80" s="91"/>
      <c r="GII80" s="91"/>
      <c r="GIJ80" s="91"/>
      <c r="GIK80" s="91"/>
      <c r="GIL80" s="91"/>
      <c r="GIM80" s="91"/>
      <c r="GIN80" s="91"/>
      <c r="GIO80" s="91"/>
      <c r="GIP80" s="91"/>
      <c r="GIQ80" s="91"/>
      <c r="GIR80" s="91"/>
      <c r="GIS80" s="91"/>
      <c r="GIT80" s="91"/>
      <c r="GIU80" s="91"/>
      <c r="GIV80" s="91"/>
      <c r="GIW80" s="91"/>
      <c r="GIX80" s="91"/>
      <c r="GIY80" s="91"/>
      <c r="GIZ80" s="91"/>
      <c r="GJA80" s="91"/>
      <c r="GJB80" s="91"/>
      <c r="GJC80" s="91"/>
      <c r="GJD80" s="91"/>
      <c r="GJE80" s="91"/>
      <c r="GJF80" s="91"/>
      <c r="GJG80" s="91"/>
      <c r="GJH80" s="91"/>
      <c r="GJI80" s="91"/>
      <c r="GJJ80" s="91"/>
      <c r="GJK80" s="91"/>
      <c r="GJL80" s="91"/>
      <c r="GJM80" s="91"/>
      <c r="GJN80" s="91"/>
      <c r="GJO80" s="91"/>
      <c r="GJP80" s="91"/>
      <c r="GJQ80" s="91"/>
      <c r="GJR80" s="91"/>
      <c r="GJS80" s="91"/>
      <c r="GJT80" s="91"/>
      <c r="GJU80" s="91"/>
      <c r="GJV80" s="91"/>
      <c r="GJW80" s="91"/>
      <c r="GJX80" s="91"/>
      <c r="GJY80" s="91"/>
      <c r="GJZ80" s="91"/>
      <c r="GKA80" s="91"/>
      <c r="GKB80" s="91"/>
      <c r="GKC80" s="91"/>
      <c r="GKD80" s="91"/>
      <c r="GKE80" s="91"/>
      <c r="GKF80" s="91"/>
      <c r="GKG80" s="91"/>
      <c r="GKH80" s="91"/>
      <c r="GKI80" s="91"/>
      <c r="GKJ80" s="91"/>
      <c r="GKK80" s="91"/>
      <c r="GKL80" s="91"/>
      <c r="GKM80" s="91"/>
      <c r="GKN80" s="91"/>
      <c r="GKO80" s="91"/>
      <c r="GKP80" s="91"/>
      <c r="GKQ80" s="91"/>
      <c r="GKR80" s="91"/>
      <c r="GKS80" s="91"/>
      <c r="GKT80" s="91"/>
      <c r="GKU80" s="91"/>
      <c r="GKV80" s="91"/>
      <c r="GKW80" s="91"/>
      <c r="GKX80" s="91"/>
      <c r="GKY80" s="91"/>
      <c r="GKZ80" s="91"/>
      <c r="GLA80" s="91"/>
      <c r="GLB80" s="91"/>
      <c r="GLC80" s="91"/>
      <c r="GLD80" s="91"/>
      <c r="GLE80" s="91"/>
      <c r="GLF80" s="91"/>
      <c r="GLG80" s="91"/>
      <c r="GLH80" s="91"/>
      <c r="GLI80" s="91"/>
      <c r="GLJ80" s="91"/>
      <c r="GLK80" s="91"/>
      <c r="GLL80" s="91"/>
      <c r="GLM80" s="91"/>
      <c r="GLN80" s="91"/>
      <c r="GLO80" s="91"/>
      <c r="GLP80" s="91"/>
      <c r="GLQ80" s="91"/>
      <c r="GLR80" s="91"/>
      <c r="GLS80" s="91"/>
      <c r="GLT80" s="91"/>
      <c r="GLU80" s="91"/>
      <c r="GLV80" s="91"/>
      <c r="GLW80" s="91"/>
      <c r="GLX80" s="91"/>
      <c r="GLY80" s="91"/>
      <c r="GLZ80" s="91"/>
      <c r="GMA80" s="91"/>
      <c r="GMB80" s="91"/>
      <c r="GMC80" s="91"/>
      <c r="GMD80" s="91"/>
      <c r="GME80" s="91"/>
      <c r="GMF80" s="91"/>
      <c r="GMG80" s="91"/>
      <c r="GMH80" s="91"/>
      <c r="GMI80" s="91"/>
      <c r="GMJ80" s="91"/>
      <c r="GMK80" s="91"/>
      <c r="GML80" s="91"/>
      <c r="GMM80" s="91"/>
      <c r="GMN80" s="91"/>
      <c r="GMO80" s="91"/>
      <c r="GMP80" s="91"/>
      <c r="GMQ80" s="91"/>
      <c r="GMR80" s="91"/>
      <c r="GMS80" s="91"/>
      <c r="GMT80" s="91"/>
      <c r="GMU80" s="91"/>
      <c r="GMV80" s="91"/>
      <c r="GMW80" s="91"/>
      <c r="GMX80" s="91"/>
      <c r="GMY80" s="91"/>
      <c r="GMZ80" s="91"/>
      <c r="GNA80" s="91"/>
      <c r="GNB80" s="91"/>
      <c r="GNC80" s="91"/>
      <c r="GND80" s="91"/>
      <c r="GNE80" s="91"/>
      <c r="GNF80" s="91"/>
      <c r="GNG80" s="91"/>
      <c r="GNH80" s="91"/>
      <c r="GNI80" s="91"/>
      <c r="GNJ80" s="91"/>
      <c r="GNK80" s="91"/>
      <c r="GNL80" s="91"/>
      <c r="GNM80" s="91"/>
      <c r="GNN80" s="91"/>
      <c r="GNO80" s="91"/>
      <c r="GNP80" s="91"/>
      <c r="GNQ80" s="91"/>
      <c r="GNR80" s="91"/>
      <c r="GNS80" s="91"/>
      <c r="GNT80" s="91"/>
      <c r="GNU80" s="91"/>
      <c r="GNV80" s="91"/>
      <c r="GNW80" s="91"/>
      <c r="GNX80" s="91"/>
      <c r="GNY80" s="91"/>
      <c r="GNZ80" s="91"/>
      <c r="GOA80" s="91"/>
      <c r="GOB80" s="91"/>
      <c r="GOC80" s="91"/>
      <c r="GOD80" s="91"/>
      <c r="GOE80" s="91"/>
      <c r="GOF80" s="91"/>
      <c r="GOG80" s="91"/>
      <c r="GOH80" s="91"/>
      <c r="GOI80" s="91"/>
      <c r="GOJ80" s="91"/>
      <c r="GOK80" s="91"/>
      <c r="GOL80" s="91"/>
      <c r="GOM80" s="91"/>
      <c r="GON80" s="91"/>
      <c r="GOO80" s="91"/>
      <c r="GOP80" s="91"/>
      <c r="GOQ80" s="91"/>
      <c r="GOR80" s="91"/>
      <c r="GOS80" s="91"/>
      <c r="GOT80" s="91"/>
      <c r="GOU80" s="91"/>
      <c r="GOV80" s="91"/>
      <c r="GOW80" s="91"/>
      <c r="GOX80" s="91"/>
      <c r="GOY80" s="91"/>
      <c r="GOZ80" s="91"/>
      <c r="GPA80" s="91"/>
      <c r="GPB80" s="91"/>
      <c r="GPC80" s="91"/>
      <c r="GPD80" s="91"/>
      <c r="GPE80" s="91"/>
      <c r="GPF80" s="91"/>
      <c r="GPG80" s="91"/>
      <c r="GPH80" s="91"/>
      <c r="GPI80" s="91"/>
      <c r="GPJ80" s="91"/>
      <c r="GPK80" s="91"/>
      <c r="GPL80" s="91"/>
      <c r="GPM80" s="91"/>
      <c r="GPN80" s="91"/>
      <c r="GPO80" s="91"/>
      <c r="GPP80" s="91"/>
      <c r="GPQ80" s="91"/>
      <c r="GPR80" s="91"/>
      <c r="GPS80" s="91"/>
      <c r="GPT80" s="91"/>
      <c r="GPU80" s="91"/>
      <c r="GPV80" s="91"/>
      <c r="GPW80" s="91"/>
      <c r="GPX80" s="91"/>
      <c r="GPY80" s="91"/>
      <c r="GPZ80" s="91"/>
      <c r="GQA80" s="91"/>
      <c r="GQB80" s="91"/>
      <c r="GQC80" s="91"/>
      <c r="GQD80" s="91"/>
      <c r="GQE80" s="91"/>
      <c r="GQF80" s="91"/>
      <c r="GQG80" s="91"/>
      <c r="GQH80" s="91"/>
      <c r="GQI80" s="91"/>
      <c r="GQJ80" s="91"/>
      <c r="GQK80" s="91"/>
      <c r="GQL80" s="91"/>
      <c r="GQM80" s="91"/>
      <c r="GQN80" s="91"/>
      <c r="GQO80" s="91"/>
      <c r="GQP80" s="91"/>
      <c r="GQQ80" s="91"/>
      <c r="GQR80" s="91"/>
      <c r="GQS80" s="91"/>
      <c r="GQT80" s="91"/>
      <c r="GQU80" s="91"/>
      <c r="GQV80" s="91"/>
      <c r="GQW80" s="91"/>
      <c r="GQX80" s="91"/>
      <c r="GQY80" s="91"/>
      <c r="GQZ80" s="91"/>
      <c r="GRA80" s="91"/>
      <c r="GRB80" s="91"/>
      <c r="GRC80" s="91"/>
      <c r="GRD80" s="91"/>
      <c r="GRE80" s="91"/>
      <c r="GRF80" s="91"/>
      <c r="GRG80" s="91"/>
      <c r="GRH80" s="91"/>
      <c r="GRI80" s="91"/>
      <c r="GRJ80" s="91"/>
      <c r="GRK80" s="91"/>
      <c r="GRL80" s="91"/>
      <c r="GRM80" s="91"/>
      <c r="GRN80" s="91"/>
      <c r="GRO80" s="91"/>
      <c r="GRP80" s="91"/>
      <c r="GRQ80" s="91"/>
      <c r="GRR80" s="91"/>
      <c r="GRS80" s="91"/>
      <c r="GRT80" s="91"/>
      <c r="GRU80" s="91"/>
      <c r="GRV80" s="91"/>
      <c r="GRW80" s="91"/>
      <c r="GRX80" s="91"/>
      <c r="GRY80" s="91"/>
      <c r="GRZ80" s="91"/>
      <c r="GSA80" s="91"/>
      <c r="GSB80" s="91"/>
      <c r="GSC80" s="91"/>
      <c r="GSD80" s="91"/>
      <c r="GSE80" s="91"/>
      <c r="GSF80" s="91"/>
      <c r="GSG80" s="91"/>
      <c r="GSH80" s="91"/>
      <c r="GSI80" s="91"/>
      <c r="GSJ80" s="91"/>
      <c r="GSK80" s="91"/>
      <c r="GSL80" s="91"/>
      <c r="GSM80" s="91"/>
      <c r="GSN80" s="91"/>
      <c r="GSO80" s="91"/>
      <c r="GSP80" s="91"/>
      <c r="GSQ80" s="91"/>
      <c r="GSR80" s="91"/>
      <c r="GSS80" s="91"/>
      <c r="GST80" s="91"/>
      <c r="GSU80" s="91"/>
      <c r="GSV80" s="91"/>
      <c r="GSW80" s="91"/>
      <c r="GSX80" s="91"/>
      <c r="GSY80" s="91"/>
      <c r="GSZ80" s="91"/>
      <c r="GTA80" s="91"/>
      <c r="GTB80" s="91"/>
      <c r="GTC80" s="91"/>
      <c r="GTD80" s="91"/>
      <c r="GTE80" s="91"/>
      <c r="GTF80" s="91"/>
      <c r="GTG80" s="91"/>
      <c r="GTH80" s="91"/>
      <c r="GTI80" s="91"/>
      <c r="GTJ80" s="91"/>
      <c r="GTK80" s="91"/>
      <c r="GTL80" s="91"/>
      <c r="GTM80" s="91"/>
      <c r="GTN80" s="91"/>
      <c r="GTO80" s="91"/>
      <c r="GTP80" s="91"/>
      <c r="GTQ80" s="91"/>
      <c r="GTR80" s="91"/>
      <c r="GTS80" s="91"/>
      <c r="GTT80" s="91"/>
      <c r="GTU80" s="91"/>
      <c r="GTV80" s="91"/>
      <c r="GTW80" s="91"/>
      <c r="GTX80" s="91"/>
      <c r="GTY80" s="91"/>
      <c r="GTZ80" s="91"/>
      <c r="GUA80" s="91"/>
      <c r="GUB80" s="91"/>
      <c r="GUC80" s="91"/>
      <c r="GUD80" s="91"/>
      <c r="GUE80" s="91"/>
      <c r="GUF80" s="91"/>
      <c r="GUG80" s="91"/>
      <c r="GUH80" s="91"/>
      <c r="GUI80" s="91"/>
      <c r="GUJ80" s="91"/>
      <c r="GUK80" s="91"/>
      <c r="GUL80" s="91"/>
      <c r="GUM80" s="91"/>
      <c r="GUN80" s="91"/>
      <c r="GUO80" s="91"/>
      <c r="GUP80" s="91"/>
      <c r="GUQ80" s="91"/>
      <c r="GUR80" s="91"/>
      <c r="GUS80" s="91"/>
      <c r="GUT80" s="91"/>
      <c r="GUU80" s="91"/>
      <c r="GUV80" s="91"/>
      <c r="GUW80" s="91"/>
      <c r="GUX80" s="91"/>
      <c r="GUY80" s="91"/>
      <c r="GUZ80" s="91"/>
      <c r="GVA80" s="91"/>
      <c r="GVB80" s="91"/>
      <c r="GVC80" s="91"/>
      <c r="GVD80" s="91"/>
      <c r="GVE80" s="91"/>
      <c r="GVF80" s="91"/>
      <c r="GVG80" s="91"/>
      <c r="GVH80" s="91"/>
      <c r="GVI80" s="91"/>
      <c r="GVJ80" s="91"/>
      <c r="GVK80" s="91"/>
      <c r="GVL80" s="91"/>
      <c r="GVM80" s="91"/>
      <c r="GVN80" s="91"/>
      <c r="GVO80" s="91"/>
      <c r="GVP80" s="91"/>
      <c r="GVQ80" s="91"/>
      <c r="GVR80" s="91"/>
      <c r="GVS80" s="91"/>
      <c r="GVT80" s="91"/>
      <c r="GVU80" s="91"/>
      <c r="GVV80" s="91"/>
      <c r="GVW80" s="91"/>
      <c r="GVX80" s="91"/>
      <c r="GVY80" s="91"/>
      <c r="GVZ80" s="91"/>
      <c r="GWA80" s="91"/>
      <c r="GWB80" s="91"/>
      <c r="GWC80" s="91"/>
      <c r="GWD80" s="91"/>
      <c r="GWE80" s="91"/>
      <c r="GWF80" s="91"/>
      <c r="GWG80" s="91"/>
      <c r="GWH80" s="91"/>
      <c r="GWI80" s="91"/>
      <c r="GWJ80" s="91"/>
      <c r="GWK80" s="91"/>
      <c r="GWL80" s="91"/>
      <c r="GWM80" s="91"/>
      <c r="GWN80" s="91"/>
      <c r="GWO80" s="91"/>
      <c r="GWP80" s="91"/>
      <c r="GWQ80" s="91"/>
      <c r="GWR80" s="91"/>
      <c r="GWS80" s="91"/>
      <c r="GWT80" s="91"/>
      <c r="GWU80" s="91"/>
      <c r="GWV80" s="91"/>
      <c r="GWW80" s="91"/>
      <c r="GWX80" s="91"/>
      <c r="GWY80" s="91"/>
      <c r="GWZ80" s="91"/>
      <c r="GXA80" s="91"/>
      <c r="GXB80" s="91"/>
      <c r="GXC80" s="91"/>
      <c r="GXD80" s="91"/>
      <c r="GXE80" s="91"/>
      <c r="GXF80" s="91"/>
      <c r="GXG80" s="91"/>
      <c r="GXH80" s="91"/>
      <c r="GXI80" s="91"/>
      <c r="GXJ80" s="91"/>
      <c r="GXK80" s="91"/>
      <c r="GXL80" s="91"/>
      <c r="GXM80" s="91"/>
      <c r="GXN80" s="91"/>
      <c r="GXO80" s="91"/>
      <c r="GXP80" s="91"/>
      <c r="GXQ80" s="91"/>
      <c r="GXR80" s="91"/>
      <c r="GXS80" s="91"/>
      <c r="GXT80" s="91"/>
      <c r="GXU80" s="91"/>
      <c r="GXV80" s="91"/>
      <c r="GXW80" s="91"/>
      <c r="GXX80" s="91"/>
      <c r="GXY80" s="91"/>
      <c r="GXZ80" s="91"/>
      <c r="GYA80" s="91"/>
      <c r="GYB80" s="91"/>
      <c r="GYC80" s="91"/>
      <c r="GYD80" s="91"/>
      <c r="GYE80" s="91"/>
      <c r="GYF80" s="91"/>
      <c r="GYG80" s="91"/>
      <c r="GYH80" s="91"/>
      <c r="GYI80" s="91"/>
      <c r="GYJ80" s="91"/>
      <c r="GYK80" s="91"/>
      <c r="GYL80" s="91"/>
      <c r="GYM80" s="91"/>
      <c r="GYN80" s="91"/>
      <c r="GYO80" s="91"/>
      <c r="GYP80" s="91"/>
      <c r="GYQ80" s="91"/>
      <c r="GYR80" s="91"/>
      <c r="GYS80" s="91"/>
      <c r="GYT80" s="91"/>
      <c r="GYU80" s="91"/>
      <c r="GYV80" s="91"/>
      <c r="GYW80" s="91"/>
      <c r="GYX80" s="91"/>
      <c r="GYY80" s="91"/>
      <c r="GYZ80" s="91"/>
      <c r="GZA80" s="91"/>
      <c r="GZB80" s="91"/>
      <c r="GZC80" s="91"/>
      <c r="GZD80" s="91"/>
      <c r="GZE80" s="91"/>
      <c r="GZF80" s="91"/>
      <c r="GZG80" s="91"/>
      <c r="GZH80" s="91"/>
      <c r="GZI80" s="91"/>
      <c r="GZJ80" s="91"/>
      <c r="GZK80" s="91"/>
      <c r="GZL80" s="91"/>
      <c r="GZM80" s="91"/>
      <c r="GZN80" s="91"/>
      <c r="GZO80" s="91"/>
      <c r="GZP80" s="91"/>
      <c r="GZQ80" s="91"/>
      <c r="GZR80" s="91"/>
      <c r="GZS80" s="91"/>
      <c r="GZT80" s="91"/>
      <c r="GZU80" s="91"/>
      <c r="GZV80" s="91"/>
      <c r="GZW80" s="91"/>
      <c r="GZX80" s="91"/>
      <c r="GZY80" s="91"/>
      <c r="GZZ80" s="91"/>
      <c r="HAA80" s="91"/>
      <c r="HAB80" s="91"/>
      <c r="HAC80" s="91"/>
      <c r="HAD80" s="91"/>
      <c r="HAE80" s="91"/>
      <c r="HAF80" s="91"/>
      <c r="HAG80" s="91"/>
      <c r="HAH80" s="91"/>
      <c r="HAI80" s="91"/>
      <c r="HAJ80" s="91"/>
      <c r="HAK80" s="91"/>
      <c r="HAL80" s="91"/>
      <c r="HAM80" s="91"/>
      <c r="HAN80" s="91"/>
      <c r="HAO80" s="91"/>
      <c r="HAP80" s="91"/>
      <c r="HAQ80" s="91"/>
      <c r="HAR80" s="91"/>
      <c r="HAS80" s="91"/>
      <c r="HAT80" s="91"/>
      <c r="HAU80" s="91"/>
      <c r="HAV80" s="91"/>
      <c r="HAW80" s="91"/>
      <c r="HAX80" s="91"/>
      <c r="HAY80" s="91"/>
      <c r="HAZ80" s="91"/>
      <c r="HBA80" s="91"/>
      <c r="HBB80" s="91"/>
      <c r="HBC80" s="91"/>
      <c r="HBD80" s="91"/>
      <c r="HBE80" s="91"/>
      <c r="HBF80" s="91"/>
      <c r="HBG80" s="91"/>
      <c r="HBH80" s="91"/>
      <c r="HBI80" s="91"/>
      <c r="HBJ80" s="91"/>
      <c r="HBK80" s="91"/>
      <c r="HBL80" s="91"/>
      <c r="HBM80" s="91"/>
      <c r="HBN80" s="91"/>
      <c r="HBO80" s="91"/>
      <c r="HBP80" s="91"/>
      <c r="HBQ80" s="91"/>
      <c r="HBR80" s="91"/>
      <c r="HBS80" s="91"/>
      <c r="HBT80" s="91"/>
      <c r="HBU80" s="91"/>
      <c r="HBV80" s="91"/>
      <c r="HBW80" s="91"/>
      <c r="HBX80" s="91"/>
      <c r="HBY80" s="91"/>
      <c r="HBZ80" s="91"/>
      <c r="HCA80" s="91"/>
      <c r="HCB80" s="91"/>
      <c r="HCC80" s="91"/>
      <c r="HCD80" s="91"/>
      <c r="HCE80" s="91"/>
      <c r="HCF80" s="91"/>
      <c r="HCG80" s="91"/>
      <c r="HCH80" s="91"/>
      <c r="HCI80" s="91"/>
      <c r="HCJ80" s="91"/>
      <c r="HCK80" s="91"/>
      <c r="HCL80" s="91"/>
      <c r="HCM80" s="91"/>
      <c r="HCN80" s="91"/>
      <c r="HCO80" s="91"/>
      <c r="HCP80" s="91"/>
      <c r="HCQ80" s="91"/>
      <c r="HCR80" s="91"/>
      <c r="HCS80" s="91"/>
      <c r="HCT80" s="91"/>
      <c r="HCU80" s="91"/>
      <c r="HCV80" s="91"/>
      <c r="HCW80" s="91"/>
      <c r="HCX80" s="91"/>
      <c r="HCY80" s="91"/>
      <c r="HCZ80" s="91"/>
      <c r="HDA80" s="91"/>
      <c r="HDB80" s="91"/>
      <c r="HDC80" s="91"/>
      <c r="HDD80" s="91"/>
      <c r="HDE80" s="91"/>
      <c r="HDF80" s="91"/>
      <c r="HDG80" s="91"/>
      <c r="HDH80" s="91"/>
      <c r="HDI80" s="91"/>
      <c r="HDJ80" s="91"/>
      <c r="HDK80" s="91"/>
      <c r="HDL80" s="91"/>
      <c r="HDM80" s="91"/>
      <c r="HDN80" s="91"/>
      <c r="HDO80" s="91"/>
      <c r="HDP80" s="91"/>
      <c r="HDQ80" s="91"/>
      <c r="HDR80" s="91"/>
      <c r="HDS80" s="91"/>
      <c r="HDT80" s="91"/>
      <c r="HDU80" s="91"/>
      <c r="HDV80" s="91"/>
      <c r="HDW80" s="91"/>
      <c r="HDX80" s="91"/>
      <c r="HDY80" s="91"/>
      <c r="HDZ80" s="91"/>
      <c r="HEA80" s="91"/>
      <c r="HEB80" s="91"/>
      <c r="HEC80" s="91"/>
      <c r="HED80" s="91"/>
      <c r="HEE80" s="91"/>
      <c r="HEF80" s="91"/>
      <c r="HEG80" s="91"/>
      <c r="HEH80" s="91"/>
      <c r="HEI80" s="91"/>
      <c r="HEJ80" s="91"/>
      <c r="HEK80" s="91"/>
      <c r="HEL80" s="91"/>
      <c r="HEM80" s="91"/>
      <c r="HEN80" s="91"/>
      <c r="HEO80" s="91"/>
      <c r="HEP80" s="91"/>
      <c r="HEQ80" s="91"/>
      <c r="HER80" s="91"/>
      <c r="HES80" s="91"/>
      <c r="HET80" s="91"/>
      <c r="HEU80" s="91"/>
      <c r="HEV80" s="91"/>
      <c r="HEW80" s="91"/>
      <c r="HEX80" s="91"/>
      <c r="HEY80" s="91"/>
      <c r="HEZ80" s="91"/>
      <c r="HFA80" s="91"/>
      <c r="HFB80" s="91"/>
      <c r="HFC80" s="91"/>
      <c r="HFD80" s="91"/>
      <c r="HFE80" s="91"/>
      <c r="HFF80" s="91"/>
      <c r="HFG80" s="91"/>
      <c r="HFH80" s="91"/>
      <c r="HFI80" s="91"/>
      <c r="HFJ80" s="91"/>
      <c r="HFK80" s="91"/>
      <c r="HFL80" s="91"/>
      <c r="HFM80" s="91"/>
      <c r="HFN80" s="91"/>
      <c r="HFO80" s="91"/>
      <c r="HFP80" s="91"/>
      <c r="HFQ80" s="91"/>
      <c r="HFR80" s="91"/>
      <c r="HFS80" s="91"/>
      <c r="HFT80" s="91"/>
      <c r="HFU80" s="91"/>
      <c r="HFV80" s="91"/>
      <c r="HFW80" s="91"/>
      <c r="HFX80" s="91"/>
      <c r="HFY80" s="91"/>
      <c r="HFZ80" s="91"/>
      <c r="HGA80" s="91"/>
      <c r="HGB80" s="91"/>
      <c r="HGC80" s="91"/>
      <c r="HGD80" s="91"/>
      <c r="HGE80" s="91"/>
      <c r="HGF80" s="91"/>
      <c r="HGG80" s="91"/>
      <c r="HGH80" s="91"/>
      <c r="HGI80" s="91"/>
      <c r="HGJ80" s="91"/>
      <c r="HGK80" s="91"/>
      <c r="HGL80" s="91"/>
      <c r="HGM80" s="91"/>
      <c r="HGN80" s="91"/>
      <c r="HGO80" s="91"/>
      <c r="HGP80" s="91"/>
      <c r="HGQ80" s="91"/>
      <c r="HGR80" s="91"/>
      <c r="HGS80" s="91"/>
      <c r="HGT80" s="91"/>
      <c r="HGU80" s="91"/>
      <c r="HGV80" s="91"/>
      <c r="HGW80" s="91"/>
      <c r="HGX80" s="91"/>
      <c r="HGY80" s="91"/>
      <c r="HGZ80" s="91"/>
      <c r="HHA80" s="91"/>
      <c r="HHB80" s="91"/>
      <c r="HHC80" s="91"/>
      <c r="HHD80" s="91"/>
      <c r="HHE80" s="91"/>
      <c r="HHF80" s="91"/>
      <c r="HHG80" s="91"/>
      <c r="HHH80" s="91"/>
      <c r="HHI80" s="91"/>
      <c r="HHJ80" s="91"/>
      <c r="HHK80" s="91"/>
      <c r="HHL80" s="91"/>
      <c r="HHM80" s="91"/>
      <c r="HHN80" s="91"/>
      <c r="HHO80" s="91"/>
      <c r="HHP80" s="91"/>
      <c r="HHQ80" s="91"/>
      <c r="HHR80" s="91"/>
      <c r="HHS80" s="91"/>
      <c r="HHT80" s="91"/>
      <c r="HHU80" s="91"/>
      <c r="HHV80" s="91"/>
      <c r="HHW80" s="91"/>
      <c r="HHX80" s="91"/>
      <c r="HHY80" s="91"/>
      <c r="HHZ80" s="91"/>
      <c r="HIA80" s="91"/>
      <c r="HIB80" s="91"/>
      <c r="HIC80" s="91"/>
      <c r="HID80" s="91"/>
      <c r="HIE80" s="91"/>
      <c r="HIF80" s="91"/>
      <c r="HIG80" s="91"/>
      <c r="HIH80" s="91"/>
      <c r="HII80" s="91"/>
      <c r="HIJ80" s="91"/>
      <c r="HIK80" s="91"/>
      <c r="HIL80" s="91"/>
      <c r="HIM80" s="91"/>
      <c r="HIN80" s="91"/>
      <c r="HIO80" s="91"/>
      <c r="HIP80" s="91"/>
      <c r="HIQ80" s="91"/>
      <c r="HIR80" s="91"/>
      <c r="HIS80" s="91"/>
      <c r="HIT80" s="91"/>
      <c r="HIU80" s="91"/>
      <c r="HIV80" s="91"/>
      <c r="HIW80" s="91"/>
      <c r="HIX80" s="91"/>
      <c r="HIY80" s="91"/>
      <c r="HIZ80" s="91"/>
      <c r="HJA80" s="91"/>
      <c r="HJB80" s="91"/>
      <c r="HJC80" s="91"/>
      <c r="HJD80" s="91"/>
      <c r="HJE80" s="91"/>
      <c r="HJF80" s="91"/>
      <c r="HJG80" s="91"/>
      <c r="HJH80" s="91"/>
      <c r="HJI80" s="91"/>
      <c r="HJJ80" s="91"/>
      <c r="HJK80" s="91"/>
      <c r="HJL80" s="91"/>
      <c r="HJM80" s="91"/>
      <c r="HJN80" s="91"/>
      <c r="HJO80" s="91"/>
      <c r="HJP80" s="91"/>
      <c r="HJQ80" s="91"/>
      <c r="HJR80" s="91"/>
      <c r="HJS80" s="91"/>
      <c r="HJT80" s="91"/>
      <c r="HJU80" s="91"/>
      <c r="HJV80" s="91"/>
      <c r="HJW80" s="91"/>
      <c r="HJX80" s="91"/>
      <c r="HJY80" s="91"/>
      <c r="HJZ80" s="91"/>
      <c r="HKA80" s="91"/>
      <c r="HKB80" s="91"/>
      <c r="HKC80" s="91"/>
      <c r="HKD80" s="91"/>
      <c r="HKE80" s="91"/>
      <c r="HKF80" s="91"/>
      <c r="HKG80" s="91"/>
      <c r="HKH80" s="91"/>
      <c r="HKI80" s="91"/>
      <c r="HKJ80" s="91"/>
      <c r="HKK80" s="91"/>
      <c r="HKL80" s="91"/>
      <c r="HKM80" s="91"/>
      <c r="HKN80" s="91"/>
      <c r="HKO80" s="91"/>
      <c r="HKP80" s="91"/>
      <c r="HKQ80" s="91"/>
      <c r="HKR80" s="91"/>
      <c r="HKS80" s="91"/>
      <c r="HKT80" s="91"/>
      <c r="HKU80" s="91"/>
      <c r="HKV80" s="91"/>
      <c r="HKW80" s="91"/>
      <c r="HKX80" s="91"/>
      <c r="HKY80" s="91"/>
      <c r="HKZ80" s="91"/>
      <c r="HLA80" s="91"/>
      <c r="HLB80" s="91"/>
      <c r="HLC80" s="91"/>
      <c r="HLD80" s="91"/>
      <c r="HLE80" s="91"/>
      <c r="HLF80" s="91"/>
      <c r="HLG80" s="91"/>
      <c r="HLH80" s="91"/>
      <c r="HLI80" s="91"/>
      <c r="HLJ80" s="91"/>
      <c r="HLK80" s="91"/>
      <c r="HLL80" s="91"/>
      <c r="HLM80" s="91"/>
      <c r="HLN80" s="91"/>
      <c r="HLO80" s="91"/>
      <c r="HLP80" s="91"/>
      <c r="HLQ80" s="91"/>
      <c r="HLR80" s="91"/>
      <c r="HLS80" s="91"/>
      <c r="HLT80" s="91"/>
      <c r="HLU80" s="91"/>
      <c r="HLV80" s="91"/>
      <c r="HLW80" s="91"/>
      <c r="HLX80" s="91"/>
      <c r="HLY80" s="91"/>
      <c r="HLZ80" s="91"/>
      <c r="HMA80" s="91"/>
      <c r="HMB80" s="91"/>
      <c r="HMC80" s="91"/>
      <c r="HMD80" s="91"/>
      <c r="HME80" s="91"/>
      <c r="HMF80" s="91"/>
      <c r="HMG80" s="91"/>
      <c r="HMH80" s="91"/>
      <c r="HMI80" s="91"/>
      <c r="HMJ80" s="91"/>
      <c r="HMK80" s="91"/>
      <c r="HML80" s="91"/>
      <c r="HMM80" s="91"/>
      <c r="HMN80" s="91"/>
      <c r="HMO80" s="91"/>
      <c r="HMP80" s="91"/>
      <c r="HMQ80" s="91"/>
      <c r="HMR80" s="91"/>
      <c r="HMS80" s="91"/>
      <c r="HMT80" s="91"/>
      <c r="HMU80" s="91"/>
      <c r="HMV80" s="91"/>
      <c r="HMW80" s="91"/>
      <c r="HMX80" s="91"/>
      <c r="HMY80" s="91"/>
      <c r="HMZ80" s="91"/>
      <c r="HNA80" s="91"/>
      <c r="HNB80" s="91"/>
      <c r="HNC80" s="91"/>
      <c r="HND80" s="91"/>
      <c r="HNE80" s="91"/>
      <c r="HNF80" s="91"/>
      <c r="HNG80" s="91"/>
      <c r="HNH80" s="91"/>
      <c r="HNI80" s="91"/>
      <c r="HNJ80" s="91"/>
      <c r="HNK80" s="91"/>
      <c r="HNL80" s="91"/>
      <c r="HNM80" s="91"/>
      <c r="HNN80" s="91"/>
      <c r="HNO80" s="91"/>
      <c r="HNP80" s="91"/>
      <c r="HNQ80" s="91"/>
      <c r="HNR80" s="91"/>
      <c r="HNS80" s="91"/>
      <c r="HNT80" s="91"/>
      <c r="HNU80" s="91"/>
      <c r="HNV80" s="91"/>
      <c r="HNW80" s="91"/>
      <c r="HNX80" s="91"/>
      <c r="HNY80" s="91"/>
      <c r="HNZ80" s="91"/>
      <c r="HOA80" s="91"/>
      <c r="HOB80" s="91"/>
      <c r="HOC80" s="91"/>
      <c r="HOD80" s="91"/>
      <c r="HOE80" s="91"/>
      <c r="HOF80" s="91"/>
      <c r="HOG80" s="91"/>
      <c r="HOH80" s="91"/>
      <c r="HOI80" s="91"/>
      <c r="HOJ80" s="91"/>
      <c r="HOK80" s="91"/>
      <c r="HOL80" s="91"/>
      <c r="HOM80" s="91"/>
      <c r="HON80" s="91"/>
      <c r="HOO80" s="91"/>
      <c r="HOP80" s="91"/>
      <c r="HOQ80" s="91"/>
      <c r="HOR80" s="91"/>
      <c r="HOS80" s="91"/>
      <c r="HOT80" s="91"/>
      <c r="HOU80" s="91"/>
      <c r="HOV80" s="91"/>
      <c r="HOW80" s="91"/>
      <c r="HOX80" s="91"/>
      <c r="HOY80" s="91"/>
      <c r="HOZ80" s="91"/>
      <c r="HPA80" s="91"/>
      <c r="HPB80" s="91"/>
      <c r="HPC80" s="91"/>
      <c r="HPD80" s="91"/>
      <c r="HPE80" s="91"/>
      <c r="HPF80" s="91"/>
      <c r="HPG80" s="91"/>
      <c r="HPH80" s="91"/>
      <c r="HPI80" s="91"/>
      <c r="HPJ80" s="91"/>
      <c r="HPK80" s="91"/>
      <c r="HPL80" s="91"/>
      <c r="HPM80" s="91"/>
      <c r="HPN80" s="91"/>
      <c r="HPO80" s="91"/>
      <c r="HPP80" s="91"/>
      <c r="HPQ80" s="91"/>
      <c r="HPR80" s="91"/>
      <c r="HPS80" s="91"/>
      <c r="HPT80" s="91"/>
      <c r="HPU80" s="91"/>
      <c r="HPV80" s="91"/>
      <c r="HPW80" s="91"/>
      <c r="HPX80" s="91"/>
      <c r="HPY80" s="91"/>
      <c r="HPZ80" s="91"/>
      <c r="HQA80" s="91"/>
      <c r="HQB80" s="91"/>
      <c r="HQC80" s="91"/>
      <c r="HQD80" s="91"/>
      <c r="HQE80" s="91"/>
      <c r="HQF80" s="91"/>
      <c r="HQG80" s="91"/>
      <c r="HQH80" s="91"/>
      <c r="HQI80" s="91"/>
      <c r="HQJ80" s="91"/>
      <c r="HQK80" s="91"/>
      <c r="HQL80" s="91"/>
      <c r="HQM80" s="91"/>
      <c r="HQN80" s="91"/>
      <c r="HQO80" s="91"/>
      <c r="HQP80" s="91"/>
      <c r="HQQ80" s="91"/>
      <c r="HQR80" s="91"/>
      <c r="HQS80" s="91"/>
      <c r="HQT80" s="91"/>
      <c r="HQU80" s="91"/>
      <c r="HQV80" s="91"/>
      <c r="HQW80" s="91"/>
      <c r="HQX80" s="91"/>
      <c r="HQY80" s="91"/>
      <c r="HQZ80" s="91"/>
      <c r="HRA80" s="91"/>
      <c r="HRB80" s="91"/>
      <c r="HRC80" s="91"/>
      <c r="HRD80" s="91"/>
      <c r="HRE80" s="91"/>
      <c r="HRF80" s="91"/>
      <c r="HRG80" s="91"/>
      <c r="HRH80" s="91"/>
      <c r="HRI80" s="91"/>
      <c r="HRJ80" s="91"/>
      <c r="HRK80" s="91"/>
      <c r="HRL80" s="91"/>
      <c r="HRM80" s="91"/>
      <c r="HRN80" s="91"/>
      <c r="HRO80" s="91"/>
      <c r="HRP80" s="91"/>
      <c r="HRQ80" s="91"/>
      <c r="HRR80" s="91"/>
      <c r="HRS80" s="91"/>
      <c r="HRT80" s="91"/>
      <c r="HRU80" s="91"/>
      <c r="HRV80" s="91"/>
      <c r="HRW80" s="91"/>
      <c r="HRX80" s="91"/>
      <c r="HRY80" s="91"/>
      <c r="HRZ80" s="91"/>
      <c r="HSA80" s="91"/>
      <c r="HSB80" s="91"/>
      <c r="HSC80" s="91"/>
      <c r="HSD80" s="91"/>
      <c r="HSE80" s="91"/>
      <c r="HSF80" s="91"/>
      <c r="HSG80" s="91"/>
      <c r="HSH80" s="91"/>
      <c r="HSI80" s="91"/>
      <c r="HSJ80" s="91"/>
      <c r="HSK80" s="91"/>
      <c r="HSL80" s="91"/>
      <c r="HSM80" s="91"/>
      <c r="HSN80" s="91"/>
      <c r="HSO80" s="91"/>
      <c r="HSP80" s="91"/>
      <c r="HSQ80" s="91"/>
      <c r="HSR80" s="91"/>
      <c r="HSS80" s="91"/>
      <c r="HST80" s="91"/>
      <c r="HSU80" s="91"/>
      <c r="HSV80" s="91"/>
      <c r="HSW80" s="91"/>
      <c r="HSX80" s="91"/>
      <c r="HSY80" s="91"/>
      <c r="HSZ80" s="91"/>
      <c r="HTA80" s="91"/>
      <c r="HTB80" s="91"/>
      <c r="HTC80" s="91"/>
      <c r="HTD80" s="91"/>
      <c r="HTE80" s="91"/>
      <c r="HTF80" s="91"/>
      <c r="HTG80" s="91"/>
      <c r="HTH80" s="91"/>
      <c r="HTI80" s="91"/>
      <c r="HTJ80" s="91"/>
      <c r="HTK80" s="91"/>
      <c r="HTL80" s="91"/>
      <c r="HTM80" s="91"/>
      <c r="HTN80" s="91"/>
      <c r="HTO80" s="91"/>
      <c r="HTP80" s="91"/>
      <c r="HTQ80" s="91"/>
      <c r="HTR80" s="91"/>
      <c r="HTS80" s="91"/>
      <c r="HTT80" s="91"/>
      <c r="HTU80" s="91"/>
      <c r="HTV80" s="91"/>
      <c r="HTW80" s="91"/>
      <c r="HTX80" s="91"/>
      <c r="HTY80" s="91"/>
      <c r="HTZ80" s="91"/>
      <c r="HUA80" s="91"/>
      <c r="HUB80" s="91"/>
      <c r="HUC80" s="91"/>
      <c r="HUD80" s="91"/>
      <c r="HUE80" s="91"/>
      <c r="HUF80" s="91"/>
      <c r="HUG80" s="91"/>
      <c r="HUH80" s="91"/>
      <c r="HUI80" s="91"/>
      <c r="HUJ80" s="91"/>
      <c r="HUK80" s="91"/>
      <c r="HUL80" s="91"/>
      <c r="HUM80" s="91"/>
      <c r="HUN80" s="91"/>
      <c r="HUO80" s="91"/>
      <c r="HUP80" s="91"/>
      <c r="HUQ80" s="91"/>
      <c r="HUR80" s="91"/>
      <c r="HUS80" s="91"/>
      <c r="HUT80" s="91"/>
      <c r="HUU80" s="91"/>
      <c r="HUV80" s="91"/>
      <c r="HUW80" s="91"/>
      <c r="HUX80" s="91"/>
      <c r="HUY80" s="91"/>
      <c r="HUZ80" s="91"/>
      <c r="HVA80" s="91"/>
      <c r="HVB80" s="91"/>
      <c r="HVC80" s="91"/>
      <c r="HVD80" s="91"/>
      <c r="HVE80" s="91"/>
      <c r="HVF80" s="91"/>
      <c r="HVG80" s="91"/>
      <c r="HVH80" s="91"/>
      <c r="HVI80" s="91"/>
      <c r="HVJ80" s="91"/>
      <c r="HVK80" s="91"/>
      <c r="HVL80" s="91"/>
      <c r="HVM80" s="91"/>
      <c r="HVN80" s="91"/>
      <c r="HVO80" s="91"/>
      <c r="HVP80" s="91"/>
      <c r="HVQ80" s="91"/>
      <c r="HVR80" s="91"/>
      <c r="HVS80" s="91"/>
      <c r="HVT80" s="91"/>
      <c r="HVU80" s="91"/>
      <c r="HVV80" s="91"/>
      <c r="HVW80" s="91"/>
      <c r="HVX80" s="91"/>
      <c r="HVY80" s="91"/>
      <c r="HVZ80" s="91"/>
      <c r="HWA80" s="91"/>
      <c r="HWB80" s="91"/>
      <c r="HWC80" s="91"/>
      <c r="HWD80" s="91"/>
      <c r="HWE80" s="91"/>
      <c r="HWF80" s="91"/>
      <c r="HWG80" s="91"/>
      <c r="HWH80" s="91"/>
      <c r="HWI80" s="91"/>
      <c r="HWJ80" s="91"/>
      <c r="HWK80" s="91"/>
      <c r="HWL80" s="91"/>
      <c r="HWM80" s="91"/>
      <c r="HWN80" s="91"/>
      <c r="HWO80" s="91"/>
      <c r="HWP80" s="91"/>
      <c r="HWQ80" s="91"/>
      <c r="HWR80" s="91"/>
      <c r="HWS80" s="91"/>
      <c r="HWT80" s="91"/>
      <c r="HWU80" s="91"/>
      <c r="HWV80" s="91"/>
      <c r="HWW80" s="91"/>
      <c r="HWX80" s="91"/>
      <c r="HWY80" s="91"/>
      <c r="HWZ80" s="91"/>
      <c r="HXA80" s="91"/>
      <c r="HXB80" s="91"/>
      <c r="HXC80" s="91"/>
      <c r="HXD80" s="91"/>
      <c r="HXE80" s="91"/>
      <c r="HXF80" s="91"/>
      <c r="HXG80" s="91"/>
      <c r="HXH80" s="91"/>
      <c r="HXI80" s="91"/>
      <c r="HXJ80" s="91"/>
      <c r="HXK80" s="91"/>
      <c r="HXL80" s="91"/>
      <c r="HXM80" s="91"/>
      <c r="HXN80" s="91"/>
      <c r="HXO80" s="91"/>
      <c r="HXP80" s="91"/>
      <c r="HXQ80" s="91"/>
      <c r="HXR80" s="91"/>
      <c r="HXS80" s="91"/>
      <c r="HXT80" s="91"/>
      <c r="HXU80" s="91"/>
      <c r="HXV80" s="91"/>
      <c r="HXW80" s="91"/>
      <c r="HXX80" s="91"/>
      <c r="HXY80" s="91"/>
      <c r="HXZ80" s="91"/>
      <c r="HYA80" s="91"/>
      <c r="HYB80" s="91"/>
      <c r="HYC80" s="91"/>
      <c r="HYD80" s="91"/>
      <c r="HYE80" s="91"/>
      <c r="HYF80" s="91"/>
      <c r="HYG80" s="91"/>
      <c r="HYH80" s="91"/>
      <c r="HYI80" s="91"/>
      <c r="HYJ80" s="91"/>
      <c r="HYK80" s="91"/>
      <c r="HYL80" s="91"/>
      <c r="HYM80" s="91"/>
      <c r="HYN80" s="91"/>
      <c r="HYO80" s="91"/>
      <c r="HYP80" s="91"/>
      <c r="HYQ80" s="91"/>
      <c r="HYR80" s="91"/>
      <c r="HYS80" s="91"/>
      <c r="HYT80" s="91"/>
      <c r="HYU80" s="91"/>
      <c r="HYV80" s="91"/>
      <c r="HYW80" s="91"/>
      <c r="HYX80" s="91"/>
      <c r="HYY80" s="91"/>
      <c r="HYZ80" s="91"/>
      <c r="HZA80" s="91"/>
      <c r="HZB80" s="91"/>
      <c r="HZC80" s="91"/>
      <c r="HZD80" s="91"/>
      <c r="HZE80" s="91"/>
      <c r="HZF80" s="91"/>
      <c r="HZG80" s="91"/>
      <c r="HZH80" s="91"/>
      <c r="HZI80" s="91"/>
      <c r="HZJ80" s="91"/>
      <c r="HZK80" s="91"/>
      <c r="HZL80" s="91"/>
      <c r="HZM80" s="91"/>
      <c r="HZN80" s="91"/>
      <c r="HZO80" s="91"/>
      <c r="HZP80" s="91"/>
      <c r="HZQ80" s="91"/>
      <c r="HZR80" s="91"/>
      <c r="HZS80" s="91"/>
      <c r="HZT80" s="91"/>
      <c r="HZU80" s="91"/>
      <c r="HZV80" s="91"/>
      <c r="HZW80" s="91"/>
      <c r="HZX80" s="91"/>
      <c r="HZY80" s="91"/>
      <c r="HZZ80" s="91"/>
      <c r="IAA80" s="91"/>
      <c r="IAB80" s="91"/>
      <c r="IAC80" s="91"/>
      <c r="IAD80" s="91"/>
      <c r="IAE80" s="91"/>
      <c r="IAF80" s="91"/>
      <c r="IAG80" s="91"/>
      <c r="IAH80" s="91"/>
      <c r="IAI80" s="91"/>
      <c r="IAJ80" s="91"/>
      <c r="IAK80" s="91"/>
      <c r="IAL80" s="91"/>
      <c r="IAM80" s="91"/>
      <c r="IAN80" s="91"/>
      <c r="IAO80" s="91"/>
      <c r="IAP80" s="91"/>
      <c r="IAQ80" s="91"/>
      <c r="IAR80" s="91"/>
      <c r="IAS80" s="91"/>
      <c r="IAT80" s="91"/>
      <c r="IAU80" s="91"/>
      <c r="IAV80" s="91"/>
      <c r="IAW80" s="91"/>
      <c r="IAX80" s="91"/>
      <c r="IAY80" s="91"/>
      <c r="IAZ80" s="91"/>
      <c r="IBA80" s="91"/>
      <c r="IBB80" s="91"/>
      <c r="IBC80" s="91"/>
      <c r="IBD80" s="91"/>
      <c r="IBE80" s="91"/>
      <c r="IBF80" s="91"/>
      <c r="IBG80" s="91"/>
      <c r="IBH80" s="91"/>
      <c r="IBI80" s="91"/>
      <c r="IBJ80" s="91"/>
      <c r="IBK80" s="91"/>
      <c r="IBL80" s="91"/>
      <c r="IBM80" s="91"/>
      <c r="IBN80" s="91"/>
      <c r="IBO80" s="91"/>
      <c r="IBP80" s="91"/>
      <c r="IBQ80" s="91"/>
      <c r="IBR80" s="91"/>
      <c r="IBS80" s="91"/>
      <c r="IBT80" s="91"/>
      <c r="IBU80" s="91"/>
      <c r="IBV80" s="91"/>
      <c r="IBW80" s="91"/>
      <c r="IBX80" s="91"/>
      <c r="IBY80" s="91"/>
      <c r="IBZ80" s="91"/>
      <c r="ICA80" s="91"/>
      <c r="ICB80" s="91"/>
      <c r="ICC80" s="91"/>
      <c r="ICD80" s="91"/>
      <c r="ICE80" s="91"/>
      <c r="ICF80" s="91"/>
      <c r="ICG80" s="91"/>
      <c r="ICH80" s="91"/>
      <c r="ICI80" s="91"/>
      <c r="ICJ80" s="91"/>
      <c r="ICK80" s="91"/>
      <c r="ICL80" s="91"/>
      <c r="ICM80" s="91"/>
      <c r="ICN80" s="91"/>
      <c r="ICO80" s="91"/>
      <c r="ICP80" s="91"/>
      <c r="ICQ80" s="91"/>
      <c r="ICR80" s="91"/>
      <c r="ICS80" s="91"/>
      <c r="ICT80" s="91"/>
      <c r="ICU80" s="91"/>
      <c r="ICV80" s="91"/>
      <c r="ICW80" s="91"/>
      <c r="ICX80" s="91"/>
      <c r="ICY80" s="91"/>
      <c r="ICZ80" s="91"/>
      <c r="IDA80" s="91"/>
      <c r="IDB80" s="91"/>
      <c r="IDC80" s="91"/>
      <c r="IDD80" s="91"/>
      <c r="IDE80" s="91"/>
      <c r="IDF80" s="91"/>
      <c r="IDG80" s="91"/>
      <c r="IDH80" s="91"/>
      <c r="IDI80" s="91"/>
      <c r="IDJ80" s="91"/>
      <c r="IDK80" s="91"/>
      <c r="IDL80" s="91"/>
      <c r="IDM80" s="91"/>
      <c r="IDN80" s="91"/>
      <c r="IDO80" s="91"/>
      <c r="IDP80" s="91"/>
      <c r="IDQ80" s="91"/>
      <c r="IDR80" s="91"/>
      <c r="IDS80" s="91"/>
      <c r="IDT80" s="91"/>
      <c r="IDU80" s="91"/>
      <c r="IDV80" s="91"/>
      <c r="IDW80" s="91"/>
      <c r="IDX80" s="91"/>
      <c r="IDY80" s="91"/>
      <c r="IDZ80" s="91"/>
      <c r="IEA80" s="91"/>
      <c r="IEB80" s="91"/>
      <c r="IEC80" s="91"/>
      <c r="IED80" s="91"/>
      <c r="IEE80" s="91"/>
      <c r="IEF80" s="91"/>
      <c r="IEG80" s="91"/>
      <c r="IEH80" s="91"/>
      <c r="IEI80" s="91"/>
      <c r="IEJ80" s="91"/>
      <c r="IEK80" s="91"/>
      <c r="IEL80" s="91"/>
      <c r="IEM80" s="91"/>
      <c r="IEN80" s="91"/>
      <c r="IEO80" s="91"/>
      <c r="IEP80" s="91"/>
      <c r="IEQ80" s="91"/>
      <c r="IER80" s="91"/>
      <c r="IES80" s="91"/>
      <c r="IET80" s="91"/>
      <c r="IEU80" s="91"/>
      <c r="IEV80" s="91"/>
      <c r="IEW80" s="91"/>
      <c r="IEX80" s="91"/>
      <c r="IEY80" s="91"/>
      <c r="IEZ80" s="91"/>
      <c r="IFA80" s="91"/>
      <c r="IFB80" s="91"/>
      <c r="IFC80" s="91"/>
      <c r="IFD80" s="91"/>
      <c r="IFE80" s="91"/>
      <c r="IFF80" s="91"/>
      <c r="IFG80" s="91"/>
      <c r="IFH80" s="91"/>
      <c r="IFI80" s="91"/>
      <c r="IFJ80" s="91"/>
      <c r="IFK80" s="91"/>
      <c r="IFL80" s="91"/>
      <c r="IFM80" s="91"/>
      <c r="IFN80" s="91"/>
      <c r="IFO80" s="91"/>
      <c r="IFP80" s="91"/>
      <c r="IFQ80" s="91"/>
      <c r="IFR80" s="91"/>
      <c r="IFS80" s="91"/>
      <c r="IFT80" s="91"/>
      <c r="IFU80" s="91"/>
      <c r="IFV80" s="91"/>
      <c r="IFW80" s="91"/>
      <c r="IFX80" s="91"/>
      <c r="IFY80" s="91"/>
      <c r="IFZ80" s="91"/>
      <c r="IGA80" s="91"/>
      <c r="IGB80" s="91"/>
      <c r="IGC80" s="91"/>
      <c r="IGD80" s="91"/>
      <c r="IGE80" s="91"/>
      <c r="IGF80" s="91"/>
      <c r="IGG80" s="91"/>
      <c r="IGH80" s="91"/>
      <c r="IGI80" s="91"/>
      <c r="IGJ80" s="91"/>
      <c r="IGK80" s="91"/>
      <c r="IGL80" s="91"/>
      <c r="IGM80" s="91"/>
      <c r="IGN80" s="91"/>
      <c r="IGO80" s="91"/>
      <c r="IGP80" s="91"/>
      <c r="IGQ80" s="91"/>
      <c r="IGR80" s="91"/>
      <c r="IGS80" s="91"/>
      <c r="IGT80" s="91"/>
      <c r="IGU80" s="91"/>
      <c r="IGV80" s="91"/>
      <c r="IGW80" s="91"/>
      <c r="IGX80" s="91"/>
      <c r="IGY80" s="91"/>
      <c r="IGZ80" s="91"/>
      <c r="IHA80" s="91"/>
      <c r="IHB80" s="91"/>
      <c r="IHC80" s="91"/>
      <c r="IHD80" s="91"/>
      <c r="IHE80" s="91"/>
      <c r="IHF80" s="91"/>
      <c r="IHG80" s="91"/>
      <c r="IHH80" s="91"/>
      <c r="IHI80" s="91"/>
      <c r="IHJ80" s="91"/>
      <c r="IHK80" s="91"/>
      <c r="IHL80" s="91"/>
      <c r="IHM80" s="91"/>
      <c r="IHN80" s="91"/>
      <c r="IHO80" s="91"/>
      <c r="IHP80" s="91"/>
      <c r="IHQ80" s="91"/>
      <c r="IHR80" s="91"/>
      <c r="IHS80" s="91"/>
      <c r="IHT80" s="91"/>
      <c r="IHU80" s="91"/>
      <c r="IHV80" s="91"/>
      <c r="IHW80" s="91"/>
      <c r="IHX80" s="91"/>
      <c r="IHY80" s="91"/>
      <c r="IHZ80" s="91"/>
      <c r="IIA80" s="91"/>
      <c r="IIB80" s="91"/>
      <c r="IIC80" s="91"/>
      <c r="IID80" s="91"/>
      <c r="IIE80" s="91"/>
      <c r="IIF80" s="91"/>
      <c r="IIG80" s="91"/>
      <c r="IIH80" s="91"/>
      <c r="III80" s="91"/>
      <c r="IIJ80" s="91"/>
      <c r="IIK80" s="91"/>
      <c r="IIL80" s="91"/>
      <c r="IIM80" s="91"/>
      <c r="IIN80" s="91"/>
      <c r="IIO80" s="91"/>
      <c r="IIP80" s="91"/>
      <c r="IIQ80" s="91"/>
      <c r="IIR80" s="91"/>
      <c r="IIS80" s="91"/>
      <c r="IIT80" s="91"/>
      <c r="IIU80" s="91"/>
      <c r="IIV80" s="91"/>
      <c r="IIW80" s="91"/>
      <c r="IIX80" s="91"/>
      <c r="IIY80" s="91"/>
      <c r="IIZ80" s="91"/>
      <c r="IJA80" s="91"/>
      <c r="IJB80" s="91"/>
      <c r="IJC80" s="91"/>
      <c r="IJD80" s="91"/>
      <c r="IJE80" s="91"/>
      <c r="IJF80" s="91"/>
      <c r="IJG80" s="91"/>
      <c r="IJH80" s="91"/>
      <c r="IJI80" s="91"/>
      <c r="IJJ80" s="91"/>
      <c r="IJK80" s="91"/>
      <c r="IJL80" s="91"/>
      <c r="IJM80" s="91"/>
      <c r="IJN80" s="91"/>
      <c r="IJO80" s="91"/>
      <c r="IJP80" s="91"/>
      <c r="IJQ80" s="91"/>
      <c r="IJR80" s="91"/>
      <c r="IJS80" s="91"/>
      <c r="IJT80" s="91"/>
      <c r="IJU80" s="91"/>
      <c r="IJV80" s="91"/>
      <c r="IJW80" s="91"/>
      <c r="IJX80" s="91"/>
      <c r="IJY80" s="91"/>
      <c r="IJZ80" s="91"/>
      <c r="IKA80" s="91"/>
      <c r="IKB80" s="91"/>
      <c r="IKC80" s="91"/>
      <c r="IKD80" s="91"/>
      <c r="IKE80" s="91"/>
      <c r="IKF80" s="91"/>
      <c r="IKG80" s="91"/>
      <c r="IKH80" s="91"/>
      <c r="IKI80" s="91"/>
      <c r="IKJ80" s="91"/>
      <c r="IKK80" s="91"/>
      <c r="IKL80" s="91"/>
      <c r="IKM80" s="91"/>
      <c r="IKN80" s="91"/>
      <c r="IKO80" s="91"/>
      <c r="IKP80" s="91"/>
      <c r="IKQ80" s="91"/>
      <c r="IKR80" s="91"/>
      <c r="IKS80" s="91"/>
      <c r="IKT80" s="91"/>
      <c r="IKU80" s="91"/>
      <c r="IKV80" s="91"/>
      <c r="IKW80" s="91"/>
      <c r="IKX80" s="91"/>
      <c r="IKY80" s="91"/>
      <c r="IKZ80" s="91"/>
      <c r="ILA80" s="91"/>
      <c r="ILB80" s="91"/>
      <c r="ILC80" s="91"/>
      <c r="ILD80" s="91"/>
      <c r="ILE80" s="91"/>
      <c r="ILF80" s="91"/>
      <c r="ILG80" s="91"/>
      <c r="ILH80" s="91"/>
      <c r="ILI80" s="91"/>
      <c r="ILJ80" s="91"/>
      <c r="ILK80" s="91"/>
      <c r="ILL80" s="91"/>
      <c r="ILM80" s="91"/>
      <c r="ILN80" s="91"/>
      <c r="ILO80" s="91"/>
      <c r="ILP80" s="91"/>
      <c r="ILQ80" s="91"/>
      <c r="ILR80" s="91"/>
      <c r="ILS80" s="91"/>
      <c r="ILT80" s="91"/>
      <c r="ILU80" s="91"/>
      <c r="ILV80" s="91"/>
      <c r="ILW80" s="91"/>
      <c r="ILX80" s="91"/>
      <c r="ILY80" s="91"/>
      <c r="ILZ80" s="91"/>
      <c r="IMA80" s="91"/>
      <c r="IMB80" s="91"/>
      <c r="IMC80" s="91"/>
      <c r="IMD80" s="91"/>
      <c r="IME80" s="91"/>
      <c r="IMF80" s="91"/>
      <c r="IMG80" s="91"/>
      <c r="IMH80" s="91"/>
      <c r="IMI80" s="91"/>
      <c r="IMJ80" s="91"/>
      <c r="IMK80" s="91"/>
      <c r="IML80" s="91"/>
      <c r="IMM80" s="91"/>
      <c r="IMN80" s="91"/>
      <c r="IMO80" s="91"/>
      <c r="IMP80" s="91"/>
      <c r="IMQ80" s="91"/>
      <c r="IMR80" s="91"/>
      <c r="IMS80" s="91"/>
      <c r="IMT80" s="91"/>
      <c r="IMU80" s="91"/>
      <c r="IMV80" s="91"/>
      <c r="IMW80" s="91"/>
      <c r="IMX80" s="91"/>
      <c r="IMY80" s="91"/>
      <c r="IMZ80" s="91"/>
      <c r="INA80" s="91"/>
      <c r="INB80" s="91"/>
      <c r="INC80" s="91"/>
      <c r="IND80" s="91"/>
      <c r="INE80" s="91"/>
      <c r="INF80" s="91"/>
      <c r="ING80" s="91"/>
      <c r="INH80" s="91"/>
      <c r="INI80" s="91"/>
      <c r="INJ80" s="91"/>
      <c r="INK80" s="91"/>
      <c r="INL80" s="91"/>
      <c r="INM80" s="91"/>
      <c r="INN80" s="91"/>
      <c r="INO80" s="91"/>
      <c r="INP80" s="91"/>
      <c r="INQ80" s="91"/>
      <c r="INR80" s="91"/>
      <c r="INS80" s="91"/>
      <c r="INT80" s="91"/>
      <c r="INU80" s="91"/>
      <c r="INV80" s="91"/>
      <c r="INW80" s="91"/>
      <c r="INX80" s="91"/>
      <c r="INY80" s="91"/>
      <c r="INZ80" s="91"/>
      <c r="IOA80" s="91"/>
      <c r="IOB80" s="91"/>
      <c r="IOC80" s="91"/>
      <c r="IOD80" s="91"/>
      <c r="IOE80" s="91"/>
      <c r="IOF80" s="91"/>
      <c r="IOG80" s="91"/>
      <c r="IOH80" s="91"/>
      <c r="IOI80" s="91"/>
      <c r="IOJ80" s="91"/>
      <c r="IOK80" s="91"/>
      <c r="IOL80" s="91"/>
      <c r="IOM80" s="91"/>
      <c r="ION80" s="91"/>
      <c r="IOO80" s="91"/>
      <c r="IOP80" s="91"/>
      <c r="IOQ80" s="91"/>
      <c r="IOR80" s="91"/>
      <c r="IOS80" s="91"/>
      <c r="IOT80" s="91"/>
      <c r="IOU80" s="91"/>
      <c r="IOV80" s="91"/>
      <c r="IOW80" s="91"/>
      <c r="IOX80" s="91"/>
      <c r="IOY80" s="91"/>
      <c r="IOZ80" s="91"/>
      <c r="IPA80" s="91"/>
      <c r="IPB80" s="91"/>
      <c r="IPC80" s="91"/>
      <c r="IPD80" s="91"/>
      <c r="IPE80" s="91"/>
      <c r="IPF80" s="91"/>
      <c r="IPG80" s="91"/>
      <c r="IPH80" s="91"/>
      <c r="IPI80" s="91"/>
      <c r="IPJ80" s="91"/>
      <c r="IPK80" s="91"/>
      <c r="IPL80" s="91"/>
      <c r="IPM80" s="91"/>
      <c r="IPN80" s="91"/>
      <c r="IPO80" s="91"/>
      <c r="IPP80" s="91"/>
      <c r="IPQ80" s="91"/>
      <c r="IPR80" s="91"/>
      <c r="IPS80" s="91"/>
      <c r="IPT80" s="91"/>
      <c r="IPU80" s="91"/>
      <c r="IPV80" s="91"/>
      <c r="IPW80" s="91"/>
      <c r="IPX80" s="91"/>
      <c r="IPY80" s="91"/>
      <c r="IPZ80" s="91"/>
      <c r="IQA80" s="91"/>
      <c r="IQB80" s="91"/>
      <c r="IQC80" s="91"/>
      <c r="IQD80" s="91"/>
      <c r="IQE80" s="91"/>
      <c r="IQF80" s="91"/>
      <c r="IQG80" s="91"/>
      <c r="IQH80" s="91"/>
      <c r="IQI80" s="91"/>
      <c r="IQJ80" s="91"/>
      <c r="IQK80" s="91"/>
      <c r="IQL80" s="91"/>
      <c r="IQM80" s="91"/>
      <c r="IQN80" s="91"/>
      <c r="IQO80" s="91"/>
      <c r="IQP80" s="91"/>
      <c r="IQQ80" s="91"/>
      <c r="IQR80" s="91"/>
      <c r="IQS80" s="91"/>
      <c r="IQT80" s="91"/>
      <c r="IQU80" s="91"/>
      <c r="IQV80" s="91"/>
      <c r="IQW80" s="91"/>
      <c r="IQX80" s="91"/>
      <c r="IQY80" s="91"/>
      <c r="IQZ80" s="91"/>
      <c r="IRA80" s="91"/>
      <c r="IRB80" s="91"/>
      <c r="IRC80" s="91"/>
      <c r="IRD80" s="91"/>
      <c r="IRE80" s="91"/>
      <c r="IRF80" s="91"/>
      <c r="IRG80" s="91"/>
      <c r="IRH80" s="91"/>
      <c r="IRI80" s="91"/>
      <c r="IRJ80" s="91"/>
      <c r="IRK80" s="91"/>
      <c r="IRL80" s="91"/>
      <c r="IRM80" s="91"/>
      <c r="IRN80" s="91"/>
      <c r="IRO80" s="91"/>
      <c r="IRP80" s="91"/>
      <c r="IRQ80" s="91"/>
      <c r="IRR80" s="91"/>
      <c r="IRS80" s="91"/>
      <c r="IRT80" s="91"/>
      <c r="IRU80" s="91"/>
      <c r="IRV80" s="91"/>
      <c r="IRW80" s="91"/>
      <c r="IRX80" s="91"/>
      <c r="IRY80" s="91"/>
      <c r="IRZ80" s="91"/>
      <c r="ISA80" s="91"/>
      <c r="ISB80" s="91"/>
      <c r="ISC80" s="91"/>
      <c r="ISD80" s="91"/>
      <c r="ISE80" s="91"/>
      <c r="ISF80" s="91"/>
      <c r="ISG80" s="91"/>
      <c r="ISH80" s="91"/>
      <c r="ISI80" s="91"/>
      <c r="ISJ80" s="91"/>
      <c r="ISK80" s="91"/>
      <c r="ISL80" s="91"/>
      <c r="ISM80" s="91"/>
      <c r="ISN80" s="91"/>
      <c r="ISO80" s="91"/>
      <c r="ISP80" s="91"/>
      <c r="ISQ80" s="91"/>
      <c r="ISR80" s="91"/>
      <c r="ISS80" s="91"/>
      <c r="IST80" s="91"/>
      <c r="ISU80" s="91"/>
      <c r="ISV80" s="91"/>
      <c r="ISW80" s="91"/>
      <c r="ISX80" s="91"/>
      <c r="ISY80" s="91"/>
      <c r="ISZ80" s="91"/>
      <c r="ITA80" s="91"/>
      <c r="ITB80" s="91"/>
      <c r="ITC80" s="91"/>
      <c r="ITD80" s="91"/>
      <c r="ITE80" s="91"/>
      <c r="ITF80" s="91"/>
      <c r="ITG80" s="91"/>
      <c r="ITH80" s="91"/>
      <c r="ITI80" s="91"/>
      <c r="ITJ80" s="91"/>
      <c r="ITK80" s="91"/>
      <c r="ITL80" s="91"/>
      <c r="ITM80" s="91"/>
      <c r="ITN80" s="91"/>
      <c r="ITO80" s="91"/>
      <c r="ITP80" s="91"/>
      <c r="ITQ80" s="91"/>
      <c r="ITR80" s="91"/>
      <c r="ITS80" s="91"/>
      <c r="ITT80" s="91"/>
      <c r="ITU80" s="91"/>
      <c r="ITV80" s="91"/>
      <c r="ITW80" s="91"/>
      <c r="ITX80" s="91"/>
      <c r="ITY80" s="91"/>
      <c r="ITZ80" s="91"/>
      <c r="IUA80" s="91"/>
      <c r="IUB80" s="91"/>
      <c r="IUC80" s="91"/>
      <c r="IUD80" s="91"/>
      <c r="IUE80" s="91"/>
      <c r="IUF80" s="91"/>
      <c r="IUG80" s="91"/>
      <c r="IUH80" s="91"/>
      <c r="IUI80" s="91"/>
      <c r="IUJ80" s="91"/>
      <c r="IUK80" s="91"/>
      <c r="IUL80" s="91"/>
      <c r="IUM80" s="91"/>
      <c r="IUN80" s="91"/>
      <c r="IUO80" s="91"/>
      <c r="IUP80" s="91"/>
      <c r="IUQ80" s="91"/>
      <c r="IUR80" s="91"/>
      <c r="IUS80" s="91"/>
      <c r="IUT80" s="91"/>
      <c r="IUU80" s="91"/>
      <c r="IUV80" s="91"/>
      <c r="IUW80" s="91"/>
      <c r="IUX80" s="91"/>
      <c r="IUY80" s="91"/>
      <c r="IUZ80" s="91"/>
      <c r="IVA80" s="91"/>
      <c r="IVB80" s="91"/>
      <c r="IVC80" s="91"/>
      <c r="IVD80" s="91"/>
      <c r="IVE80" s="91"/>
      <c r="IVF80" s="91"/>
      <c r="IVG80" s="91"/>
      <c r="IVH80" s="91"/>
      <c r="IVI80" s="91"/>
      <c r="IVJ80" s="91"/>
      <c r="IVK80" s="91"/>
      <c r="IVL80" s="91"/>
      <c r="IVM80" s="91"/>
      <c r="IVN80" s="91"/>
      <c r="IVO80" s="91"/>
      <c r="IVP80" s="91"/>
      <c r="IVQ80" s="91"/>
      <c r="IVR80" s="91"/>
      <c r="IVS80" s="91"/>
      <c r="IVT80" s="91"/>
      <c r="IVU80" s="91"/>
      <c r="IVV80" s="91"/>
      <c r="IVW80" s="91"/>
      <c r="IVX80" s="91"/>
      <c r="IVY80" s="91"/>
      <c r="IVZ80" s="91"/>
      <c r="IWA80" s="91"/>
      <c r="IWB80" s="91"/>
      <c r="IWC80" s="91"/>
      <c r="IWD80" s="91"/>
      <c r="IWE80" s="91"/>
      <c r="IWF80" s="91"/>
      <c r="IWG80" s="91"/>
      <c r="IWH80" s="91"/>
      <c r="IWI80" s="91"/>
      <c r="IWJ80" s="91"/>
      <c r="IWK80" s="91"/>
      <c r="IWL80" s="91"/>
      <c r="IWM80" s="91"/>
      <c r="IWN80" s="91"/>
      <c r="IWO80" s="91"/>
      <c r="IWP80" s="91"/>
      <c r="IWQ80" s="91"/>
      <c r="IWR80" s="91"/>
      <c r="IWS80" s="91"/>
      <c r="IWT80" s="91"/>
      <c r="IWU80" s="91"/>
      <c r="IWV80" s="91"/>
      <c r="IWW80" s="91"/>
      <c r="IWX80" s="91"/>
      <c r="IWY80" s="91"/>
      <c r="IWZ80" s="91"/>
      <c r="IXA80" s="91"/>
      <c r="IXB80" s="91"/>
      <c r="IXC80" s="91"/>
      <c r="IXD80" s="91"/>
      <c r="IXE80" s="91"/>
      <c r="IXF80" s="91"/>
      <c r="IXG80" s="91"/>
      <c r="IXH80" s="91"/>
      <c r="IXI80" s="91"/>
      <c r="IXJ80" s="91"/>
      <c r="IXK80" s="91"/>
      <c r="IXL80" s="91"/>
      <c r="IXM80" s="91"/>
      <c r="IXN80" s="91"/>
      <c r="IXO80" s="91"/>
      <c r="IXP80" s="91"/>
      <c r="IXQ80" s="91"/>
      <c r="IXR80" s="91"/>
      <c r="IXS80" s="91"/>
      <c r="IXT80" s="91"/>
      <c r="IXU80" s="91"/>
      <c r="IXV80" s="91"/>
      <c r="IXW80" s="91"/>
      <c r="IXX80" s="91"/>
      <c r="IXY80" s="91"/>
      <c r="IXZ80" s="91"/>
      <c r="IYA80" s="91"/>
      <c r="IYB80" s="91"/>
      <c r="IYC80" s="91"/>
      <c r="IYD80" s="91"/>
      <c r="IYE80" s="91"/>
      <c r="IYF80" s="91"/>
      <c r="IYG80" s="91"/>
      <c r="IYH80" s="91"/>
      <c r="IYI80" s="91"/>
      <c r="IYJ80" s="91"/>
      <c r="IYK80" s="91"/>
      <c r="IYL80" s="91"/>
      <c r="IYM80" s="91"/>
      <c r="IYN80" s="91"/>
      <c r="IYO80" s="91"/>
      <c r="IYP80" s="91"/>
      <c r="IYQ80" s="91"/>
      <c r="IYR80" s="91"/>
      <c r="IYS80" s="91"/>
      <c r="IYT80" s="91"/>
      <c r="IYU80" s="91"/>
      <c r="IYV80" s="91"/>
      <c r="IYW80" s="91"/>
      <c r="IYX80" s="91"/>
      <c r="IYY80" s="91"/>
      <c r="IYZ80" s="91"/>
      <c r="IZA80" s="91"/>
      <c r="IZB80" s="91"/>
      <c r="IZC80" s="91"/>
      <c r="IZD80" s="91"/>
      <c r="IZE80" s="91"/>
      <c r="IZF80" s="91"/>
      <c r="IZG80" s="91"/>
      <c r="IZH80" s="91"/>
      <c r="IZI80" s="91"/>
      <c r="IZJ80" s="91"/>
      <c r="IZK80" s="91"/>
      <c r="IZL80" s="91"/>
      <c r="IZM80" s="91"/>
      <c r="IZN80" s="91"/>
      <c r="IZO80" s="91"/>
      <c r="IZP80" s="91"/>
      <c r="IZQ80" s="91"/>
      <c r="IZR80" s="91"/>
      <c r="IZS80" s="91"/>
      <c r="IZT80" s="91"/>
      <c r="IZU80" s="91"/>
      <c r="IZV80" s="91"/>
      <c r="IZW80" s="91"/>
      <c r="IZX80" s="91"/>
      <c r="IZY80" s="91"/>
      <c r="IZZ80" s="91"/>
      <c r="JAA80" s="91"/>
      <c r="JAB80" s="91"/>
      <c r="JAC80" s="91"/>
      <c r="JAD80" s="91"/>
      <c r="JAE80" s="91"/>
      <c r="JAF80" s="91"/>
      <c r="JAG80" s="91"/>
      <c r="JAH80" s="91"/>
      <c r="JAI80" s="91"/>
      <c r="JAJ80" s="91"/>
      <c r="JAK80" s="91"/>
      <c r="JAL80" s="91"/>
      <c r="JAM80" s="91"/>
      <c r="JAN80" s="91"/>
      <c r="JAO80" s="91"/>
      <c r="JAP80" s="91"/>
      <c r="JAQ80" s="91"/>
      <c r="JAR80" s="91"/>
      <c r="JAS80" s="91"/>
      <c r="JAT80" s="91"/>
      <c r="JAU80" s="91"/>
      <c r="JAV80" s="91"/>
      <c r="JAW80" s="91"/>
      <c r="JAX80" s="91"/>
      <c r="JAY80" s="91"/>
      <c r="JAZ80" s="91"/>
      <c r="JBA80" s="91"/>
      <c r="JBB80" s="91"/>
      <c r="JBC80" s="91"/>
      <c r="JBD80" s="91"/>
      <c r="JBE80" s="91"/>
      <c r="JBF80" s="91"/>
      <c r="JBG80" s="91"/>
      <c r="JBH80" s="91"/>
      <c r="JBI80" s="91"/>
      <c r="JBJ80" s="91"/>
      <c r="JBK80" s="91"/>
      <c r="JBL80" s="91"/>
      <c r="JBM80" s="91"/>
      <c r="JBN80" s="91"/>
      <c r="JBO80" s="91"/>
      <c r="JBP80" s="91"/>
      <c r="JBQ80" s="91"/>
      <c r="JBR80" s="91"/>
      <c r="JBS80" s="91"/>
      <c r="JBT80" s="91"/>
      <c r="JBU80" s="91"/>
      <c r="JBV80" s="91"/>
      <c r="JBW80" s="91"/>
      <c r="JBX80" s="91"/>
      <c r="JBY80" s="91"/>
      <c r="JBZ80" s="91"/>
      <c r="JCA80" s="91"/>
      <c r="JCB80" s="91"/>
      <c r="JCC80" s="91"/>
      <c r="JCD80" s="91"/>
      <c r="JCE80" s="91"/>
      <c r="JCF80" s="91"/>
      <c r="JCG80" s="91"/>
      <c r="JCH80" s="91"/>
      <c r="JCI80" s="91"/>
      <c r="JCJ80" s="91"/>
      <c r="JCK80" s="91"/>
      <c r="JCL80" s="91"/>
      <c r="JCM80" s="91"/>
      <c r="JCN80" s="91"/>
      <c r="JCO80" s="91"/>
      <c r="JCP80" s="91"/>
      <c r="JCQ80" s="91"/>
      <c r="JCR80" s="91"/>
      <c r="JCS80" s="91"/>
      <c r="JCT80" s="91"/>
      <c r="JCU80" s="91"/>
      <c r="JCV80" s="91"/>
      <c r="JCW80" s="91"/>
      <c r="JCX80" s="91"/>
      <c r="JCY80" s="91"/>
      <c r="JCZ80" s="91"/>
      <c r="JDA80" s="91"/>
      <c r="JDB80" s="91"/>
      <c r="JDC80" s="91"/>
      <c r="JDD80" s="91"/>
      <c r="JDE80" s="91"/>
      <c r="JDF80" s="91"/>
      <c r="JDG80" s="91"/>
      <c r="JDH80" s="91"/>
      <c r="JDI80" s="91"/>
      <c r="JDJ80" s="91"/>
      <c r="JDK80" s="91"/>
      <c r="JDL80" s="91"/>
      <c r="JDM80" s="91"/>
      <c r="JDN80" s="91"/>
      <c r="JDO80" s="91"/>
      <c r="JDP80" s="91"/>
      <c r="JDQ80" s="91"/>
      <c r="JDR80" s="91"/>
      <c r="JDS80" s="91"/>
      <c r="JDT80" s="91"/>
      <c r="JDU80" s="91"/>
      <c r="JDV80" s="91"/>
      <c r="JDW80" s="91"/>
      <c r="JDX80" s="91"/>
      <c r="JDY80" s="91"/>
      <c r="JDZ80" s="91"/>
      <c r="JEA80" s="91"/>
      <c r="JEB80" s="91"/>
      <c r="JEC80" s="91"/>
      <c r="JED80" s="91"/>
      <c r="JEE80" s="91"/>
      <c r="JEF80" s="91"/>
      <c r="JEG80" s="91"/>
      <c r="JEH80" s="91"/>
      <c r="JEI80" s="91"/>
      <c r="JEJ80" s="91"/>
      <c r="JEK80" s="91"/>
      <c r="JEL80" s="91"/>
      <c r="JEM80" s="91"/>
      <c r="JEN80" s="91"/>
      <c r="JEO80" s="91"/>
      <c r="JEP80" s="91"/>
      <c r="JEQ80" s="91"/>
      <c r="JER80" s="91"/>
      <c r="JES80" s="91"/>
      <c r="JET80" s="91"/>
      <c r="JEU80" s="91"/>
      <c r="JEV80" s="91"/>
      <c r="JEW80" s="91"/>
      <c r="JEX80" s="91"/>
      <c r="JEY80" s="91"/>
      <c r="JEZ80" s="91"/>
      <c r="JFA80" s="91"/>
      <c r="JFB80" s="91"/>
      <c r="JFC80" s="91"/>
      <c r="JFD80" s="91"/>
      <c r="JFE80" s="91"/>
      <c r="JFF80" s="91"/>
      <c r="JFG80" s="91"/>
      <c r="JFH80" s="91"/>
      <c r="JFI80" s="91"/>
      <c r="JFJ80" s="91"/>
      <c r="JFK80" s="91"/>
      <c r="JFL80" s="91"/>
      <c r="JFM80" s="91"/>
      <c r="JFN80" s="91"/>
      <c r="JFO80" s="91"/>
      <c r="JFP80" s="91"/>
      <c r="JFQ80" s="91"/>
      <c r="JFR80" s="91"/>
      <c r="JFS80" s="91"/>
      <c r="JFT80" s="91"/>
      <c r="JFU80" s="91"/>
      <c r="JFV80" s="91"/>
      <c r="JFW80" s="91"/>
      <c r="JFX80" s="91"/>
      <c r="JFY80" s="91"/>
      <c r="JFZ80" s="91"/>
      <c r="JGA80" s="91"/>
      <c r="JGB80" s="91"/>
      <c r="JGC80" s="91"/>
      <c r="JGD80" s="91"/>
      <c r="JGE80" s="91"/>
      <c r="JGF80" s="91"/>
      <c r="JGG80" s="91"/>
      <c r="JGH80" s="91"/>
      <c r="JGI80" s="91"/>
      <c r="JGJ80" s="91"/>
      <c r="JGK80" s="91"/>
      <c r="JGL80" s="91"/>
      <c r="JGM80" s="91"/>
      <c r="JGN80" s="91"/>
      <c r="JGO80" s="91"/>
      <c r="JGP80" s="91"/>
      <c r="JGQ80" s="91"/>
      <c r="JGR80" s="91"/>
      <c r="JGS80" s="91"/>
      <c r="JGT80" s="91"/>
      <c r="JGU80" s="91"/>
      <c r="JGV80" s="91"/>
      <c r="JGW80" s="91"/>
      <c r="JGX80" s="91"/>
      <c r="JGY80" s="91"/>
      <c r="JGZ80" s="91"/>
      <c r="JHA80" s="91"/>
      <c r="JHB80" s="91"/>
      <c r="JHC80" s="91"/>
      <c r="JHD80" s="91"/>
      <c r="JHE80" s="91"/>
      <c r="JHF80" s="91"/>
      <c r="JHG80" s="91"/>
      <c r="JHH80" s="91"/>
      <c r="JHI80" s="91"/>
      <c r="JHJ80" s="91"/>
      <c r="JHK80" s="91"/>
      <c r="JHL80" s="91"/>
      <c r="JHM80" s="91"/>
      <c r="JHN80" s="91"/>
      <c r="JHO80" s="91"/>
      <c r="JHP80" s="91"/>
      <c r="JHQ80" s="91"/>
      <c r="JHR80" s="91"/>
      <c r="JHS80" s="91"/>
      <c r="JHT80" s="91"/>
      <c r="JHU80" s="91"/>
      <c r="JHV80" s="91"/>
      <c r="JHW80" s="91"/>
      <c r="JHX80" s="91"/>
      <c r="JHY80" s="91"/>
      <c r="JHZ80" s="91"/>
      <c r="JIA80" s="91"/>
      <c r="JIB80" s="91"/>
      <c r="JIC80" s="91"/>
      <c r="JID80" s="91"/>
      <c r="JIE80" s="91"/>
      <c r="JIF80" s="91"/>
      <c r="JIG80" s="91"/>
      <c r="JIH80" s="91"/>
      <c r="JII80" s="91"/>
      <c r="JIJ80" s="91"/>
      <c r="JIK80" s="91"/>
      <c r="JIL80" s="91"/>
      <c r="JIM80" s="91"/>
      <c r="JIN80" s="91"/>
      <c r="JIO80" s="91"/>
      <c r="JIP80" s="91"/>
      <c r="JIQ80" s="91"/>
      <c r="JIR80" s="91"/>
      <c r="JIS80" s="91"/>
      <c r="JIT80" s="91"/>
      <c r="JIU80" s="91"/>
      <c r="JIV80" s="91"/>
      <c r="JIW80" s="91"/>
      <c r="JIX80" s="91"/>
      <c r="JIY80" s="91"/>
      <c r="JIZ80" s="91"/>
      <c r="JJA80" s="91"/>
      <c r="JJB80" s="91"/>
      <c r="JJC80" s="91"/>
      <c r="JJD80" s="91"/>
      <c r="JJE80" s="91"/>
      <c r="JJF80" s="91"/>
      <c r="JJG80" s="91"/>
      <c r="JJH80" s="91"/>
      <c r="JJI80" s="91"/>
      <c r="JJJ80" s="91"/>
      <c r="JJK80" s="91"/>
      <c r="JJL80" s="91"/>
      <c r="JJM80" s="91"/>
      <c r="JJN80" s="91"/>
      <c r="JJO80" s="91"/>
      <c r="JJP80" s="91"/>
      <c r="JJQ80" s="91"/>
      <c r="JJR80" s="91"/>
      <c r="JJS80" s="91"/>
      <c r="JJT80" s="91"/>
      <c r="JJU80" s="91"/>
      <c r="JJV80" s="91"/>
      <c r="JJW80" s="91"/>
      <c r="JJX80" s="91"/>
      <c r="JJY80" s="91"/>
      <c r="JJZ80" s="91"/>
      <c r="JKA80" s="91"/>
      <c r="JKB80" s="91"/>
      <c r="JKC80" s="91"/>
      <c r="JKD80" s="91"/>
      <c r="JKE80" s="91"/>
      <c r="JKF80" s="91"/>
      <c r="JKG80" s="91"/>
      <c r="JKH80" s="91"/>
      <c r="JKI80" s="91"/>
      <c r="JKJ80" s="91"/>
      <c r="JKK80" s="91"/>
      <c r="JKL80" s="91"/>
      <c r="JKM80" s="91"/>
      <c r="JKN80" s="91"/>
      <c r="JKO80" s="91"/>
      <c r="JKP80" s="91"/>
      <c r="JKQ80" s="91"/>
      <c r="JKR80" s="91"/>
      <c r="JKS80" s="91"/>
      <c r="JKT80" s="91"/>
      <c r="JKU80" s="91"/>
      <c r="JKV80" s="91"/>
      <c r="JKW80" s="91"/>
      <c r="JKX80" s="91"/>
      <c r="JKY80" s="91"/>
      <c r="JKZ80" s="91"/>
      <c r="JLA80" s="91"/>
      <c r="JLB80" s="91"/>
      <c r="JLC80" s="91"/>
      <c r="JLD80" s="91"/>
      <c r="JLE80" s="91"/>
      <c r="JLF80" s="91"/>
      <c r="JLG80" s="91"/>
      <c r="JLH80" s="91"/>
      <c r="JLI80" s="91"/>
      <c r="JLJ80" s="91"/>
      <c r="JLK80" s="91"/>
      <c r="JLL80" s="91"/>
      <c r="JLM80" s="91"/>
      <c r="JLN80" s="91"/>
      <c r="JLO80" s="91"/>
      <c r="JLP80" s="91"/>
      <c r="JLQ80" s="91"/>
      <c r="JLR80" s="91"/>
      <c r="JLS80" s="91"/>
      <c r="JLT80" s="91"/>
      <c r="JLU80" s="91"/>
      <c r="JLV80" s="91"/>
      <c r="JLW80" s="91"/>
      <c r="JLX80" s="91"/>
      <c r="JLY80" s="91"/>
      <c r="JLZ80" s="91"/>
      <c r="JMA80" s="91"/>
      <c r="JMB80" s="91"/>
      <c r="JMC80" s="91"/>
      <c r="JMD80" s="91"/>
      <c r="JME80" s="91"/>
      <c r="JMF80" s="91"/>
      <c r="JMG80" s="91"/>
      <c r="JMH80" s="91"/>
      <c r="JMI80" s="91"/>
      <c r="JMJ80" s="91"/>
      <c r="JMK80" s="91"/>
      <c r="JML80" s="91"/>
      <c r="JMM80" s="91"/>
      <c r="JMN80" s="91"/>
      <c r="JMO80" s="91"/>
      <c r="JMP80" s="91"/>
      <c r="JMQ80" s="91"/>
      <c r="JMR80" s="91"/>
      <c r="JMS80" s="91"/>
      <c r="JMT80" s="91"/>
      <c r="JMU80" s="91"/>
      <c r="JMV80" s="91"/>
      <c r="JMW80" s="91"/>
      <c r="JMX80" s="91"/>
      <c r="JMY80" s="91"/>
      <c r="JMZ80" s="91"/>
      <c r="JNA80" s="91"/>
      <c r="JNB80" s="91"/>
      <c r="JNC80" s="91"/>
      <c r="JND80" s="91"/>
      <c r="JNE80" s="91"/>
      <c r="JNF80" s="91"/>
      <c r="JNG80" s="91"/>
      <c r="JNH80" s="91"/>
      <c r="JNI80" s="91"/>
      <c r="JNJ80" s="91"/>
      <c r="JNK80" s="91"/>
      <c r="JNL80" s="91"/>
      <c r="JNM80" s="91"/>
      <c r="JNN80" s="91"/>
      <c r="JNO80" s="91"/>
      <c r="JNP80" s="91"/>
      <c r="JNQ80" s="91"/>
      <c r="JNR80" s="91"/>
      <c r="JNS80" s="91"/>
      <c r="JNT80" s="91"/>
      <c r="JNU80" s="91"/>
      <c r="JNV80" s="91"/>
      <c r="JNW80" s="91"/>
      <c r="JNX80" s="91"/>
      <c r="JNY80" s="91"/>
      <c r="JNZ80" s="91"/>
      <c r="JOA80" s="91"/>
      <c r="JOB80" s="91"/>
      <c r="JOC80" s="91"/>
      <c r="JOD80" s="91"/>
      <c r="JOE80" s="91"/>
      <c r="JOF80" s="91"/>
      <c r="JOG80" s="91"/>
      <c r="JOH80" s="91"/>
      <c r="JOI80" s="91"/>
      <c r="JOJ80" s="91"/>
      <c r="JOK80" s="91"/>
      <c r="JOL80" s="91"/>
      <c r="JOM80" s="91"/>
      <c r="JON80" s="91"/>
      <c r="JOO80" s="91"/>
      <c r="JOP80" s="91"/>
      <c r="JOQ80" s="91"/>
      <c r="JOR80" s="91"/>
      <c r="JOS80" s="91"/>
      <c r="JOT80" s="91"/>
      <c r="JOU80" s="91"/>
      <c r="JOV80" s="91"/>
      <c r="JOW80" s="91"/>
      <c r="JOX80" s="91"/>
      <c r="JOY80" s="91"/>
      <c r="JOZ80" s="91"/>
      <c r="JPA80" s="91"/>
      <c r="JPB80" s="91"/>
      <c r="JPC80" s="91"/>
      <c r="JPD80" s="91"/>
      <c r="JPE80" s="91"/>
      <c r="JPF80" s="91"/>
      <c r="JPG80" s="91"/>
      <c r="JPH80" s="91"/>
      <c r="JPI80" s="91"/>
      <c r="JPJ80" s="91"/>
      <c r="JPK80" s="91"/>
      <c r="JPL80" s="91"/>
      <c r="JPM80" s="91"/>
      <c r="JPN80" s="91"/>
      <c r="JPO80" s="91"/>
      <c r="JPP80" s="91"/>
      <c r="JPQ80" s="91"/>
      <c r="JPR80" s="91"/>
      <c r="JPS80" s="91"/>
      <c r="JPT80" s="91"/>
      <c r="JPU80" s="91"/>
      <c r="JPV80" s="91"/>
      <c r="JPW80" s="91"/>
      <c r="JPX80" s="91"/>
      <c r="JPY80" s="91"/>
      <c r="JPZ80" s="91"/>
      <c r="JQA80" s="91"/>
      <c r="JQB80" s="91"/>
      <c r="JQC80" s="91"/>
      <c r="JQD80" s="91"/>
      <c r="JQE80" s="91"/>
      <c r="JQF80" s="91"/>
      <c r="JQG80" s="91"/>
      <c r="JQH80" s="91"/>
      <c r="JQI80" s="91"/>
      <c r="JQJ80" s="91"/>
      <c r="JQK80" s="91"/>
      <c r="JQL80" s="91"/>
      <c r="JQM80" s="91"/>
      <c r="JQN80" s="91"/>
      <c r="JQO80" s="91"/>
      <c r="JQP80" s="91"/>
      <c r="JQQ80" s="91"/>
      <c r="JQR80" s="91"/>
      <c r="JQS80" s="91"/>
      <c r="JQT80" s="91"/>
      <c r="JQU80" s="91"/>
      <c r="JQV80" s="91"/>
      <c r="JQW80" s="91"/>
      <c r="JQX80" s="91"/>
      <c r="JQY80" s="91"/>
      <c r="JQZ80" s="91"/>
      <c r="JRA80" s="91"/>
      <c r="JRB80" s="91"/>
      <c r="JRC80" s="91"/>
      <c r="JRD80" s="91"/>
      <c r="JRE80" s="91"/>
      <c r="JRF80" s="91"/>
      <c r="JRG80" s="91"/>
      <c r="JRH80" s="91"/>
      <c r="JRI80" s="91"/>
      <c r="JRJ80" s="91"/>
      <c r="JRK80" s="91"/>
      <c r="JRL80" s="91"/>
      <c r="JRM80" s="91"/>
      <c r="JRN80" s="91"/>
      <c r="JRO80" s="91"/>
      <c r="JRP80" s="91"/>
      <c r="JRQ80" s="91"/>
      <c r="JRR80" s="91"/>
      <c r="JRS80" s="91"/>
      <c r="JRT80" s="91"/>
      <c r="JRU80" s="91"/>
      <c r="JRV80" s="91"/>
      <c r="JRW80" s="91"/>
      <c r="JRX80" s="91"/>
      <c r="JRY80" s="91"/>
      <c r="JRZ80" s="91"/>
      <c r="JSA80" s="91"/>
      <c r="JSB80" s="91"/>
      <c r="JSC80" s="91"/>
      <c r="JSD80" s="91"/>
      <c r="JSE80" s="91"/>
      <c r="JSF80" s="91"/>
      <c r="JSG80" s="91"/>
      <c r="JSH80" s="91"/>
      <c r="JSI80" s="91"/>
      <c r="JSJ80" s="91"/>
      <c r="JSK80" s="91"/>
      <c r="JSL80" s="91"/>
      <c r="JSM80" s="91"/>
      <c r="JSN80" s="91"/>
      <c r="JSO80" s="91"/>
      <c r="JSP80" s="91"/>
      <c r="JSQ80" s="91"/>
      <c r="JSR80" s="91"/>
      <c r="JSS80" s="91"/>
      <c r="JST80" s="91"/>
      <c r="JSU80" s="91"/>
      <c r="JSV80" s="91"/>
      <c r="JSW80" s="91"/>
      <c r="JSX80" s="91"/>
      <c r="JSY80" s="91"/>
      <c r="JSZ80" s="91"/>
      <c r="JTA80" s="91"/>
      <c r="JTB80" s="91"/>
      <c r="JTC80" s="91"/>
      <c r="JTD80" s="91"/>
      <c r="JTE80" s="91"/>
      <c r="JTF80" s="91"/>
      <c r="JTG80" s="91"/>
      <c r="JTH80" s="91"/>
      <c r="JTI80" s="91"/>
      <c r="JTJ80" s="91"/>
      <c r="JTK80" s="91"/>
      <c r="JTL80" s="91"/>
      <c r="JTM80" s="91"/>
      <c r="JTN80" s="91"/>
      <c r="JTO80" s="91"/>
      <c r="JTP80" s="91"/>
      <c r="JTQ80" s="91"/>
      <c r="JTR80" s="91"/>
      <c r="JTS80" s="91"/>
      <c r="JTT80" s="91"/>
      <c r="JTU80" s="91"/>
      <c r="JTV80" s="91"/>
      <c r="JTW80" s="91"/>
      <c r="JTX80" s="91"/>
      <c r="JTY80" s="91"/>
      <c r="JTZ80" s="91"/>
      <c r="JUA80" s="91"/>
      <c r="JUB80" s="91"/>
      <c r="JUC80" s="91"/>
      <c r="JUD80" s="91"/>
      <c r="JUE80" s="91"/>
      <c r="JUF80" s="91"/>
      <c r="JUG80" s="91"/>
      <c r="JUH80" s="91"/>
      <c r="JUI80" s="91"/>
      <c r="JUJ80" s="91"/>
      <c r="JUK80" s="91"/>
      <c r="JUL80" s="91"/>
      <c r="JUM80" s="91"/>
      <c r="JUN80" s="91"/>
      <c r="JUO80" s="91"/>
      <c r="JUP80" s="91"/>
      <c r="JUQ80" s="91"/>
      <c r="JUR80" s="91"/>
      <c r="JUS80" s="91"/>
      <c r="JUT80" s="91"/>
      <c r="JUU80" s="91"/>
      <c r="JUV80" s="91"/>
      <c r="JUW80" s="91"/>
      <c r="JUX80" s="91"/>
      <c r="JUY80" s="91"/>
      <c r="JUZ80" s="91"/>
      <c r="JVA80" s="91"/>
      <c r="JVB80" s="91"/>
      <c r="JVC80" s="91"/>
      <c r="JVD80" s="91"/>
      <c r="JVE80" s="91"/>
      <c r="JVF80" s="91"/>
      <c r="JVG80" s="91"/>
      <c r="JVH80" s="91"/>
      <c r="JVI80" s="91"/>
      <c r="JVJ80" s="91"/>
      <c r="JVK80" s="91"/>
      <c r="JVL80" s="91"/>
      <c r="JVM80" s="91"/>
      <c r="JVN80" s="91"/>
      <c r="JVO80" s="91"/>
      <c r="JVP80" s="91"/>
      <c r="JVQ80" s="91"/>
      <c r="JVR80" s="91"/>
      <c r="JVS80" s="91"/>
      <c r="JVT80" s="91"/>
      <c r="JVU80" s="91"/>
      <c r="JVV80" s="91"/>
      <c r="JVW80" s="91"/>
      <c r="JVX80" s="91"/>
      <c r="JVY80" s="91"/>
      <c r="JVZ80" s="91"/>
      <c r="JWA80" s="91"/>
      <c r="JWB80" s="91"/>
      <c r="JWC80" s="91"/>
      <c r="JWD80" s="91"/>
      <c r="JWE80" s="91"/>
      <c r="JWF80" s="91"/>
      <c r="JWG80" s="91"/>
      <c r="JWH80" s="91"/>
      <c r="JWI80" s="91"/>
      <c r="JWJ80" s="91"/>
      <c r="JWK80" s="91"/>
      <c r="JWL80" s="91"/>
      <c r="JWM80" s="91"/>
      <c r="JWN80" s="91"/>
      <c r="JWO80" s="91"/>
      <c r="JWP80" s="91"/>
      <c r="JWQ80" s="91"/>
      <c r="JWR80" s="91"/>
      <c r="JWS80" s="91"/>
      <c r="JWT80" s="91"/>
      <c r="JWU80" s="91"/>
      <c r="JWV80" s="91"/>
      <c r="JWW80" s="91"/>
      <c r="JWX80" s="91"/>
      <c r="JWY80" s="91"/>
      <c r="JWZ80" s="91"/>
      <c r="JXA80" s="91"/>
      <c r="JXB80" s="91"/>
      <c r="JXC80" s="91"/>
      <c r="JXD80" s="91"/>
      <c r="JXE80" s="91"/>
      <c r="JXF80" s="91"/>
      <c r="JXG80" s="91"/>
      <c r="JXH80" s="91"/>
      <c r="JXI80" s="91"/>
      <c r="JXJ80" s="91"/>
      <c r="JXK80" s="91"/>
      <c r="JXL80" s="91"/>
      <c r="JXM80" s="91"/>
      <c r="JXN80" s="91"/>
      <c r="JXO80" s="91"/>
      <c r="JXP80" s="91"/>
      <c r="JXQ80" s="91"/>
      <c r="JXR80" s="91"/>
      <c r="JXS80" s="91"/>
      <c r="JXT80" s="91"/>
      <c r="JXU80" s="91"/>
      <c r="JXV80" s="91"/>
      <c r="JXW80" s="91"/>
      <c r="JXX80" s="91"/>
      <c r="JXY80" s="91"/>
      <c r="JXZ80" s="91"/>
      <c r="JYA80" s="91"/>
      <c r="JYB80" s="91"/>
      <c r="JYC80" s="91"/>
      <c r="JYD80" s="91"/>
      <c r="JYE80" s="91"/>
      <c r="JYF80" s="91"/>
      <c r="JYG80" s="91"/>
      <c r="JYH80" s="91"/>
      <c r="JYI80" s="91"/>
      <c r="JYJ80" s="91"/>
      <c r="JYK80" s="91"/>
      <c r="JYL80" s="91"/>
      <c r="JYM80" s="91"/>
      <c r="JYN80" s="91"/>
      <c r="JYO80" s="91"/>
      <c r="JYP80" s="91"/>
      <c r="JYQ80" s="91"/>
      <c r="JYR80" s="91"/>
      <c r="JYS80" s="91"/>
      <c r="JYT80" s="91"/>
      <c r="JYU80" s="91"/>
      <c r="JYV80" s="91"/>
      <c r="JYW80" s="91"/>
      <c r="JYX80" s="91"/>
      <c r="JYY80" s="91"/>
      <c r="JYZ80" s="91"/>
      <c r="JZA80" s="91"/>
      <c r="JZB80" s="91"/>
      <c r="JZC80" s="91"/>
      <c r="JZD80" s="91"/>
      <c r="JZE80" s="91"/>
      <c r="JZF80" s="91"/>
      <c r="JZG80" s="91"/>
      <c r="JZH80" s="91"/>
      <c r="JZI80" s="91"/>
      <c r="JZJ80" s="91"/>
      <c r="JZK80" s="91"/>
      <c r="JZL80" s="91"/>
      <c r="JZM80" s="91"/>
      <c r="JZN80" s="91"/>
      <c r="JZO80" s="91"/>
      <c r="JZP80" s="91"/>
      <c r="JZQ80" s="91"/>
      <c r="JZR80" s="91"/>
      <c r="JZS80" s="91"/>
      <c r="JZT80" s="91"/>
      <c r="JZU80" s="91"/>
      <c r="JZV80" s="91"/>
      <c r="JZW80" s="91"/>
      <c r="JZX80" s="91"/>
      <c r="JZY80" s="91"/>
      <c r="JZZ80" s="91"/>
      <c r="KAA80" s="91"/>
      <c r="KAB80" s="91"/>
      <c r="KAC80" s="91"/>
      <c r="KAD80" s="91"/>
      <c r="KAE80" s="91"/>
      <c r="KAF80" s="91"/>
      <c r="KAG80" s="91"/>
      <c r="KAH80" s="91"/>
      <c r="KAI80" s="91"/>
      <c r="KAJ80" s="91"/>
      <c r="KAK80" s="91"/>
      <c r="KAL80" s="91"/>
      <c r="KAM80" s="91"/>
      <c r="KAN80" s="91"/>
      <c r="KAO80" s="91"/>
      <c r="KAP80" s="91"/>
      <c r="KAQ80" s="91"/>
      <c r="KAR80" s="91"/>
      <c r="KAS80" s="91"/>
      <c r="KAT80" s="91"/>
      <c r="KAU80" s="91"/>
      <c r="KAV80" s="91"/>
      <c r="KAW80" s="91"/>
      <c r="KAX80" s="91"/>
      <c r="KAY80" s="91"/>
      <c r="KAZ80" s="91"/>
      <c r="KBA80" s="91"/>
      <c r="KBB80" s="91"/>
      <c r="KBC80" s="91"/>
      <c r="KBD80" s="91"/>
      <c r="KBE80" s="91"/>
      <c r="KBF80" s="91"/>
      <c r="KBG80" s="91"/>
      <c r="KBH80" s="91"/>
      <c r="KBI80" s="91"/>
      <c r="KBJ80" s="91"/>
      <c r="KBK80" s="91"/>
      <c r="KBL80" s="91"/>
      <c r="KBM80" s="91"/>
      <c r="KBN80" s="91"/>
      <c r="KBO80" s="91"/>
      <c r="KBP80" s="91"/>
      <c r="KBQ80" s="91"/>
      <c r="KBR80" s="91"/>
      <c r="KBS80" s="91"/>
      <c r="KBT80" s="91"/>
      <c r="KBU80" s="91"/>
      <c r="KBV80" s="91"/>
      <c r="KBW80" s="91"/>
      <c r="KBX80" s="91"/>
      <c r="KBY80" s="91"/>
      <c r="KBZ80" s="91"/>
      <c r="KCA80" s="91"/>
      <c r="KCB80" s="91"/>
      <c r="KCC80" s="91"/>
      <c r="KCD80" s="91"/>
      <c r="KCE80" s="91"/>
      <c r="KCF80" s="91"/>
      <c r="KCG80" s="91"/>
      <c r="KCH80" s="91"/>
      <c r="KCI80" s="91"/>
      <c r="KCJ80" s="91"/>
      <c r="KCK80" s="91"/>
      <c r="KCL80" s="91"/>
      <c r="KCM80" s="91"/>
      <c r="KCN80" s="91"/>
      <c r="KCO80" s="91"/>
      <c r="KCP80" s="91"/>
      <c r="KCQ80" s="91"/>
      <c r="KCR80" s="91"/>
      <c r="KCS80" s="91"/>
      <c r="KCT80" s="91"/>
      <c r="KCU80" s="91"/>
      <c r="KCV80" s="91"/>
      <c r="KCW80" s="91"/>
      <c r="KCX80" s="91"/>
      <c r="KCY80" s="91"/>
      <c r="KCZ80" s="91"/>
      <c r="KDA80" s="91"/>
      <c r="KDB80" s="91"/>
      <c r="KDC80" s="91"/>
      <c r="KDD80" s="91"/>
      <c r="KDE80" s="91"/>
      <c r="KDF80" s="91"/>
      <c r="KDG80" s="91"/>
      <c r="KDH80" s="91"/>
      <c r="KDI80" s="91"/>
      <c r="KDJ80" s="91"/>
      <c r="KDK80" s="91"/>
      <c r="KDL80" s="91"/>
      <c r="KDM80" s="91"/>
      <c r="KDN80" s="91"/>
      <c r="KDO80" s="91"/>
      <c r="KDP80" s="91"/>
      <c r="KDQ80" s="91"/>
      <c r="KDR80" s="91"/>
      <c r="KDS80" s="91"/>
      <c r="KDT80" s="91"/>
      <c r="KDU80" s="91"/>
      <c r="KDV80" s="91"/>
      <c r="KDW80" s="91"/>
      <c r="KDX80" s="91"/>
      <c r="KDY80" s="91"/>
      <c r="KDZ80" s="91"/>
      <c r="KEA80" s="91"/>
      <c r="KEB80" s="91"/>
      <c r="KEC80" s="91"/>
      <c r="KED80" s="91"/>
      <c r="KEE80" s="91"/>
      <c r="KEF80" s="91"/>
      <c r="KEG80" s="91"/>
      <c r="KEH80" s="91"/>
      <c r="KEI80" s="91"/>
      <c r="KEJ80" s="91"/>
      <c r="KEK80" s="91"/>
      <c r="KEL80" s="91"/>
      <c r="KEM80" s="91"/>
      <c r="KEN80" s="91"/>
      <c r="KEO80" s="91"/>
      <c r="KEP80" s="91"/>
      <c r="KEQ80" s="91"/>
      <c r="KER80" s="91"/>
      <c r="KES80" s="91"/>
      <c r="KET80" s="91"/>
      <c r="KEU80" s="91"/>
      <c r="KEV80" s="91"/>
      <c r="KEW80" s="91"/>
      <c r="KEX80" s="91"/>
      <c r="KEY80" s="91"/>
      <c r="KEZ80" s="91"/>
      <c r="KFA80" s="91"/>
      <c r="KFB80" s="91"/>
      <c r="KFC80" s="91"/>
      <c r="KFD80" s="91"/>
      <c r="KFE80" s="91"/>
      <c r="KFF80" s="91"/>
      <c r="KFG80" s="91"/>
      <c r="KFH80" s="91"/>
      <c r="KFI80" s="91"/>
      <c r="KFJ80" s="91"/>
      <c r="KFK80" s="91"/>
      <c r="KFL80" s="91"/>
      <c r="KFM80" s="91"/>
      <c r="KFN80" s="91"/>
      <c r="KFO80" s="91"/>
      <c r="KFP80" s="91"/>
      <c r="KFQ80" s="91"/>
      <c r="KFR80" s="91"/>
      <c r="KFS80" s="91"/>
      <c r="KFT80" s="91"/>
      <c r="KFU80" s="91"/>
      <c r="KFV80" s="91"/>
      <c r="KFW80" s="91"/>
      <c r="KFX80" s="91"/>
      <c r="KFY80" s="91"/>
      <c r="KFZ80" s="91"/>
      <c r="KGA80" s="91"/>
      <c r="KGB80" s="91"/>
      <c r="KGC80" s="91"/>
      <c r="KGD80" s="91"/>
      <c r="KGE80" s="91"/>
      <c r="KGF80" s="91"/>
      <c r="KGG80" s="91"/>
      <c r="KGH80" s="91"/>
      <c r="KGI80" s="91"/>
      <c r="KGJ80" s="91"/>
      <c r="KGK80" s="91"/>
      <c r="KGL80" s="91"/>
      <c r="KGM80" s="91"/>
      <c r="KGN80" s="91"/>
      <c r="KGO80" s="91"/>
      <c r="KGP80" s="91"/>
      <c r="KGQ80" s="91"/>
      <c r="KGR80" s="91"/>
      <c r="KGS80" s="91"/>
      <c r="KGT80" s="91"/>
      <c r="KGU80" s="91"/>
      <c r="KGV80" s="91"/>
      <c r="KGW80" s="91"/>
      <c r="KGX80" s="91"/>
      <c r="KGY80" s="91"/>
      <c r="KGZ80" s="91"/>
      <c r="KHA80" s="91"/>
      <c r="KHB80" s="91"/>
      <c r="KHC80" s="91"/>
      <c r="KHD80" s="91"/>
      <c r="KHE80" s="91"/>
      <c r="KHF80" s="91"/>
      <c r="KHG80" s="91"/>
      <c r="KHH80" s="91"/>
      <c r="KHI80" s="91"/>
      <c r="KHJ80" s="91"/>
      <c r="KHK80" s="91"/>
      <c r="KHL80" s="91"/>
      <c r="KHM80" s="91"/>
      <c r="KHN80" s="91"/>
      <c r="KHO80" s="91"/>
      <c r="KHP80" s="91"/>
      <c r="KHQ80" s="91"/>
      <c r="KHR80" s="91"/>
      <c r="KHS80" s="91"/>
      <c r="KHT80" s="91"/>
      <c r="KHU80" s="91"/>
      <c r="KHV80" s="91"/>
      <c r="KHW80" s="91"/>
      <c r="KHX80" s="91"/>
      <c r="KHY80" s="91"/>
      <c r="KHZ80" s="91"/>
      <c r="KIA80" s="91"/>
      <c r="KIB80" s="91"/>
      <c r="KIC80" s="91"/>
      <c r="KID80" s="91"/>
      <c r="KIE80" s="91"/>
      <c r="KIF80" s="91"/>
      <c r="KIG80" s="91"/>
      <c r="KIH80" s="91"/>
      <c r="KII80" s="91"/>
      <c r="KIJ80" s="91"/>
      <c r="KIK80" s="91"/>
      <c r="KIL80" s="91"/>
      <c r="KIM80" s="91"/>
      <c r="KIN80" s="91"/>
      <c r="KIO80" s="91"/>
      <c r="KIP80" s="91"/>
      <c r="KIQ80" s="91"/>
      <c r="KIR80" s="91"/>
      <c r="KIS80" s="91"/>
      <c r="KIT80" s="91"/>
      <c r="KIU80" s="91"/>
      <c r="KIV80" s="91"/>
      <c r="KIW80" s="91"/>
      <c r="KIX80" s="91"/>
      <c r="KIY80" s="91"/>
      <c r="KIZ80" s="91"/>
      <c r="KJA80" s="91"/>
      <c r="KJB80" s="91"/>
      <c r="KJC80" s="91"/>
      <c r="KJD80" s="91"/>
      <c r="KJE80" s="91"/>
      <c r="KJF80" s="91"/>
      <c r="KJG80" s="91"/>
      <c r="KJH80" s="91"/>
      <c r="KJI80" s="91"/>
      <c r="KJJ80" s="91"/>
      <c r="KJK80" s="91"/>
      <c r="KJL80" s="91"/>
      <c r="KJM80" s="91"/>
      <c r="KJN80" s="91"/>
      <c r="KJO80" s="91"/>
      <c r="KJP80" s="91"/>
      <c r="KJQ80" s="91"/>
      <c r="KJR80" s="91"/>
      <c r="KJS80" s="91"/>
      <c r="KJT80" s="91"/>
      <c r="KJU80" s="91"/>
      <c r="KJV80" s="91"/>
      <c r="KJW80" s="91"/>
      <c r="KJX80" s="91"/>
      <c r="KJY80" s="91"/>
      <c r="KJZ80" s="91"/>
      <c r="KKA80" s="91"/>
      <c r="KKB80" s="91"/>
      <c r="KKC80" s="91"/>
      <c r="KKD80" s="91"/>
      <c r="KKE80" s="91"/>
      <c r="KKF80" s="91"/>
      <c r="KKG80" s="91"/>
      <c r="KKH80" s="91"/>
      <c r="KKI80" s="91"/>
      <c r="KKJ80" s="91"/>
      <c r="KKK80" s="91"/>
      <c r="KKL80" s="91"/>
      <c r="KKM80" s="91"/>
      <c r="KKN80" s="91"/>
      <c r="KKO80" s="91"/>
      <c r="KKP80" s="91"/>
      <c r="KKQ80" s="91"/>
      <c r="KKR80" s="91"/>
      <c r="KKS80" s="91"/>
      <c r="KKT80" s="91"/>
      <c r="KKU80" s="91"/>
      <c r="KKV80" s="91"/>
      <c r="KKW80" s="91"/>
      <c r="KKX80" s="91"/>
      <c r="KKY80" s="91"/>
      <c r="KKZ80" s="91"/>
      <c r="KLA80" s="91"/>
      <c r="KLB80" s="91"/>
      <c r="KLC80" s="91"/>
      <c r="KLD80" s="91"/>
      <c r="KLE80" s="91"/>
      <c r="KLF80" s="91"/>
      <c r="KLG80" s="91"/>
      <c r="KLH80" s="91"/>
      <c r="KLI80" s="91"/>
      <c r="KLJ80" s="91"/>
      <c r="KLK80" s="91"/>
      <c r="KLL80" s="91"/>
      <c r="KLM80" s="91"/>
      <c r="KLN80" s="91"/>
      <c r="KLO80" s="91"/>
      <c r="KLP80" s="91"/>
      <c r="KLQ80" s="91"/>
      <c r="KLR80" s="91"/>
      <c r="KLS80" s="91"/>
      <c r="KLT80" s="91"/>
      <c r="KLU80" s="91"/>
      <c r="KLV80" s="91"/>
      <c r="KLW80" s="91"/>
      <c r="KLX80" s="91"/>
      <c r="KLY80" s="91"/>
      <c r="KLZ80" s="91"/>
      <c r="KMA80" s="91"/>
      <c r="KMB80" s="91"/>
      <c r="KMC80" s="91"/>
      <c r="KMD80" s="91"/>
      <c r="KME80" s="91"/>
      <c r="KMF80" s="91"/>
      <c r="KMG80" s="91"/>
      <c r="KMH80" s="91"/>
      <c r="KMI80" s="91"/>
      <c r="KMJ80" s="91"/>
      <c r="KMK80" s="91"/>
      <c r="KML80" s="91"/>
      <c r="KMM80" s="91"/>
      <c r="KMN80" s="91"/>
      <c r="KMO80" s="91"/>
      <c r="KMP80" s="91"/>
      <c r="KMQ80" s="91"/>
      <c r="KMR80" s="91"/>
      <c r="KMS80" s="91"/>
      <c r="KMT80" s="91"/>
      <c r="KMU80" s="91"/>
      <c r="KMV80" s="91"/>
      <c r="KMW80" s="91"/>
      <c r="KMX80" s="91"/>
      <c r="KMY80" s="91"/>
      <c r="KMZ80" s="91"/>
      <c r="KNA80" s="91"/>
      <c r="KNB80" s="91"/>
      <c r="KNC80" s="91"/>
      <c r="KND80" s="91"/>
      <c r="KNE80" s="91"/>
      <c r="KNF80" s="91"/>
      <c r="KNG80" s="91"/>
      <c r="KNH80" s="91"/>
      <c r="KNI80" s="91"/>
      <c r="KNJ80" s="91"/>
      <c r="KNK80" s="91"/>
      <c r="KNL80" s="91"/>
      <c r="KNM80" s="91"/>
      <c r="KNN80" s="91"/>
      <c r="KNO80" s="91"/>
      <c r="KNP80" s="91"/>
      <c r="KNQ80" s="91"/>
      <c r="KNR80" s="91"/>
      <c r="KNS80" s="91"/>
      <c r="KNT80" s="91"/>
      <c r="KNU80" s="91"/>
      <c r="KNV80" s="91"/>
      <c r="KNW80" s="91"/>
      <c r="KNX80" s="91"/>
      <c r="KNY80" s="91"/>
      <c r="KNZ80" s="91"/>
      <c r="KOA80" s="91"/>
      <c r="KOB80" s="91"/>
      <c r="KOC80" s="91"/>
      <c r="KOD80" s="91"/>
      <c r="KOE80" s="91"/>
      <c r="KOF80" s="91"/>
      <c r="KOG80" s="91"/>
      <c r="KOH80" s="91"/>
      <c r="KOI80" s="91"/>
      <c r="KOJ80" s="91"/>
      <c r="KOK80" s="91"/>
      <c r="KOL80" s="91"/>
      <c r="KOM80" s="91"/>
      <c r="KON80" s="91"/>
      <c r="KOO80" s="91"/>
      <c r="KOP80" s="91"/>
      <c r="KOQ80" s="91"/>
      <c r="KOR80" s="91"/>
      <c r="KOS80" s="91"/>
      <c r="KOT80" s="91"/>
      <c r="KOU80" s="91"/>
      <c r="KOV80" s="91"/>
      <c r="KOW80" s="91"/>
      <c r="KOX80" s="91"/>
      <c r="KOY80" s="91"/>
      <c r="KOZ80" s="91"/>
      <c r="KPA80" s="91"/>
      <c r="KPB80" s="91"/>
      <c r="KPC80" s="91"/>
      <c r="KPD80" s="91"/>
      <c r="KPE80" s="91"/>
      <c r="KPF80" s="91"/>
      <c r="KPG80" s="91"/>
      <c r="KPH80" s="91"/>
      <c r="KPI80" s="91"/>
      <c r="KPJ80" s="91"/>
      <c r="KPK80" s="91"/>
      <c r="KPL80" s="91"/>
      <c r="KPM80" s="91"/>
      <c r="KPN80" s="91"/>
      <c r="KPO80" s="91"/>
      <c r="KPP80" s="91"/>
      <c r="KPQ80" s="91"/>
      <c r="KPR80" s="91"/>
      <c r="KPS80" s="91"/>
      <c r="KPT80" s="91"/>
      <c r="KPU80" s="91"/>
      <c r="KPV80" s="91"/>
      <c r="KPW80" s="91"/>
      <c r="KPX80" s="91"/>
      <c r="KPY80" s="91"/>
      <c r="KPZ80" s="91"/>
      <c r="KQA80" s="91"/>
      <c r="KQB80" s="91"/>
      <c r="KQC80" s="91"/>
      <c r="KQD80" s="91"/>
      <c r="KQE80" s="91"/>
      <c r="KQF80" s="91"/>
      <c r="KQG80" s="91"/>
      <c r="KQH80" s="91"/>
      <c r="KQI80" s="91"/>
      <c r="KQJ80" s="91"/>
      <c r="KQK80" s="91"/>
      <c r="KQL80" s="91"/>
      <c r="KQM80" s="91"/>
      <c r="KQN80" s="91"/>
      <c r="KQO80" s="91"/>
      <c r="KQP80" s="91"/>
      <c r="KQQ80" s="91"/>
      <c r="KQR80" s="91"/>
      <c r="KQS80" s="91"/>
      <c r="KQT80" s="91"/>
      <c r="KQU80" s="91"/>
      <c r="KQV80" s="91"/>
      <c r="KQW80" s="91"/>
      <c r="KQX80" s="91"/>
      <c r="KQY80" s="91"/>
      <c r="KQZ80" s="91"/>
      <c r="KRA80" s="91"/>
      <c r="KRB80" s="91"/>
      <c r="KRC80" s="91"/>
      <c r="KRD80" s="91"/>
      <c r="KRE80" s="91"/>
      <c r="KRF80" s="91"/>
      <c r="KRG80" s="91"/>
      <c r="KRH80" s="91"/>
      <c r="KRI80" s="91"/>
      <c r="KRJ80" s="91"/>
      <c r="KRK80" s="91"/>
      <c r="KRL80" s="91"/>
      <c r="KRM80" s="91"/>
      <c r="KRN80" s="91"/>
      <c r="KRO80" s="91"/>
      <c r="KRP80" s="91"/>
      <c r="KRQ80" s="91"/>
      <c r="KRR80" s="91"/>
      <c r="KRS80" s="91"/>
      <c r="KRT80" s="91"/>
      <c r="KRU80" s="91"/>
      <c r="KRV80" s="91"/>
      <c r="KRW80" s="91"/>
      <c r="KRX80" s="91"/>
      <c r="KRY80" s="91"/>
      <c r="KRZ80" s="91"/>
      <c r="KSA80" s="91"/>
      <c r="KSB80" s="91"/>
      <c r="KSC80" s="91"/>
      <c r="KSD80" s="91"/>
      <c r="KSE80" s="91"/>
      <c r="KSF80" s="91"/>
      <c r="KSG80" s="91"/>
      <c r="KSH80" s="91"/>
      <c r="KSI80" s="91"/>
      <c r="KSJ80" s="91"/>
      <c r="KSK80" s="91"/>
      <c r="KSL80" s="91"/>
      <c r="KSM80" s="91"/>
      <c r="KSN80" s="91"/>
      <c r="KSO80" s="91"/>
      <c r="KSP80" s="91"/>
      <c r="KSQ80" s="91"/>
      <c r="KSR80" s="91"/>
      <c r="KSS80" s="91"/>
      <c r="KST80" s="91"/>
      <c r="KSU80" s="91"/>
      <c r="KSV80" s="91"/>
      <c r="KSW80" s="91"/>
      <c r="KSX80" s="91"/>
      <c r="KSY80" s="91"/>
      <c r="KSZ80" s="91"/>
      <c r="KTA80" s="91"/>
      <c r="KTB80" s="91"/>
      <c r="KTC80" s="91"/>
      <c r="KTD80" s="91"/>
      <c r="KTE80" s="91"/>
      <c r="KTF80" s="91"/>
      <c r="KTG80" s="91"/>
      <c r="KTH80" s="91"/>
      <c r="KTI80" s="91"/>
      <c r="KTJ80" s="91"/>
      <c r="KTK80" s="91"/>
      <c r="KTL80" s="91"/>
      <c r="KTM80" s="91"/>
      <c r="KTN80" s="91"/>
      <c r="KTO80" s="91"/>
      <c r="KTP80" s="91"/>
      <c r="KTQ80" s="91"/>
      <c r="KTR80" s="91"/>
      <c r="KTS80" s="91"/>
      <c r="KTT80" s="91"/>
      <c r="KTU80" s="91"/>
      <c r="KTV80" s="91"/>
      <c r="KTW80" s="91"/>
      <c r="KTX80" s="91"/>
      <c r="KTY80" s="91"/>
      <c r="KTZ80" s="91"/>
      <c r="KUA80" s="91"/>
      <c r="KUB80" s="91"/>
      <c r="KUC80" s="91"/>
      <c r="KUD80" s="91"/>
      <c r="KUE80" s="91"/>
      <c r="KUF80" s="91"/>
      <c r="KUG80" s="91"/>
      <c r="KUH80" s="91"/>
      <c r="KUI80" s="91"/>
      <c r="KUJ80" s="91"/>
      <c r="KUK80" s="91"/>
      <c r="KUL80" s="91"/>
      <c r="KUM80" s="91"/>
      <c r="KUN80" s="91"/>
      <c r="KUO80" s="91"/>
      <c r="KUP80" s="91"/>
      <c r="KUQ80" s="91"/>
      <c r="KUR80" s="91"/>
      <c r="KUS80" s="91"/>
      <c r="KUT80" s="91"/>
      <c r="KUU80" s="91"/>
      <c r="KUV80" s="91"/>
      <c r="KUW80" s="91"/>
      <c r="KUX80" s="91"/>
      <c r="KUY80" s="91"/>
      <c r="KUZ80" s="91"/>
      <c r="KVA80" s="91"/>
      <c r="KVB80" s="91"/>
      <c r="KVC80" s="91"/>
      <c r="KVD80" s="91"/>
      <c r="KVE80" s="91"/>
      <c r="KVF80" s="91"/>
      <c r="KVG80" s="91"/>
      <c r="KVH80" s="91"/>
      <c r="KVI80" s="91"/>
      <c r="KVJ80" s="91"/>
      <c r="KVK80" s="91"/>
      <c r="KVL80" s="91"/>
      <c r="KVM80" s="91"/>
      <c r="KVN80" s="91"/>
      <c r="KVO80" s="91"/>
      <c r="KVP80" s="91"/>
      <c r="KVQ80" s="91"/>
      <c r="KVR80" s="91"/>
      <c r="KVS80" s="91"/>
      <c r="KVT80" s="91"/>
      <c r="KVU80" s="91"/>
      <c r="KVV80" s="91"/>
      <c r="KVW80" s="91"/>
      <c r="KVX80" s="91"/>
      <c r="KVY80" s="91"/>
      <c r="KVZ80" s="91"/>
      <c r="KWA80" s="91"/>
      <c r="KWB80" s="91"/>
      <c r="KWC80" s="91"/>
      <c r="KWD80" s="91"/>
      <c r="KWE80" s="91"/>
      <c r="KWF80" s="91"/>
      <c r="KWG80" s="91"/>
      <c r="KWH80" s="91"/>
      <c r="KWI80" s="91"/>
      <c r="KWJ80" s="91"/>
      <c r="KWK80" s="91"/>
      <c r="KWL80" s="91"/>
      <c r="KWM80" s="91"/>
      <c r="KWN80" s="91"/>
      <c r="KWO80" s="91"/>
      <c r="KWP80" s="91"/>
      <c r="KWQ80" s="91"/>
      <c r="KWR80" s="91"/>
      <c r="KWS80" s="91"/>
      <c r="KWT80" s="91"/>
      <c r="KWU80" s="91"/>
      <c r="KWV80" s="91"/>
      <c r="KWW80" s="91"/>
      <c r="KWX80" s="91"/>
      <c r="KWY80" s="91"/>
      <c r="KWZ80" s="91"/>
      <c r="KXA80" s="91"/>
      <c r="KXB80" s="91"/>
      <c r="KXC80" s="91"/>
      <c r="KXD80" s="91"/>
      <c r="KXE80" s="91"/>
      <c r="KXF80" s="91"/>
      <c r="KXG80" s="91"/>
      <c r="KXH80" s="91"/>
      <c r="KXI80" s="91"/>
      <c r="KXJ80" s="91"/>
      <c r="KXK80" s="91"/>
      <c r="KXL80" s="91"/>
      <c r="KXM80" s="91"/>
      <c r="KXN80" s="91"/>
      <c r="KXO80" s="91"/>
      <c r="KXP80" s="91"/>
      <c r="KXQ80" s="91"/>
      <c r="KXR80" s="91"/>
      <c r="KXS80" s="91"/>
      <c r="KXT80" s="91"/>
      <c r="KXU80" s="91"/>
      <c r="KXV80" s="91"/>
      <c r="KXW80" s="91"/>
      <c r="KXX80" s="91"/>
      <c r="KXY80" s="91"/>
      <c r="KXZ80" s="91"/>
      <c r="KYA80" s="91"/>
      <c r="KYB80" s="91"/>
      <c r="KYC80" s="91"/>
      <c r="KYD80" s="91"/>
      <c r="KYE80" s="91"/>
      <c r="KYF80" s="91"/>
      <c r="KYG80" s="91"/>
      <c r="KYH80" s="91"/>
      <c r="KYI80" s="91"/>
      <c r="KYJ80" s="91"/>
      <c r="KYK80" s="91"/>
      <c r="KYL80" s="91"/>
      <c r="KYM80" s="91"/>
      <c r="KYN80" s="91"/>
      <c r="KYO80" s="91"/>
      <c r="KYP80" s="91"/>
      <c r="KYQ80" s="91"/>
      <c r="KYR80" s="91"/>
      <c r="KYS80" s="91"/>
      <c r="KYT80" s="91"/>
      <c r="KYU80" s="91"/>
      <c r="KYV80" s="91"/>
      <c r="KYW80" s="91"/>
      <c r="KYX80" s="91"/>
      <c r="KYY80" s="91"/>
      <c r="KYZ80" s="91"/>
      <c r="KZA80" s="91"/>
      <c r="KZB80" s="91"/>
      <c r="KZC80" s="91"/>
      <c r="KZD80" s="91"/>
      <c r="KZE80" s="91"/>
      <c r="KZF80" s="91"/>
      <c r="KZG80" s="91"/>
      <c r="KZH80" s="91"/>
      <c r="KZI80" s="91"/>
      <c r="KZJ80" s="91"/>
      <c r="KZK80" s="91"/>
      <c r="KZL80" s="91"/>
      <c r="KZM80" s="91"/>
      <c r="KZN80" s="91"/>
      <c r="KZO80" s="91"/>
      <c r="KZP80" s="91"/>
      <c r="KZQ80" s="91"/>
      <c r="KZR80" s="91"/>
      <c r="KZS80" s="91"/>
      <c r="KZT80" s="91"/>
      <c r="KZU80" s="91"/>
      <c r="KZV80" s="91"/>
      <c r="KZW80" s="91"/>
      <c r="KZX80" s="91"/>
      <c r="KZY80" s="91"/>
      <c r="KZZ80" s="91"/>
      <c r="LAA80" s="91"/>
      <c r="LAB80" s="91"/>
      <c r="LAC80" s="91"/>
      <c r="LAD80" s="91"/>
      <c r="LAE80" s="91"/>
      <c r="LAF80" s="91"/>
      <c r="LAG80" s="91"/>
      <c r="LAH80" s="91"/>
      <c r="LAI80" s="91"/>
      <c r="LAJ80" s="91"/>
      <c r="LAK80" s="91"/>
      <c r="LAL80" s="91"/>
      <c r="LAM80" s="91"/>
      <c r="LAN80" s="91"/>
      <c r="LAO80" s="91"/>
      <c r="LAP80" s="91"/>
      <c r="LAQ80" s="91"/>
      <c r="LAR80" s="91"/>
      <c r="LAS80" s="91"/>
      <c r="LAT80" s="91"/>
      <c r="LAU80" s="91"/>
      <c r="LAV80" s="91"/>
      <c r="LAW80" s="91"/>
      <c r="LAX80" s="91"/>
      <c r="LAY80" s="91"/>
      <c r="LAZ80" s="91"/>
      <c r="LBA80" s="91"/>
      <c r="LBB80" s="91"/>
      <c r="LBC80" s="91"/>
      <c r="LBD80" s="91"/>
      <c r="LBE80" s="91"/>
      <c r="LBF80" s="91"/>
      <c r="LBG80" s="91"/>
      <c r="LBH80" s="91"/>
      <c r="LBI80" s="91"/>
      <c r="LBJ80" s="91"/>
      <c r="LBK80" s="91"/>
      <c r="LBL80" s="91"/>
      <c r="LBM80" s="91"/>
      <c r="LBN80" s="91"/>
      <c r="LBO80" s="91"/>
      <c r="LBP80" s="91"/>
      <c r="LBQ80" s="91"/>
      <c r="LBR80" s="91"/>
      <c r="LBS80" s="91"/>
      <c r="LBT80" s="91"/>
      <c r="LBU80" s="91"/>
      <c r="LBV80" s="91"/>
      <c r="LBW80" s="91"/>
      <c r="LBX80" s="91"/>
      <c r="LBY80" s="91"/>
      <c r="LBZ80" s="91"/>
      <c r="LCA80" s="91"/>
      <c r="LCB80" s="91"/>
      <c r="LCC80" s="91"/>
      <c r="LCD80" s="91"/>
      <c r="LCE80" s="91"/>
      <c r="LCF80" s="91"/>
      <c r="LCG80" s="91"/>
      <c r="LCH80" s="91"/>
      <c r="LCI80" s="91"/>
      <c r="LCJ80" s="91"/>
      <c r="LCK80" s="91"/>
      <c r="LCL80" s="91"/>
      <c r="LCM80" s="91"/>
      <c r="LCN80" s="91"/>
      <c r="LCO80" s="91"/>
      <c r="LCP80" s="91"/>
      <c r="LCQ80" s="91"/>
      <c r="LCR80" s="91"/>
      <c r="LCS80" s="91"/>
      <c r="LCT80" s="91"/>
      <c r="LCU80" s="91"/>
      <c r="LCV80" s="91"/>
      <c r="LCW80" s="91"/>
      <c r="LCX80" s="91"/>
      <c r="LCY80" s="91"/>
      <c r="LCZ80" s="91"/>
      <c r="LDA80" s="91"/>
      <c r="LDB80" s="91"/>
      <c r="LDC80" s="91"/>
      <c r="LDD80" s="91"/>
      <c r="LDE80" s="91"/>
      <c r="LDF80" s="91"/>
      <c r="LDG80" s="91"/>
      <c r="LDH80" s="91"/>
      <c r="LDI80" s="91"/>
      <c r="LDJ80" s="91"/>
      <c r="LDK80" s="91"/>
      <c r="LDL80" s="91"/>
      <c r="LDM80" s="91"/>
      <c r="LDN80" s="91"/>
      <c r="LDO80" s="91"/>
      <c r="LDP80" s="91"/>
      <c r="LDQ80" s="91"/>
      <c r="LDR80" s="91"/>
      <c r="LDS80" s="91"/>
      <c r="LDT80" s="91"/>
      <c r="LDU80" s="91"/>
      <c r="LDV80" s="91"/>
      <c r="LDW80" s="91"/>
      <c r="LDX80" s="91"/>
      <c r="LDY80" s="91"/>
      <c r="LDZ80" s="91"/>
      <c r="LEA80" s="91"/>
      <c r="LEB80" s="91"/>
      <c r="LEC80" s="91"/>
      <c r="LED80" s="91"/>
      <c r="LEE80" s="91"/>
      <c r="LEF80" s="91"/>
      <c r="LEG80" s="91"/>
      <c r="LEH80" s="91"/>
      <c r="LEI80" s="91"/>
      <c r="LEJ80" s="91"/>
      <c r="LEK80" s="91"/>
      <c r="LEL80" s="91"/>
      <c r="LEM80" s="91"/>
      <c r="LEN80" s="91"/>
      <c r="LEO80" s="91"/>
      <c r="LEP80" s="91"/>
      <c r="LEQ80" s="91"/>
      <c r="LER80" s="91"/>
      <c r="LES80" s="91"/>
      <c r="LET80" s="91"/>
      <c r="LEU80" s="91"/>
      <c r="LEV80" s="91"/>
      <c r="LEW80" s="91"/>
      <c r="LEX80" s="91"/>
      <c r="LEY80" s="91"/>
      <c r="LEZ80" s="91"/>
      <c r="LFA80" s="91"/>
      <c r="LFB80" s="91"/>
      <c r="LFC80" s="91"/>
      <c r="LFD80" s="91"/>
      <c r="LFE80" s="91"/>
      <c r="LFF80" s="91"/>
      <c r="LFG80" s="91"/>
      <c r="LFH80" s="91"/>
      <c r="LFI80" s="91"/>
      <c r="LFJ80" s="91"/>
      <c r="LFK80" s="91"/>
      <c r="LFL80" s="91"/>
      <c r="LFM80" s="91"/>
      <c r="LFN80" s="91"/>
      <c r="LFO80" s="91"/>
      <c r="LFP80" s="91"/>
      <c r="LFQ80" s="91"/>
      <c r="LFR80" s="91"/>
      <c r="LFS80" s="91"/>
      <c r="LFT80" s="91"/>
      <c r="LFU80" s="91"/>
      <c r="LFV80" s="91"/>
      <c r="LFW80" s="91"/>
      <c r="LFX80" s="91"/>
      <c r="LFY80" s="91"/>
      <c r="LFZ80" s="91"/>
      <c r="LGA80" s="91"/>
      <c r="LGB80" s="91"/>
      <c r="LGC80" s="91"/>
      <c r="LGD80" s="91"/>
      <c r="LGE80" s="91"/>
      <c r="LGF80" s="91"/>
      <c r="LGG80" s="91"/>
      <c r="LGH80" s="91"/>
      <c r="LGI80" s="91"/>
      <c r="LGJ80" s="91"/>
      <c r="LGK80" s="91"/>
      <c r="LGL80" s="91"/>
      <c r="LGM80" s="91"/>
      <c r="LGN80" s="91"/>
      <c r="LGO80" s="91"/>
      <c r="LGP80" s="91"/>
      <c r="LGQ80" s="91"/>
      <c r="LGR80" s="91"/>
      <c r="LGS80" s="91"/>
      <c r="LGT80" s="91"/>
      <c r="LGU80" s="91"/>
      <c r="LGV80" s="91"/>
      <c r="LGW80" s="91"/>
      <c r="LGX80" s="91"/>
      <c r="LGY80" s="91"/>
      <c r="LGZ80" s="91"/>
      <c r="LHA80" s="91"/>
      <c r="LHB80" s="91"/>
      <c r="LHC80" s="91"/>
      <c r="LHD80" s="91"/>
      <c r="LHE80" s="91"/>
      <c r="LHF80" s="91"/>
      <c r="LHG80" s="91"/>
      <c r="LHH80" s="91"/>
      <c r="LHI80" s="91"/>
      <c r="LHJ80" s="91"/>
      <c r="LHK80" s="91"/>
      <c r="LHL80" s="91"/>
      <c r="LHM80" s="91"/>
      <c r="LHN80" s="91"/>
      <c r="LHO80" s="91"/>
      <c r="LHP80" s="91"/>
      <c r="LHQ80" s="91"/>
      <c r="LHR80" s="91"/>
      <c r="LHS80" s="91"/>
      <c r="LHT80" s="91"/>
      <c r="LHU80" s="91"/>
      <c r="LHV80" s="91"/>
      <c r="LHW80" s="91"/>
      <c r="LHX80" s="91"/>
      <c r="LHY80" s="91"/>
      <c r="LHZ80" s="91"/>
      <c r="LIA80" s="91"/>
      <c r="LIB80" s="91"/>
      <c r="LIC80" s="91"/>
      <c r="LID80" s="91"/>
      <c r="LIE80" s="91"/>
      <c r="LIF80" s="91"/>
      <c r="LIG80" s="91"/>
      <c r="LIH80" s="91"/>
      <c r="LII80" s="91"/>
      <c r="LIJ80" s="91"/>
      <c r="LIK80" s="91"/>
      <c r="LIL80" s="91"/>
      <c r="LIM80" s="91"/>
      <c r="LIN80" s="91"/>
      <c r="LIO80" s="91"/>
      <c r="LIP80" s="91"/>
      <c r="LIQ80" s="91"/>
      <c r="LIR80" s="91"/>
      <c r="LIS80" s="91"/>
      <c r="LIT80" s="91"/>
      <c r="LIU80" s="91"/>
      <c r="LIV80" s="91"/>
      <c r="LIW80" s="91"/>
      <c r="LIX80" s="91"/>
      <c r="LIY80" s="91"/>
      <c r="LIZ80" s="91"/>
      <c r="LJA80" s="91"/>
      <c r="LJB80" s="91"/>
      <c r="LJC80" s="91"/>
      <c r="LJD80" s="91"/>
      <c r="LJE80" s="91"/>
      <c r="LJF80" s="91"/>
      <c r="LJG80" s="91"/>
      <c r="LJH80" s="91"/>
      <c r="LJI80" s="91"/>
      <c r="LJJ80" s="91"/>
      <c r="LJK80" s="91"/>
      <c r="LJL80" s="91"/>
      <c r="LJM80" s="91"/>
      <c r="LJN80" s="91"/>
      <c r="LJO80" s="91"/>
      <c r="LJP80" s="91"/>
      <c r="LJQ80" s="91"/>
      <c r="LJR80" s="91"/>
      <c r="LJS80" s="91"/>
      <c r="LJT80" s="91"/>
      <c r="LJU80" s="91"/>
      <c r="LJV80" s="91"/>
      <c r="LJW80" s="91"/>
      <c r="LJX80" s="91"/>
      <c r="LJY80" s="91"/>
      <c r="LJZ80" s="91"/>
      <c r="LKA80" s="91"/>
      <c r="LKB80" s="91"/>
      <c r="LKC80" s="91"/>
      <c r="LKD80" s="91"/>
      <c r="LKE80" s="91"/>
      <c r="LKF80" s="91"/>
      <c r="LKG80" s="91"/>
      <c r="LKH80" s="91"/>
      <c r="LKI80" s="91"/>
      <c r="LKJ80" s="91"/>
      <c r="LKK80" s="91"/>
      <c r="LKL80" s="91"/>
      <c r="LKM80" s="91"/>
      <c r="LKN80" s="91"/>
      <c r="LKO80" s="91"/>
      <c r="LKP80" s="91"/>
      <c r="LKQ80" s="91"/>
      <c r="LKR80" s="91"/>
      <c r="LKS80" s="91"/>
      <c r="LKT80" s="91"/>
      <c r="LKU80" s="91"/>
      <c r="LKV80" s="91"/>
      <c r="LKW80" s="91"/>
      <c r="LKX80" s="91"/>
      <c r="LKY80" s="91"/>
      <c r="LKZ80" s="91"/>
      <c r="LLA80" s="91"/>
      <c r="LLB80" s="91"/>
      <c r="LLC80" s="91"/>
      <c r="LLD80" s="91"/>
      <c r="LLE80" s="91"/>
      <c r="LLF80" s="91"/>
      <c r="LLG80" s="91"/>
      <c r="LLH80" s="91"/>
      <c r="LLI80" s="91"/>
      <c r="LLJ80" s="91"/>
      <c r="LLK80" s="91"/>
      <c r="LLL80" s="91"/>
      <c r="LLM80" s="91"/>
      <c r="LLN80" s="91"/>
      <c r="LLO80" s="91"/>
      <c r="LLP80" s="91"/>
      <c r="LLQ80" s="91"/>
      <c r="LLR80" s="91"/>
      <c r="LLS80" s="91"/>
      <c r="LLT80" s="91"/>
      <c r="LLU80" s="91"/>
      <c r="LLV80" s="91"/>
      <c r="LLW80" s="91"/>
      <c r="LLX80" s="91"/>
      <c r="LLY80" s="91"/>
      <c r="LLZ80" s="91"/>
      <c r="LMA80" s="91"/>
      <c r="LMB80" s="91"/>
      <c r="LMC80" s="91"/>
      <c r="LMD80" s="91"/>
      <c r="LME80" s="91"/>
      <c r="LMF80" s="91"/>
      <c r="LMG80" s="91"/>
      <c r="LMH80" s="91"/>
      <c r="LMI80" s="91"/>
      <c r="LMJ80" s="91"/>
      <c r="LMK80" s="91"/>
      <c r="LML80" s="91"/>
      <c r="LMM80" s="91"/>
      <c r="LMN80" s="91"/>
      <c r="LMO80" s="91"/>
      <c r="LMP80" s="91"/>
      <c r="LMQ80" s="91"/>
      <c r="LMR80" s="91"/>
      <c r="LMS80" s="91"/>
      <c r="LMT80" s="91"/>
      <c r="LMU80" s="91"/>
      <c r="LMV80" s="91"/>
      <c r="LMW80" s="91"/>
      <c r="LMX80" s="91"/>
      <c r="LMY80" s="91"/>
      <c r="LMZ80" s="91"/>
      <c r="LNA80" s="91"/>
      <c r="LNB80" s="91"/>
      <c r="LNC80" s="91"/>
      <c r="LND80" s="91"/>
      <c r="LNE80" s="91"/>
      <c r="LNF80" s="91"/>
      <c r="LNG80" s="91"/>
      <c r="LNH80" s="91"/>
      <c r="LNI80" s="91"/>
      <c r="LNJ80" s="91"/>
      <c r="LNK80" s="91"/>
      <c r="LNL80" s="91"/>
      <c r="LNM80" s="91"/>
      <c r="LNN80" s="91"/>
      <c r="LNO80" s="91"/>
      <c r="LNP80" s="91"/>
      <c r="LNQ80" s="91"/>
      <c r="LNR80" s="91"/>
      <c r="LNS80" s="91"/>
      <c r="LNT80" s="91"/>
      <c r="LNU80" s="91"/>
      <c r="LNV80" s="91"/>
      <c r="LNW80" s="91"/>
      <c r="LNX80" s="91"/>
      <c r="LNY80" s="91"/>
      <c r="LNZ80" s="91"/>
      <c r="LOA80" s="91"/>
      <c r="LOB80" s="91"/>
      <c r="LOC80" s="91"/>
      <c r="LOD80" s="91"/>
      <c r="LOE80" s="91"/>
      <c r="LOF80" s="91"/>
      <c r="LOG80" s="91"/>
      <c r="LOH80" s="91"/>
      <c r="LOI80" s="91"/>
      <c r="LOJ80" s="91"/>
      <c r="LOK80" s="91"/>
      <c r="LOL80" s="91"/>
      <c r="LOM80" s="91"/>
      <c r="LON80" s="91"/>
      <c r="LOO80" s="91"/>
      <c r="LOP80" s="91"/>
      <c r="LOQ80" s="91"/>
      <c r="LOR80" s="91"/>
      <c r="LOS80" s="91"/>
      <c r="LOT80" s="91"/>
      <c r="LOU80" s="91"/>
      <c r="LOV80" s="91"/>
      <c r="LOW80" s="91"/>
      <c r="LOX80" s="91"/>
      <c r="LOY80" s="91"/>
      <c r="LOZ80" s="91"/>
      <c r="LPA80" s="91"/>
      <c r="LPB80" s="91"/>
      <c r="LPC80" s="91"/>
      <c r="LPD80" s="91"/>
      <c r="LPE80" s="91"/>
      <c r="LPF80" s="91"/>
      <c r="LPG80" s="91"/>
      <c r="LPH80" s="91"/>
      <c r="LPI80" s="91"/>
      <c r="LPJ80" s="91"/>
      <c r="LPK80" s="91"/>
      <c r="LPL80" s="91"/>
      <c r="LPM80" s="91"/>
      <c r="LPN80" s="91"/>
      <c r="LPO80" s="91"/>
      <c r="LPP80" s="91"/>
      <c r="LPQ80" s="91"/>
      <c r="LPR80" s="91"/>
      <c r="LPS80" s="91"/>
      <c r="LPT80" s="91"/>
      <c r="LPU80" s="91"/>
      <c r="LPV80" s="91"/>
      <c r="LPW80" s="91"/>
      <c r="LPX80" s="91"/>
      <c r="LPY80" s="91"/>
      <c r="LPZ80" s="91"/>
      <c r="LQA80" s="91"/>
      <c r="LQB80" s="91"/>
      <c r="LQC80" s="91"/>
      <c r="LQD80" s="91"/>
      <c r="LQE80" s="91"/>
      <c r="LQF80" s="91"/>
      <c r="LQG80" s="91"/>
      <c r="LQH80" s="91"/>
      <c r="LQI80" s="91"/>
      <c r="LQJ80" s="91"/>
      <c r="LQK80" s="91"/>
      <c r="LQL80" s="91"/>
      <c r="LQM80" s="91"/>
      <c r="LQN80" s="91"/>
      <c r="LQO80" s="91"/>
      <c r="LQP80" s="91"/>
      <c r="LQQ80" s="91"/>
      <c r="LQR80" s="91"/>
      <c r="LQS80" s="91"/>
      <c r="LQT80" s="91"/>
      <c r="LQU80" s="91"/>
      <c r="LQV80" s="91"/>
      <c r="LQW80" s="91"/>
      <c r="LQX80" s="91"/>
      <c r="LQY80" s="91"/>
      <c r="LQZ80" s="91"/>
      <c r="LRA80" s="91"/>
      <c r="LRB80" s="91"/>
      <c r="LRC80" s="91"/>
      <c r="LRD80" s="91"/>
      <c r="LRE80" s="91"/>
      <c r="LRF80" s="91"/>
      <c r="LRG80" s="91"/>
      <c r="LRH80" s="91"/>
      <c r="LRI80" s="91"/>
      <c r="LRJ80" s="91"/>
      <c r="LRK80" s="91"/>
      <c r="LRL80" s="91"/>
      <c r="LRM80" s="91"/>
      <c r="LRN80" s="91"/>
      <c r="LRO80" s="91"/>
      <c r="LRP80" s="91"/>
      <c r="LRQ80" s="91"/>
      <c r="LRR80" s="91"/>
      <c r="LRS80" s="91"/>
      <c r="LRT80" s="91"/>
      <c r="LRU80" s="91"/>
      <c r="LRV80" s="91"/>
      <c r="LRW80" s="91"/>
      <c r="LRX80" s="91"/>
      <c r="LRY80" s="91"/>
      <c r="LRZ80" s="91"/>
      <c r="LSA80" s="91"/>
      <c r="LSB80" s="91"/>
      <c r="LSC80" s="91"/>
      <c r="LSD80" s="91"/>
      <c r="LSE80" s="91"/>
      <c r="LSF80" s="91"/>
      <c r="LSG80" s="91"/>
      <c r="LSH80" s="91"/>
      <c r="LSI80" s="91"/>
      <c r="LSJ80" s="91"/>
      <c r="LSK80" s="91"/>
      <c r="LSL80" s="91"/>
      <c r="LSM80" s="91"/>
      <c r="LSN80" s="91"/>
      <c r="LSO80" s="91"/>
      <c r="LSP80" s="91"/>
      <c r="LSQ80" s="91"/>
      <c r="LSR80" s="91"/>
      <c r="LSS80" s="91"/>
      <c r="LST80" s="91"/>
      <c r="LSU80" s="91"/>
      <c r="LSV80" s="91"/>
      <c r="LSW80" s="91"/>
      <c r="LSX80" s="91"/>
      <c r="LSY80" s="91"/>
      <c r="LSZ80" s="91"/>
      <c r="LTA80" s="91"/>
      <c r="LTB80" s="91"/>
      <c r="LTC80" s="91"/>
      <c r="LTD80" s="91"/>
      <c r="LTE80" s="91"/>
      <c r="LTF80" s="91"/>
      <c r="LTG80" s="91"/>
      <c r="LTH80" s="91"/>
      <c r="LTI80" s="91"/>
      <c r="LTJ80" s="91"/>
      <c r="LTK80" s="91"/>
      <c r="LTL80" s="91"/>
      <c r="LTM80" s="91"/>
      <c r="LTN80" s="91"/>
      <c r="LTO80" s="91"/>
      <c r="LTP80" s="91"/>
      <c r="LTQ80" s="91"/>
      <c r="LTR80" s="91"/>
      <c r="LTS80" s="91"/>
      <c r="LTT80" s="91"/>
      <c r="LTU80" s="91"/>
      <c r="LTV80" s="91"/>
      <c r="LTW80" s="91"/>
      <c r="LTX80" s="91"/>
      <c r="LTY80" s="91"/>
      <c r="LTZ80" s="91"/>
      <c r="LUA80" s="91"/>
      <c r="LUB80" s="91"/>
      <c r="LUC80" s="91"/>
      <c r="LUD80" s="91"/>
      <c r="LUE80" s="91"/>
      <c r="LUF80" s="91"/>
      <c r="LUG80" s="91"/>
      <c r="LUH80" s="91"/>
      <c r="LUI80" s="91"/>
      <c r="LUJ80" s="91"/>
      <c r="LUK80" s="91"/>
      <c r="LUL80" s="91"/>
      <c r="LUM80" s="91"/>
      <c r="LUN80" s="91"/>
      <c r="LUO80" s="91"/>
      <c r="LUP80" s="91"/>
      <c r="LUQ80" s="91"/>
      <c r="LUR80" s="91"/>
      <c r="LUS80" s="91"/>
      <c r="LUT80" s="91"/>
      <c r="LUU80" s="91"/>
      <c r="LUV80" s="91"/>
      <c r="LUW80" s="91"/>
      <c r="LUX80" s="91"/>
      <c r="LUY80" s="91"/>
      <c r="LUZ80" s="91"/>
      <c r="LVA80" s="91"/>
      <c r="LVB80" s="91"/>
      <c r="LVC80" s="91"/>
      <c r="LVD80" s="91"/>
      <c r="LVE80" s="91"/>
      <c r="LVF80" s="91"/>
      <c r="LVG80" s="91"/>
      <c r="LVH80" s="91"/>
      <c r="LVI80" s="91"/>
      <c r="LVJ80" s="91"/>
      <c r="LVK80" s="91"/>
      <c r="LVL80" s="91"/>
      <c r="LVM80" s="91"/>
      <c r="LVN80" s="91"/>
      <c r="LVO80" s="91"/>
      <c r="LVP80" s="91"/>
      <c r="LVQ80" s="91"/>
      <c r="LVR80" s="91"/>
      <c r="LVS80" s="91"/>
      <c r="LVT80" s="91"/>
      <c r="LVU80" s="91"/>
      <c r="LVV80" s="91"/>
      <c r="LVW80" s="91"/>
      <c r="LVX80" s="91"/>
      <c r="LVY80" s="91"/>
      <c r="LVZ80" s="91"/>
      <c r="LWA80" s="91"/>
      <c r="LWB80" s="91"/>
      <c r="LWC80" s="91"/>
      <c r="LWD80" s="91"/>
      <c r="LWE80" s="91"/>
      <c r="LWF80" s="91"/>
      <c r="LWG80" s="91"/>
      <c r="LWH80" s="91"/>
      <c r="LWI80" s="91"/>
      <c r="LWJ80" s="91"/>
      <c r="LWK80" s="91"/>
      <c r="LWL80" s="91"/>
      <c r="LWM80" s="91"/>
      <c r="LWN80" s="91"/>
      <c r="LWO80" s="91"/>
      <c r="LWP80" s="91"/>
      <c r="LWQ80" s="91"/>
      <c r="LWR80" s="91"/>
      <c r="LWS80" s="91"/>
      <c r="LWT80" s="91"/>
      <c r="LWU80" s="91"/>
      <c r="LWV80" s="91"/>
      <c r="LWW80" s="91"/>
      <c r="LWX80" s="91"/>
      <c r="LWY80" s="91"/>
      <c r="LWZ80" s="91"/>
      <c r="LXA80" s="91"/>
      <c r="LXB80" s="91"/>
      <c r="LXC80" s="91"/>
      <c r="LXD80" s="91"/>
      <c r="LXE80" s="91"/>
      <c r="LXF80" s="91"/>
      <c r="LXG80" s="91"/>
      <c r="LXH80" s="91"/>
      <c r="LXI80" s="91"/>
      <c r="LXJ80" s="91"/>
      <c r="LXK80" s="91"/>
      <c r="LXL80" s="91"/>
      <c r="LXM80" s="91"/>
      <c r="LXN80" s="91"/>
      <c r="LXO80" s="91"/>
      <c r="LXP80" s="91"/>
      <c r="LXQ80" s="91"/>
      <c r="LXR80" s="91"/>
      <c r="LXS80" s="91"/>
      <c r="LXT80" s="91"/>
      <c r="LXU80" s="91"/>
      <c r="LXV80" s="91"/>
      <c r="LXW80" s="91"/>
      <c r="LXX80" s="91"/>
      <c r="LXY80" s="91"/>
      <c r="LXZ80" s="91"/>
      <c r="LYA80" s="91"/>
      <c r="LYB80" s="91"/>
      <c r="LYC80" s="91"/>
      <c r="LYD80" s="91"/>
      <c r="LYE80" s="91"/>
      <c r="LYF80" s="91"/>
      <c r="LYG80" s="91"/>
      <c r="LYH80" s="91"/>
      <c r="LYI80" s="91"/>
      <c r="LYJ80" s="91"/>
      <c r="LYK80" s="91"/>
      <c r="LYL80" s="91"/>
      <c r="LYM80" s="91"/>
      <c r="LYN80" s="91"/>
      <c r="LYO80" s="91"/>
      <c r="LYP80" s="91"/>
      <c r="LYQ80" s="91"/>
      <c r="LYR80" s="91"/>
      <c r="LYS80" s="91"/>
      <c r="LYT80" s="91"/>
      <c r="LYU80" s="91"/>
      <c r="LYV80" s="91"/>
      <c r="LYW80" s="91"/>
      <c r="LYX80" s="91"/>
      <c r="LYY80" s="91"/>
      <c r="LYZ80" s="91"/>
      <c r="LZA80" s="91"/>
      <c r="LZB80" s="91"/>
      <c r="LZC80" s="91"/>
      <c r="LZD80" s="91"/>
      <c r="LZE80" s="91"/>
      <c r="LZF80" s="91"/>
      <c r="LZG80" s="91"/>
      <c r="LZH80" s="91"/>
      <c r="LZI80" s="91"/>
      <c r="LZJ80" s="91"/>
      <c r="LZK80" s="91"/>
      <c r="LZL80" s="91"/>
      <c r="LZM80" s="91"/>
      <c r="LZN80" s="91"/>
      <c r="LZO80" s="91"/>
      <c r="LZP80" s="91"/>
      <c r="LZQ80" s="91"/>
      <c r="LZR80" s="91"/>
      <c r="LZS80" s="91"/>
      <c r="LZT80" s="91"/>
      <c r="LZU80" s="91"/>
      <c r="LZV80" s="91"/>
      <c r="LZW80" s="91"/>
      <c r="LZX80" s="91"/>
      <c r="LZY80" s="91"/>
      <c r="LZZ80" s="91"/>
      <c r="MAA80" s="91"/>
      <c r="MAB80" s="91"/>
      <c r="MAC80" s="91"/>
      <c r="MAD80" s="91"/>
      <c r="MAE80" s="91"/>
      <c r="MAF80" s="91"/>
      <c r="MAG80" s="91"/>
      <c r="MAH80" s="91"/>
      <c r="MAI80" s="91"/>
      <c r="MAJ80" s="91"/>
      <c r="MAK80" s="91"/>
      <c r="MAL80" s="91"/>
      <c r="MAM80" s="91"/>
      <c r="MAN80" s="91"/>
      <c r="MAO80" s="91"/>
      <c r="MAP80" s="91"/>
      <c r="MAQ80" s="91"/>
      <c r="MAR80" s="91"/>
      <c r="MAS80" s="91"/>
      <c r="MAT80" s="91"/>
      <c r="MAU80" s="91"/>
      <c r="MAV80" s="91"/>
      <c r="MAW80" s="91"/>
      <c r="MAX80" s="91"/>
      <c r="MAY80" s="91"/>
      <c r="MAZ80" s="91"/>
      <c r="MBA80" s="91"/>
      <c r="MBB80" s="91"/>
      <c r="MBC80" s="91"/>
      <c r="MBD80" s="91"/>
      <c r="MBE80" s="91"/>
      <c r="MBF80" s="91"/>
      <c r="MBG80" s="91"/>
      <c r="MBH80" s="91"/>
      <c r="MBI80" s="91"/>
      <c r="MBJ80" s="91"/>
      <c r="MBK80" s="91"/>
      <c r="MBL80" s="91"/>
      <c r="MBM80" s="91"/>
      <c r="MBN80" s="91"/>
      <c r="MBO80" s="91"/>
      <c r="MBP80" s="91"/>
      <c r="MBQ80" s="91"/>
      <c r="MBR80" s="91"/>
      <c r="MBS80" s="91"/>
      <c r="MBT80" s="91"/>
      <c r="MBU80" s="91"/>
      <c r="MBV80" s="91"/>
      <c r="MBW80" s="91"/>
      <c r="MBX80" s="91"/>
      <c r="MBY80" s="91"/>
      <c r="MBZ80" s="91"/>
      <c r="MCA80" s="91"/>
      <c r="MCB80" s="91"/>
      <c r="MCC80" s="91"/>
      <c r="MCD80" s="91"/>
      <c r="MCE80" s="91"/>
      <c r="MCF80" s="91"/>
      <c r="MCG80" s="91"/>
      <c r="MCH80" s="91"/>
      <c r="MCI80" s="91"/>
      <c r="MCJ80" s="91"/>
      <c r="MCK80" s="91"/>
      <c r="MCL80" s="91"/>
      <c r="MCM80" s="91"/>
      <c r="MCN80" s="91"/>
      <c r="MCO80" s="91"/>
      <c r="MCP80" s="91"/>
      <c r="MCQ80" s="91"/>
      <c r="MCR80" s="91"/>
      <c r="MCS80" s="91"/>
      <c r="MCT80" s="91"/>
      <c r="MCU80" s="91"/>
      <c r="MCV80" s="91"/>
      <c r="MCW80" s="91"/>
      <c r="MCX80" s="91"/>
      <c r="MCY80" s="91"/>
      <c r="MCZ80" s="91"/>
      <c r="MDA80" s="91"/>
      <c r="MDB80" s="91"/>
      <c r="MDC80" s="91"/>
      <c r="MDD80" s="91"/>
      <c r="MDE80" s="91"/>
      <c r="MDF80" s="91"/>
      <c r="MDG80" s="91"/>
      <c r="MDH80" s="91"/>
      <c r="MDI80" s="91"/>
      <c r="MDJ80" s="91"/>
      <c r="MDK80" s="91"/>
      <c r="MDL80" s="91"/>
      <c r="MDM80" s="91"/>
      <c r="MDN80" s="91"/>
      <c r="MDO80" s="91"/>
      <c r="MDP80" s="91"/>
      <c r="MDQ80" s="91"/>
      <c r="MDR80" s="91"/>
      <c r="MDS80" s="91"/>
      <c r="MDT80" s="91"/>
      <c r="MDU80" s="91"/>
      <c r="MDV80" s="91"/>
      <c r="MDW80" s="91"/>
      <c r="MDX80" s="91"/>
      <c r="MDY80" s="91"/>
      <c r="MDZ80" s="91"/>
      <c r="MEA80" s="91"/>
      <c r="MEB80" s="91"/>
      <c r="MEC80" s="91"/>
      <c r="MED80" s="91"/>
      <c r="MEE80" s="91"/>
      <c r="MEF80" s="91"/>
      <c r="MEG80" s="91"/>
      <c r="MEH80" s="91"/>
      <c r="MEI80" s="91"/>
      <c r="MEJ80" s="91"/>
      <c r="MEK80" s="91"/>
      <c r="MEL80" s="91"/>
      <c r="MEM80" s="91"/>
      <c r="MEN80" s="91"/>
      <c r="MEO80" s="91"/>
      <c r="MEP80" s="91"/>
      <c r="MEQ80" s="91"/>
      <c r="MER80" s="91"/>
      <c r="MES80" s="91"/>
      <c r="MET80" s="91"/>
      <c r="MEU80" s="91"/>
      <c r="MEV80" s="91"/>
      <c r="MEW80" s="91"/>
      <c r="MEX80" s="91"/>
      <c r="MEY80" s="91"/>
      <c r="MEZ80" s="91"/>
      <c r="MFA80" s="91"/>
      <c r="MFB80" s="91"/>
      <c r="MFC80" s="91"/>
      <c r="MFD80" s="91"/>
      <c r="MFE80" s="91"/>
      <c r="MFF80" s="91"/>
      <c r="MFG80" s="91"/>
      <c r="MFH80" s="91"/>
      <c r="MFI80" s="91"/>
      <c r="MFJ80" s="91"/>
      <c r="MFK80" s="91"/>
      <c r="MFL80" s="91"/>
      <c r="MFM80" s="91"/>
      <c r="MFN80" s="91"/>
      <c r="MFO80" s="91"/>
      <c r="MFP80" s="91"/>
      <c r="MFQ80" s="91"/>
      <c r="MFR80" s="91"/>
      <c r="MFS80" s="91"/>
      <c r="MFT80" s="91"/>
      <c r="MFU80" s="91"/>
      <c r="MFV80" s="91"/>
      <c r="MFW80" s="91"/>
      <c r="MFX80" s="91"/>
      <c r="MFY80" s="91"/>
      <c r="MFZ80" s="91"/>
      <c r="MGA80" s="91"/>
      <c r="MGB80" s="91"/>
      <c r="MGC80" s="91"/>
      <c r="MGD80" s="91"/>
      <c r="MGE80" s="91"/>
      <c r="MGF80" s="91"/>
      <c r="MGG80" s="91"/>
      <c r="MGH80" s="91"/>
      <c r="MGI80" s="91"/>
      <c r="MGJ80" s="91"/>
      <c r="MGK80" s="91"/>
      <c r="MGL80" s="91"/>
      <c r="MGM80" s="91"/>
      <c r="MGN80" s="91"/>
      <c r="MGO80" s="91"/>
      <c r="MGP80" s="91"/>
      <c r="MGQ80" s="91"/>
      <c r="MGR80" s="91"/>
      <c r="MGS80" s="91"/>
      <c r="MGT80" s="91"/>
      <c r="MGU80" s="91"/>
      <c r="MGV80" s="91"/>
      <c r="MGW80" s="91"/>
      <c r="MGX80" s="91"/>
      <c r="MGY80" s="91"/>
      <c r="MGZ80" s="91"/>
      <c r="MHA80" s="91"/>
      <c r="MHB80" s="91"/>
      <c r="MHC80" s="91"/>
      <c r="MHD80" s="91"/>
      <c r="MHE80" s="91"/>
      <c r="MHF80" s="91"/>
      <c r="MHG80" s="91"/>
      <c r="MHH80" s="91"/>
      <c r="MHI80" s="91"/>
      <c r="MHJ80" s="91"/>
      <c r="MHK80" s="91"/>
      <c r="MHL80" s="91"/>
      <c r="MHM80" s="91"/>
      <c r="MHN80" s="91"/>
      <c r="MHO80" s="91"/>
      <c r="MHP80" s="91"/>
      <c r="MHQ80" s="91"/>
      <c r="MHR80" s="91"/>
      <c r="MHS80" s="91"/>
      <c r="MHT80" s="91"/>
      <c r="MHU80" s="91"/>
      <c r="MHV80" s="91"/>
      <c r="MHW80" s="91"/>
      <c r="MHX80" s="91"/>
      <c r="MHY80" s="91"/>
      <c r="MHZ80" s="91"/>
      <c r="MIA80" s="91"/>
      <c r="MIB80" s="91"/>
      <c r="MIC80" s="91"/>
      <c r="MID80" s="91"/>
      <c r="MIE80" s="91"/>
      <c r="MIF80" s="91"/>
      <c r="MIG80" s="91"/>
      <c r="MIH80" s="91"/>
      <c r="MII80" s="91"/>
      <c r="MIJ80" s="91"/>
      <c r="MIK80" s="91"/>
      <c r="MIL80" s="91"/>
      <c r="MIM80" s="91"/>
      <c r="MIN80" s="91"/>
      <c r="MIO80" s="91"/>
      <c r="MIP80" s="91"/>
      <c r="MIQ80" s="91"/>
      <c r="MIR80" s="91"/>
      <c r="MIS80" s="91"/>
      <c r="MIT80" s="91"/>
      <c r="MIU80" s="91"/>
      <c r="MIV80" s="91"/>
      <c r="MIW80" s="91"/>
      <c r="MIX80" s="91"/>
      <c r="MIY80" s="91"/>
      <c r="MIZ80" s="91"/>
      <c r="MJA80" s="91"/>
      <c r="MJB80" s="91"/>
      <c r="MJC80" s="91"/>
      <c r="MJD80" s="91"/>
      <c r="MJE80" s="91"/>
      <c r="MJF80" s="91"/>
      <c r="MJG80" s="91"/>
      <c r="MJH80" s="91"/>
      <c r="MJI80" s="91"/>
      <c r="MJJ80" s="91"/>
      <c r="MJK80" s="91"/>
      <c r="MJL80" s="91"/>
      <c r="MJM80" s="91"/>
      <c r="MJN80" s="91"/>
      <c r="MJO80" s="91"/>
      <c r="MJP80" s="91"/>
      <c r="MJQ80" s="91"/>
      <c r="MJR80" s="91"/>
      <c r="MJS80" s="91"/>
      <c r="MJT80" s="91"/>
      <c r="MJU80" s="91"/>
      <c r="MJV80" s="91"/>
      <c r="MJW80" s="91"/>
      <c r="MJX80" s="91"/>
      <c r="MJY80" s="91"/>
      <c r="MJZ80" s="91"/>
      <c r="MKA80" s="91"/>
      <c r="MKB80" s="91"/>
      <c r="MKC80" s="91"/>
      <c r="MKD80" s="91"/>
      <c r="MKE80" s="91"/>
      <c r="MKF80" s="91"/>
      <c r="MKG80" s="91"/>
      <c r="MKH80" s="91"/>
      <c r="MKI80" s="91"/>
      <c r="MKJ80" s="91"/>
      <c r="MKK80" s="91"/>
      <c r="MKL80" s="91"/>
      <c r="MKM80" s="91"/>
      <c r="MKN80" s="91"/>
      <c r="MKO80" s="91"/>
      <c r="MKP80" s="91"/>
      <c r="MKQ80" s="91"/>
      <c r="MKR80" s="91"/>
      <c r="MKS80" s="91"/>
      <c r="MKT80" s="91"/>
      <c r="MKU80" s="91"/>
      <c r="MKV80" s="91"/>
      <c r="MKW80" s="91"/>
      <c r="MKX80" s="91"/>
      <c r="MKY80" s="91"/>
      <c r="MKZ80" s="91"/>
      <c r="MLA80" s="91"/>
      <c r="MLB80" s="91"/>
      <c r="MLC80" s="91"/>
      <c r="MLD80" s="91"/>
      <c r="MLE80" s="91"/>
      <c r="MLF80" s="91"/>
      <c r="MLG80" s="91"/>
      <c r="MLH80" s="91"/>
      <c r="MLI80" s="91"/>
      <c r="MLJ80" s="91"/>
      <c r="MLK80" s="91"/>
      <c r="MLL80" s="91"/>
      <c r="MLM80" s="91"/>
      <c r="MLN80" s="91"/>
      <c r="MLO80" s="91"/>
      <c r="MLP80" s="91"/>
      <c r="MLQ80" s="91"/>
      <c r="MLR80" s="91"/>
      <c r="MLS80" s="91"/>
      <c r="MLT80" s="91"/>
      <c r="MLU80" s="91"/>
      <c r="MLV80" s="91"/>
      <c r="MLW80" s="91"/>
      <c r="MLX80" s="91"/>
      <c r="MLY80" s="91"/>
      <c r="MLZ80" s="91"/>
      <c r="MMA80" s="91"/>
      <c r="MMB80" s="91"/>
      <c r="MMC80" s="91"/>
      <c r="MMD80" s="91"/>
      <c r="MME80" s="91"/>
      <c r="MMF80" s="91"/>
      <c r="MMG80" s="91"/>
      <c r="MMH80" s="91"/>
      <c r="MMI80" s="91"/>
      <c r="MMJ80" s="91"/>
      <c r="MMK80" s="91"/>
      <c r="MML80" s="91"/>
      <c r="MMM80" s="91"/>
      <c r="MMN80" s="91"/>
      <c r="MMO80" s="91"/>
      <c r="MMP80" s="91"/>
      <c r="MMQ80" s="91"/>
      <c r="MMR80" s="91"/>
      <c r="MMS80" s="91"/>
      <c r="MMT80" s="91"/>
      <c r="MMU80" s="91"/>
      <c r="MMV80" s="91"/>
      <c r="MMW80" s="91"/>
      <c r="MMX80" s="91"/>
      <c r="MMY80" s="91"/>
      <c r="MMZ80" s="91"/>
      <c r="MNA80" s="91"/>
      <c r="MNB80" s="91"/>
      <c r="MNC80" s="91"/>
      <c r="MND80" s="91"/>
      <c r="MNE80" s="91"/>
      <c r="MNF80" s="91"/>
      <c r="MNG80" s="91"/>
      <c r="MNH80" s="91"/>
      <c r="MNI80" s="91"/>
      <c r="MNJ80" s="91"/>
      <c r="MNK80" s="91"/>
      <c r="MNL80" s="91"/>
      <c r="MNM80" s="91"/>
      <c r="MNN80" s="91"/>
      <c r="MNO80" s="91"/>
      <c r="MNP80" s="91"/>
      <c r="MNQ80" s="91"/>
      <c r="MNR80" s="91"/>
      <c r="MNS80" s="91"/>
      <c r="MNT80" s="91"/>
      <c r="MNU80" s="91"/>
      <c r="MNV80" s="91"/>
      <c r="MNW80" s="91"/>
      <c r="MNX80" s="91"/>
      <c r="MNY80" s="91"/>
      <c r="MNZ80" s="91"/>
      <c r="MOA80" s="91"/>
      <c r="MOB80" s="91"/>
      <c r="MOC80" s="91"/>
      <c r="MOD80" s="91"/>
      <c r="MOE80" s="91"/>
      <c r="MOF80" s="91"/>
      <c r="MOG80" s="91"/>
      <c r="MOH80" s="91"/>
      <c r="MOI80" s="91"/>
      <c r="MOJ80" s="91"/>
      <c r="MOK80" s="91"/>
      <c r="MOL80" s="91"/>
      <c r="MOM80" s="91"/>
      <c r="MON80" s="91"/>
      <c r="MOO80" s="91"/>
      <c r="MOP80" s="91"/>
      <c r="MOQ80" s="91"/>
      <c r="MOR80" s="91"/>
      <c r="MOS80" s="91"/>
      <c r="MOT80" s="91"/>
      <c r="MOU80" s="91"/>
      <c r="MOV80" s="91"/>
      <c r="MOW80" s="91"/>
      <c r="MOX80" s="91"/>
      <c r="MOY80" s="91"/>
      <c r="MOZ80" s="91"/>
      <c r="MPA80" s="91"/>
      <c r="MPB80" s="91"/>
      <c r="MPC80" s="91"/>
      <c r="MPD80" s="91"/>
      <c r="MPE80" s="91"/>
      <c r="MPF80" s="91"/>
      <c r="MPG80" s="91"/>
      <c r="MPH80" s="91"/>
      <c r="MPI80" s="91"/>
      <c r="MPJ80" s="91"/>
      <c r="MPK80" s="91"/>
      <c r="MPL80" s="91"/>
      <c r="MPM80" s="91"/>
      <c r="MPN80" s="91"/>
      <c r="MPO80" s="91"/>
      <c r="MPP80" s="91"/>
      <c r="MPQ80" s="91"/>
      <c r="MPR80" s="91"/>
      <c r="MPS80" s="91"/>
      <c r="MPT80" s="91"/>
      <c r="MPU80" s="91"/>
      <c r="MPV80" s="91"/>
      <c r="MPW80" s="91"/>
      <c r="MPX80" s="91"/>
      <c r="MPY80" s="91"/>
      <c r="MPZ80" s="91"/>
      <c r="MQA80" s="91"/>
      <c r="MQB80" s="91"/>
      <c r="MQC80" s="91"/>
      <c r="MQD80" s="91"/>
      <c r="MQE80" s="91"/>
      <c r="MQF80" s="91"/>
      <c r="MQG80" s="91"/>
      <c r="MQH80" s="91"/>
      <c r="MQI80" s="91"/>
      <c r="MQJ80" s="91"/>
      <c r="MQK80" s="91"/>
      <c r="MQL80" s="91"/>
      <c r="MQM80" s="91"/>
      <c r="MQN80" s="91"/>
      <c r="MQO80" s="91"/>
      <c r="MQP80" s="91"/>
      <c r="MQQ80" s="91"/>
      <c r="MQR80" s="91"/>
      <c r="MQS80" s="91"/>
      <c r="MQT80" s="91"/>
      <c r="MQU80" s="91"/>
      <c r="MQV80" s="91"/>
      <c r="MQW80" s="91"/>
      <c r="MQX80" s="91"/>
      <c r="MQY80" s="91"/>
      <c r="MQZ80" s="91"/>
      <c r="MRA80" s="91"/>
      <c r="MRB80" s="91"/>
      <c r="MRC80" s="91"/>
      <c r="MRD80" s="91"/>
      <c r="MRE80" s="91"/>
      <c r="MRF80" s="91"/>
      <c r="MRG80" s="91"/>
      <c r="MRH80" s="91"/>
      <c r="MRI80" s="91"/>
      <c r="MRJ80" s="91"/>
      <c r="MRK80" s="91"/>
      <c r="MRL80" s="91"/>
      <c r="MRM80" s="91"/>
      <c r="MRN80" s="91"/>
      <c r="MRO80" s="91"/>
      <c r="MRP80" s="91"/>
      <c r="MRQ80" s="91"/>
      <c r="MRR80" s="91"/>
      <c r="MRS80" s="91"/>
      <c r="MRT80" s="91"/>
      <c r="MRU80" s="91"/>
      <c r="MRV80" s="91"/>
      <c r="MRW80" s="91"/>
      <c r="MRX80" s="91"/>
      <c r="MRY80" s="91"/>
      <c r="MRZ80" s="91"/>
      <c r="MSA80" s="91"/>
      <c r="MSB80" s="91"/>
      <c r="MSC80" s="91"/>
      <c r="MSD80" s="91"/>
      <c r="MSE80" s="91"/>
      <c r="MSF80" s="91"/>
      <c r="MSG80" s="91"/>
      <c r="MSH80" s="91"/>
      <c r="MSI80" s="91"/>
      <c r="MSJ80" s="91"/>
      <c r="MSK80" s="91"/>
      <c r="MSL80" s="91"/>
      <c r="MSM80" s="91"/>
      <c r="MSN80" s="91"/>
      <c r="MSO80" s="91"/>
      <c r="MSP80" s="91"/>
      <c r="MSQ80" s="91"/>
      <c r="MSR80" s="91"/>
      <c r="MSS80" s="91"/>
      <c r="MST80" s="91"/>
      <c r="MSU80" s="91"/>
      <c r="MSV80" s="91"/>
      <c r="MSW80" s="91"/>
      <c r="MSX80" s="91"/>
      <c r="MSY80" s="91"/>
      <c r="MSZ80" s="91"/>
      <c r="MTA80" s="91"/>
      <c r="MTB80" s="91"/>
      <c r="MTC80" s="91"/>
      <c r="MTD80" s="91"/>
      <c r="MTE80" s="91"/>
      <c r="MTF80" s="91"/>
      <c r="MTG80" s="91"/>
      <c r="MTH80" s="91"/>
      <c r="MTI80" s="91"/>
      <c r="MTJ80" s="91"/>
      <c r="MTK80" s="91"/>
      <c r="MTL80" s="91"/>
      <c r="MTM80" s="91"/>
      <c r="MTN80" s="91"/>
      <c r="MTO80" s="91"/>
      <c r="MTP80" s="91"/>
      <c r="MTQ80" s="91"/>
      <c r="MTR80" s="91"/>
      <c r="MTS80" s="91"/>
      <c r="MTT80" s="91"/>
      <c r="MTU80" s="91"/>
      <c r="MTV80" s="91"/>
      <c r="MTW80" s="91"/>
      <c r="MTX80" s="91"/>
      <c r="MTY80" s="91"/>
      <c r="MTZ80" s="91"/>
      <c r="MUA80" s="91"/>
      <c r="MUB80" s="91"/>
      <c r="MUC80" s="91"/>
      <c r="MUD80" s="91"/>
      <c r="MUE80" s="91"/>
      <c r="MUF80" s="91"/>
      <c r="MUG80" s="91"/>
      <c r="MUH80" s="91"/>
      <c r="MUI80" s="91"/>
      <c r="MUJ80" s="91"/>
      <c r="MUK80" s="91"/>
      <c r="MUL80" s="91"/>
      <c r="MUM80" s="91"/>
      <c r="MUN80" s="91"/>
      <c r="MUO80" s="91"/>
      <c r="MUP80" s="91"/>
      <c r="MUQ80" s="91"/>
      <c r="MUR80" s="91"/>
      <c r="MUS80" s="91"/>
      <c r="MUT80" s="91"/>
      <c r="MUU80" s="91"/>
      <c r="MUV80" s="91"/>
      <c r="MUW80" s="91"/>
      <c r="MUX80" s="91"/>
      <c r="MUY80" s="91"/>
      <c r="MUZ80" s="91"/>
      <c r="MVA80" s="91"/>
      <c r="MVB80" s="91"/>
      <c r="MVC80" s="91"/>
      <c r="MVD80" s="91"/>
      <c r="MVE80" s="91"/>
      <c r="MVF80" s="91"/>
      <c r="MVG80" s="91"/>
      <c r="MVH80" s="91"/>
      <c r="MVI80" s="91"/>
      <c r="MVJ80" s="91"/>
      <c r="MVK80" s="91"/>
      <c r="MVL80" s="91"/>
      <c r="MVM80" s="91"/>
      <c r="MVN80" s="91"/>
      <c r="MVO80" s="91"/>
      <c r="MVP80" s="91"/>
      <c r="MVQ80" s="91"/>
      <c r="MVR80" s="91"/>
      <c r="MVS80" s="91"/>
      <c r="MVT80" s="91"/>
      <c r="MVU80" s="91"/>
      <c r="MVV80" s="91"/>
      <c r="MVW80" s="91"/>
      <c r="MVX80" s="91"/>
      <c r="MVY80" s="91"/>
      <c r="MVZ80" s="91"/>
      <c r="MWA80" s="91"/>
      <c r="MWB80" s="91"/>
      <c r="MWC80" s="91"/>
      <c r="MWD80" s="91"/>
      <c r="MWE80" s="91"/>
      <c r="MWF80" s="91"/>
      <c r="MWG80" s="91"/>
      <c r="MWH80" s="91"/>
      <c r="MWI80" s="91"/>
      <c r="MWJ80" s="91"/>
      <c r="MWK80" s="91"/>
      <c r="MWL80" s="91"/>
      <c r="MWM80" s="91"/>
      <c r="MWN80" s="91"/>
      <c r="MWO80" s="91"/>
      <c r="MWP80" s="91"/>
      <c r="MWQ80" s="91"/>
      <c r="MWR80" s="91"/>
      <c r="MWS80" s="91"/>
      <c r="MWT80" s="91"/>
      <c r="MWU80" s="91"/>
      <c r="MWV80" s="91"/>
      <c r="MWW80" s="91"/>
      <c r="MWX80" s="91"/>
      <c r="MWY80" s="91"/>
      <c r="MWZ80" s="91"/>
      <c r="MXA80" s="91"/>
      <c r="MXB80" s="91"/>
      <c r="MXC80" s="91"/>
      <c r="MXD80" s="91"/>
      <c r="MXE80" s="91"/>
      <c r="MXF80" s="91"/>
      <c r="MXG80" s="91"/>
      <c r="MXH80" s="91"/>
      <c r="MXI80" s="91"/>
      <c r="MXJ80" s="91"/>
      <c r="MXK80" s="91"/>
      <c r="MXL80" s="91"/>
      <c r="MXM80" s="91"/>
      <c r="MXN80" s="91"/>
      <c r="MXO80" s="91"/>
      <c r="MXP80" s="91"/>
      <c r="MXQ80" s="91"/>
      <c r="MXR80" s="91"/>
      <c r="MXS80" s="91"/>
      <c r="MXT80" s="91"/>
      <c r="MXU80" s="91"/>
      <c r="MXV80" s="91"/>
      <c r="MXW80" s="91"/>
      <c r="MXX80" s="91"/>
      <c r="MXY80" s="91"/>
      <c r="MXZ80" s="91"/>
      <c r="MYA80" s="91"/>
      <c r="MYB80" s="91"/>
      <c r="MYC80" s="91"/>
      <c r="MYD80" s="91"/>
      <c r="MYE80" s="91"/>
      <c r="MYF80" s="91"/>
      <c r="MYG80" s="91"/>
      <c r="MYH80" s="91"/>
      <c r="MYI80" s="91"/>
      <c r="MYJ80" s="91"/>
      <c r="MYK80" s="91"/>
      <c r="MYL80" s="91"/>
      <c r="MYM80" s="91"/>
      <c r="MYN80" s="91"/>
      <c r="MYO80" s="91"/>
      <c r="MYP80" s="91"/>
      <c r="MYQ80" s="91"/>
      <c r="MYR80" s="91"/>
      <c r="MYS80" s="91"/>
      <c r="MYT80" s="91"/>
      <c r="MYU80" s="91"/>
      <c r="MYV80" s="91"/>
      <c r="MYW80" s="91"/>
      <c r="MYX80" s="91"/>
      <c r="MYY80" s="91"/>
      <c r="MYZ80" s="91"/>
      <c r="MZA80" s="91"/>
      <c r="MZB80" s="91"/>
      <c r="MZC80" s="91"/>
      <c r="MZD80" s="91"/>
      <c r="MZE80" s="91"/>
      <c r="MZF80" s="91"/>
      <c r="MZG80" s="91"/>
      <c r="MZH80" s="91"/>
      <c r="MZI80" s="91"/>
      <c r="MZJ80" s="91"/>
      <c r="MZK80" s="91"/>
      <c r="MZL80" s="91"/>
      <c r="MZM80" s="91"/>
      <c r="MZN80" s="91"/>
      <c r="MZO80" s="91"/>
      <c r="MZP80" s="91"/>
      <c r="MZQ80" s="91"/>
      <c r="MZR80" s="91"/>
      <c r="MZS80" s="91"/>
      <c r="MZT80" s="91"/>
      <c r="MZU80" s="91"/>
      <c r="MZV80" s="91"/>
      <c r="MZW80" s="91"/>
      <c r="MZX80" s="91"/>
      <c r="MZY80" s="91"/>
      <c r="MZZ80" s="91"/>
      <c r="NAA80" s="91"/>
      <c r="NAB80" s="91"/>
      <c r="NAC80" s="91"/>
      <c r="NAD80" s="91"/>
      <c r="NAE80" s="91"/>
      <c r="NAF80" s="91"/>
      <c r="NAG80" s="91"/>
      <c r="NAH80" s="91"/>
      <c r="NAI80" s="91"/>
      <c r="NAJ80" s="91"/>
      <c r="NAK80" s="91"/>
      <c r="NAL80" s="91"/>
      <c r="NAM80" s="91"/>
      <c r="NAN80" s="91"/>
      <c r="NAO80" s="91"/>
      <c r="NAP80" s="91"/>
      <c r="NAQ80" s="91"/>
      <c r="NAR80" s="91"/>
      <c r="NAS80" s="91"/>
      <c r="NAT80" s="91"/>
      <c r="NAU80" s="91"/>
      <c r="NAV80" s="91"/>
      <c r="NAW80" s="91"/>
      <c r="NAX80" s="91"/>
      <c r="NAY80" s="91"/>
      <c r="NAZ80" s="91"/>
      <c r="NBA80" s="91"/>
      <c r="NBB80" s="91"/>
      <c r="NBC80" s="91"/>
      <c r="NBD80" s="91"/>
      <c r="NBE80" s="91"/>
      <c r="NBF80" s="91"/>
      <c r="NBG80" s="91"/>
      <c r="NBH80" s="91"/>
      <c r="NBI80" s="91"/>
      <c r="NBJ80" s="91"/>
      <c r="NBK80" s="91"/>
      <c r="NBL80" s="91"/>
      <c r="NBM80" s="91"/>
      <c r="NBN80" s="91"/>
      <c r="NBO80" s="91"/>
      <c r="NBP80" s="91"/>
      <c r="NBQ80" s="91"/>
      <c r="NBR80" s="91"/>
      <c r="NBS80" s="91"/>
      <c r="NBT80" s="91"/>
      <c r="NBU80" s="91"/>
      <c r="NBV80" s="91"/>
      <c r="NBW80" s="91"/>
      <c r="NBX80" s="91"/>
      <c r="NBY80" s="91"/>
      <c r="NBZ80" s="91"/>
      <c r="NCA80" s="91"/>
      <c r="NCB80" s="91"/>
      <c r="NCC80" s="91"/>
      <c r="NCD80" s="91"/>
      <c r="NCE80" s="91"/>
      <c r="NCF80" s="91"/>
      <c r="NCG80" s="91"/>
      <c r="NCH80" s="91"/>
      <c r="NCI80" s="91"/>
      <c r="NCJ80" s="91"/>
      <c r="NCK80" s="91"/>
      <c r="NCL80" s="91"/>
      <c r="NCM80" s="91"/>
      <c r="NCN80" s="91"/>
      <c r="NCO80" s="91"/>
      <c r="NCP80" s="91"/>
      <c r="NCQ80" s="91"/>
      <c r="NCR80" s="91"/>
      <c r="NCS80" s="91"/>
      <c r="NCT80" s="91"/>
      <c r="NCU80" s="91"/>
      <c r="NCV80" s="91"/>
      <c r="NCW80" s="91"/>
      <c r="NCX80" s="91"/>
      <c r="NCY80" s="91"/>
      <c r="NCZ80" s="91"/>
      <c r="NDA80" s="91"/>
      <c r="NDB80" s="91"/>
      <c r="NDC80" s="91"/>
      <c r="NDD80" s="91"/>
      <c r="NDE80" s="91"/>
      <c r="NDF80" s="91"/>
      <c r="NDG80" s="91"/>
      <c r="NDH80" s="91"/>
      <c r="NDI80" s="91"/>
      <c r="NDJ80" s="91"/>
      <c r="NDK80" s="91"/>
      <c r="NDL80" s="91"/>
      <c r="NDM80" s="91"/>
      <c r="NDN80" s="91"/>
      <c r="NDO80" s="91"/>
      <c r="NDP80" s="91"/>
      <c r="NDQ80" s="91"/>
      <c r="NDR80" s="91"/>
      <c r="NDS80" s="91"/>
      <c r="NDT80" s="91"/>
      <c r="NDU80" s="91"/>
      <c r="NDV80" s="91"/>
      <c r="NDW80" s="91"/>
      <c r="NDX80" s="91"/>
      <c r="NDY80" s="91"/>
      <c r="NDZ80" s="91"/>
      <c r="NEA80" s="91"/>
      <c r="NEB80" s="91"/>
      <c r="NEC80" s="91"/>
      <c r="NED80" s="91"/>
      <c r="NEE80" s="91"/>
      <c r="NEF80" s="91"/>
      <c r="NEG80" s="91"/>
      <c r="NEH80" s="91"/>
      <c r="NEI80" s="91"/>
      <c r="NEJ80" s="91"/>
      <c r="NEK80" s="91"/>
      <c r="NEL80" s="91"/>
      <c r="NEM80" s="91"/>
      <c r="NEN80" s="91"/>
      <c r="NEO80" s="91"/>
      <c r="NEP80" s="91"/>
      <c r="NEQ80" s="91"/>
      <c r="NER80" s="91"/>
      <c r="NES80" s="91"/>
      <c r="NET80" s="91"/>
      <c r="NEU80" s="91"/>
      <c r="NEV80" s="91"/>
      <c r="NEW80" s="91"/>
      <c r="NEX80" s="91"/>
      <c r="NEY80" s="91"/>
      <c r="NEZ80" s="91"/>
      <c r="NFA80" s="91"/>
      <c r="NFB80" s="91"/>
      <c r="NFC80" s="91"/>
      <c r="NFD80" s="91"/>
      <c r="NFE80" s="91"/>
      <c r="NFF80" s="91"/>
      <c r="NFG80" s="91"/>
      <c r="NFH80" s="91"/>
      <c r="NFI80" s="91"/>
      <c r="NFJ80" s="91"/>
      <c r="NFK80" s="91"/>
      <c r="NFL80" s="91"/>
      <c r="NFM80" s="91"/>
      <c r="NFN80" s="91"/>
      <c r="NFO80" s="91"/>
      <c r="NFP80" s="91"/>
      <c r="NFQ80" s="91"/>
      <c r="NFR80" s="91"/>
      <c r="NFS80" s="91"/>
      <c r="NFT80" s="91"/>
      <c r="NFU80" s="91"/>
      <c r="NFV80" s="91"/>
      <c r="NFW80" s="91"/>
      <c r="NFX80" s="91"/>
      <c r="NFY80" s="91"/>
      <c r="NFZ80" s="91"/>
      <c r="NGA80" s="91"/>
      <c r="NGB80" s="91"/>
      <c r="NGC80" s="91"/>
      <c r="NGD80" s="91"/>
      <c r="NGE80" s="91"/>
      <c r="NGF80" s="91"/>
      <c r="NGG80" s="91"/>
      <c r="NGH80" s="91"/>
      <c r="NGI80" s="91"/>
      <c r="NGJ80" s="91"/>
      <c r="NGK80" s="91"/>
      <c r="NGL80" s="91"/>
      <c r="NGM80" s="91"/>
      <c r="NGN80" s="91"/>
      <c r="NGO80" s="91"/>
      <c r="NGP80" s="91"/>
      <c r="NGQ80" s="91"/>
      <c r="NGR80" s="91"/>
      <c r="NGS80" s="91"/>
      <c r="NGT80" s="91"/>
      <c r="NGU80" s="91"/>
      <c r="NGV80" s="91"/>
      <c r="NGW80" s="91"/>
      <c r="NGX80" s="91"/>
      <c r="NGY80" s="91"/>
      <c r="NGZ80" s="91"/>
      <c r="NHA80" s="91"/>
      <c r="NHB80" s="91"/>
      <c r="NHC80" s="91"/>
      <c r="NHD80" s="91"/>
      <c r="NHE80" s="91"/>
      <c r="NHF80" s="91"/>
      <c r="NHG80" s="91"/>
      <c r="NHH80" s="91"/>
      <c r="NHI80" s="91"/>
      <c r="NHJ80" s="91"/>
      <c r="NHK80" s="91"/>
      <c r="NHL80" s="91"/>
      <c r="NHM80" s="91"/>
      <c r="NHN80" s="91"/>
      <c r="NHO80" s="91"/>
      <c r="NHP80" s="91"/>
      <c r="NHQ80" s="91"/>
      <c r="NHR80" s="91"/>
      <c r="NHS80" s="91"/>
      <c r="NHT80" s="91"/>
      <c r="NHU80" s="91"/>
      <c r="NHV80" s="91"/>
      <c r="NHW80" s="91"/>
      <c r="NHX80" s="91"/>
      <c r="NHY80" s="91"/>
      <c r="NHZ80" s="91"/>
      <c r="NIA80" s="91"/>
      <c r="NIB80" s="91"/>
      <c r="NIC80" s="91"/>
      <c r="NID80" s="91"/>
      <c r="NIE80" s="91"/>
      <c r="NIF80" s="91"/>
      <c r="NIG80" s="91"/>
      <c r="NIH80" s="91"/>
      <c r="NII80" s="91"/>
      <c r="NIJ80" s="91"/>
      <c r="NIK80" s="91"/>
      <c r="NIL80" s="91"/>
      <c r="NIM80" s="91"/>
      <c r="NIN80" s="91"/>
      <c r="NIO80" s="91"/>
      <c r="NIP80" s="91"/>
      <c r="NIQ80" s="91"/>
      <c r="NIR80" s="91"/>
      <c r="NIS80" s="91"/>
      <c r="NIT80" s="91"/>
      <c r="NIU80" s="91"/>
      <c r="NIV80" s="91"/>
      <c r="NIW80" s="91"/>
      <c r="NIX80" s="91"/>
      <c r="NIY80" s="91"/>
      <c r="NIZ80" s="91"/>
      <c r="NJA80" s="91"/>
      <c r="NJB80" s="91"/>
      <c r="NJC80" s="91"/>
      <c r="NJD80" s="91"/>
      <c r="NJE80" s="91"/>
      <c r="NJF80" s="91"/>
      <c r="NJG80" s="91"/>
      <c r="NJH80" s="91"/>
      <c r="NJI80" s="91"/>
      <c r="NJJ80" s="91"/>
      <c r="NJK80" s="91"/>
      <c r="NJL80" s="91"/>
      <c r="NJM80" s="91"/>
      <c r="NJN80" s="91"/>
      <c r="NJO80" s="91"/>
      <c r="NJP80" s="91"/>
      <c r="NJQ80" s="91"/>
      <c r="NJR80" s="91"/>
      <c r="NJS80" s="91"/>
      <c r="NJT80" s="91"/>
      <c r="NJU80" s="91"/>
      <c r="NJV80" s="91"/>
      <c r="NJW80" s="91"/>
      <c r="NJX80" s="91"/>
      <c r="NJY80" s="91"/>
      <c r="NJZ80" s="91"/>
      <c r="NKA80" s="91"/>
      <c r="NKB80" s="91"/>
      <c r="NKC80" s="91"/>
      <c r="NKD80" s="91"/>
      <c r="NKE80" s="91"/>
      <c r="NKF80" s="91"/>
      <c r="NKG80" s="91"/>
      <c r="NKH80" s="91"/>
      <c r="NKI80" s="91"/>
      <c r="NKJ80" s="91"/>
      <c r="NKK80" s="91"/>
      <c r="NKL80" s="91"/>
      <c r="NKM80" s="91"/>
      <c r="NKN80" s="91"/>
      <c r="NKO80" s="91"/>
      <c r="NKP80" s="91"/>
      <c r="NKQ80" s="91"/>
      <c r="NKR80" s="91"/>
      <c r="NKS80" s="91"/>
      <c r="NKT80" s="91"/>
      <c r="NKU80" s="91"/>
      <c r="NKV80" s="91"/>
      <c r="NKW80" s="91"/>
      <c r="NKX80" s="91"/>
      <c r="NKY80" s="91"/>
      <c r="NKZ80" s="91"/>
      <c r="NLA80" s="91"/>
      <c r="NLB80" s="91"/>
      <c r="NLC80" s="91"/>
      <c r="NLD80" s="91"/>
      <c r="NLE80" s="91"/>
      <c r="NLF80" s="91"/>
      <c r="NLG80" s="91"/>
      <c r="NLH80" s="91"/>
      <c r="NLI80" s="91"/>
      <c r="NLJ80" s="91"/>
      <c r="NLK80" s="91"/>
      <c r="NLL80" s="91"/>
      <c r="NLM80" s="91"/>
      <c r="NLN80" s="91"/>
      <c r="NLO80" s="91"/>
      <c r="NLP80" s="91"/>
      <c r="NLQ80" s="91"/>
      <c r="NLR80" s="91"/>
      <c r="NLS80" s="91"/>
      <c r="NLT80" s="91"/>
      <c r="NLU80" s="91"/>
      <c r="NLV80" s="91"/>
      <c r="NLW80" s="91"/>
      <c r="NLX80" s="91"/>
      <c r="NLY80" s="91"/>
      <c r="NLZ80" s="91"/>
      <c r="NMA80" s="91"/>
      <c r="NMB80" s="91"/>
      <c r="NMC80" s="91"/>
      <c r="NMD80" s="91"/>
      <c r="NME80" s="91"/>
      <c r="NMF80" s="91"/>
      <c r="NMG80" s="91"/>
      <c r="NMH80" s="91"/>
      <c r="NMI80" s="91"/>
      <c r="NMJ80" s="91"/>
      <c r="NMK80" s="91"/>
      <c r="NML80" s="91"/>
      <c r="NMM80" s="91"/>
      <c r="NMN80" s="91"/>
      <c r="NMO80" s="91"/>
      <c r="NMP80" s="91"/>
      <c r="NMQ80" s="91"/>
      <c r="NMR80" s="91"/>
      <c r="NMS80" s="91"/>
      <c r="NMT80" s="91"/>
      <c r="NMU80" s="91"/>
      <c r="NMV80" s="91"/>
      <c r="NMW80" s="91"/>
      <c r="NMX80" s="91"/>
      <c r="NMY80" s="91"/>
      <c r="NMZ80" s="91"/>
      <c r="NNA80" s="91"/>
      <c r="NNB80" s="91"/>
      <c r="NNC80" s="91"/>
      <c r="NND80" s="91"/>
      <c r="NNE80" s="91"/>
      <c r="NNF80" s="91"/>
      <c r="NNG80" s="91"/>
      <c r="NNH80" s="91"/>
      <c r="NNI80" s="91"/>
      <c r="NNJ80" s="91"/>
      <c r="NNK80" s="91"/>
      <c r="NNL80" s="91"/>
      <c r="NNM80" s="91"/>
      <c r="NNN80" s="91"/>
      <c r="NNO80" s="91"/>
      <c r="NNP80" s="91"/>
      <c r="NNQ80" s="91"/>
      <c r="NNR80" s="91"/>
      <c r="NNS80" s="91"/>
      <c r="NNT80" s="91"/>
      <c r="NNU80" s="91"/>
      <c r="NNV80" s="91"/>
      <c r="NNW80" s="91"/>
      <c r="NNX80" s="91"/>
      <c r="NNY80" s="91"/>
      <c r="NNZ80" s="91"/>
      <c r="NOA80" s="91"/>
      <c r="NOB80" s="91"/>
      <c r="NOC80" s="91"/>
      <c r="NOD80" s="91"/>
      <c r="NOE80" s="91"/>
      <c r="NOF80" s="91"/>
      <c r="NOG80" s="91"/>
      <c r="NOH80" s="91"/>
      <c r="NOI80" s="91"/>
      <c r="NOJ80" s="91"/>
      <c r="NOK80" s="91"/>
      <c r="NOL80" s="91"/>
      <c r="NOM80" s="91"/>
      <c r="NON80" s="91"/>
      <c r="NOO80" s="91"/>
      <c r="NOP80" s="91"/>
      <c r="NOQ80" s="91"/>
      <c r="NOR80" s="91"/>
      <c r="NOS80" s="91"/>
      <c r="NOT80" s="91"/>
      <c r="NOU80" s="91"/>
      <c r="NOV80" s="91"/>
      <c r="NOW80" s="91"/>
      <c r="NOX80" s="91"/>
      <c r="NOY80" s="91"/>
      <c r="NOZ80" s="91"/>
      <c r="NPA80" s="91"/>
      <c r="NPB80" s="91"/>
      <c r="NPC80" s="91"/>
      <c r="NPD80" s="91"/>
      <c r="NPE80" s="91"/>
      <c r="NPF80" s="91"/>
      <c r="NPG80" s="91"/>
      <c r="NPH80" s="91"/>
      <c r="NPI80" s="91"/>
      <c r="NPJ80" s="91"/>
      <c r="NPK80" s="91"/>
      <c r="NPL80" s="91"/>
      <c r="NPM80" s="91"/>
      <c r="NPN80" s="91"/>
      <c r="NPO80" s="91"/>
      <c r="NPP80" s="91"/>
      <c r="NPQ80" s="91"/>
      <c r="NPR80" s="91"/>
      <c r="NPS80" s="91"/>
      <c r="NPT80" s="91"/>
      <c r="NPU80" s="91"/>
      <c r="NPV80" s="91"/>
      <c r="NPW80" s="91"/>
      <c r="NPX80" s="91"/>
      <c r="NPY80" s="91"/>
      <c r="NPZ80" s="91"/>
      <c r="NQA80" s="91"/>
      <c r="NQB80" s="91"/>
      <c r="NQC80" s="91"/>
      <c r="NQD80" s="91"/>
      <c r="NQE80" s="91"/>
      <c r="NQF80" s="91"/>
      <c r="NQG80" s="91"/>
      <c r="NQH80" s="91"/>
      <c r="NQI80" s="91"/>
      <c r="NQJ80" s="91"/>
      <c r="NQK80" s="91"/>
      <c r="NQL80" s="91"/>
      <c r="NQM80" s="91"/>
      <c r="NQN80" s="91"/>
      <c r="NQO80" s="91"/>
      <c r="NQP80" s="91"/>
      <c r="NQQ80" s="91"/>
      <c r="NQR80" s="91"/>
      <c r="NQS80" s="91"/>
      <c r="NQT80" s="91"/>
      <c r="NQU80" s="91"/>
      <c r="NQV80" s="91"/>
      <c r="NQW80" s="91"/>
      <c r="NQX80" s="91"/>
      <c r="NQY80" s="91"/>
      <c r="NQZ80" s="91"/>
      <c r="NRA80" s="91"/>
      <c r="NRB80" s="91"/>
      <c r="NRC80" s="91"/>
      <c r="NRD80" s="91"/>
      <c r="NRE80" s="91"/>
      <c r="NRF80" s="91"/>
      <c r="NRG80" s="91"/>
      <c r="NRH80" s="91"/>
      <c r="NRI80" s="91"/>
      <c r="NRJ80" s="91"/>
      <c r="NRK80" s="91"/>
      <c r="NRL80" s="91"/>
      <c r="NRM80" s="91"/>
      <c r="NRN80" s="91"/>
      <c r="NRO80" s="91"/>
      <c r="NRP80" s="91"/>
      <c r="NRQ80" s="91"/>
      <c r="NRR80" s="91"/>
      <c r="NRS80" s="91"/>
      <c r="NRT80" s="91"/>
      <c r="NRU80" s="91"/>
      <c r="NRV80" s="91"/>
      <c r="NRW80" s="91"/>
      <c r="NRX80" s="91"/>
      <c r="NRY80" s="91"/>
      <c r="NRZ80" s="91"/>
      <c r="NSA80" s="91"/>
      <c r="NSB80" s="91"/>
      <c r="NSC80" s="91"/>
      <c r="NSD80" s="91"/>
      <c r="NSE80" s="91"/>
      <c r="NSF80" s="91"/>
      <c r="NSG80" s="91"/>
      <c r="NSH80" s="91"/>
      <c r="NSI80" s="91"/>
      <c r="NSJ80" s="91"/>
      <c r="NSK80" s="91"/>
      <c r="NSL80" s="91"/>
      <c r="NSM80" s="91"/>
      <c r="NSN80" s="91"/>
      <c r="NSO80" s="91"/>
      <c r="NSP80" s="91"/>
      <c r="NSQ80" s="91"/>
      <c r="NSR80" s="91"/>
      <c r="NSS80" s="91"/>
      <c r="NST80" s="91"/>
      <c r="NSU80" s="91"/>
      <c r="NSV80" s="91"/>
      <c r="NSW80" s="91"/>
      <c r="NSX80" s="91"/>
      <c r="NSY80" s="91"/>
      <c r="NSZ80" s="91"/>
      <c r="NTA80" s="91"/>
      <c r="NTB80" s="91"/>
      <c r="NTC80" s="91"/>
      <c r="NTD80" s="91"/>
      <c r="NTE80" s="91"/>
      <c r="NTF80" s="91"/>
      <c r="NTG80" s="91"/>
      <c r="NTH80" s="91"/>
      <c r="NTI80" s="91"/>
      <c r="NTJ80" s="91"/>
      <c r="NTK80" s="91"/>
      <c r="NTL80" s="91"/>
      <c r="NTM80" s="91"/>
      <c r="NTN80" s="91"/>
      <c r="NTO80" s="91"/>
      <c r="NTP80" s="91"/>
      <c r="NTQ80" s="91"/>
      <c r="NTR80" s="91"/>
      <c r="NTS80" s="91"/>
      <c r="NTT80" s="91"/>
      <c r="NTU80" s="91"/>
      <c r="NTV80" s="91"/>
      <c r="NTW80" s="91"/>
      <c r="NTX80" s="91"/>
      <c r="NTY80" s="91"/>
      <c r="NTZ80" s="91"/>
      <c r="NUA80" s="91"/>
      <c r="NUB80" s="91"/>
      <c r="NUC80" s="91"/>
      <c r="NUD80" s="91"/>
      <c r="NUE80" s="91"/>
      <c r="NUF80" s="91"/>
      <c r="NUG80" s="91"/>
      <c r="NUH80" s="91"/>
      <c r="NUI80" s="91"/>
      <c r="NUJ80" s="91"/>
      <c r="NUK80" s="91"/>
      <c r="NUL80" s="91"/>
      <c r="NUM80" s="91"/>
      <c r="NUN80" s="91"/>
      <c r="NUO80" s="91"/>
      <c r="NUP80" s="91"/>
      <c r="NUQ80" s="91"/>
      <c r="NUR80" s="91"/>
      <c r="NUS80" s="91"/>
      <c r="NUT80" s="91"/>
      <c r="NUU80" s="91"/>
      <c r="NUV80" s="91"/>
      <c r="NUW80" s="91"/>
      <c r="NUX80" s="91"/>
      <c r="NUY80" s="91"/>
      <c r="NUZ80" s="91"/>
      <c r="NVA80" s="91"/>
      <c r="NVB80" s="91"/>
      <c r="NVC80" s="91"/>
      <c r="NVD80" s="91"/>
      <c r="NVE80" s="91"/>
      <c r="NVF80" s="91"/>
      <c r="NVG80" s="91"/>
      <c r="NVH80" s="91"/>
      <c r="NVI80" s="91"/>
      <c r="NVJ80" s="91"/>
      <c r="NVK80" s="91"/>
      <c r="NVL80" s="91"/>
      <c r="NVM80" s="91"/>
      <c r="NVN80" s="91"/>
      <c r="NVO80" s="91"/>
      <c r="NVP80" s="91"/>
      <c r="NVQ80" s="91"/>
      <c r="NVR80" s="91"/>
      <c r="NVS80" s="91"/>
      <c r="NVT80" s="91"/>
      <c r="NVU80" s="91"/>
      <c r="NVV80" s="91"/>
      <c r="NVW80" s="91"/>
      <c r="NVX80" s="91"/>
      <c r="NVY80" s="91"/>
      <c r="NVZ80" s="91"/>
      <c r="NWA80" s="91"/>
      <c r="NWB80" s="91"/>
      <c r="NWC80" s="91"/>
      <c r="NWD80" s="91"/>
      <c r="NWE80" s="91"/>
      <c r="NWF80" s="91"/>
      <c r="NWG80" s="91"/>
      <c r="NWH80" s="91"/>
      <c r="NWI80" s="91"/>
      <c r="NWJ80" s="91"/>
      <c r="NWK80" s="91"/>
      <c r="NWL80" s="91"/>
      <c r="NWM80" s="91"/>
      <c r="NWN80" s="91"/>
      <c r="NWO80" s="91"/>
      <c r="NWP80" s="91"/>
      <c r="NWQ80" s="91"/>
      <c r="NWR80" s="91"/>
      <c r="NWS80" s="91"/>
      <c r="NWT80" s="91"/>
      <c r="NWU80" s="91"/>
      <c r="NWV80" s="91"/>
      <c r="NWW80" s="91"/>
      <c r="NWX80" s="91"/>
      <c r="NWY80" s="91"/>
      <c r="NWZ80" s="91"/>
      <c r="NXA80" s="91"/>
      <c r="NXB80" s="91"/>
      <c r="NXC80" s="91"/>
      <c r="NXD80" s="91"/>
      <c r="NXE80" s="91"/>
      <c r="NXF80" s="91"/>
      <c r="NXG80" s="91"/>
      <c r="NXH80" s="91"/>
      <c r="NXI80" s="91"/>
      <c r="NXJ80" s="91"/>
      <c r="NXK80" s="91"/>
      <c r="NXL80" s="91"/>
      <c r="NXM80" s="91"/>
      <c r="NXN80" s="91"/>
      <c r="NXO80" s="91"/>
      <c r="NXP80" s="91"/>
      <c r="NXQ80" s="91"/>
      <c r="NXR80" s="91"/>
      <c r="NXS80" s="91"/>
      <c r="NXT80" s="91"/>
      <c r="NXU80" s="91"/>
      <c r="NXV80" s="91"/>
      <c r="NXW80" s="91"/>
      <c r="NXX80" s="91"/>
      <c r="NXY80" s="91"/>
      <c r="NXZ80" s="91"/>
      <c r="NYA80" s="91"/>
      <c r="NYB80" s="91"/>
      <c r="NYC80" s="91"/>
      <c r="NYD80" s="91"/>
      <c r="NYE80" s="91"/>
      <c r="NYF80" s="91"/>
      <c r="NYG80" s="91"/>
      <c r="NYH80" s="91"/>
      <c r="NYI80" s="91"/>
      <c r="NYJ80" s="91"/>
      <c r="NYK80" s="91"/>
      <c r="NYL80" s="91"/>
      <c r="NYM80" s="91"/>
      <c r="NYN80" s="91"/>
      <c r="NYO80" s="91"/>
      <c r="NYP80" s="91"/>
      <c r="NYQ80" s="91"/>
      <c r="NYR80" s="91"/>
      <c r="NYS80" s="91"/>
      <c r="NYT80" s="91"/>
      <c r="NYU80" s="91"/>
      <c r="NYV80" s="91"/>
      <c r="NYW80" s="91"/>
      <c r="NYX80" s="91"/>
      <c r="NYY80" s="91"/>
      <c r="NYZ80" s="91"/>
      <c r="NZA80" s="91"/>
      <c r="NZB80" s="91"/>
      <c r="NZC80" s="91"/>
      <c r="NZD80" s="91"/>
      <c r="NZE80" s="91"/>
      <c r="NZF80" s="91"/>
      <c r="NZG80" s="91"/>
      <c r="NZH80" s="91"/>
      <c r="NZI80" s="91"/>
      <c r="NZJ80" s="91"/>
      <c r="NZK80" s="91"/>
      <c r="NZL80" s="91"/>
      <c r="NZM80" s="91"/>
      <c r="NZN80" s="91"/>
      <c r="NZO80" s="91"/>
      <c r="NZP80" s="91"/>
      <c r="NZQ80" s="91"/>
      <c r="NZR80" s="91"/>
      <c r="NZS80" s="91"/>
      <c r="NZT80" s="91"/>
      <c r="NZU80" s="91"/>
      <c r="NZV80" s="91"/>
      <c r="NZW80" s="91"/>
      <c r="NZX80" s="91"/>
      <c r="NZY80" s="91"/>
      <c r="NZZ80" s="91"/>
      <c r="OAA80" s="91"/>
      <c r="OAB80" s="91"/>
      <c r="OAC80" s="91"/>
      <c r="OAD80" s="91"/>
      <c r="OAE80" s="91"/>
      <c r="OAF80" s="91"/>
      <c r="OAG80" s="91"/>
      <c r="OAH80" s="91"/>
      <c r="OAI80" s="91"/>
      <c r="OAJ80" s="91"/>
      <c r="OAK80" s="91"/>
      <c r="OAL80" s="91"/>
      <c r="OAM80" s="91"/>
      <c r="OAN80" s="91"/>
      <c r="OAO80" s="91"/>
      <c r="OAP80" s="91"/>
      <c r="OAQ80" s="91"/>
      <c r="OAR80" s="91"/>
      <c r="OAS80" s="91"/>
      <c r="OAT80" s="91"/>
      <c r="OAU80" s="91"/>
      <c r="OAV80" s="91"/>
      <c r="OAW80" s="91"/>
      <c r="OAX80" s="91"/>
      <c r="OAY80" s="91"/>
      <c r="OAZ80" s="91"/>
      <c r="OBA80" s="91"/>
      <c r="OBB80" s="91"/>
      <c r="OBC80" s="91"/>
      <c r="OBD80" s="91"/>
      <c r="OBE80" s="91"/>
      <c r="OBF80" s="91"/>
      <c r="OBG80" s="91"/>
      <c r="OBH80" s="91"/>
      <c r="OBI80" s="91"/>
      <c r="OBJ80" s="91"/>
      <c r="OBK80" s="91"/>
      <c r="OBL80" s="91"/>
      <c r="OBM80" s="91"/>
      <c r="OBN80" s="91"/>
      <c r="OBO80" s="91"/>
      <c r="OBP80" s="91"/>
      <c r="OBQ80" s="91"/>
      <c r="OBR80" s="91"/>
      <c r="OBS80" s="91"/>
      <c r="OBT80" s="91"/>
      <c r="OBU80" s="91"/>
      <c r="OBV80" s="91"/>
      <c r="OBW80" s="91"/>
      <c r="OBX80" s="91"/>
      <c r="OBY80" s="91"/>
      <c r="OBZ80" s="91"/>
      <c r="OCA80" s="91"/>
      <c r="OCB80" s="91"/>
      <c r="OCC80" s="91"/>
      <c r="OCD80" s="91"/>
      <c r="OCE80" s="91"/>
      <c r="OCF80" s="91"/>
      <c r="OCG80" s="91"/>
      <c r="OCH80" s="91"/>
      <c r="OCI80" s="91"/>
      <c r="OCJ80" s="91"/>
      <c r="OCK80" s="91"/>
      <c r="OCL80" s="91"/>
      <c r="OCM80" s="91"/>
      <c r="OCN80" s="91"/>
      <c r="OCO80" s="91"/>
      <c r="OCP80" s="91"/>
      <c r="OCQ80" s="91"/>
      <c r="OCR80" s="91"/>
      <c r="OCS80" s="91"/>
      <c r="OCT80" s="91"/>
      <c r="OCU80" s="91"/>
      <c r="OCV80" s="91"/>
      <c r="OCW80" s="91"/>
      <c r="OCX80" s="91"/>
      <c r="OCY80" s="91"/>
      <c r="OCZ80" s="91"/>
      <c r="ODA80" s="91"/>
      <c r="ODB80" s="91"/>
      <c r="ODC80" s="91"/>
      <c r="ODD80" s="91"/>
      <c r="ODE80" s="91"/>
      <c r="ODF80" s="91"/>
      <c r="ODG80" s="91"/>
      <c r="ODH80" s="91"/>
      <c r="ODI80" s="91"/>
      <c r="ODJ80" s="91"/>
      <c r="ODK80" s="91"/>
      <c r="ODL80" s="91"/>
      <c r="ODM80" s="91"/>
      <c r="ODN80" s="91"/>
      <c r="ODO80" s="91"/>
      <c r="ODP80" s="91"/>
      <c r="ODQ80" s="91"/>
      <c r="ODR80" s="91"/>
      <c r="ODS80" s="91"/>
      <c r="ODT80" s="91"/>
      <c r="ODU80" s="91"/>
      <c r="ODV80" s="91"/>
      <c r="ODW80" s="91"/>
      <c r="ODX80" s="91"/>
      <c r="ODY80" s="91"/>
      <c r="ODZ80" s="91"/>
      <c r="OEA80" s="91"/>
      <c r="OEB80" s="91"/>
      <c r="OEC80" s="91"/>
      <c r="OED80" s="91"/>
      <c r="OEE80" s="91"/>
      <c r="OEF80" s="91"/>
      <c r="OEG80" s="91"/>
      <c r="OEH80" s="91"/>
      <c r="OEI80" s="91"/>
      <c r="OEJ80" s="91"/>
      <c r="OEK80" s="91"/>
      <c r="OEL80" s="91"/>
      <c r="OEM80" s="91"/>
      <c r="OEN80" s="91"/>
      <c r="OEO80" s="91"/>
      <c r="OEP80" s="91"/>
      <c r="OEQ80" s="91"/>
      <c r="OER80" s="91"/>
      <c r="OES80" s="91"/>
      <c r="OET80" s="91"/>
      <c r="OEU80" s="91"/>
      <c r="OEV80" s="91"/>
      <c r="OEW80" s="91"/>
      <c r="OEX80" s="91"/>
      <c r="OEY80" s="91"/>
      <c r="OEZ80" s="91"/>
      <c r="OFA80" s="91"/>
      <c r="OFB80" s="91"/>
      <c r="OFC80" s="91"/>
      <c r="OFD80" s="91"/>
      <c r="OFE80" s="91"/>
      <c r="OFF80" s="91"/>
      <c r="OFG80" s="91"/>
      <c r="OFH80" s="91"/>
      <c r="OFI80" s="91"/>
      <c r="OFJ80" s="91"/>
      <c r="OFK80" s="91"/>
      <c r="OFL80" s="91"/>
      <c r="OFM80" s="91"/>
      <c r="OFN80" s="91"/>
      <c r="OFO80" s="91"/>
      <c r="OFP80" s="91"/>
      <c r="OFQ80" s="91"/>
      <c r="OFR80" s="91"/>
      <c r="OFS80" s="91"/>
      <c r="OFT80" s="91"/>
      <c r="OFU80" s="91"/>
      <c r="OFV80" s="91"/>
      <c r="OFW80" s="91"/>
      <c r="OFX80" s="91"/>
      <c r="OFY80" s="91"/>
      <c r="OFZ80" s="91"/>
      <c r="OGA80" s="91"/>
      <c r="OGB80" s="91"/>
      <c r="OGC80" s="91"/>
      <c r="OGD80" s="91"/>
      <c r="OGE80" s="91"/>
      <c r="OGF80" s="91"/>
      <c r="OGG80" s="91"/>
      <c r="OGH80" s="91"/>
      <c r="OGI80" s="91"/>
      <c r="OGJ80" s="91"/>
      <c r="OGK80" s="91"/>
      <c r="OGL80" s="91"/>
      <c r="OGM80" s="91"/>
      <c r="OGN80" s="91"/>
      <c r="OGO80" s="91"/>
      <c r="OGP80" s="91"/>
      <c r="OGQ80" s="91"/>
      <c r="OGR80" s="91"/>
      <c r="OGS80" s="91"/>
      <c r="OGT80" s="91"/>
      <c r="OGU80" s="91"/>
      <c r="OGV80" s="91"/>
      <c r="OGW80" s="91"/>
      <c r="OGX80" s="91"/>
      <c r="OGY80" s="91"/>
      <c r="OGZ80" s="91"/>
      <c r="OHA80" s="91"/>
      <c r="OHB80" s="91"/>
      <c r="OHC80" s="91"/>
      <c r="OHD80" s="91"/>
      <c r="OHE80" s="91"/>
      <c r="OHF80" s="91"/>
      <c r="OHG80" s="91"/>
      <c r="OHH80" s="91"/>
      <c r="OHI80" s="91"/>
      <c r="OHJ80" s="91"/>
      <c r="OHK80" s="91"/>
      <c r="OHL80" s="91"/>
      <c r="OHM80" s="91"/>
      <c r="OHN80" s="91"/>
      <c r="OHO80" s="91"/>
      <c r="OHP80" s="91"/>
      <c r="OHQ80" s="91"/>
      <c r="OHR80" s="91"/>
      <c r="OHS80" s="91"/>
      <c r="OHT80" s="91"/>
      <c r="OHU80" s="91"/>
      <c r="OHV80" s="91"/>
      <c r="OHW80" s="91"/>
      <c r="OHX80" s="91"/>
      <c r="OHY80" s="91"/>
      <c r="OHZ80" s="91"/>
      <c r="OIA80" s="91"/>
      <c r="OIB80" s="91"/>
      <c r="OIC80" s="91"/>
      <c r="OID80" s="91"/>
      <c r="OIE80" s="91"/>
      <c r="OIF80" s="91"/>
      <c r="OIG80" s="91"/>
      <c r="OIH80" s="91"/>
      <c r="OII80" s="91"/>
      <c r="OIJ80" s="91"/>
      <c r="OIK80" s="91"/>
      <c r="OIL80" s="91"/>
      <c r="OIM80" s="91"/>
      <c r="OIN80" s="91"/>
      <c r="OIO80" s="91"/>
      <c r="OIP80" s="91"/>
      <c r="OIQ80" s="91"/>
      <c r="OIR80" s="91"/>
      <c r="OIS80" s="91"/>
      <c r="OIT80" s="91"/>
      <c r="OIU80" s="91"/>
      <c r="OIV80" s="91"/>
      <c r="OIW80" s="91"/>
      <c r="OIX80" s="91"/>
      <c r="OIY80" s="91"/>
      <c r="OIZ80" s="91"/>
      <c r="OJA80" s="91"/>
      <c r="OJB80" s="91"/>
      <c r="OJC80" s="91"/>
      <c r="OJD80" s="91"/>
      <c r="OJE80" s="91"/>
      <c r="OJF80" s="91"/>
      <c r="OJG80" s="91"/>
      <c r="OJH80" s="91"/>
      <c r="OJI80" s="91"/>
      <c r="OJJ80" s="91"/>
      <c r="OJK80" s="91"/>
      <c r="OJL80" s="91"/>
      <c r="OJM80" s="91"/>
      <c r="OJN80" s="91"/>
      <c r="OJO80" s="91"/>
      <c r="OJP80" s="91"/>
      <c r="OJQ80" s="91"/>
      <c r="OJR80" s="91"/>
      <c r="OJS80" s="91"/>
      <c r="OJT80" s="91"/>
      <c r="OJU80" s="91"/>
      <c r="OJV80" s="91"/>
      <c r="OJW80" s="91"/>
      <c r="OJX80" s="91"/>
      <c r="OJY80" s="91"/>
      <c r="OJZ80" s="91"/>
      <c r="OKA80" s="91"/>
      <c r="OKB80" s="91"/>
      <c r="OKC80" s="91"/>
      <c r="OKD80" s="91"/>
      <c r="OKE80" s="91"/>
      <c r="OKF80" s="91"/>
      <c r="OKG80" s="91"/>
      <c r="OKH80" s="91"/>
      <c r="OKI80" s="91"/>
      <c r="OKJ80" s="91"/>
      <c r="OKK80" s="91"/>
      <c r="OKL80" s="91"/>
      <c r="OKM80" s="91"/>
      <c r="OKN80" s="91"/>
      <c r="OKO80" s="91"/>
      <c r="OKP80" s="91"/>
      <c r="OKQ80" s="91"/>
      <c r="OKR80" s="91"/>
      <c r="OKS80" s="91"/>
      <c r="OKT80" s="91"/>
      <c r="OKU80" s="91"/>
      <c r="OKV80" s="91"/>
      <c r="OKW80" s="91"/>
      <c r="OKX80" s="91"/>
      <c r="OKY80" s="91"/>
      <c r="OKZ80" s="91"/>
      <c r="OLA80" s="91"/>
      <c r="OLB80" s="91"/>
      <c r="OLC80" s="91"/>
      <c r="OLD80" s="91"/>
      <c r="OLE80" s="91"/>
      <c r="OLF80" s="91"/>
      <c r="OLG80" s="91"/>
      <c r="OLH80" s="91"/>
      <c r="OLI80" s="91"/>
      <c r="OLJ80" s="91"/>
      <c r="OLK80" s="91"/>
      <c r="OLL80" s="91"/>
      <c r="OLM80" s="91"/>
      <c r="OLN80" s="91"/>
      <c r="OLO80" s="91"/>
      <c r="OLP80" s="91"/>
      <c r="OLQ80" s="91"/>
      <c r="OLR80" s="91"/>
      <c r="OLS80" s="91"/>
      <c r="OLT80" s="91"/>
      <c r="OLU80" s="91"/>
      <c r="OLV80" s="91"/>
      <c r="OLW80" s="91"/>
      <c r="OLX80" s="91"/>
      <c r="OLY80" s="91"/>
      <c r="OLZ80" s="91"/>
      <c r="OMA80" s="91"/>
      <c r="OMB80" s="91"/>
      <c r="OMC80" s="91"/>
      <c r="OMD80" s="91"/>
      <c r="OME80" s="91"/>
      <c r="OMF80" s="91"/>
      <c r="OMG80" s="91"/>
      <c r="OMH80" s="91"/>
      <c r="OMI80" s="91"/>
      <c r="OMJ80" s="91"/>
      <c r="OMK80" s="91"/>
      <c r="OML80" s="91"/>
      <c r="OMM80" s="91"/>
      <c r="OMN80" s="91"/>
      <c r="OMO80" s="91"/>
      <c r="OMP80" s="91"/>
      <c r="OMQ80" s="91"/>
      <c r="OMR80" s="91"/>
      <c r="OMS80" s="91"/>
      <c r="OMT80" s="91"/>
      <c r="OMU80" s="91"/>
      <c r="OMV80" s="91"/>
      <c r="OMW80" s="91"/>
      <c r="OMX80" s="91"/>
      <c r="OMY80" s="91"/>
      <c r="OMZ80" s="91"/>
      <c r="ONA80" s="91"/>
      <c r="ONB80" s="91"/>
      <c r="ONC80" s="91"/>
      <c r="OND80" s="91"/>
      <c r="ONE80" s="91"/>
      <c r="ONF80" s="91"/>
      <c r="ONG80" s="91"/>
      <c r="ONH80" s="91"/>
      <c r="ONI80" s="91"/>
      <c r="ONJ80" s="91"/>
      <c r="ONK80" s="91"/>
      <c r="ONL80" s="91"/>
      <c r="ONM80" s="91"/>
      <c r="ONN80" s="91"/>
      <c r="ONO80" s="91"/>
      <c r="ONP80" s="91"/>
      <c r="ONQ80" s="91"/>
      <c r="ONR80" s="91"/>
      <c r="ONS80" s="91"/>
      <c r="ONT80" s="91"/>
      <c r="ONU80" s="91"/>
      <c r="ONV80" s="91"/>
      <c r="ONW80" s="91"/>
      <c r="ONX80" s="91"/>
      <c r="ONY80" s="91"/>
      <c r="ONZ80" s="91"/>
      <c r="OOA80" s="91"/>
      <c r="OOB80" s="91"/>
      <c r="OOC80" s="91"/>
      <c r="OOD80" s="91"/>
      <c r="OOE80" s="91"/>
      <c r="OOF80" s="91"/>
      <c r="OOG80" s="91"/>
      <c r="OOH80" s="91"/>
      <c r="OOI80" s="91"/>
      <c r="OOJ80" s="91"/>
      <c r="OOK80" s="91"/>
      <c r="OOL80" s="91"/>
      <c r="OOM80" s="91"/>
      <c r="OON80" s="91"/>
      <c r="OOO80" s="91"/>
      <c r="OOP80" s="91"/>
      <c r="OOQ80" s="91"/>
      <c r="OOR80" s="91"/>
      <c r="OOS80" s="91"/>
      <c r="OOT80" s="91"/>
      <c r="OOU80" s="91"/>
      <c r="OOV80" s="91"/>
      <c r="OOW80" s="91"/>
      <c r="OOX80" s="91"/>
      <c r="OOY80" s="91"/>
      <c r="OOZ80" s="91"/>
      <c r="OPA80" s="91"/>
      <c r="OPB80" s="91"/>
      <c r="OPC80" s="91"/>
      <c r="OPD80" s="91"/>
      <c r="OPE80" s="91"/>
      <c r="OPF80" s="91"/>
      <c r="OPG80" s="91"/>
      <c r="OPH80" s="91"/>
      <c r="OPI80" s="91"/>
      <c r="OPJ80" s="91"/>
      <c r="OPK80" s="91"/>
      <c r="OPL80" s="91"/>
      <c r="OPM80" s="91"/>
      <c r="OPN80" s="91"/>
      <c r="OPO80" s="91"/>
      <c r="OPP80" s="91"/>
      <c r="OPQ80" s="91"/>
      <c r="OPR80" s="91"/>
      <c r="OPS80" s="91"/>
      <c r="OPT80" s="91"/>
      <c r="OPU80" s="91"/>
      <c r="OPV80" s="91"/>
      <c r="OPW80" s="91"/>
      <c r="OPX80" s="91"/>
      <c r="OPY80" s="91"/>
      <c r="OPZ80" s="91"/>
      <c r="OQA80" s="91"/>
      <c r="OQB80" s="91"/>
      <c r="OQC80" s="91"/>
      <c r="OQD80" s="91"/>
      <c r="OQE80" s="91"/>
      <c r="OQF80" s="91"/>
      <c r="OQG80" s="91"/>
      <c r="OQH80" s="91"/>
      <c r="OQI80" s="91"/>
      <c r="OQJ80" s="91"/>
      <c r="OQK80" s="91"/>
      <c r="OQL80" s="91"/>
      <c r="OQM80" s="91"/>
      <c r="OQN80" s="91"/>
      <c r="OQO80" s="91"/>
      <c r="OQP80" s="91"/>
      <c r="OQQ80" s="91"/>
      <c r="OQR80" s="91"/>
      <c r="OQS80" s="91"/>
      <c r="OQT80" s="91"/>
      <c r="OQU80" s="91"/>
      <c r="OQV80" s="91"/>
      <c r="OQW80" s="91"/>
      <c r="OQX80" s="91"/>
      <c r="OQY80" s="91"/>
      <c r="OQZ80" s="91"/>
      <c r="ORA80" s="91"/>
      <c r="ORB80" s="91"/>
      <c r="ORC80" s="91"/>
      <c r="ORD80" s="91"/>
      <c r="ORE80" s="91"/>
      <c r="ORF80" s="91"/>
      <c r="ORG80" s="91"/>
      <c r="ORH80" s="91"/>
      <c r="ORI80" s="91"/>
      <c r="ORJ80" s="91"/>
      <c r="ORK80" s="91"/>
      <c r="ORL80" s="91"/>
      <c r="ORM80" s="91"/>
      <c r="ORN80" s="91"/>
      <c r="ORO80" s="91"/>
      <c r="ORP80" s="91"/>
      <c r="ORQ80" s="91"/>
      <c r="ORR80" s="91"/>
      <c r="ORS80" s="91"/>
      <c r="ORT80" s="91"/>
      <c r="ORU80" s="91"/>
      <c r="ORV80" s="91"/>
      <c r="ORW80" s="91"/>
      <c r="ORX80" s="91"/>
      <c r="ORY80" s="91"/>
      <c r="ORZ80" s="91"/>
      <c r="OSA80" s="91"/>
      <c r="OSB80" s="91"/>
      <c r="OSC80" s="91"/>
      <c r="OSD80" s="91"/>
      <c r="OSE80" s="91"/>
      <c r="OSF80" s="91"/>
      <c r="OSG80" s="91"/>
      <c r="OSH80" s="91"/>
      <c r="OSI80" s="91"/>
      <c r="OSJ80" s="91"/>
      <c r="OSK80" s="91"/>
      <c r="OSL80" s="91"/>
      <c r="OSM80" s="91"/>
      <c r="OSN80" s="91"/>
      <c r="OSO80" s="91"/>
      <c r="OSP80" s="91"/>
      <c r="OSQ80" s="91"/>
      <c r="OSR80" s="91"/>
      <c r="OSS80" s="91"/>
      <c r="OST80" s="91"/>
      <c r="OSU80" s="91"/>
      <c r="OSV80" s="91"/>
      <c r="OSW80" s="91"/>
      <c r="OSX80" s="91"/>
      <c r="OSY80" s="91"/>
      <c r="OSZ80" s="91"/>
      <c r="OTA80" s="91"/>
      <c r="OTB80" s="91"/>
      <c r="OTC80" s="91"/>
      <c r="OTD80" s="91"/>
      <c r="OTE80" s="91"/>
      <c r="OTF80" s="91"/>
      <c r="OTG80" s="91"/>
      <c r="OTH80" s="91"/>
      <c r="OTI80" s="91"/>
      <c r="OTJ80" s="91"/>
      <c r="OTK80" s="91"/>
      <c r="OTL80" s="91"/>
      <c r="OTM80" s="91"/>
      <c r="OTN80" s="91"/>
      <c r="OTO80" s="91"/>
      <c r="OTP80" s="91"/>
      <c r="OTQ80" s="91"/>
      <c r="OTR80" s="91"/>
      <c r="OTS80" s="91"/>
      <c r="OTT80" s="91"/>
      <c r="OTU80" s="91"/>
      <c r="OTV80" s="91"/>
      <c r="OTW80" s="91"/>
      <c r="OTX80" s="91"/>
      <c r="OTY80" s="91"/>
      <c r="OTZ80" s="91"/>
      <c r="OUA80" s="91"/>
      <c r="OUB80" s="91"/>
      <c r="OUC80" s="91"/>
      <c r="OUD80" s="91"/>
      <c r="OUE80" s="91"/>
      <c r="OUF80" s="91"/>
      <c r="OUG80" s="91"/>
      <c r="OUH80" s="91"/>
      <c r="OUI80" s="91"/>
      <c r="OUJ80" s="91"/>
      <c r="OUK80" s="91"/>
      <c r="OUL80" s="91"/>
      <c r="OUM80" s="91"/>
      <c r="OUN80" s="91"/>
      <c r="OUO80" s="91"/>
      <c r="OUP80" s="91"/>
      <c r="OUQ80" s="91"/>
      <c r="OUR80" s="91"/>
      <c r="OUS80" s="91"/>
      <c r="OUT80" s="91"/>
      <c r="OUU80" s="91"/>
      <c r="OUV80" s="91"/>
      <c r="OUW80" s="91"/>
      <c r="OUX80" s="91"/>
      <c r="OUY80" s="91"/>
      <c r="OUZ80" s="91"/>
      <c r="OVA80" s="91"/>
      <c r="OVB80" s="91"/>
      <c r="OVC80" s="91"/>
      <c r="OVD80" s="91"/>
      <c r="OVE80" s="91"/>
      <c r="OVF80" s="91"/>
      <c r="OVG80" s="91"/>
      <c r="OVH80" s="91"/>
      <c r="OVI80" s="91"/>
      <c r="OVJ80" s="91"/>
      <c r="OVK80" s="91"/>
      <c r="OVL80" s="91"/>
      <c r="OVM80" s="91"/>
      <c r="OVN80" s="91"/>
      <c r="OVO80" s="91"/>
      <c r="OVP80" s="91"/>
      <c r="OVQ80" s="91"/>
      <c r="OVR80" s="91"/>
      <c r="OVS80" s="91"/>
      <c r="OVT80" s="91"/>
      <c r="OVU80" s="91"/>
      <c r="OVV80" s="91"/>
      <c r="OVW80" s="91"/>
      <c r="OVX80" s="91"/>
      <c r="OVY80" s="91"/>
      <c r="OVZ80" s="91"/>
      <c r="OWA80" s="91"/>
      <c r="OWB80" s="91"/>
      <c r="OWC80" s="91"/>
      <c r="OWD80" s="91"/>
      <c r="OWE80" s="91"/>
      <c r="OWF80" s="91"/>
      <c r="OWG80" s="91"/>
      <c r="OWH80" s="91"/>
      <c r="OWI80" s="91"/>
      <c r="OWJ80" s="91"/>
      <c r="OWK80" s="91"/>
      <c r="OWL80" s="91"/>
      <c r="OWM80" s="91"/>
      <c r="OWN80" s="91"/>
      <c r="OWO80" s="91"/>
      <c r="OWP80" s="91"/>
      <c r="OWQ80" s="91"/>
      <c r="OWR80" s="91"/>
      <c r="OWS80" s="91"/>
      <c r="OWT80" s="91"/>
      <c r="OWU80" s="91"/>
      <c r="OWV80" s="91"/>
      <c r="OWW80" s="91"/>
      <c r="OWX80" s="91"/>
      <c r="OWY80" s="91"/>
      <c r="OWZ80" s="91"/>
      <c r="OXA80" s="91"/>
      <c r="OXB80" s="91"/>
      <c r="OXC80" s="91"/>
      <c r="OXD80" s="91"/>
      <c r="OXE80" s="91"/>
      <c r="OXF80" s="91"/>
      <c r="OXG80" s="91"/>
      <c r="OXH80" s="91"/>
      <c r="OXI80" s="91"/>
      <c r="OXJ80" s="91"/>
      <c r="OXK80" s="91"/>
      <c r="OXL80" s="91"/>
      <c r="OXM80" s="91"/>
      <c r="OXN80" s="91"/>
      <c r="OXO80" s="91"/>
      <c r="OXP80" s="91"/>
      <c r="OXQ80" s="91"/>
      <c r="OXR80" s="91"/>
      <c r="OXS80" s="91"/>
      <c r="OXT80" s="91"/>
      <c r="OXU80" s="91"/>
      <c r="OXV80" s="91"/>
      <c r="OXW80" s="91"/>
      <c r="OXX80" s="91"/>
      <c r="OXY80" s="91"/>
      <c r="OXZ80" s="91"/>
      <c r="OYA80" s="91"/>
      <c r="OYB80" s="91"/>
      <c r="OYC80" s="91"/>
      <c r="OYD80" s="91"/>
      <c r="OYE80" s="91"/>
      <c r="OYF80" s="91"/>
      <c r="OYG80" s="91"/>
      <c r="OYH80" s="91"/>
      <c r="OYI80" s="91"/>
      <c r="OYJ80" s="91"/>
      <c r="OYK80" s="91"/>
      <c r="OYL80" s="91"/>
      <c r="OYM80" s="91"/>
      <c r="OYN80" s="91"/>
      <c r="OYO80" s="91"/>
      <c r="OYP80" s="91"/>
      <c r="OYQ80" s="91"/>
      <c r="OYR80" s="91"/>
      <c r="OYS80" s="91"/>
      <c r="OYT80" s="91"/>
      <c r="OYU80" s="91"/>
      <c r="OYV80" s="91"/>
      <c r="OYW80" s="91"/>
      <c r="OYX80" s="91"/>
      <c r="OYY80" s="91"/>
      <c r="OYZ80" s="91"/>
      <c r="OZA80" s="91"/>
      <c r="OZB80" s="91"/>
      <c r="OZC80" s="91"/>
      <c r="OZD80" s="91"/>
      <c r="OZE80" s="91"/>
      <c r="OZF80" s="91"/>
      <c r="OZG80" s="91"/>
      <c r="OZH80" s="91"/>
      <c r="OZI80" s="91"/>
      <c r="OZJ80" s="91"/>
      <c r="OZK80" s="91"/>
      <c r="OZL80" s="91"/>
      <c r="OZM80" s="91"/>
      <c r="OZN80" s="91"/>
      <c r="OZO80" s="91"/>
      <c r="OZP80" s="91"/>
      <c r="OZQ80" s="91"/>
      <c r="OZR80" s="91"/>
      <c r="OZS80" s="91"/>
      <c r="OZT80" s="91"/>
      <c r="OZU80" s="91"/>
      <c r="OZV80" s="91"/>
      <c r="OZW80" s="91"/>
      <c r="OZX80" s="91"/>
      <c r="OZY80" s="91"/>
      <c r="OZZ80" s="91"/>
      <c r="PAA80" s="91"/>
      <c r="PAB80" s="91"/>
      <c r="PAC80" s="91"/>
      <c r="PAD80" s="91"/>
      <c r="PAE80" s="91"/>
      <c r="PAF80" s="91"/>
      <c r="PAG80" s="91"/>
      <c r="PAH80" s="91"/>
      <c r="PAI80" s="91"/>
      <c r="PAJ80" s="91"/>
      <c r="PAK80" s="91"/>
      <c r="PAL80" s="91"/>
      <c r="PAM80" s="91"/>
      <c r="PAN80" s="91"/>
      <c r="PAO80" s="91"/>
      <c r="PAP80" s="91"/>
      <c r="PAQ80" s="91"/>
      <c r="PAR80" s="91"/>
      <c r="PAS80" s="91"/>
      <c r="PAT80" s="91"/>
      <c r="PAU80" s="91"/>
      <c r="PAV80" s="91"/>
      <c r="PAW80" s="91"/>
      <c r="PAX80" s="91"/>
      <c r="PAY80" s="91"/>
      <c r="PAZ80" s="91"/>
      <c r="PBA80" s="91"/>
      <c r="PBB80" s="91"/>
      <c r="PBC80" s="91"/>
      <c r="PBD80" s="91"/>
      <c r="PBE80" s="91"/>
      <c r="PBF80" s="91"/>
      <c r="PBG80" s="91"/>
      <c r="PBH80" s="91"/>
      <c r="PBI80" s="91"/>
      <c r="PBJ80" s="91"/>
      <c r="PBK80" s="91"/>
      <c r="PBL80" s="91"/>
      <c r="PBM80" s="91"/>
      <c r="PBN80" s="91"/>
      <c r="PBO80" s="91"/>
      <c r="PBP80" s="91"/>
      <c r="PBQ80" s="91"/>
      <c r="PBR80" s="91"/>
      <c r="PBS80" s="91"/>
      <c r="PBT80" s="91"/>
      <c r="PBU80" s="91"/>
      <c r="PBV80" s="91"/>
      <c r="PBW80" s="91"/>
      <c r="PBX80" s="91"/>
      <c r="PBY80" s="91"/>
      <c r="PBZ80" s="91"/>
      <c r="PCA80" s="91"/>
      <c r="PCB80" s="91"/>
      <c r="PCC80" s="91"/>
      <c r="PCD80" s="91"/>
      <c r="PCE80" s="91"/>
      <c r="PCF80" s="91"/>
      <c r="PCG80" s="91"/>
      <c r="PCH80" s="91"/>
      <c r="PCI80" s="91"/>
      <c r="PCJ80" s="91"/>
      <c r="PCK80" s="91"/>
      <c r="PCL80" s="91"/>
      <c r="PCM80" s="91"/>
      <c r="PCN80" s="91"/>
      <c r="PCO80" s="91"/>
      <c r="PCP80" s="91"/>
      <c r="PCQ80" s="91"/>
      <c r="PCR80" s="91"/>
      <c r="PCS80" s="91"/>
      <c r="PCT80" s="91"/>
      <c r="PCU80" s="91"/>
      <c r="PCV80" s="91"/>
      <c r="PCW80" s="91"/>
      <c r="PCX80" s="91"/>
      <c r="PCY80" s="91"/>
      <c r="PCZ80" s="91"/>
      <c r="PDA80" s="91"/>
      <c r="PDB80" s="91"/>
      <c r="PDC80" s="91"/>
      <c r="PDD80" s="91"/>
      <c r="PDE80" s="91"/>
      <c r="PDF80" s="91"/>
      <c r="PDG80" s="91"/>
      <c r="PDH80" s="91"/>
      <c r="PDI80" s="91"/>
      <c r="PDJ80" s="91"/>
      <c r="PDK80" s="91"/>
      <c r="PDL80" s="91"/>
      <c r="PDM80" s="91"/>
      <c r="PDN80" s="91"/>
      <c r="PDO80" s="91"/>
      <c r="PDP80" s="91"/>
      <c r="PDQ80" s="91"/>
      <c r="PDR80" s="91"/>
      <c r="PDS80" s="91"/>
      <c r="PDT80" s="91"/>
      <c r="PDU80" s="91"/>
      <c r="PDV80" s="91"/>
      <c r="PDW80" s="91"/>
      <c r="PDX80" s="91"/>
      <c r="PDY80" s="91"/>
      <c r="PDZ80" s="91"/>
      <c r="PEA80" s="91"/>
      <c r="PEB80" s="91"/>
      <c r="PEC80" s="91"/>
      <c r="PED80" s="91"/>
      <c r="PEE80" s="91"/>
      <c r="PEF80" s="91"/>
      <c r="PEG80" s="91"/>
      <c r="PEH80" s="91"/>
      <c r="PEI80" s="91"/>
      <c r="PEJ80" s="91"/>
      <c r="PEK80" s="91"/>
      <c r="PEL80" s="91"/>
      <c r="PEM80" s="91"/>
      <c r="PEN80" s="91"/>
      <c r="PEO80" s="91"/>
      <c r="PEP80" s="91"/>
      <c r="PEQ80" s="91"/>
      <c r="PER80" s="91"/>
      <c r="PES80" s="91"/>
      <c r="PET80" s="91"/>
      <c r="PEU80" s="91"/>
      <c r="PEV80" s="91"/>
      <c r="PEW80" s="91"/>
      <c r="PEX80" s="91"/>
      <c r="PEY80" s="91"/>
      <c r="PEZ80" s="91"/>
      <c r="PFA80" s="91"/>
      <c r="PFB80" s="91"/>
      <c r="PFC80" s="91"/>
      <c r="PFD80" s="91"/>
      <c r="PFE80" s="91"/>
      <c r="PFF80" s="91"/>
      <c r="PFG80" s="91"/>
      <c r="PFH80" s="91"/>
      <c r="PFI80" s="91"/>
      <c r="PFJ80" s="91"/>
      <c r="PFK80" s="91"/>
      <c r="PFL80" s="91"/>
      <c r="PFM80" s="91"/>
      <c r="PFN80" s="91"/>
      <c r="PFO80" s="91"/>
      <c r="PFP80" s="91"/>
      <c r="PFQ80" s="91"/>
      <c r="PFR80" s="91"/>
      <c r="PFS80" s="91"/>
      <c r="PFT80" s="91"/>
      <c r="PFU80" s="91"/>
      <c r="PFV80" s="91"/>
      <c r="PFW80" s="91"/>
      <c r="PFX80" s="91"/>
      <c r="PFY80" s="91"/>
      <c r="PFZ80" s="91"/>
      <c r="PGA80" s="91"/>
      <c r="PGB80" s="91"/>
      <c r="PGC80" s="91"/>
      <c r="PGD80" s="91"/>
      <c r="PGE80" s="91"/>
      <c r="PGF80" s="91"/>
      <c r="PGG80" s="91"/>
      <c r="PGH80" s="91"/>
      <c r="PGI80" s="91"/>
      <c r="PGJ80" s="91"/>
      <c r="PGK80" s="91"/>
      <c r="PGL80" s="91"/>
      <c r="PGM80" s="91"/>
      <c r="PGN80" s="91"/>
      <c r="PGO80" s="91"/>
      <c r="PGP80" s="91"/>
      <c r="PGQ80" s="91"/>
      <c r="PGR80" s="91"/>
      <c r="PGS80" s="91"/>
      <c r="PGT80" s="91"/>
      <c r="PGU80" s="91"/>
      <c r="PGV80" s="91"/>
      <c r="PGW80" s="91"/>
      <c r="PGX80" s="91"/>
      <c r="PGY80" s="91"/>
      <c r="PGZ80" s="91"/>
      <c r="PHA80" s="91"/>
      <c r="PHB80" s="91"/>
      <c r="PHC80" s="91"/>
      <c r="PHD80" s="91"/>
      <c r="PHE80" s="91"/>
      <c r="PHF80" s="91"/>
      <c r="PHG80" s="91"/>
      <c r="PHH80" s="91"/>
      <c r="PHI80" s="91"/>
      <c r="PHJ80" s="91"/>
      <c r="PHK80" s="91"/>
      <c r="PHL80" s="91"/>
      <c r="PHM80" s="91"/>
      <c r="PHN80" s="91"/>
      <c r="PHO80" s="91"/>
      <c r="PHP80" s="91"/>
      <c r="PHQ80" s="91"/>
      <c r="PHR80" s="91"/>
      <c r="PHS80" s="91"/>
      <c r="PHT80" s="91"/>
      <c r="PHU80" s="91"/>
      <c r="PHV80" s="91"/>
      <c r="PHW80" s="91"/>
      <c r="PHX80" s="91"/>
      <c r="PHY80" s="91"/>
      <c r="PHZ80" s="91"/>
      <c r="PIA80" s="91"/>
      <c r="PIB80" s="91"/>
      <c r="PIC80" s="91"/>
      <c r="PID80" s="91"/>
      <c r="PIE80" s="91"/>
      <c r="PIF80" s="91"/>
      <c r="PIG80" s="91"/>
      <c r="PIH80" s="91"/>
      <c r="PII80" s="91"/>
      <c r="PIJ80" s="91"/>
      <c r="PIK80" s="91"/>
      <c r="PIL80" s="91"/>
      <c r="PIM80" s="91"/>
      <c r="PIN80" s="91"/>
      <c r="PIO80" s="91"/>
      <c r="PIP80" s="91"/>
      <c r="PIQ80" s="91"/>
      <c r="PIR80" s="91"/>
      <c r="PIS80" s="91"/>
      <c r="PIT80" s="91"/>
      <c r="PIU80" s="91"/>
      <c r="PIV80" s="91"/>
      <c r="PIW80" s="91"/>
      <c r="PIX80" s="91"/>
      <c r="PIY80" s="91"/>
      <c r="PIZ80" s="91"/>
      <c r="PJA80" s="91"/>
      <c r="PJB80" s="91"/>
      <c r="PJC80" s="91"/>
      <c r="PJD80" s="91"/>
      <c r="PJE80" s="91"/>
      <c r="PJF80" s="91"/>
      <c r="PJG80" s="91"/>
      <c r="PJH80" s="91"/>
      <c r="PJI80" s="91"/>
      <c r="PJJ80" s="91"/>
      <c r="PJK80" s="91"/>
      <c r="PJL80" s="91"/>
      <c r="PJM80" s="91"/>
      <c r="PJN80" s="91"/>
      <c r="PJO80" s="91"/>
      <c r="PJP80" s="91"/>
      <c r="PJQ80" s="91"/>
      <c r="PJR80" s="91"/>
      <c r="PJS80" s="91"/>
      <c r="PJT80" s="91"/>
      <c r="PJU80" s="91"/>
      <c r="PJV80" s="91"/>
      <c r="PJW80" s="91"/>
      <c r="PJX80" s="91"/>
      <c r="PJY80" s="91"/>
      <c r="PJZ80" s="91"/>
      <c r="PKA80" s="91"/>
      <c r="PKB80" s="91"/>
      <c r="PKC80" s="91"/>
      <c r="PKD80" s="91"/>
      <c r="PKE80" s="91"/>
      <c r="PKF80" s="91"/>
      <c r="PKG80" s="91"/>
      <c r="PKH80" s="91"/>
      <c r="PKI80" s="91"/>
      <c r="PKJ80" s="91"/>
      <c r="PKK80" s="91"/>
      <c r="PKL80" s="91"/>
      <c r="PKM80" s="91"/>
      <c r="PKN80" s="91"/>
      <c r="PKO80" s="91"/>
      <c r="PKP80" s="91"/>
      <c r="PKQ80" s="91"/>
      <c r="PKR80" s="91"/>
      <c r="PKS80" s="91"/>
      <c r="PKT80" s="91"/>
      <c r="PKU80" s="91"/>
      <c r="PKV80" s="91"/>
      <c r="PKW80" s="91"/>
      <c r="PKX80" s="91"/>
      <c r="PKY80" s="91"/>
      <c r="PKZ80" s="91"/>
      <c r="PLA80" s="91"/>
      <c r="PLB80" s="91"/>
      <c r="PLC80" s="91"/>
      <c r="PLD80" s="91"/>
      <c r="PLE80" s="91"/>
      <c r="PLF80" s="91"/>
      <c r="PLG80" s="91"/>
      <c r="PLH80" s="91"/>
      <c r="PLI80" s="91"/>
      <c r="PLJ80" s="91"/>
      <c r="PLK80" s="91"/>
      <c r="PLL80" s="91"/>
      <c r="PLM80" s="91"/>
      <c r="PLN80" s="91"/>
      <c r="PLO80" s="91"/>
      <c r="PLP80" s="91"/>
      <c r="PLQ80" s="91"/>
      <c r="PLR80" s="91"/>
      <c r="PLS80" s="91"/>
      <c r="PLT80" s="91"/>
      <c r="PLU80" s="91"/>
      <c r="PLV80" s="91"/>
      <c r="PLW80" s="91"/>
      <c r="PLX80" s="91"/>
      <c r="PLY80" s="91"/>
      <c r="PLZ80" s="91"/>
      <c r="PMA80" s="91"/>
      <c r="PMB80" s="91"/>
      <c r="PMC80" s="91"/>
      <c r="PMD80" s="91"/>
      <c r="PME80" s="91"/>
      <c r="PMF80" s="91"/>
      <c r="PMG80" s="91"/>
      <c r="PMH80" s="91"/>
      <c r="PMI80" s="91"/>
      <c r="PMJ80" s="91"/>
      <c r="PMK80" s="91"/>
      <c r="PML80" s="91"/>
      <c r="PMM80" s="91"/>
      <c r="PMN80" s="91"/>
      <c r="PMO80" s="91"/>
      <c r="PMP80" s="91"/>
      <c r="PMQ80" s="91"/>
      <c r="PMR80" s="91"/>
      <c r="PMS80" s="91"/>
      <c r="PMT80" s="91"/>
      <c r="PMU80" s="91"/>
      <c r="PMV80" s="91"/>
      <c r="PMW80" s="91"/>
      <c r="PMX80" s="91"/>
      <c r="PMY80" s="91"/>
      <c r="PMZ80" s="91"/>
      <c r="PNA80" s="91"/>
      <c r="PNB80" s="91"/>
      <c r="PNC80" s="91"/>
      <c r="PND80" s="91"/>
      <c r="PNE80" s="91"/>
      <c r="PNF80" s="91"/>
      <c r="PNG80" s="91"/>
      <c r="PNH80" s="91"/>
      <c r="PNI80" s="91"/>
      <c r="PNJ80" s="91"/>
      <c r="PNK80" s="91"/>
      <c r="PNL80" s="91"/>
      <c r="PNM80" s="91"/>
      <c r="PNN80" s="91"/>
      <c r="PNO80" s="91"/>
      <c r="PNP80" s="91"/>
      <c r="PNQ80" s="91"/>
      <c r="PNR80" s="91"/>
      <c r="PNS80" s="91"/>
      <c r="PNT80" s="91"/>
      <c r="PNU80" s="91"/>
      <c r="PNV80" s="91"/>
      <c r="PNW80" s="91"/>
      <c r="PNX80" s="91"/>
      <c r="PNY80" s="91"/>
      <c r="PNZ80" s="91"/>
      <c r="POA80" s="91"/>
      <c r="POB80" s="91"/>
      <c r="POC80" s="91"/>
      <c r="POD80" s="91"/>
      <c r="POE80" s="91"/>
      <c r="POF80" s="91"/>
      <c r="POG80" s="91"/>
      <c r="POH80" s="91"/>
      <c r="POI80" s="91"/>
      <c r="POJ80" s="91"/>
      <c r="POK80" s="91"/>
      <c r="POL80" s="91"/>
      <c r="POM80" s="91"/>
      <c r="PON80" s="91"/>
      <c r="POO80" s="91"/>
      <c r="POP80" s="91"/>
      <c r="POQ80" s="91"/>
      <c r="POR80" s="91"/>
      <c r="POS80" s="91"/>
      <c r="POT80" s="91"/>
      <c r="POU80" s="91"/>
      <c r="POV80" s="91"/>
      <c r="POW80" s="91"/>
      <c r="POX80" s="91"/>
      <c r="POY80" s="91"/>
      <c r="POZ80" s="91"/>
      <c r="PPA80" s="91"/>
      <c r="PPB80" s="91"/>
      <c r="PPC80" s="91"/>
      <c r="PPD80" s="91"/>
      <c r="PPE80" s="91"/>
      <c r="PPF80" s="91"/>
      <c r="PPG80" s="91"/>
      <c r="PPH80" s="91"/>
      <c r="PPI80" s="91"/>
      <c r="PPJ80" s="91"/>
      <c r="PPK80" s="91"/>
      <c r="PPL80" s="91"/>
      <c r="PPM80" s="91"/>
      <c r="PPN80" s="91"/>
      <c r="PPO80" s="91"/>
      <c r="PPP80" s="91"/>
      <c r="PPQ80" s="91"/>
      <c r="PPR80" s="91"/>
      <c r="PPS80" s="91"/>
      <c r="PPT80" s="91"/>
      <c r="PPU80" s="91"/>
      <c r="PPV80" s="91"/>
      <c r="PPW80" s="91"/>
      <c r="PPX80" s="91"/>
      <c r="PPY80" s="91"/>
      <c r="PPZ80" s="91"/>
      <c r="PQA80" s="91"/>
      <c r="PQB80" s="91"/>
      <c r="PQC80" s="91"/>
      <c r="PQD80" s="91"/>
      <c r="PQE80" s="91"/>
      <c r="PQF80" s="91"/>
      <c r="PQG80" s="91"/>
      <c r="PQH80" s="91"/>
      <c r="PQI80" s="91"/>
      <c r="PQJ80" s="91"/>
      <c r="PQK80" s="91"/>
      <c r="PQL80" s="91"/>
      <c r="PQM80" s="91"/>
      <c r="PQN80" s="91"/>
      <c r="PQO80" s="91"/>
      <c r="PQP80" s="91"/>
      <c r="PQQ80" s="91"/>
      <c r="PQR80" s="91"/>
      <c r="PQS80" s="91"/>
      <c r="PQT80" s="91"/>
      <c r="PQU80" s="91"/>
      <c r="PQV80" s="91"/>
      <c r="PQW80" s="91"/>
      <c r="PQX80" s="91"/>
      <c r="PQY80" s="91"/>
      <c r="PQZ80" s="91"/>
      <c r="PRA80" s="91"/>
      <c r="PRB80" s="91"/>
      <c r="PRC80" s="91"/>
      <c r="PRD80" s="91"/>
      <c r="PRE80" s="91"/>
      <c r="PRF80" s="91"/>
      <c r="PRG80" s="91"/>
      <c r="PRH80" s="91"/>
      <c r="PRI80" s="91"/>
      <c r="PRJ80" s="91"/>
      <c r="PRK80" s="91"/>
      <c r="PRL80" s="91"/>
      <c r="PRM80" s="91"/>
      <c r="PRN80" s="91"/>
      <c r="PRO80" s="91"/>
      <c r="PRP80" s="91"/>
      <c r="PRQ80" s="91"/>
      <c r="PRR80" s="91"/>
      <c r="PRS80" s="91"/>
      <c r="PRT80" s="91"/>
      <c r="PRU80" s="91"/>
      <c r="PRV80" s="91"/>
      <c r="PRW80" s="91"/>
      <c r="PRX80" s="91"/>
      <c r="PRY80" s="91"/>
      <c r="PRZ80" s="91"/>
      <c r="PSA80" s="91"/>
      <c r="PSB80" s="91"/>
      <c r="PSC80" s="91"/>
      <c r="PSD80" s="91"/>
      <c r="PSE80" s="91"/>
      <c r="PSF80" s="91"/>
      <c r="PSG80" s="91"/>
      <c r="PSH80" s="91"/>
      <c r="PSI80" s="91"/>
      <c r="PSJ80" s="91"/>
      <c r="PSK80" s="91"/>
      <c r="PSL80" s="91"/>
      <c r="PSM80" s="91"/>
      <c r="PSN80" s="91"/>
      <c r="PSO80" s="91"/>
      <c r="PSP80" s="91"/>
      <c r="PSQ80" s="91"/>
      <c r="PSR80" s="91"/>
      <c r="PSS80" s="91"/>
      <c r="PST80" s="91"/>
      <c r="PSU80" s="91"/>
      <c r="PSV80" s="91"/>
      <c r="PSW80" s="91"/>
      <c r="PSX80" s="91"/>
      <c r="PSY80" s="91"/>
      <c r="PSZ80" s="91"/>
      <c r="PTA80" s="91"/>
      <c r="PTB80" s="91"/>
      <c r="PTC80" s="91"/>
      <c r="PTD80" s="91"/>
      <c r="PTE80" s="91"/>
      <c r="PTF80" s="91"/>
      <c r="PTG80" s="91"/>
      <c r="PTH80" s="91"/>
      <c r="PTI80" s="91"/>
      <c r="PTJ80" s="91"/>
      <c r="PTK80" s="91"/>
      <c r="PTL80" s="91"/>
      <c r="PTM80" s="91"/>
      <c r="PTN80" s="91"/>
      <c r="PTO80" s="91"/>
      <c r="PTP80" s="91"/>
      <c r="PTQ80" s="91"/>
      <c r="PTR80" s="91"/>
      <c r="PTS80" s="91"/>
      <c r="PTT80" s="91"/>
      <c r="PTU80" s="91"/>
      <c r="PTV80" s="91"/>
      <c r="PTW80" s="91"/>
      <c r="PTX80" s="91"/>
      <c r="PTY80" s="91"/>
      <c r="PTZ80" s="91"/>
      <c r="PUA80" s="91"/>
      <c r="PUB80" s="91"/>
      <c r="PUC80" s="91"/>
      <c r="PUD80" s="91"/>
      <c r="PUE80" s="91"/>
      <c r="PUF80" s="91"/>
      <c r="PUG80" s="91"/>
      <c r="PUH80" s="91"/>
      <c r="PUI80" s="91"/>
      <c r="PUJ80" s="91"/>
      <c r="PUK80" s="91"/>
      <c r="PUL80" s="91"/>
      <c r="PUM80" s="91"/>
      <c r="PUN80" s="91"/>
      <c r="PUO80" s="91"/>
      <c r="PUP80" s="91"/>
      <c r="PUQ80" s="91"/>
      <c r="PUR80" s="91"/>
      <c r="PUS80" s="91"/>
      <c r="PUT80" s="91"/>
      <c r="PUU80" s="91"/>
      <c r="PUV80" s="91"/>
      <c r="PUW80" s="91"/>
      <c r="PUX80" s="91"/>
      <c r="PUY80" s="91"/>
      <c r="PUZ80" s="91"/>
      <c r="PVA80" s="91"/>
      <c r="PVB80" s="91"/>
      <c r="PVC80" s="91"/>
      <c r="PVD80" s="91"/>
      <c r="PVE80" s="91"/>
      <c r="PVF80" s="91"/>
      <c r="PVG80" s="91"/>
      <c r="PVH80" s="91"/>
      <c r="PVI80" s="91"/>
      <c r="PVJ80" s="91"/>
      <c r="PVK80" s="91"/>
      <c r="PVL80" s="91"/>
      <c r="PVM80" s="91"/>
      <c r="PVN80" s="91"/>
      <c r="PVO80" s="91"/>
      <c r="PVP80" s="91"/>
      <c r="PVQ80" s="91"/>
      <c r="PVR80" s="91"/>
      <c r="PVS80" s="91"/>
      <c r="PVT80" s="91"/>
      <c r="PVU80" s="91"/>
      <c r="PVV80" s="91"/>
      <c r="PVW80" s="91"/>
      <c r="PVX80" s="91"/>
      <c r="PVY80" s="91"/>
      <c r="PVZ80" s="91"/>
      <c r="PWA80" s="91"/>
      <c r="PWB80" s="91"/>
      <c r="PWC80" s="91"/>
      <c r="PWD80" s="91"/>
      <c r="PWE80" s="91"/>
      <c r="PWF80" s="91"/>
      <c r="PWG80" s="91"/>
      <c r="PWH80" s="91"/>
      <c r="PWI80" s="91"/>
      <c r="PWJ80" s="91"/>
      <c r="PWK80" s="91"/>
      <c r="PWL80" s="91"/>
      <c r="PWM80" s="91"/>
      <c r="PWN80" s="91"/>
      <c r="PWO80" s="91"/>
      <c r="PWP80" s="91"/>
      <c r="PWQ80" s="91"/>
      <c r="PWR80" s="91"/>
      <c r="PWS80" s="91"/>
      <c r="PWT80" s="91"/>
      <c r="PWU80" s="91"/>
      <c r="PWV80" s="91"/>
      <c r="PWW80" s="91"/>
      <c r="PWX80" s="91"/>
      <c r="PWY80" s="91"/>
      <c r="PWZ80" s="91"/>
      <c r="PXA80" s="91"/>
      <c r="PXB80" s="91"/>
      <c r="PXC80" s="91"/>
      <c r="PXD80" s="91"/>
      <c r="PXE80" s="91"/>
      <c r="PXF80" s="91"/>
      <c r="PXG80" s="91"/>
      <c r="PXH80" s="91"/>
      <c r="PXI80" s="91"/>
      <c r="PXJ80" s="91"/>
      <c r="PXK80" s="91"/>
      <c r="PXL80" s="91"/>
      <c r="PXM80" s="91"/>
      <c r="PXN80" s="91"/>
      <c r="PXO80" s="91"/>
      <c r="PXP80" s="91"/>
      <c r="PXQ80" s="91"/>
      <c r="PXR80" s="91"/>
      <c r="PXS80" s="91"/>
      <c r="PXT80" s="91"/>
      <c r="PXU80" s="91"/>
      <c r="PXV80" s="91"/>
      <c r="PXW80" s="91"/>
      <c r="PXX80" s="91"/>
      <c r="PXY80" s="91"/>
      <c r="PXZ80" s="91"/>
      <c r="PYA80" s="91"/>
      <c r="PYB80" s="91"/>
      <c r="PYC80" s="91"/>
      <c r="PYD80" s="91"/>
      <c r="PYE80" s="91"/>
      <c r="PYF80" s="91"/>
      <c r="PYG80" s="91"/>
      <c r="PYH80" s="91"/>
      <c r="PYI80" s="91"/>
      <c r="PYJ80" s="91"/>
      <c r="PYK80" s="91"/>
      <c r="PYL80" s="91"/>
      <c r="PYM80" s="91"/>
      <c r="PYN80" s="91"/>
      <c r="PYO80" s="91"/>
      <c r="PYP80" s="91"/>
      <c r="PYQ80" s="91"/>
      <c r="PYR80" s="91"/>
      <c r="PYS80" s="91"/>
      <c r="PYT80" s="91"/>
      <c r="PYU80" s="91"/>
      <c r="PYV80" s="91"/>
      <c r="PYW80" s="91"/>
      <c r="PYX80" s="91"/>
      <c r="PYY80" s="91"/>
      <c r="PYZ80" s="91"/>
      <c r="PZA80" s="91"/>
      <c r="PZB80" s="91"/>
      <c r="PZC80" s="91"/>
      <c r="PZD80" s="91"/>
      <c r="PZE80" s="91"/>
      <c r="PZF80" s="91"/>
      <c r="PZG80" s="91"/>
      <c r="PZH80" s="91"/>
      <c r="PZI80" s="91"/>
      <c r="PZJ80" s="91"/>
      <c r="PZK80" s="91"/>
      <c r="PZL80" s="91"/>
      <c r="PZM80" s="91"/>
      <c r="PZN80" s="91"/>
      <c r="PZO80" s="91"/>
      <c r="PZP80" s="91"/>
      <c r="PZQ80" s="91"/>
      <c r="PZR80" s="91"/>
      <c r="PZS80" s="91"/>
      <c r="PZT80" s="91"/>
      <c r="PZU80" s="91"/>
      <c r="PZV80" s="91"/>
      <c r="PZW80" s="91"/>
      <c r="PZX80" s="91"/>
      <c r="PZY80" s="91"/>
      <c r="PZZ80" s="91"/>
      <c r="QAA80" s="91"/>
      <c r="QAB80" s="91"/>
      <c r="QAC80" s="91"/>
      <c r="QAD80" s="91"/>
      <c r="QAE80" s="91"/>
      <c r="QAF80" s="91"/>
      <c r="QAG80" s="91"/>
      <c r="QAH80" s="91"/>
      <c r="QAI80" s="91"/>
      <c r="QAJ80" s="91"/>
      <c r="QAK80" s="91"/>
      <c r="QAL80" s="91"/>
      <c r="QAM80" s="91"/>
      <c r="QAN80" s="91"/>
      <c r="QAO80" s="91"/>
      <c r="QAP80" s="91"/>
      <c r="QAQ80" s="91"/>
      <c r="QAR80" s="91"/>
      <c r="QAS80" s="91"/>
      <c r="QAT80" s="91"/>
      <c r="QAU80" s="91"/>
      <c r="QAV80" s="91"/>
      <c r="QAW80" s="91"/>
      <c r="QAX80" s="91"/>
      <c r="QAY80" s="91"/>
      <c r="QAZ80" s="91"/>
      <c r="QBA80" s="91"/>
      <c r="QBB80" s="91"/>
      <c r="QBC80" s="91"/>
      <c r="QBD80" s="91"/>
      <c r="QBE80" s="91"/>
      <c r="QBF80" s="91"/>
      <c r="QBG80" s="91"/>
      <c r="QBH80" s="91"/>
      <c r="QBI80" s="91"/>
      <c r="QBJ80" s="91"/>
      <c r="QBK80" s="91"/>
      <c r="QBL80" s="91"/>
      <c r="QBM80" s="91"/>
      <c r="QBN80" s="91"/>
      <c r="QBO80" s="91"/>
      <c r="QBP80" s="91"/>
      <c r="QBQ80" s="91"/>
      <c r="QBR80" s="91"/>
      <c r="QBS80" s="91"/>
      <c r="QBT80" s="91"/>
      <c r="QBU80" s="91"/>
      <c r="QBV80" s="91"/>
      <c r="QBW80" s="91"/>
      <c r="QBX80" s="91"/>
      <c r="QBY80" s="91"/>
      <c r="QBZ80" s="91"/>
      <c r="QCA80" s="91"/>
      <c r="QCB80" s="91"/>
      <c r="QCC80" s="91"/>
      <c r="QCD80" s="91"/>
      <c r="QCE80" s="91"/>
      <c r="QCF80" s="91"/>
      <c r="QCG80" s="91"/>
      <c r="QCH80" s="91"/>
      <c r="QCI80" s="91"/>
      <c r="QCJ80" s="91"/>
      <c r="QCK80" s="91"/>
      <c r="QCL80" s="91"/>
      <c r="QCM80" s="91"/>
      <c r="QCN80" s="91"/>
      <c r="QCO80" s="91"/>
      <c r="QCP80" s="91"/>
      <c r="QCQ80" s="91"/>
      <c r="QCR80" s="91"/>
      <c r="QCS80" s="91"/>
      <c r="QCT80" s="91"/>
      <c r="QCU80" s="91"/>
      <c r="QCV80" s="91"/>
      <c r="QCW80" s="91"/>
      <c r="QCX80" s="91"/>
      <c r="QCY80" s="91"/>
      <c r="QCZ80" s="91"/>
      <c r="QDA80" s="91"/>
      <c r="QDB80" s="91"/>
      <c r="QDC80" s="91"/>
      <c r="QDD80" s="91"/>
      <c r="QDE80" s="91"/>
      <c r="QDF80" s="91"/>
      <c r="QDG80" s="91"/>
      <c r="QDH80" s="91"/>
      <c r="QDI80" s="91"/>
      <c r="QDJ80" s="91"/>
      <c r="QDK80" s="91"/>
      <c r="QDL80" s="91"/>
      <c r="QDM80" s="91"/>
      <c r="QDN80" s="91"/>
      <c r="QDO80" s="91"/>
      <c r="QDP80" s="91"/>
      <c r="QDQ80" s="91"/>
      <c r="QDR80" s="91"/>
      <c r="QDS80" s="91"/>
      <c r="QDT80" s="91"/>
      <c r="QDU80" s="91"/>
      <c r="QDV80" s="91"/>
      <c r="QDW80" s="91"/>
      <c r="QDX80" s="91"/>
      <c r="QDY80" s="91"/>
      <c r="QDZ80" s="91"/>
      <c r="QEA80" s="91"/>
      <c r="QEB80" s="91"/>
      <c r="QEC80" s="91"/>
      <c r="QED80" s="91"/>
      <c r="QEE80" s="91"/>
      <c r="QEF80" s="91"/>
      <c r="QEG80" s="91"/>
      <c r="QEH80" s="91"/>
      <c r="QEI80" s="91"/>
      <c r="QEJ80" s="91"/>
      <c r="QEK80" s="91"/>
      <c r="QEL80" s="91"/>
      <c r="QEM80" s="91"/>
      <c r="QEN80" s="91"/>
      <c r="QEO80" s="91"/>
      <c r="QEP80" s="91"/>
      <c r="QEQ80" s="91"/>
      <c r="QER80" s="91"/>
      <c r="QES80" s="91"/>
      <c r="QET80" s="91"/>
      <c r="QEU80" s="91"/>
      <c r="QEV80" s="91"/>
      <c r="QEW80" s="91"/>
      <c r="QEX80" s="91"/>
      <c r="QEY80" s="91"/>
      <c r="QEZ80" s="91"/>
      <c r="QFA80" s="91"/>
      <c r="QFB80" s="91"/>
      <c r="QFC80" s="91"/>
      <c r="QFD80" s="91"/>
      <c r="QFE80" s="91"/>
      <c r="QFF80" s="91"/>
      <c r="QFG80" s="91"/>
      <c r="QFH80" s="91"/>
      <c r="QFI80" s="91"/>
      <c r="QFJ80" s="91"/>
      <c r="QFK80" s="91"/>
      <c r="QFL80" s="91"/>
      <c r="QFM80" s="91"/>
      <c r="QFN80" s="91"/>
      <c r="QFO80" s="91"/>
      <c r="QFP80" s="91"/>
      <c r="QFQ80" s="91"/>
      <c r="QFR80" s="91"/>
      <c r="QFS80" s="91"/>
      <c r="QFT80" s="91"/>
      <c r="QFU80" s="91"/>
      <c r="QFV80" s="91"/>
      <c r="QFW80" s="91"/>
      <c r="QFX80" s="91"/>
      <c r="QFY80" s="91"/>
      <c r="QFZ80" s="91"/>
      <c r="QGA80" s="91"/>
      <c r="QGB80" s="91"/>
      <c r="QGC80" s="91"/>
      <c r="QGD80" s="91"/>
      <c r="QGE80" s="91"/>
      <c r="QGF80" s="91"/>
      <c r="QGG80" s="91"/>
      <c r="QGH80" s="91"/>
      <c r="QGI80" s="91"/>
      <c r="QGJ80" s="91"/>
      <c r="QGK80" s="91"/>
      <c r="QGL80" s="91"/>
      <c r="QGM80" s="91"/>
      <c r="QGN80" s="91"/>
      <c r="QGO80" s="91"/>
      <c r="QGP80" s="91"/>
      <c r="QGQ80" s="91"/>
      <c r="QGR80" s="91"/>
      <c r="QGS80" s="91"/>
      <c r="QGT80" s="91"/>
      <c r="QGU80" s="91"/>
      <c r="QGV80" s="91"/>
      <c r="QGW80" s="91"/>
      <c r="QGX80" s="91"/>
      <c r="QGY80" s="91"/>
      <c r="QGZ80" s="91"/>
      <c r="QHA80" s="91"/>
      <c r="QHB80" s="91"/>
      <c r="QHC80" s="91"/>
      <c r="QHD80" s="91"/>
      <c r="QHE80" s="91"/>
      <c r="QHF80" s="91"/>
      <c r="QHG80" s="91"/>
      <c r="QHH80" s="91"/>
      <c r="QHI80" s="91"/>
      <c r="QHJ80" s="91"/>
      <c r="QHK80" s="91"/>
      <c r="QHL80" s="91"/>
      <c r="QHM80" s="91"/>
      <c r="QHN80" s="91"/>
      <c r="QHO80" s="91"/>
      <c r="QHP80" s="91"/>
      <c r="QHQ80" s="91"/>
      <c r="QHR80" s="91"/>
      <c r="QHS80" s="91"/>
      <c r="QHT80" s="91"/>
      <c r="QHU80" s="91"/>
      <c r="QHV80" s="91"/>
      <c r="QHW80" s="91"/>
      <c r="QHX80" s="91"/>
      <c r="QHY80" s="91"/>
      <c r="QHZ80" s="91"/>
      <c r="QIA80" s="91"/>
      <c r="QIB80" s="91"/>
      <c r="QIC80" s="91"/>
      <c r="QID80" s="91"/>
      <c r="QIE80" s="91"/>
      <c r="QIF80" s="91"/>
      <c r="QIG80" s="91"/>
      <c r="QIH80" s="91"/>
      <c r="QII80" s="91"/>
      <c r="QIJ80" s="91"/>
      <c r="QIK80" s="91"/>
      <c r="QIL80" s="91"/>
      <c r="QIM80" s="91"/>
      <c r="QIN80" s="91"/>
      <c r="QIO80" s="91"/>
      <c r="QIP80" s="91"/>
      <c r="QIQ80" s="91"/>
      <c r="QIR80" s="91"/>
      <c r="QIS80" s="91"/>
      <c r="QIT80" s="91"/>
      <c r="QIU80" s="91"/>
      <c r="QIV80" s="91"/>
      <c r="QIW80" s="91"/>
      <c r="QIX80" s="91"/>
      <c r="QIY80" s="91"/>
      <c r="QIZ80" s="91"/>
      <c r="QJA80" s="91"/>
      <c r="QJB80" s="91"/>
      <c r="QJC80" s="91"/>
      <c r="QJD80" s="91"/>
      <c r="QJE80" s="91"/>
      <c r="QJF80" s="91"/>
      <c r="QJG80" s="91"/>
      <c r="QJH80" s="91"/>
      <c r="QJI80" s="91"/>
      <c r="QJJ80" s="91"/>
      <c r="QJK80" s="91"/>
      <c r="QJL80" s="91"/>
      <c r="QJM80" s="91"/>
      <c r="QJN80" s="91"/>
      <c r="QJO80" s="91"/>
      <c r="QJP80" s="91"/>
      <c r="QJQ80" s="91"/>
      <c r="QJR80" s="91"/>
      <c r="QJS80" s="91"/>
      <c r="QJT80" s="91"/>
      <c r="QJU80" s="91"/>
      <c r="QJV80" s="91"/>
      <c r="QJW80" s="91"/>
      <c r="QJX80" s="91"/>
      <c r="QJY80" s="91"/>
      <c r="QJZ80" s="91"/>
      <c r="QKA80" s="91"/>
      <c r="QKB80" s="91"/>
      <c r="QKC80" s="91"/>
      <c r="QKD80" s="91"/>
      <c r="QKE80" s="91"/>
      <c r="QKF80" s="91"/>
      <c r="QKG80" s="91"/>
      <c r="QKH80" s="91"/>
      <c r="QKI80" s="91"/>
      <c r="QKJ80" s="91"/>
      <c r="QKK80" s="91"/>
      <c r="QKL80" s="91"/>
      <c r="QKM80" s="91"/>
      <c r="QKN80" s="91"/>
      <c r="QKO80" s="91"/>
      <c r="QKP80" s="91"/>
      <c r="QKQ80" s="91"/>
      <c r="QKR80" s="91"/>
      <c r="QKS80" s="91"/>
      <c r="QKT80" s="91"/>
      <c r="QKU80" s="91"/>
      <c r="QKV80" s="91"/>
      <c r="QKW80" s="91"/>
      <c r="QKX80" s="91"/>
      <c r="QKY80" s="91"/>
      <c r="QKZ80" s="91"/>
      <c r="QLA80" s="91"/>
      <c r="QLB80" s="91"/>
      <c r="QLC80" s="91"/>
      <c r="QLD80" s="91"/>
      <c r="QLE80" s="91"/>
      <c r="QLF80" s="91"/>
      <c r="QLG80" s="91"/>
      <c r="QLH80" s="91"/>
      <c r="QLI80" s="91"/>
      <c r="QLJ80" s="91"/>
      <c r="QLK80" s="91"/>
      <c r="QLL80" s="91"/>
      <c r="QLM80" s="91"/>
      <c r="QLN80" s="91"/>
      <c r="QLO80" s="91"/>
      <c r="QLP80" s="91"/>
      <c r="QLQ80" s="91"/>
      <c r="QLR80" s="91"/>
      <c r="QLS80" s="91"/>
      <c r="QLT80" s="91"/>
      <c r="QLU80" s="91"/>
      <c r="QLV80" s="91"/>
      <c r="QLW80" s="91"/>
      <c r="QLX80" s="91"/>
      <c r="QLY80" s="91"/>
      <c r="QLZ80" s="91"/>
      <c r="QMA80" s="91"/>
      <c r="QMB80" s="91"/>
      <c r="QMC80" s="91"/>
      <c r="QMD80" s="91"/>
      <c r="QME80" s="91"/>
      <c r="QMF80" s="91"/>
      <c r="QMG80" s="91"/>
      <c r="QMH80" s="91"/>
      <c r="QMI80" s="91"/>
      <c r="QMJ80" s="91"/>
      <c r="QMK80" s="91"/>
      <c r="QML80" s="91"/>
      <c r="QMM80" s="91"/>
      <c r="QMN80" s="91"/>
      <c r="QMO80" s="91"/>
      <c r="QMP80" s="91"/>
      <c r="QMQ80" s="91"/>
      <c r="QMR80" s="91"/>
      <c r="QMS80" s="91"/>
      <c r="QMT80" s="91"/>
      <c r="QMU80" s="91"/>
      <c r="QMV80" s="91"/>
      <c r="QMW80" s="91"/>
      <c r="QMX80" s="91"/>
      <c r="QMY80" s="91"/>
      <c r="QMZ80" s="91"/>
      <c r="QNA80" s="91"/>
      <c r="QNB80" s="91"/>
      <c r="QNC80" s="91"/>
      <c r="QND80" s="91"/>
      <c r="QNE80" s="91"/>
      <c r="QNF80" s="91"/>
      <c r="QNG80" s="91"/>
      <c r="QNH80" s="91"/>
      <c r="QNI80" s="91"/>
      <c r="QNJ80" s="91"/>
      <c r="QNK80" s="91"/>
      <c r="QNL80" s="91"/>
      <c r="QNM80" s="91"/>
      <c r="QNN80" s="91"/>
      <c r="QNO80" s="91"/>
      <c r="QNP80" s="91"/>
      <c r="QNQ80" s="91"/>
      <c r="QNR80" s="91"/>
      <c r="QNS80" s="91"/>
      <c r="QNT80" s="91"/>
      <c r="QNU80" s="91"/>
      <c r="QNV80" s="91"/>
      <c r="QNW80" s="91"/>
      <c r="QNX80" s="91"/>
      <c r="QNY80" s="91"/>
      <c r="QNZ80" s="91"/>
      <c r="QOA80" s="91"/>
      <c r="QOB80" s="91"/>
      <c r="QOC80" s="91"/>
      <c r="QOD80" s="91"/>
      <c r="QOE80" s="91"/>
      <c r="QOF80" s="91"/>
      <c r="QOG80" s="91"/>
      <c r="QOH80" s="91"/>
      <c r="QOI80" s="91"/>
      <c r="QOJ80" s="91"/>
      <c r="QOK80" s="91"/>
      <c r="QOL80" s="91"/>
      <c r="QOM80" s="91"/>
      <c r="QON80" s="91"/>
      <c r="QOO80" s="91"/>
      <c r="QOP80" s="91"/>
      <c r="QOQ80" s="91"/>
      <c r="QOR80" s="91"/>
      <c r="QOS80" s="91"/>
      <c r="QOT80" s="91"/>
      <c r="QOU80" s="91"/>
      <c r="QOV80" s="91"/>
      <c r="QOW80" s="91"/>
      <c r="QOX80" s="91"/>
      <c r="QOY80" s="91"/>
      <c r="QOZ80" s="91"/>
      <c r="QPA80" s="91"/>
      <c r="QPB80" s="91"/>
      <c r="QPC80" s="91"/>
      <c r="QPD80" s="91"/>
      <c r="QPE80" s="91"/>
      <c r="QPF80" s="91"/>
      <c r="QPG80" s="91"/>
      <c r="QPH80" s="91"/>
      <c r="QPI80" s="91"/>
      <c r="QPJ80" s="91"/>
      <c r="QPK80" s="91"/>
      <c r="QPL80" s="91"/>
      <c r="QPM80" s="91"/>
      <c r="QPN80" s="91"/>
      <c r="QPO80" s="91"/>
      <c r="QPP80" s="91"/>
      <c r="QPQ80" s="91"/>
      <c r="QPR80" s="91"/>
      <c r="QPS80" s="91"/>
      <c r="QPT80" s="91"/>
      <c r="QPU80" s="91"/>
      <c r="QPV80" s="91"/>
      <c r="QPW80" s="91"/>
      <c r="QPX80" s="91"/>
      <c r="QPY80" s="91"/>
      <c r="QPZ80" s="91"/>
      <c r="QQA80" s="91"/>
      <c r="QQB80" s="91"/>
      <c r="QQC80" s="91"/>
      <c r="QQD80" s="91"/>
      <c r="QQE80" s="91"/>
      <c r="QQF80" s="91"/>
      <c r="QQG80" s="91"/>
      <c r="QQH80" s="91"/>
      <c r="QQI80" s="91"/>
      <c r="QQJ80" s="91"/>
      <c r="QQK80" s="91"/>
      <c r="QQL80" s="91"/>
      <c r="QQM80" s="91"/>
      <c r="QQN80" s="91"/>
      <c r="QQO80" s="91"/>
      <c r="QQP80" s="91"/>
      <c r="QQQ80" s="91"/>
      <c r="QQR80" s="91"/>
      <c r="QQS80" s="91"/>
      <c r="QQT80" s="91"/>
      <c r="QQU80" s="91"/>
      <c r="QQV80" s="91"/>
      <c r="QQW80" s="91"/>
      <c r="QQX80" s="91"/>
      <c r="QQY80" s="91"/>
      <c r="QQZ80" s="91"/>
      <c r="QRA80" s="91"/>
      <c r="QRB80" s="91"/>
      <c r="QRC80" s="91"/>
      <c r="QRD80" s="91"/>
      <c r="QRE80" s="91"/>
      <c r="QRF80" s="91"/>
      <c r="QRG80" s="91"/>
      <c r="QRH80" s="91"/>
      <c r="QRI80" s="91"/>
      <c r="QRJ80" s="91"/>
      <c r="QRK80" s="91"/>
      <c r="QRL80" s="91"/>
      <c r="QRM80" s="91"/>
      <c r="QRN80" s="91"/>
      <c r="QRO80" s="91"/>
      <c r="QRP80" s="91"/>
      <c r="QRQ80" s="91"/>
      <c r="QRR80" s="91"/>
      <c r="QRS80" s="91"/>
      <c r="QRT80" s="91"/>
      <c r="QRU80" s="91"/>
      <c r="QRV80" s="91"/>
      <c r="QRW80" s="91"/>
      <c r="QRX80" s="91"/>
      <c r="QRY80" s="91"/>
      <c r="QRZ80" s="91"/>
      <c r="QSA80" s="91"/>
      <c r="QSB80" s="91"/>
      <c r="QSC80" s="91"/>
      <c r="QSD80" s="91"/>
      <c r="QSE80" s="91"/>
      <c r="QSF80" s="91"/>
      <c r="QSG80" s="91"/>
      <c r="QSH80" s="91"/>
      <c r="QSI80" s="91"/>
      <c r="QSJ80" s="91"/>
      <c r="QSK80" s="91"/>
      <c r="QSL80" s="91"/>
      <c r="QSM80" s="91"/>
      <c r="QSN80" s="91"/>
      <c r="QSO80" s="91"/>
      <c r="QSP80" s="91"/>
      <c r="QSQ80" s="91"/>
      <c r="QSR80" s="91"/>
      <c r="QSS80" s="91"/>
      <c r="QST80" s="91"/>
      <c r="QSU80" s="91"/>
      <c r="QSV80" s="91"/>
      <c r="QSW80" s="91"/>
      <c r="QSX80" s="91"/>
      <c r="QSY80" s="91"/>
      <c r="QSZ80" s="91"/>
      <c r="QTA80" s="91"/>
      <c r="QTB80" s="91"/>
      <c r="QTC80" s="91"/>
      <c r="QTD80" s="91"/>
      <c r="QTE80" s="91"/>
      <c r="QTF80" s="91"/>
      <c r="QTG80" s="91"/>
      <c r="QTH80" s="91"/>
      <c r="QTI80" s="91"/>
      <c r="QTJ80" s="91"/>
      <c r="QTK80" s="91"/>
      <c r="QTL80" s="91"/>
      <c r="QTM80" s="91"/>
      <c r="QTN80" s="91"/>
      <c r="QTO80" s="91"/>
      <c r="QTP80" s="91"/>
      <c r="QTQ80" s="91"/>
      <c r="QTR80" s="91"/>
      <c r="QTS80" s="91"/>
      <c r="QTT80" s="91"/>
      <c r="QTU80" s="91"/>
      <c r="QTV80" s="91"/>
      <c r="QTW80" s="91"/>
      <c r="QTX80" s="91"/>
      <c r="QTY80" s="91"/>
      <c r="QTZ80" s="91"/>
      <c r="QUA80" s="91"/>
      <c r="QUB80" s="91"/>
      <c r="QUC80" s="91"/>
      <c r="QUD80" s="91"/>
      <c r="QUE80" s="91"/>
      <c r="QUF80" s="91"/>
      <c r="QUG80" s="91"/>
      <c r="QUH80" s="91"/>
      <c r="QUI80" s="91"/>
      <c r="QUJ80" s="91"/>
      <c r="QUK80" s="91"/>
      <c r="QUL80" s="91"/>
      <c r="QUM80" s="91"/>
      <c r="QUN80" s="91"/>
      <c r="QUO80" s="91"/>
      <c r="QUP80" s="91"/>
      <c r="QUQ80" s="91"/>
      <c r="QUR80" s="91"/>
      <c r="QUS80" s="91"/>
      <c r="QUT80" s="91"/>
      <c r="QUU80" s="91"/>
      <c r="QUV80" s="91"/>
      <c r="QUW80" s="91"/>
      <c r="QUX80" s="91"/>
      <c r="QUY80" s="91"/>
      <c r="QUZ80" s="91"/>
      <c r="QVA80" s="91"/>
      <c r="QVB80" s="91"/>
      <c r="QVC80" s="91"/>
      <c r="QVD80" s="91"/>
      <c r="QVE80" s="91"/>
      <c r="QVF80" s="91"/>
      <c r="QVG80" s="91"/>
      <c r="QVH80" s="91"/>
      <c r="QVI80" s="91"/>
      <c r="QVJ80" s="91"/>
      <c r="QVK80" s="91"/>
      <c r="QVL80" s="91"/>
      <c r="QVM80" s="91"/>
      <c r="QVN80" s="91"/>
      <c r="QVO80" s="91"/>
      <c r="QVP80" s="91"/>
      <c r="QVQ80" s="91"/>
      <c r="QVR80" s="91"/>
      <c r="QVS80" s="91"/>
      <c r="QVT80" s="91"/>
      <c r="QVU80" s="91"/>
      <c r="QVV80" s="91"/>
      <c r="QVW80" s="91"/>
      <c r="QVX80" s="91"/>
      <c r="QVY80" s="91"/>
      <c r="QVZ80" s="91"/>
      <c r="QWA80" s="91"/>
      <c r="QWB80" s="91"/>
      <c r="QWC80" s="91"/>
      <c r="QWD80" s="91"/>
      <c r="QWE80" s="91"/>
      <c r="QWF80" s="91"/>
      <c r="QWG80" s="91"/>
      <c r="QWH80" s="91"/>
      <c r="QWI80" s="91"/>
      <c r="QWJ80" s="91"/>
      <c r="QWK80" s="91"/>
      <c r="QWL80" s="91"/>
      <c r="QWM80" s="91"/>
      <c r="QWN80" s="91"/>
      <c r="QWO80" s="91"/>
      <c r="QWP80" s="91"/>
      <c r="QWQ80" s="91"/>
      <c r="QWR80" s="91"/>
      <c r="QWS80" s="91"/>
      <c r="QWT80" s="91"/>
      <c r="QWU80" s="91"/>
      <c r="QWV80" s="91"/>
      <c r="QWW80" s="91"/>
      <c r="QWX80" s="91"/>
      <c r="QWY80" s="91"/>
      <c r="QWZ80" s="91"/>
      <c r="QXA80" s="91"/>
      <c r="QXB80" s="91"/>
      <c r="QXC80" s="91"/>
      <c r="QXD80" s="91"/>
      <c r="QXE80" s="91"/>
      <c r="QXF80" s="91"/>
      <c r="QXG80" s="91"/>
      <c r="QXH80" s="91"/>
      <c r="QXI80" s="91"/>
      <c r="QXJ80" s="91"/>
      <c r="QXK80" s="91"/>
      <c r="QXL80" s="91"/>
      <c r="QXM80" s="91"/>
      <c r="QXN80" s="91"/>
      <c r="QXO80" s="91"/>
      <c r="QXP80" s="91"/>
      <c r="QXQ80" s="91"/>
      <c r="QXR80" s="91"/>
      <c r="QXS80" s="91"/>
      <c r="QXT80" s="91"/>
      <c r="QXU80" s="91"/>
      <c r="QXV80" s="91"/>
      <c r="QXW80" s="91"/>
      <c r="QXX80" s="91"/>
      <c r="QXY80" s="91"/>
      <c r="QXZ80" s="91"/>
      <c r="QYA80" s="91"/>
      <c r="QYB80" s="91"/>
      <c r="QYC80" s="91"/>
      <c r="QYD80" s="91"/>
      <c r="QYE80" s="91"/>
      <c r="QYF80" s="91"/>
      <c r="QYG80" s="91"/>
      <c r="QYH80" s="91"/>
      <c r="QYI80" s="91"/>
      <c r="QYJ80" s="91"/>
      <c r="QYK80" s="91"/>
      <c r="QYL80" s="91"/>
      <c r="QYM80" s="91"/>
      <c r="QYN80" s="91"/>
      <c r="QYO80" s="91"/>
      <c r="QYP80" s="91"/>
      <c r="QYQ80" s="91"/>
      <c r="QYR80" s="91"/>
      <c r="QYS80" s="91"/>
      <c r="QYT80" s="91"/>
      <c r="QYU80" s="91"/>
      <c r="QYV80" s="91"/>
      <c r="QYW80" s="91"/>
      <c r="QYX80" s="91"/>
      <c r="QYY80" s="91"/>
      <c r="QYZ80" s="91"/>
      <c r="QZA80" s="91"/>
      <c r="QZB80" s="91"/>
      <c r="QZC80" s="91"/>
      <c r="QZD80" s="91"/>
      <c r="QZE80" s="91"/>
      <c r="QZF80" s="91"/>
      <c r="QZG80" s="91"/>
      <c r="QZH80" s="91"/>
      <c r="QZI80" s="91"/>
      <c r="QZJ80" s="91"/>
      <c r="QZK80" s="91"/>
      <c r="QZL80" s="91"/>
      <c r="QZM80" s="91"/>
      <c r="QZN80" s="91"/>
      <c r="QZO80" s="91"/>
      <c r="QZP80" s="91"/>
      <c r="QZQ80" s="91"/>
      <c r="QZR80" s="91"/>
      <c r="QZS80" s="91"/>
      <c r="QZT80" s="91"/>
      <c r="QZU80" s="91"/>
      <c r="QZV80" s="91"/>
      <c r="QZW80" s="91"/>
      <c r="QZX80" s="91"/>
      <c r="QZY80" s="91"/>
      <c r="QZZ80" s="91"/>
      <c r="RAA80" s="91"/>
      <c r="RAB80" s="91"/>
      <c r="RAC80" s="91"/>
      <c r="RAD80" s="91"/>
      <c r="RAE80" s="91"/>
      <c r="RAF80" s="91"/>
      <c r="RAG80" s="91"/>
      <c r="RAH80" s="91"/>
      <c r="RAI80" s="91"/>
      <c r="RAJ80" s="91"/>
      <c r="RAK80" s="91"/>
      <c r="RAL80" s="91"/>
      <c r="RAM80" s="91"/>
      <c r="RAN80" s="91"/>
      <c r="RAO80" s="91"/>
      <c r="RAP80" s="91"/>
      <c r="RAQ80" s="91"/>
      <c r="RAR80" s="91"/>
      <c r="RAS80" s="91"/>
      <c r="RAT80" s="91"/>
      <c r="RAU80" s="91"/>
      <c r="RAV80" s="91"/>
      <c r="RAW80" s="91"/>
      <c r="RAX80" s="91"/>
      <c r="RAY80" s="91"/>
      <c r="RAZ80" s="91"/>
      <c r="RBA80" s="91"/>
      <c r="RBB80" s="91"/>
      <c r="RBC80" s="91"/>
      <c r="RBD80" s="91"/>
      <c r="RBE80" s="91"/>
      <c r="RBF80" s="91"/>
      <c r="RBG80" s="91"/>
      <c r="RBH80" s="91"/>
      <c r="RBI80" s="91"/>
      <c r="RBJ80" s="91"/>
      <c r="RBK80" s="91"/>
      <c r="RBL80" s="91"/>
      <c r="RBM80" s="91"/>
      <c r="RBN80" s="91"/>
      <c r="RBO80" s="91"/>
      <c r="RBP80" s="91"/>
      <c r="RBQ80" s="91"/>
      <c r="RBR80" s="91"/>
      <c r="RBS80" s="91"/>
      <c r="RBT80" s="91"/>
      <c r="RBU80" s="91"/>
      <c r="RBV80" s="91"/>
      <c r="RBW80" s="91"/>
      <c r="RBX80" s="91"/>
      <c r="RBY80" s="91"/>
      <c r="RBZ80" s="91"/>
      <c r="RCA80" s="91"/>
      <c r="RCB80" s="91"/>
      <c r="RCC80" s="91"/>
      <c r="RCD80" s="91"/>
      <c r="RCE80" s="91"/>
      <c r="RCF80" s="91"/>
      <c r="RCG80" s="91"/>
      <c r="RCH80" s="91"/>
      <c r="RCI80" s="91"/>
      <c r="RCJ80" s="91"/>
      <c r="RCK80" s="91"/>
      <c r="RCL80" s="91"/>
      <c r="RCM80" s="91"/>
      <c r="RCN80" s="91"/>
      <c r="RCO80" s="91"/>
      <c r="RCP80" s="91"/>
      <c r="RCQ80" s="91"/>
      <c r="RCR80" s="91"/>
      <c r="RCS80" s="91"/>
      <c r="RCT80" s="91"/>
      <c r="RCU80" s="91"/>
      <c r="RCV80" s="91"/>
      <c r="RCW80" s="91"/>
      <c r="RCX80" s="91"/>
      <c r="RCY80" s="91"/>
      <c r="RCZ80" s="91"/>
      <c r="RDA80" s="91"/>
      <c r="RDB80" s="91"/>
      <c r="RDC80" s="91"/>
      <c r="RDD80" s="91"/>
      <c r="RDE80" s="91"/>
      <c r="RDF80" s="91"/>
      <c r="RDG80" s="91"/>
      <c r="RDH80" s="91"/>
      <c r="RDI80" s="91"/>
      <c r="RDJ80" s="91"/>
      <c r="RDK80" s="91"/>
      <c r="RDL80" s="91"/>
      <c r="RDM80" s="91"/>
      <c r="RDN80" s="91"/>
      <c r="RDO80" s="91"/>
      <c r="RDP80" s="91"/>
      <c r="RDQ80" s="91"/>
      <c r="RDR80" s="91"/>
      <c r="RDS80" s="91"/>
      <c r="RDT80" s="91"/>
      <c r="RDU80" s="91"/>
      <c r="RDV80" s="91"/>
      <c r="RDW80" s="91"/>
      <c r="RDX80" s="91"/>
      <c r="RDY80" s="91"/>
      <c r="RDZ80" s="91"/>
      <c r="REA80" s="91"/>
      <c r="REB80" s="91"/>
      <c r="REC80" s="91"/>
      <c r="RED80" s="91"/>
      <c r="REE80" s="91"/>
      <c r="REF80" s="91"/>
      <c r="REG80" s="91"/>
      <c r="REH80" s="91"/>
      <c r="REI80" s="91"/>
      <c r="REJ80" s="91"/>
      <c r="REK80" s="91"/>
      <c r="REL80" s="91"/>
      <c r="REM80" s="91"/>
      <c r="REN80" s="91"/>
      <c r="REO80" s="91"/>
      <c r="REP80" s="91"/>
      <c r="REQ80" s="91"/>
      <c r="RER80" s="91"/>
      <c r="RES80" s="91"/>
      <c r="RET80" s="91"/>
      <c r="REU80" s="91"/>
      <c r="REV80" s="91"/>
      <c r="REW80" s="91"/>
      <c r="REX80" s="91"/>
      <c r="REY80" s="91"/>
      <c r="REZ80" s="91"/>
      <c r="RFA80" s="91"/>
      <c r="RFB80" s="91"/>
      <c r="RFC80" s="91"/>
      <c r="RFD80" s="91"/>
      <c r="RFE80" s="91"/>
      <c r="RFF80" s="91"/>
      <c r="RFG80" s="91"/>
      <c r="RFH80" s="91"/>
      <c r="RFI80" s="91"/>
      <c r="RFJ80" s="91"/>
      <c r="RFK80" s="91"/>
      <c r="RFL80" s="91"/>
      <c r="RFM80" s="91"/>
      <c r="RFN80" s="91"/>
      <c r="RFO80" s="91"/>
      <c r="RFP80" s="91"/>
      <c r="RFQ80" s="91"/>
      <c r="RFR80" s="91"/>
      <c r="RFS80" s="91"/>
      <c r="RFT80" s="91"/>
      <c r="RFU80" s="91"/>
      <c r="RFV80" s="91"/>
      <c r="RFW80" s="91"/>
      <c r="RFX80" s="91"/>
      <c r="RFY80" s="91"/>
      <c r="RFZ80" s="91"/>
      <c r="RGA80" s="91"/>
      <c r="RGB80" s="91"/>
      <c r="RGC80" s="91"/>
      <c r="RGD80" s="91"/>
      <c r="RGE80" s="91"/>
      <c r="RGF80" s="91"/>
      <c r="RGG80" s="91"/>
      <c r="RGH80" s="91"/>
      <c r="RGI80" s="91"/>
      <c r="RGJ80" s="91"/>
      <c r="RGK80" s="91"/>
      <c r="RGL80" s="91"/>
      <c r="RGM80" s="91"/>
      <c r="RGN80" s="91"/>
      <c r="RGO80" s="91"/>
      <c r="RGP80" s="91"/>
      <c r="RGQ80" s="91"/>
      <c r="RGR80" s="91"/>
      <c r="RGS80" s="91"/>
      <c r="RGT80" s="91"/>
      <c r="RGU80" s="91"/>
      <c r="RGV80" s="91"/>
      <c r="RGW80" s="91"/>
      <c r="RGX80" s="91"/>
      <c r="RGY80" s="91"/>
      <c r="RGZ80" s="91"/>
      <c r="RHA80" s="91"/>
      <c r="RHB80" s="91"/>
      <c r="RHC80" s="91"/>
      <c r="RHD80" s="91"/>
      <c r="RHE80" s="91"/>
      <c r="RHF80" s="91"/>
      <c r="RHG80" s="91"/>
      <c r="RHH80" s="91"/>
      <c r="RHI80" s="91"/>
      <c r="RHJ80" s="91"/>
      <c r="RHK80" s="91"/>
      <c r="RHL80" s="91"/>
      <c r="RHM80" s="91"/>
      <c r="RHN80" s="91"/>
      <c r="RHO80" s="91"/>
      <c r="RHP80" s="91"/>
      <c r="RHQ80" s="91"/>
      <c r="RHR80" s="91"/>
      <c r="RHS80" s="91"/>
      <c r="RHT80" s="91"/>
      <c r="RHU80" s="91"/>
      <c r="RHV80" s="91"/>
      <c r="RHW80" s="91"/>
      <c r="RHX80" s="91"/>
      <c r="RHY80" s="91"/>
      <c r="RHZ80" s="91"/>
      <c r="RIA80" s="91"/>
      <c r="RIB80" s="91"/>
      <c r="RIC80" s="91"/>
      <c r="RID80" s="91"/>
      <c r="RIE80" s="91"/>
      <c r="RIF80" s="91"/>
      <c r="RIG80" s="91"/>
      <c r="RIH80" s="91"/>
      <c r="RII80" s="91"/>
      <c r="RIJ80" s="91"/>
      <c r="RIK80" s="91"/>
      <c r="RIL80" s="91"/>
      <c r="RIM80" s="91"/>
      <c r="RIN80" s="91"/>
      <c r="RIO80" s="91"/>
      <c r="RIP80" s="91"/>
      <c r="RIQ80" s="91"/>
      <c r="RIR80" s="91"/>
      <c r="RIS80" s="91"/>
      <c r="RIT80" s="91"/>
      <c r="RIU80" s="91"/>
      <c r="RIV80" s="91"/>
      <c r="RIW80" s="91"/>
      <c r="RIX80" s="91"/>
      <c r="RIY80" s="91"/>
      <c r="RIZ80" s="91"/>
      <c r="RJA80" s="91"/>
      <c r="RJB80" s="91"/>
      <c r="RJC80" s="91"/>
      <c r="RJD80" s="91"/>
      <c r="RJE80" s="91"/>
      <c r="RJF80" s="91"/>
      <c r="RJG80" s="91"/>
      <c r="RJH80" s="91"/>
      <c r="RJI80" s="91"/>
      <c r="RJJ80" s="91"/>
      <c r="RJK80" s="91"/>
      <c r="RJL80" s="91"/>
      <c r="RJM80" s="91"/>
      <c r="RJN80" s="91"/>
      <c r="RJO80" s="91"/>
      <c r="RJP80" s="91"/>
      <c r="RJQ80" s="91"/>
      <c r="RJR80" s="91"/>
      <c r="RJS80" s="91"/>
      <c r="RJT80" s="91"/>
      <c r="RJU80" s="91"/>
      <c r="RJV80" s="91"/>
      <c r="RJW80" s="91"/>
      <c r="RJX80" s="91"/>
      <c r="RJY80" s="91"/>
      <c r="RJZ80" s="91"/>
      <c r="RKA80" s="91"/>
      <c r="RKB80" s="91"/>
      <c r="RKC80" s="91"/>
      <c r="RKD80" s="91"/>
      <c r="RKE80" s="91"/>
      <c r="RKF80" s="91"/>
      <c r="RKG80" s="91"/>
      <c r="RKH80" s="91"/>
      <c r="RKI80" s="91"/>
      <c r="RKJ80" s="91"/>
      <c r="RKK80" s="91"/>
      <c r="RKL80" s="91"/>
      <c r="RKM80" s="91"/>
      <c r="RKN80" s="91"/>
      <c r="RKO80" s="91"/>
      <c r="RKP80" s="91"/>
      <c r="RKQ80" s="91"/>
      <c r="RKR80" s="91"/>
      <c r="RKS80" s="91"/>
      <c r="RKT80" s="91"/>
      <c r="RKU80" s="91"/>
      <c r="RKV80" s="91"/>
      <c r="RKW80" s="91"/>
      <c r="RKX80" s="91"/>
      <c r="RKY80" s="91"/>
      <c r="RKZ80" s="91"/>
      <c r="RLA80" s="91"/>
      <c r="RLB80" s="91"/>
      <c r="RLC80" s="91"/>
      <c r="RLD80" s="91"/>
      <c r="RLE80" s="91"/>
      <c r="RLF80" s="91"/>
      <c r="RLG80" s="91"/>
      <c r="RLH80" s="91"/>
      <c r="RLI80" s="91"/>
      <c r="RLJ80" s="91"/>
      <c r="RLK80" s="91"/>
      <c r="RLL80" s="91"/>
      <c r="RLM80" s="91"/>
      <c r="RLN80" s="91"/>
      <c r="RLO80" s="91"/>
      <c r="RLP80" s="91"/>
      <c r="RLQ80" s="91"/>
      <c r="RLR80" s="91"/>
      <c r="RLS80" s="91"/>
      <c r="RLT80" s="91"/>
      <c r="RLU80" s="91"/>
      <c r="RLV80" s="91"/>
      <c r="RLW80" s="91"/>
      <c r="RLX80" s="91"/>
      <c r="RLY80" s="91"/>
      <c r="RLZ80" s="91"/>
      <c r="RMA80" s="91"/>
      <c r="RMB80" s="91"/>
      <c r="RMC80" s="91"/>
      <c r="RMD80" s="91"/>
      <c r="RME80" s="91"/>
      <c r="RMF80" s="91"/>
      <c r="RMG80" s="91"/>
      <c r="RMH80" s="91"/>
      <c r="RMI80" s="91"/>
      <c r="RMJ80" s="91"/>
      <c r="RMK80" s="91"/>
      <c r="RML80" s="91"/>
      <c r="RMM80" s="91"/>
      <c r="RMN80" s="91"/>
      <c r="RMO80" s="91"/>
      <c r="RMP80" s="91"/>
      <c r="RMQ80" s="91"/>
      <c r="RMR80" s="91"/>
      <c r="RMS80" s="91"/>
      <c r="RMT80" s="91"/>
      <c r="RMU80" s="91"/>
      <c r="RMV80" s="91"/>
      <c r="RMW80" s="91"/>
      <c r="RMX80" s="91"/>
      <c r="RMY80" s="91"/>
      <c r="RMZ80" s="91"/>
      <c r="RNA80" s="91"/>
      <c r="RNB80" s="91"/>
      <c r="RNC80" s="91"/>
      <c r="RND80" s="91"/>
      <c r="RNE80" s="91"/>
      <c r="RNF80" s="91"/>
      <c r="RNG80" s="91"/>
      <c r="RNH80" s="91"/>
      <c r="RNI80" s="91"/>
      <c r="RNJ80" s="91"/>
      <c r="RNK80" s="91"/>
      <c r="RNL80" s="91"/>
      <c r="RNM80" s="91"/>
      <c r="RNN80" s="91"/>
      <c r="RNO80" s="91"/>
      <c r="RNP80" s="91"/>
      <c r="RNQ80" s="91"/>
      <c r="RNR80" s="91"/>
      <c r="RNS80" s="91"/>
      <c r="RNT80" s="91"/>
      <c r="RNU80" s="91"/>
      <c r="RNV80" s="91"/>
      <c r="RNW80" s="91"/>
      <c r="RNX80" s="91"/>
      <c r="RNY80" s="91"/>
      <c r="RNZ80" s="91"/>
      <c r="ROA80" s="91"/>
      <c r="ROB80" s="91"/>
      <c r="ROC80" s="91"/>
      <c r="ROD80" s="91"/>
      <c r="ROE80" s="91"/>
      <c r="ROF80" s="91"/>
      <c r="ROG80" s="91"/>
      <c r="ROH80" s="91"/>
      <c r="ROI80" s="91"/>
      <c r="ROJ80" s="91"/>
      <c r="ROK80" s="91"/>
      <c r="ROL80" s="91"/>
      <c r="ROM80" s="91"/>
      <c r="RON80" s="91"/>
      <c r="ROO80" s="91"/>
      <c r="ROP80" s="91"/>
      <c r="ROQ80" s="91"/>
      <c r="ROR80" s="91"/>
      <c r="ROS80" s="91"/>
      <c r="ROT80" s="91"/>
      <c r="ROU80" s="91"/>
      <c r="ROV80" s="91"/>
      <c r="ROW80" s="91"/>
      <c r="ROX80" s="91"/>
      <c r="ROY80" s="91"/>
      <c r="ROZ80" s="91"/>
      <c r="RPA80" s="91"/>
      <c r="RPB80" s="91"/>
      <c r="RPC80" s="91"/>
      <c r="RPD80" s="91"/>
      <c r="RPE80" s="91"/>
      <c r="RPF80" s="91"/>
      <c r="RPG80" s="91"/>
      <c r="RPH80" s="91"/>
      <c r="RPI80" s="91"/>
      <c r="RPJ80" s="91"/>
      <c r="RPK80" s="91"/>
      <c r="RPL80" s="91"/>
      <c r="RPM80" s="91"/>
      <c r="RPN80" s="91"/>
      <c r="RPO80" s="91"/>
      <c r="RPP80" s="91"/>
      <c r="RPQ80" s="91"/>
      <c r="RPR80" s="91"/>
      <c r="RPS80" s="91"/>
      <c r="RPT80" s="91"/>
      <c r="RPU80" s="91"/>
      <c r="RPV80" s="91"/>
      <c r="RPW80" s="91"/>
      <c r="RPX80" s="91"/>
      <c r="RPY80" s="91"/>
      <c r="RPZ80" s="91"/>
      <c r="RQA80" s="91"/>
      <c r="RQB80" s="91"/>
      <c r="RQC80" s="91"/>
      <c r="RQD80" s="91"/>
      <c r="RQE80" s="91"/>
      <c r="RQF80" s="91"/>
      <c r="RQG80" s="91"/>
      <c r="RQH80" s="91"/>
      <c r="RQI80" s="91"/>
      <c r="RQJ80" s="91"/>
      <c r="RQK80" s="91"/>
      <c r="RQL80" s="91"/>
      <c r="RQM80" s="91"/>
      <c r="RQN80" s="91"/>
      <c r="RQO80" s="91"/>
      <c r="RQP80" s="91"/>
      <c r="RQQ80" s="91"/>
      <c r="RQR80" s="91"/>
      <c r="RQS80" s="91"/>
      <c r="RQT80" s="91"/>
      <c r="RQU80" s="91"/>
      <c r="RQV80" s="91"/>
      <c r="RQW80" s="91"/>
      <c r="RQX80" s="91"/>
      <c r="RQY80" s="91"/>
      <c r="RQZ80" s="91"/>
      <c r="RRA80" s="91"/>
      <c r="RRB80" s="91"/>
      <c r="RRC80" s="91"/>
      <c r="RRD80" s="91"/>
      <c r="RRE80" s="91"/>
      <c r="RRF80" s="91"/>
      <c r="RRG80" s="91"/>
      <c r="RRH80" s="91"/>
      <c r="RRI80" s="91"/>
      <c r="RRJ80" s="91"/>
      <c r="RRK80" s="91"/>
      <c r="RRL80" s="91"/>
      <c r="RRM80" s="91"/>
      <c r="RRN80" s="91"/>
      <c r="RRO80" s="91"/>
      <c r="RRP80" s="91"/>
      <c r="RRQ80" s="91"/>
      <c r="RRR80" s="91"/>
      <c r="RRS80" s="91"/>
      <c r="RRT80" s="91"/>
      <c r="RRU80" s="91"/>
      <c r="RRV80" s="91"/>
      <c r="RRW80" s="91"/>
      <c r="RRX80" s="91"/>
      <c r="RRY80" s="91"/>
      <c r="RRZ80" s="91"/>
      <c r="RSA80" s="91"/>
      <c r="RSB80" s="91"/>
      <c r="RSC80" s="91"/>
      <c r="RSD80" s="91"/>
      <c r="RSE80" s="91"/>
      <c r="RSF80" s="91"/>
      <c r="RSG80" s="91"/>
      <c r="RSH80" s="91"/>
      <c r="RSI80" s="91"/>
      <c r="RSJ80" s="91"/>
      <c r="RSK80" s="91"/>
      <c r="RSL80" s="91"/>
      <c r="RSM80" s="91"/>
      <c r="RSN80" s="91"/>
      <c r="RSO80" s="91"/>
      <c r="RSP80" s="91"/>
      <c r="RSQ80" s="91"/>
      <c r="RSR80" s="91"/>
      <c r="RSS80" s="91"/>
      <c r="RST80" s="91"/>
      <c r="RSU80" s="91"/>
      <c r="RSV80" s="91"/>
      <c r="RSW80" s="91"/>
      <c r="RSX80" s="91"/>
      <c r="RSY80" s="91"/>
      <c r="RSZ80" s="91"/>
      <c r="RTA80" s="91"/>
      <c r="RTB80" s="91"/>
      <c r="RTC80" s="91"/>
      <c r="RTD80" s="91"/>
      <c r="RTE80" s="91"/>
      <c r="RTF80" s="91"/>
      <c r="RTG80" s="91"/>
      <c r="RTH80" s="91"/>
      <c r="RTI80" s="91"/>
      <c r="RTJ80" s="91"/>
      <c r="RTK80" s="91"/>
      <c r="RTL80" s="91"/>
      <c r="RTM80" s="91"/>
      <c r="RTN80" s="91"/>
      <c r="RTO80" s="91"/>
      <c r="RTP80" s="91"/>
      <c r="RTQ80" s="91"/>
      <c r="RTR80" s="91"/>
      <c r="RTS80" s="91"/>
      <c r="RTT80" s="91"/>
      <c r="RTU80" s="91"/>
      <c r="RTV80" s="91"/>
      <c r="RTW80" s="91"/>
      <c r="RTX80" s="91"/>
      <c r="RTY80" s="91"/>
      <c r="RTZ80" s="91"/>
      <c r="RUA80" s="91"/>
      <c r="RUB80" s="91"/>
      <c r="RUC80" s="91"/>
      <c r="RUD80" s="91"/>
      <c r="RUE80" s="91"/>
      <c r="RUF80" s="91"/>
      <c r="RUG80" s="91"/>
      <c r="RUH80" s="91"/>
      <c r="RUI80" s="91"/>
      <c r="RUJ80" s="91"/>
      <c r="RUK80" s="91"/>
      <c r="RUL80" s="91"/>
      <c r="RUM80" s="91"/>
      <c r="RUN80" s="91"/>
      <c r="RUO80" s="91"/>
      <c r="RUP80" s="91"/>
      <c r="RUQ80" s="91"/>
      <c r="RUR80" s="91"/>
      <c r="RUS80" s="91"/>
      <c r="RUT80" s="91"/>
      <c r="RUU80" s="91"/>
      <c r="RUV80" s="91"/>
      <c r="RUW80" s="91"/>
      <c r="RUX80" s="91"/>
      <c r="RUY80" s="91"/>
      <c r="RUZ80" s="91"/>
      <c r="RVA80" s="91"/>
      <c r="RVB80" s="91"/>
      <c r="RVC80" s="91"/>
      <c r="RVD80" s="91"/>
      <c r="RVE80" s="91"/>
      <c r="RVF80" s="91"/>
      <c r="RVG80" s="91"/>
      <c r="RVH80" s="91"/>
      <c r="RVI80" s="91"/>
      <c r="RVJ80" s="91"/>
      <c r="RVK80" s="91"/>
      <c r="RVL80" s="91"/>
      <c r="RVM80" s="91"/>
      <c r="RVN80" s="91"/>
      <c r="RVO80" s="91"/>
      <c r="RVP80" s="91"/>
      <c r="RVQ80" s="91"/>
      <c r="RVR80" s="91"/>
      <c r="RVS80" s="91"/>
      <c r="RVT80" s="91"/>
      <c r="RVU80" s="91"/>
      <c r="RVV80" s="91"/>
      <c r="RVW80" s="91"/>
      <c r="RVX80" s="91"/>
      <c r="RVY80" s="91"/>
      <c r="RVZ80" s="91"/>
      <c r="RWA80" s="91"/>
      <c r="RWB80" s="91"/>
      <c r="RWC80" s="91"/>
      <c r="RWD80" s="91"/>
      <c r="RWE80" s="91"/>
      <c r="RWF80" s="91"/>
      <c r="RWG80" s="91"/>
      <c r="RWH80" s="91"/>
      <c r="RWI80" s="91"/>
      <c r="RWJ80" s="91"/>
      <c r="RWK80" s="91"/>
      <c r="RWL80" s="91"/>
      <c r="RWM80" s="91"/>
      <c r="RWN80" s="91"/>
      <c r="RWO80" s="91"/>
      <c r="RWP80" s="91"/>
      <c r="RWQ80" s="91"/>
      <c r="RWR80" s="91"/>
      <c r="RWS80" s="91"/>
      <c r="RWT80" s="91"/>
      <c r="RWU80" s="91"/>
      <c r="RWV80" s="91"/>
      <c r="RWW80" s="91"/>
      <c r="RWX80" s="91"/>
      <c r="RWY80" s="91"/>
      <c r="RWZ80" s="91"/>
      <c r="RXA80" s="91"/>
      <c r="RXB80" s="91"/>
      <c r="RXC80" s="91"/>
      <c r="RXD80" s="91"/>
      <c r="RXE80" s="91"/>
      <c r="RXF80" s="91"/>
      <c r="RXG80" s="91"/>
      <c r="RXH80" s="91"/>
      <c r="RXI80" s="91"/>
      <c r="RXJ80" s="91"/>
      <c r="RXK80" s="91"/>
      <c r="RXL80" s="91"/>
      <c r="RXM80" s="91"/>
      <c r="RXN80" s="91"/>
      <c r="RXO80" s="91"/>
      <c r="RXP80" s="91"/>
      <c r="RXQ80" s="91"/>
      <c r="RXR80" s="91"/>
      <c r="RXS80" s="91"/>
      <c r="RXT80" s="91"/>
      <c r="RXU80" s="91"/>
      <c r="RXV80" s="91"/>
      <c r="RXW80" s="91"/>
      <c r="RXX80" s="91"/>
      <c r="RXY80" s="91"/>
      <c r="RXZ80" s="91"/>
      <c r="RYA80" s="91"/>
      <c r="RYB80" s="91"/>
      <c r="RYC80" s="91"/>
      <c r="RYD80" s="91"/>
      <c r="RYE80" s="91"/>
      <c r="RYF80" s="91"/>
      <c r="RYG80" s="91"/>
      <c r="RYH80" s="91"/>
      <c r="RYI80" s="91"/>
      <c r="RYJ80" s="91"/>
      <c r="RYK80" s="91"/>
      <c r="RYL80" s="91"/>
      <c r="RYM80" s="91"/>
      <c r="RYN80" s="91"/>
      <c r="RYO80" s="91"/>
      <c r="RYP80" s="91"/>
      <c r="RYQ80" s="91"/>
      <c r="RYR80" s="91"/>
      <c r="RYS80" s="91"/>
      <c r="RYT80" s="91"/>
      <c r="RYU80" s="91"/>
      <c r="RYV80" s="91"/>
      <c r="RYW80" s="91"/>
      <c r="RYX80" s="91"/>
      <c r="RYY80" s="91"/>
      <c r="RYZ80" s="91"/>
      <c r="RZA80" s="91"/>
      <c r="RZB80" s="91"/>
      <c r="RZC80" s="91"/>
      <c r="RZD80" s="91"/>
      <c r="RZE80" s="91"/>
      <c r="RZF80" s="91"/>
      <c r="RZG80" s="91"/>
      <c r="RZH80" s="91"/>
      <c r="RZI80" s="91"/>
      <c r="RZJ80" s="91"/>
      <c r="RZK80" s="91"/>
      <c r="RZL80" s="91"/>
      <c r="RZM80" s="91"/>
      <c r="RZN80" s="91"/>
      <c r="RZO80" s="91"/>
      <c r="RZP80" s="91"/>
      <c r="RZQ80" s="91"/>
      <c r="RZR80" s="91"/>
      <c r="RZS80" s="91"/>
      <c r="RZT80" s="91"/>
      <c r="RZU80" s="91"/>
      <c r="RZV80" s="91"/>
      <c r="RZW80" s="91"/>
      <c r="RZX80" s="91"/>
      <c r="RZY80" s="91"/>
      <c r="RZZ80" s="91"/>
      <c r="SAA80" s="91"/>
      <c r="SAB80" s="91"/>
      <c r="SAC80" s="91"/>
      <c r="SAD80" s="91"/>
      <c r="SAE80" s="91"/>
      <c r="SAF80" s="91"/>
      <c r="SAG80" s="91"/>
      <c r="SAH80" s="91"/>
      <c r="SAI80" s="91"/>
      <c r="SAJ80" s="91"/>
      <c r="SAK80" s="91"/>
      <c r="SAL80" s="91"/>
      <c r="SAM80" s="91"/>
      <c r="SAN80" s="91"/>
      <c r="SAO80" s="91"/>
      <c r="SAP80" s="91"/>
      <c r="SAQ80" s="91"/>
      <c r="SAR80" s="91"/>
      <c r="SAS80" s="91"/>
      <c r="SAT80" s="91"/>
      <c r="SAU80" s="91"/>
      <c r="SAV80" s="91"/>
      <c r="SAW80" s="91"/>
      <c r="SAX80" s="91"/>
      <c r="SAY80" s="91"/>
      <c r="SAZ80" s="91"/>
      <c r="SBA80" s="91"/>
      <c r="SBB80" s="91"/>
      <c r="SBC80" s="91"/>
      <c r="SBD80" s="91"/>
      <c r="SBE80" s="91"/>
      <c r="SBF80" s="91"/>
      <c r="SBG80" s="91"/>
      <c r="SBH80" s="91"/>
      <c r="SBI80" s="91"/>
      <c r="SBJ80" s="91"/>
      <c r="SBK80" s="91"/>
      <c r="SBL80" s="91"/>
      <c r="SBM80" s="91"/>
      <c r="SBN80" s="91"/>
      <c r="SBO80" s="91"/>
      <c r="SBP80" s="91"/>
      <c r="SBQ80" s="91"/>
      <c r="SBR80" s="91"/>
      <c r="SBS80" s="91"/>
      <c r="SBT80" s="91"/>
      <c r="SBU80" s="91"/>
      <c r="SBV80" s="91"/>
      <c r="SBW80" s="91"/>
      <c r="SBX80" s="91"/>
      <c r="SBY80" s="91"/>
      <c r="SBZ80" s="91"/>
      <c r="SCA80" s="91"/>
      <c r="SCB80" s="91"/>
      <c r="SCC80" s="91"/>
      <c r="SCD80" s="91"/>
      <c r="SCE80" s="91"/>
      <c r="SCF80" s="91"/>
      <c r="SCG80" s="91"/>
      <c r="SCH80" s="91"/>
      <c r="SCI80" s="91"/>
      <c r="SCJ80" s="91"/>
      <c r="SCK80" s="91"/>
      <c r="SCL80" s="91"/>
      <c r="SCM80" s="91"/>
      <c r="SCN80" s="91"/>
      <c r="SCO80" s="91"/>
      <c r="SCP80" s="91"/>
      <c r="SCQ80" s="91"/>
      <c r="SCR80" s="91"/>
      <c r="SCS80" s="91"/>
      <c r="SCT80" s="91"/>
      <c r="SCU80" s="91"/>
      <c r="SCV80" s="91"/>
      <c r="SCW80" s="91"/>
      <c r="SCX80" s="91"/>
      <c r="SCY80" s="91"/>
      <c r="SCZ80" s="91"/>
      <c r="SDA80" s="91"/>
      <c r="SDB80" s="91"/>
      <c r="SDC80" s="91"/>
      <c r="SDD80" s="91"/>
      <c r="SDE80" s="91"/>
      <c r="SDF80" s="91"/>
      <c r="SDG80" s="91"/>
      <c r="SDH80" s="91"/>
      <c r="SDI80" s="91"/>
      <c r="SDJ80" s="91"/>
      <c r="SDK80" s="91"/>
      <c r="SDL80" s="91"/>
      <c r="SDM80" s="91"/>
      <c r="SDN80" s="91"/>
      <c r="SDO80" s="91"/>
      <c r="SDP80" s="91"/>
      <c r="SDQ80" s="91"/>
      <c r="SDR80" s="91"/>
      <c r="SDS80" s="91"/>
      <c r="SDT80" s="91"/>
      <c r="SDU80" s="91"/>
      <c r="SDV80" s="91"/>
      <c r="SDW80" s="91"/>
      <c r="SDX80" s="91"/>
      <c r="SDY80" s="91"/>
      <c r="SDZ80" s="91"/>
      <c r="SEA80" s="91"/>
      <c r="SEB80" s="91"/>
      <c r="SEC80" s="91"/>
      <c r="SED80" s="91"/>
      <c r="SEE80" s="91"/>
      <c r="SEF80" s="91"/>
      <c r="SEG80" s="91"/>
      <c r="SEH80" s="91"/>
      <c r="SEI80" s="91"/>
      <c r="SEJ80" s="91"/>
      <c r="SEK80" s="91"/>
      <c r="SEL80" s="91"/>
      <c r="SEM80" s="91"/>
      <c r="SEN80" s="91"/>
      <c r="SEO80" s="91"/>
      <c r="SEP80" s="91"/>
      <c r="SEQ80" s="91"/>
      <c r="SER80" s="91"/>
      <c r="SES80" s="91"/>
      <c r="SET80" s="91"/>
      <c r="SEU80" s="91"/>
      <c r="SEV80" s="91"/>
      <c r="SEW80" s="91"/>
      <c r="SEX80" s="91"/>
      <c r="SEY80" s="91"/>
      <c r="SEZ80" s="91"/>
      <c r="SFA80" s="91"/>
      <c r="SFB80" s="91"/>
      <c r="SFC80" s="91"/>
      <c r="SFD80" s="91"/>
      <c r="SFE80" s="91"/>
      <c r="SFF80" s="91"/>
      <c r="SFG80" s="91"/>
      <c r="SFH80" s="91"/>
      <c r="SFI80" s="91"/>
      <c r="SFJ80" s="91"/>
      <c r="SFK80" s="91"/>
      <c r="SFL80" s="91"/>
      <c r="SFM80" s="91"/>
      <c r="SFN80" s="91"/>
      <c r="SFO80" s="91"/>
      <c r="SFP80" s="91"/>
      <c r="SFQ80" s="91"/>
      <c r="SFR80" s="91"/>
      <c r="SFS80" s="91"/>
      <c r="SFT80" s="91"/>
      <c r="SFU80" s="91"/>
      <c r="SFV80" s="91"/>
      <c r="SFW80" s="91"/>
      <c r="SFX80" s="91"/>
      <c r="SFY80" s="91"/>
      <c r="SFZ80" s="91"/>
      <c r="SGA80" s="91"/>
      <c r="SGB80" s="91"/>
      <c r="SGC80" s="91"/>
      <c r="SGD80" s="91"/>
      <c r="SGE80" s="91"/>
      <c r="SGF80" s="91"/>
      <c r="SGG80" s="91"/>
      <c r="SGH80" s="91"/>
      <c r="SGI80" s="91"/>
      <c r="SGJ80" s="91"/>
      <c r="SGK80" s="91"/>
      <c r="SGL80" s="91"/>
      <c r="SGM80" s="91"/>
      <c r="SGN80" s="91"/>
      <c r="SGO80" s="91"/>
      <c r="SGP80" s="91"/>
      <c r="SGQ80" s="91"/>
      <c r="SGR80" s="91"/>
      <c r="SGS80" s="91"/>
      <c r="SGT80" s="91"/>
      <c r="SGU80" s="91"/>
      <c r="SGV80" s="91"/>
      <c r="SGW80" s="91"/>
      <c r="SGX80" s="91"/>
      <c r="SGY80" s="91"/>
      <c r="SGZ80" s="91"/>
      <c r="SHA80" s="91"/>
      <c r="SHB80" s="91"/>
      <c r="SHC80" s="91"/>
      <c r="SHD80" s="91"/>
      <c r="SHE80" s="91"/>
      <c r="SHF80" s="91"/>
      <c r="SHG80" s="91"/>
      <c r="SHH80" s="91"/>
      <c r="SHI80" s="91"/>
      <c r="SHJ80" s="91"/>
      <c r="SHK80" s="91"/>
      <c r="SHL80" s="91"/>
      <c r="SHM80" s="91"/>
      <c r="SHN80" s="91"/>
      <c r="SHO80" s="91"/>
      <c r="SHP80" s="91"/>
      <c r="SHQ80" s="91"/>
      <c r="SHR80" s="91"/>
      <c r="SHS80" s="91"/>
      <c r="SHT80" s="91"/>
      <c r="SHU80" s="91"/>
      <c r="SHV80" s="91"/>
      <c r="SHW80" s="91"/>
      <c r="SHX80" s="91"/>
      <c r="SHY80" s="91"/>
      <c r="SHZ80" s="91"/>
      <c r="SIA80" s="91"/>
      <c r="SIB80" s="91"/>
      <c r="SIC80" s="91"/>
      <c r="SID80" s="91"/>
      <c r="SIE80" s="91"/>
      <c r="SIF80" s="91"/>
      <c r="SIG80" s="91"/>
      <c r="SIH80" s="91"/>
      <c r="SII80" s="91"/>
      <c r="SIJ80" s="91"/>
      <c r="SIK80" s="91"/>
      <c r="SIL80" s="91"/>
      <c r="SIM80" s="91"/>
      <c r="SIN80" s="91"/>
      <c r="SIO80" s="91"/>
      <c r="SIP80" s="91"/>
      <c r="SIQ80" s="91"/>
      <c r="SIR80" s="91"/>
      <c r="SIS80" s="91"/>
      <c r="SIT80" s="91"/>
      <c r="SIU80" s="91"/>
      <c r="SIV80" s="91"/>
      <c r="SIW80" s="91"/>
      <c r="SIX80" s="91"/>
      <c r="SIY80" s="91"/>
      <c r="SIZ80" s="91"/>
      <c r="SJA80" s="91"/>
      <c r="SJB80" s="91"/>
      <c r="SJC80" s="91"/>
      <c r="SJD80" s="91"/>
      <c r="SJE80" s="91"/>
      <c r="SJF80" s="91"/>
      <c r="SJG80" s="91"/>
      <c r="SJH80" s="91"/>
      <c r="SJI80" s="91"/>
      <c r="SJJ80" s="91"/>
      <c r="SJK80" s="91"/>
      <c r="SJL80" s="91"/>
      <c r="SJM80" s="91"/>
      <c r="SJN80" s="91"/>
      <c r="SJO80" s="91"/>
      <c r="SJP80" s="91"/>
      <c r="SJQ80" s="91"/>
      <c r="SJR80" s="91"/>
      <c r="SJS80" s="91"/>
      <c r="SJT80" s="91"/>
      <c r="SJU80" s="91"/>
      <c r="SJV80" s="91"/>
      <c r="SJW80" s="91"/>
      <c r="SJX80" s="91"/>
      <c r="SJY80" s="91"/>
      <c r="SJZ80" s="91"/>
      <c r="SKA80" s="91"/>
      <c r="SKB80" s="91"/>
      <c r="SKC80" s="91"/>
      <c r="SKD80" s="91"/>
      <c r="SKE80" s="91"/>
      <c r="SKF80" s="91"/>
      <c r="SKG80" s="91"/>
      <c r="SKH80" s="91"/>
      <c r="SKI80" s="91"/>
      <c r="SKJ80" s="91"/>
      <c r="SKK80" s="91"/>
      <c r="SKL80" s="91"/>
      <c r="SKM80" s="91"/>
      <c r="SKN80" s="91"/>
      <c r="SKO80" s="91"/>
      <c r="SKP80" s="91"/>
      <c r="SKQ80" s="91"/>
      <c r="SKR80" s="91"/>
      <c r="SKS80" s="91"/>
      <c r="SKT80" s="91"/>
      <c r="SKU80" s="91"/>
      <c r="SKV80" s="91"/>
      <c r="SKW80" s="91"/>
      <c r="SKX80" s="91"/>
      <c r="SKY80" s="91"/>
      <c r="SKZ80" s="91"/>
      <c r="SLA80" s="91"/>
      <c r="SLB80" s="91"/>
      <c r="SLC80" s="91"/>
      <c r="SLD80" s="91"/>
      <c r="SLE80" s="91"/>
      <c r="SLF80" s="91"/>
      <c r="SLG80" s="91"/>
      <c r="SLH80" s="91"/>
      <c r="SLI80" s="91"/>
      <c r="SLJ80" s="91"/>
      <c r="SLK80" s="91"/>
      <c r="SLL80" s="91"/>
      <c r="SLM80" s="91"/>
      <c r="SLN80" s="91"/>
      <c r="SLO80" s="91"/>
      <c r="SLP80" s="91"/>
      <c r="SLQ80" s="91"/>
      <c r="SLR80" s="91"/>
      <c r="SLS80" s="91"/>
      <c r="SLT80" s="91"/>
      <c r="SLU80" s="91"/>
      <c r="SLV80" s="91"/>
      <c r="SLW80" s="91"/>
      <c r="SLX80" s="91"/>
      <c r="SLY80" s="91"/>
      <c r="SLZ80" s="91"/>
      <c r="SMA80" s="91"/>
      <c r="SMB80" s="91"/>
      <c r="SMC80" s="91"/>
      <c r="SMD80" s="91"/>
      <c r="SME80" s="91"/>
      <c r="SMF80" s="91"/>
      <c r="SMG80" s="91"/>
      <c r="SMH80" s="91"/>
      <c r="SMI80" s="91"/>
      <c r="SMJ80" s="91"/>
      <c r="SMK80" s="91"/>
      <c r="SML80" s="91"/>
      <c r="SMM80" s="91"/>
      <c r="SMN80" s="91"/>
      <c r="SMO80" s="91"/>
      <c r="SMP80" s="91"/>
      <c r="SMQ80" s="91"/>
      <c r="SMR80" s="91"/>
      <c r="SMS80" s="91"/>
      <c r="SMT80" s="91"/>
      <c r="SMU80" s="91"/>
      <c r="SMV80" s="91"/>
      <c r="SMW80" s="91"/>
      <c r="SMX80" s="91"/>
      <c r="SMY80" s="91"/>
      <c r="SMZ80" s="91"/>
      <c r="SNA80" s="91"/>
      <c r="SNB80" s="91"/>
      <c r="SNC80" s="91"/>
      <c r="SND80" s="91"/>
      <c r="SNE80" s="91"/>
      <c r="SNF80" s="91"/>
      <c r="SNG80" s="91"/>
      <c r="SNH80" s="91"/>
      <c r="SNI80" s="91"/>
      <c r="SNJ80" s="91"/>
      <c r="SNK80" s="91"/>
      <c r="SNL80" s="91"/>
      <c r="SNM80" s="91"/>
      <c r="SNN80" s="91"/>
      <c r="SNO80" s="91"/>
      <c r="SNP80" s="91"/>
      <c r="SNQ80" s="91"/>
      <c r="SNR80" s="91"/>
      <c r="SNS80" s="91"/>
      <c r="SNT80" s="91"/>
      <c r="SNU80" s="91"/>
      <c r="SNV80" s="91"/>
      <c r="SNW80" s="91"/>
      <c r="SNX80" s="91"/>
      <c r="SNY80" s="91"/>
      <c r="SNZ80" s="91"/>
      <c r="SOA80" s="91"/>
      <c r="SOB80" s="91"/>
      <c r="SOC80" s="91"/>
      <c r="SOD80" s="91"/>
      <c r="SOE80" s="91"/>
      <c r="SOF80" s="91"/>
      <c r="SOG80" s="91"/>
      <c r="SOH80" s="91"/>
      <c r="SOI80" s="91"/>
      <c r="SOJ80" s="91"/>
      <c r="SOK80" s="91"/>
      <c r="SOL80" s="91"/>
      <c r="SOM80" s="91"/>
      <c r="SON80" s="91"/>
      <c r="SOO80" s="91"/>
      <c r="SOP80" s="91"/>
      <c r="SOQ80" s="91"/>
      <c r="SOR80" s="91"/>
      <c r="SOS80" s="91"/>
      <c r="SOT80" s="91"/>
      <c r="SOU80" s="91"/>
      <c r="SOV80" s="91"/>
      <c r="SOW80" s="91"/>
      <c r="SOX80" s="91"/>
      <c r="SOY80" s="91"/>
      <c r="SOZ80" s="91"/>
      <c r="SPA80" s="91"/>
      <c r="SPB80" s="91"/>
      <c r="SPC80" s="91"/>
      <c r="SPD80" s="91"/>
      <c r="SPE80" s="91"/>
      <c r="SPF80" s="91"/>
      <c r="SPG80" s="91"/>
      <c r="SPH80" s="91"/>
      <c r="SPI80" s="91"/>
      <c r="SPJ80" s="91"/>
      <c r="SPK80" s="91"/>
      <c r="SPL80" s="91"/>
      <c r="SPM80" s="91"/>
      <c r="SPN80" s="91"/>
      <c r="SPO80" s="91"/>
      <c r="SPP80" s="91"/>
      <c r="SPQ80" s="91"/>
      <c r="SPR80" s="91"/>
      <c r="SPS80" s="91"/>
      <c r="SPT80" s="91"/>
      <c r="SPU80" s="91"/>
      <c r="SPV80" s="91"/>
      <c r="SPW80" s="91"/>
      <c r="SPX80" s="91"/>
      <c r="SPY80" s="91"/>
      <c r="SPZ80" s="91"/>
      <c r="SQA80" s="91"/>
      <c r="SQB80" s="91"/>
      <c r="SQC80" s="91"/>
      <c r="SQD80" s="91"/>
      <c r="SQE80" s="91"/>
      <c r="SQF80" s="91"/>
      <c r="SQG80" s="91"/>
      <c r="SQH80" s="91"/>
      <c r="SQI80" s="91"/>
      <c r="SQJ80" s="91"/>
      <c r="SQK80" s="91"/>
      <c r="SQL80" s="91"/>
      <c r="SQM80" s="91"/>
      <c r="SQN80" s="91"/>
      <c r="SQO80" s="91"/>
      <c r="SQP80" s="91"/>
      <c r="SQQ80" s="91"/>
      <c r="SQR80" s="91"/>
      <c r="SQS80" s="91"/>
      <c r="SQT80" s="91"/>
      <c r="SQU80" s="91"/>
      <c r="SQV80" s="91"/>
      <c r="SQW80" s="91"/>
      <c r="SQX80" s="91"/>
      <c r="SQY80" s="91"/>
      <c r="SQZ80" s="91"/>
      <c r="SRA80" s="91"/>
      <c r="SRB80" s="91"/>
      <c r="SRC80" s="91"/>
      <c r="SRD80" s="91"/>
      <c r="SRE80" s="91"/>
      <c r="SRF80" s="91"/>
      <c r="SRG80" s="91"/>
      <c r="SRH80" s="91"/>
      <c r="SRI80" s="91"/>
      <c r="SRJ80" s="91"/>
      <c r="SRK80" s="91"/>
      <c r="SRL80" s="91"/>
      <c r="SRM80" s="91"/>
      <c r="SRN80" s="91"/>
      <c r="SRO80" s="91"/>
      <c r="SRP80" s="91"/>
      <c r="SRQ80" s="91"/>
      <c r="SRR80" s="91"/>
      <c r="SRS80" s="91"/>
      <c r="SRT80" s="91"/>
      <c r="SRU80" s="91"/>
      <c r="SRV80" s="91"/>
      <c r="SRW80" s="91"/>
      <c r="SRX80" s="91"/>
      <c r="SRY80" s="91"/>
      <c r="SRZ80" s="91"/>
      <c r="SSA80" s="91"/>
      <c r="SSB80" s="91"/>
      <c r="SSC80" s="91"/>
      <c r="SSD80" s="91"/>
      <c r="SSE80" s="91"/>
      <c r="SSF80" s="91"/>
      <c r="SSG80" s="91"/>
      <c r="SSH80" s="91"/>
      <c r="SSI80" s="91"/>
      <c r="SSJ80" s="91"/>
      <c r="SSK80" s="91"/>
      <c r="SSL80" s="91"/>
      <c r="SSM80" s="91"/>
      <c r="SSN80" s="91"/>
      <c r="SSO80" s="91"/>
      <c r="SSP80" s="91"/>
      <c r="SSQ80" s="91"/>
      <c r="SSR80" s="91"/>
      <c r="SSS80" s="91"/>
      <c r="SST80" s="91"/>
      <c r="SSU80" s="91"/>
      <c r="SSV80" s="91"/>
      <c r="SSW80" s="91"/>
      <c r="SSX80" s="91"/>
      <c r="SSY80" s="91"/>
      <c r="SSZ80" s="91"/>
      <c r="STA80" s="91"/>
      <c r="STB80" s="91"/>
      <c r="STC80" s="91"/>
      <c r="STD80" s="91"/>
      <c r="STE80" s="91"/>
      <c r="STF80" s="91"/>
      <c r="STG80" s="91"/>
      <c r="STH80" s="91"/>
      <c r="STI80" s="91"/>
      <c r="STJ80" s="91"/>
      <c r="STK80" s="91"/>
      <c r="STL80" s="91"/>
      <c r="STM80" s="91"/>
      <c r="STN80" s="91"/>
      <c r="STO80" s="91"/>
      <c r="STP80" s="91"/>
      <c r="STQ80" s="91"/>
      <c r="STR80" s="91"/>
      <c r="STS80" s="91"/>
      <c r="STT80" s="91"/>
      <c r="STU80" s="91"/>
      <c r="STV80" s="91"/>
      <c r="STW80" s="91"/>
      <c r="STX80" s="91"/>
      <c r="STY80" s="91"/>
      <c r="STZ80" s="91"/>
      <c r="SUA80" s="91"/>
      <c r="SUB80" s="91"/>
      <c r="SUC80" s="91"/>
      <c r="SUD80" s="91"/>
      <c r="SUE80" s="91"/>
      <c r="SUF80" s="91"/>
      <c r="SUG80" s="91"/>
      <c r="SUH80" s="91"/>
      <c r="SUI80" s="91"/>
      <c r="SUJ80" s="91"/>
      <c r="SUK80" s="91"/>
      <c r="SUL80" s="91"/>
      <c r="SUM80" s="91"/>
      <c r="SUN80" s="91"/>
      <c r="SUO80" s="91"/>
      <c r="SUP80" s="91"/>
      <c r="SUQ80" s="91"/>
      <c r="SUR80" s="91"/>
      <c r="SUS80" s="91"/>
      <c r="SUT80" s="91"/>
      <c r="SUU80" s="91"/>
      <c r="SUV80" s="91"/>
      <c r="SUW80" s="91"/>
      <c r="SUX80" s="91"/>
      <c r="SUY80" s="91"/>
      <c r="SUZ80" s="91"/>
      <c r="SVA80" s="91"/>
      <c r="SVB80" s="91"/>
      <c r="SVC80" s="91"/>
      <c r="SVD80" s="91"/>
      <c r="SVE80" s="91"/>
      <c r="SVF80" s="91"/>
      <c r="SVG80" s="91"/>
      <c r="SVH80" s="91"/>
      <c r="SVI80" s="91"/>
      <c r="SVJ80" s="91"/>
      <c r="SVK80" s="91"/>
      <c r="SVL80" s="91"/>
      <c r="SVM80" s="91"/>
      <c r="SVN80" s="91"/>
      <c r="SVO80" s="91"/>
      <c r="SVP80" s="91"/>
      <c r="SVQ80" s="91"/>
      <c r="SVR80" s="91"/>
      <c r="SVS80" s="91"/>
      <c r="SVT80" s="91"/>
      <c r="SVU80" s="91"/>
      <c r="SVV80" s="91"/>
      <c r="SVW80" s="91"/>
      <c r="SVX80" s="91"/>
      <c r="SVY80" s="91"/>
      <c r="SVZ80" s="91"/>
      <c r="SWA80" s="91"/>
      <c r="SWB80" s="91"/>
      <c r="SWC80" s="91"/>
      <c r="SWD80" s="91"/>
      <c r="SWE80" s="91"/>
      <c r="SWF80" s="91"/>
      <c r="SWG80" s="91"/>
      <c r="SWH80" s="91"/>
      <c r="SWI80" s="91"/>
      <c r="SWJ80" s="91"/>
      <c r="SWK80" s="91"/>
      <c r="SWL80" s="91"/>
      <c r="SWM80" s="91"/>
      <c r="SWN80" s="91"/>
      <c r="SWO80" s="91"/>
      <c r="SWP80" s="91"/>
      <c r="SWQ80" s="91"/>
      <c r="SWR80" s="91"/>
      <c r="SWS80" s="91"/>
      <c r="SWT80" s="91"/>
      <c r="SWU80" s="91"/>
      <c r="SWV80" s="91"/>
      <c r="SWW80" s="91"/>
      <c r="SWX80" s="91"/>
      <c r="SWY80" s="91"/>
      <c r="SWZ80" s="91"/>
      <c r="SXA80" s="91"/>
      <c r="SXB80" s="91"/>
      <c r="SXC80" s="91"/>
      <c r="SXD80" s="91"/>
      <c r="SXE80" s="91"/>
      <c r="SXF80" s="91"/>
      <c r="SXG80" s="91"/>
      <c r="SXH80" s="91"/>
      <c r="SXI80" s="91"/>
      <c r="SXJ80" s="91"/>
      <c r="SXK80" s="91"/>
      <c r="SXL80" s="91"/>
      <c r="SXM80" s="91"/>
      <c r="SXN80" s="91"/>
      <c r="SXO80" s="91"/>
      <c r="SXP80" s="91"/>
      <c r="SXQ80" s="91"/>
      <c r="SXR80" s="91"/>
      <c r="SXS80" s="91"/>
      <c r="SXT80" s="91"/>
      <c r="SXU80" s="91"/>
      <c r="SXV80" s="91"/>
      <c r="SXW80" s="91"/>
      <c r="SXX80" s="91"/>
      <c r="SXY80" s="91"/>
      <c r="SXZ80" s="91"/>
      <c r="SYA80" s="91"/>
      <c r="SYB80" s="91"/>
      <c r="SYC80" s="91"/>
      <c r="SYD80" s="91"/>
      <c r="SYE80" s="91"/>
      <c r="SYF80" s="91"/>
      <c r="SYG80" s="91"/>
      <c r="SYH80" s="91"/>
      <c r="SYI80" s="91"/>
      <c r="SYJ80" s="91"/>
      <c r="SYK80" s="91"/>
      <c r="SYL80" s="91"/>
      <c r="SYM80" s="91"/>
      <c r="SYN80" s="91"/>
      <c r="SYO80" s="91"/>
      <c r="SYP80" s="91"/>
      <c r="SYQ80" s="91"/>
      <c r="SYR80" s="91"/>
      <c r="SYS80" s="91"/>
      <c r="SYT80" s="91"/>
      <c r="SYU80" s="91"/>
      <c r="SYV80" s="91"/>
      <c r="SYW80" s="91"/>
      <c r="SYX80" s="91"/>
      <c r="SYY80" s="91"/>
      <c r="SYZ80" s="91"/>
      <c r="SZA80" s="91"/>
      <c r="SZB80" s="91"/>
      <c r="SZC80" s="91"/>
      <c r="SZD80" s="91"/>
      <c r="SZE80" s="91"/>
      <c r="SZF80" s="91"/>
      <c r="SZG80" s="91"/>
      <c r="SZH80" s="91"/>
      <c r="SZI80" s="91"/>
      <c r="SZJ80" s="91"/>
      <c r="SZK80" s="91"/>
      <c r="SZL80" s="91"/>
      <c r="SZM80" s="91"/>
      <c r="SZN80" s="91"/>
      <c r="SZO80" s="91"/>
      <c r="SZP80" s="91"/>
      <c r="SZQ80" s="91"/>
      <c r="SZR80" s="91"/>
      <c r="SZS80" s="91"/>
      <c r="SZT80" s="91"/>
      <c r="SZU80" s="91"/>
      <c r="SZV80" s="91"/>
      <c r="SZW80" s="91"/>
      <c r="SZX80" s="91"/>
      <c r="SZY80" s="91"/>
      <c r="SZZ80" s="91"/>
      <c r="TAA80" s="91"/>
      <c r="TAB80" s="91"/>
      <c r="TAC80" s="91"/>
      <c r="TAD80" s="91"/>
      <c r="TAE80" s="91"/>
      <c r="TAF80" s="91"/>
      <c r="TAG80" s="91"/>
      <c r="TAH80" s="91"/>
      <c r="TAI80" s="91"/>
      <c r="TAJ80" s="91"/>
      <c r="TAK80" s="91"/>
      <c r="TAL80" s="91"/>
      <c r="TAM80" s="91"/>
      <c r="TAN80" s="91"/>
      <c r="TAO80" s="91"/>
      <c r="TAP80" s="91"/>
      <c r="TAQ80" s="91"/>
      <c r="TAR80" s="91"/>
      <c r="TAS80" s="91"/>
      <c r="TAT80" s="91"/>
      <c r="TAU80" s="91"/>
      <c r="TAV80" s="91"/>
      <c r="TAW80" s="91"/>
      <c r="TAX80" s="91"/>
      <c r="TAY80" s="91"/>
      <c r="TAZ80" s="91"/>
      <c r="TBA80" s="91"/>
      <c r="TBB80" s="91"/>
      <c r="TBC80" s="91"/>
      <c r="TBD80" s="91"/>
      <c r="TBE80" s="91"/>
      <c r="TBF80" s="91"/>
      <c r="TBG80" s="91"/>
      <c r="TBH80" s="91"/>
      <c r="TBI80" s="91"/>
      <c r="TBJ80" s="91"/>
      <c r="TBK80" s="91"/>
      <c r="TBL80" s="91"/>
      <c r="TBM80" s="91"/>
      <c r="TBN80" s="91"/>
      <c r="TBO80" s="91"/>
      <c r="TBP80" s="91"/>
      <c r="TBQ80" s="91"/>
      <c r="TBR80" s="91"/>
      <c r="TBS80" s="91"/>
      <c r="TBT80" s="91"/>
      <c r="TBU80" s="91"/>
      <c r="TBV80" s="91"/>
      <c r="TBW80" s="91"/>
      <c r="TBX80" s="91"/>
      <c r="TBY80" s="91"/>
      <c r="TBZ80" s="91"/>
      <c r="TCA80" s="91"/>
      <c r="TCB80" s="91"/>
      <c r="TCC80" s="91"/>
      <c r="TCD80" s="91"/>
      <c r="TCE80" s="91"/>
      <c r="TCF80" s="91"/>
      <c r="TCG80" s="91"/>
      <c r="TCH80" s="91"/>
      <c r="TCI80" s="91"/>
      <c r="TCJ80" s="91"/>
      <c r="TCK80" s="91"/>
      <c r="TCL80" s="91"/>
      <c r="TCM80" s="91"/>
      <c r="TCN80" s="91"/>
      <c r="TCO80" s="91"/>
      <c r="TCP80" s="91"/>
      <c r="TCQ80" s="91"/>
      <c r="TCR80" s="91"/>
      <c r="TCS80" s="91"/>
      <c r="TCT80" s="91"/>
      <c r="TCU80" s="91"/>
      <c r="TCV80" s="91"/>
      <c r="TCW80" s="91"/>
      <c r="TCX80" s="91"/>
      <c r="TCY80" s="91"/>
      <c r="TCZ80" s="91"/>
      <c r="TDA80" s="91"/>
      <c r="TDB80" s="91"/>
      <c r="TDC80" s="91"/>
      <c r="TDD80" s="91"/>
      <c r="TDE80" s="91"/>
      <c r="TDF80" s="91"/>
      <c r="TDG80" s="91"/>
      <c r="TDH80" s="91"/>
      <c r="TDI80" s="91"/>
      <c r="TDJ80" s="91"/>
      <c r="TDK80" s="91"/>
      <c r="TDL80" s="91"/>
      <c r="TDM80" s="91"/>
      <c r="TDN80" s="91"/>
      <c r="TDO80" s="91"/>
      <c r="TDP80" s="91"/>
      <c r="TDQ80" s="91"/>
      <c r="TDR80" s="91"/>
      <c r="TDS80" s="91"/>
      <c r="TDT80" s="91"/>
      <c r="TDU80" s="91"/>
      <c r="TDV80" s="91"/>
      <c r="TDW80" s="91"/>
      <c r="TDX80" s="91"/>
      <c r="TDY80" s="91"/>
      <c r="TDZ80" s="91"/>
      <c r="TEA80" s="91"/>
      <c r="TEB80" s="91"/>
      <c r="TEC80" s="91"/>
      <c r="TED80" s="91"/>
      <c r="TEE80" s="91"/>
      <c r="TEF80" s="91"/>
      <c r="TEG80" s="91"/>
      <c r="TEH80" s="91"/>
      <c r="TEI80" s="91"/>
      <c r="TEJ80" s="91"/>
      <c r="TEK80" s="91"/>
      <c r="TEL80" s="91"/>
      <c r="TEM80" s="91"/>
      <c r="TEN80" s="91"/>
      <c r="TEO80" s="91"/>
      <c r="TEP80" s="91"/>
      <c r="TEQ80" s="91"/>
      <c r="TER80" s="91"/>
      <c r="TES80" s="91"/>
      <c r="TET80" s="91"/>
      <c r="TEU80" s="91"/>
      <c r="TEV80" s="91"/>
      <c r="TEW80" s="91"/>
      <c r="TEX80" s="91"/>
      <c r="TEY80" s="91"/>
      <c r="TEZ80" s="91"/>
      <c r="TFA80" s="91"/>
      <c r="TFB80" s="91"/>
      <c r="TFC80" s="91"/>
      <c r="TFD80" s="91"/>
      <c r="TFE80" s="91"/>
      <c r="TFF80" s="91"/>
      <c r="TFG80" s="91"/>
      <c r="TFH80" s="91"/>
      <c r="TFI80" s="91"/>
      <c r="TFJ80" s="91"/>
      <c r="TFK80" s="91"/>
      <c r="TFL80" s="91"/>
      <c r="TFM80" s="91"/>
      <c r="TFN80" s="91"/>
      <c r="TFO80" s="91"/>
      <c r="TFP80" s="91"/>
      <c r="TFQ80" s="91"/>
      <c r="TFR80" s="91"/>
      <c r="TFS80" s="91"/>
      <c r="TFT80" s="91"/>
      <c r="TFU80" s="91"/>
      <c r="TFV80" s="91"/>
      <c r="TFW80" s="91"/>
      <c r="TFX80" s="91"/>
      <c r="TFY80" s="91"/>
      <c r="TFZ80" s="91"/>
      <c r="TGA80" s="91"/>
      <c r="TGB80" s="91"/>
      <c r="TGC80" s="91"/>
      <c r="TGD80" s="91"/>
      <c r="TGE80" s="91"/>
      <c r="TGF80" s="91"/>
      <c r="TGG80" s="91"/>
      <c r="TGH80" s="91"/>
      <c r="TGI80" s="91"/>
      <c r="TGJ80" s="91"/>
      <c r="TGK80" s="91"/>
      <c r="TGL80" s="91"/>
      <c r="TGM80" s="91"/>
      <c r="TGN80" s="91"/>
      <c r="TGO80" s="91"/>
      <c r="TGP80" s="91"/>
      <c r="TGQ80" s="91"/>
      <c r="TGR80" s="91"/>
      <c r="TGS80" s="91"/>
      <c r="TGT80" s="91"/>
      <c r="TGU80" s="91"/>
      <c r="TGV80" s="91"/>
      <c r="TGW80" s="91"/>
      <c r="TGX80" s="91"/>
      <c r="TGY80" s="91"/>
      <c r="TGZ80" s="91"/>
      <c r="THA80" s="91"/>
      <c r="THB80" s="91"/>
      <c r="THC80" s="91"/>
      <c r="THD80" s="91"/>
      <c r="THE80" s="91"/>
      <c r="THF80" s="91"/>
      <c r="THG80" s="91"/>
      <c r="THH80" s="91"/>
      <c r="THI80" s="91"/>
      <c r="THJ80" s="91"/>
      <c r="THK80" s="91"/>
      <c r="THL80" s="91"/>
      <c r="THM80" s="91"/>
      <c r="THN80" s="91"/>
      <c r="THO80" s="91"/>
      <c r="THP80" s="91"/>
      <c r="THQ80" s="91"/>
      <c r="THR80" s="91"/>
      <c r="THS80" s="91"/>
      <c r="THT80" s="91"/>
      <c r="THU80" s="91"/>
      <c r="THV80" s="91"/>
      <c r="THW80" s="91"/>
      <c r="THX80" s="91"/>
      <c r="THY80" s="91"/>
      <c r="THZ80" s="91"/>
      <c r="TIA80" s="91"/>
      <c r="TIB80" s="91"/>
      <c r="TIC80" s="91"/>
      <c r="TID80" s="91"/>
      <c r="TIE80" s="91"/>
      <c r="TIF80" s="91"/>
      <c r="TIG80" s="91"/>
      <c r="TIH80" s="91"/>
      <c r="TII80" s="91"/>
      <c r="TIJ80" s="91"/>
      <c r="TIK80" s="91"/>
      <c r="TIL80" s="91"/>
      <c r="TIM80" s="91"/>
      <c r="TIN80" s="91"/>
      <c r="TIO80" s="91"/>
      <c r="TIP80" s="91"/>
      <c r="TIQ80" s="91"/>
      <c r="TIR80" s="91"/>
      <c r="TIS80" s="91"/>
      <c r="TIT80" s="91"/>
      <c r="TIU80" s="91"/>
      <c r="TIV80" s="91"/>
      <c r="TIW80" s="91"/>
      <c r="TIX80" s="91"/>
      <c r="TIY80" s="91"/>
      <c r="TIZ80" s="91"/>
      <c r="TJA80" s="91"/>
      <c r="TJB80" s="91"/>
      <c r="TJC80" s="91"/>
      <c r="TJD80" s="91"/>
      <c r="TJE80" s="91"/>
      <c r="TJF80" s="91"/>
      <c r="TJG80" s="91"/>
      <c r="TJH80" s="91"/>
      <c r="TJI80" s="91"/>
      <c r="TJJ80" s="91"/>
      <c r="TJK80" s="91"/>
      <c r="TJL80" s="91"/>
      <c r="TJM80" s="91"/>
      <c r="TJN80" s="91"/>
      <c r="TJO80" s="91"/>
      <c r="TJP80" s="91"/>
      <c r="TJQ80" s="91"/>
      <c r="TJR80" s="91"/>
      <c r="TJS80" s="91"/>
      <c r="TJT80" s="91"/>
      <c r="TJU80" s="91"/>
      <c r="TJV80" s="91"/>
      <c r="TJW80" s="91"/>
      <c r="TJX80" s="91"/>
      <c r="TJY80" s="91"/>
      <c r="TJZ80" s="91"/>
      <c r="TKA80" s="91"/>
      <c r="TKB80" s="91"/>
      <c r="TKC80" s="91"/>
      <c r="TKD80" s="91"/>
      <c r="TKE80" s="91"/>
      <c r="TKF80" s="91"/>
      <c r="TKG80" s="91"/>
      <c r="TKH80" s="91"/>
      <c r="TKI80" s="91"/>
      <c r="TKJ80" s="91"/>
      <c r="TKK80" s="91"/>
      <c r="TKL80" s="91"/>
      <c r="TKM80" s="91"/>
      <c r="TKN80" s="91"/>
      <c r="TKO80" s="91"/>
      <c r="TKP80" s="91"/>
      <c r="TKQ80" s="91"/>
      <c r="TKR80" s="91"/>
      <c r="TKS80" s="91"/>
      <c r="TKT80" s="91"/>
      <c r="TKU80" s="91"/>
      <c r="TKV80" s="91"/>
      <c r="TKW80" s="91"/>
      <c r="TKX80" s="91"/>
      <c r="TKY80" s="91"/>
      <c r="TKZ80" s="91"/>
      <c r="TLA80" s="91"/>
      <c r="TLB80" s="91"/>
      <c r="TLC80" s="91"/>
      <c r="TLD80" s="91"/>
      <c r="TLE80" s="91"/>
      <c r="TLF80" s="91"/>
      <c r="TLG80" s="91"/>
      <c r="TLH80" s="91"/>
      <c r="TLI80" s="91"/>
      <c r="TLJ80" s="91"/>
      <c r="TLK80" s="91"/>
      <c r="TLL80" s="91"/>
      <c r="TLM80" s="91"/>
      <c r="TLN80" s="91"/>
      <c r="TLO80" s="91"/>
      <c r="TLP80" s="91"/>
      <c r="TLQ80" s="91"/>
      <c r="TLR80" s="91"/>
      <c r="TLS80" s="91"/>
      <c r="TLT80" s="91"/>
      <c r="TLU80" s="91"/>
      <c r="TLV80" s="91"/>
      <c r="TLW80" s="91"/>
      <c r="TLX80" s="91"/>
      <c r="TLY80" s="91"/>
      <c r="TLZ80" s="91"/>
      <c r="TMA80" s="91"/>
      <c r="TMB80" s="91"/>
      <c r="TMC80" s="91"/>
      <c r="TMD80" s="91"/>
      <c r="TME80" s="91"/>
      <c r="TMF80" s="91"/>
      <c r="TMG80" s="91"/>
      <c r="TMH80" s="91"/>
      <c r="TMI80" s="91"/>
      <c r="TMJ80" s="91"/>
      <c r="TMK80" s="91"/>
      <c r="TML80" s="91"/>
      <c r="TMM80" s="91"/>
      <c r="TMN80" s="91"/>
      <c r="TMO80" s="91"/>
      <c r="TMP80" s="91"/>
      <c r="TMQ80" s="91"/>
      <c r="TMR80" s="91"/>
      <c r="TMS80" s="91"/>
      <c r="TMT80" s="91"/>
      <c r="TMU80" s="91"/>
      <c r="TMV80" s="91"/>
      <c r="TMW80" s="91"/>
      <c r="TMX80" s="91"/>
      <c r="TMY80" s="91"/>
      <c r="TMZ80" s="91"/>
      <c r="TNA80" s="91"/>
      <c r="TNB80" s="91"/>
      <c r="TNC80" s="91"/>
      <c r="TND80" s="91"/>
      <c r="TNE80" s="91"/>
      <c r="TNF80" s="91"/>
      <c r="TNG80" s="91"/>
      <c r="TNH80" s="91"/>
      <c r="TNI80" s="91"/>
      <c r="TNJ80" s="91"/>
      <c r="TNK80" s="91"/>
      <c r="TNL80" s="91"/>
      <c r="TNM80" s="91"/>
      <c r="TNN80" s="91"/>
      <c r="TNO80" s="91"/>
      <c r="TNP80" s="91"/>
      <c r="TNQ80" s="91"/>
      <c r="TNR80" s="91"/>
      <c r="TNS80" s="91"/>
      <c r="TNT80" s="91"/>
      <c r="TNU80" s="91"/>
      <c r="TNV80" s="91"/>
      <c r="TNW80" s="91"/>
      <c r="TNX80" s="91"/>
      <c r="TNY80" s="91"/>
      <c r="TNZ80" s="91"/>
      <c r="TOA80" s="91"/>
      <c r="TOB80" s="91"/>
      <c r="TOC80" s="91"/>
      <c r="TOD80" s="91"/>
      <c r="TOE80" s="91"/>
      <c r="TOF80" s="91"/>
      <c r="TOG80" s="91"/>
      <c r="TOH80" s="91"/>
      <c r="TOI80" s="91"/>
      <c r="TOJ80" s="91"/>
      <c r="TOK80" s="91"/>
      <c r="TOL80" s="91"/>
      <c r="TOM80" s="91"/>
      <c r="TON80" s="91"/>
      <c r="TOO80" s="91"/>
      <c r="TOP80" s="91"/>
      <c r="TOQ80" s="91"/>
      <c r="TOR80" s="91"/>
      <c r="TOS80" s="91"/>
      <c r="TOT80" s="91"/>
      <c r="TOU80" s="91"/>
      <c r="TOV80" s="91"/>
      <c r="TOW80" s="91"/>
      <c r="TOX80" s="91"/>
      <c r="TOY80" s="91"/>
      <c r="TOZ80" s="91"/>
      <c r="TPA80" s="91"/>
      <c r="TPB80" s="91"/>
      <c r="TPC80" s="91"/>
      <c r="TPD80" s="91"/>
      <c r="TPE80" s="91"/>
      <c r="TPF80" s="91"/>
      <c r="TPG80" s="91"/>
      <c r="TPH80" s="91"/>
      <c r="TPI80" s="91"/>
      <c r="TPJ80" s="91"/>
      <c r="TPK80" s="91"/>
      <c r="TPL80" s="91"/>
      <c r="TPM80" s="91"/>
      <c r="TPN80" s="91"/>
      <c r="TPO80" s="91"/>
      <c r="TPP80" s="91"/>
      <c r="TPQ80" s="91"/>
      <c r="TPR80" s="91"/>
      <c r="TPS80" s="91"/>
      <c r="TPT80" s="91"/>
      <c r="TPU80" s="91"/>
      <c r="TPV80" s="91"/>
      <c r="TPW80" s="91"/>
      <c r="TPX80" s="91"/>
      <c r="TPY80" s="91"/>
      <c r="TPZ80" s="91"/>
      <c r="TQA80" s="91"/>
      <c r="TQB80" s="91"/>
      <c r="TQC80" s="91"/>
      <c r="TQD80" s="91"/>
      <c r="TQE80" s="91"/>
      <c r="TQF80" s="91"/>
      <c r="TQG80" s="91"/>
      <c r="TQH80" s="91"/>
      <c r="TQI80" s="91"/>
      <c r="TQJ80" s="91"/>
      <c r="TQK80" s="91"/>
      <c r="TQL80" s="91"/>
      <c r="TQM80" s="91"/>
      <c r="TQN80" s="91"/>
      <c r="TQO80" s="91"/>
      <c r="TQP80" s="91"/>
      <c r="TQQ80" s="91"/>
      <c r="TQR80" s="91"/>
      <c r="TQS80" s="91"/>
      <c r="TQT80" s="91"/>
      <c r="TQU80" s="91"/>
      <c r="TQV80" s="91"/>
      <c r="TQW80" s="91"/>
      <c r="TQX80" s="91"/>
      <c r="TQY80" s="91"/>
      <c r="TQZ80" s="91"/>
      <c r="TRA80" s="91"/>
      <c r="TRB80" s="91"/>
      <c r="TRC80" s="91"/>
      <c r="TRD80" s="91"/>
      <c r="TRE80" s="91"/>
      <c r="TRF80" s="91"/>
      <c r="TRG80" s="91"/>
      <c r="TRH80" s="91"/>
      <c r="TRI80" s="91"/>
      <c r="TRJ80" s="91"/>
      <c r="TRK80" s="91"/>
      <c r="TRL80" s="91"/>
      <c r="TRM80" s="91"/>
      <c r="TRN80" s="91"/>
      <c r="TRO80" s="91"/>
      <c r="TRP80" s="91"/>
      <c r="TRQ80" s="91"/>
      <c r="TRR80" s="91"/>
      <c r="TRS80" s="91"/>
      <c r="TRT80" s="91"/>
      <c r="TRU80" s="91"/>
      <c r="TRV80" s="91"/>
      <c r="TRW80" s="91"/>
      <c r="TRX80" s="91"/>
      <c r="TRY80" s="91"/>
      <c r="TRZ80" s="91"/>
      <c r="TSA80" s="91"/>
      <c r="TSB80" s="91"/>
      <c r="TSC80" s="91"/>
      <c r="TSD80" s="91"/>
      <c r="TSE80" s="91"/>
      <c r="TSF80" s="91"/>
      <c r="TSG80" s="91"/>
      <c r="TSH80" s="91"/>
      <c r="TSI80" s="91"/>
      <c r="TSJ80" s="91"/>
      <c r="TSK80" s="91"/>
      <c r="TSL80" s="91"/>
      <c r="TSM80" s="91"/>
      <c r="TSN80" s="91"/>
      <c r="TSO80" s="91"/>
      <c r="TSP80" s="91"/>
      <c r="TSQ80" s="91"/>
      <c r="TSR80" s="91"/>
      <c r="TSS80" s="91"/>
      <c r="TST80" s="91"/>
      <c r="TSU80" s="91"/>
      <c r="TSV80" s="91"/>
      <c r="TSW80" s="91"/>
      <c r="TSX80" s="91"/>
      <c r="TSY80" s="91"/>
      <c r="TSZ80" s="91"/>
      <c r="TTA80" s="91"/>
      <c r="TTB80" s="91"/>
      <c r="TTC80" s="91"/>
      <c r="TTD80" s="91"/>
      <c r="TTE80" s="91"/>
      <c r="TTF80" s="91"/>
      <c r="TTG80" s="91"/>
      <c r="TTH80" s="91"/>
      <c r="TTI80" s="91"/>
      <c r="TTJ80" s="91"/>
      <c r="TTK80" s="91"/>
      <c r="TTL80" s="91"/>
      <c r="TTM80" s="91"/>
      <c r="TTN80" s="91"/>
      <c r="TTO80" s="91"/>
      <c r="TTP80" s="91"/>
      <c r="TTQ80" s="91"/>
      <c r="TTR80" s="91"/>
      <c r="TTS80" s="91"/>
      <c r="TTT80" s="91"/>
      <c r="TTU80" s="91"/>
      <c r="TTV80" s="91"/>
      <c r="TTW80" s="91"/>
      <c r="TTX80" s="91"/>
      <c r="TTY80" s="91"/>
      <c r="TTZ80" s="91"/>
      <c r="TUA80" s="91"/>
      <c r="TUB80" s="91"/>
      <c r="TUC80" s="91"/>
      <c r="TUD80" s="91"/>
      <c r="TUE80" s="91"/>
      <c r="TUF80" s="91"/>
      <c r="TUG80" s="91"/>
      <c r="TUH80" s="91"/>
      <c r="TUI80" s="91"/>
      <c r="TUJ80" s="91"/>
      <c r="TUK80" s="91"/>
      <c r="TUL80" s="91"/>
      <c r="TUM80" s="91"/>
      <c r="TUN80" s="91"/>
      <c r="TUO80" s="91"/>
      <c r="TUP80" s="91"/>
      <c r="TUQ80" s="91"/>
      <c r="TUR80" s="91"/>
      <c r="TUS80" s="91"/>
      <c r="TUT80" s="91"/>
      <c r="TUU80" s="91"/>
      <c r="TUV80" s="91"/>
      <c r="TUW80" s="91"/>
      <c r="TUX80" s="91"/>
      <c r="TUY80" s="91"/>
      <c r="TUZ80" s="91"/>
      <c r="TVA80" s="91"/>
      <c r="TVB80" s="91"/>
      <c r="TVC80" s="91"/>
      <c r="TVD80" s="91"/>
      <c r="TVE80" s="91"/>
      <c r="TVF80" s="91"/>
      <c r="TVG80" s="91"/>
      <c r="TVH80" s="91"/>
      <c r="TVI80" s="91"/>
      <c r="TVJ80" s="91"/>
      <c r="TVK80" s="91"/>
      <c r="TVL80" s="91"/>
      <c r="TVM80" s="91"/>
      <c r="TVN80" s="91"/>
      <c r="TVO80" s="91"/>
      <c r="TVP80" s="91"/>
      <c r="TVQ80" s="91"/>
      <c r="TVR80" s="91"/>
      <c r="TVS80" s="91"/>
      <c r="TVT80" s="91"/>
      <c r="TVU80" s="91"/>
      <c r="TVV80" s="91"/>
      <c r="TVW80" s="91"/>
      <c r="TVX80" s="91"/>
      <c r="TVY80" s="91"/>
      <c r="TVZ80" s="91"/>
      <c r="TWA80" s="91"/>
      <c r="TWB80" s="91"/>
      <c r="TWC80" s="91"/>
      <c r="TWD80" s="91"/>
      <c r="TWE80" s="91"/>
      <c r="TWF80" s="91"/>
      <c r="TWG80" s="91"/>
      <c r="TWH80" s="91"/>
      <c r="TWI80" s="91"/>
      <c r="TWJ80" s="91"/>
      <c r="TWK80" s="91"/>
      <c r="TWL80" s="91"/>
      <c r="TWM80" s="91"/>
      <c r="TWN80" s="91"/>
      <c r="TWO80" s="91"/>
      <c r="TWP80" s="91"/>
      <c r="TWQ80" s="91"/>
      <c r="TWR80" s="91"/>
      <c r="TWS80" s="91"/>
      <c r="TWT80" s="91"/>
      <c r="TWU80" s="91"/>
      <c r="TWV80" s="91"/>
      <c r="TWW80" s="91"/>
      <c r="TWX80" s="91"/>
      <c r="TWY80" s="91"/>
      <c r="TWZ80" s="91"/>
      <c r="TXA80" s="91"/>
      <c r="TXB80" s="91"/>
      <c r="TXC80" s="91"/>
      <c r="TXD80" s="91"/>
      <c r="TXE80" s="91"/>
      <c r="TXF80" s="91"/>
      <c r="TXG80" s="91"/>
      <c r="TXH80" s="91"/>
      <c r="TXI80" s="91"/>
      <c r="TXJ80" s="91"/>
      <c r="TXK80" s="91"/>
      <c r="TXL80" s="91"/>
      <c r="TXM80" s="91"/>
      <c r="TXN80" s="91"/>
      <c r="TXO80" s="91"/>
      <c r="TXP80" s="91"/>
      <c r="TXQ80" s="91"/>
      <c r="TXR80" s="91"/>
      <c r="TXS80" s="91"/>
      <c r="TXT80" s="91"/>
      <c r="TXU80" s="91"/>
      <c r="TXV80" s="91"/>
      <c r="TXW80" s="91"/>
      <c r="TXX80" s="91"/>
      <c r="TXY80" s="91"/>
      <c r="TXZ80" s="91"/>
      <c r="TYA80" s="91"/>
      <c r="TYB80" s="91"/>
      <c r="TYC80" s="91"/>
      <c r="TYD80" s="91"/>
      <c r="TYE80" s="91"/>
      <c r="TYF80" s="91"/>
      <c r="TYG80" s="91"/>
      <c r="TYH80" s="91"/>
      <c r="TYI80" s="91"/>
      <c r="TYJ80" s="91"/>
      <c r="TYK80" s="91"/>
      <c r="TYL80" s="91"/>
      <c r="TYM80" s="91"/>
      <c r="TYN80" s="91"/>
      <c r="TYO80" s="91"/>
      <c r="TYP80" s="91"/>
      <c r="TYQ80" s="91"/>
      <c r="TYR80" s="91"/>
      <c r="TYS80" s="91"/>
      <c r="TYT80" s="91"/>
      <c r="TYU80" s="91"/>
      <c r="TYV80" s="91"/>
      <c r="TYW80" s="91"/>
      <c r="TYX80" s="91"/>
      <c r="TYY80" s="91"/>
      <c r="TYZ80" s="91"/>
      <c r="TZA80" s="91"/>
      <c r="TZB80" s="91"/>
      <c r="TZC80" s="91"/>
      <c r="TZD80" s="91"/>
      <c r="TZE80" s="91"/>
      <c r="TZF80" s="91"/>
      <c r="TZG80" s="91"/>
      <c r="TZH80" s="91"/>
      <c r="TZI80" s="91"/>
      <c r="TZJ80" s="91"/>
      <c r="TZK80" s="91"/>
      <c r="TZL80" s="91"/>
      <c r="TZM80" s="91"/>
      <c r="TZN80" s="91"/>
      <c r="TZO80" s="91"/>
      <c r="TZP80" s="91"/>
      <c r="TZQ80" s="91"/>
      <c r="TZR80" s="91"/>
      <c r="TZS80" s="91"/>
      <c r="TZT80" s="91"/>
      <c r="TZU80" s="91"/>
      <c r="TZV80" s="91"/>
      <c r="TZW80" s="91"/>
      <c r="TZX80" s="91"/>
      <c r="TZY80" s="91"/>
      <c r="TZZ80" s="91"/>
      <c r="UAA80" s="91"/>
      <c r="UAB80" s="91"/>
      <c r="UAC80" s="91"/>
      <c r="UAD80" s="91"/>
      <c r="UAE80" s="91"/>
      <c r="UAF80" s="91"/>
      <c r="UAG80" s="91"/>
      <c r="UAH80" s="91"/>
      <c r="UAI80" s="91"/>
      <c r="UAJ80" s="91"/>
      <c r="UAK80" s="91"/>
      <c r="UAL80" s="91"/>
      <c r="UAM80" s="91"/>
      <c r="UAN80" s="91"/>
      <c r="UAO80" s="91"/>
      <c r="UAP80" s="91"/>
      <c r="UAQ80" s="91"/>
      <c r="UAR80" s="91"/>
      <c r="UAS80" s="91"/>
      <c r="UAT80" s="91"/>
      <c r="UAU80" s="91"/>
      <c r="UAV80" s="91"/>
      <c r="UAW80" s="91"/>
      <c r="UAX80" s="91"/>
      <c r="UAY80" s="91"/>
      <c r="UAZ80" s="91"/>
      <c r="UBA80" s="91"/>
      <c r="UBB80" s="91"/>
      <c r="UBC80" s="91"/>
      <c r="UBD80" s="91"/>
      <c r="UBE80" s="91"/>
      <c r="UBF80" s="91"/>
      <c r="UBG80" s="91"/>
      <c r="UBH80" s="91"/>
      <c r="UBI80" s="91"/>
      <c r="UBJ80" s="91"/>
      <c r="UBK80" s="91"/>
      <c r="UBL80" s="91"/>
      <c r="UBM80" s="91"/>
      <c r="UBN80" s="91"/>
      <c r="UBO80" s="91"/>
      <c r="UBP80" s="91"/>
      <c r="UBQ80" s="91"/>
      <c r="UBR80" s="91"/>
      <c r="UBS80" s="91"/>
      <c r="UBT80" s="91"/>
      <c r="UBU80" s="91"/>
      <c r="UBV80" s="91"/>
      <c r="UBW80" s="91"/>
      <c r="UBX80" s="91"/>
      <c r="UBY80" s="91"/>
      <c r="UBZ80" s="91"/>
      <c r="UCA80" s="91"/>
      <c r="UCB80" s="91"/>
      <c r="UCC80" s="91"/>
      <c r="UCD80" s="91"/>
      <c r="UCE80" s="91"/>
      <c r="UCF80" s="91"/>
      <c r="UCG80" s="91"/>
      <c r="UCH80" s="91"/>
      <c r="UCI80" s="91"/>
      <c r="UCJ80" s="91"/>
      <c r="UCK80" s="91"/>
      <c r="UCL80" s="91"/>
      <c r="UCM80" s="91"/>
      <c r="UCN80" s="91"/>
      <c r="UCO80" s="91"/>
      <c r="UCP80" s="91"/>
      <c r="UCQ80" s="91"/>
      <c r="UCR80" s="91"/>
      <c r="UCS80" s="91"/>
      <c r="UCT80" s="91"/>
      <c r="UCU80" s="91"/>
      <c r="UCV80" s="91"/>
      <c r="UCW80" s="91"/>
      <c r="UCX80" s="91"/>
      <c r="UCY80" s="91"/>
      <c r="UCZ80" s="91"/>
      <c r="UDA80" s="91"/>
      <c r="UDB80" s="91"/>
      <c r="UDC80" s="91"/>
      <c r="UDD80" s="91"/>
      <c r="UDE80" s="91"/>
      <c r="UDF80" s="91"/>
      <c r="UDG80" s="91"/>
      <c r="UDH80" s="91"/>
      <c r="UDI80" s="91"/>
      <c r="UDJ80" s="91"/>
      <c r="UDK80" s="91"/>
      <c r="UDL80" s="91"/>
      <c r="UDM80" s="91"/>
      <c r="UDN80" s="91"/>
      <c r="UDO80" s="91"/>
      <c r="UDP80" s="91"/>
      <c r="UDQ80" s="91"/>
      <c r="UDR80" s="91"/>
      <c r="UDS80" s="91"/>
      <c r="UDT80" s="91"/>
      <c r="UDU80" s="91"/>
      <c r="UDV80" s="91"/>
      <c r="UDW80" s="91"/>
      <c r="UDX80" s="91"/>
      <c r="UDY80" s="91"/>
      <c r="UDZ80" s="91"/>
      <c r="UEA80" s="91"/>
      <c r="UEB80" s="91"/>
      <c r="UEC80" s="91"/>
      <c r="UED80" s="91"/>
      <c r="UEE80" s="91"/>
      <c r="UEF80" s="91"/>
      <c r="UEG80" s="91"/>
      <c r="UEH80" s="91"/>
      <c r="UEI80" s="91"/>
      <c r="UEJ80" s="91"/>
      <c r="UEK80" s="91"/>
      <c r="UEL80" s="91"/>
      <c r="UEM80" s="91"/>
      <c r="UEN80" s="91"/>
      <c r="UEO80" s="91"/>
      <c r="UEP80" s="91"/>
      <c r="UEQ80" s="91"/>
      <c r="UER80" s="91"/>
      <c r="UES80" s="91"/>
      <c r="UET80" s="91"/>
      <c r="UEU80" s="91"/>
      <c r="UEV80" s="91"/>
      <c r="UEW80" s="91"/>
      <c r="UEX80" s="91"/>
      <c r="UEY80" s="91"/>
      <c r="UEZ80" s="91"/>
      <c r="UFA80" s="91"/>
      <c r="UFB80" s="91"/>
      <c r="UFC80" s="91"/>
      <c r="UFD80" s="91"/>
      <c r="UFE80" s="91"/>
      <c r="UFF80" s="91"/>
      <c r="UFG80" s="91"/>
      <c r="UFH80" s="91"/>
      <c r="UFI80" s="91"/>
      <c r="UFJ80" s="91"/>
      <c r="UFK80" s="91"/>
      <c r="UFL80" s="91"/>
      <c r="UFM80" s="91"/>
      <c r="UFN80" s="91"/>
      <c r="UFO80" s="91"/>
      <c r="UFP80" s="91"/>
      <c r="UFQ80" s="91"/>
      <c r="UFR80" s="91"/>
      <c r="UFS80" s="91"/>
      <c r="UFT80" s="91"/>
      <c r="UFU80" s="91"/>
      <c r="UFV80" s="91"/>
      <c r="UFW80" s="91"/>
      <c r="UFX80" s="91"/>
      <c r="UFY80" s="91"/>
      <c r="UFZ80" s="91"/>
      <c r="UGA80" s="91"/>
      <c r="UGB80" s="91"/>
      <c r="UGC80" s="91"/>
      <c r="UGD80" s="91"/>
      <c r="UGE80" s="91"/>
      <c r="UGF80" s="91"/>
      <c r="UGG80" s="91"/>
      <c r="UGH80" s="91"/>
      <c r="UGI80" s="91"/>
      <c r="UGJ80" s="91"/>
      <c r="UGK80" s="91"/>
      <c r="UGL80" s="91"/>
      <c r="UGM80" s="91"/>
      <c r="UGN80" s="91"/>
      <c r="UGO80" s="91"/>
      <c r="UGP80" s="91"/>
      <c r="UGQ80" s="91"/>
      <c r="UGR80" s="91"/>
      <c r="UGS80" s="91"/>
      <c r="UGT80" s="91"/>
      <c r="UGU80" s="91"/>
      <c r="UGV80" s="91"/>
      <c r="UGW80" s="91"/>
      <c r="UGX80" s="91"/>
      <c r="UGY80" s="91"/>
      <c r="UGZ80" s="91"/>
      <c r="UHA80" s="91"/>
      <c r="UHB80" s="91"/>
      <c r="UHC80" s="91"/>
      <c r="UHD80" s="91"/>
      <c r="UHE80" s="91"/>
      <c r="UHF80" s="91"/>
      <c r="UHG80" s="91"/>
      <c r="UHH80" s="91"/>
      <c r="UHI80" s="91"/>
      <c r="UHJ80" s="91"/>
      <c r="UHK80" s="91"/>
      <c r="UHL80" s="91"/>
      <c r="UHM80" s="91"/>
      <c r="UHN80" s="91"/>
      <c r="UHO80" s="91"/>
      <c r="UHP80" s="91"/>
      <c r="UHQ80" s="91"/>
      <c r="UHR80" s="91"/>
      <c r="UHS80" s="91"/>
      <c r="UHT80" s="91"/>
      <c r="UHU80" s="91"/>
      <c r="UHV80" s="91"/>
      <c r="UHW80" s="91"/>
      <c r="UHX80" s="91"/>
      <c r="UHY80" s="91"/>
      <c r="UHZ80" s="91"/>
      <c r="UIA80" s="91"/>
      <c r="UIB80" s="91"/>
      <c r="UIC80" s="91"/>
      <c r="UID80" s="91"/>
      <c r="UIE80" s="91"/>
      <c r="UIF80" s="91"/>
      <c r="UIG80" s="91"/>
      <c r="UIH80" s="91"/>
      <c r="UII80" s="91"/>
      <c r="UIJ80" s="91"/>
      <c r="UIK80" s="91"/>
      <c r="UIL80" s="91"/>
      <c r="UIM80" s="91"/>
      <c r="UIN80" s="91"/>
      <c r="UIO80" s="91"/>
      <c r="UIP80" s="91"/>
      <c r="UIQ80" s="91"/>
      <c r="UIR80" s="91"/>
      <c r="UIS80" s="91"/>
      <c r="UIT80" s="91"/>
      <c r="UIU80" s="91"/>
      <c r="UIV80" s="91"/>
      <c r="UIW80" s="91"/>
      <c r="UIX80" s="91"/>
      <c r="UIY80" s="91"/>
      <c r="UIZ80" s="91"/>
      <c r="UJA80" s="91"/>
      <c r="UJB80" s="91"/>
      <c r="UJC80" s="91"/>
      <c r="UJD80" s="91"/>
      <c r="UJE80" s="91"/>
      <c r="UJF80" s="91"/>
      <c r="UJG80" s="91"/>
      <c r="UJH80" s="91"/>
      <c r="UJI80" s="91"/>
      <c r="UJJ80" s="91"/>
      <c r="UJK80" s="91"/>
      <c r="UJL80" s="91"/>
      <c r="UJM80" s="91"/>
      <c r="UJN80" s="91"/>
      <c r="UJO80" s="91"/>
      <c r="UJP80" s="91"/>
      <c r="UJQ80" s="91"/>
      <c r="UJR80" s="91"/>
      <c r="UJS80" s="91"/>
      <c r="UJT80" s="91"/>
      <c r="UJU80" s="91"/>
      <c r="UJV80" s="91"/>
      <c r="UJW80" s="91"/>
      <c r="UJX80" s="91"/>
      <c r="UJY80" s="91"/>
      <c r="UJZ80" s="91"/>
      <c r="UKA80" s="91"/>
      <c r="UKB80" s="91"/>
      <c r="UKC80" s="91"/>
      <c r="UKD80" s="91"/>
      <c r="UKE80" s="91"/>
      <c r="UKF80" s="91"/>
      <c r="UKG80" s="91"/>
      <c r="UKH80" s="91"/>
      <c r="UKI80" s="91"/>
      <c r="UKJ80" s="91"/>
      <c r="UKK80" s="91"/>
      <c r="UKL80" s="91"/>
      <c r="UKM80" s="91"/>
      <c r="UKN80" s="91"/>
      <c r="UKO80" s="91"/>
      <c r="UKP80" s="91"/>
      <c r="UKQ80" s="91"/>
      <c r="UKR80" s="91"/>
      <c r="UKS80" s="91"/>
      <c r="UKT80" s="91"/>
      <c r="UKU80" s="91"/>
      <c r="UKV80" s="91"/>
      <c r="UKW80" s="91"/>
      <c r="UKX80" s="91"/>
      <c r="UKY80" s="91"/>
      <c r="UKZ80" s="91"/>
      <c r="ULA80" s="91"/>
      <c r="ULB80" s="91"/>
      <c r="ULC80" s="91"/>
      <c r="ULD80" s="91"/>
      <c r="ULE80" s="91"/>
      <c r="ULF80" s="91"/>
      <c r="ULG80" s="91"/>
      <c r="ULH80" s="91"/>
      <c r="ULI80" s="91"/>
      <c r="ULJ80" s="91"/>
      <c r="ULK80" s="91"/>
      <c r="ULL80" s="91"/>
      <c r="ULM80" s="91"/>
      <c r="ULN80" s="91"/>
      <c r="ULO80" s="91"/>
      <c r="ULP80" s="91"/>
      <c r="ULQ80" s="91"/>
      <c r="ULR80" s="91"/>
      <c r="ULS80" s="91"/>
      <c r="ULT80" s="91"/>
      <c r="ULU80" s="91"/>
      <c r="ULV80" s="91"/>
      <c r="ULW80" s="91"/>
      <c r="ULX80" s="91"/>
      <c r="ULY80" s="91"/>
      <c r="ULZ80" s="91"/>
      <c r="UMA80" s="91"/>
      <c r="UMB80" s="91"/>
      <c r="UMC80" s="91"/>
      <c r="UMD80" s="91"/>
      <c r="UME80" s="91"/>
      <c r="UMF80" s="91"/>
      <c r="UMG80" s="91"/>
      <c r="UMH80" s="91"/>
      <c r="UMI80" s="91"/>
      <c r="UMJ80" s="91"/>
      <c r="UMK80" s="91"/>
      <c r="UML80" s="91"/>
      <c r="UMM80" s="91"/>
      <c r="UMN80" s="91"/>
      <c r="UMO80" s="91"/>
      <c r="UMP80" s="91"/>
      <c r="UMQ80" s="91"/>
      <c r="UMR80" s="91"/>
      <c r="UMS80" s="91"/>
      <c r="UMT80" s="91"/>
      <c r="UMU80" s="91"/>
      <c r="UMV80" s="91"/>
      <c r="UMW80" s="91"/>
      <c r="UMX80" s="91"/>
      <c r="UMY80" s="91"/>
      <c r="UMZ80" s="91"/>
      <c r="UNA80" s="91"/>
      <c r="UNB80" s="91"/>
      <c r="UNC80" s="91"/>
      <c r="UND80" s="91"/>
      <c r="UNE80" s="91"/>
      <c r="UNF80" s="91"/>
      <c r="UNG80" s="91"/>
      <c r="UNH80" s="91"/>
      <c r="UNI80" s="91"/>
      <c r="UNJ80" s="91"/>
      <c r="UNK80" s="91"/>
      <c r="UNL80" s="91"/>
      <c r="UNM80" s="91"/>
      <c r="UNN80" s="91"/>
      <c r="UNO80" s="91"/>
      <c r="UNP80" s="91"/>
      <c r="UNQ80" s="91"/>
      <c r="UNR80" s="91"/>
      <c r="UNS80" s="91"/>
      <c r="UNT80" s="91"/>
      <c r="UNU80" s="91"/>
      <c r="UNV80" s="91"/>
      <c r="UNW80" s="91"/>
      <c r="UNX80" s="91"/>
      <c r="UNY80" s="91"/>
      <c r="UNZ80" s="91"/>
      <c r="UOA80" s="91"/>
      <c r="UOB80" s="91"/>
      <c r="UOC80" s="91"/>
      <c r="UOD80" s="91"/>
      <c r="UOE80" s="91"/>
      <c r="UOF80" s="91"/>
      <c r="UOG80" s="91"/>
      <c r="UOH80" s="91"/>
      <c r="UOI80" s="91"/>
      <c r="UOJ80" s="91"/>
      <c r="UOK80" s="91"/>
      <c r="UOL80" s="91"/>
      <c r="UOM80" s="91"/>
      <c r="UON80" s="91"/>
      <c r="UOO80" s="91"/>
      <c r="UOP80" s="91"/>
      <c r="UOQ80" s="91"/>
      <c r="UOR80" s="91"/>
      <c r="UOS80" s="91"/>
      <c r="UOT80" s="91"/>
      <c r="UOU80" s="91"/>
      <c r="UOV80" s="91"/>
      <c r="UOW80" s="91"/>
      <c r="UOX80" s="91"/>
      <c r="UOY80" s="91"/>
      <c r="UOZ80" s="91"/>
      <c r="UPA80" s="91"/>
      <c r="UPB80" s="91"/>
      <c r="UPC80" s="91"/>
      <c r="UPD80" s="91"/>
      <c r="UPE80" s="91"/>
      <c r="UPF80" s="91"/>
      <c r="UPG80" s="91"/>
      <c r="UPH80" s="91"/>
      <c r="UPI80" s="91"/>
      <c r="UPJ80" s="91"/>
      <c r="UPK80" s="91"/>
      <c r="UPL80" s="91"/>
      <c r="UPM80" s="91"/>
      <c r="UPN80" s="91"/>
      <c r="UPO80" s="91"/>
      <c r="UPP80" s="91"/>
      <c r="UPQ80" s="91"/>
      <c r="UPR80" s="91"/>
      <c r="UPS80" s="91"/>
      <c r="UPT80" s="91"/>
      <c r="UPU80" s="91"/>
      <c r="UPV80" s="91"/>
      <c r="UPW80" s="91"/>
      <c r="UPX80" s="91"/>
      <c r="UPY80" s="91"/>
      <c r="UPZ80" s="91"/>
      <c r="UQA80" s="91"/>
      <c r="UQB80" s="91"/>
      <c r="UQC80" s="91"/>
      <c r="UQD80" s="91"/>
      <c r="UQE80" s="91"/>
      <c r="UQF80" s="91"/>
      <c r="UQG80" s="91"/>
      <c r="UQH80" s="91"/>
      <c r="UQI80" s="91"/>
      <c r="UQJ80" s="91"/>
      <c r="UQK80" s="91"/>
      <c r="UQL80" s="91"/>
      <c r="UQM80" s="91"/>
      <c r="UQN80" s="91"/>
      <c r="UQO80" s="91"/>
      <c r="UQP80" s="91"/>
      <c r="UQQ80" s="91"/>
      <c r="UQR80" s="91"/>
      <c r="UQS80" s="91"/>
      <c r="UQT80" s="91"/>
      <c r="UQU80" s="91"/>
      <c r="UQV80" s="91"/>
      <c r="UQW80" s="91"/>
      <c r="UQX80" s="91"/>
      <c r="UQY80" s="91"/>
      <c r="UQZ80" s="91"/>
      <c r="URA80" s="91"/>
      <c r="URB80" s="91"/>
      <c r="URC80" s="91"/>
      <c r="URD80" s="91"/>
      <c r="URE80" s="91"/>
      <c r="URF80" s="91"/>
      <c r="URG80" s="91"/>
      <c r="URH80" s="91"/>
      <c r="URI80" s="91"/>
      <c r="URJ80" s="91"/>
      <c r="URK80" s="91"/>
      <c r="URL80" s="91"/>
      <c r="URM80" s="91"/>
      <c r="URN80" s="91"/>
      <c r="URO80" s="91"/>
      <c r="URP80" s="91"/>
      <c r="URQ80" s="91"/>
      <c r="URR80" s="91"/>
      <c r="URS80" s="91"/>
      <c r="URT80" s="91"/>
      <c r="URU80" s="91"/>
      <c r="URV80" s="91"/>
      <c r="URW80" s="91"/>
      <c r="URX80" s="91"/>
      <c r="URY80" s="91"/>
      <c r="URZ80" s="91"/>
      <c r="USA80" s="91"/>
      <c r="USB80" s="91"/>
      <c r="USC80" s="91"/>
      <c r="USD80" s="91"/>
      <c r="USE80" s="91"/>
      <c r="USF80" s="91"/>
      <c r="USG80" s="91"/>
      <c r="USH80" s="91"/>
      <c r="USI80" s="91"/>
      <c r="USJ80" s="91"/>
      <c r="USK80" s="91"/>
      <c r="USL80" s="91"/>
      <c r="USM80" s="91"/>
      <c r="USN80" s="91"/>
      <c r="USO80" s="91"/>
      <c r="USP80" s="91"/>
      <c r="USQ80" s="91"/>
      <c r="USR80" s="91"/>
      <c r="USS80" s="91"/>
      <c r="UST80" s="91"/>
      <c r="USU80" s="91"/>
      <c r="USV80" s="91"/>
      <c r="USW80" s="91"/>
      <c r="USX80" s="91"/>
      <c r="USY80" s="91"/>
      <c r="USZ80" s="91"/>
      <c r="UTA80" s="91"/>
      <c r="UTB80" s="91"/>
      <c r="UTC80" s="91"/>
      <c r="UTD80" s="91"/>
      <c r="UTE80" s="91"/>
      <c r="UTF80" s="91"/>
      <c r="UTG80" s="91"/>
      <c r="UTH80" s="91"/>
      <c r="UTI80" s="91"/>
      <c r="UTJ80" s="91"/>
      <c r="UTK80" s="91"/>
      <c r="UTL80" s="91"/>
      <c r="UTM80" s="91"/>
      <c r="UTN80" s="91"/>
      <c r="UTO80" s="91"/>
      <c r="UTP80" s="91"/>
      <c r="UTQ80" s="91"/>
      <c r="UTR80" s="91"/>
      <c r="UTS80" s="91"/>
      <c r="UTT80" s="91"/>
      <c r="UTU80" s="91"/>
      <c r="UTV80" s="91"/>
      <c r="UTW80" s="91"/>
      <c r="UTX80" s="91"/>
      <c r="UTY80" s="91"/>
      <c r="UTZ80" s="91"/>
      <c r="UUA80" s="91"/>
      <c r="UUB80" s="91"/>
      <c r="UUC80" s="91"/>
      <c r="UUD80" s="91"/>
      <c r="UUE80" s="91"/>
      <c r="UUF80" s="91"/>
      <c r="UUG80" s="91"/>
      <c r="UUH80" s="91"/>
      <c r="UUI80" s="91"/>
      <c r="UUJ80" s="91"/>
      <c r="UUK80" s="91"/>
      <c r="UUL80" s="91"/>
      <c r="UUM80" s="91"/>
      <c r="UUN80" s="91"/>
      <c r="UUO80" s="91"/>
      <c r="UUP80" s="91"/>
      <c r="UUQ80" s="91"/>
      <c r="UUR80" s="91"/>
      <c r="UUS80" s="91"/>
      <c r="UUT80" s="91"/>
      <c r="UUU80" s="91"/>
      <c r="UUV80" s="91"/>
      <c r="UUW80" s="91"/>
      <c r="UUX80" s="91"/>
      <c r="UUY80" s="91"/>
      <c r="UUZ80" s="91"/>
      <c r="UVA80" s="91"/>
      <c r="UVB80" s="91"/>
      <c r="UVC80" s="91"/>
      <c r="UVD80" s="91"/>
      <c r="UVE80" s="91"/>
      <c r="UVF80" s="91"/>
      <c r="UVG80" s="91"/>
      <c r="UVH80" s="91"/>
      <c r="UVI80" s="91"/>
      <c r="UVJ80" s="91"/>
      <c r="UVK80" s="91"/>
      <c r="UVL80" s="91"/>
      <c r="UVM80" s="91"/>
      <c r="UVN80" s="91"/>
      <c r="UVO80" s="91"/>
      <c r="UVP80" s="91"/>
      <c r="UVQ80" s="91"/>
      <c r="UVR80" s="91"/>
      <c r="UVS80" s="91"/>
      <c r="UVT80" s="91"/>
      <c r="UVU80" s="91"/>
      <c r="UVV80" s="91"/>
      <c r="UVW80" s="91"/>
      <c r="UVX80" s="91"/>
      <c r="UVY80" s="91"/>
      <c r="UVZ80" s="91"/>
      <c r="UWA80" s="91"/>
      <c r="UWB80" s="91"/>
      <c r="UWC80" s="91"/>
      <c r="UWD80" s="91"/>
      <c r="UWE80" s="91"/>
      <c r="UWF80" s="91"/>
      <c r="UWG80" s="91"/>
      <c r="UWH80" s="91"/>
      <c r="UWI80" s="91"/>
      <c r="UWJ80" s="91"/>
      <c r="UWK80" s="91"/>
      <c r="UWL80" s="91"/>
      <c r="UWM80" s="91"/>
      <c r="UWN80" s="91"/>
      <c r="UWO80" s="91"/>
      <c r="UWP80" s="91"/>
      <c r="UWQ80" s="91"/>
      <c r="UWR80" s="91"/>
      <c r="UWS80" s="91"/>
      <c r="UWT80" s="91"/>
      <c r="UWU80" s="91"/>
      <c r="UWV80" s="91"/>
      <c r="UWW80" s="91"/>
      <c r="UWX80" s="91"/>
      <c r="UWY80" s="91"/>
      <c r="UWZ80" s="91"/>
      <c r="UXA80" s="91"/>
      <c r="UXB80" s="91"/>
      <c r="UXC80" s="91"/>
      <c r="UXD80" s="91"/>
      <c r="UXE80" s="91"/>
      <c r="UXF80" s="91"/>
      <c r="UXG80" s="91"/>
      <c r="UXH80" s="91"/>
      <c r="UXI80" s="91"/>
      <c r="UXJ80" s="91"/>
      <c r="UXK80" s="91"/>
      <c r="UXL80" s="91"/>
      <c r="UXM80" s="91"/>
      <c r="UXN80" s="91"/>
      <c r="UXO80" s="91"/>
      <c r="UXP80" s="91"/>
      <c r="UXQ80" s="91"/>
      <c r="UXR80" s="91"/>
      <c r="UXS80" s="91"/>
      <c r="UXT80" s="91"/>
      <c r="UXU80" s="91"/>
      <c r="UXV80" s="91"/>
      <c r="UXW80" s="91"/>
      <c r="UXX80" s="91"/>
      <c r="UXY80" s="91"/>
      <c r="UXZ80" s="91"/>
      <c r="UYA80" s="91"/>
      <c r="UYB80" s="91"/>
      <c r="UYC80" s="91"/>
      <c r="UYD80" s="91"/>
      <c r="UYE80" s="91"/>
      <c r="UYF80" s="91"/>
      <c r="UYG80" s="91"/>
      <c r="UYH80" s="91"/>
      <c r="UYI80" s="91"/>
      <c r="UYJ80" s="91"/>
      <c r="UYK80" s="91"/>
      <c r="UYL80" s="91"/>
      <c r="UYM80" s="91"/>
      <c r="UYN80" s="91"/>
      <c r="UYO80" s="91"/>
      <c r="UYP80" s="91"/>
      <c r="UYQ80" s="91"/>
      <c r="UYR80" s="91"/>
      <c r="UYS80" s="91"/>
      <c r="UYT80" s="91"/>
      <c r="UYU80" s="91"/>
      <c r="UYV80" s="91"/>
      <c r="UYW80" s="91"/>
      <c r="UYX80" s="91"/>
      <c r="UYY80" s="91"/>
      <c r="UYZ80" s="91"/>
      <c r="UZA80" s="91"/>
      <c r="UZB80" s="91"/>
      <c r="UZC80" s="91"/>
      <c r="UZD80" s="91"/>
      <c r="UZE80" s="91"/>
      <c r="UZF80" s="91"/>
      <c r="UZG80" s="91"/>
      <c r="UZH80" s="91"/>
      <c r="UZI80" s="91"/>
      <c r="UZJ80" s="91"/>
      <c r="UZK80" s="91"/>
      <c r="UZL80" s="91"/>
      <c r="UZM80" s="91"/>
      <c r="UZN80" s="91"/>
      <c r="UZO80" s="91"/>
      <c r="UZP80" s="91"/>
      <c r="UZQ80" s="91"/>
      <c r="UZR80" s="91"/>
      <c r="UZS80" s="91"/>
      <c r="UZT80" s="91"/>
      <c r="UZU80" s="91"/>
      <c r="UZV80" s="91"/>
      <c r="UZW80" s="91"/>
      <c r="UZX80" s="91"/>
      <c r="UZY80" s="91"/>
      <c r="UZZ80" s="91"/>
      <c r="VAA80" s="91"/>
      <c r="VAB80" s="91"/>
      <c r="VAC80" s="91"/>
      <c r="VAD80" s="91"/>
      <c r="VAE80" s="91"/>
      <c r="VAF80" s="91"/>
      <c r="VAG80" s="91"/>
      <c r="VAH80" s="91"/>
      <c r="VAI80" s="91"/>
      <c r="VAJ80" s="91"/>
      <c r="VAK80" s="91"/>
      <c r="VAL80" s="91"/>
      <c r="VAM80" s="91"/>
      <c r="VAN80" s="91"/>
      <c r="VAO80" s="91"/>
      <c r="VAP80" s="91"/>
      <c r="VAQ80" s="91"/>
      <c r="VAR80" s="91"/>
      <c r="VAS80" s="91"/>
      <c r="VAT80" s="91"/>
      <c r="VAU80" s="91"/>
      <c r="VAV80" s="91"/>
      <c r="VAW80" s="91"/>
      <c r="VAX80" s="91"/>
      <c r="VAY80" s="91"/>
      <c r="VAZ80" s="91"/>
      <c r="VBA80" s="91"/>
      <c r="VBB80" s="91"/>
      <c r="VBC80" s="91"/>
      <c r="VBD80" s="91"/>
      <c r="VBE80" s="91"/>
      <c r="VBF80" s="91"/>
      <c r="VBG80" s="91"/>
      <c r="VBH80" s="91"/>
      <c r="VBI80" s="91"/>
      <c r="VBJ80" s="91"/>
      <c r="VBK80" s="91"/>
      <c r="VBL80" s="91"/>
      <c r="VBM80" s="91"/>
      <c r="VBN80" s="91"/>
      <c r="VBO80" s="91"/>
      <c r="VBP80" s="91"/>
      <c r="VBQ80" s="91"/>
      <c r="VBR80" s="91"/>
      <c r="VBS80" s="91"/>
      <c r="VBT80" s="91"/>
      <c r="VBU80" s="91"/>
      <c r="VBV80" s="91"/>
      <c r="VBW80" s="91"/>
      <c r="VBX80" s="91"/>
      <c r="VBY80" s="91"/>
      <c r="VBZ80" s="91"/>
      <c r="VCA80" s="91"/>
      <c r="VCB80" s="91"/>
      <c r="VCC80" s="91"/>
      <c r="VCD80" s="91"/>
      <c r="VCE80" s="91"/>
      <c r="VCF80" s="91"/>
      <c r="VCG80" s="91"/>
      <c r="VCH80" s="91"/>
      <c r="VCI80" s="91"/>
      <c r="VCJ80" s="91"/>
      <c r="VCK80" s="91"/>
      <c r="VCL80" s="91"/>
      <c r="VCM80" s="91"/>
      <c r="VCN80" s="91"/>
      <c r="VCO80" s="91"/>
      <c r="VCP80" s="91"/>
      <c r="VCQ80" s="91"/>
      <c r="VCR80" s="91"/>
      <c r="VCS80" s="91"/>
      <c r="VCT80" s="91"/>
      <c r="VCU80" s="91"/>
      <c r="VCV80" s="91"/>
      <c r="VCW80" s="91"/>
      <c r="VCX80" s="91"/>
      <c r="VCY80" s="91"/>
      <c r="VCZ80" s="91"/>
      <c r="VDA80" s="91"/>
      <c r="VDB80" s="91"/>
      <c r="VDC80" s="91"/>
      <c r="VDD80" s="91"/>
      <c r="VDE80" s="91"/>
      <c r="VDF80" s="91"/>
      <c r="VDG80" s="91"/>
      <c r="VDH80" s="91"/>
      <c r="VDI80" s="91"/>
      <c r="VDJ80" s="91"/>
      <c r="VDK80" s="91"/>
      <c r="VDL80" s="91"/>
      <c r="VDM80" s="91"/>
      <c r="VDN80" s="91"/>
      <c r="VDO80" s="91"/>
      <c r="VDP80" s="91"/>
      <c r="VDQ80" s="91"/>
      <c r="VDR80" s="91"/>
      <c r="VDS80" s="91"/>
      <c r="VDT80" s="91"/>
      <c r="VDU80" s="91"/>
      <c r="VDV80" s="91"/>
      <c r="VDW80" s="91"/>
      <c r="VDX80" s="91"/>
      <c r="VDY80" s="91"/>
      <c r="VDZ80" s="91"/>
      <c r="VEA80" s="91"/>
      <c r="VEB80" s="91"/>
      <c r="VEC80" s="91"/>
      <c r="VED80" s="91"/>
      <c r="VEE80" s="91"/>
      <c r="VEF80" s="91"/>
      <c r="VEG80" s="91"/>
      <c r="VEH80" s="91"/>
      <c r="VEI80" s="91"/>
      <c r="VEJ80" s="91"/>
      <c r="VEK80" s="91"/>
      <c r="VEL80" s="91"/>
      <c r="VEM80" s="91"/>
      <c r="VEN80" s="91"/>
      <c r="VEO80" s="91"/>
      <c r="VEP80" s="91"/>
      <c r="VEQ80" s="91"/>
      <c r="VER80" s="91"/>
      <c r="VES80" s="91"/>
      <c r="VET80" s="91"/>
      <c r="VEU80" s="91"/>
      <c r="VEV80" s="91"/>
      <c r="VEW80" s="91"/>
      <c r="VEX80" s="91"/>
      <c r="VEY80" s="91"/>
      <c r="VEZ80" s="91"/>
      <c r="VFA80" s="91"/>
      <c r="VFB80" s="91"/>
      <c r="VFC80" s="91"/>
      <c r="VFD80" s="91"/>
      <c r="VFE80" s="91"/>
      <c r="VFF80" s="91"/>
      <c r="VFG80" s="91"/>
      <c r="VFH80" s="91"/>
      <c r="VFI80" s="91"/>
      <c r="VFJ80" s="91"/>
      <c r="VFK80" s="91"/>
      <c r="VFL80" s="91"/>
      <c r="VFM80" s="91"/>
      <c r="VFN80" s="91"/>
      <c r="VFO80" s="91"/>
      <c r="VFP80" s="91"/>
      <c r="VFQ80" s="91"/>
      <c r="VFR80" s="91"/>
      <c r="VFS80" s="91"/>
      <c r="VFT80" s="91"/>
      <c r="VFU80" s="91"/>
      <c r="VFV80" s="91"/>
      <c r="VFW80" s="91"/>
      <c r="VFX80" s="91"/>
      <c r="VFY80" s="91"/>
      <c r="VFZ80" s="91"/>
      <c r="VGA80" s="91"/>
      <c r="VGB80" s="91"/>
      <c r="VGC80" s="91"/>
      <c r="VGD80" s="91"/>
      <c r="VGE80" s="91"/>
      <c r="VGF80" s="91"/>
      <c r="VGG80" s="91"/>
      <c r="VGH80" s="91"/>
      <c r="VGI80" s="91"/>
      <c r="VGJ80" s="91"/>
      <c r="VGK80" s="91"/>
      <c r="VGL80" s="91"/>
      <c r="VGM80" s="91"/>
      <c r="VGN80" s="91"/>
      <c r="VGO80" s="91"/>
      <c r="VGP80" s="91"/>
      <c r="VGQ80" s="91"/>
      <c r="VGR80" s="91"/>
      <c r="VGS80" s="91"/>
      <c r="VGT80" s="91"/>
      <c r="VGU80" s="91"/>
      <c r="VGV80" s="91"/>
      <c r="VGW80" s="91"/>
      <c r="VGX80" s="91"/>
      <c r="VGY80" s="91"/>
      <c r="VGZ80" s="91"/>
      <c r="VHA80" s="91"/>
      <c r="VHB80" s="91"/>
      <c r="VHC80" s="91"/>
      <c r="VHD80" s="91"/>
      <c r="VHE80" s="91"/>
      <c r="VHF80" s="91"/>
      <c r="VHG80" s="91"/>
      <c r="VHH80" s="91"/>
      <c r="VHI80" s="91"/>
      <c r="VHJ80" s="91"/>
      <c r="VHK80" s="91"/>
      <c r="VHL80" s="91"/>
      <c r="VHM80" s="91"/>
      <c r="VHN80" s="91"/>
      <c r="VHO80" s="91"/>
      <c r="VHP80" s="91"/>
      <c r="VHQ80" s="91"/>
      <c r="VHR80" s="91"/>
      <c r="VHS80" s="91"/>
      <c r="VHT80" s="91"/>
      <c r="VHU80" s="91"/>
      <c r="VHV80" s="91"/>
      <c r="VHW80" s="91"/>
      <c r="VHX80" s="91"/>
      <c r="VHY80" s="91"/>
      <c r="VHZ80" s="91"/>
      <c r="VIA80" s="91"/>
      <c r="VIB80" s="91"/>
      <c r="VIC80" s="91"/>
      <c r="VID80" s="91"/>
      <c r="VIE80" s="91"/>
      <c r="VIF80" s="91"/>
      <c r="VIG80" s="91"/>
      <c r="VIH80" s="91"/>
      <c r="VII80" s="91"/>
      <c r="VIJ80" s="91"/>
      <c r="VIK80" s="91"/>
      <c r="VIL80" s="91"/>
      <c r="VIM80" s="91"/>
      <c r="VIN80" s="91"/>
      <c r="VIO80" s="91"/>
      <c r="VIP80" s="91"/>
      <c r="VIQ80" s="91"/>
      <c r="VIR80" s="91"/>
      <c r="VIS80" s="91"/>
      <c r="VIT80" s="91"/>
      <c r="VIU80" s="91"/>
      <c r="VIV80" s="91"/>
      <c r="VIW80" s="91"/>
      <c r="VIX80" s="91"/>
      <c r="VIY80" s="91"/>
      <c r="VIZ80" s="91"/>
      <c r="VJA80" s="91"/>
      <c r="VJB80" s="91"/>
      <c r="VJC80" s="91"/>
      <c r="VJD80" s="91"/>
      <c r="VJE80" s="91"/>
      <c r="VJF80" s="91"/>
      <c r="VJG80" s="91"/>
      <c r="VJH80" s="91"/>
      <c r="VJI80" s="91"/>
      <c r="VJJ80" s="91"/>
      <c r="VJK80" s="91"/>
      <c r="VJL80" s="91"/>
      <c r="VJM80" s="91"/>
      <c r="VJN80" s="91"/>
      <c r="VJO80" s="91"/>
      <c r="VJP80" s="91"/>
      <c r="VJQ80" s="91"/>
      <c r="VJR80" s="91"/>
      <c r="VJS80" s="91"/>
      <c r="VJT80" s="91"/>
      <c r="VJU80" s="91"/>
      <c r="VJV80" s="91"/>
      <c r="VJW80" s="91"/>
      <c r="VJX80" s="91"/>
      <c r="VJY80" s="91"/>
      <c r="VJZ80" s="91"/>
      <c r="VKA80" s="91"/>
      <c r="VKB80" s="91"/>
      <c r="VKC80" s="91"/>
      <c r="VKD80" s="91"/>
      <c r="VKE80" s="91"/>
      <c r="VKF80" s="91"/>
      <c r="VKG80" s="91"/>
      <c r="VKH80" s="91"/>
      <c r="VKI80" s="91"/>
      <c r="VKJ80" s="91"/>
      <c r="VKK80" s="91"/>
      <c r="VKL80" s="91"/>
      <c r="VKM80" s="91"/>
      <c r="VKN80" s="91"/>
      <c r="VKO80" s="91"/>
      <c r="VKP80" s="91"/>
      <c r="VKQ80" s="91"/>
      <c r="VKR80" s="91"/>
      <c r="VKS80" s="91"/>
      <c r="VKT80" s="91"/>
      <c r="VKU80" s="91"/>
      <c r="VKV80" s="91"/>
      <c r="VKW80" s="91"/>
      <c r="VKX80" s="91"/>
      <c r="VKY80" s="91"/>
      <c r="VKZ80" s="91"/>
      <c r="VLA80" s="91"/>
      <c r="VLB80" s="91"/>
      <c r="VLC80" s="91"/>
      <c r="VLD80" s="91"/>
      <c r="VLE80" s="91"/>
      <c r="VLF80" s="91"/>
      <c r="VLG80" s="91"/>
      <c r="VLH80" s="91"/>
      <c r="VLI80" s="91"/>
      <c r="VLJ80" s="91"/>
      <c r="VLK80" s="91"/>
      <c r="VLL80" s="91"/>
      <c r="VLM80" s="91"/>
      <c r="VLN80" s="91"/>
      <c r="VLO80" s="91"/>
      <c r="VLP80" s="91"/>
      <c r="VLQ80" s="91"/>
      <c r="VLR80" s="91"/>
      <c r="VLS80" s="91"/>
      <c r="VLT80" s="91"/>
      <c r="VLU80" s="91"/>
      <c r="VLV80" s="91"/>
      <c r="VLW80" s="91"/>
      <c r="VLX80" s="91"/>
      <c r="VLY80" s="91"/>
      <c r="VLZ80" s="91"/>
      <c r="VMA80" s="91"/>
      <c r="VMB80" s="91"/>
      <c r="VMC80" s="91"/>
      <c r="VMD80" s="91"/>
      <c r="VME80" s="91"/>
      <c r="VMF80" s="91"/>
      <c r="VMG80" s="91"/>
      <c r="VMH80" s="91"/>
      <c r="VMI80" s="91"/>
      <c r="VMJ80" s="91"/>
      <c r="VMK80" s="91"/>
      <c r="VML80" s="91"/>
      <c r="VMM80" s="91"/>
      <c r="VMN80" s="91"/>
      <c r="VMO80" s="91"/>
      <c r="VMP80" s="91"/>
      <c r="VMQ80" s="91"/>
      <c r="VMR80" s="91"/>
      <c r="VMS80" s="91"/>
      <c r="VMT80" s="91"/>
      <c r="VMU80" s="91"/>
      <c r="VMV80" s="91"/>
      <c r="VMW80" s="91"/>
      <c r="VMX80" s="91"/>
      <c r="VMY80" s="91"/>
      <c r="VMZ80" s="91"/>
      <c r="VNA80" s="91"/>
      <c r="VNB80" s="91"/>
      <c r="VNC80" s="91"/>
      <c r="VND80" s="91"/>
      <c r="VNE80" s="91"/>
      <c r="VNF80" s="91"/>
      <c r="VNG80" s="91"/>
      <c r="VNH80" s="91"/>
      <c r="VNI80" s="91"/>
      <c r="VNJ80" s="91"/>
      <c r="VNK80" s="91"/>
      <c r="VNL80" s="91"/>
      <c r="VNM80" s="91"/>
      <c r="VNN80" s="91"/>
      <c r="VNO80" s="91"/>
      <c r="VNP80" s="91"/>
      <c r="VNQ80" s="91"/>
      <c r="VNR80" s="91"/>
      <c r="VNS80" s="91"/>
      <c r="VNT80" s="91"/>
      <c r="VNU80" s="91"/>
      <c r="VNV80" s="91"/>
      <c r="VNW80" s="91"/>
      <c r="VNX80" s="91"/>
      <c r="VNY80" s="91"/>
      <c r="VNZ80" s="91"/>
      <c r="VOA80" s="91"/>
      <c r="VOB80" s="91"/>
      <c r="VOC80" s="91"/>
      <c r="VOD80" s="91"/>
      <c r="VOE80" s="91"/>
      <c r="VOF80" s="91"/>
      <c r="VOG80" s="91"/>
      <c r="VOH80" s="91"/>
      <c r="VOI80" s="91"/>
      <c r="VOJ80" s="91"/>
      <c r="VOK80" s="91"/>
      <c r="VOL80" s="91"/>
      <c r="VOM80" s="91"/>
      <c r="VON80" s="91"/>
      <c r="VOO80" s="91"/>
      <c r="VOP80" s="91"/>
      <c r="VOQ80" s="91"/>
      <c r="VOR80" s="91"/>
      <c r="VOS80" s="91"/>
      <c r="VOT80" s="91"/>
      <c r="VOU80" s="91"/>
      <c r="VOV80" s="91"/>
      <c r="VOW80" s="91"/>
      <c r="VOX80" s="91"/>
      <c r="VOY80" s="91"/>
      <c r="VOZ80" s="91"/>
      <c r="VPA80" s="91"/>
      <c r="VPB80" s="91"/>
      <c r="VPC80" s="91"/>
      <c r="VPD80" s="91"/>
      <c r="VPE80" s="91"/>
      <c r="VPF80" s="91"/>
      <c r="VPG80" s="91"/>
      <c r="VPH80" s="91"/>
      <c r="VPI80" s="91"/>
      <c r="VPJ80" s="91"/>
      <c r="VPK80" s="91"/>
      <c r="VPL80" s="91"/>
      <c r="VPM80" s="91"/>
      <c r="VPN80" s="91"/>
      <c r="VPO80" s="91"/>
      <c r="VPP80" s="91"/>
      <c r="VPQ80" s="91"/>
      <c r="VPR80" s="91"/>
      <c r="VPS80" s="91"/>
      <c r="VPT80" s="91"/>
      <c r="VPU80" s="91"/>
      <c r="VPV80" s="91"/>
      <c r="VPW80" s="91"/>
      <c r="VPX80" s="91"/>
      <c r="VPY80" s="91"/>
      <c r="VPZ80" s="91"/>
      <c r="VQA80" s="91"/>
      <c r="VQB80" s="91"/>
      <c r="VQC80" s="91"/>
      <c r="VQD80" s="91"/>
      <c r="VQE80" s="91"/>
      <c r="VQF80" s="91"/>
      <c r="VQG80" s="91"/>
      <c r="VQH80" s="91"/>
      <c r="VQI80" s="91"/>
      <c r="VQJ80" s="91"/>
      <c r="VQK80" s="91"/>
      <c r="VQL80" s="91"/>
      <c r="VQM80" s="91"/>
      <c r="VQN80" s="91"/>
      <c r="VQO80" s="91"/>
      <c r="VQP80" s="91"/>
      <c r="VQQ80" s="91"/>
      <c r="VQR80" s="91"/>
      <c r="VQS80" s="91"/>
      <c r="VQT80" s="91"/>
      <c r="VQU80" s="91"/>
      <c r="VQV80" s="91"/>
      <c r="VQW80" s="91"/>
      <c r="VQX80" s="91"/>
      <c r="VQY80" s="91"/>
      <c r="VQZ80" s="91"/>
      <c r="VRA80" s="91"/>
      <c r="VRB80" s="91"/>
      <c r="VRC80" s="91"/>
      <c r="VRD80" s="91"/>
      <c r="VRE80" s="91"/>
      <c r="VRF80" s="91"/>
      <c r="VRG80" s="91"/>
      <c r="VRH80" s="91"/>
      <c r="VRI80" s="91"/>
      <c r="VRJ80" s="91"/>
      <c r="VRK80" s="91"/>
      <c r="VRL80" s="91"/>
      <c r="VRM80" s="91"/>
      <c r="VRN80" s="91"/>
      <c r="VRO80" s="91"/>
      <c r="VRP80" s="91"/>
      <c r="VRQ80" s="91"/>
      <c r="VRR80" s="91"/>
      <c r="VRS80" s="91"/>
      <c r="VRT80" s="91"/>
      <c r="VRU80" s="91"/>
      <c r="VRV80" s="91"/>
      <c r="VRW80" s="91"/>
      <c r="VRX80" s="91"/>
      <c r="VRY80" s="91"/>
      <c r="VRZ80" s="91"/>
      <c r="VSA80" s="91"/>
      <c r="VSB80" s="91"/>
      <c r="VSC80" s="91"/>
      <c r="VSD80" s="91"/>
      <c r="VSE80" s="91"/>
      <c r="VSF80" s="91"/>
      <c r="VSG80" s="91"/>
      <c r="VSH80" s="91"/>
      <c r="VSI80" s="91"/>
      <c r="VSJ80" s="91"/>
      <c r="VSK80" s="91"/>
      <c r="VSL80" s="91"/>
      <c r="VSM80" s="91"/>
      <c r="VSN80" s="91"/>
      <c r="VSO80" s="91"/>
      <c r="VSP80" s="91"/>
      <c r="VSQ80" s="91"/>
      <c r="VSR80" s="91"/>
      <c r="VSS80" s="91"/>
      <c r="VST80" s="91"/>
      <c r="VSU80" s="91"/>
      <c r="VSV80" s="91"/>
      <c r="VSW80" s="91"/>
      <c r="VSX80" s="91"/>
      <c r="VSY80" s="91"/>
      <c r="VSZ80" s="91"/>
      <c r="VTA80" s="91"/>
      <c r="VTB80" s="91"/>
      <c r="VTC80" s="91"/>
      <c r="VTD80" s="91"/>
      <c r="VTE80" s="91"/>
      <c r="VTF80" s="91"/>
      <c r="VTG80" s="91"/>
      <c r="VTH80" s="91"/>
      <c r="VTI80" s="91"/>
      <c r="VTJ80" s="91"/>
      <c r="VTK80" s="91"/>
      <c r="VTL80" s="91"/>
      <c r="VTM80" s="91"/>
      <c r="VTN80" s="91"/>
      <c r="VTO80" s="91"/>
      <c r="VTP80" s="91"/>
      <c r="VTQ80" s="91"/>
      <c r="VTR80" s="91"/>
      <c r="VTS80" s="91"/>
      <c r="VTT80" s="91"/>
      <c r="VTU80" s="91"/>
      <c r="VTV80" s="91"/>
      <c r="VTW80" s="91"/>
      <c r="VTX80" s="91"/>
      <c r="VTY80" s="91"/>
      <c r="VTZ80" s="91"/>
      <c r="VUA80" s="91"/>
      <c r="VUB80" s="91"/>
      <c r="VUC80" s="91"/>
      <c r="VUD80" s="91"/>
      <c r="VUE80" s="91"/>
      <c r="VUF80" s="91"/>
      <c r="VUG80" s="91"/>
      <c r="VUH80" s="91"/>
      <c r="VUI80" s="91"/>
      <c r="VUJ80" s="91"/>
      <c r="VUK80" s="91"/>
      <c r="VUL80" s="91"/>
      <c r="VUM80" s="91"/>
      <c r="VUN80" s="91"/>
      <c r="VUO80" s="91"/>
      <c r="VUP80" s="91"/>
      <c r="VUQ80" s="91"/>
      <c r="VUR80" s="91"/>
      <c r="VUS80" s="91"/>
      <c r="VUT80" s="91"/>
      <c r="VUU80" s="91"/>
      <c r="VUV80" s="91"/>
      <c r="VUW80" s="91"/>
      <c r="VUX80" s="91"/>
      <c r="VUY80" s="91"/>
      <c r="VUZ80" s="91"/>
      <c r="VVA80" s="91"/>
      <c r="VVB80" s="91"/>
      <c r="VVC80" s="91"/>
      <c r="VVD80" s="91"/>
      <c r="VVE80" s="91"/>
      <c r="VVF80" s="91"/>
      <c r="VVG80" s="91"/>
      <c r="VVH80" s="91"/>
      <c r="VVI80" s="91"/>
      <c r="VVJ80" s="91"/>
      <c r="VVK80" s="91"/>
      <c r="VVL80" s="91"/>
      <c r="VVM80" s="91"/>
      <c r="VVN80" s="91"/>
      <c r="VVO80" s="91"/>
      <c r="VVP80" s="91"/>
      <c r="VVQ80" s="91"/>
      <c r="VVR80" s="91"/>
      <c r="VVS80" s="91"/>
      <c r="VVT80" s="91"/>
      <c r="VVU80" s="91"/>
      <c r="VVV80" s="91"/>
      <c r="VVW80" s="91"/>
      <c r="VVX80" s="91"/>
      <c r="VVY80" s="91"/>
      <c r="VVZ80" s="91"/>
      <c r="VWA80" s="91"/>
      <c r="VWB80" s="91"/>
      <c r="VWC80" s="91"/>
      <c r="VWD80" s="91"/>
      <c r="VWE80" s="91"/>
      <c r="VWF80" s="91"/>
      <c r="VWG80" s="91"/>
      <c r="VWH80" s="91"/>
      <c r="VWI80" s="91"/>
      <c r="VWJ80" s="91"/>
      <c r="VWK80" s="91"/>
      <c r="VWL80" s="91"/>
      <c r="VWM80" s="91"/>
      <c r="VWN80" s="91"/>
      <c r="VWO80" s="91"/>
      <c r="VWP80" s="91"/>
      <c r="VWQ80" s="91"/>
      <c r="VWR80" s="91"/>
      <c r="VWS80" s="91"/>
      <c r="VWT80" s="91"/>
      <c r="VWU80" s="91"/>
      <c r="VWV80" s="91"/>
      <c r="VWW80" s="91"/>
      <c r="VWX80" s="91"/>
      <c r="VWY80" s="91"/>
      <c r="VWZ80" s="91"/>
      <c r="VXA80" s="91"/>
      <c r="VXB80" s="91"/>
      <c r="VXC80" s="91"/>
      <c r="VXD80" s="91"/>
      <c r="VXE80" s="91"/>
      <c r="VXF80" s="91"/>
      <c r="VXG80" s="91"/>
      <c r="VXH80" s="91"/>
      <c r="VXI80" s="91"/>
      <c r="VXJ80" s="91"/>
      <c r="VXK80" s="91"/>
      <c r="VXL80" s="91"/>
      <c r="VXM80" s="91"/>
      <c r="VXN80" s="91"/>
      <c r="VXO80" s="91"/>
      <c r="VXP80" s="91"/>
      <c r="VXQ80" s="91"/>
      <c r="VXR80" s="91"/>
      <c r="VXS80" s="91"/>
      <c r="VXT80" s="91"/>
      <c r="VXU80" s="91"/>
      <c r="VXV80" s="91"/>
      <c r="VXW80" s="91"/>
      <c r="VXX80" s="91"/>
      <c r="VXY80" s="91"/>
      <c r="VXZ80" s="91"/>
      <c r="VYA80" s="91"/>
      <c r="VYB80" s="91"/>
      <c r="VYC80" s="91"/>
      <c r="VYD80" s="91"/>
      <c r="VYE80" s="91"/>
      <c r="VYF80" s="91"/>
      <c r="VYG80" s="91"/>
      <c r="VYH80" s="91"/>
      <c r="VYI80" s="91"/>
      <c r="VYJ80" s="91"/>
      <c r="VYK80" s="91"/>
      <c r="VYL80" s="91"/>
      <c r="VYM80" s="91"/>
      <c r="VYN80" s="91"/>
      <c r="VYO80" s="91"/>
      <c r="VYP80" s="91"/>
      <c r="VYQ80" s="91"/>
      <c r="VYR80" s="91"/>
      <c r="VYS80" s="91"/>
      <c r="VYT80" s="91"/>
      <c r="VYU80" s="91"/>
      <c r="VYV80" s="91"/>
      <c r="VYW80" s="91"/>
      <c r="VYX80" s="91"/>
      <c r="VYY80" s="91"/>
      <c r="VYZ80" s="91"/>
      <c r="VZA80" s="91"/>
      <c r="VZB80" s="91"/>
      <c r="VZC80" s="91"/>
      <c r="VZD80" s="91"/>
      <c r="VZE80" s="91"/>
      <c r="VZF80" s="91"/>
      <c r="VZG80" s="91"/>
      <c r="VZH80" s="91"/>
      <c r="VZI80" s="91"/>
      <c r="VZJ80" s="91"/>
      <c r="VZK80" s="91"/>
      <c r="VZL80" s="91"/>
      <c r="VZM80" s="91"/>
      <c r="VZN80" s="91"/>
      <c r="VZO80" s="91"/>
      <c r="VZP80" s="91"/>
      <c r="VZQ80" s="91"/>
      <c r="VZR80" s="91"/>
      <c r="VZS80" s="91"/>
      <c r="VZT80" s="91"/>
      <c r="VZU80" s="91"/>
      <c r="VZV80" s="91"/>
      <c r="VZW80" s="91"/>
      <c r="VZX80" s="91"/>
      <c r="VZY80" s="91"/>
      <c r="VZZ80" s="91"/>
      <c r="WAA80" s="91"/>
      <c r="WAB80" s="91"/>
      <c r="WAC80" s="91"/>
      <c r="WAD80" s="91"/>
      <c r="WAE80" s="91"/>
      <c r="WAF80" s="91"/>
      <c r="WAG80" s="91"/>
      <c r="WAH80" s="91"/>
      <c r="WAI80" s="91"/>
      <c r="WAJ80" s="91"/>
      <c r="WAK80" s="91"/>
      <c r="WAL80" s="91"/>
      <c r="WAM80" s="91"/>
      <c r="WAN80" s="91"/>
      <c r="WAO80" s="91"/>
      <c r="WAP80" s="91"/>
      <c r="WAQ80" s="91"/>
      <c r="WAR80" s="91"/>
      <c r="WAS80" s="91"/>
      <c r="WAT80" s="91"/>
      <c r="WAU80" s="91"/>
      <c r="WAV80" s="91"/>
      <c r="WAW80" s="91"/>
      <c r="WAX80" s="91"/>
      <c r="WAY80" s="91"/>
      <c r="WAZ80" s="91"/>
      <c r="WBA80" s="91"/>
      <c r="WBB80" s="91"/>
      <c r="WBC80" s="91"/>
      <c r="WBD80" s="91"/>
      <c r="WBE80" s="91"/>
      <c r="WBF80" s="91"/>
      <c r="WBG80" s="91"/>
      <c r="WBH80" s="91"/>
      <c r="WBI80" s="91"/>
      <c r="WBJ80" s="91"/>
      <c r="WBK80" s="91"/>
      <c r="WBL80" s="91"/>
      <c r="WBM80" s="91"/>
      <c r="WBN80" s="91"/>
      <c r="WBO80" s="91"/>
      <c r="WBP80" s="91"/>
      <c r="WBQ80" s="91"/>
      <c r="WBR80" s="91"/>
      <c r="WBS80" s="91"/>
      <c r="WBT80" s="91"/>
      <c r="WBU80" s="91"/>
      <c r="WBV80" s="91"/>
      <c r="WBW80" s="91"/>
      <c r="WBX80" s="91"/>
      <c r="WBY80" s="91"/>
      <c r="WBZ80" s="91"/>
      <c r="WCA80" s="91"/>
      <c r="WCB80" s="91"/>
      <c r="WCC80" s="91"/>
      <c r="WCD80" s="91"/>
      <c r="WCE80" s="91"/>
      <c r="WCF80" s="91"/>
      <c r="WCG80" s="91"/>
      <c r="WCH80" s="91"/>
      <c r="WCI80" s="91"/>
      <c r="WCJ80" s="91"/>
      <c r="WCK80" s="91"/>
      <c r="WCL80" s="91"/>
      <c r="WCM80" s="91"/>
      <c r="WCN80" s="91"/>
      <c r="WCO80" s="91"/>
      <c r="WCP80" s="91"/>
      <c r="WCQ80" s="91"/>
      <c r="WCR80" s="91"/>
      <c r="WCS80" s="91"/>
      <c r="WCT80" s="91"/>
      <c r="WCU80" s="91"/>
      <c r="WCV80" s="91"/>
      <c r="WCW80" s="91"/>
      <c r="WCX80" s="91"/>
      <c r="WCY80" s="91"/>
      <c r="WCZ80" s="91"/>
      <c r="WDA80" s="91"/>
      <c r="WDB80" s="91"/>
      <c r="WDC80" s="91"/>
      <c r="WDD80" s="91"/>
      <c r="WDE80" s="91"/>
      <c r="WDF80" s="91"/>
      <c r="WDG80" s="91"/>
      <c r="WDH80" s="91"/>
      <c r="WDI80" s="91"/>
      <c r="WDJ80" s="91"/>
      <c r="WDK80" s="91"/>
      <c r="WDL80" s="91"/>
      <c r="WDM80" s="91"/>
      <c r="WDN80" s="91"/>
      <c r="WDO80" s="91"/>
      <c r="WDP80" s="91"/>
      <c r="WDQ80" s="91"/>
      <c r="WDR80" s="91"/>
      <c r="WDS80" s="91"/>
      <c r="WDT80" s="91"/>
      <c r="WDU80" s="91"/>
      <c r="WDV80" s="91"/>
      <c r="WDW80" s="91"/>
      <c r="WDX80" s="91"/>
      <c r="WDY80" s="91"/>
      <c r="WDZ80" s="91"/>
      <c r="WEA80" s="91"/>
      <c r="WEB80" s="91"/>
      <c r="WEC80" s="91"/>
      <c r="WED80" s="91"/>
      <c r="WEE80" s="91"/>
      <c r="WEF80" s="91"/>
      <c r="WEG80" s="91"/>
      <c r="WEH80" s="91"/>
      <c r="WEI80" s="91"/>
      <c r="WEJ80" s="91"/>
      <c r="WEK80" s="91"/>
      <c r="WEL80" s="91"/>
      <c r="WEM80" s="91"/>
      <c r="WEN80" s="91"/>
      <c r="WEO80" s="91"/>
      <c r="WEP80" s="91"/>
      <c r="WEQ80" s="91"/>
      <c r="WER80" s="91"/>
      <c r="WES80" s="91"/>
      <c r="WET80" s="91"/>
      <c r="WEU80" s="91"/>
      <c r="WEV80" s="91"/>
      <c r="WEW80" s="91"/>
      <c r="WEX80" s="91"/>
      <c r="WEY80" s="91"/>
      <c r="WEZ80" s="91"/>
      <c r="WFA80" s="91"/>
      <c r="WFB80" s="91"/>
      <c r="WFC80" s="91"/>
      <c r="WFD80" s="91"/>
      <c r="WFE80" s="91"/>
      <c r="WFF80" s="91"/>
      <c r="WFG80" s="91"/>
      <c r="WFH80" s="91"/>
      <c r="WFI80" s="91"/>
      <c r="WFJ80" s="91"/>
      <c r="WFK80" s="91"/>
      <c r="WFL80" s="91"/>
      <c r="WFM80" s="91"/>
      <c r="WFN80" s="91"/>
      <c r="WFO80" s="91"/>
      <c r="WFP80" s="91"/>
      <c r="WFQ80" s="91"/>
      <c r="WFR80" s="91"/>
      <c r="WFS80" s="91"/>
      <c r="WFT80" s="91"/>
      <c r="WFU80" s="91"/>
      <c r="WFV80" s="91"/>
      <c r="WFW80" s="91"/>
      <c r="WFX80" s="91"/>
      <c r="WFY80" s="91"/>
      <c r="WFZ80" s="91"/>
      <c r="WGA80" s="91"/>
      <c r="WGB80" s="91"/>
      <c r="WGC80" s="91"/>
      <c r="WGD80" s="91"/>
      <c r="WGE80" s="91"/>
      <c r="WGF80" s="91"/>
      <c r="WGG80" s="91"/>
      <c r="WGH80" s="91"/>
      <c r="WGI80" s="91"/>
      <c r="WGJ80" s="91"/>
      <c r="WGK80" s="91"/>
      <c r="WGL80" s="91"/>
      <c r="WGM80" s="91"/>
      <c r="WGN80" s="91"/>
      <c r="WGO80" s="91"/>
      <c r="WGP80" s="91"/>
      <c r="WGQ80" s="91"/>
      <c r="WGR80" s="91"/>
      <c r="WGS80" s="91"/>
      <c r="WGT80" s="91"/>
      <c r="WGU80" s="91"/>
      <c r="WGV80" s="91"/>
      <c r="WGW80" s="91"/>
      <c r="WGX80" s="91"/>
      <c r="WGY80" s="91"/>
      <c r="WGZ80" s="91"/>
      <c r="WHA80" s="91"/>
      <c r="WHB80" s="91"/>
      <c r="WHC80" s="91"/>
      <c r="WHD80" s="91"/>
      <c r="WHE80" s="91"/>
      <c r="WHF80" s="91"/>
      <c r="WHG80" s="91"/>
      <c r="WHH80" s="91"/>
      <c r="WHI80" s="91"/>
      <c r="WHJ80" s="91"/>
      <c r="WHK80" s="91"/>
      <c r="WHL80" s="91"/>
      <c r="WHM80" s="91"/>
      <c r="WHN80" s="91"/>
      <c r="WHO80" s="91"/>
      <c r="WHP80" s="91"/>
      <c r="WHQ80" s="91"/>
      <c r="WHR80" s="91"/>
      <c r="WHS80" s="91"/>
      <c r="WHT80" s="91"/>
      <c r="WHU80" s="91"/>
      <c r="WHV80" s="91"/>
      <c r="WHW80" s="91"/>
      <c r="WHX80" s="91"/>
      <c r="WHY80" s="91"/>
      <c r="WHZ80" s="91"/>
      <c r="WIA80" s="91"/>
      <c r="WIB80" s="91"/>
      <c r="WIC80" s="91"/>
      <c r="WID80" s="91"/>
      <c r="WIE80" s="91"/>
      <c r="WIF80" s="91"/>
      <c r="WIG80" s="91"/>
      <c r="WIH80" s="91"/>
      <c r="WII80" s="91"/>
      <c r="WIJ80" s="91"/>
      <c r="WIK80" s="91"/>
      <c r="WIL80" s="91"/>
      <c r="WIM80" s="91"/>
      <c r="WIN80" s="91"/>
      <c r="WIO80" s="91"/>
      <c r="WIP80" s="91"/>
      <c r="WIQ80" s="91"/>
      <c r="WIR80" s="91"/>
      <c r="WIS80" s="91"/>
      <c r="WIT80" s="91"/>
      <c r="WIU80" s="91"/>
      <c r="WIV80" s="91"/>
      <c r="WIW80" s="91"/>
      <c r="WIX80" s="91"/>
      <c r="WIY80" s="91"/>
      <c r="WIZ80" s="91"/>
      <c r="WJA80" s="91"/>
      <c r="WJB80" s="91"/>
      <c r="WJC80" s="91"/>
      <c r="WJD80" s="91"/>
      <c r="WJE80" s="91"/>
      <c r="WJF80" s="91"/>
      <c r="WJG80" s="91"/>
      <c r="WJH80" s="91"/>
      <c r="WJI80" s="91"/>
      <c r="WJJ80" s="91"/>
      <c r="WJK80" s="91"/>
      <c r="WJL80" s="91"/>
      <c r="WJM80" s="91"/>
      <c r="WJN80" s="91"/>
      <c r="WJO80" s="91"/>
      <c r="WJP80" s="91"/>
      <c r="WJQ80" s="91"/>
      <c r="WJR80" s="91"/>
      <c r="WJS80" s="91"/>
      <c r="WJT80" s="91"/>
      <c r="WJU80" s="91"/>
      <c r="WJV80" s="91"/>
      <c r="WJW80" s="91"/>
      <c r="WJX80" s="91"/>
      <c r="WJY80" s="91"/>
      <c r="WJZ80" s="91"/>
      <c r="WKA80" s="91"/>
      <c r="WKB80" s="91"/>
      <c r="WKC80" s="91"/>
      <c r="WKD80" s="91"/>
      <c r="WKE80" s="91"/>
      <c r="WKF80" s="91"/>
      <c r="WKG80" s="91"/>
      <c r="WKH80" s="91"/>
      <c r="WKI80" s="91"/>
      <c r="WKJ80" s="91"/>
      <c r="WKK80" s="91"/>
      <c r="WKL80" s="91"/>
      <c r="WKM80" s="91"/>
      <c r="WKN80" s="91"/>
      <c r="WKO80" s="91"/>
      <c r="WKP80" s="91"/>
      <c r="WKQ80" s="91"/>
      <c r="WKR80" s="91"/>
      <c r="WKS80" s="91"/>
      <c r="WKT80" s="91"/>
      <c r="WKU80" s="91"/>
      <c r="WKV80" s="91"/>
      <c r="WKW80" s="91"/>
      <c r="WKX80" s="91"/>
      <c r="WKY80" s="91"/>
      <c r="WKZ80" s="91"/>
      <c r="WLA80" s="91"/>
      <c r="WLB80" s="91"/>
      <c r="WLC80" s="91"/>
      <c r="WLD80" s="91"/>
      <c r="WLE80" s="91"/>
      <c r="WLF80" s="91"/>
      <c r="WLG80" s="91"/>
      <c r="WLH80" s="91"/>
      <c r="WLI80" s="91"/>
      <c r="WLJ80" s="91"/>
      <c r="WLK80" s="91"/>
      <c r="WLL80" s="91"/>
      <c r="WLM80" s="91"/>
      <c r="WLN80" s="91"/>
      <c r="WLO80" s="91"/>
      <c r="WLP80" s="91"/>
      <c r="WLQ80" s="91"/>
      <c r="WLR80" s="91"/>
      <c r="WLS80" s="91"/>
      <c r="WLT80" s="91"/>
      <c r="WLU80" s="91"/>
      <c r="WLV80" s="91"/>
      <c r="WLW80" s="91"/>
      <c r="WLX80" s="91"/>
      <c r="WLY80" s="91"/>
      <c r="WLZ80" s="91"/>
      <c r="WMA80" s="91"/>
      <c r="WMB80" s="91"/>
      <c r="WMC80" s="91"/>
      <c r="WMD80" s="91"/>
      <c r="WME80" s="91"/>
      <c r="WMF80" s="91"/>
      <c r="WMG80" s="91"/>
      <c r="WMH80" s="91"/>
      <c r="WMI80" s="91"/>
      <c r="WMJ80" s="91"/>
      <c r="WMK80" s="91"/>
      <c r="WML80" s="91"/>
      <c r="WMM80" s="91"/>
      <c r="WMN80" s="91"/>
      <c r="WMO80" s="91"/>
      <c r="WMP80" s="91"/>
      <c r="WMQ80" s="91"/>
      <c r="WMR80" s="91"/>
      <c r="WMS80" s="91"/>
      <c r="WMT80" s="91"/>
      <c r="WMU80" s="91"/>
      <c r="WMV80" s="91"/>
      <c r="WMW80" s="91"/>
      <c r="WMX80" s="91"/>
      <c r="WMY80" s="91"/>
      <c r="WMZ80" s="91"/>
      <c r="WNA80" s="91"/>
      <c r="WNB80" s="91"/>
      <c r="WNC80" s="91"/>
      <c r="WND80" s="91"/>
      <c r="WNE80" s="91"/>
      <c r="WNF80" s="91"/>
      <c r="WNG80" s="91"/>
      <c r="WNH80" s="91"/>
      <c r="WNI80" s="91"/>
      <c r="WNJ80" s="91"/>
      <c r="WNK80" s="91"/>
      <c r="WNL80" s="91"/>
      <c r="WNM80" s="91"/>
      <c r="WNN80" s="91"/>
      <c r="WNO80" s="91"/>
      <c r="WNP80" s="91"/>
      <c r="WNQ80" s="91"/>
      <c r="WNR80" s="91"/>
      <c r="WNS80" s="91"/>
      <c r="WNT80" s="91"/>
      <c r="WNU80" s="91"/>
      <c r="WNV80" s="91"/>
      <c r="WNW80" s="91"/>
      <c r="WNX80" s="91"/>
      <c r="WNY80" s="91"/>
      <c r="WNZ80" s="91"/>
      <c r="WOA80" s="91"/>
      <c r="WOB80" s="91"/>
      <c r="WOC80" s="91"/>
      <c r="WOD80" s="91"/>
      <c r="WOE80" s="91"/>
      <c r="WOF80" s="91"/>
      <c r="WOG80" s="91"/>
      <c r="WOH80" s="91"/>
      <c r="WOI80" s="91"/>
      <c r="WOJ80" s="91"/>
      <c r="WOK80" s="91"/>
      <c r="WOL80" s="91"/>
      <c r="WOM80" s="91"/>
      <c r="WON80" s="91"/>
      <c r="WOO80" s="91"/>
      <c r="WOP80" s="91"/>
      <c r="WOQ80" s="91"/>
      <c r="WOR80" s="91"/>
      <c r="WOS80" s="91"/>
      <c r="WOT80" s="91"/>
      <c r="WOU80" s="91"/>
      <c r="WOV80" s="91"/>
      <c r="WOW80" s="91"/>
      <c r="WOX80" s="91"/>
      <c r="WOY80" s="91"/>
      <c r="WOZ80" s="91"/>
      <c r="WPA80" s="91"/>
      <c r="WPB80" s="91"/>
      <c r="WPC80" s="91"/>
      <c r="WPD80" s="91"/>
      <c r="WPE80" s="91"/>
      <c r="WPF80" s="91"/>
      <c r="WPG80" s="91"/>
      <c r="WPH80" s="91"/>
      <c r="WPI80" s="91"/>
      <c r="WPJ80" s="91"/>
      <c r="WPK80" s="91"/>
      <c r="WPL80" s="91"/>
      <c r="WPM80" s="91"/>
      <c r="WPN80" s="91"/>
      <c r="WPO80" s="91"/>
      <c r="WPP80" s="91"/>
      <c r="WPQ80" s="91"/>
      <c r="WPR80" s="91"/>
      <c r="WPS80" s="91"/>
      <c r="WPT80" s="91"/>
      <c r="WPU80" s="91"/>
      <c r="WPV80" s="91"/>
      <c r="WPW80" s="91"/>
      <c r="WPX80" s="91"/>
      <c r="WPY80" s="91"/>
      <c r="WPZ80" s="91"/>
      <c r="WQA80" s="91"/>
      <c r="WQB80" s="91"/>
      <c r="WQC80" s="91"/>
      <c r="WQD80" s="91"/>
      <c r="WQE80" s="91"/>
      <c r="WQF80" s="91"/>
      <c r="WQG80" s="91"/>
      <c r="WQH80" s="91"/>
      <c r="WQI80" s="91"/>
      <c r="WQJ80" s="91"/>
      <c r="WQK80" s="91"/>
      <c r="WQL80" s="91"/>
      <c r="WQM80" s="91"/>
      <c r="WQN80" s="91"/>
      <c r="WQO80" s="91"/>
      <c r="WQP80" s="91"/>
      <c r="WQQ80" s="91"/>
      <c r="WQR80" s="91"/>
      <c r="WQS80" s="91"/>
      <c r="WQT80" s="91"/>
      <c r="WQU80" s="91"/>
      <c r="WQV80" s="91"/>
      <c r="WQW80" s="91"/>
      <c r="WQX80" s="91"/>
      <c r="WQY80" s="91"/>
      <c r="WQZ80" s="91"/>
      <c r="WRA80" s="91"/>
      <c r="WRB80" s="91"/>
      <c r="WRC80" s="91"/>
      <c r="WRD80" s="91"/>
      <c r="WRE80" s="91"/>
      <c r="WRF80" s="91"/>
      <c r="WRG80" s="91"/>
      <c r="WRH80" s="91"/>
      <c r="WRI80" s="91"/>
      <c r="WRJ80" s="91"/>
      <c r="WRK80" s="91"/>
      <c r="WRL80" s="91"/>
      <c r="WRM80" s="91"/>
      <c r="WRN80" s="91"/>
      <c r="WRO80" s="91"/>
      <c r="WRP80" s="91"/>
      <c r="WRQ80" s="91"/>
      <c r="WRR80" s="91"/>
      <c r="WRS80" s="91"/>
      <c r="WRT80" s="91"/>
      <c r="WRU80" s="91"/>
      <c r="WRV80" s="91"/>
      <c r="WRW80" s="91"/>
      <c r="WRX80" s="91"/>
      <c r="WRY80" s="91"/>
      <c r="WRZ80" s="91"/>
      <c r="WSA80" s="91"/>
      <c r="WSB80" s="91"/>
      <c r="WSC80" s="91"/>
      <c r="WSD80" s="91"/>
      <c r="WSE80" s="91"/>
      <c r="WSF80" s="91"/>
      <c r="WSG80" s="91"/>
      <c r="WSH80" s="91"/>
      <c r="WSI80" s="91"/>
      <c r="WSJ80" s="91"/>
      <c r="WSK80" s="91"/>
      <c r="WSL80" s="91"/>
      <c r="WSM80" s="91"/>
      <c r="WSN80" s="91"/>
      <c r="WSO80" s="91"/>
      <c r="WSP80" s="91"/>
      <c r="WSQ80" s="91"/>
      <c r="WSR80" s="91"/>
      <c r="WSS80" s="91"/>
      <c r="WST80" s="91"/>
      <c r="WSU80" s="91"/>
      <c r="WSV80" s="91"/>
      <c r="WSW80" s="91"/>
      <c r="WSX80" s="91"/>
      <c r="WSY80" s="91"/>
      <c r="WSZ80" s="91"/>
      <c r="WTA80" s="91"/>
      <c r="WTB80" s="91"/>
      <c r="WTC80" s="91"/>
      <c r="WTD80" s="91"/>
      <c r="WTE80" s="91"/>
      <c r="WTF80" s="91"/>
      <c r="WTG80" s="91"/>
      <c r="WTH80" s="91"/>
      <c r="WTI80" s="91"/>
      <c r="WTJ80" s="91"/>
      <c r="WTK80" s="91"/>
      <c r="WTL80" s="91"/>
      <c r="WTM80" s="91"/>
      <c r="WTN80" s="91"/>
      <c r="WTO80" s="91"/>
      <c r="WTP80" s="91"/>
      <c r="WTQ80" s="91"/>
      <c r="WTR80" s="91"/>
      <c r="WTS80" s="91"/>
      <c r="WTT80" s="91"/>
      <c r="WTU80" s="91"/>
      <c r="WTV80" s="91"/>
      <c r="WTW80" s="91"/>
      <c r="WTX80" s="91"/>
      <c r="WTY80" s="91"/>
      <c r="WTZ80" s="91"/>
      <c r="WUA80" s="91"/>
      <c r="WUB80" s="91"/>
      <c r="WUC80" s="91"/>
      <c r="WUD80" s="91"/>
      <c r="WUE80" s="91"/>
      <c r="WUF80" s="91"/>
      <c r="WUG80" s="91"/>
      <c r="WUH80" s="91"/>
      <c r="WUI80" s="91"/>
      <c r="WUJ80" s="91"/>
      <c r="WUK80" s="91"/>
      <c r="WUL80" s="91"/>
      <c r="WUM80" s="91"/>
      <c r="WUN80" s="91"/>
      <c r="WUO80" s="91"/>
      <c r="WUP80" s="91"/>
      <c r="WUQ80" s="91"/>
      <c r="WUR80" s="91"/>
      <c r="WUS80" s="91"/>
      <c r="WUT80" s="91"/>
      <c r="WUU80" s="91"/>
      <c r="WUV80" s="91"/>
      <c r="WUW80" s="91"/>
      <c r="WUX80" s="91"/>
      <c r="WUY80" s="91"/>
      <c r="WUZ80" s="91"/>
      <c r="WVA80" s="91"/>
      <c r="WVB80" s="91"/>
      <c r="WVC80" s="91"/>
      <c r="WVD80" s="91"/>
      <c r="WVE80" s="91"/>
      <c r="WVF80" s="91"/>
      <c r="WVG80" s="91"/>
      <c r="WVH80" s="91"/>
      <c r="WVI80" s="91"/>
      <c r="WVJ80" s="91"/>
      <c r="WVK80" s="91"/>
      <c r="WVL80" s="91"/>
      <c r="WVM80" s="91"/>
      <c r="WVN80" s="91"/>
      <c r="WVO80" s="91"/>
      <c r="WVP80" s="91"/>
      <c r="WVQ80" s="91"/>
      <c r="WVR80" s="91"/>
      <c r="WVS80" s="91"/>
      <c r="WVT80" s="91"/>
      <c r="WVU80" s="91"/>
      <c r="WVV80" s="91"/>
      <c r="WVW80" s="91"/>
      <c r="WVX80" s="91"/>
      <c r="WVY80" s="91"/>
      <c r="WVZ80" s="91"/>
      <c r="WWA80" s="91"/>
      <c r="WWB80" s="91"/>
      <c r="WWC80" s="91"/>
      <c r="WWD80" s="91"/>
      <c r="WWE80" s="91"/>
      <c r="WWF80" s="91"/>
      <c r="WWG80" s="91"/>
      <c r="WWH80" s="91"/>
      <c r="WWI80" s="91"/>
      <c r="WWJ80" s="91"/>
      <c r="WWK80" s="91"/>
      <c r="WWL80" s="91"/>
      <c r="WWM80" s="91"/>
      <c r="WWN80" s="91"/>
      <c r="WWO80" s="91"/>
      <c r="WWP80" s="91"/>
      <c r="WWQ80" s="91"/>
      <c r="WWR80" s="91"/>
      <c r="WWS80" s="91"/>
      <c r="WWT80" s="91"/>
      <c r="WWU80" s="91"/>
      <c r="WWV80" s="91"/>
      <c r="WWW80" s="91"/>
      <c r="WWX80" s="91"/>
      <c r="WWY80" s="91"/>
      <c r="WWZ80" s="91"/>
      <c r="WXA80" s="91"/>
      <c r="WXB80" s="91"/>
      <c r="WXC80" s="91"/>
      <c r="WXD80" s="91"/>
      <c r="WXE80" s="91"/>
      <c r="WXF80" s="91"/>
      <c r="WXG80" s="91"/>
      <c r="WXH80" s="91"/>
      <c r="WXI80" s="91"/>
      <c r="WXJ80" s="91"/>
      <c r="WXK80" s="91"/>
      <c r="WXL80" s="91"/>
      <c r="WXM80" s="91"/>
      <c r="WXN80" s="91"/>
      <c r="WXO80" s="91"/>
      <c r="WXP80" s="91"/>
      <c r="WXQ80" s="91"/>
      <c r="WXR80" s="91"/>
      <c r="WXS80" s="91"/>
      <c r="WXT80" s="91"/>
      <c r="WXU80" s="91"/>
      <c r="WXV80" s="91"/>
      <c r="WXW80" s="91"/>
      <c r="WXX80" s="91"/>
      <c r="WXY80" s="91"/>
      <c r="WXZ80" s="91"/>
      <c r="WYA80" s="91"/>
      <c r="WYB80" s="91"/>
      <c r="WYC80" s="91"/>
      <c r="WYD80" s="91"/>
      <c r="WYE80" s="91"/>
      <c r="WYF80" s="91"/>
      <c r="WYG80" s="91"/>
      <c r="WYH80" s="91"/>
      <c r="WYI80" s="91"/>
      <c r="WYJ80" s="91"/>
      <c r="WYK80" s="91"/>
      <c r="WYL80" s="91"/>
      <c r="WYM80" s="91"/>
      <c r="WYN80" s="91"/>
      <c r="WYO80" s="91"/>
      <c r="WYP80" s="91"/>
      <c r="WYQ80" s="91"/>
      <c r="WYR80" s="91"/>
      <c r="WYS80" s="91"/>
      <c r="WYT80" s="91"/>
      <c r="WYU80" s="91"/>
      <c r="WYV80" s="91"/>
      <c r="WYW80" s="91"/>
      <c r="WYX80" s="91"/>
      <c r="WYY80" s="91"/>
      <c r="WYZ80" s="91"/>
      <c r="WZA80" s="91"/>
      <c r="WZB80" s="91"/>
      <c r="WZC80" s="91"/>
      <c r="WZD80" s="91"/>
      <c r="WZE80" s="91"/>
      <c r="WZF80" s="91"/>
      <c r="WZG80" s="91"/>
      <c r="WZH80" s="91"/>
      <c r="WZI80" s="91"/>
      <c r="WZJ80" s="91"/>
      <c r="WZK80" s="91"/>
      <c r="WZL80" s="91"/>
      <c r="WZM80" s="91"/>
      <c r="WZN80" s="91"/>
      <c r="WZO80" s="91"/>
      <c r="WZP80" s="91"/>
      <c r="WZQ80" s="91"/>
      <c r="WZR80" s="91"/>
      <c r="WZS80" s="91"/>
      <c r="WZT80" s="91"/>
      <c r="WZU80" s="91"/>
      <c r="WZV80" s="91"/>
      <c r="WZW80" s="91"/>
      <c r="WZX80" s="91"/>
      <c r="WZY80" s="91"/>
      <c r="WZZ80" s="91"/>
      <c r="XAA80" s="91"/>
      <c r="XAB80" s="91"/>
      <c r="XAC80" s="91"/>
      <c r="XAD80" s="91"/>
      <c r="XAE80" s="91"/>
      <c r="XAF80" s="91"/>
      <c r="XAG80" s="91"/>
      <c r="XAH80" s="91"/>
      <c r="XAI80" s="91"/>
      <c r="XAJ80" s="91"/>
      <c r="XAK80" s="91"/>
      <c r="XAL80" s="91"/>
      <c r="XAM80" s="91"/>
      <c r="XAN80" s="91"/>
      <c r="XAO80" s="91"/>
      <c r="XAP80" s="91"/>
      <c r="XAQ80" s="91"/>
      <c r="XAR80" s="91"/>
      <c r="XAS80" s="91"/>
      <c r="XAT80" s="91"/>
      <c r="XAU80" s="91"/>
      <c r="XAV80" s="91"/>
      <c r="XAW80" s="91"/>
      <c r="XAX80" s="91"/>
      <c r="XAY80" s="91"/>
      <c r="XAZ80" s="91"/>
      <c r="XBA80" s="91"/>
      <c r="XBB80" s="91"/>
      <c r="XBC80" s="91"/>
      <c r="XBD80" s="91"/>
      <c r="XBE80" s="91"/>
      <c r="XBF80" s="91"/>
      <c r="XBG80" s="91"/>
      <c r="XBH80" s="91"/>
      <c r="XBI80" s="91"/>
      <c r="XBJ80" s="91"/>
      <c r="XBK80" s="91"/>
      <c r="XBL80" s="91"/>
      <c r="XBM80" s="91"/>
      <c r="XBN80" s="91"/>
      <c r="XBO80" s="91"/>
      <c r="XBP80" s="91"/>
      <c r="XBQ80" s="91"/>
      <c r="XBR80" s="91"/>
      <c r="XBS80" s="91"/>
      <c r="XBT80" s="91"/>
      <c r="XBU80" s="91"/>
      <c r="XBV80" s="91"/>
      <c r="XBW80" s="91"/>
      <c r="XBX80" s="91"/>
      <c r="XBY80" s="91"/>
      <c r="XBZ80" s="91"/>
      <c r="XCA80" s="91"/>
      <c r="XCB80" s="91"/>
      <c r="XCC80" s="91"/>
      <c r="XCD80" s="91"/>
      <c r="XCE80" s="91"/>
      <c r="XCF80" s="91"/>
      <c r="XCG80" s="91"/>
      <c r="XCH80" s="91"/>
      <c r="XCI80" s="91"/>
      <c r="XCJ80" s="91"/>
      <c r="XCK80" s="91"/>
      <c r="XCL80" s="91"/>
      <c r="XCM80" s="91"/>
      <c r="XCN80" s="91"/>
      <c r="XCO80" s="91"/>
      <c r="XCP80" s="91"/>
      <c r="XCQ80" s="91"/>
      <c r="XCR80" s="91"/>
      <c r="XCS80" s="91"/>
      <c r="XCT80" s="91"/>
      <c r="XCU80" s="91"/>
      <c r="XCV80" s="91"/>
      <c r="XCW80" s="91"/>
      <c r="XCX80" s="91"/>
      <c r="XCY80" s="91"/>
      <c r="XCZ80" s="91"/>
      <c r="XDA80" s="91"/>
      <c r="XDB80" s="91"/>
      <c r="XDC80" s="91"/>
      <c r="XDD80" s="91"/>
      <c r="XDE80" s="91"/>
      <c r="XDF80" s="91"/>
      <c r="XDG80" s="91"/>
      <c r="XDH80" s="91"/>
      <c r="XDI80" s="91"/>
      <c r="XDJ80" s="91"/>
      <c r="XDK80" s="91"/>
      <c r="XDL80" s="91"/>
      <c r="XDM80" s="91"/>
      <c r="XDN80" s="91"/>
      <c r="XDO80" s="91"/>
      <c r="XDP80" s="91"/>
      <c r="XDQ80" s="91"/>
      <c r="XDR80" s="91"/>
      <c r="XDS80" s="91"/>
      <c r="XDT80" s="91"/>
      <c r="XDU80" s="91"/>
      <c r="XDV80" s="91"/>
      <c r="XDW80" s="91"/>
      <c r="XDX80" s="91"/>
      <c r="XDY80" s="91"/>
      <c r="XDZ80" s="91"/>
      <c r="XEA80" s="91"/>
      <c r="XEB80" s="91"/>
      <c r="XEC80" s="91"/>
      <c r="XED80" s="91"/>
      <c r="XEE80" s="91"/>
      <c r="XEF80" s="91"/>
      <c r="XEG80" s="91"/>
      <c r="XEH80" s="91"/>
      <c r="XEI80" s="91"/>
      <c r="XEJ80" s="91"/>
      <c r="XEK80" s="91"/>
      <c r="XEL80" s="91"/>
      <c r="XEM80" s="91"/>
      <c r="XEN80" s="91"/>
      <c r="XEO80" s="91"/>
      <c r="XEP80" s="91"/>
      <c r="XEQ80" s="91"/>
      <c r="XER80" s="91"/>
      <c r="XES80" s="91"/>
      <c r="XET80" s="91"/>
      <c r="XEU80" s="91"/>
      <c r="XEV80" s="91"/>
      <c r="XEW80" s="91"/>
      <c r="XEX80" s="91"/>
      <c r="XEY80" s="91"/>
      <c r="XEZ80" s="91"/>
      <c r="XFA80" s="91"/>
      <c r="XFB80" s="91"/>
      <c r="XFC80" s="91"/>
    </row>
    <row r="81" spans="1:18" x14ac:dyDescent="0.35">
      <c r="E81" s="138"/>
      <c r="F81" s="138"/>
      <c r="G81" s="138"/>
      <c r="H81" s="138"/>
    </row>
    <row r="82" spans="1:18" s="200" customFormat="1" x14ac:dyDescent="0.35">
      <c r="A82" s="196"/>
      <c r="B82" s="197"/>
      <c r="C82" s="198"/>
      <c r="D82" s="199"/>
      <c r="E82" s="250" t="str">
        <f>InpR!$E$92</f>
        <v>RCV - CPI(H) + RPI wedge initial balance - nominal - WN</v>
      </c>
      <c r="F82" s="250">
        <f>InpR!$F$92</f>
        <v>651.37933061226192</v>
      </c>
      <c r="G82" s="250" t="str">
        <f>InpR!$G$92</f>
        <v>£m</v>
      </c>
      <c r="H82" s="30"/>
    </row>
    <row r="83" spans="1:18" s="37" customFormat="1" x14ac:dyDescent="0.35">
      <c r="A83" s="48"/>
      <c r="B83" s="59"/>
      <c r="C83" s="108"/>
      <c r="D83" s="53"/>
      <c r="E83" s="37" t="str">
        <f>Time!E$40</f>
        <v>Acquisition / initial balance date flag</v>
      </c>
      <c r="F83" s="37">
        <f>Time!F$40</f>
        <v>0</v>
      </c>
      <c r="G83" s="249" t="str">
        <f>Time!G$40</f>
        <v>flag</v>
      </c>
      <c r="H83" s="37">
        <f>Time!H$40</f>
        <v>1</v>
      </c>
      <c r="I83" s="37">
        <f>Time!I$40</f>
        <v>0</v>
      </c>
      <c r="J83" s="37">
        <f>Time!J$40</f>
        <v>0</v>
      </c>
      <c r="K83" s="37">
        <f>Time!K$40</f>
        <v>0</v>
      </c>
      <c r="L83" s="37">
        <f>Time!L$40</f>
        <v>1</v>
      </c>
      <c r="M83" s="37">
        <f>Time!M$40</f>
        <v>0</v>
      </c>
      <c r="N83" s="37">
        <f>Time!N$40</f>
        <v>0</v>
      </c>
      <c r="O83" s="37">
        <f>Time!O$40</f>
        <v>0</v>
      </c>
      <c r="P83" s="37">
        <f>Time!P$40</f>
        <v>0</v>
      </c>
      <c r="Q83" s="37">
        <f>Time!Q$40</f>
        <v>0</v>
      </c>
      <c r="R83" s="37">
        <f>Time!R$40</f>
        <v>0</v>
      </c>
    </row>
    <row r="84" spans="1:18" x14ac:dyDescent="0.35">
      <c r="A84" s="48"/>
      <c r="B84" s="59"/>
      <c r="C84" s="108"/>
      <c r="D84" s="53"/>
    </row>
    <row r="85" spans="1:18" x14ac:dyDescent="0.35">
      <c r="A85" s="47"/>
      <c r="B85" s="51"/>
      <c r="C85" s="111"/>
      <c r="D85" s="56"/>
      <c r="E85" s="7" t="s">
        <v>522</v>
      </c>
      <c r="G85" s="162" t="s">
        <v>295</v>
      </c>
      <c r="J85" s="242">
        <f t="shared" ref="J85" si="42" xml:space="preserve"> I88</f>
        <v>0</v>
      </c>
      <c r="K85" s="242">
        <f t="shared" ref="K85" si="43" xml:space="preserve"> J88</f>
        <v>0</v>
      </c>
      <c r="L85" s="242">
        <f t="shared" ref="L85" si="44" xml:space="preserve"> K88</f>
        <v>0</v>
      </c>
      <c r="M85" s="242">
        <f t="shared" ref="M85" si="45" xml:space="preserve"> L88</f>
        <v>651.37933061226192</v>
      </c>
      <c r="N85" s="242">
        <f t="shared" ref="N85" si="46" xml:space="preserve"> M88</f>
        <v>637.83182379945208</v>
      </c>
      <c r="O85" s="242">
        <f t="shared" ref="O85" si="47" xml:space="preserve"> N88</f>
        <v>637.14753227123572</v>
      </c>
      <c r="P85" s="242">
        <f t="shared" ref="P85" si="48" xml:space="preserve"> O88</f>
        <v>649.10839651471781</v>
      </c>
      <c r="Q85" s="242">
        <f t="shared" ref="Q85" si="49" xml:space="preserve"> P88</f>
        <v>647.94599840694548</v>
      </c>
      <c r="R85" s="242">
        <f t="shared" ref="R85" si="50" xml:space="preserve"> Q88</f>
        <v>638.75284092195079</v>
      </c>
    </row>
    <row r="86" spans="1:18" x14ac:dyDescent="0.35">
      <c r="A86" s="47"/>
      <c r="B86" s="51"/>
      <c r="C86" s="111"/>
      <c r="D86" s="56" t="s">
        <v>502</v>
      </c>
      <c r="E86" s="7" t="str">
        <f t="shared" ref="E86:R86" si="51" xml:space="preserve"> E$75</f>
        <v>Actual RCV indexation</v>
      </c>
      <c r="F86" s="242">
        <f t="shared" si="51"/>
        <v>0</v>
      </c>
      <c r="G86" s="162" t="str">
        <f t="shared" si="51"/>
        <v>£m</v>
      </c>
      <c r="H86" s="242">
        <f t="shared" si="51"/>
        <v>0</v>
      </c>
      <c r="I86" s="162">
        <f t="shared" si="51"/>
        <v>0</v>
      </c>
      <c r="J86" s="242">
        <f t="shared" si="51"/>
        <v>0</v>
      </c>
      <c r="K86" s="242">
        <f t="shared" si="51"/>
        <v>0</v>
      </c>
      <c r="L86" s="242">
        <f t="shared" si="51"/>
        <v>0</v>
      </c>
      <c r="M86" s="242">
        <f t="shared" si="51"/>
        <v>13.359385746345117</v>
      </c>
      <c r="N86" s="242">
        <f t="shared" si="51"/>
        <v>26.193734238875379</v>
      </c>
      <c r="O86" s="242">
        <f t="shared" si="51"/>
        <v>39.34345826368628</v>
      </c>
      <c r="P86" s="242">
        <f t="shared" si="51"/>
        <v>26.171160226488144</v>
      </c>
      <c r="Q86" s="242">
        <f t="shared" si="51"/>
        <v>17.752588119485864</v>
      </c>
      <c r="R86" s="242">
        <f t="shared" si="51"/>
        <v>12.775056818438459</v>
      </c>
    </row>
    <row r="87" spans="1:18" x14ac:dyDescent="0.35">
      <c r="A87" s="47"/>
      <c r="B87" s="51"/>
      <c r="C87" s="111"/>
      <c r="D87" s="56" t="s">
        <v>503</v>
      </c>
      <c r="E87" s="7" t="str">
        <f t="shared" ref="E87:R87" si="52" xml:space="preserve"> E$80</f>
        <v>RCV run-off company should have received</v>
      </c>
      <c r="F87" s="242">
        <f t="shared" si="52"/>
        <v>0</v>
      </c>
      <c r="G87" s="162" t="str">
        <f t="shared" si="52"/>
        <v>£m</v>
      </c>
      <c r="H87" s="242">
        <f t="shared" si="52"/>
        <v>0</v>
      </c>
      <c r="I87" s="162">
        <f t="shared" si="52"/>
        <v>0</v>
      </c>
      <c r="J87" s="242">
        <f t="shared" si="52"/>
        <v>0</v>
      </c>
      <c r="K87" s="242">
        <f t="shared" si="52"/>
        <v>0</v>
      </c>
      <c r="L87" s="242">
        <f t="shared" si="52"/>
        <v>0</v>
      </c>
      <c r="M87" s="242">
        <f t="shared" si="52"/>
        <v>26.906892559154915</v>
      </c>
      <c r="N87" s="242">
        <f t="shared" si="52"/>
        <v>26.878025767091799</v>
      </c>
      <c r="O87" s="242">
        <f t="shared" si="52"/>
        <v>27.382594020204237</v>
      </c>
      <c r="P87" s="242">
        <f t="shared" si="52"/>
        <v>27.333558334260434</v>
      </c>
      <c r="Q87" s="242">
        <f t="shared" si="52"/>
        <v>26.945745604480553</v>
      </c>
      <c r="R87" s="242">
        <f t="shared" si="52"/>
        <v>0</v>
      </c>
    </row>
    <row r="88" spans="1:18" s="138" customFormat="1" x14ac:dyDescent="0.35">
      <c r="A88" s="134"/>
      <c r="B88" s="135"/>
      <c r="C88" s="136"/>
      <c r="D88" s="137"/>
      <c r="E88" s="138" t="s">
        <v>523</v>
      </c>
      <c r="G88" s="163" t="s">
        <v>295</v>
      </c>
      <c r="J88" s="243">
        <f t="shared" ref="J88:R88" si="53" xml:space="preserve"> IF( J83 = 1, $F82, J85 + J86 - J87)</f>
        <v>0</v>
      </c>
      <c r="K88" s="243">
        <f t="shared" si="53"/>
        <v>0</v>
      </c>
      <c r="L88" s="243">
        <f t="shared" si="53"/>
        <v>651.37933061226192</v>
      </c>
      <c r="M88" s="243">
        <f t="shared" si="53"/>
        <v>637.83182379945208</v>
      </c>
      <c r="N88" s="243">
        <f t="shared" si="53"/>
        <v>637.14753227123572</v>
      </c>
      <c r="O88" s="243">
        <f t="shared" si="53"/>
        <v>649.10839651471781</v>
      </c>
      <c r="P88" s="243">
        <f t="shared" si="53"/>
        <v>647.94599840694548</v>
      </c>
      <c r="Q88" s="243">
        <f t="shared" si="53"/>
        <v>638.75284092195079</v>
      </c>
      <c r="R88" s="243">
        <f t="shared" si="53"/>
        <v>651.52789774038922</v>
      </c>
    </row>
    <row r="90" spans="1:18" s="92" customFormat="1" x14ac:dyDescent="0.35">
      <c r="A90" s="164"/>
      <c r="B90" s="165"/>
      <c r="C90" s="166"/>
      <c r="D90" s="167"/>
      <c r="E90" s="7" t="str">
        <f t="shared" ref="E90:R90" si="54" xml:space="preserve"> E$85</f>
        <v>Actual Nominal RCV balance BEG</v>
      </c>
      <c r="F90" s="185">
        <f t="shared" si="54"/>
        <v>0</v>
      </c>
      <c r="G90" s="92" t="str">
        <f t="shared" si="54"/>
        <v>£m</v>
      </c>
      <c r="H90" s="185">
        <f t="shared" si="54"/>
        <v>0</v>
      </c>
      <c r="I90" s="185">
        <f t="shared" si="54"/>
        <v>0</v>
      </c>
      <c r="J90" s="185">
        <f t="shared" si="54"/>
        <v>0</v>
      </c>
      <c r="K90" s="185">
        <f t="shared" si="54"/>
        <v>0</v>
      </c>
      <c r="L90" s="185">
        <f t="shared" si="54"/>
        <v>0</v>
      </c>
      <c r="M90" s="185">
        <f t="shared" si="54"/>
        <v>651.37933061226192</v>
      </c>
      <c r="N90" s="185">
        <f t="shared" si="54"/>
        <v>637.83182379945208</v>
      </c>
      <c r="O90" s="185">
        <f t="shared" si="54"/>
        <v>637.14753227123572</v>
      </c>
      <c r="P90" s="185">
        <f t="shared" si="54"/>
        <v>649.10839651471781</v>
      </c>
      <c r="Q90" s="185">
        <f t="shared" si="54"/>
        <v>647.94599840694548</v>
      </c>
      <c r="R90" s="185">
        <f t="shared" si="54"/>
        <v>638.75284092195079</v>
      </c>
    </row>
    <row r="91" spans="1:18" s="92" customFormat="1" x14ac:dyDescent="0.35">
      <c r="A91" s="164"/>
      <c r="B91" s="165"/>
      <c r="C91" s="166"/>
      <c r="D91" s="167"/>
      <c r="E91" s="7" t="str">
        <f t="shared" ref="E91:R91" si="55" xml:space="preserve"> E$86</f>
        <v>Actual RCV indexation</v>
      </c>
      <c r="F91" s="242">
        <f t="shared" si="55"/>
        <v>0</v>
      </c>
      <c r="G91" s="162" t="str">
        <f t="shared" si="55"/>
        <v>£m</v>
      </c>
      <c r="H91" s="242">
        <f t="shared" si="55"/>
        <v>0</v>
      </c>
      <c r="I91" s="242">
        <f t="shared" si="55"/>
        <v>0</v>
      </c>
      <c r="J91" s="242">
        <f t="shared" si="55"/>
        <v>0</v>
      </c>
      <c r="K91" s="242">
        <f t="shared" si="55"/>
        <v>0</v>
      </c>
      <c r="L91" s="242">
        <f t="shared" si="55"/>
        <v>0</v>
      </c>
      <c r="M91" s="242">
        <f t="shared" si="55"/>
        <v>13.359385746345117</v>
      </c>
      <c r="N91" s="242">
        <f t="shared" si="55"/>
        <v>26.193734238875379</v>
      </c>
      <c r="O91" s="242">
        <f t="shared" si="55"/>
        <v>39.34345826368628</v>
      </c>
      <c r="P91" s="242">
        <f t="shared" si="55"/>
        <v>26.171160226488144</v>
      </c>
      <c r="Q91" s="242">
        <f t="shared" si="55"/>
        <v>17.752588119485864</v>
      </c>
      <c r="R91" s="242">
        <f t="shared" si="55"/>
        <v>12.775056818438459</v>
      </c>
    </row>
    <row r="92" spans="1:18" s="92" customFormat="1" x14ac:dyDescent="0.35">
      <c r="A92" s="164"/>
      <c r="B92" s="165"/>
      <c r="C92" s="166"/>
      <c r="D92" s="167"/>
      <c r="E92" s="7" t="str">
        <f t="shared" ref="E92:R92" si="56" xml:space="preserve"> E$88</f>
        <v>Actual Nominal RCV balance END</v>
      </c>
      <c r="F92" s="185">
        <f t="shared" si="56"/>
        <v>0</v>
      </c>
      <c r="G92" s="92" t="str">
        <f t="shared" si="56"/>
        <v>£m</v>
      </c>
      <c r="H92" s="185">
        <f t="shared" si="56"/>
        <v>0</v>
      </c>
      <c r="I92" s="185">
        <f t="shared" si="56"/>
        <v>0</v>
      </c>
      <c r="J92" s="185">
        <f t="shared" si="56"/>
        <v>0</v>
      </c>
      <c r="K92" s="185">
        <f t="shared" si="56"/>
        <v>0</v>
      </c>
      <c r="L92" s="185">
        <f t="shared" si="56"/>
        <v>651.37933061226192</v>
      </c>
      <c r="M92" s="185">
        <f t="shared" si="56"/>
        <v>637.83182379945208</v>
      </c>
      <c r="N92" s="185">
        <f t="shared" si="56"/>
        <v>637.14753227123572</v>
      </c>
      <c r="O92" s="185">
        <f t="shared" si="56"/>
        <v>649.10839651471781</v>
      </c>
      <c r="P92" s="185">
        <f t="shared" si="56"/>
        <v>647.94599840694548</v>
      </c>
      <c r="Q92" s="185">
        <f t="shared" si="56"/>
        <v>638.75284092195079</v>
      </c>
      <c r="R92" s="185">
        <f t="shared" si="56"/>
        <v>651.52789774038922</v>
      </c>
    </row>
    <row r="93" spans="1:18" x14ac:dyDescent="0.35">
      <c r="A93" s="49"/>
      <c r="D93" s="57"/>
      <c r="E93" s="7" t="s">
        <v>524</v>
      </c>
      <c r="G93" s="92" t="s">
        <v>295</v>
      </c>
      <c r="H93" s="244"/>
      <c r="I93" s="244"/>
      <c r="J93" s="185">
        <f t="shared" ref="J93" si="57" xml:space="preserve"> ( (J90+J91) + J92) / 2</f>
        <v>0</v>
      </c>
      <c r="K93" s="185">
        <f t="shared" ref="K93" si="58" xml:space="preserve"> ( (K90+K91) + K92) / 2</f>
        <v>0</v>
      </c>
      <c r="L93" s="185">
        <f xml:space="preserve"> ( (L90+L91) + L92) / 2</f>
        <v>325.68966530613096</v>
      </c>
      <c r="M93" s="185">
        <f xml:space="preserve"> ( (M90+M91) + M92) / 2</f>
        <v>651.28527007902949</v>
      </c>
      <c r="N93" s="185">
        <f t="shared" ref="N93" si="59" xml:space="preserve"> ( (N90+N91) + N92) / 2</f>
        <v>650.58654515478156</v>
      </c>
      <c r="O93" s="185">
        <f t="shared" ref="O93" si="60" xml:space="preserve"> ( (O90+O91) + O92) / 2</f>
        <v>662.79969352481999</v>
      </c>
      <c r="P93" s="185">
        <f t="shared" ref="P93" si="61" xml:space="preserve"> ( (P90+P91) + P92) / 2</f>
        <v>661.61277757407572</v>
      </c>
      <c r="Q93" s="185">
        <f xml:space="preserve"> ( (Q90+Q91) + Q92) / 2</f>
        <v>652.22571372419111</v>
      </c>
      <c r="R93" s="185">
        <f t="shared" ref="R93" si="62" xml:space="preserve"> ( (R90+R91) + R92) / 2</f>
        <v>651.52789774038922</v>
      </c>
    </row>
    <row r="94" spans="1:18" x14ac:dyDescent="0.35">
      <c r="A94" s="49"/>
      <c r="D94" s="57"/>
      <c r="J94" s="92"/>
      <c r="K94" s="92"/>
      <c r="L94" s="92"/>
      <c r="M94" s="92"/>
      <c r="N94" s="92"/>
      <c r="O94" s="92"/>
      <c r="P94" s="92"/>
      <c r="Q94" s="92"/>
      <c r="R94" s="92"/>
    </row>
    <row r="95" spans="1:18" x14ac:dyDescent="0.35">
      <c r="B95" s="61" t="s">
        <v>525</v>
      </c>
    </row>
    <row r="96" spans="1:18" s="205" customFormat="1" x14ac:dyDescent="0.35">
      <c r="A96" s="201"/>
      <c r="B96" s="202"/>
      <c r="C96" s="203"/>
      <c r="D96" s="204"/>
      <c r="E96" s="205" t="str">
        <f xml:space="preserve"> InpR!E$106</f>
        <v>WACC on RCV - CPI(H) + RPI wedge bf and additions - WN</v>
      </c>
      <c r="F96" s="205">
        <f xml:space="preserve"> InpR!F$106</f>
        <v>0</v>
      </c>
      <c r="G96" s="223" t="str">
        <f xml:space="preserve"> InpR!G$106</f>
        <v>%</v>
      </c>
      <c r="H96" s="205">
        <f xml:space="preserve"> InpR!H$106</f>
        <v>0</v>
      </c>
      <c r="I96" s="205">
        <f xml:space="preserve"> InpR!I$106</f>
        <v>0</v>
      </c>
      <c r="J96" s="205">
        <f xml:space="preserve"> InpR!J$106</f>
        <v>0</v>
      </c>
      <c r="K96" s="205">
        <f xml:space="preserve"> InpR!K$106</f>
        <v>0</v>
      </c>
      <c r="L96" s="205">
        <f xml:space="preserve"> InpR!L$106</f>
        <v>0</v>
      </c>
      <c r="M96" s="205">
        <f xml:space="preserve"> InpR!M$106</f>
        <v>1.920357193840716E-2</v>
      </c>
      <c r="N96" s="205">
        <f xml:space="preserve"> InpR!N$106</f>
        <v>1.920357193840716E-2</v>
      </c>
      <c r="O96" s="205">
        <f xml:space="preserve"> InpR!O$106</f>
        <v>1.920357193840716E-2</v>
      </c>
      <c r="P96" s="205">
        <f xml:space="preserve"> InpR!P$106</f>
        <v>1.920357193840716E-2</v>
      </c>
      <c r="Q96" s="205">
        <f xml:space="preserve"> InpR!Q$106</f>
        <v>1.920357193840716E-2</v>
      </c>
      <c r="R96" s="205">
        <f xml:space="preserve"> InpR!R$106</f>
        <v>0</v>
      </c>
    </row>
    <row r="97" spans="1:26" s="92" customFormat="1" x14ac:dyDescent="0.35">
      <c r="A97" s="164"/>
      <c r="B97" s="165"/>
      <c r="C97" s="166"/>
      <c r="D97" s="167"/>
      <c r="E97" s="30" t="str">
        <f xml:space="preserve"> Time!E$54</f>
        <v>Forecast Period Flag</v>
      </c>
      <c r="F97" s="249">
        <f xml:space="preserve"> Time!F$54</f>
        <v>0</v>
      </c>
      <c r="G97" s="249" t="str">
        <f xml:space="preserve"> Time!G$54</f>
        <v>flag</v>
      </c>
      <c r="H97" s="249">
        <f xml:space="preserve"> Time!H$54</f>
        <v>5</v>
      </c>
      <c r="I97" s="249">
        <f xml:space="preserve"> Time!I$54</f>
        <v>0</v>
      </c>
      <c r="J97" s="249">
        <f xml:space="preserve"> Time!J$54</f>
        <v>0</v>
      </c>
      <c r="K97" s="249">
        <f xml:space="preserve"> Time!K$54</f>
        <v>0</v>
      </c>
      <c r="L97" s="249">
        <f xml:space="preserve"> Time!L$54</f>
        <v>0</v>
      </c>
      <c r="M97" s="249">
        <f xml:space="preserve"> Time!M$54</f>
        <v>1</v>
      </c>
      <c r="N97" s="249">
        <f xml:space="preserve"> Time!N$54</f>
        <v>1</v>
      </c>
      <c r="O97" s="249">
        <f xml:space="preserve"> Time!O$54</f>
        <v>1</v>
      </c>
      <c r="P97" s="249">
        <f xml:space="preserve"> Time!P$54</f>
        <v>1</v>
      </c>
      <c r="Q97" s="249">
        <f xml:space="preserve"> Time!Q$54</f>
        <v>1</v>
      </c>
      <c r="R97" s="249">
        <f xml:space="preserve"> Time!R$54</f>
        <v>0</v>
      </c>
    </row>
    <row r="98" spans="1:26" x14ac:dyDescent="0.35">
      <c r="E98" s="7" t="str">
        <f t="shared" ref="E98:R98" si="63" xml:space="preserve"> E$93</f>
        <v>Actual average RCV balance</v>
      </c>
      <c r="F98" s="184">
        <f t="shared" si="63"/>
        <v>0</v>
      </c>
      <c r="G98" s="184" t="str">
        <f t="shared" si="63"/>
        <v>£m</v>
      </c>
      <c r="H98" s="184">
        <f t="shared" si="63"/>
        <v>0</v>
      </c>
      <c r="I98" s="184">
        <f t="shared" si="63"/>
        <v>0</v>
      </c>
      <c r="J98" s="184">
        <f t="shared" si="63"/>
        <v>0</v>
      </c>
      <c r="K98" s="184">
        <f t="shared" si="63"/>
        <v>0</v>
      </c>
      <c r="L98" s="184">
        <f t="shared" si="63"/>
        <v>325.68966530613096</v>
      </c>
      <c r="M98" s="184">
        <f t="shared" si="63"/>
        <v>651.28527007902949</v>
      </c>
      <c r="N98" s="184">
        <f t="shared" si="63"/>
        <v>650.58654515478156</v>
      </c>
      <c r="O98" s="184">
        <f t="shared" si="63"/>
        <v>662.79969352481999</v>
      </c>
      <c r="P98" s="184">
        <f t="shared" si="63"/>
        <v>661.61277757407572</v>
      </c>
      <c r="Q98" s="184">
        <f t="shared" si="63"/>
        <v>652.22571372419111</v>
      </c>
      <c r="R98" s="184">
        <f t="shared" si="63"/>
        <v>651.52789774038922</v>
      </c>
    </row>
    <row r="99" spans="1:26" x14ac:dyDescent="0.35">
      <c r="E99" s="7" t="s">
        <v>526</v>
      </c>
      <c r="F99" s="244"/>
      <c r="G99" s="184" t="s">
        <v>295</v>
      </c>
      <c r="H99" s="244"/>
      <c r="I99" s="244"/>
      <c r="J99" s="244">
        <f t="shared" ref="J99:K99" si="64">J96*J97*J98</f>
        <v>0</v>
      </c>
      <c r="K99" s="244">
        <f t="shared" si="64"/>
        <v>0</v>
      </c>
      <c r="L99" s="244">
        <f>L96*L97*L98</f>
        <v>0</v>
      </c>
      <c r="M99" s="244">
        <f>M96*M97*M98</f>
        <v>12.507003536387579</v>
      </c>
      <c r="N99" s="244">
        <f t="shared" ref="N99:R99" si="65">N96*N97*N98</f>
        <v>12.493585522039625</v>
      </c>
      <c r="O99" s="244">
        <f t="shared" si="65"/>
        <v>12.728121595358099</v>
      </c>
      <c r="P99" s="244">
        <f t="shared" si="65"/>
        <v>12.705328569513139</v>
      </c>
      <c r="Q99" s="244">
        <f t="shared" si="65"/>
        <v>12.525063413581458</v>
      </c>
      <c r="R99" s="244">
        <f t="shared" si="65"/>
        <v>0</v>
      </c>
    </row>
    <row r="101" spans="1:26" x14ac:dyDescent="0.35">
      <c r="E101" s="30" t="str">
        <f xml:space="preserve"> Time!E$50</f>
        <v>Last Forecast Period Flag</v>
      </c>
      <c r="F101" s="251">
        <f xml:space="preserve"> Time!F$50</f>
        <v>0</v>
      </c>
      <c r="G101" s="251" t="str">
        <f xml:space="preserve"> Time!G$50</f>
        <v>flag</v>
      </c>
      <c r="H101" s="251">
        <f xml:space="preserve"> Time!H$50</f>
        <v>1</v>
      </c>
      <c r="I101" s="251">
        <f xml:space="preserve"> Time!I$50</f>
        <v>0</v>
      </c>
      <c r="J101" s="251">
        <f xml:space="preserve"> Time!J$50</f>
        <v>0</v>
      </c>
      <c r="K101" s="251">
        <f xml:space="preserve"> Time!K$50</f>
        <v>0</v>
      </c>
      <c r="L101" s="251">
        <f xml:space="preserve"> Time!L$50</f>
        <v>0</v>
      </c>
      <c r="M101" s="251">
        <f xml:space="preserve"> Time!M$50</f>
        <v>0</v>
      </c>
      <c r="N101" s="251">
        <f xml:space="preserve"> Time!N$50</f>
        <v>0</v>
      </c>
      <c r="O101" s="251">
        <f xml:space="preserve"> Time!O$50</f>
        <v>0</v>
      </c>
      <c r="P101" s="251">
        <f xml:space="preserve"> Time!P$50</f>
        <v>0</v>
      </c>
      <c r="Q101" s="251">
        <f xml:space="preserve"> Time!Q$50</f>
        <v>1</v>
      </c>
      <c r="R101" s="251">
        <f xml:space="preserve"> Time!R$50</f>
        <v>0</v>
      </c>
    </row>
    <row r="102" spans="1:26" s="92" customFormat="1" x14ac:dyDescent="0.35">
      <c r="A102" s="164"/>
      <c r="B102" s="165"/>
      <c r="C102" s="166"/>
      <c r="D102" s="167"/>
      <c r="E102" s="7" t="str">
        <f t="shared" ref="E102:R102" si="66" xml:space="preserve"> E$88</f>
        <v>Actual Nominal RCV balance END</v>
      </c>
      <c r="F102" s="185">
        <f t="shared" si="66"/>
        <v>0</v>
      </c>
      <c r="G102" s="185" t="str">
        <f t="shared" si="66"/>
        <v>£m</v>
      </c>
      <c r="H102" s="185">
        <f t="shared" si="66"/>
        <v>0</v>
      </c>
      <c r="I102" s="185">
        <f t="shared" si="66"/>
        <v>0</v>
      </c>
      <c r="J102" s="185">
        <f t="shared" si="66"/>
        <v>0</v>
      </c>
      <c r="K102" s="185">
        <f t="shared" si="66"/>
        <v>0</v>
      </c>
      <c r="L102" s="185">
        <f t="shared" si="66"/>
        <v>651.37933061226192</v>
      </c>
      <c r="M102" s="185">
        <f t="shared" si="66"/>
        <v>637.83182379945208</v>
      </c>
      <c r="N102" s="185">
        <f t="shared" si="66"/>
        <v>637.14753227123572</v>
      </c>
      <c r="O102" s="185">
        <f t="shared" si="66"/>
        <v>649.10839651471781</v>
      </c>
      <c r="P102" s="185">
        <f t="shared" si="66"/>
        <v>647.94599840694548</v>
      </c>
      <c r="Q102" s="185">
        <f t="shared" si="66"/>
        <v>638.75284092195079</v>
      </c>
      <c r="R102" s="185">
        <f t="shared" si="66"/>
        <v>651.52789774038922</v>
      </c>
    </row>
    <row r="103" spans="1:26" x14ac:dyDescent="0.35">
      <c r="C103" s="276"/>
      <c r="E103" s="7" t="s">
        <v>527</v>
      </c>
      <c r="F103" s="244"/>
      <c r="G103" s="244"/>
      <c r="H103" s="244"/>
      <c r="I103" s="244"/>
      <c r="J103" s="184">
        <f>J102 * J101</f>
        <v>0</v>
      </c>
      <c r="K103" s="184">
        <f t="shared" ref="K103" si="67">K102 * K101</f>
        <v>0</v>
      </c>
      <c r="L103" s="184">
        <f t="shared" ref="L103" si="68">L102 * L101</f>
        <v>0</v>
      </c>
      <c r="M103" s="184">
        <f t="shared" ref="M103" si="69">M102 * M101</f>
        <v>0</v>
      </c>
      <c r="N103" s="184">
        <f t="shared" ref="N103" si="70">N102 * N101</f>
        <v>0</v>
      </c>
      <c r="O103" s="184">
        <f t="shared" ref="O103" si="71">O102 * O101</f>
        <v>0</v>
      </c>
      <c r="P103" s="184">
        <f t="shared" ref="P103" si="72">P102 * P101</f>
        <v>0</v>
      </c>
      <c r="Q103" s="184">
        <f t="shared" ref="Q103" si="73">Q102 * Q101</f>
        <v>638.75284092195079</v>
      </c>
      <c r="R103" s="184">
        <f t="shared" ref="R103" si="74">R102 * R101</f>
        <v>0</v>
      </c>
    </row>
    <row r="104" spans="1:26" x14ac:dyDescent="0.35">
      <c r="J104" s="91"/>
      <c r="K104" s="91"/>
      <c r="L104" s="91"/>
      <c r="M104" s="91"/>
      <c r="N104" s="91"/>
      <c r="O104" s="91"/>
      <c r="P104" s="91"/>
      <c r="Q104" s="91"/>
      <c r="R104" s="91"/>
    </row>
    <row r="105" spans="1:26" x14ac:dyDescent="0.35">
      <c r="B105" s="61" t="s">
        <v>528</v>
      </c>
    </row>
    <row r="106" spans="1:26" x14ac:dyDescent="0.35">
      <c r="E106" s="7" t="str">
        <f t="shared" ref="E106:R106" si="75" xml:space="preserve"> E$80</f>
        <v>RCV run-off company should have received</v>
      </c>
      <c r="F106" s="184">
        <f t="shared" si="75"/>
        <v>0</v>
      </c>
      <c r="G106" s="184" t="str">
        <f t="shared" si="75"/>
        <v>£m</v>
      </c>
      <c r="H106" s="184">
        <f t="shared" si="75"/>
        <v>0</v>
      </c>
      <c r="I106" s="184">
        <f t="shared" si="75"/>
        <v>0</v>
      </c>
      <c r="J106" s="184">
        <f t="shared" si="75"/>
        <v>0</v>
      </c>
      <c r="K106" s="184">
        <f t="shared" si="75"/>
        <v>0</v>
      </c>
      <c r="L106" s="184">
        <f t="shared" si="75"/>
        <v>0</v>
      </c>
      <c r="M106" s="184">
        <f t="shared" si="75"/>
        <v>26.906892559154915</v>
      </c>
      <c r="N106" s="184">
        <f t="shared" si="75"/>
        <v>26.878025767091799</v>
      </c>
      <c r="O106" s="184">
        <f t="shared" si="75"/>
        <v>27.382594020204237</v>
      </c>
      <c r="P106" s="184">
        <f t="shared" si="75"/>
        <v>27.333558334260434</v>
      </c>
      <c r="Q106" s="184">
        <f t="shared" si="75"/>
        <v>26.945745604480553</v>
      </c>
      <c r="R106" s="184">
        <f t="shared" si="75"/>
        <v>0</v>
      </c>
    </row>
    <row r="107" spans="1:26" s="91" customFormat="1" x14ac:dyDescent="0.35">
      <c r="A107" s="170"/>
      <c r="B107" s="165"/>
      <c r="C107" s="166"/>
      <c r="D107" s="171"/>
      <c r="E107" s="7" t="str">
        <f t="shared" ref="E107:R108" si="76" xml:space="preserve"> E$99</f>
        <v>Nominal return company should have received</v>
      </c>
      <c r="F107" s="184">
        <f t="shared" si="76"/>
        <v>0</v>
      </c>
      <c r="G107" s="184" t="str">
        <f t="shared" si="76"/>
        <v>£m</v>
      </c>
      <c r="H107" s="184">
        <f t="shared" si="76"/>
        <v>0</v>
      </c>
      <c r="I107" s="184">
        <f t="shared" si="76"/>
        <v>0</v>
      </c>
      <c r="J107" s="184">
        <f t="shared" si="76"/>
        <v>0</v>
      </c>
      <c r="K107" s="184">
        <f t="shared" si="76"/>
        <v>0</v>
      </c>
      <c r="L107" s="184">
        <f t="shared" si="76"/>
        <v>0</v>
      </c>
      <c r="M107" s="184">
        <f t="shared" si="76"/>
        <v>12.507003536387579</v>
      </c>
      <c r="N107" s="184">
        <f t="shared" si="76"/>
        <v>12.493585522039625</v>
      </c>
      <c r="O107" s="184">
        <f t="shared" si="76"/>
        <v>12.728121595358099</v>
      </c>
      <c r="P107" s="184">
        <f t="shared" si="76"/>
        <v>12.705328569513139</v>
      </c>
      <c r="Q107" s="184">
        <f t="shared" si="76"/>
        <v>12.525063413581458</v>
      </c>
      <c r="R107" s="184">
        <f t="shared" si="76"/>
        <v>0</v>
      </c>
      <c r="S107" s="92"/>
      <c r="T107" s="92"/>
      <c r="U107" s="92"/>
      <c r="V107" s="92"/>
      <c r="W107" s="92"/>
      <c r="X107" s="92"/>
      <c r="Y107" s="92"/>
      <c r="Z107" s="92"/>
    </row>
    <row r="108" spans="1:26" x14ac:dyDescent="0.35">
      <c r="E108" s="7" t="s">
        <v>529</v>
      </c>
      <c r="F108" s="244"/>
      <c r="G108" s="184" t="str">
        <f t="shared" si="76"/>
        <v>£m</v>
      </c>
      <c r="H108" s="244">
        <f>SUM(J108:R108)</f>
        <v>198.40591892207186</v>
      </c>
      <c r="I108" s="244"/>
      <c r="J108" s="244">
        <f t="shared" ref="J108:R108" si="77">SUM(J106:J107)</f>
        <v>0</v>
      </c>
      <c r="K108" s="244">
        <f t="shared" si="77"/>
        <v>0</v>
      </c>
      <c r="L108" s="244">
        <f t="shared" si="77"/>
        <v>0</v>
      </c>
      <c r="M108" s="244">
        <f t="shared" si="77"/>
        <v>39.413896095542498</v>
      </c>
      <c r="N108" s="244">
        <f t="shared" si="77"/>
        <v>39.371611289131422</v>
      </c>
      <c r="O108" s="244">
        <f t="shared" si="77"/>
        <v>40.110715615562334</v>
      </c>
      <c r="P108" s="244">
        <f t="shared" si="77"/>
        <v>40.038886903773573</v>
      </c>
      <c r="Q108" s="244">
        <f t="shared" si="77"/>
        <v>39.470809018062013</v>
      </c>
      <c r="R108" s="244">
        <f t="shared" si="77"/>
        <v>0</v>
      </c>
    </row>
    <row r="110" spans="1:26" x14ac:dyDescent="0.35">
      <c r="A110" s="283" t="s">
        <v>530</v>
      </c>
      <c r="B110" s="284"/>
      <c r="C110" s="285"/>
      <c r="D110" s="285"/>
      <c r="E110" s="285"/>
      <c r="F110" s="285"/>
      <c r="G110" s="285"/>
      <c r="H110" s="285"/>
      <c r="I110" s="285"/>
      <c r="J110" s="285"/>
      <c r="K110" s="285"/>
      <c r="L110" s="285"/>
      <c r="M110" s="285"/>
      <c r="N110" s="285"/>
      <c r="O110" s="285"/>
      <c r="P110" s="285"/>
      <c r="Q110" s="285"/>
      <c r="R110" s="285"/>
    </row>
    <row r="112" spans="1:26" x14ac:dyDescent="0.35">
      <c r="C112" s="110" t="s">
        <v>531</v>
      </c>
    </row>
    <row r="114" spans="1:26" x14ac:dyDescent="0.35">
      <c r="E114" s="7" t="str">
        <f xml:space="preserve"> E$61</f>
        <v>Actual nominal revenue</v>
      </c>
      <c r="F114" s="184">
        <f t="shared" ref="F114:Q114" si="78" xml:space="preserve"> F$61</f>
        <v>0</v>
      </c>
      <c r="G114" s="184" t="str">
        <f t="shared" si="78"/>
        <v>£m</v>
      </c>
      <c r="H114" s="184">
        <f t="shared" si="78"/>
        <v>0</v>
      </c>
      <c r="I114" s="184">
        <f t="shared" si="78"/>
        <v>0</v>
      </c>
      <c r="J114" s="184">
        <f t="shared" si="78"/>
        <v>0</v>
      </c>
      <c r="K114" s="184">
        <f t="shared" si="78"/>
        <v>0</v>
      </c>
      <c r="L114" s="184">
        <f t="shared" si="78"/>
        <v>0</v>
      </c>
      <c r="M114" s="184">
        <f t="shared" si="78"/>
        <v>39.558678061774124</v>
      </c>
      <c r="N114" s="184">
        <f t="shared" si="78"/>
        <v>39.080517337092822</v>
      </c>
      <c r="O114" s="184">
        <f t="shared" si="78"/>
        <v>38.679985012840085</v>
      </c>
      <c r="P114" s="184">
        <f t="shared" si="78"/>
        <v>38.301978162302092</v>
      </c>
      <c r="Q114" s="184">
        <f t="shared" si="78"/>
        <v>37.927665449158546</v>
      </c>
      <c r="R114" s="184">
        <f xml:space="preserve"> R$61</f>
        <v>0</v>
      </c>
    </row>
    <row r="115" spans="1:26" x14ac:dyDescent="0.35">
      <c r="E115" s="7" t="str">
        <f t="shared" ref="E115:R115" si="79" xml:space="preserve"> E$108</f>
        <v>Total nominal revenue company should have received</v>
      </c>
      <c r="F115" s="184">
        <f t="shared" si="79"/>
        <v>0</v>
      </c>
      <c r="G115" s="184" t="str">
        <f t="shared" si="79"/>
        <v>£m</v>
      </c>
      <c r="H115" s="184">
        <f t="shared" si="79"/>
        <v>198.40591892207186</v>
      </c>
      <c r="I115" s="184">
        <f t="shared" si="79"/>
        <v>0</v>
      </c>
      <c r="J115" s="184">
        <f t="shared" si="79"/>
        <v>0</v>
      </c>
      <c r="K115" s="184">
        <f t="shared" si="79"/>
        <v>0</v>
      </c>
      <c r="L115" s="184">
        <f t="shared" si="79"/>
        <v>0</v>
      </c>
      <c r="M115" s="184">
        <f t="shared" si="79"/>
        <v>39.413896095542498</v>
      </c>
      <c r="N115" s="184">
        <f t="shared" si="79"/>
        <v>39.371611289131422</v>
      </c>
      <c r="O115" s="184">
        <f t="shared" si="79"/>
        <v>40.110715615562334</v>
      </c>
      <c r="P115" s="184">
        <f t="shared" si="79"/>
        <v>40.038886903773573</v>
      </c>
      <c r="Q115" s="184">
        <f t="shared" si="79"/>
        <v>39.470809018062013</v>
      </c>
      <c r="R115" s="184">
        <f t="shared" si="79"/>
        <v>0</v>
      </c>
    </row>
    <row r="116" spans="1:26" s="184" customFormat="1" x14ac:dyDescent="0.35">
      <c r="A116" s="180"/>
      <c r="B116" s="181"/>
      <c r="C116" s="182"/>
      <c r="D116" s="183"/>
      <c r="E116" s="7" t="s">
        <v>532</v>
      </c>
      <c r="G116" s="184" t="str">
        <f t="shared" ref="G116" si="80" xml:space="preserve"> G$99</f>
        <v>£m</v>
      </c>
      <c r="H116" s="244">
        <f>SUM(J116:R116)</f>
        <v>4.8570948989041725</v>
      </c>
      <c r="M116" s="184">
        <f>M115-M114</f>
        <v>-0.14478196623162631</v>
      </c>
      <c r="N116" s="184">
        <f t="shared" ref="N116:Q116" si="81">N115-N114</f>
        <v>0.29109395203860089</v>
      </c>
      <c r="O116" s="184">
        <f t="shared" si="81"/>
        <v>1.4307306027222495</v>
      </c>
      <c r="P116" s="184">
        <f t="shared" si="81"/>
        <v>1.7369087414714812</v>
      </c>
      <c r="Q116" s="184">
        <f t="shared" si="81"/>
        <v>1.5431435689034672</v>
      </c>
      <c r="S116" s="185"/>
      <c r="T116" s="185"/>
      <c r="U116" s="185"/>
      <c r="V116" s="185"/>
      <c r="W116" s="185"/>
      <c r="X116" s="185"/>
      <c r="Y116" s="185"/>
      <c r="Z116" s="185"/>
    </row>
    <row r="118" spans="1:26" x14ac:dyDescent="0.35">
      <c r="A118" s="283" t="s">
        <v>533</v>
      </c>
      <c r="B118" s="284"/>
      <c r="C118" s="285"/>
      <c r="D118" s="285"/>
      <c r="E118" s="285"/>
      <c r="F118" s="285"/>
      <c r="G118" s="285"/>
      <c r="H118" s="285"/>
      <c r="I118" s="285"/>
      <c r="J118" s="285"/>
      <c r="K118" s="285"/>
      <c r="L118" s="285"/>
      <c r="M118" s="285"/>
      <c r="N118" s="285"/>
      <c r="O118" s="285"/>
      <c r="P118" s="285"/>
      <c r="Q118" s="285"/>
      <c r="R118" s="285"/>
    </row>
    <row r="120" spans="1:26" x14ac:dyDescent="0.35">
      <c r="C120" s="110" t="s">
        <v>534</v>
      </c>
    </row>
    <row r="121" spans="1:26" x14ac:dyDescent="0.35">
      <c r="C121" s="110" t="s">
        <v>535</v>
      </c>
    </row>
    <row r="122" spans="1:26" x14ac:dyDescent="0.35">
      <c r="C122" s="110" t="s">
        <v>536</v>
      </c>
    </row>
    <row r="124" spans="1:26" s="205" customFormat="1" x14ac:dyDescent="0.35">
      <c r="A124" s="201"/>
      <c r="B124" s="202"/>
      <c r="C124" s="203"/>
      <c r="D124" s="204"/>
      <c r="E124" s="37" t="str">
        <f>Index!E$48</f>
        <v>CPI(H): Fin year average - percentage increase - final determination</v>
      </c>
      <c r="F124" s="205">
        <f>Index!F$48</f>
        <v>0</v>
      </c>
      <c r="G124" s="223" t="str">
        <f>Index!G$48</f>
        <v>%</v>
      </c>
      <c r="H124" s="205">
        <f>Index!H$48</f>
        <v>0</v>
      </c>
      <c r="I124" s="205">
        <f>Index!I$48</f>
        <v>0</v>
      </c>
      <c r="J124" s="205">
        <f>Index!J$48</f>
        <v>0</v>
      </c>
      <c r="K124" s="205">
        <f>Index!K$48</f>
        <v>2.1269790500559882E-2</v>
      </c>
      <c r="L124" s="205">
        <f>Index!L$48</f>
        <v>1.9909655450194075E-2</v>
      </c>
      <c r="M124" s="205">
        <f>Index!M$48</f>
        <v>1.9833640562247679E-2</v>
      </c>
      <c r="N124" s="205">
        <f>Index!N$48</f>
        <v>2.0041983108134653E-2</v>
      </c>
      <c r="O124" s="205">
        <f>Index!O$48</f>
        <v>2.0751251595618081E-2</v>
      </c>
      <c r="P124" s="205">
        <f>Index!P$48</f>
        <v>2.1000000000000574E-2</v>
      </c>
      <c r="Q124" s="205">
        <f>Index!Q$48</f>
        <v>2.100000000000124E-2</v>
      </c>
      <c r="R124" s="205">
        <f>Index!R$48</f>
        <v>1.999999999999913E-2</v>
      </c>
    </row>
    <row r="125" spans="1:26" s="205" customFormat="1" x14ac:dyDescent="0.35">
      <c r="A125" s="201"/>
      <c r="B125" s="202"/>
      <c r="C125" s="203"/>
      <c r="D125" s="204"/>
      <c r="E125" s="37" t="str">
        <f>Index!E$71</f>
        <v>Forecast RPI/CPIH wedge - final determination</v>
      </c>
      <c r="F125" s="205">
        <f>Index!F$71</f>
        <v>0</v>
      </c>
      <c r="G125" s="223" t="str">
        <f>Index!G$71</f>
        <v>%</v>
      </c>
      <c r="H125" s="205">
        <f>Index!H$71</f>
        <v>0</v>
      </c>
      <c r="I125" s="205">
        <f>Index!I$71</f>
        <v>0</v>
      </c>
      <c r="J125" s="205">
        <f>Index!J$71</f>
        <v>0</v>
      </c>
      <c r="K125" s="205">
        <f>Index!K$71</f>
        <v>-2.1269790500559882E-2</v>
      </c>
      <c r="L125" s="205">
        <f>Index!L$71</f>
        <v>1.1612485258307714E-2</v>
      </c>
      <c r="M125" s="205">
        <f>Index!M$71</f>
        <v>4.424450951415082E-3</v>
      </c>
      <c r="N125" s="205">
        <f>Index!N$71</f>
        <v>9.5456655774606158E-3</v>
      </c>
      <c r="O125" s="205">
        <f>Index!O$71</f>
        <v>1.0752431675141949E-2</v>
      </c>
      <c r="P125" s="205">
        <f>Index!P$71</f>
        <v>1.1000000000000121E-2</v>
      </c>
      <c r="Q125" s="205">
        <f>Index!Q$71</f>
        <v>1.0999999999998566E-2</v>
      </c>
      <c r="R125" s="205">
        <f>Index!R$71</f>
        <v>1.0000000000000675E-2</v>
      </c>
    </row>
    <row r="126" spans="1:26" s="172" customFormat="1" x14ac:dyDescent="0.35">
      <c r="A126" s="173"/>
      <c r="B126" s="174"/>
      <c r="C126" s="175"/>
      <c r="D126" s="176"/>
      <c r="E126" s="172" t="s">
        <v>537</v>
      </c>
      <c r="J126" s="172">
        <f t="shared" ref="J126:L126" si="82">SUM(J124:J125)</f>
        <v>0</v>
      </c>
      <c r="K126" s="172">
        <f t="shared" si="82"/>
        <v>0</v>
      </c>
      <c r="L126" s="172">
        <f t="shared" si="82"/>
        <v>3.1522140708501789E-2</v>
      </c>
      <c r="M126" s="172">
        <f>SUM(M124:M125)</f>
        <v>2.4258091513662761E-2</v>
      </c>
      <c r="N126" s="172">
        <f t="shared" ref="N126:R126" si="83">SUM(N124:N125)</f>
        <v>2.9587648685595269E-2</v>
      </c>
      <c r="O126" s="172">
        <f t="shared" si="83"/>
        <v>3.150368327076003E-2</v>
      </c>
      <c r="P126" s="172">
        <f t="shared" si="83"/>
        <v>3.2000000000000695E-2</v>
      </c>
      <c r="Q126" s="172">
        <f t="shared" si="83"/>
        <v>3.1999999999999806E-2</v>
      </c>
      <c r="R126" s="172">
        <f t="shared" si="83"/>
        <v>2.9999999999999805E-2</v>
      </c>
      <c r="S126" s="177"/>
      <c r="T126" s="177"/>
      <c r="U126" s="177"/>
      <c r="V126" s="177"/>
      <c r="W126" s="177"/>
      <c r="X126" s="177"/>
      <c r="Y126" s="177"/>
      <c r="Z126" s="177"/>
    </row>
    <row r="128" spans="1:26" s="161" customFormat="1" x14ac:dyDescent="0.35">
      <c r="A128" s="157"/>
      <c r="B128" s="158"/>
      <c r="C128" s="159"/>
      <c r="D128" s="160"/>
      <c r="E128" s="161" t="str">
        <f xml:space="preserve"> E$140</f>
        <v>True up Nominal RCV balance BEG</v>
      </c>
      <c r="F128" s="342">
        <f t="shared" ref="F128:R128" si="84" xml:space="preserve"> F$140</f>
        <v>0</v>
      </c>
      <c r="G128" s="161" t="str">
        <f t="shared" si="84"/>
        <v>£m</v>
      </c>
      <c r="H128" s="342">
        <f t="shared" si="84"/>
        <v>0</v>
      </c>
      <c r="I128" s="342">
        <f t="shared" si="84"/>
        <v>0</v>
      </c>
      <c r="J128" s="342">
        <f t="shared" si="84"/>
        <v>0</v>
      </c>
      <c r="K128" s="342">
        <f xml:space="preserve"> K$140</f>
        <v>0</v>
      </c>
      <c r="L128" s="342">
        <f t="shared" si="84"/>
        <v>0</v>
      </c>
      <c r="M128" s="342">
        <f t="shared" si="84"/>
        <v>651.37933061226192</v>
      </c>
      <c r="N128" s="342">
        <f t="shared" si="84"/>
        <v>640.17481839584855</v>
      </c>
      <c r="O128" s="342">
        <f t="shared" si="84"/>
        <v>632.43678289807815</v>
      </c>
      <c r="P128" s="342">
        <f t="shared" si="84"/>
        <v>625.9550013901179</v>
      </c>
      <c r="Q128" s="342">
        <f t="shared" si="84"/>
        <v>619.83774776203518</v>
      </c>
      <c r="R128" s="342">
        <f t="shared" si="84"/>
        <v>613.78027605416526</v>
      </c>
    </row>
    <row r="129" spans="1:16383" x14ac:dyDescent="0.35">
      <c r="E129" s="178" t="str">
        <f xml:space="preserve"> E$126</f>
        <v>True up Indexation percentage</v>
      </c>
      <c r="F129" s="178">
        <f t="shared" ref="F129:R129" si="85" xml:space="preserve"> F$126</f>
        <v>0</v>
      </c>
      <c r="G129" s="178">
        <f t="shared" si="85"/>
        <v>0</v>
      </c>
      <c r="H129" s="178">
        <f t="shared" si="85"/>
        <v>0</v>
      </c>
      <c r="I129" s="178">
        <f t="shared" si="85"/>
        <v>0</v>
      </c>
      <c r="J129" s="178">
        <f t="shared" si="85"/>
        <v>0</v>
      </c>
      <c r="K129" s="178">
        <f t="shared" si="85"/>
        <v>0</v>
      </c>
      <c r="L129" s="178">
        <f t="shared" si="85"/>
        <v>3.1522140708501789E-2</v>
      </c>
      <c r="M129" s="178">
        <f t="shared" si="85"/>
        <v>2.4258091513662761E-2</v>
      </c>
      <c r="N129" s="178">
        <f t="shared" si="85"/>
        <v>2.9587648685595269E-2</v>
      </c>
      <c r="O129" s="178">
        <f t="shared" si="85"/>
        <v>3.150368327076003E-2</v>
      </c>
      <c r="P129" s="178">
        <f t="shared" si="85"/>
        <v>3.2000000000000695E-2</v>
      </c>
      <c r="Q129" s="178">
        <f t="shared" si="85"/>
        <v>3.1999999999999806E-2</v>
      </c>
      <c r="R129" s="178">
        <f t="shared" si="85"/>
        <v>2.9999999999999805E-2</v>
      </c>
    </row>
    <row r="130" spans="1:16383" x14ac:dyDescent="0.35">
      <c r="C130" s="276"/>
      <c r="E130" s="7" t="s">
        <v>538</v>
      </c>
      <c r="G130" s="91" t="s">
        <v>295</v>
      </c>
      <c r="J130" s="246">
        <f>J128*J129</f>
        <v>0</v>
      </c>
      <c r="K130" s="246">
        <f t="shared" ref="K130:L130" si="86">K128*K129</f>
        <v>0</v>
      </c>
      <c r="L130" s="246">
        <f t="shared" si="86"/>
        <v>0</v>
      </c>
      <c r="M130" s="246">
        <f>M128*M129</f>
        <v>15.801219412100641</v>
      </c>
      <c r="N130" s="246">
        <f t="shared" ref="N130:R130" si="87">N128*N129</f>
        <v>18.941267624061119</v>
      </c>
      <c r="O130" s="246">
        <f t="shared" si="87"/>
        <v>19.924088097199476</v>
      </c>
      <c r="P130" s="246">
        <f t="shared" si="87"/>
        <v>20.030560044484208</v>
      </c>
      <c r="Q130" s="246">
        <f t="shared" si="87"/>
        <v>19.834807928385004</v>
      </c>
      <c r="R130" s="246">
        <f t="shared" si="87"/>
        <v>18.413408281624839</v>
      </c>
    </row>
    <row r="132" spans="1:16383" s="205" customFormat="1" x14ac:dyDescent="0.35">
      <c r="A132" s="201"/>
      <c r="B132" s="202"/>
      <c r="C132" s="203"/>
      <c r="D132" s="204"/>
      <c r="E132" s="37" t="str">
        <f xml:space="preserve"> InpR!E$99</f>
        <v>Run-off rate - CPI(H) + RPI wedge - active - WN</v>
      </c>
      <c r="F132" s="205">
        <f xml:space="preserve"> InpR!F$99</f>
        <v>0</v>
      </c>
      <c r="G132" s="223" t="str">
        <f xml:space="preserve"> InpR!G$99</f>
        <v>%</v>
      </c>
      <c r="H132" s="205">
        <f xml:space="preserve"> InpR!H$99</f>
        <v>0</v>
      </c>
      <c r="I132" s="205">
        <f xml:space="preserve"> InpR!I$99</f>
        <v>0</v>
      </c>
      <c r="J132" s="205">
        <f xml:space="preserve"> InpR!J$99</f>
        <v>0</v>
      </c>
      <c r="K132" s="205">
        <f xml:space="preserve"> InpR!K$99</f>
        <v>0</v>
      </c>
      <c r="L132" s="205">
        <f xml:space="preserve"> InpR!L$99</f>
        <v>0</v>
      </c>
      <c r="M132" s="205">
        <f xml:space="preserve"> InpR!M$99</f>
        <v>4.04773964521715E-2</v>
      </c>
      <c r="N132" s="205">
        <f xml:space="preserve"> InpR!N$99</f>
        <v>4.04773964521715E-2</v>
      </c>
      <c r="O132" s="205">
        <f xml:space="preserve"> InpR!O$99</f>
        <v>4.04773964521715E-2</v>
      </c>
      <c r="P132" s="205">
        <f xml:space="preserve"> InpR!P$99</f>
        <v>4.04773964521715E-2</v>
      </c>
      <c r="Q132" s="205">
        <f xml:space="preserve"> InpR!Q$99</f>
        <v>4.04773964521715E-2</v>
      </c>
      <c r="R132" s="205">
        <f xml:space="preserve"> InpR!R$99</f>
        <v>0</v>
      </c>
    </row>
    <row r="133" spans="1:16383" s="161" customFormat="1" x14ac:dyDescent="0.35">
      <c r="A133" s="157"/>
      <c r="B133" s="158"/>
      <c r="C133" s="159"/>
      <c r="D133" s="160"/>
      <c r="E133" s="161" t="str">
        <f xml:space="preserve"> E$140</f>
        <v>True up Nominal RCV balance BEG</v>
      </c>
      <c r="F133" s="342">
        <f t="shared" ref="F133:R133" si="88" xml:space="preserve"> F$140</f>
        <v>0</v>
      </c>
      <c r="G133" s="161" t="str">
        <f t="shared" si="88"/>
        <v>£m</v>
      </c>
      <c r="H133" s="342">
        <f t="shared" si="88"/>
        <v>0</v>
      </c>
      <c r="I133" s="342">
        <f t="shared" si="88"/>
        <v>0</v>
      </c>
      <c r="J133" s="342">
        <f t="shared" si="88"/>
        <v>0</v>
      </c>
      <c r="K133" s="342">
        <f t="shared" si="88"/>
        <v>0</v>
      </c>
      <c r="L133" s="342">
        <f t="shared" si="88"/>
        <v>0</v>
      </c>
      <c r="M133" s="342">
        <f t="shared" si="88"/>
        <v>651.37933061226192</v>
      </c>
      <c r="N133" s="342">
        <f t="shared" si="88"/>
        <v>640.17481839584855</v>
      </c>
      <c r="O133" s="342">
        <f t="shared" si="88"/>
        <v>632.43678289807815</v>
      </c>
      <c r="P133" s="342">
        <f t="shared" si="88"/>
        <v>625.9550013901179</v>
      </c>
      <c r="Q133" s="342">
        <f t="shared" si="88"/>
        <v>619.83774776203518</v>
      </c>
      <c r="R133" s="342">
        <f t="shared" si="88"/>
        <v>613.78027605416526</v>
      </c>
    </row>
    <row r="134" spans="1:16383" x14ac:dyDescent="0.35">
      <c r="C134" s="276"/>
      <c r="E134" s="7" t="str">
        <f xml:space="preserve"> E$130</f>
        <v>True up RCV indexation</v>
      </c>
      <c r="F134" s="7">
        <f t="shared" ref="F134:R134" si="89" xml:space="preserve"> F$130</f>
        <v>0</v>
      </c>
      <c r="G134" s="91" t="str">
        <f t="shared" si="89"/>
        <v>£m</v>
      </c>
      <c r="H134" s="7">
        <f t="shared" si="89"/>
        <v>0</v>
      </c>
      <c r="I134" s="7">
        <f t="shared" si="89"/>
        <v>0</v>
      </c>
      <c r="J134" s="246">
        <f t="shared" si="89"/>
        <v>0</v>
      </c>
      <c r="K134" s="246">
        <f t="shared" si="89"/>
        <v>0</v>
      </c>
      <c r="L134" s="246">
        <f t="shared" si="89"/>
        <v>0</v>
      </c>
      <c r="M134" s="246">
        <f t="shared" si="89"/>
        <v>15.801219412100641</v>
      </c>
      <c r="N134" s="246">
        <f t="shared" si="89"/>
        <v>18.941267624061119</v>
      </c>
      <c r="O134" s="246">
        <f t="shared" si="89"/>
        <v>19.924088097199476</v>
      </c>
      <c r="P134" s="246">
        <f t="shared" si="89"/>
        <v>20.030560044484208</v>
      </c>
      <c r="Q134" s="246">
        <f t="shared" si="89"/>
        <v>19.834807928385004</v>
      </c>
      <c r="R134" s="246">
        <f t="shared" si="89"/>
        <v>18.413408281624839</v>
      </c>
    </row>
    <row r="135" spans="1:16383" x14ac:dyDescent="0.35">
      <c r="C135" s="276"/>
      <c r="E135" s="7" t="s">
        <v>539</v>
      </c>
      <c r="F135" s="247"/>
      <c r="G135" s="162" t="s">
        <v>295</v>
      </c>
      <c r="H135" s="247"/>
      <c r="I135" s="247"/>
      <c r="J135" s="246">
        <f t="shared" ref="J135:L135" si="90" xml:space="preserve"> (J133+J134) * J132</f>
        <v>0</v>
      </c>
      <c r="K135" s="246">
        <f t="shared" si="90"/>
        <v>0</v>
      </c>
      <c r="L135" s="246">
        <f t="shared" si="90"/>
        <v>0</v>
      </c>
      <c r="M135" s="246">
        <f xml:space="preserve"> (M133+M134) * M132</f>
        <v>27.005731628513963</v>
      </c>
      <c r="N135" s="246">
        <f t="shared" ref="N135:R135" si="91" xml:space="preserve"> (N133+N134) * N132</f>
        <v>26.679303121831456</v>
      </c>
      <c r="O135" s="246">
        <f t="shared" si="91"/>
        <v>26.405869605159761</v>
      </c>
      <c r="P135" s="246">
        <f t="shared" si="91"/>
        <v>26.147813672566979</v>
      </c>
      <c r="Q135" s="246">
        <f t="shared" si="91"/>
        <v>25.892279636254891</v>
      </c>
      <c r="R135" s="246">
        <f t="shared" si="91"/>
        <v>0</v>
      </c>
      <c r="S135" s="91"/>
      <c r="T135" s="91"/>
      <c r="U135" s="91"/>
      <c r="V135" s="91"/>
      <c r="W135" s="91"/>
      <c r="X135" s="91"/>
      <c r="Y135" s="91"/>
      <c r="Z135" s="91"/>
      <c r="AA135" s="91"/>
      <c r="AB135" s="91"/>
      <c r="AC135" s="91"/>
      <c r="AD135" s="91"/>
      <c r="AE135" s="91"/>
      <c r="AF135" s="91"/>
      <c r="AG135" s="91"/>
      <c r="AH135" s="91"/>
      <c r="AI135" s="91"/>
      <c r="AJ135" s="91"/>
      <c r="AK135" s="91"/>
      <c r="AL135" s="91"/>
      <c r="AM135" s="91"/>
      <c r="AN135" s="91"/>
      <c r="AO135" s="91"/>
      <c r="AP135" s="91"/>
      <c r="AQ135" s="91"/>
      <c r="AR135" s="91"/>
      <c r="AS135" s="91"/>
      <c r="AT135" s="91"/>
      <c r="AU135" s="91"/>
      <c r="AV135" s="91"/>
      <c r="AW135" s="91"/>
      <c r="AX135" s="91"/>
      <c r="AY135" s="91"/>
      <c r="AZ135" s="91"/>
      <c r="BA135" s="91"/>
      <c r="BB135" s="91"/>
      <c r="BC135" s="91"/>
      <c r="BD135" s="91"/>
      <c r="BE135" s="91"/>
      <c r="BF135" s="91"/>
      <c r="BG135" s="91"/>
      <c r="BH135" s="91"/>
      <c r="BI135" s="91"/>
      <c r="BJ135" s="91"/>
      <c r="BK135" s="91"/>
      <c r="BL135" s="91"/>
      <c r="BM135" s="91"/>
      <c r="BN135" s="91"/>
      <c r="BO135" s="91"/>
      <c r="BP135" s="91"/>
      <c r="BQ135" s="91"/>
      <c r="BR135" s="91"/>
      <c r="BS135" s="91"/>
      <c r="BT135" s="91"/>
      <c r="BU135" s="91"/>
      <c r="BV135" s="91"/>
      <c r="BW135" s="91"/>
      <c r="BX135" s="91"/>
      <c r="BY135" s="91"/>
      <c r="BZ135" s="91"/>
      <c r="CA135" s="91"/>
      <c r="CB135" s="91"/>
      <c r="CC135" s="91"/>
      <c r="CD135" s="91"/>
      <c r="CE135" s="91"/>
      <c r="CF135" s="91"/>
      <c r="CG135" s="91"/>
      <c r="CH135" s="91"/>
      <c r="CI135" s="91"/>
      <c r="CJ135" s="91"/>
      <c r="CK135" s="91"/>
      <c r="CL135" s="91"/>
      <c r="CM135" s="91"/>
      <c r="CN135" s="91"/>
      <c r="CO135" s="91"/>
      <c r="CP135" s="91"/>
      <c r="CQ135" s="91"/>
      <c r="CR135" s="91"/>
      <c r="CS135" s="91"/>
      <c r="CT135" s="91"/>
      <c r="CU135" s="91"/>
      <c r="CV135" s="91"/>
      <c r="CW135" s="91"/>
      <c r="CX135" s="91"/>
      <c r="CY135" s="91"/>
      <c r="CZ135" s="91"/>
      <c r="DA135" s="91"/>
      <c r="DB135" s="91"/>
      <c r="DC135" s="91"/>
      <c r="DD135" s="91"/>
      <c r="DE135" s="91"/>
      <c r="DF135" s="91"/>
      <c r="DG135" s="91"/>
      <c r="DH135" s="91"/>
      <c r="DI135" s="91"/>
      <c r="DJ135" s="91"/>
      <c r="DK135" s="91"/>
      <c r="DL135" s="91"/>
      <c r="DM135" s="91"/>
      <c r="DN135" s="91"/>
      <c r="DO135" s="91"/>
      <c r="DP135" s="91"/>
      <c r="DQ135" s="91"/>
      <c r="DR135" s="91"/>
      <c r="DS135" s="91"/>
      <c r="DT135" s="91"/>
      <c r="DU135" s="91"/>
      <c r="DV135" s="91"/>
      <c r="DW135" s="91"/>
      <c r="DX135" s="91"/>
      <c r="DY135" s="91"/>
      <c r="DZ135" s="91"/>
      <c r="EA135" s="91"/>
      <c r="EB135" s="91"/>
      <c r="EC135" s="91"/>
      <c r="ED135" s="91"/>
      <c r="EE135" s="91"/>
      <c r="EF135" s="91"/>
      <c r="EG135" s="91"/>
      <c r="EH135" s="91"/>
      <c r="EI135" s="91"/>
      <c r="EJ135" s="91"/>
      <c r="EK135" s="91"/>
      <c r="EL135" s="91"/>
      <c r="EM135" s="91"/>
      <c r="EN135" s="91"/>
      <c r="EO135" s="91"/>
      <c r="EP135" s="91"/>
      <c r="EQ135" s="91"/>
      <c r="ER135" s="91"/>
      <c r="ES135" s="91"/>
      <c r="ET135" s="91"/>
      <c r="EU135" s="91"/>
      <c r="EV135" s="91"/>
      <c r="EW135" s="91"/>
      <c r="EX135" s="91"/>
      <c r="EY135" s="91"/>
      <c r="EZ135" s="91"/>
      <c r="FA135" s="91"/>
      <c r="FB135" s="91"/>
      <c r="FC135" s="91"/>
      <c r="FD135" s="91"/>
      <c r="FE135" s="91"/>
      <c r="FF135" s="91"/>
      <c r="FG135" s="91"/>
      <c r="FH135" s="91"/>
      <c r="FI135" s="91"/>
      <c r="FJ135" s="91"/>
      <c r="FK135" s="91"/>
      <c r="FL135" s="91"/>
      <c r="FM135" s="91"/>
      <c r="FN135" s="91"/>
      <c r="FO135" s="91"/>
      <c r="FP135" s="91"/>
      <c r="FQ135" s="91"/>
      <c r="FR135" s="91"/>
      <c r="FS135" s="91"/>
      <c r="FT135" s="91"/>
      <c r="FU135" s="91"/>
      <c r="FV135" s="91"/>
      <c r="FW135" s="91"/>
      <c r="FX135" s="91"/>
      <c r="FY135" s="91"/>
      <c r="FZ135" s="91"/>
      <c r="GA135" s="91"/>
      <c r="GB135" s="91"/>
      <c r="GC135" s="91"/>
      <c r="GD135" s="91"/>
      <c r="GE135" s="91"/>
      <c r="GF135" s="91"/>
      <c r="GG135" s="91"/>
      <c r="GH135" s="91"/>
      <c r="GI135" s="91"/>
      <c r="GJ135" s="91"/>
      <c r="GK135" s="91"/>
      <c r="GL135" s="91"/>
      <c r="GM135" s="91"/>
      <c r="GN135" s="91"/>
      <c r="GO135" s="91"/>
      <c r="GP135" s="91"/>
      <c r="GQ135" s="91"/>
      <c r="GR135" s="91"/>
      <c r="GS135" s="91"/>
      <c r="GT135" s="91"/>
      <c r="GU135" s="91"/>
      <c r="GV135" s="91"/>
      <c r="GW135" s="91"/>
      <c r="GX135" s="91"/>
      <c r="GY135" s="91"/>
      <c r="GZ135" s="91"/>
      <c r="HA135" s="91"/>
      <c r="HB135" s="91"/>
      <c r="HC135" s="91"/>
      <c r="HD135" s="91"/>
      <c r="HE135" s="91"/>
      <c r="HF135" s="91"/>
      <c r="HG135" s="91"/>
      <c r="HH135" s="91"/>
      <c r="HI135" s="91"/>
      <c r="HJ135" s="91"/>
      <c r="HK135" s="91"/>
      <c r="HL135" s="91"/>
      <c r="HM135" s="91"/>
      <c r="HN135" s="91"/>
      <c r="HO135" s="91"/>
      <c r="HP135" s="91"/>
      <c r="HQ135" s="91"/>
      <c r="HR135" s="91"/>
      <c r="HS135" s="91"/>
      <c r="HT135" s="91"/>
      <c r="HU135" s="91"/>
      <c r="HV135" s="91"/>
      <c r="HW135" s="91"/>
      <c r="HX135" s="91"/>
      <c r="HY135" s="91"/>
      <c r="HZ135" s="91"/>
      <c r="IA135" s="91"/>
      <c r="IB135" s="91"/>
      <c r="IC135" s="91"/>
      <c r="ID135" s="91"/>
      <c r="IE135" s="91"/>
      <c r="IF135" s="91"/>
      <c r="IG135" s="91"/>
      <c r="IH135" s="91"/>
      <c r="II135" s="91"/>
      <c r="IJ135" s="91"/>
      <c r="IK135" s="91"/>
      <c r="IL135" s="91"/>
      <c r="IM135" s="91"/>
      <c r="IN135" s="91"/>
      <c r="IO135" s="91"/>
      <c r="IP135" s="91"/>
      <c r="IQ135" s="91"/>
      <c r="IR135" s="91"/>
      <c r="IS135" s="91"/>
      <c r="IT135" s="91"/>
      <c r="IU135" s="91"/>
      <c r="IV135" s="91"/>
      <c r="IW135" s="91"/>
      <c r="IX135" s="91"/>
      <c r="IY135" s="91"/>
      <c r="IZ135" s="91"/>
      <c r="JA135" s="91"/>
      <c r="JB135" s="91"/>
      <c r="JC135" s="91"/>
      <c r="JD135" s="91"/>
      <c r="JE135" s="91"/>
      <c r="JF135" s="91"/>
      <c r="JG135" s="91"/>
      <c r="JH135" s="91"/>
      <c r="JI135" s="91"/>
      <c r="JJ135" s="91"/>
      <c r="JK135" s="91"/>
      <c r="JL135" s="91"/>
      <c r="JM135" s="91"/>
      <c r="JN135" s="91"/>
      <c r="JO135" s="91"/>
      <c r="JP135" s="91"/>
      <c r="JQ135" s="91"/>
      <c r="JR135" s="91"/>
      <c r="JS135" s="91"/>
      <c r="JT135" s="91"/>
      <c r="JU135" s="91"/>
      <c r="JV135" s="91"/>
      <c r="JW135" s="91"/>
      <c r="JX135" s="91"/>
      <c r="JY135" s="91"/>
      <c r="JZ135" s="91"/>
      <c r="KA135" s="91"/>
      <c r="KB135" s="91"/>
      <c r="KC135" s="91"/>
      <c r="KD135" s="91"/>
      <c r="KE135" s="91"/>
      <c r="KF135" s="91"/>
      <c r="KG135" s="91"/>
      <c r="KH135" s="91"/>
      <c r="KI135" s="91"/>
      <c r="KJ135" s="91"/>
      <c r="KK135" s="91"/>
      <c r="KL135" s="91"/>
      <c r="KM135" s="91"/>
      <c r="KN135" s="91"/>
      <c r="KO135" s="91"/>
      <c r="KP135" s="91"/>
      <c r="KQ135" s="91"/>
      <c r="KR135" s="91"/>
      <c r="KS135" s="91"/>
      <c r="KT135" s="91"/>
      <c r="KU135" s="91"/>
      <c r="KV135" s="91"/>
      <c r="KW135" s="91"/>
      <c r="KX135" s="91"/>
      <c r="KY135" s="91"/>
      <c r="KZ135" s="91"/>
      <c r="LA135" s="91"/>
      <c r="LB135" s="91"/>
      <c r="LC135" s="91"/>
      <c r="LD135" s="91"/>
      <c r="LE135" s="91"/>
      <c r="LF135" s="91"/>
      <c r="LG135" s="91"/>
      <c r="LH135" s="91"/>
      <c r="LI135" s="91"/>
      <c r="LJ135" s="91"/>
      <c r="LK135" s="91"/>
      <c r="LL135" s="91"/>
      <c r="LM135" s="91"/>
      <c r="LN135" s="91"/>
      <c r="LO135" s="91"/>
      <c r="LP135" s="91"/>
      <c r="LQ135" s="91"/>
      <c r="LR135" s="91"/>
      <c r="LS135" s="91"/>
      <c r="LT135" s="91"/>
      <c r="LU135" s="91"/>
      <c r="LV135" s="91"/>
      <c r="LW135" s="91"/>
      <c r="LX135" s="91"/>
      <c r="LY135" s="91"/>
      <c r="LZ135" s="91"/>
      <c r="MA135" s="91"/>
      <c r="MB135" s="91"/>
      <c r="MC135" s="91"/>
      <c r="MD135" s="91"/>
      <c r="ME135" s="91"/>
      <c r="MF135" s="91"/>
      <c r="MG135" s="91"/>
      <c r="MH135" s="91"/>
      <c r="MI135" s="91"/>
      <c r="MJ135" s="91"/>
      <c r="MK135" s="91"/>
      <c r="ML135" s="91"/>
      <c r="MM135" s="91"/>
      <c r="MN135" s="91"/>
      <c r="MO135" s="91"/>
      <c r="MP135" s="91"/>
      <c r="MQ135" s="91"/>
      <c r="MR135" s="91"/>
      <c r="MS135" s="91"/>
      <c r="MT135" s="91"/>
      <c r="MU135" s="91"/>
      <c r="MV135" s="91"/>
      <c r="MW135" s="91"/>
      <c r="MX135" s="91"/>
      <c r="MY135" s="91"/>
      <c r="MZ135" s="91"/>
      <c r="NA135" s="91"/>
      <c r="NB135" s="91"/>
      <c r="NC135" s="91"/>
      <c r="ND135" s="91"/>
      <c r="NE135" s="91"/>
      <c r="NF135" s="91"/>
      <c r="NG135" s="91"/>
      <c r="NH135" s="91"/>
      <c r="NI135" s="91"/>
      <c r="NJ135" s="91"/>
      <c r="NK135" s="91"/>
      <c r="NL135" s="91"/>
      <c r="NM135" s="91"/>
      <c r="NN135" s="91"/>
      <c r="NO135" s="91"/>
      <c r="NP135" s="91"/>
      <c r="NQ135" s="91"/>
      <c r="NR135" s="91"/>
      <c r="NS135" s="91"/>
      <c r="NT135" s="91"/>
      <c r="NU135" s="91"/>
      <c r="NV135" s="91"/>
      <c r="NW135" s="91"/>
      <c r="NX135" s="91"/>
      <c r="NY135" s="91"/>
      <c r="NZ135" s="91"/>
      <c r="OA135" s="91"/>
      <c r="OB135" s="91"/>
      <c r="OC135" s="91"/>
      <c r="OD135" s="91"/>
      <c r="OE135" s="91"/>
      <c r="OF135" s="91"/>
      <c r="OG135" s="91"/>
      <c r="OH135" s="91"/>
      <c r="OI135" s="91"/>
      <c r="OJ135" s="91"/>
      <c r="OK135" s="91"/>
      <c r="OL135" s="91"/>
      <c r="OM135" s="91"/>
      <c r="ON135" s="91"/>
      <c r="OO135" s="91"/>
      <c r="OP135" s="91"/>
      <c r="OQ135" s="91"/>
      <c r="OR135" s="91"/>
      <c r="OS135" s="91"/>
      <c r="OT135" s="91"/>
      <c r="OU135" s="91"/>
      <c r="OV135" s="91"/>
      <c r="OW135" s="91"/>
      <c r="OX135" s="91"/>
      <c r="OY135" s="91"/>
      <c r="OZ135" s="91"/>
      <c r="PA135" s="91"/>
      <c r="PB135" s="91"/>
      <c r="PC135" s="91"/>
      <c r="PD135" s="91"/>
      <c r="PE135" s="91"/>
      <c r="PF135" s="91"/>
      <c r="PG135" s="91"/>
      <c r="PH135" s="91"/>
      <c r="PI135" s="91"/>
      <c r="PJ135" s="91"/>
      <c r="PK135" s="91"/>
      <c r="PL135" s="91"/>
      <c r="PM135" s="91"/>
      <c r="PN135" s="91"/>
      <c r="PO135" s="91"/>
      <c r="PP135" s="91"/>
      <c r="PQ135" s="91"/>
      <c r="PR135" s="91"/>
      <c r="PS135" s="91"/>
      <c r="PT135" s="91"/>
      <c r="PU135" s="91"/>
      <c r="PV135" s="91"/>
      <c r="PW135" s="91"/>
      <c r="PX135" s="91"/>
      <c r="PY135" s="91"/>
      <c r="PZ135" s="91"/>
      <c r="QA135" s="91"/>
      <c r="QB135" s="91"/>
      <c r="QC135" s="91"/>
      <c r="QD135" s="91"/>
      <c r="QE135" s="91"/>
      <c r="QF135" s="91"/>
      <c r="QG135" s="91"/>
      <c r="QH135" s="91"/>
      <c r="QI135" s="91"/>
      <c r="QJ135" s="91"/>
      <c r="QK135" s="91"/>
      <c r="QL135" s="91"/>
      <c r="QM135" s="91"/>
      <c r="QN135" s="91"/>
      <c r="QO135" s="91"/>
      <c r="QP135" s="91"/>
      <c r="QQ135" s="91"/>
      <c r="QR135" s="91"/>
      <c r="QS135" s="91"/>
      <c r="QT135" s="91"/>
      <c r="QU135" s="91"/>
      <c r="QV135" s="91"/>
      <c r="QW135" s="91"/>
      <c r="QX135" s="91"/>
      <c r="QY135" s="91"/>
      <c r="QZ135" s="91"/>
      <c r="RA135" s="91"/>
      <c r="RB135" s="91"/>
      <c r="RC135" s="91"/>
      <c r="RD135" s="91"/>
      <c r="RE135" s="91"/>
      <c r="RF135" s="91"/>
      <c r="RG135" s="91"/>
      <c r="RH135" s="91"/>
      <c r="RI135" s="91"/>
      <c r="RJ135" s="91"/>
      <c r="RK135" s="91"/>
      <c r="RL135" s="91"/>
      <c r="RM135" s="91"/>
      <c r="RN135" s="91"/>
      <c r="RO135" s="91"/>
      <c r="RP135" s="91"/>
      <c r="RQ135" s="91"/>
      <c r="RR135" s="91"/>
      <c r="RS135" s="91"/>
      <c r="RT135" s="91"/>
      <c r="RU135" s="91"/>
      <c r="RV135" s="91"/>
      <c r="RW135" s="91"/>
      <c r="RX135" s="91"/>
      <c r="RY135" s="91"/>
      <c r="RZ135" s="91"/>
      <c r="SA135" s="91"/>
      <c r="SB135" s="91"/>
      <c r="SC135" s="91"/>
      <c r="SD135" s="91"/>
      <c r="SE135" s="91"/>
      <c r="SF135" s="91"/>
      <c r="SG135" s="91"/>
      <c r="SH135" s="91"/>
      <c r="SI135" s="91"/>
      <c r="SJ135" s="91"/>
      <c r="SK135" s="91"/>
      <c r="SL135" s="91"/>
      <c r="SM135" s="91"/>
      <c r="SN135" s="91"/>
      <c r="SO135" s="91"/>
      <c r="SP135" s="91"/>
      <c r="SQ135" s="91"/>
      <c r="SR135" s="91"/>
      <c r="SS135" s="91"/>
      <c r="ST135" s="91"/>
      <c r="SU135" s="91"/>
      <c r="SV135" s="91"/>
      <c r="SW135" s="91"/>
      <c r="SX135" s="91"/>
      <c r="SY135" s="91"/>
      <c r="SZ135" s="91"/>
      <c r="TA135" s="91"/>
      <c r="TB135" s="91"/>
      <c r="TC135" s="91"/>
      <c r="TD135" s="91"/>
      <c r="TE135" s="91"/>
      <c r="TF135" s="91"/>
      <c r="TG135" s="91"/>
      <c r="TH135" s="91"/>
      <c r="TI135" s="91"/>
      <c r="TJ135" s="91"/>
      <c r="TK135" s="91"/>
      <c r="TL135" s="91"/>
      <c r="TM135" s="91"/>
      <c r="TN135" s="91"/>
      <c r="TO135" s="91"/>
      <c r="TP135" s="91"/>
      <c r="TQ135" s="91"/>
      <c r="TR135" s="91"/>
      <c r="TS135" s="91"/>
      <c r="TT135" s="91"/>
      <c r="TU135" s="91"/>
      <c r="TV135" s="91"/>
      <c r="TW135" s="91"/>
      <c r="TX135" s="91"/>
      <c r="TY135" s="91"/>
      <c r="TZ135" s="91"/>
      <c r="UA135" s="91"/>
      <c r="UB135" s="91"/>
      <c r="UC135" s="91"/>
      <c r="UD135" s="91"/>
      <c r="UE135" s="91"/>
      <c r="UF135" s="91"/>
      <c r="UG135" s="91"/>
      <c r="UH135" s="91"/>
      <c r="UI135" s="91"/>
      <c r="UJ135" s="91"/>
      <c r="UK135" s="91"/>
      <c r="UL135" s="91"/>
      <c r="UM135" s="91"/>
      <c r="UN135" s="91"/>
      <c r="UO135" s="91"/>
      <c r="UP135" s="91"/>
      <c r="UQ135" s="91"/>
      <c r="UR135" s="91"/>
      <c r="US135" s="91"/>
      <c r="UT135" s="91"/>
      <c r="UU135" s="91"/>
      <c r="UV135" s="91"/>
      <c r="UW135" s="91"/>
      <c r="UX135" s="91"/>
      <c r="UY135" s="91"/>
      <c r="UZ135" s="91"/>
      <c r="VA135" s="91"/>
      <c r="VB135" s="91"/>
      <c r="VC135" s="91"/>
      <c r="VD135" s="91"/>
      <c r="VE135" s="91"/>
      <c r="VF135" s="91"/>
      <c r="VG135" s="91"/>
      <c r="VH135" s="91"/>
      <c r="VI135" s="91"/>
      <c r="VJ135" s="91"/>
      <c r="VK135" s="91"/>
      <c r="VL135" s="91"/>
      <c r="VM135" s="91"/>
      <c r="VN135" s="91"/>
      <c r="VO135" s="91"/>
      <c r="VP135" s="91"/>
      <c r="VQ135" s="91"/>
      <c r="VR135" s="91"/>
      <c r="VS135" s="91"/>
      <c r="VT135" s="91"/>
      <c r="VU135" s="91"/>
      <c r="VV135" s="91"/>
      <c r="VW135" s="91"/>
      <c r="VX135" s="91"/>
      <c r="VY135" s="91"/>
      <c r="VZ135" s="91"/>
      <c r="WA135" s="91"/>
      <c r="WB135" s="91"/>
      <c r="WC135" s="91"/>
      <c r="WD135" s="91"/>
      <c r="WE135" s="91"/>
      <c r="WF135" s="91"/>
      <c r="WG135" s="91"/>
      <c r="WH135" s="91"/>
      <c r="WI135" s="91"/>
      <c r="WJ135" s="91"/>
      <c r="WK135" s="91"/>
      <c r="WL135" s="91"/>
      <c r="WM135" s="91"/>
      <c r="WN135" s="91"/>
      <c r="WO135" s="91"/>
      <c r="WP135" s="91"/>
      <c r="WQ135" s="91"/>
      <c r="WR135" s="91"/>
      <c r="WS135" s="91"/>
      <c r="WT135" s="91"/>
      <c r="WU135" s="91"/>
      <c r="WV135" s="91"/>
      <c r="WW135" s="91"/>
      <c r="WX135" s="91"/>
      <c r="WY135" s="91"/>
      <c r="WZ135" s="91"/>
      <c r="XA135" s="91"/>
      <c r="XB135" s="91"/>
      <c r="XC135" s="91"/>
      <c r="XD135" s="91"/>
      <c r="XE135" s="91"/>
      <c r="XF135" s="91"/>
      <c r="XG135" s="91"/>
      <c r="XH135" s="91"/>
      <c r="XI135" s="91"/>
      <c r="XJ135" s="91"/>
      <c r="XK135" s="91"/>
      <c r="XL135" s="91"/>
      <c r="XM135" s="91"/>
      <c r="XN135" s="91"/>
      <c r="XO135" s="91"/>
      <c r="XP135" s="91"/>
      <c r="XQ135" s="91"/>
      <c r="XR135" s="91"/>
      <c r="XS135" s="91"/>
      <c r="XT135" s="91"/>
      <c r="XU135" s="91"/>
      <c r="XV135" s="91"/>
      <c r="XW135" s="91"/>
      <c r="XX135" s="91"/>
      <c r="XY135" s="91"/>
      <c r="XZ135" s="91"/>
      <c r="YA135" s="91"/>
      <c r="YB135" s="91"/>
      <c r="YC135" s="91"/>
      <c r="YD135" s="91"/>
      <c r="YE135" s="91"/>
      <c r="YF135" s="91"/>
      <c r="YG135" s="91"/>
      <c r="YH135" s="91"/>
      <c r="YI135" s="91"/>
      <c r="YJ135" s="91"/>
      <c r="YK135" s="91"/>
      <c r="YL135" s="91"/>
      <c r="YM135" s="91"/>
      <c r="YN135" s="91"/>
      <c r="YO135" s="91"/>
      <c r="YP135" s="91"/>
      <c r="YQ135" s="91"/>
      <c r="YR135" s="91"/>
      <c r="YS135" s="91"/>
      <c r="YT135" s="91"/>
      <c r="YU135" s="91"/>
      <c r="YV135" s="91"/>
      <c r="YW135" s="91"/>
      <c r="YX135" s="91"/>
      <c r="YY135" s="91"/>
      <c r="YZ135" s="91"/>
      <c r="ZA135" s="91"/>
      <c r="ZB135" s="91"/>
      <c r="ZC135" s="91"/>
      <c r="ZD135" s="91"/>
      <c r="ZE135" s="91"/>
      <c r="ZF135" s="91"/>
      <c r="ZG135" s="91"/>
      <c r="ZH135" s="91"/>
      <c r="ZI135" s="91"/>
      <c r="ZJ135" s="91"/>
      <c r="ZK135" s="91"/>
      <c r="ZL135" s="91"/>
      <c r="ZM135" s="91"/>
      <c r="ZN135" s="91"/>
      <c r="ZO135" s="91"/>
      <c r="ZP135" s="91"/>
      <c r="ZQ135" s="91"/>
      <c r="ZR135" s="91"/>
      <c r="ZS135" s="91"/>
      <c r="ZT135" s="91"/>
      <c r="ZU135" s="91"/>
      <c r="ZV135" s="91"/>
      <c r="ZW135" s="91"/>
      <c r="ZX135" s="91"/>
      <c r="ZY135" s="91"/>
      <c r="ZZ135" s="91"/>
      <c r="AAA135" s="91"/>
      <c r="AAB135" s="91"/>
      <c r="AAC135" s="91"/>
      <c r="AAD135" s="91"/>
      <c r="AAE135" s="91"/>
      <c r="AAF135" s="91"/>
      <c r="AAG135" s="91"/>
      <c r="AAH135" s="91"/>
      <c r="AAI135" s="91"/>
      <c r="AAJ135" s="91"/>
      <c r="AAK135" s="91"/>
      <c r="AAL135" s="91"/>
      <c r="AAM135" s="91"/>
      <c r="AAN135" s="91"/>
      <c r="AAO135" s="91"/>
      <c r="AAP135" s="91"/>
      <c r="AAQ135" s="91"/>
      <c r="AAR135" s="91"/>
      <c r="AAS135" s="91"/>
      <c r="AAT135" s="91"/>
      <c r="AAU135" s="91"/>
      <c r="AAV135" s="91"/>
      <c r="AAW135" s="91"/>
      <c r="AAX135" s="91"/>
      <c r="AAY135" s="91"/>
      <c r="AAZ135" s="91"/>
      <c r="ABA135" s="91"/>
      <c r="ABB135" s="91"/>
      <c r="ABC135" s="91"/>
      <c r="ABD135" s="91"/>
      <c r="ABE135" s="91"/>
      <c r="ABF135" s="91"/>
      <c r="ABG135" s="91"/>
      <c r="ABH135" s="91"/>
      <c r="ABI135" s="91"/>
      <c r="ABJ135" s="91"/>
      <c r="ABK135" s="91"/>
      <c r="ABL135" s="91"/>
      <c r="ABM135" s="91"/>
      <c r="ABN135" s="91"/>
      <c r="ABO135" s="91"/>
      <c r="ABP135" s="91"/>
      <c r="ABQ135" s="91"/>
      <c r="ABR135" s="91"/>
      <c r="ABS135" s="91"/>
      <c r="ABT135" s="91"/>
      <c r="ABU135" s="91"/>
      <c r="ABV135" s="91"/>
      <c r="ABW135" s="91"/>
      <c r="ABX135" s="91"/>
      <c r="ABY135" s="91"/>
      <c r="ABZ135" s="91"/>
      <c r="ACA135" s="91"/>
      <c r="ACB135" s="91"/>
      <c r="ACC135" s="91"/>
      <c r="ACD135" s="91"/>
      <c r="ACE135" s="91"/>
      <c r="ACF135" s="91"/>
      <c r="ACG135" s="91"/>
      <c r="ACH135" s="91"/>
      <c r="ACI135" s="91"/>
      <c r="ACJ135" s="91"/>
      <c r="ACK135" s="91"/>
      <c r="ACL135" s="91"/>
      <c r="ACM135" s="91"/>
      <c r="ACN135" s="91"/>
      <c r="ACO135" s="91"/>
      <c r="ACP135" s="91"/>
      <c r="ACQ135" s="91"/>
      <c r="ACR135" s="91"/>
      <c r="ACS135" s="91"/>
      <c r="ACT135" s="91"/>
      <c r="ACU135" s="91"/>
      <c r="ACV135" s="91"/>
      <c r="ACW135" s="91"/>
      <c r="ACX135" s="91"/>
      <c r="ACY135" s="91"/>
      <c r="ACZ135" s="91"/>
      <c r="ADA135" s="91"/>
      <c r="ADB135" s="91"/>
      <c r="ADC135" s="91"/>
      <c r="ADD135" s="91"/>
      <c r="ADE135" s="91"/>
      <c r="ADF135" s="91"/>
      <c r="ADG135" s="91"/>
      <c r="ADH135" s="91"/>
      <c r="ADI135" s="91"/>
      <c r="ADJ135" s="91"/>
      <c r="ADK135" s="91"/>
      <c r="ADL135" s="91"/>
      <c r="ADM135" s="91"/>
      <c r="ADN135" s="91"/>
      <c r="ADO135" s="91"/>
      <c r="ADP135" s="91"/>
      <c r="ADQ135" s="91"/>
      <c r="ADR135" s="91"/>
      <c r="ADS135" s="91"/>
      <c r="ADT135" s="91"/>
      <c r="ADU135" s="91"/>
      <c r="ADV135" s="91"/>
      <c r="ADW135" s="91"/>
      <c r="ADX135" s="91"/>
      <c r="ADY135" s="91"/>
      <c r="ADZ135" s="91"/>
      <c r="AEA135" s="91"/>
      <c r="AEB135" s="91"/>
      <c r="AEC135" s="91"/>
      <c r="AED135" s="91"/>
      <c r="AEE135" s="91"/>
      <c r="AEF135" s="91"/>
      <c r="AEG135" s="91"/>
      <c r="AEH135" s="91"/>
      <c r="AEI135" s="91"/>
      <c r="AEJ135" s="91"/>
      <c r="AEK135" s="91"/>
      <c r="AEL135" s="91"/>
      <c r="AEM135" s="91"/>
      <c r="AEN135" s="91"/>
      <c r="AEO135" s="91"/>
      <c r="AEP135" s="91"/>
      <c r="AEQ135" s="91"/>
      <c r="AER135" s="91"/>
      <c r="AES135" s="91"/>
      <c r="AET135" s="91"/>
      <c r="AEU135" s="91"/>
      <c r="AEV135" s="91"/>
      <c r="AEW135" s="91"/>
      <c r="AEX135" s="91"/>
      <c r="AEY135" s="91"/>
      <c r="AEZ135" s="91"/>
      <c r="AFA135" s="91"/>
      <c r="AFB135" s="91"/>
      <c r="AFC135" s="91"/>
      <c r="AFD135" s="91"/>
      <c r="AFE135" s="91"/>
      <c r="AFF135" s="91"/>
      <c r="AFG135" s="91"/>
      <c r="AFH135" s="91"/>
      <c r="AFI135" s="91"/>
      <c r="AFJ135" s="91"/>
      <c r="AFK135" s="91"/>
      <c r="AFL135" s="91"/>
      <c r="AFM135" s="91"/>
      <c r="AFN135" s="91"/>
      <c r="AFO135" s="91"/>
      <c r="AFP135" s="91"/>
      <c r="AFQ135" s="91"/>
      <c r="AFR135" s="91"/>
      <c r="AFS135" s="91"/>
      <c r="AFT135" s="91"/>
      <c r="AFU135" s="91"/>
      <c r="AFV135" s="91"/>
      <c r="AFW135" s="91"/>
      <c r="AFX135" s="91"/>
      <c r="AFY135" s="91"/>
      <c r="AFZ135" s="91"/>
      <c r="AGA135" s="91"/>
      <c r="AGB135" s="91"/>
      <c r="AGC135" s="91"/>
      <c r="AGD135" s="91"/>
      <c r="AGE135" s="91"/>
      <c r="AGF135" s="91"/>
      <c r="AGG135" s="91"/>
      <c r="AGH135" s="91"/>
      <c r="AGI135" s="91"/>
      <c r="AGJ135" s="91"/>
      <c r="AGK135" s="91"/>
      <c r="AGL135" s="91"/>
      <c r="AGM135" s="91"/>
      <c r="AGN135" s="91"/>
      <c r="AGO135" s="91"/>
      <c r="AGP135" s="91"/>
      <c r="AGQ135" s="91"/>
      <c r="AGR135" s="91"/>
      <c r="AGS135" s="91"/>
      <c r="AGT135" s="91"/>
      <c r="AGU135" s="91"/>
      <c r="AGV135" s="91"/>
      <c r="AGW135" s="91"/>
      <c r="AGX135" s="91"/>
      <c r="AGY135" s="91"/>
      <c r="AGZ135" s="91"/>
      <c r="AHA135" s="91"/>
      <c r="AHB135" s="91"/>
      <c r="AHC135" s="91"/>
      <c r="AHD135" s="91"/>
      <c r="AHE135" s="91"/>
      <c r="AHF135" s="91"/>
      <c r="AHG135" s="91"/>
      <c r="AHH135" s="91"/>
      <c r="AHI135" s="91"/>
      <c r="AHJ135" s="91"/>
      <c r="AHK135" s="91"/>
      <c r="AHL135" s="91"/>
      <c r="AHM135" s="91"/>
      <c r="AHN135" s="91"/>
      <c r="AHO135" s="91"/>
      <c r="AHP135" s="91"/>
      <c r="AHQ135" s="91"/>
      <c r="AHR135" s="91"/>
      <c r="AHS135" s="91"/>
      <c r="AHT135" s="91"/>
      <c r="AHU135" s="91"/>
      <c r="AHV135" s="91"/>
      <c r="AHW135" s="91"/>
      <c r="AHX135" s="91"/>
      <c r="AHY135" s="91"/>
      <c r="AHZ135" s="91"/>
      <c r="AIA135" s="91"/>
      <c r="AIB135" s="91"/>
      <c r="AIC135" s="91"/>
      <c r="AID135" s="91"/>
      <c r="AIE135" s="91"/>
      <c r="AIF135" s="91"/>
      <c r="AIG135" s="91"/>
      <c r="AIH135" s="91"/>
      <c r="AII135" s="91"/>
      <c r="AIJ135" s="91"/>
      <c r="AIK135" s="91"/>
      <c r="AIL135" s="91"/>
      <c r="AIM135" s="91"/>
      <c r="AIN135" s="91"/>
      <c r="AIO135" s="91"/>
      <c r="AIP135" s="91"/>
      <c r="AIQ135" s="91"/>
      <c r="AIR135" s="91"/>
      <c r="AIS135" s="91"/>
      <c r="AIT135" s="91"/>
      <c r="AIU135" s="91"/>
      <c r="AIV135" s="91"/>
      <c r="AIW135" s="91"/>
      <c r="AIX135" s="91"/>
      <c r="AIY135" s="91"/>
      <c r="AIZ135" s="91"/>
      <c r="AJA135" s="91"/>
      <c r="AJB135" s="91"/>
      <c r="AJC135" s="91"/>
      <c r="AJD135" s="91"/>
      <c r="AJE135" s="91"/>
      <c r="AJF135" s="91"/>
      <c r="AJG135" s="91"/>
      <c r="AJH135" s="91"/>
      <c r="AJI135" s="91"/>
      <c r="AJJ135" s="91"/>
      <c r="AJK135" s="91"/>
      <c r="AJL135" s="91"/>
      <c r="AJM135" s="91"/>
      <c r="AJN135" s="91"/>
      <c r="AJO135" s="91"/>
      <c r="AJP135" s="91"/>
      <c r="AJQ135" s="91"/>
      <c r="AJR135" s="91"/>
      <c r="AJS135" s="91"/>
      <c r="AJT135" s="91"/>
      <c r="AJU135" s="91"/>
      <c r="AJV135" s="91"/>
      <c r="AJW135" s="91"/>
      <c r="AJX135" s="91"/>
      <c r="AJY135" s="91"/>
      <c r="AJZ135" s="91"/>
      <c r="AKA135" s="91"/>
      <c r="AKB135" s="91"/>
      <c r="AKC135" s="91"/>
      <c r="AKD135" s="91"/>
      <c r="AKE135" s="91"/>
      <c r="AKF135" s="91"/>
      <c r="AKG135" s="91"/>
      <c r="AKH135" s="91"/>
      <c r="AKI135" s="91"/>
      <c r="AKJ135" s="91"/>
      <c r="AKK135" s="91"/>
      <c r="AKL135" s="91"/>
      <c r="AKM135" s="91"/>
      <c r="AKN135" s="91"/>
      <c r="AKO135" s="91"/>
      <c r="AKP135" s="91"/>
      <c r="AKQ135" s="91"/>
      <c r="AKR135" s="91"/>
      <c r="AKS135" s="91"/>
      <c r="AKT135" s="91"/>
      <c r="AKU135" s="91"/>
      <c r="AKV135" s="91"/>
      <c r="AKW135" s="91"/>
      <c r="AKX135" s="91"/>
      <c r="AKY135" s="91"/>
      <c r="AKZ135" s="91"/>
      <c r="ALA135" s="91"/>
      <c r="ALB135" s="91"/>
      <c r="ALC135" s="91"/>
      <c r="ALD135" s="91"/>
      <c r="ALE135" s="91"/>
      <c r="ALF135" s="91"/>
      <c r="ALG135" s="91"/>
      <c r="ALH135" s="91"/>
      <c r="ALI135" s="91"/>
      <c r="ALJ135" s="91"/>
      <c r="ALK135" s="91"/>
      <c r="ALL135" s="91"/>
      <c r="ALM135" s="91"/>
      <c r="ALN135" s="91"/>
      <c r="ALO135" s="91"/>
      <c r="ALP135" s="91"/>
      <c r="ALQ135" s="91"/>
      <c r="ALR135" s="91"/>
      <c r="ALS135" s="91"/>
      <c r="ALT135" s="91"/>
      <c r="ALU135" s="91"/>
      <c r="ALV135" s="91"/>
      <c r="ALW135" s="91"/>
      <c r="ALX135" s="91"/>
      <c r="ALY135" s="91"/>
      <c r="ALZ135" s="91"/>
      <c r="AMA135" s="91"/>
      <c r="AMB135" s="91"/>
      <c r="AMC135" s="91"/>
      <c r="AMD135" s="91"/>
      <c r="AME135" s="91"/>
      <c r="AMF135" s="91"/>
      <c r="AMG135" s="91"/>
      <c r="AMH135" s="91"/>
      <c r="AMI135" s="91"/>
      <c r="AMJ135" s="91"/>
      <c r="AMK135" s="91"/>
      <c r="AML135" s="91"/>
      <c r="AMM135" s="91"/>
      <c r="AMN135" s="91"/>
      <c r="AMO135" s="91"/>
      <c r="AMP135" s="91"/>
      <c r="AMQ135" s="91"/>
      <c r="AMR135" s="91"/>
      <c r="AMS135" s="91"/>
      <c r="AMT135" s="91"/>
      <c r="AMU135" s="91"/>
      <c r="AMV135" s="91"/>
      <c r="AMW135" s="91"/>
      <c r="AMX135" s="91"/>
      <c r="AMY135" s="91"/>
      <c r="AMZ135" s="91"/>
      <c r="ANA135" s="91"/>
      <c r="ANB135" s="91"/>
      <c r="ANC135" s="91"/>
      <c r="AND135" s="91"/>
      <c r="ANE135" s="91"/>
      <c r="ANF135" s="91"/>
      <c r="ANG135" s="91"/>
      <c r="ANH135" s="91"/>
      <c r="ANI135" s="91"/>
      <c r="ANJ135" s="91"/>
      <c r="ANK135" s="91"/>
      <c r="ANL135" s="91"/>
      <c r="ANM135" s="91"/>
      <c r="ANN135" s="91"/>
      <c r="ANO135" s="91"/>
      <c r="ANP135" s="91"/>
      <c r="ANQ135" s="91"/>
      <c r="ANR135" s="91"/>
      <c r="ANS135" s="91"/>
      <c r="ANT135" s="91"/>
      <c r="ANU135" s="91"/>
      <c r="ANV135" s="91"/>
      <c r="ANW135" s="91"/>
      <c r="ANX135" s="91"/>
      <c r="ANY135" s="91"/>
      <c r="ANZ135" s="91"/>
      <c r="AOA135" s="91"/>
      <c r="AOB135" s="91"/>
      <c r="AOC135" s="91"/>
      <c r="AOD135" s="91"/>
      <c r="AOE135" s="91"/>
      <c r="AOF135" s="91"/>
      <c r="AOG135" s="91"/>
      <c r="AOH135" s="91"/>
      <c r="AOI135" s="91"/>
      <c r="AOJ135" s="91"/>
      <c r="AOK135" s="91"/>
      <c r="AOL135" s="91"/>
      <c r="AOM135" s="91"/>
      <c r="AON135" s="91"/>
      <c r="AOO135" s="91"/>
      <c r="AOP135" s="91"/>
      <c r="AOQ135" s="91"/>
      <c r="AOR135" s="91"/>
      <c r="AOS135" s="91"/>
      <c r="AOT135" s="91"/>
      <c r="AOU135" s="91"/>
      <c r="AOV135" s="91"/>
      <c r="AOW135" s="91"/>
      <c r="AOX135" s="91"/>
      <c r="AOY135" s="91"/>
      <c r="AOZ135" s="91"/>
      <c r="APA135" s="91"/>
      <c r="APB135" s="91"/>
      <c r="APC135" s="91"/>
      <c r="APD135" s="91"/>
      <c r="APE135" s="91"/>
      <c r="APF135" s="91"/>
      <c r="APG135" s="91"/>
      <c r="APH135" s="91"/>
      <c r="API135" s="91"/>
      <c r="APJ135" s="91"/>
      <c r="APK135" s="91"/>
      <c r="APL135" s="91"/>
      <c r="APM135" s="91"/>
      <c r="APN135" s="91"/>
      <c r="APO135" s="91"/>
      <c r="APP135" s="91"/>
      <c r="APQ135" s="91"/>
      <c r="APR135" s="91"/>
      <c r="APS135" s="91"/>
      <c r="APT135" s="91"/>
      <c r="APU135" s="91"/>
      <c r="APV135" s="91"/>
      <c r="APW135" s="91"/>
      <c r="APX135" s="91"/>
      <c r="APY135" s="91"/>
      <c r="APZ135" s="91"/>
      <c r="AQA135" s="91"/>
      <c r="AQB135" s="91"/>
      <c r="AQC135" s="91"/>
      <c r="AQD135" s="91"/>
      <c r="AQE135" s="91"/>
      <c r="AQF135" s="91"/>
      <c r="AQG135" s="91"/>
      <c r="AQH135" s="91"/>
      <c r="AQI135" s="91"/>
      <c r="AQJ135" s="91"/>
      <c r="AQK135" s="91"/>
      <c r="AQL135" s="91"/>
      <c r="AQM135" s="91"/>
      <c r="AQN135" s="91"/>
      <c r="AQO135" s="91"/>
      <c r="AQP135" s="91"/>
      <c r="AQQ135" s="91"/>
      <c r="AQR135" s="91"/>
      <c r="AQS135" s="91"/>
      <c r="AQT135" s="91"/>
      <c r="AQU135" s="91"/>
      <c r="AQV135" s="91"/>
      <c r="AQW135" s="91"/>
      <c r="AQX135" s="91"/>
      <c r="AQY135" s="91"/>
      <c r="AQZ135" s="91"/>
      <c r="ARA135" s="91"/>
      <c r="ARB135" s="91"/>
      <c r="ARC135" s="91"/>
      <c r="ARD135" s="91"/>
      <c r="ARE135" s="91"/>
      <c r="ARF135" s="91"/>
      <c r="ARG135" s="91"/>
      <c r="ARH135" s="91"/>
      <c r="ARI135" s="91"/>
      <c r="ARJ135" s="91"/>
      <c r="ARK135" s="91"/>
      <c r="ARL135" s="91"/>
      <c r="ARM135" s="91"/>
      <c r="ARN135" s="91"/>
      <c r="ARO135" s="91"/>
      <c r="ARP135" s="91"/>
      <c r="ARQ135" s="91"/>
      <c r="ARR135" s="91"/>
      <c r="ARS135" s="91"/>
      <c r="ART135" s="91"/>
      <c r="ARU135" s="91"/>
      <c r="ARV135" s="91"/>
      <c r="ARW135" s="91"/>
      <c r="ARX135" s="91"/>
      <c r="ARY135" s="91"/>
      <c r="ARZ135" s="91"/>
      <c r="ASA135" s="91"/>
      <c r="ASB135" s="91"/>
      <c r="ASC135" s="91"/>
      <c r="ASD135" s="91"/>
      <c r="ASE135" s="91"/>
      <c r="ASF135" s="91"/>
      <c r="ASG135" s="91"/>
      <c r="ASH135" s="91"/>
      <c r="ASI135" s="91"/>
      <c r="ASJ135" s="91"/>
      <c r="ASK135" s="91"/>
      <c r="ASL135" s="91"/>
      <c r="ASM135" s="91"/>
      <c r="ASN135" s="91"/>
      <c r="ASO135" s="91"/>
      <c r="ASP135" s="91"/>
      <c r="ASQ135" s="91"/>
      <c r="ASR135" s="91"/>
      <c r="ASS135" s="91"/>
      <c r="AST135" s="91"/>
      <c r="ASU135" s="91"/>
      <c r="ASV135" s="91"/>
      <c r="ASW135" s="91"/>
      <c r="ASX135" s="91"/>
      <c r="ASY135" s="91"/>
      <c r="ASZ135" s="91"/>
      <c r="ATA135" s="91"/>
      <c r="ATB135" s="91"/>
      <c r="ATC135" s="91"/>
      <c r="ATD135" s="91"/>
      <c r="ATE135" s="91"/>
      <c r="ATF135" s="91"/>
      <c r="ATG135" s="91"/>
      <c r="ATH135" s="91"/>
      <c r="ATI135" s="91"/>
      <c r="ATJ135" s="91"/>
      <c r="ATK135" s="91"/>
      <c r="ATL135" s="91"/>
      <c r="ATM135" s="91"/>
      <c r="ATN135" s="91"/>
      <c r="ATO135" s="91"/>
      <c r="ATP135" s="91"/>
      <c r="ATQ135" s="91"/>
      <c r="ATR135" s="91"/>
      <c r="ATS135" s="91"/>
      <c r="ATT135" s="91"/>
      <c r="ATU135" s="91"/>
      <c r="ATV135" s="91"/>
      <c r="ATW135" s="91"/>
      <c r="ATX135" s="91"/>
      <c r="ATY135" s="91"/>
      <c r="ATZ135" s="91"/>
      <c r="AUA135" s="91"/>
      <c r="AUB135" s="91"/>
      <c r="AUC135" s="91"/>
      <c r="AUD135" s="91"/>
      <c r="AUE135" s="91"/>
      <c r="AUF135" s="91"/>
      <c r="AUG135" s="91"/>
      <c r="AUH135" s="91"/>
      <c r="AUI135" s="91"/>
      <c r="AUJ135" s="91"/>
      <c r="AUK135" s="91"/>
      <c r="AUL135" s="91"/>
      <c r="AUM135" s="91"/>
      <c r="AUN135" s="91"/>
      <c r="AUO135" s="91"/>
      <c r="AUP135" s="91"/>
      <c r="AUQ135" s="91"/>
      <c r="AUR135" s="91"/>
      <c r="AUS135" s="91"/>
      <c r="AUT135" s="91"/>
      <c r="AUU135" s="91"/>
      <c r="AUV135" s="91"/>
      <c r="AUW135" s="91"/>
      <c r="AUX135" s="91"/>
      <c r="AUY135" s="91"/>
      <c r="AUZ135" s="91"/>
      <c r="AVA135" s="91"/>
      <c r="AVB135" s="91"/>
      <c r="AVC135" s="91"/>
      <c r="AVD135" s="91"/>
      <c r="AVE135" s="91"/>
      <c r="AVF135" s="91"/>
      <c r="AVG135" s="91"/>
      <c r="AVH135" s="91"/>
      <c r="AVI135" s="91"/>
      <c r="AVJ135" s="91"/>
      <c r="AVK135" s="91"/>
      <c r="AVL135" s="91"/>
      <c r="AVM135" s="91"/>
      <c r="AVN135" s="91"/>
      <c r="AVO135" s="91"/>
      <c r="AVP135" s="91"/>
      <c r="AVQ135" s="91"/>
      <c r="AVR135" s="91"/>
      <c r="AVS135" s="91"/>
      <c r="AVT135" s="91"/>
      <c r="AVU135" s="91"/>
      <c r="AVV135" s="91"/>
      <c r="AVW135" s="91"/>
      <c r="AVX135" s="91"/>
      <c r="AVY135" s="91"/>
      <c r="AVZ135" s="91"/>
      <c r="AWA135" s="91"/>
      <c r="AWB135" s="91"/>
      <c r="AWC135" s="91"/>
      <c r="AWD135" s="91"/>
      <c r="AWE135" s="91"/>
      <c r="AWF135" s="91"/>
      <c r="AWG135" s="91"/>
      <c r="AWH135" s="91"/>
      <c r="AWI135" s="91"/>
      <c r="AWJ135" s="91"/>
      <c r="AWK135" s="91"/>
      <c r="AWL135" s="91"/>
      <c r="AWM135" s="91"/>
      <c r="AWN135" s="91"/>
      <c r="AWO135" s="91"/>
      <c r="AWP135" s="91"/>
      <c r="AWQ135" s="91"/>
      <c r="AWR135" s="91"/>
      <c r="AWS135" s="91"/>
      <c r="AWT135" s="91"/>
      <c r="AWU135" s="91"/>
      <c r="AWV135" s="91"/>
      <c r="AWW135" s="91"/>
      <c r="AWX135" s="91"/>
      <c r="AWY135" s="91"/>
      <c r="AWZ135" s="91"/>
      <c r="AXA135" s="91"/>
      <c r="AXB135" s="91"/>
      <c r="AXC135" s="91"/>
      <c r="AXD135" s="91"/>
      <c r="AXE135" s="91"/>
      <c r="AXF135" s="91"/>
      <c r="AXG135" s="91"/>
      <c r="AXH135" s="91"/>
      <c r="AXI135" s="91"/>
      <c r="AXJ135" s="91"/>
      <c r="AXK135" s="91"/>
      <c r="AXL135" s="91"/>
      <c r="AXM135" s="91"/>
      <c r="AXN135" s="91"/>
      <c r="AXO135" s="91"/>
      <c r="AXP135" s="91"/>
      <c r="AXQ135" s="91"/>
      <c r="AXR135" s="91"/>
      <c r="AXS135" s="91"/>
      <c r="AXT135" s="91"/>
      <c r="AXU135" s="91"/>
      <c r="AXV135" s="91"/>
      <c r="AXW135" s="91"/>
      <c r="AXX135" s="91"/>
      <c r="AXY135" s="91"/>
      <c r="AXZ135" s="91"/>
      <c r="AYA135" s="91"/>
      <c r="AYB135" s="91"/>
      <c r="AYC135" s="91"/>
      <c r="AYD135" s="91"/>
      <c r="AYE135" s="91"/>
      <c r="AYF135" s="91"/>
      <c r="AYG135" s="91"/>
      <c r="AYH135" s="91"/>
      <c r="AYI135" s="91"/>
      <c r="AYJ135" s="91"/>
      <c r="AYK135" s="91"/>
      <c r="AYL135" s="91"/>
      <c r="AYM135" s="91"/>
      <c r="AYN135" s="91"/>
      <c r="AYO135" s="91"/>
      <c r="AYP135" s="91"/>
      <c r="AYQ135" s="91"/>
      <c r="AYR135" s="91"/>
      <c r="AYS135" s="91"/>
      <c r="AYT135" s="91"/>
      <c r="AYU135" s="91"/>
      <c r="AYV135" s="91"/>
      <c r="AYW135" s="91"/>
      <c r="AYX135" s="91"/>
      <c r="AYY135" s="91"/>
      <c r="AYZ135" s="91"/>
      <c r="AZA135" s="91"/>
      <c r="AZB135" s="91"/>
      <c r="AZC135" s="91"/>
      <c r="AZD135" s="91"/>
      <c r="AZE135" s="91"/>
      <c r="AZF135" s="91"/>
      <c r="AZG135" s="91"/>
      <c r="AZH135" s="91"/>
      <c r="AZI135" s="91"/>
      <c r="AZJ135" s="91"/>
      <c r="AZK135" s="91"/>
      <c r="AZL135" s="91"/>
      <c r="AZM135" s="91"/>
      <c r="AZN135" s="91"/>
      <c r="AZO135" s="91"/>
      <c r="AZP135" s="91"/>
      <c r="AZQ135" s="91"/>
      <c r="AZR135" s="91"/>
      <c r="AZS135" s="91"/>
      <c r="AZT135" s="91"/>
      <c r="AZU135" s="91"/>
      <c r="AZV135" s="91"/>
      <c r="AZW135" s="91"/>
      <c r="AZX135" s="91"/>
      <c r="AZY135" s="91"/>
      <c r="AZZ135" s="91"/>
      <c r="BAA135" s="91"/>
      <c r="BAB135" s="91"/>
      <c r="BAC135" s="91"/>
      <c r="BAD135" s="91"/>
      <c r="BAE135" s="91"/>
      <c r="BAF135" s="91"/>
      <c r="BAG135" s="91"/>
      <c r="BAH135" s="91"/>
      <c r="BAI135" s="91"/>
      <c r="BAJ135" s="91"/>
      <c r="BAK135" s="91"/>
      <c r="BAL135" s="91"/>
      <c r="BAM135" s="91"/>
      <c r="BAN135" s="91"/>
      <c r="BAO135" s="91"/>
      <c r="BAP135" s="91"/>
      <c r="BAQ135" s="91"/>
      <c r="BAR135" s="91"/>
      <c r="BAS135" s="91"/>
      <c r="BAT135" s="91"/>
      <c r="BAU135" s="91"/>
      <c r="BAV135" s="91"/>
      <c r="BAW135" s="91"/>
      <c r="BAX135" s="91"/>
      <c r="BAY135" s="91"/>
      <c r="BAZ135" s="91"/>
      <c r="BBA135" s="91"/>
      <c r="BBB135" s="91"/>
      <c r="BBC135" s="91"/>
      <c r="BBD135" s="91"/>
      <c r="BBE135" s="91"/>
      <c r="BBF135" s="91"/>
      <c r="BBG135" s="91"/>
      <c r="BBH135" s="91"/>
      <c r="BBI135" s="91"/>
      <c r="BBJ135" s="91"/>
      <c r="BBK135" s="91"/>
      <c r="BBL135" s="91"/>
      <c r="BBM135" s="91"/>
      <c r="BBN135" s="91"/>
      <c r="BBO135" s="91"/>
      <c r="BBP135" s="91"/>
      <c r="BBQ135" s="91"/>
      <c r="BBR135" s="91"/>
      <c r="BBS135" s="91"/>
      <c r="BBT135" s="91"/>
      <c r="BBU135" s="91"/>
      <c r="BBV135" s="91"/>
      <c r="BBW135" s="91"/>
      <c r="BBX135" s="91"/>
      <c r="BBY135" s="91"/>
      <c r="BBZ135" s="91"/>
      <c r="BCA135" s="91"/>
      <c r="BCB135" s="91"/>
      <c r="BCC135" s="91"/>
      <c r="BCD135" s="91"/>
      <c r="BCE135" s="91"/>
      <c r="BCF135" s="91"/>
      <c r="BCG135" s="91"/>
      <c r="BCH135" s="91"/>
      <c r="BCI135" s="91"/>
      <c r="BCJ135" s="91"/>
      <c r="BCK135" s="91"/>
      <c r="BCL135" s="91"/>
      <c r="BCM135" s="91"/>
      <c r="BCN135" s="91"/>
      <c r="BCO135" s="91"/>
      <c r="BCP135" s="91"/>
      <c r="BCQ135" s="91"/>
      <c r="BCR135" s="91"/>
      <c r="BCS135" s="91"/>
      <c r="BCT135" s="91"/>
      <c r="BCU135" s="91"/>
      <c r="BCV135" s="91"/>
      <c r="BCW135" s="91"/>
      <c r="BCX135" s="91"/>
      <c r="BCY135" s="91"/>
      <c r="BCZ135" s="91"/>
      <c r="BDA135" s="91"/>
      <c r="BDB135" s="91"/>
      <c r="BDC135" s="91"/>
      <c r="BDD135" s="91"/>
      <c r="BDE135" s="91"/>
      <c r="BDF135" s="91"/>
      <c r="BDG135" s="91"/>
      <c r="BDH135" s="91"/>
      <c r="BDI135" s="91"/>
      <c r="BDJ135" s="91"/>
      <c r="BDK135" s="91"/>
      <c r="BDL135" s="91"/>
      <c r="BDM135" s="91"/>
      <c r="BDN135" s="91"/>
      <c r="BDO135" s="91"/>
      <c r="BDP135" s="91"/>
      <c r="BDQ135" s="91"/>
      <c r="BDR135" s="91"/>
      <c r="BDS135" s="91"/>
      <c r="BDT135" s="91"/>
      <c r="BDU135" s="91"/>
      <c r="BDV135" s="91"/>
      <c r="BDW135" s="91"/>
      <c r="BDX135" s="91"/>
      <c r="BDY135" s="91"/>
      <c r="BDZ135" s="91"/>
      <c r="BEA135" s="91"/>
      <c r="BEB135" s="91"/>
      <c r="BEC135" s="91"/>
      <c r="BED135" s="91"/>
      <c r="BEE135" s="91"/>
      <c r="BEF135" s="91"/>
      <c r="BEG135" s="91"/>
      <c r="BEH135" s="91"/>
      <c r="BEI135" s="91"/>
      <c r="BEJ135" s="91"/>
      <c r="BEK135" s="91"/>
      <c r="BEL135" s="91"/>
      <c r="BEM135" s="91"/>
      <c r="BEN135" s="91"/>
      <c r="BEO135" s="91"/>
      <c r="BEP135" s="91"/>
      <c r="BEQ135" s="91"/>
      <c r="BER135" s="91"/>
      <c r="BES135" s="91"/>
      <c r="BET135" s="91"/>
      <c r="BEU135" s="91"/>
      <c r="BEV135" s="91"/>
      <c r="BEW135" s="91"/>
      <c r="BEX135" s="91"/>
      <c r="BEY135" s="91"/>
      <c r="BEZ135" s="91"/>
      <c r="BFA135" s="91"/>
      <c r="BFB135" s="91"/>
      <c r="BFC135" s="91"/>
      <c r="BFD135" s="91"/>
      <c r="BFE135" s="91"/>
      <c r="BFF135" s="91"/>
      <c r="BFG135" s="91"/>
      <c r="BFH135" s="91"/>
      <c r="BFI135" s="91"/>
      <c r="BFJ135" s="91"/>
      <c r="BFK135" s="91"/>
      <c r="BFL135" s="91"/>
      <c r="BFM135" s="91"/>
      <c r="BFN135" s="91"/>
      <c r="BFO135" s="91"/>
      <c r="BFP135" s="91"/>
      <c r="BFQ135" s="91"/>
      <c r="BFR135" s="91"/>
      <c r="BFS135" s="91"/>
      <c r="BFT135" s="91"/>
      <c r="BFU135" s="91"/>
      <c r="BFV135" s="91"/>
      <c r="BFW135" s="91"/>
      <c r="BFX135" s="91"/>
      <c r="BFY135" s="91"/>
      <c r="BFZ135" s="91"/>
      <c r="BGA135" s="91"/>
      <c r="BGB135" s="91"/>
      <c r="BGC135" s="91"/>
      <c r="BGD135" s="91"/>
      <c r="BGE135" s="91"/>
      <c r="BGF135" s="91"/>
      <c r="BGG135" s="91"/>
      <c r="BGH135" s="91"/>
      <c r="BGI135" s="91"/>
      <c r="BGJ135" s="91"/>
      <c r="BGK135" s="91"/>
      <c r="BGL135" s="91"/>
      <c r="BGM135" s="91"/>
      <c r="BGN135" s="91"/>
      <c r="BGO135" s="91"/>
      <c r="BGP135" s="91"/>
      <c r="BGQ135" s="91"/>
      <c r="BGR135" s="91"/>
      <c r="BGS135" s="91"/>
      <c r="BGT135" s="91"/>
      <c r="BGU135" s="91"/>
      <c r="BGV135" s="91"/>
      <c r="BGW135" s="91"/>
      <c r="BGX135" s="91"/>
      <c r="BGY135" s="91"/>
      <c r="BGZ135" s="91"/>
      <c r="BHA135" s="91"/>
      <c r="BHB135" s="91"/>
      <c r="BHC135" s="91"/>
      <c r="BHD135" s="91"/>
      <c r="BHE135" s="91"/>
      <c r="BHF135" s="91"/>
      <c r="BHG135" s="91"/>
      <c r="BHH135" s="91"/>
      <c r="BHI135" s="91"/>
      <c r="BHJ135" s="91"/>
      <c r="BHK135" s="91"/>
      <c r="BHL135" s="91"/>
      <c r="BHM135" s="91"/>
      <c r="BHN135" s="91"/>
      <c r="BHO135" s="91"/>
      <c r="BHP135" s="91"/>
      <c r="BHQ135" s="91"/>
      <c r="BHR135" s="91"/>
      <c r="BHS135" s="91"/>
      <c r="BHT135" s="91"/>
      <c r="BHU135" s="91"/>
      <c r="BHV135" s="91"/>
      <c r="BHW135" s="91"/>
      <c r="BHX135" s="91"/>
      <c r="BHY135" s="91"/>
      <c r="BHZ135" s="91"/>
      <c r="BIA135" s="91"/>
      <c r="BIB135" s="91"/>
      <c r="BIC135" s="91"/>
      <c r="BID135" s="91"/>
      <c r="BIE135" s="91"/>
      <c r="BIF135" s="91"/>
      <c r="BIG135" s="91"/>
      <c r="BIH135" s="91"/>
      <c r="BII135" s="91"/>
      <c r="BIJ135" s="91"/>
      <c r="BIK135" s="91"/>
      <c r="BIL135" s="91"/>
      <c r="BIM135" s="91"/>
      <c r="BIN135" s="91"/>
      <c r="BIO135" s="91"/>
      <c r="BIP135" s="91"/>
      <c r="BIQ135" s="91"/>
      <c r="BIR135" s="91"/>
      <c r="BIS135" s="91"/>
      <c r="BIT135" s="91"/>
      <c r="BIU135" s="91"/>
      <c r="BIV135" s="91"/>
      <c r="BIW135" s="91"/>
      <c r="BIX135" s="91"/>
      <c r="BIY135" s="91"/>
      <c r="BIZ135" s="91"/>
      <c r="BJA135" s="91"/>
      <c r="BJB135" s="91"/>
      <c r="BJC135" s="91"/>
      <c r="BJD135" s="91"/>
      <c r="BJE135" s="91"/>
      <c r="BJF135" s="91"/>
      <c r="BJG135" s="91"/>
      <c r="BJH135" s="91"/>
      <c r="BJI135" s="91"/>
      <c r="BJJ135" s="91"/>
      <c r="BJK135" s="91"/>
      <c r="BJL135" s="91"/>
      <c r="BJM135" s="91"/>
      <c r="BJN135" s="91"/>
      <c r="BJO135" s="91"/>
      <c r="BJP135" s="91"/>
      <c r="BJQ135" s="91"/>
      <c r="BJR135" s="91"/>
      <c r="BJS135" s="91"/>
      <c r="BJT135" s="91"/>
      <c r="BJU135" s="91"/>
      <c r="BJV135" s="91"/>
      <c r="BJW135" s="91"/>
      <c r="BJX135" s="91"/>
      <c r="BJY135" s="91"/>
      <c r="BJZ135" s="91"/>
      <c r="BKA135" s="91"/>
      <c r="BKB135" s="91"/>
      <c r="BKC135" s="91"/>
      <c r="BKD135" s="91"/>
      <c r="BKE135" s="91"/>
      <c r="BKF135" s="91"/>
      <c r="BKG135" s="91"/>
      <c r="BKH135" s="91"/>
      <c r="BKI135" s="91"/>
      <c r="BKJ135" s="91"/>
      <c r="BKK135" s="91"/>
      <c r="BKL135" s="91"/>
      <c r="BKM135" s="91"/>
      <c r="BKN135" s="91"/>
      <c r="BKO135" s="91"/>
      <c r="BKP135" s="91"/>
      <c r="BKQ135" s="91"/>
      <c r="BKR135" s="91"/>
      <c r="BKS135" s="91"/>
      <c r="BKT135" s="91"/>
      <c r="BKU135" s="91"/>
      <c r="BKV135" s="91"/>
      <c r="BKW135" s="91"/>
      <c r="BKX135" s="91"/>
      <c r="BKY135" s="91"/>
      <c r="BKZ135" s="91"/>
      <c r="BLA135" s="91"/>
      <c r="BLB135" s="91"/>
      <c r="BLC135" s="91"/>
      <c r="BLD135" s="91"/>
      <c r="BLE135" s="91"/>
      <c r="BLF135" s="91"/>
      <c r="BLG135" s="91"/>
      <c r="BLH135" s="91"/>
      <c r="BLI135" s="91"/>
      <c r="BLJ135" s="91"/>
      <c r="BLK135" s="91"/>
      <c r="BLL135" s="91"/>
      <c r="BLM135" s="91"/>
      <c r="BLN135" s="91"/>
      <c r="BLO135" s="91"/>
      <c r="BLP135" s="91"/>
      <c r="BLQ135" s="91"/>
      <c r="BLR135" s="91"/>
      <c r="BLS135" s="91"/>
      <c r="BLT135" s="91"/>
      <c r="BLU135" s="91"/>
      <c r="BLV135" s="91"/>
      <c r="BLW135" s="91"/>
      <c r="BLX135" s="91"/>
      <c r="BLY135" s="91"/>
      <c r="BLZ135" s="91"/>
      <c r="BMA135" s="91"/>
      <c r="BMB135" s="91"/>
      <c r="BMC135" s="91"/>
      <c r="BMD135" s="91"/>
      <c r="BME135" s="91"/>
      <c r="BMF135" s="91"/>
      <c r="BMG135" s="91"/>
      <c r="BMH135" s="91"/>
      <c r="BMI135" s="91"/>
      <c r="BMJ135" s="91"/>
      <c r="BMK135" s="91"/>
      <c r="BML135" s="91"/>
      <c r="BMM135" s="91"/>
      <c r="BMN135" s="91"/>
      <c r="BMO135" s="91"/>
      <c r="BMP135" s="91"/>
      <c r="BMQ135" s="91"/>
      <c r="BMR135" s="91"/>
      <c r="BMS135" s="91"/>
      <c r="BMT135" s="91"/>
      <c r="BMU135" s="91"/>
      <c r="BMV135" s="91"/>
      <c r="BMW135" s="91"/>
      <c r="BMX135" s="91"/>
      <c r="BMY135" s="91"/>
      <c r="BMZ135" s="91"/>
      <c r="BNA135" s="91"/>
      <c r="BNB135" s="91"/>
      <c r="BNC135" s="91"/>
      <c r="BND135" s="91"/>
      <c r="BNE135" s="91"/>
      <c r="BNF135" s="91"/>
      <c r="BNG135" s="91"/>
      <c r="BNH135" s="91"/>
      <c r="BNI135" s="91"/>
      <c r="BNJ135" s="91"/>
      <c r="BNK135" s="91"/>
      <c r="BNL135" s="91"/>
      <c r="BNM135" s="91"/>
      <c r="BNN135" s="91"/>
      <c r="BNO135" s="91"/>
      <c r="BNP135" s="91"/>
      <c r="BNQ135" s="91"/>
      <c r="BNR135" s="91"/>
      <c r="BNS135" s="91"/>
      <c r="BNT135" s="91"/>
      <c r="BNU135" s="91"/>
      <c r="BNV135" s="91"/>
      <c r="BNW135" s="91"/>
      <c r="BNX135" s="91"/>
      <c r="BNY135" s="91"/>
      <c r="BNZ135" s="91"/>
      <c r="BOA135" s="91"/>
      <c r="BOB135" s="91"/>
      <c r="BOC135" s="91"/>
      <c r="BOD135" s="91"/>
      <c r="BOE135" s="91"/>
      <c r="BOF135" s="91"/>
      <c r="BOG135" s="91"/>
      <c r="BOH135" s="91"/>
      <c r="BOI135" s="91"/>
      <c r="BOJ135" s="91"/>
      <c r="BOK135" s="91"/>
      <c r="BOL135" s="91"/>
      <c r="BOM135" s="91"/>
      <c r="BON135" s="91"/>
      <c r="BOO135" s="91"/>
      <c r="BOP135" s="91"/>
      <c r="BOQ135" s="91"/>
      <c r="BOR135" s="91"/>
      <c r="BOS135" s="91"/>
      <c r="BOT135" s="91"/>
      <c r="BOU135" s="91"/>
      <c r="BOV135" s="91"/>
      <c r="BOW135" s="91"/>
      <c r="BOX135" s="91"/>
      <c r="BOY135" s="91"/>
      <c r="BOZ135" s="91"/>
      <c r="BPA135" s="91"/>
      <c r="BPB135" s="91"/>
      <c r="BPC135" s="91"/>
      <c r="BPD135" s="91"/>
      <c r="BPE135" s="91"/>
      <c r="BPF135" s="91"/>
      <c r="BPG135" s="91"/>
      <c r="BPH135" s="91"/>
      <c r="BPI135" s="91"/>
      <c r="BPJ135" s="91"/>
      <c r="BPK135" s="91"/>
      <c r="BPL135" s="91"/>
      <c r="BPM135" s="91"/>
      <c r="BPN135" s="91"/>
      <c r="BPO135" s="91"/>
      <c r="BPP135" s="91"/>
      <c r="BPQ135" s="91"/>
      <c r="BPR135" s="91"/>
      <c r="BPS135" s="91"/>
      <c r="BPT135" s="91"/>
      <c r="BPU135" s="91"/>
      <c r="BPV135" s="91"/>
      <c r="BPW135" s="91"/>
      <c r="BPX135" s="91"/>
      <c r="BPY135" s="91"/>
      <c r="BPZ135" s="91"/>
      <c r="BQA135" s="91"/>
      <c r="BQB135" s="91"/>
      <c r="BQC135" s="91"/>
      <c r="BQD135" s="91"/>
      <c r="BQE135" s="91"/>
      <c r="BQF135" s="91"/>
      <c r="BQG135" s="91"/>
      <c r="BQH135" s="91"/>
      <c r="BQI135" s="91"/>
      <c r="BQJ135" s="91"/>
      <c r="BQK135" s="91"/>
      <c r="BQL135" s="91"/>
      <c r="BQM135" s="91"/>
      <c r="BQN135" s="91"/>
      <c r="BQO135" s="91"/>
      <c r="BQP135" s="91"/>
      <c r="BQQ135" s="91"/>
      <c r="BQR135" s="91"/>
      <c r="BQS135" s="91"/>
      <c r="BQT135" s="91"/>
      <c r="BQU135" s="91"/>
      <c r="BQV135" s="91"/>
      <c r="BQW135" s="91"/>
      <c r="BQX135" s="91"/>
      <c r="BQY135" s="91"/>
      <c r="BQZ135" s="91"/>
      <c r="BRA135" s="91"/>
      <c r="BRB135" s="91"/>
      <c r="BRC135" s="91"/>
      <c r="BRD135" s="91"/>
      <c r="BRE135" s="91"/>
      <c r="BRF135" s="91"/>
      <c r="BRG135" s="91"/>
      <c r="BRH135" s="91"/>
      <c r="BRI135" s="91"/>
      <c r="BRJ135" s="91"/>
      <c r="BRK135" s="91"/>
      <c r="BRL135" s="91"/>
      <c r="BRM135" s="91"/>
      <c r="BRN135" s="91"/>
      <c r="BRO135" s="91"/>
      <c r="BRP135" s="91"/>
      <c r="BRQ135" s="91"/>
      <c r="BRR135" s="91"/>
      <c r="BRS135" s="91"/>
      <c r="BRT135" s="91"/>
      <c r="BRU135" s="91"/>
      <c r="BRV135" s="91"/>
      <c r="BRW135" s="91"/>
      <c r="BRX135" s="91"/>
      <c r="BRY135" s="91"/>
      <c r="BRZ135" s="91"/>
      <c r="BSA135" s="91"/>
      <c r="BSB135" s="91"/>
      <c r="BSC135" s="91"/>
      <c r="BSD135" s="91"/>
      <c r="BSE135" s="91"/>
      <c r="BSF135" s="91"/>
      <c r="BSG135" s="91"/>
      <c r="BSH135" s="91"/>
      <c r="BSI135" s="91"/>
      <c r="BSJ135" s="91"/>
      <c r="BSK135" s="91"/>
      <c r="BSL135" s="91"/>
      <c r="BSM135" s="91"/>
      <c r="BSN135" s="91"/>
      <c r="BSO135" s="91"/>
      <c r="BSP135" s="91"/>
      <c r="BSQ135" s="91"/>
      <c r="BSR135" s="91"/>
      <c r="BSS135" s="91"/>
      <c r="BST135" s="91"/>
      <c r="BSU135" s="91"/>
      <c r="BSV135" s="91"/>
      <c r="BSW135" s="91"/>
      <c r="BSX135" s="91"/>
      <c r="BSY135" s="91"/>
      <c r="BSZ135" s="91"/>
      <c r="BTA135" s="91"/>
      <c r="BTB135" s="91"/>
      <c r="BTC135" s="91"/>
      <c r="BTD135" s="91"/>
      <c r="BTE135" s="91"/>
      <c r="BTF135" s="91"/>
      <c r="BTG135" s="91"/>
      <c r="BTH135" s="91"/>
      <c r="BTI135" s="91"/>
      <c r="BTJ135" s="91"/>
      <c r="BTK135" s="91"/>
      <c r="BTL135" s="91"/>
      <c r="BTM135" s="91"/>
      <c r="BTN135" s="91"/>
      <c r="BTO135" s="91"/>
      <c r="BTP135" s="91"/>
      <c r="BTQ135" s="91"/>
      <c r="BTR135" s="91"/>
      <c r="BTS135" s="91"/>
      <c r="BTT135" s="91"/>
      <c r="BTU135" s="91"/>
      <c r="BTV135" s="91"/>
      <c r="BTW135" s="91"/>
      <c r="BTX135" s="91"/>
      <c r="BTY135" s="91"/>
      <c r="BTZ135" s="91"/>
      <c r="BUA135" s="91"/>
      <c r="BUB135" s="91"/>
      <c r="BUC135" s="91"/>
      <c r="BUD135" s="91"/>
      <c r="BUE135" s="91"/>
      <c r="BUF135" s="91"/>
      <c r="BUG135" s="91"/>
      <c r="BUH135" s="91"/>
      <c r="BUI135" s="91"/>
      <c r="BUJ135" s="91"/>
      <c r="BUK135" s="91"/>
      <c r="BUL135" s="91"/>
      <c r="BUM135" s="91"/>
      <c r="BUN135" s="91"/>
      <c r="BUO135" s="91"/>
      <c r="BUP135" s="91"/>
      <c r="BUQ135" s="91"/>
      <c r="BUR135" s="91"/>
      <c r="BUS135" s="91"/>
      <c r="BUT135" s="91"/>
      <c r="BUU135" s="91"/>
      <c r="BUV135" s="91"/>
      <c r="BUW135" s="91"/>
      <c r="BUX135" s="91"/>
      <c r="BUY135" s="91"/>
      <c r="BUZ135" s="91"/>
      <c r="BVA135" s="91"/>
      <c r="BVB135" s="91"/>
      <c r="BVC135" s="91"/>
      <c r="BVD135" s="91"/>
      <c r="BVE135" s="91"/>
      <c r="BVF135" s="91"/>
      <c r="BVG135" s="91"/>
      <c r="BVH135" s="91"/>
      <c r="BVI135" s="91"/>
      <c r="BVJ135" s="91"/>
      <c r="BVK135" s="91"/>
      <c r="BVL135" s="91"/>
      <c r="BVM135" s="91"/>
      <c r="BVN135" s="91"/>
      <c r="BVO135" s="91"/>
      <c r="BVP135" s="91"/>
      <c r="BVQ135" s="91"/>
      <c r="BVR135" s="91"/>
      <c r="BVS135" s="91"/>
      <c r="BVT135" s="91"/>
      <c r="BVU135" s="91"/>
      <c r="BVV135" s="91"/>
      <c r="BVW135" s="91"/>
      <c r="BVX135" s="91"/>
      <c r="BVY135" s="91"/>
      <c r="BVZ135" s="91"/>
      <c r="BWA135" s="91"/>
      <c r="BWB135" s="91"/>
      <c r="BWC135" s="91"/>
      <c r="BWD135" s="91"/>
      <c r="BWE135" s="91"/>
      <c r="BWF135" s="91"/>
      <c r="BWG135" s="91"/>
      <c r="BWH135" s="91"/>
      <c r="BWI135" s="91"/>
      <c r="BWJ135" s="91"/>
      <c r="BWK135" s="91"/>
      <c r="BWL135" s="91"/>
      <c r="BWM135" s="91"/>
      <c r="BWN135" s="91"/>
      <c r="BWO135" s="91"/>
      <c r="BWP135" s="91"/>
      <c r="BWQ135" s="91"/>
      <c r="BWR135" s="91"/>
      <c r="BWS135" s="91"/>
      <c r="BWT135" s="91"/>
      <c r="BWU135" s="91"/>
      <c r="BWV135" s="91"/>
      <c r="BWW135" s="91"/>
      <c r="BWX135" s="91"/>
      <c r="BWY135" s="91"/>
      <c r="BWZ135" s="91"/>
      <c r="BXA135" s="91"/>
      <c r="BXB135" s="91"/>
      <c r="BXC135" s="91"/>
      <c r="BXD135" s="91"/>
      <c r="BXE135" s="91"/>
      <c r="BXF135" s="91"/>
      <c r="BXG135" s="91"/>
      <c r="BXH135" s="91"/>
      <c r="BXI135" s="91"/>
      <c r="BXJ135" s="91"/>
      <c r="BXK135" s="91"/>
      <c r="BXL135" s="91"/>
      <c r="BXM135" s="91"/>
      <c r="BXN135" s="91"/>
      <c r="BXO135" s="91"/>
      <c r="BXP135" s="91"/>
      <c r="BXQ135" s="91"/>
      <c r="BXR135" s="91"/>
      <c r="BXS135" s="91"/>
      <c r="BXT135" s="91"/>
      <c r="BXU135" s="91"/>
      <c r="BXV135" s="91"/>
      <c r="BXW135" s="91"/>
      <c r="BXX135" s="91"/>
      <c r="BXY135" s="91"/>
      <c r="BXZ135" s="91"/>
      <c r="BYA135" s="91"/>
      <c r="BYB135" s="91"/>
      <c r="BYC135" s="91"/>
      <c r="BYD135" s="91"/>
      <c r="BYE135" s="91"/>
      <c r="BYF135" s="91"/>
      <c r="BYG135" s="91"/>
      <c r="BYH135" s="91"/>
      <c r="BYI135" s="91"/>
      <c r="BYJ135" s="91"/>
      <c r="BYK135" s="91"/>
      <c r="BYL135" s="91"/>
      <c r="BYM135" s="91"/>
      <c r="BYN135" s="91"/>
      <c r="BYO135" s="91"/>
      <c r="BYP135" s="91"/>
      <c r="BYQ135" s="91"/>
      <c r="BYR135" s="91"/>
      <c r="BYS135" s="91"/>
      <c r="BYT135" s="91"/>
      <c r="BYU135" s="91"/>
      <c r="BYV135" s="91"/>
      <c r="BYW135" s="91"/>
      <c r="BYX135" s="91"/>
      <c r="BYY135" s="91"/>
      <c r="BYZ135" s="91"/>
      <c r="BZA135" s="91"/>
      <c r="BZB135" s="91"/>
      <c r="BZC135" s="91"/>
      <c r="BZD135" s="91"/>
      <c r="BZE135" s="91"/>
      <c r="BZF135" s="91"/>
      <c r="BZG135" s="91"/>
      <c r="BZH135" s="91"/>
      <c r="BZI135" s="91"/>
      <c r="BZJ135" s="91"/>
      <c r="BZK135" s="91"/>
      <c r="BZL135" s="91"/>
      <c r="BZM135" s="91"/>
      <c r="BZN135" s="91"/>
      <c r="BZO135" s="91"/>
      <c r="BZP135" s="91"/>
      <c r="BZQ135" s="91"/>
      <c r="BZR135" s="91"/>
      <c r="BZS135" s="91"/>
      <c r="BZT135" s="91"/>
      <c r="BZU135" s="91"/>
      <c r="BZV135" s="91"/>
      <c r="BZW135" s="91"/>
      <c r="BZX135" s="91"/>
      <c r="BZY135" s="91"/>
      <c r="BZZ135" s="91"/>
      <c r="CAA135" s="91"/>
      <c r="CAB135" s="91"/>
      <c r="CAC135" s="91"/>
      <c r="CAD135" s="91"/>
      <c r="CAE135" s="91"/>
      <c r="CAF135" s="91"/>
      <c r="CAG135" s="91"/>
      <c r="CAH135" s="91"/>
      <c r="CAI135" s="91"/>
      <c r="CAJ135" s="91"/>
      <c r="CAK135" s="91"/>
      <c r="CAL135" s="91"/>
      <c r="CAM135" s="91"/>
      <c r="CAN135" s="91"/>
      <c r="CAO135" s="91"/>
      <c r="CAP135" s="91"/>
      <c r="CAQ135" s="91"/>
      <c r="CAR135" s="91"/>
      <c r="CAS135" s="91"/>
      <c r="CAT135" s="91"/>
      <c r="CAU135" s="91"/>
      <c r="CAV135" s="91"/>
      <c r="CAW135" s="91"/>
      <c r="CAX135" s="91"/>
      <c r="CAY135" s="91"/>
      <c r="CAZ135" s="91"/>
      <c r="CBA135" s="91"/>
      <c r="CBB135" s="91"/>
      <c r="CBC135" s="91"/>
      <c r="CBD135" s="91"/>
      <c r="CBE135" s="91"/>
      <c r="CBF135" s="91"/>
      <c r="CBG135" s="91"/>
      <c r="CBH135" s="91"/>
      <c r="CBI135" s="91"/>
      <c r="CBJ135" s="91"/>
      <c r="CBK135" s="91"/>
      <c r="CBL135" s="91"/>
      <c r="CBM135" s="91"/>
      <c r="CBN135" s="91"/>
      <c r="CBO135" s="91"/>
      <c r="CBP135" s="91"/>
      <c r="CBQ135" s="91"/>
      <c r="CBR135" s="91"/>
      <c r="CBS135" s="91"/>
      <c r="CBT135" s="91"/>
      <c r="CBU135" s="91"/>
      <c r="CBV135" s="91"/>
      <c r="CBW135" s="91"/>
      <c r="CBX135" s="91"/>
      <c r="CBY135" s="91"/>
      <c r="CBZ135" s="91"/>
      <c r="CCA135" s="91"/>
      <c r="CCB135" s="91"/>
      <c r="CCC135" s="91"/>
      <c r="CCD135" s="91"/>
      <c r="CCE135" s="91"/>
      <c r="CCF135" s="91"/>
      <c r="CCG135" s="91"/>
      <c r="CCH135" s="91"/>
      <c r="CCI135" s="91"/>
      <c r="CCJ135" s="91"/>
      <c r="CCK135" s="91"/>
      <c r="CCL135" s="91"/>
      <c r="CCM135" s="91"/>
      <c r="CCN135" s="91"/>
      <c r="CCO135" s="91"/>
      <c r="CCP135" s="91"/>
      <c r="CCQ135" s="91"/>
      <c r="CCR135" s="91"/>
      <c r="CCS135" s="91"/>
      <c r="CCT135" s="91"/>
      <c r="CCU135" s="91"/>
      <c r="CCV135" s="91"/>
      <c r="CCW135" s="91"/>
      <c r="CCX135" s="91"/>
      <c r="CCY135" s="91"/>
      <c r="CCZ135" s="91"/>
      <c r="CDA135" s="91"/>
      <c r="CDB135" s="91"/>
      <c r="CDC135" s="91"/>
      <c r="CDD135" s="91"/>
      <c r="CDE135" s="91"/>
      <c r="CDF135" s="91"/>
      <c r="CDG135" s="91"/>
      <c r="CDH135" s="91"/>
      <c r="CDI135" s="91"/>
      <c r="CDJ135" s="91"/>
      <c r="CDK135" s="91"/>
      <c r="CDL135" s="91"/>
      <c r="CDM135" s="91"/>
      <c r="CDN135" s="91"/>
      <c r="CDO135" s="91"/>
      <c r="CDP135" s="91"/>
      <c r="CDQ135" s="91"/>
      <c r="CDR135" s="91"/>
      <c r="CDS135" s="91"/>
      <c r="CDT135" s="91"/>
      <c r="CDU135" s="91"/>
      <c r="CDV135" s="91"/>
      <c r="CDW135" s="91"/>
      <c r="CDX135" s="91"/>
      <c r="CDY135" s="91"/>
      <c r="CDZ135" s="91"/>
      <c r="CEA135" s="91"/>
      <c r="CEB135" s="91"/>
      <c r="CEC135" s="91"/>
      <c r="CED135" s="91"/>
      <c r="CEE135" s="91"/>
      <c r="CEF135" s="91"/>
      <c r="CEG135" s="91"/>
      <c r="CEH135" s="91"/>
      <c r="CEI135" s="91"/>
      <c r="CEJ135" s="91"/>
      <c r="CEK135" s="91"/>
      <c r="CEL135" s="91"/>
      <c r="CEM135" s="91"/>
      <c r="CEN135" s="91"/>
      <c r="CEO135" s="91"/>
      <c r="CEP135" s="91"/>
      <c r="CEQ135" s="91"/>
      <c r="CER135" s="91"/>
      <c r="CES135" s="91"/>
      <c r="CET135" s="91"/>
      <c r="CEU135" s="91"/>
      <c r="CEV135" s="91"/>
      <c r="CEW135" s="91"/>
      <c r="CEX135" s="91"/>
      <c r="CEY135" s="91"/>
      <c r="CEZ135" s="91"/>
      <c r="CFA135" s="91"/>
      <c r="CFB135" s="91"/>
      <c r="CFC135" s="91"/>
      <c r="CFD135" s="91"/>
      <c r="CFE135" s="91"/>
      <c r="CFF135" s="91"/>
      <c r="CFG135" s="91"/>
      <c r="CFH135" s="91"/>
      <c r="CFI135" s="91"/>
      <c r="CFJ135" s="91"/>
      <c r="CFK135" s="91"/>
      <c r="CFL135" s="91"/>
      <c r="CFM135" s="91"/>
      <c r="CFN135" s="91"/>
      <c r="CFO135" s="91"/>
      <c r="CFP135" s="91"/>
      <c r="CFQ135" s="91"/>
      <c r="CFR135" s="91"/>
      <c r="CFS135" s="91"/>
      <c r="CFT135" s="91"/>
      <c r="CFU135" s="91"/>
      <c r="CFV135" s="91"/>
      <c r="CFW135" s="91"/>
      <c r="CFX135" s="91"/>
      <c r="CFY135" s="91"/>
      <c r="CFZ135" s="91"/>
      <c r="CGA135" s="91"/>
      <c r="CGB135" s="91"/>
      <c r="CGC135" s="91"/>
      <c r="CGD135" s="91"/>
      <c r="CGE135" s="91"/>
      <c r="CGF135" s="91"/>
      <c r="CGG135" s="91"/>
      <c r="CGH135" s="91"/>
      <c r="CGI135" s="91"/>
      <c r="CGJ135" s="91"/>
      <c r="CGK135" s="91"/>
      <c r="CGL135" s="91"/>
      <c r="CGM135" s="91"/>
      <c r="CGN135" s="91"/>
      <c r="CGO135" s="91"/>
      <c r="CGP135" s="91"/>
      <c r="CGQ135" s="91"/>
      <c r="CGR135" s="91"/>
      <c r="CGS135" s="91"/>
      <c r="CGT135" s="91"/>
      <c r="CGU135" s="91"/>
      <c r="CGV135" s="91"/>
      <c r="CGW135" s="91"/>
      <c r="CGX135" s="91"/>
      <c r="CGY135" s="91"/>
      <c r="CGZ135" s="91"/>
      <c r="CHA135" s="91"/>
      <c r="CHB135" s="91"/>
      <c r="CHC135" s="91"/>
      <c r="CHD135" s="91"/>
      <c r="CHE135" s="91"/>
      <c r="CHF135" s="91"/>
      <c r="CHG135" s="91"/>
      <c r="CHH135" s="91"/>
      <c r="CHI135" s="91"/>
      <c r="CHJ135" s="91"/>
      <c r="CHK135" s="91"/>
      <c r="CHL135" s="91"/>
      <c r="CHM135" s="91"/>
      <c r="CHN135" s="91"/>
      <c r="CHO135" s="91"/>
      <c r="CHP135" s="91"/>
      <c r="CHQ135" s="91"/>
      <c r="CHR135" s="91"/>
      <c r="CHS135" s="91"/>
      <c r="CHT135" s="91"/>
      <c r="CHU135" s="91"/>
      <c r="CHV135" s="91"/>
      <c r="CHW135" s="91"/>
      <c r="CHX135" s="91"/>
      <c r="CHY135" s="91"/>
      <c r="CHZ135" s="91"/>
      <c r="CIA135" s="91"/>
      <c r="CIB135" s="91"/>
      <c r="CIC135" s="91"/>
      <c r="CID135" s="91"/>
      <c r="CIE135" s="91"/>
      <c r="CIF135" s="91"/>
      <c r="CIG135" s="91"/>
      <c r="CIH135" s="91"/>
      <c r="CII135" s="91"/>
      <c r="CIJ135" s="91"/>
      <c r="CIK135" s="91"/>
      <c r="CIL135" s="91"/>
      <c r="CIM135" s="91"/>
      <c r="CIN135" s="91"/>
      <c r="CIO135" s="91"/>
      <c r="CIP135" s="91"/>
      <c r="CIQ135" s="91"/>
      <c r="CIR135" s="91"/>
      <c r="CIS135" s="91"/>
      <c r="CIT135" s="91"/>
      <c r="CIU135" s="91"/>
      <c r="CIV135" s="91"/>
      <c r="CIW135" s="91"/>
      <c r="CIX135" s="91"/>
      <c r="CIY135" s="91"/>
      <c r="CIZ135" s="91"/>
      <c r="CJA135" s="91"/>
      <c r="CJB135" s="91"/>
      <c r="CJC135" s="91"/>
      <c r="CJD135" s="91"/>
      <c r="CJE135" s="91"/>
      <c r="CJF135" s="91"/>
      <c r="CJG135" s="91"/>
      <c r="CJH135" s="91"/>
      <c r="CJI135" s="91"/>
      <c r="CJJ135" s="91"/>
      <c r="CJK135" s="91"/>
      <c r="CJL135" s="91"/>
      <c r="CJM135" s="91"/>
      <c r="CJN135" s="91"/>
      <c r="CJO135" s="91"/>
      <c r="CJP135" s="91"/>
      <c r="CJQ135" s="91"/>
      <c r="CJR135" s="91"/>
      <c r="CJS135" s="91"/>
      <c r="CJT135" s="91"/>
      <c r="CJU135" s="91"/>
      <c r="CJV135" s="91"/>
      <c r="CJW135" s="91"/>
      <c r="CJX135" s="91"/>
      <c r="CJY135" s="91"/>
      <c r="CJZ135" s="91"/>
      <c r="CKA135" s="91"/>
      <c r="CKB135" s="91"/>
      <c r="CKC135" s="91"/>
      <c r="CKD135" s="91"/>
      <c r="CKE135" s="91"/>
      <c r="CKF135" s="91"/>
      <c r="CKG135" s="91"/>
      <c r="CKH135" s="91"/>
      <c r="CKI135" s="91"/>
      <c r="CKJ135" s="91"/>
      <c r="CKK135" s="91"/>
      <c r="CKL135" s="91"/>
      <c r="CKM135" s="91"/>
      <c r="CKN135" s="91"/>
      <c r="CKO135" s="91"/>
      <c r="CKP135" s="91"/>
      <c r="CKQ135" s="91"/>
      <c r="CKR135" s="91"/>
      <c r="CKS135" s="91"/>
      <c r="CKT135" s="91"/>
      <c r="CKU135" s="91"/>
      <c r="CKV135" s="91"/>
      <c r="CKW135" s="91"/>
      <c r="CKX135" s="91"/>
      <c r="CKY135" s="91"/>
      <c r="CKZ135" s="91"/>
      <c r="CLA135" s="91"/>
      <c r="CLB135" s="91"/>
      <c r="CLC135" s="91"/>
      <c r="CLD135" s="91"/>
      <c r="CLE135" s="91"/>
      <c r="CLF135" s="91"/>
      <c r="CLG135" s="91"/>
      <c r="CLH135" s="91"/>
      <c r="CLI135" s="91"/>
      <c r="CLJ135" s="91"/>
      <c r="CLK135" s="91"/>
      <c r="CLL135" s="91"/>
      <c r="CLM135" s="91"/>
      <c r="CLN135" s="91"/>
      <c r="CLO135" s="91"/>
      <c r="CLP135" s="91"/>
      <c r="CLQ135" s="91"/>
      <c r="CLR135" s="91"/>
      <c r="CLS135" s="91"/>
      <c r="CLT135" s="91"/>
      <c r="CLU135" s="91"/>
      <c r="CLV135" s="91"/>
      <c r="CLW135" s="91"/>
      <c r="CLX135" s="91"/>
      <c r="CLY135" s="91"/>
      <c r="CLZ135" s="91"/>
      <c r="CMA135" s="91"/>
      <c r="CMB135" s="91"/>
      <c r="CMC135" s="91"/>
      <c r="CMD135" s="91"/>
      <c r="CME135" s="91"/>
      <c r="CMF135" s="91"/>
      <c r="CMG135" s="91"/>
      <c r="CMH135" s="91"/>
      <c r="CMI135" s="91"/>
      <c r="CMJ135" s="91"/>
      <c r="CMK135" s="91"/>
      <c r="CML135" s="91"/>
      <c r="CMM135" s="91"/>
      <c r="CMN135" s="91"/>
      <c r="CMO135" s="91"/>
      <c r="CMP135" s="91"/>
      <c r="CMQ135" s="91"/>
      <c r="CMR135" s="91"/>
      <c r="CMS135" s="91"/>
      <c r="CMT135" s="91"/>
      <c r="CMU135" s="91"/>
      <c r="CMV135" s="91"/>
      <c r="CMW135" s="91"/>
      <c r="CMX135" s="91"/>
      <c r="CMY135" s="91"/>
      <c r="CMZ135" s="91"/>
      <c r="CNA135" s="91"/>
      <c r="CNB135" s="91"/>
      <c r="CNC135" s="91"/>
      <c r="CND135" s="91"/>
      <c r="CNE135" s="91"/>
      <c r="CNF135" s="91"/>
      <c r="CNG135" s="91"/>
      <c r="CNH135" s="91"/>
      <c r="CNI135" s="91"/>
      <c r="CNJ135" s="91"/>
      <c r="CNK135" s="91"/>
      <c r="CNL135" s="91"/>
      <c r="CNM135" s="91"/>
      <c r="CNN135" s="91"/>
      <c r="CNO135" s="91"/>
      <c r="CNP135" s="91"/>
      <c r="CNQ135" s="91"/>
      <c r="CNR135" s="91"/>
      <c r="CNS135" s="91"/>
      <c r="CNT135" s="91"/>
      <c r="CNU135" s="91"/>
      <c r="CNV135" s="91"/>
      <c r="CNW135" s="91"/>
      <c r="CNX135" s="91"/>
      <c r="CNY135" s="91"/>
      <c r="CNZ135" s="91"/>
      <c r="COA135" s="91"/>
      <c r="COB135" s="91"/>
      <c r="COC135" s="91"/>
      <c r="COD135" s="91"/>
      <c r="COE135" s="91"/>
      <c r="COF135" s="91"/>
      <c r="COG135" s="91"/>
      <c r="COH135" s="91"/>
      <c r="COI135" s="91"/>
      <c r="COJ135" s="91"/>
      <c r="COK135" s="91"/>
      <c r="COL135" s="91"/>
      <c r="COM135" s="91"/>
      <c r="CON135" s="91"/>
      <c r="COO135" s="91"/>
      <c r="COP135" s="91"/>
      <c r="COQ135" s="91"/>
      <c r="COR135" s="91"/>
      <c r="COS135" s="91"/>
      <c r="COT135" s="91"/>
      <c r="COU135" s="91"/>
      <c r="COV135" s="91"/>
      <c r="COW135" s="91"/>
      <c r="COX135" s="91"/>
      <c r="COY135" s="91"/>
      <c r="COZ135" s="91"/>
      <c r="CPA135" s="91"/>
      <c r="CPB135" s="91"/>
      <c r="CPC135" s="91"/>
      <c r="CPD135" s="91"/>
      <c r="CPE135" s="91"/>
      <c r="CPF135" s="91"/>
      <c r="CPG135" s="91"/>
      <c r="CPH135" s="91"/>
      <c r="CPI135" s="91"/>
      <c r="CPJ135" s="91"/>
      <c r="CPK135" s="91"/>
      <c r="CPL135" s="91"/>
      <c r="CPM135" s="91"/>
      <c r="CPN135" s="91"/>
      <c r="CPO135" s="91"/>
      <c r="CPP135" s="91"/>
      <c r="CPQ135" s="91"/>
      <c r="CPR135" s="91"/>
      <c r="CPS135" s="91"/>
      <c r="CPT135" s="91"/>
      <c r="CPU135" s="91"/>
      <c r="CPV135" s="91"/>
      <c r="CPW135" s="91"/>
      <c r="CPX135" s="91"/>
      <c r="CPY135" s="91"/>
      <c r="CPZ135" s="91"/>
      <c r="CQA135" s="91"/>
      <c r="CQB135" s="91"/>
      <c r="CQC135" s="91"/>
      <c r="CQD135" s="91"/>
      <c r="CQE135" s="91"/>
      <c r="CQF135" s="91"/>
      <c r="CQG135" s="91"/>
      <c r="CQH135" s="91"/>
      <c r="CQI135" s="91"/>
      <c r="CQJ135" s="91"/>
      <c r="CQK135" s="91"/>
      <c r="CQL135" s="91"/>
      <c r="CQM135" s="91"/>
      <c r="CQN135" s="91"/>
      <c r="CQO135" s="91"/>
      <c r="CQP135" s="91"/>
      <c r="CQQ135" s="91"/>
      <c r="CQR135" s="91"/>
      <c r="CQS135" s="91"/>
      <c r="CQT135" s="91"/>
      <c r="CQU135" s="91"/>
      <c r="CQV135" s="91"/>
      <c r="CQW135" s="91"/>
      <c r="CQX135" s="91"/>
      <c r="CQY135" s="91"/>
      <c r="CQZ135" s="91"/>
      <c r="CRA135" s="91"/>
      <c r="CRB135" s="91"/>
      <c r="CRC135" s="91"/>
      <c r="CRD135" s="91"/>
      <c r="CRE135" s="91"/>
      <c r="CRF135" s="91"/>
      <c r="CRG135" s="91"/>
      <c r="CRH135" s="91"/>
      <c r="CRI135" s="91"/>
      <c r="CRJ135" s="91"/>
      <c r="CRK135" s="91"/>
      <c r="CRL135" s="91"/>
      <c r="CRM135" s="91"/>
      <c r="CRN135" s="91"/>
      <c r="CRO135" s="91"/>
      <c r="CRP135" s="91"/>
      <c r="CRQ135" s="91"/>
      <c r="CRR135" s="91"/>
      <c r="CRS135" s="91"/>
      <c r="CRT135" s="91"/>
      <c r="CRU135" s="91"/>
      <c r="CRV135" s="91"/>
      <c r="CRW135" s="91"/>
      <c r="CRX135" s="91"/>
      <c r="CRY135" s="91"/>
      <c r="CRZ135" s="91"/>
      <c r="CSA135" s="91"/>
      <c r="CSB135" s="91"/>
      <c r="CSC135" s="91"/>
      <c r="CSD135" s="91"/>
      <c r="CSE135" s="91"/>
      <c r="CSF135" s="91"/>
      <c r="CSG135" s="91"/>
      <c r="CSH135" s="91"/>
      <c r="CSI135" s="91"/>
      <c r="CSJ135" s="91"/>
      <c r="CSK135" s="91"/>
      <c r="CSL135" s="91"/>
      <c r="CSM135" s="91"/>
      <c r="CSN135" s="91"/>
      <c r="CSO135" s="91"/>
      <c r="CSP135" s="91"/>
      <c r="CSQ135" s="91"/>
      <c r="CSR135" s="91"/>
      <c r="CSS135" s="91"/>
      <c r="CST135" s="91"/>
      <c r="CSU135" s="91"/>
      <c r="CSV135" s="91"/>
      <c r="CSW135" s="91"/>
      <c r="CSX135" s="91"/>
      <c r="CSY135" s="91"/>
      <c r="CSZ135" s="91"/>
      <c r="CTA135" s="91"/>
      <c r="CTB135" s="91"/>
      <c r="CTC135" s="91"/>
      <c r="CTD135" s="91"/>
      <c r="CTE135" s="91"/>
      <c r="CTF135" s="91"/>
      <c r="CTG135" s="91"/>
      <c r="CTH135" s="91"/>
      <c r="CTI135" s="91"/>
      <c r="CTJ135" s="91"/>
      <c r="CTK135" s="91"/>
      <c r="CTL135" s="91"/>
      <c r="CTM135" s="91"/>
      <c r="CTN135" s="91"/>
      <c r="CTO135" s="91"/>
      <c r="CTP135" s="91"/>
      <c r="CTQ135" s="91"/>
      <c r="CTR135" s="91"/>
      <c r="CTS135" s="91"/>
      <c r="CTT135" s="91"/>
      <c r="CTU135" s="91"/>
      <c r="CTV135" s="91"/>
      <c r="CTW135" s="91"/>
      <c r="CTX135" s="91"/>
      <c r="CTY135" s="91"/>
      <c r="CTZ135" s="91"/>
      <c r="CUA135" s="91"/>
      <c r="CUB135" s="91"/>
      <c r="CUC135" s="91"/>
      <c r="CUD135" s="91"/>
      <c r="CUE135" s="91"/>
      <c r="CUF135" s="91"/>
      <c r="CUG135" s="91"/>
      <c r="CUH135" s="91"/>
      <c r="CUI135" s="91"/>
      <c r="CUJ135" s="91"/>
      <c r="CUK135" s="91"/>
      <c r="CUL135" s="91"/>
      <c r="CUM135" s="91"/>
      <c r="CUN135" s="91"/>
      <c r="CUO135" s="91"/>
      <c r="CUP135" s="91"/>
      <c r="CUQ135" s="91"/>
      <c r="CUR135" s="91"/>
      <c r="CUS135" s="91"/>
      <c r="CUT135" s="91"/>
      <c r="CUU135" s="91"/>
      <c r="CUV135" s="91"/>
      <c r="CUW135" s="91"/>
      <c r="CUX135" s="91"/>
      <c r="CUY135" s="91"/>
      <c r="CUZ135" s="91"/>
      <c r="CVA135" s="91"/>
      <c r="CVB135" s="91"/>
      <c r="CVC135" s="91"/>
      <c r="CVD135" s="91"/>
      <c r="CVE135" s="91"/>
      <c r="CVF135" s="91"/>
      <c r="CVG135" s="91"/>
      <c r="CVH135" s="91"/>
      <c r="CVI135" s="91"/>
      <c r="CVJ135" s="91"/>
      <c r="CVK135" s="91"/>
      <c r="CVL135" s="91"/>
      <c r="CVM135" s="91"/>
      <c r="CVN135" s="91"/>
      <c r="CVO135" s="91"/>
      <c r="CVP135" s="91"/>
      <c r="CVQ135" s="91"/>
      <c r="CVR135" s="91"/>
      <c r="CVS135" s="91"/>
      <c r="CVT135" s="91"/>
      <c r="CVU135" s="91"/>
      <c r="CVV135" s="91"/>
      <c r="CVW135" s="91"/>
      <c r="CVX135" s="91"/>
      <c r="CVY135" s="91"/>
      <c r="CVZ135" s="91"/>
      <c r="CWA135" s="91"/>
      <c r="CWB135" s="91"/>
      <c r="CWC135" s="91"/>
      <c r="CWD135" s="91"/>
      <c r="CWE135" s="91"/>
      <c r="CWF135" s="91"/>
      <c r="CWG135" s="91"/>
      <c r="CWH135" s="91"/>
      <c r="CWI135" s="91"/>
      <c r="CWJ135" s="91"/>
      <c r="CWK135" s="91"/>
      <c r="CWL135" s="91"/>
      <c r="CWM135" s="91"/>
      <c r="CWN135" s="91"/>
      <c r="CWO135" s="91"/>
      <c r="CWP135" s="91"/>
      <c r="CWQ135" s="91"/>
      <c r="CWR135" s="91"/>
      <c r="CWS135" s="91"/>
      <c r="CWT135" s="91"/>
      <c r="CWU135" s="91"/>
      <c r="CWV135" s="91"/>
      <c r="CWW135" s="91"/>
      <c r="CWX135" s="91"/>
      <c r="CWY135" s="91"/>
      <c r="CWZ135" s="91"/>
      <c r="CXA135" s="91"/>
      <c r="CXB135" s="91"/>
      <c r="CXC135" s="91"/>
      <c r="CXD135" s="91"/>
      <c r="CXE135" s="91"/>
      <c r="CXF135" s="91"/>
      <c r="CXG135" s="91"/>
      <c r="CXH135" s="91"/>
      <c r="CXI135" s="91"/>
      <c r="CXJ135" s="91"/>
      <c r="CXK135" s="91"/>
      <c r="CXL135" s="91"/>
      <c r="CXM135" s="91"/>
      <c r="CXN135" s="91"/>
      <c r="CXO135" s="91"/>
      <c r="CXP135" s="91"/>
      <c r="CXQ135" s="91"/>
      <c r="CXR135" s="91"/>
      <c r="CXS135" s="91"/>
      <c r="CXT135" s="91"/>
      <c r="CXU135" s="91"/>
      <c r="CXV135" s="91"/>
      <c r="CXW135" s="91"/>
      <c r="CXX135" s="91"/>
      <c r="CXY135" s="91"/>
      <c r="CXZ135" s="91"/>
      <c r="CYA135" s="91"/>
      <c r="CYB135" s="91"/>
      <c r="CYC135" s="91"/>
      <c r="CYD135" s="91"/>
      <c r="CYE135" s="91"/>
      <c r="CYF135" s="91"/>
      <c r="CYG135" s="91"/>
      <c r="CYH135" s="91"/>
      <c r="CYI135" s="91"/>
      <c r="CYJ135" s="91"/>
      <c r="CYK135" s="91"/>
      <c r="CYL135" s="91"/>
      <c r="CYM135" s="91"/>
      <c r="CYN135" s="91"/>
      <c r="CYO135" s="91"/>
      <c r="CYP135" s="91"/>
      <c r="CYQ135" s="91"/>
      <c r="CYR135" s="91"/>
      <c r="CYS135" s="91"/>
      <c r="CYT135" s="91"/>
      <c r="CYU135" s="91"/>
      <c r="CYV135" s="91"/>
      <c r="CYW135" s="91"/>
      <c r="CYX135" s="91"/>
      <c r="CYY135" s="91"/>
      <c r="CYZ135" s="91"/>
      <c r="CZA135" s="91"/>
      <c r="CZB135" s="91"/>
      <c r="CZC135" s="91"/>
      <c r="CZD135" s="91"/>
      <c r="CZE135" s="91"/>
      <c r="CZF135" s="91"/>
      <c r="CZG135" s="91"/>
      <c r="CZH135" s="91"/>
      <c r="CZI135" s="91"/>
      <c r="CZJ135" s="91"/>
      <c r="CZK135" s="91"/>
      <c r="CZL135" s="91"/>
      <c r="CZM135" s="91"/>
      <c r="CZN135" s="91"/>
      <c r="CZO135" s="91"/>
      <c r="CZP135" s="91"/>
      <c r="CZQ135" s="91"/>
      <c r="CZR135" s="91"/>
      <c r="CZS135" s="91"/>
      <c r="CZT135" s="91"/>
      <c r="CZU135" s="91"/>
      <c r="CZV135" s="91"/>
      <c r="CZW135" s="91"/>
      <c r="CZX135" s="91"/>
      <c r="CZY135" s="91"/>
      <c r="CZZ135" s="91"/>
      <c r="DAA135" s="91"/>
      <c r="DAB135" s="91"/>
      <c r="DAC135" s="91"/>
      <c r="DAD135" s="91"/>
      <c r="DAE135" s="91"/>
      <c r="DAF135" s="91"/>
      <c r="DAG135" s="91"/>
      <c r="DAH135" s="91"/>
      <c r="DAI135" s="91"/>
      <c r="DAJ135" s="91"/>
      <c r="DAK135" s="91"/>
      <c r="DAL135" s="91"/>
      <c r="DAM135" s="91"/>
      <c r="DAN135" s="91"/>
      <c r="DAO135" s="91"/>
      <c r="DAP135" s="91"/>
      <c r="DAQ135" s="91"/>
      <c r="DAR135" s="91"/>
      <c r="DAS135" s="91"/>
      <c r="DAT135" s="91"/>
      <c r="DAU135" s="91"/>
      <c r="DAV135" s="91"/>
      <c r="DAW135" s="91"/>
      <c r="DAX135" s="91"/>
      <c r="DAY135" s="91"/>
      <c r="DAZ135" s="91"/>
      <c r="DBA135" s="91"/>
      <c r="DBB135" s="91"/>
      <c r="DBC135" s="91"/>
      <c r="DBD135" s="91"/>
      <c r="DBE135" s="91"/>
      <c r="DBF135" s="91"/>
      <c r="DBG135" s="91"/>
      <c r="DBH135" s="91"/>
      <c r="DBI135" s="91"/>
      <c r="DBJ135" s="91"/>
      <c r="DBK135" s="91"/>
      <c r="DBL135" s="91"/>
      <c r="DBM135" s="91"/>
      <c r="DBN135" s="91"/>
      <c r="DBO135" s="91"/>
      <c r="DBP135" s="91"/>
      <c r="DBQ135" s="91"/>
      <c r="DBR135" s="91"/>
      <c r="DBS135" s="91"/>
      <c r="DBT135" s="91"/>
      <c r="DBU135" s="91"/>
      <c r="DBV135" s="91"/>
      <c r="DBW135" s="91"/>
      <c r="DBX135" s="91"/>
      <c r="DBY135" s="91"/>
      <c r="DBZ135" s="91"/>
      <c r="DCA135" s="91"/>
      <c r="DCB135" s="91"/>
      <c r="DCC135" s="91"/>
      <c r="DCD135" s="91"/>
      <c r="DCE135" s="91"/>
      <c r="DCF135" s="91"/>
      <c r="DCG135" s="91"/>
      <c r="DCH135" s="91"/>
      <c r="DCI135" s="91"/>
      <c r="DCJ135" s="91"/>
      <c r="DCK135" s="91"/>
      <c r="DCL135" s="91"/>
      <c r="DCM135" s="91"/>
      <c r="DCN135" s="91"/>
      <c r="DCO135" s="91"/>
      <c r="DCP135" s="91"/>
      <c r="DCQ135" s="91"/>
      <c r="DCR135" s="91"/>
      <c r="DCS135" s="91"/>
      <c r="DCT135" s="91"/>
      <c r="DCU135" s="91"/>
      <c r="DCV135" s="91"/>
      <c r="DCW135" s="91"/>
      <c r="DCX135" s="91"/>
      <c r="DCY135" s="91"/>
      <c r="DCZ135" s="91"/>
      <c r="DDA135" s="91"/>
      <c r="DDB135" s="91"/>
      <c r="DDC135" s="91"/>
      <c r="DDD135" s="91"/>
      <c r="DDE135" s="91"/>
      <c r="DDF135" s="91"/>
      <c r="DDG135" s="91"/>
      <c r="DDH135" s="91"/>
      <c r="DDI135" s="91"/>
      <c r="DDJ135" s="91"/>
      <c r="DDK135" s="91"/>
      <c r="DDL135" s="91"/>
      <c r="DDM135" s="91"/>
      <c r="DDN135" s="91"/>
      <c r="DDO135" s="91"/>
      <c r="DDP135" s="91"/>
      <c r="DDQ135" s="91"/>
      <c r="DDR135" s="91"/>
      <c r="DDS135" s="91"/>
      <c r="DDT135" s="91"/>
      <c r="DDU135" s="91"/>
      <c r="DDV135" s="91"/>
      <c r="DDW135" s="91"/>
      <c r="DDX135" s="91"/>
      <c r="DDY135" s="91"/>
      <c r="DDZ135" s="91"/>
      <c r="DEA135" s="91"/>
      <c r="DEB135" s="91"/>
      <c r="DEC135" s="91"/>
      <c r="DED135" s="91"/>
      <c r="DEE135" s="91"/>
      <c r="DEF135" s="91"/>
      <c r="DEG135" s="91"/>
      <c r="DEH135" s="91"/>
      <c r="DEI135" s="91"/>
      <c r="DEJ135" s="91"/>
      <c r="DEK135" s="91"/>
      <c r="DEL135" s="91"/>
      <c r="DEM135" s="91"/>
      <c r="DEN135" s="91"/>
      <c r="DEO135" s="91"/>
      <c r="DEP135" s="91"/>
      <c r="DEQ135" s="91"/>
      <c r="DER135" s="91"/>
      <c r="DES135" s="91"/>
      <c r="DET135" s="91"/>
      <c r="DEU135" s="91"/>
      <c r="DEV135" s="91"/>
      <c r="DEW135" s="91"/>
      <c r="DEX135" s="91"/>
      <c r="DEY135" s="91"/>
      <c r="DEZ135" s="91"/>
      <c r="DFA135" s="91"/>
      <c r="DFB135" s="91"/>
      <c r="DFC135" s="91"/>
      <c r="DFD135" s="91"/>
      <c r="DFE135" s="91"/>
      <c r="DFF135" s="91"/>
      <c r="DFG135" s="91"/>
      <c r="DFH135" s="91"/>
      <c r="DFI135" s="91"/>
      <c r="DFJ135" s="91"/>
      <c r="DFK135" s="91"/>
      <c r="DFL135" s="91"/>
      <c r="DFM135" s="91"/>
      <c r="DFN135" s="91"/>
      <c r="DFO135" s="91"/>
      <c r="DFP135" s="91"/>
      <c r="DFQ135" s="91"/>
      <c r="DFR135" s="91"/>
      <c r="DFS135" s="91"/>
      <c r="DFT135" s="91"/>
      <c r="DFU135" s="91"/>
      <c r="DFV135" s="91"/>
      <c r="DFW135" s="91"/>
      <c r="DFX135" s="91"/>
      <c r="DFY135" s="91"/>
      <c r="DFZ135" s="91"/>
      <c r="DGA135" s="91"/>
      <c r="DGB135" s="91"/>
      <c r="DGC135" s="91"/>
      <c r="DGD135" s="91"/>
      <c r="DGE135" s="91"/>
      <c r="DGF135" s="91"/>
      <c r="DGG135" s="91"/>
      <c r="DGH135" s="91"/>
      <c r="DGI135" s="91"/>
      <c r="DGJ135" s="91"/>
      <c r="DGK135" s="91"/>
      <c r="DGL135" s="91"/>
      <c r="DGM135" s="91"/>
      <c r="DGN135" s="91"/>
      <c r="DGO135" s="91"/>
      <c r="DGP135" s="91"/>
      <c r="DGQ135" s="91"/>
      <c r="DGR135" s="91"/>
      <c r="DGS135" s="91"/>
      <c r="DGT135" s="91"/>
      <c r="DGU135" s="91"/>
      <c r="DGV135" s="91"/>
      <c r="DGW135" s="91"/>
      <c r="DGX135" s="91"/>
      <c r="DGY135" s="91"/>
      <c r="DGZ135" s="91"/>
      <c r="DHA135" s="91"/>
      <c r="DHB135" s="91"/>
      <c r="DHC135" s="91"/>
      <c r="DHD135" s="91"/>
      <c r="DHE135" s="91"/>
      <c r="DHF135" s="91"/>
      <c r="DHG135" s="91"/>
      <c r="DHH135" s="91"/>
      <c r="DHI135" s="91"/>
      <c r="DHJ135" s="91"/>
      <c r="DHK135" s="91"/>
      <c r="DHL135" s="91"/>
      <c r="DHM135" s="91"/>
      <c r="DHN135" s="91"/>
      <c r="DHO135" s="91"/>
      <c r="DHP135" s="91"/>
      <c r="DHQ135" s="91"/>
      <c r="DHR135" s="91"/>
      <c r="DHS135" s="91"/>
      <c r="DHT135" s="91"/>
      <c r="DHU135" s="91"/>
      <c r="DHV135" s="91"/>
      <c r="DHW135" s="91"/>
      <c r="DHX135" s="91"/>
      <c r="DHY135" s="91"/>
      <c r="DHZ135" s="91"/>
      <c r="DIA135" s="91"/>
      <c r="DIB135" s="91"/>
      <c r="DIC135" s="91"/>
      <c r="DID135" s="91"/>
      <c r="DIE135" s="91"/>
      <c r="DIF135" s="91"/>
      <c r="DIG135" s="91"/>
      <c r="DIH135" s="91"/>
      <c r="DII135" s="91"/>
      <c r="DIJ135" s="91"/>
      <c r="DIK135" s="91"/>
      <c r="DIL135" s="91"/>
      <c r="DIM135" s="91"/>
      <c r="DIN135" s="91"/>
      <c r="DIO135" s="91"/>
      <c r="DIP135" s="91"/>
      <c r="DIQ135" s="91"/>
      <c r="DIR135" s="91"/>
      <c r="DIS135" s="91"/>
      <c r="DIT135" s="91"/>
      <c r="DIU135" s="91"/>
      <c r="DIV135" s="91"/>
      <c r="DIW135" s="91"/>
      <c r="DIX135" s="91"/>
      <c r="DIY135" s="91"/>
      <c r="DIZ135" s="91"/>
      <c r="DJA135" s="91"/>
      <c r="DJB135" s="91"/>
      <c r="DJC135" s="91"/>
      <c r="DJD135" s="91"/>
      <c r="DJE135" s="91"/>
      <c r="DJF135" s="91"/>
      <c r="DJG135" s="91"/>
      <c r="DJH135" s="91"/>
      <c r="DJI135" s="91"/>
      <c r="DJJ135" s="91"/>
      <c r="DJK135" s="91"/>
      <c r="DJL135" s="91"/>
      <c r="DJM135" s="91"/>
      <c r="DJN135" s="91"/>
      <c r="DJO135" s="91"/>
      <c r="DJP135" s="91"/>
      <c r="DJQ135" s="91"/>
      <c r="DJR135" s="91"/>
      <c r="DJS135" s="91"/>
      <c r="DJT135" s="91"/>
      <c r="DJU135" s="91"/>
      <c r="DJV135" s="91"/>
      <c r="DJW135" s="91"/>
      <c r="DJX135" s="91"/>
      <c r="DJY135" s="91"/>
      <c r="DJZ135" s="91"/>
      <c r="DKA135" s="91"/>
      <c r="DKB135" s="91"/>
      <c r="DKC135" s="91"/>
      <c r="DKD135" s="91"/>
      <c r="DKE135" s="91"/>
      <c r="DKF135" s="91"/>
      <c r="DKG135" s="91"/>
      <c r="DKH135" s="91"/>
      <c r="DKI135" s="91"/>
      <c r="DKJ135" s="91"/>
      <c r="DKK135" s="91"/>
      <c r="DKL135" s="91"/>
      <c r="DKM135" s="91"/>
      <c r="DKN135" s="91"/>
      <c r="DKO135" s="91"/>
      <c r="DKP135" s="91"/>
      <c r="DKQ135" s="91"/>
      <c r="DKR135" s="91"/>
      <c r="DKS135" s="91"/>
      <c r="DKT135" s="91"/>
      <c r="DKU135" s="91"/>
      <c r="DKV135" s="91"/>
      <c r="DKW135" s="91"/>
      <c r="DKX135" s="91"/>
      <c r="DKY135" s="91"/>
      <c r="DKZ135" s="91"/>
      <c r="DLA135" s="91"/>
      <c r="DLB135" s="91"/>
      <c r="DLC135" s="91"/>
      <c r="DLD135" s="91"/>
      <c r="DLE135" s="91"/>
      <c r="DLF135" s="91"/>
      <c r="DLG135" s="91"/>
      <c r="DLH135" s="91"/>
      <c r="DLI135" s="91"/>
      <c r="DLJ135" s="91"/>
      <c r="DLK135" s="91"/>
      <c r="DLL135" s="91"/>
      <c r="DLM135" s="91"/>
      <c r="DLN135" s="91"/>
      <c r="DLO135" s="91"/>
      <c r="DLP135" s="91"/>
      <c r="DLQ135" s="91"/>
      <c r="DLR135" s="91"/>
      <c r="DLS135" s="91"/>
      <c r="DLT135" s="91"/>
      <c r="DLU135" s="91"/>
      <c r="DLV135" s="91"/>
      <c r="DLW135" s="91"/>
      <c r="DLX135" s="91"/>
      <c r="DLY135" s="91"/>
      <c r="DLZ135" s="91"/>
      <c r="DMA135" s="91"/>
      <c r="DMB135" s="91"/>
      <c r="DMC135" s="91"/>
      <c r="DMD135" s="91"/>
      <c r="DME135" s="91"/>
      <c r="DMF135" s="91"/>
      <c r="DMG135" s="91"/>
      <c r="DMH135" s="91"/>
      <c r="DMI135" s="91"/>
      <c r="DMJ135" s="91"/>
      <c r="DMK135" s="91"/>
      <c r="DML135" s="91"/>
      <c r="DMM135" s="91"/>
      <c r="DMN135" s="91"/>
      <c r="DMO135" s="91"/>
      <c r="DMP135" s="91"/>
      <c r="DMQ135" s="91"/>
      <c r="DMR135" s="91"/>
      <c r="DMS135" s="91"/>
      <c r="DMT135" s="91"/>
      <c r="DMU135" s="91"/>
      <c r="DMV135" s="91"/>
      <c r="DMW135" s="91"/>
      <c r="DMX135" s="91"/>
      <c r="DMY135" s="91"/>
      <c r="DMZ135" s="91"/>
      <c r="DNA135" s="91"/>
      <c r="DNB135" s="91"/>
      <c r="DNC135" s="91"/>
      <c r="DND135" s="91"/>
      <c r="DNE135" s="91"/>
      <c r="DNF135" s="91"/>
      <c r="DNG135" s="91"/>
      <c r="DNH135" s="91"/>
      <c r="DNI135" s="91"/>
      <c r="DNJ135" s="91"/>
      <c r="DNK135" s="91"/>
      <c r="DNL135" s="91"/>
      <c r="DNM135" s="91"/>
      <c r="DNN135" s="91"/>
      <c r="DNO135" s="91"/>
      <c r="DNP135" s="91"/>
      <c r="DNQ135" s="91"/>
      <c r="DNR135" s="91"/>
      <c r="DNS135" s="91"/>
      <c r="DNT135" s="91"/>
      <c r="DNU135" s="91"/>
      <c r="DNV135" s="91"/>
      <c r="DNW135" s="91"/>
      <c r="DNX135" s="91"/>
      <c r="DNY135" s="91"/>
      <c r="DNZ135" s="91"/>
      <c r="DOA135" s="91"/>
      <c r="DOB135" s="91"/>
      <c r="DOC135" s="91"/>
      <c r="DOD135" s="91"/>
      <c r="DOE135" s="91"/>
      <c r="DOF135" s="91"/>
      <c r="DOG135" s="91"/>
      <c r="DOH135" s="91"/>
      <c r="DOI135" s="91"/>
      <c r="DOJ135" s="91"/>
      <c r="DOK135" s="91"/>
      <c r="DOL135" s="91"/>
      <c r="DOM135" s="91"/>
      <c r="DON135" s="91"/>
      <c r="DOO135" s="91"/>
      <c r="DOP135" s="91"/>
      <c r="DOQ135" s="91"/>
      <c r="DOR135" s="91"/>
      <c r="DOS135" s="91"/>
      <c r="DOT135" s="91"/>
      <c r="DOU135" s="91"/>
      <c r="DOV135" s="91"/>
      <c r="DOW135" s="91"/>
      <c r="DOX135" s="91"/>
      <c r="DOY135" s="91"/>
      <c r="DOZ135" s="91"/>
      <c r="DPA135" s="91"/>
      <c r="DPB135" s="91"/>
      <c r="DPC135" s="91"/>
      <c r="DPD135" s="91"/>
      <c r="DPE135" s="91"/>
      <c r="DPF135" s="91"/>
      <c r="DPG135" s="91"/>
      <c r="DPH135" s="91"/>
      <c r="DPI135" s="91"/>
      <c r="DPJ135" s="91"/>
      <c r="DPK135" s="91"/>
      <c r="DPL135" s="91"/>
      <c r="DPM135" s="91"/>
      <c r="DPN135" s="91"/>
      <c r="DPO135" s="91"/>
      <c r="DPP135" s="91"/>
      <c r="DPQ135" s="91"/>
      <c r="DPR135" s="91"/>
      <c r="DPS135" s="91"/>
      <c r="DPT135" s="91"/>
      <c r="DPU135" s="91"/>
      <c r="DPV135" s="91"/>
      <c r="DPW135" s="91"/>
      <c r="DPX135" s="91"/>
      <c r="DPY135" s="91"/>
      <c r="DPZ135" s="91"/>
      <c r="DQA135" s="91"/>
      <c r="DQB135" s="91"/>
      <c r="DQC135" s="91"/>
      <c r="DQD135" s="91"/>
      <c r="DQE135" s="91"/>
      <c r="DQF135" s="91"/>
      <c r="DQG135" s="91"/>
      <c r="DQH135" s="91"/>
      <c r="DQI135" s="91"/>
      <c r="DQJ135" s="91"/>
      <c r="DQK135" s="91"/>
      <c r="DQL135" s="91"/>
      <c r="DQM135" s="91"/>
      <c r="DQN135" s="91"/>
      <c r="DQO135" s="91"/>
      <c r="DQP135" s="91"/>
      <c r="DQQ135" s="91"/>
      <c r="DQR135" s="91"/>
      <c r="DQS135" s="91"/>
      <c r="DQT135" s="91"/>
      <c r="DQU135" s="91"/>
      <c r="DQV135" s="91"/>
      <c r="DQW135" s="91"/>
      <c r="DQX135" s="91"/>
      <c r="DQY135" s="91"/>
      <c r="DQZ135" s="91"/>
      <c r="DRA135" s="91"/>
      <c r="DRB135" s="91"/>
      <c r="DRC135" s="91"/>
      <c r="DRD135" s="91"/>
      <c r="DRE135" s="91"/>
      <c r="DRF135" s="91"/>
      <c r="DRG135" s="91"/>
      <c r="DRH135" s="91"/>
      <c r="DRI135" s="91"/>
      <c r="DRJ135" s="91"/>
      <c r="DRK135" s="91"/>
      <c r="DRL135" s="91"/>
      <c r="DRM135" s="91"/>
      <c r="DRN135" s="91"/>
      <c r="DRO135" s="91"/>
      <c r="DRP135" s="91"/>
      <c r="DRQ135" s="91"/>
      <c r="DRR135" s="91"/>
      <c r="DRS135" s="91"/>
      <c r="DRT135" s="91"/>
      <c r="DRU135" s="91"/>
      <c r="DRV135" s="91"/>
      <c r="DRW135" s="91"/>
      <c r="DRX135" s="91"/>
      <c r="DRY135" s="91"/>
      <c r="DRZ135" s="91"/>
      <c r="DSA135" s="91"/>
      <c r="DSB135" s="91"/>
      <c r="DSC135" s="91"/>
      <c r="DSD135" s="91"/>
      <c r="DSE135" s="91"/>
      <c r="DSF135" s="91"/>
      <c r="DSG135" s="91"/>
      <c r="DSH135" s="91"/>
      <c r="DSI135" s="91"/>
      <c r="DSJ135" s="91"/>
      <c r="DSK135" s="91"/>
      <c r="DSL135" s="91"/>
      <c r="DSM135" s="91"/>
      <c r="DSN135" s="91"/>
      <c r="DSO135" s="91"/>
      <c r="DSP135" s="91"/>
      <c r="DSQ135" s="91"/>
      <c r="DSR135" s="91"/>
      <c r="DSS135" s="91"/>
      <c r="DST135" s="91"/>
      <c r="DSU135" s="91"/>
      <c r="DSV135" s="91"/>
      <c r="DSW135" s="91"/>
      <c r="DSX135" s="91"/>
      <c r="DSY135" s="91"/>
      <c r="DSZ135" s="91"/>
      <c r="DTA135" s="91"/>
      <c r="DTB135" s="91"/>
      <c r="DTC135" s="91"/>
      <c r="DTD135" s="91"/>
      <c r="DTE135" s="91"/>
      <c r="DTF135" s="91"/>
      <c r="DTG135" s="91"/>
      <c r="DTH135" s="91"/>
      <c r="DTI135" s="91"/>
      <c r="DTJ135" s="91"/>
      <c r="DTK135" s="91"/>
      <c r="DTL135" s="91"/>
      <c r="DTM135" s="91"/>
      <c r="DTN135" s="91"/>
      <c r="DTO135" s="91"/>
      <c r="DTP135" s="91"/>
      <c r="DTQ135" s="91"/>
      <c r="DTR135" s="91"/>
      <c r="DTS135" s="91"/>
      <c r="DTT135" s="91"/>
      <c r="DTU135" s="91"/>
      <c r="DTV135" s="91"/>
      <c r="DTW135" s="91"/>
      <c r="DTX135" s="91"/>
      <c r="DTY135" s="91"/>
      <c r="DTZ135" s="91"/>
      <c r="DUA135" s="91"/>
      <c r="DUB135" s="91"/>
      <c r="DUC135" s="91"/>
      <c r="DUD135" s="91"/>
      <c r="DUE135" s="91"/>
      <c r="DUF135" s="91"/>
      <c r="DUG135" s="91"/>
      <c r="DUH135" s="91"/>
      <c r="DUI135" s="91"/>
      <c r="DUJ135" s="91"/>
      <c r="DUK135" s="91"/>
      <c r="DUL135" s="91"/>
      <c r="DUM135" s="91"/>
      <c r="DUN135" s="91"/>
      <c r="DUO135" s="91"/>
      <c r="DUP135" s="91"/>
      <c r="DUQ135" s="91"/>
      <c r="DUR135" s="91"/>
      <c r="DUS135" s="91"/>
      <c r="DUT135" s="91"/>
      <c r="DUU135" s="91"/>
      <c r="DUV135" s="91"/>
      <c r="DUW135" s="91"/>
      <c r="DUX135" s="91"/>
      <c r="DUY135" s="91"/>
      <c r="DUZ135" s="91"/>
      <c r="DVA135" s="91"/>
      <c r="DVB135" s="91"/>
      <c r="DVC135" s="91"/>
      <c r="DVD135" s="91"/>
      <c r="DVE135" s="91"/>
      <c r="DVF135" s="91"/>
      <c r="DVG135" s="91"/>
      <c r="DVH135" s="91"/>
      <c r="DVI135" s="91"/>
      <c r="DVJ135" s="91"/>
      <c r="DVK135" s="91"/>
      <c r="DVL135" s="91"/>
      <c r="DVM135" s="91"/>
      <c r="DVN135" s="91"/>
      <c r="DVO135" s="91"/>
      <c r="DVP135" s="91"/>
      <c r="DVQ135" s="91"/>
      <c r="DVR135" s="91"/>
      <c r="DVS135" s="91"/>
      <c r="DVT135" s="91"/>
      <c r="DVU135" s="91"/>
      <c r="DVV135" s="91"/>
      <c r="DVW135" s="91"/>
      <c r="DVX135" s="91"/>
      <c r="DVY135" s="91"/>
      <c r="DVZ135" s="91"/>
      <c r="DWA135" s="91"/>
      <c r="DWB135" s="91"/>
      <c r="DWC135" s="91"/>
      <c r="DWD135" s="91"/>
      <c r="DWE135" s="91"/>
      <c r="DWF135" s="91"/>
      <c r="DWG135" s="91"/>
      <c r="DWH135" s="91"/>
      <c r="DWI135" s="91"/>
      <c r="DWJ135" s="91"/>
      <c r="DWK135" s="91"/>
      <c r="DWL135" s="91"/>
      <c r="DWM135" s="91"/>
      <c r="DWN135" s="91"/>
      <c r="DWO135" s="91"/>
      <c r="DWP135" s="91"/>
      <c r="DWQ135" s="91"/>
      <c r="DWR135" s="91"/>
      <c r="DWS135" s="91"/>
      <c r="DWT135" s="91"/>
      <c r="DWU135" s="91"/>
      <c r="DWV135" s="91"/>
      <c r="DWW135" s="91"/>
      <c r="DWX135" s="91"/>
      <c r="DWY135" s="91"/>
      <c r="DWZ135" s="91"/>
      <c r="DXA135" s="91"/>
      <c r="DXB135" s="91"/>
      <c r="DXC135" s="91"/>
      <c r="DXD135" s="91"/>
      <c r="DXE135" s="91"/>
      <c r="DXF135" s="91"/>
      <c r="DXG135" s="91"/>
      <c r="DXH135" s="91"/>
      <c r="DXI135" s="91"/>
      <c r="DXJ135" s="91"/>
      <c r="DXK135" s="91"/>
      <c r="DXL135" s="91"/>
      <c r="DXM135" s="91"/>
      <c r="DXN135" s="91"/>
      <c r="DXO135" s="91"/>
      <c r="DXP135" s="91"/>
      <c r="DXQ135" s="91"/>
      <c r="DXR135" s="91"/>
      <c r="DXS135" s="91"/>
      <c r="DXT135" s="91"/>
      <c r="DXU135" s="91"/>
      <c r="DXV135" s="91"/>
      <c r="DXW135" s="91"/>
      <c r="DXX135" s="91"/>
      <c r="DXY135" s="91"/>
      <c r="DXZ135" s="91"/>
      <c r="DYA135" s="91"/>
      <c r="DYB135" s="91"/>
      <c r="DYC135" s="91"/>
      <c r="DYD135" s="91"/>
      <c r="DYE135" s="91"/>
      <c r="DYF135" s="91"/>
      <c r="DYG135" s="91"/>
      <c r="DYH135" s="91"/>
      <c r="DYI135" s="91"/>
      <c r="DYJ135" s="91"/>
      <c r="DYK135" s="91"/>
      <c r="DYL135" s="91"/>
      <c r="DYM135" s="91"/>
      <c r="DYN135" s="91"/>
      <c r="DYO135" s="91"/>
      <c r="DYP135" s="91"/>
      <c r="DYQ135" s="91"/>
      <c r="DYR135" s="91"/>
      <c r="DYS135" s="91"/>
      <c r="DYT135" s="91"/>
      <c r="DYU135" s="91"/>
      <c r="DYV135" s="91"/>
      <c r="DYW135" s="91"/>
      <c r="DYX135" s="91"/>
      <c r="DYY135" s="91"/>
      <c r="DYZ135" s="91"/>
      <c r="DZA135" s="91"/>
      <c r="DZB135" s="91"/>
      <c r="DZC135" s="91"/>
      <c r="DZD135" s="91"/>
      <c r="DZE135" s="91"/>
      <c r="DZF135" s="91"/>
      <c r="DZG135" s="91"/>
      <c r="DZH135" s="91"/>
      <c r="DZI135" s="91"/>
      <c r="DZJ135" s="91"/>
      <c r="DZK135" s="91"/>
      <c r="DZL135" s="91"/>
      <c r="DZM135" s="91"/>
      <c r="DZN135" s="91"/>
      <c r="DZO135" s="91"/>
      <c r="DZP135" s="91"/>
      <c r="DZQ135" s="91"/>
      <c r="DZR135" s="91"/>
      <c r="DZS135" s="91"/>
      <c r="DZT135" s="91"/>
      <c r="DZU135" s="91"/>
      <c r="DZV135" s="91"/>
      <c r="DZW135" s="91"/>
      <c r="DZX135" s="91"/>
      <c r="DZY135" s="91"/>
      <c r="DZZ135" s="91"/>
      <c r="EAA135" s="91"/>
      <c r="EAB135" s="91"/>
      <c r="EAC135" s="91"/>
      <c r="EAD135" s="91"/>
      <c r="EAE135" s="91"/>
      <c r="EAF135" s="91"/>
      <c r="EAG135" s="91"/>
      <c r="EAH135" s="91"/>
      <c r="EAI135" s="91"/>
      <c r="EAJ135" s="91"/>
      <c r="EAK135" s="91"/>
      <c r="EAL135" s="91"/>
      <c r="EAM135" s="91"/>
      <c r="EAN135" s="91"/>
      <c r="EAO135" s="91"/>
      <c r="EAP135" s="91"/>
      <c r="EAQ135" s="91"/>
      <c r="EAR135" s="91"/>
      <c r="EAS135" s="91"/>
      <c r="EAT135" s="91"/>
      <c r="EAU135" s="91"/>
      <c r="EAV135" s="91"/>
      <c r="EAW135" s="91"/>
      <c r="EAX135" s="91"/>
      <c r="EAY135" s="91"/>
      <c r="EAZ135" s="91"/>
      <c r="EBA135" s="91"/>
      <c r="EBB135" s="91"/>
      <c r="EBC135" s="91"/>
      <c r="EBD135" s="91"/>
      <c r="EBE135" s="91"/>
      <c r="EBF135" s="91"/>
      <c r="EBG135" s="91"/>
      <c r="EBH135" s="91"/>
      <c r="EBI135" s="91"/>
      <c r="EBJ135" s="91"/>
      <c r="EBK135" s="91"/>
      <c r="EBL135" s="91"/>
      <c r="EBM135" s="91"/>
      <c r="EBN135" s="91"/>
      <c r="EBO135" s="91"/>
      <c r="EBP135" s="91"/>
      <c r="EBQ135" s="91"/>
      <c r="EBR135" s="91"/>
      <c r="EBS135" s="91"/>
      <c r="EBT135" s="91"/>
      <c r="EBU135" s="91"/>
      <c r="EBV135" s="91"/>
      <c r="EBW135" s="91"/>
      <c r="EBX135" s="91"/>
      <c r="EBY135" s="91"/>
      <c r="EBZ135" s="91"/>
      <c r="ECA135" s="91"/>
      <c r="ECB135" s="91"/>
      <c r="ECC135" s="91"/>
      <c r="ECD135" s="91"/>
      <c r="ECE135" s="91"/>
      <c r="ECF135" s="91"/>
      <c r="ECG135" s="91"/>
      <c r="ECH135" s="91"/>
      <c r="ECI135" s="91"/>
      <c r="ECJ135" s="91"/>
      <c r="ECK135" s="91"/>
      <c r="ECL135" s="91"/>
      <c r="ECM135" s="91"/>
      <c r="ECN135" s="91"/>
      <c r="ECO135" s="91"/>
      <c r="ECP135" s="91"/>
      <c r="ECQ135" s="91"/>
      <c r="ECR135" s="91"/>
      <c r="ECS135" s="91"/>
      <c r="ECT135" s="91"/>
      <c r="ECU135" s="91"/>
      <c r="ECV135" s="91"/>
      <c r="ECW135" s="91"/>
      <c r="ECX135" s="91"/>
      <c r="ECY135" s="91"/>
      <c r="ECZ135" s="91"/>
      <c r="EDA135" s="91"/>
      <c r="EDB135" s="91"/>
      <c r="EDC135" s="91"/>
      <c r="EDD135" s="91"/>
      <c r="EDE135" s="91"/>
      <c r="EDF135" s="91"/>
      <c r="EDG135" s="91"/>
      <c r="EDH135" s="91"/>
      <c r="EDI135" s="91"/>
      <c r="EDJ135" s="91"/>
      <c r="EDK135" s="91"/>
      <c r="EDL135" s="91"/>
      <c r="EDM135" s="91"/>
      <c r="EDN135" s="91"/>
      <c r="EDO135" s="91"/>
      <c r="EDP135" s="91"/>
      <c r="EDQ135" s="91"/>
      <c r="EDR135" s="91"/>
      <c r="EDS135" s="91"/>
      <c r="EDT135" s="91"/>
      <c r="EDU135" s="91"/>
      <c r="EDV135" s="91"/>
      <c r="EDW135" s="91"/>
      <c r="EDX135" s="91"/>
      <c r="EDY135" s="91"/>
      <c r="EDZ135" s="91"/>
      <c r="EEA135" s="91"/>
      <c r="EEB135" s="91"/>
      <c r="EEC135" s="91"/>
      <c r="EED135" s="91"/>
      <c r="EEE135" s="91"/>
      <c r="EEF135" s="91"/>
      <c r="EEG135" s="91"/>
      <c r="EEH135" s="91"/>
      <c r="EEI135" s="91"/>
      <c r="EEJ135" s="91"/>
      <c r="EEK135" s="91"/>
      <c r="EEL135" s="91"/>
      <c r="EEM135" s="91"/>
      <c r="EEN135" s="91"/>
      <c r="EEO135" s="91"/>
      <c r="EEP135" s="91"/>
      <c r="EEQ135" s="91"/>
      <c r="EER135" s="91"/>
      <c r="EES135" s="91"/>
      <c r="EET135" s="91"/>
      <c r="EEU135" s="91"/>
      <c r="EEV135" s="91"/>
      <c r="EEW135" s="91"/>
      <c r="EEX135" s="91"/>
      <c r="EEY135" s="91"/>
      <c r="EEZ135" s="91"/>
      <c r="EFA135" s="91"/>
      <c r="EFB135" s="91"/>
      <c r="EFC135" s="91"/>
      <c r="EFD135" s="91"/>
      <c r="EFE135" s="91"/>
      <c r="EFF135" s="91"/>
      <c r="EFG135" s="91"/>
      <c r="EFH135" s="91"/>
      <c r="EFI135" s="91"/>
      <c r="EFJ135" s="91"/>
      <c r="EFK135" s="91"/>
      <c r="EFL135" s="91"/>
      <c r="EFM135" s="91"/>
      <c r="EFN135" s="91"/>
      <c r="EFO135" s="91"/>
      <c r="EFP135" s="91"/>
      <c r="EFQ135" s="91"/>
      <c r="EFR135" s="91"/>
      <c r="EFS135" s="91"/>
      <c r="EFT135" s="91"/>
      <c r="EFU135" s="91"/>
      <c r="EFV135" s="91"/>
      <c r="EFW135" s="91"/>
      <c r="EFX135" s="91"/>
      <c r="EFY135" s="91"/>
      <c r="EFZ135" s="91"/>
      <c r="EGA135" s="91"/>
      <c r="EGB135" s="91"/>
      <c r="EGC135" s="91"/>
      <c r="EGD135" s="91"/>
      <c r="EGE135" s="91"/>
      <c r="EGF135" s="91"/>
      <c r="EGG135" s="91"/>
      <c r="EGH135" s="91"/>
      <c r="EGI135" s="91"/>
      <c r="EGJ135" s="91"/>
      <c r="EGK135" s="91"/>
      <c r="EGL135" s="91"/>
      <c r="EGM135" s="91"/>
      <c r="EGN135" s="91"/>
      <c r="EGO135" s="91"/>
      <c r="EGP135" s="91"/>
      <c r="EGQ135" s="91"/>
      <c r="EGR135" s="91"/>
      <c r="EGS135" s="91"/>
      <c r="EGT135" s="91"/>
      <c r="EGU135" s="91"/>
      <c r="EGV135" s="91"/>
      <c r="EGW135" s="91"/>
      <c r="EGX135" s="91"/>
      <c r="EGY135" s="91"/>
      <c r="EGZ135" s="91"/>
      <c r="EHA135" s="91"/>
      <c r="EHB135" s="91"/>
      <c r="EHC135" s="91"/>
      <c r="EHD135" s="91"/>
      <c r="EHE135" s="91"/>
      <c r="EHF135" s="91"/>
      <c r="EHG135" s="91"/>
      <c r="EHH135" s="91"/>
      <c r="EHI135" s="91"/>
      <c r="EHJ135" s="91"/>
      <c r="EHK135" s="91"/>
      <c r="EHL135" s="91"/>
      <c r="EHM135" s="91"/>
      <c r="EHN135" s="91"/>
      <c r="EHO135" s="91"/>
      <c r="EHP135" s="91"/>
      <c r="EHQ135" s="91"/>
      <c r="EHR135" s="91"/>
      <c r="EHS135" s="91"/>
      <c r="EHT135" s="91"/>
      <c r="EHU135" s="91"/>
      <c r="EHV135" s="91"/>
      <c r="EHW135" s="91"/>
      <c r="EHX135" s="91"/>
      <c r="EHY135" s="91"/>
      <c r="EHZ135" s="91"/>
      <c r="EIA135" s="91"/>
      <c r="EIB135" s="91"/>
      <c r="EIC135" s="91"/>
      <c r="EID135" s="91"/>
      <c r="EIE135" s="91"/>
      <c r="EIF135" s="91"/>
      <c r="EIG135" s="91"/>
      <c r="EIH135" s="91"/>
      <c r="EII135" s="91"/>
      <c r="EIJ135" s="91"/>
      <c r="EIK135" s="91"/>
      <c r="EIL135" s="91"/>
      <c r="EIM135" s="91"/>
      <c r="EIN135" s="91"/>
      <c r="EIO135" s="91"/>
      <c r="EIP135" s="91"/>
      <c r="EIQ135" s="91"/>
      <c r="EIR135" s="91"/>
      <c r="EIS135" s="91"/>
      <c r="EIT135" s="91"/>
      <c r="EIU135" s="91"/>
      <c r="EIV135" s="91"/>
      <c r="EIW135" s="91"/>
      <c r="EIX135" s="91"/>
      <c r="EIY135" s="91"/>
      <c r="EIZ135" s="91"/>
      <c r="EJA135" s="91"/>
      <c r="EJB135" s="91"/>
      <c r="EJC135" s="91"/>
      <c r="EJD135" s="91"/>
      <c r="EJE135" s="91"/>
      <c r="EJF135" s="91"/>
      <c r="EJG135" s="91"/>
      <c r="EJH135" s="91"/>
      <c r="EJI135" s="91"/>
      <c r="EJJ135" s="91"/>
      <c r="EJK135" s="91"/>
      <c r="EJL135" s="91"/>
      <c r="EJM135" s="91"/>
      <c r="EJN135" s="91"/>
      <c r="EJO135" s="91"/>
      <c r="EJP135" s="91"/>
      <c r="EJQ135" s="91"/>
      <c r="EJR135" s="91"/>
      <c r="EJS135" s="91"/>
      <c r="EJT135" s="91"/>
      <c r="EJU135" s="91"/>
      <c r="EJV135" s="91"/>
      <c r="EJW135" s="91"/>
      <c r="EJX135" s="91"/>
      <c r="EJY135" s="91"/>
      <c r="EJZ135" s="91"/>
      <c r="EKA135" s="91"/>
      <c r="EKB135" s="91"/>
      <c r="EKC135" s="91"/>
      <c r="EKD135" s="91"/>
      <c r="EKE135" s="91"/>
      <c r="EKF135" s="91"/>
      <c r="EKG135" s="91"/>
      <c r="EKH135" s="91"/>
      <c r="EKI135" s="91"/>
      <c r="EKJ135" s="91"/>
      <c r="EKK135" s="91"/>
      <c r="EKL135" s="91"/>
      <c r="EKM135" s="91"/>
      <c r="EKN135" s="91"/>
      <c r="EKO135" s="91"/>
      <c r="EKP135" s="91"/>
      <c r="EKQ135" s="91"/>
      <c r="EKR135" s="91"/>
      <c r="EKS135" s="91"/>
      <c r="EKT135" s="91"/>
      <c r="EKU135" s="91"/>
      <c r="EKV135" s="91"/>
      <c r="EKW135" s="91"/>
      <c r="EKX135" s="91"/>
      <c r="EKY135" s="91"/>
      <c r="EKZ135" s="91"/>
      <c r="ELA135" s="91"/>
      <c r="ELB135" s="91"/>
      <c r="ELC135" s="91"/>
      <c r="ELD135" s="91"/>
      <c r="ELE135" s="91"/>
      <c r="ELF135" s="91"/>
      <c r="ELG135" s="91"/>
      <c r="ELH135" s="91"/>
      <c r="ELI135" s="91"/>
      <c r="ELJ135" s="91"/>
      <c r="ELK135" s="91"/>
      <c r="ELL135" s="91"/>
      <c r="ELM135" s="91"/>
      <c r="ELN135" s="91"/>
      <c r="ELO135" s="91"/>
      <c r="ELP135" s="91"/>
      <c r="ELQ135" s="91"/>
      <c r="ELR135" s="91"/>
      <c r="ELS135" s="91"/>
      <c r="ELT135" s="91"/>
      <c r="ELU135" s="91"/>
      <c r="ELV135" s="91"/>
      <c r="ELW135" s="91"/>
      <c r="ELX135" s="91"/>
      <c r="ELY135" s="91"/>
      <c r="ELZ135" s="91"/>
      <c r="EMA135" s="91"/>
      <c r="EMB135" s="91"/>
      <c r="EMC135" s="91"/>
      <c r="EMD135" s="91"/>
      <c r="EME135" s="91"/>
      <c r="EMF135" s="91"/>
      <c r="EMG135" s="91"/>
      <c r="EMH135" s="91"/>
      <c r="EMI135" s="91"/>
      <c r="EMJ135" s="91"/>
      <c r="EMK135" s="91"/>
      <c r="EML135" s="91"/>
      <c r="EMM135" s="91"/>
      <c r="EMN135" s="91"/>
      <c r="EMO135" s="91"/>
      <c r="EMP135" s="91"/>
      <c r="EMQ135" s="91"/>
      <c r="EMR135" s="91"/>
      <c r="EMS135" s="91"/>
      <c r="EMT135" s="91"/>
      <c r="EMU135" s="91"/>
      <c r="EMV135" s="91"/>
      <c r="EMW135" s="91"/>
      <c r="EMX135" s="91"/>
      <c r="EMY135" s="91"/>
      <c r="EMZ135" s="91"/>
      <c r="ENA135" s="91"/>
      <c r="ENB135" s="91"/>
      <c r="ENC135" s="91"/>
      <c r="END135" s="91"/>
      <c r="ENE135" s="91"/>
      <c r="ENF135" s="91"/>
      <c r="ENG135" s="91"/>
      <c r="ENH135" s="91"/>
      <c r="ENI135" s="91"/>
      <c r="ENJ135" s="91"/>
      <c r="ENK135" s="91"/>
      <c r="ENL135" s="91"/>
      <c r="ENM135" s="91"/>
      <c r="ENN135" s="91"/>
      <c r="ENO135" s="91"/>
      <c r="ENP135" s="91"/>
      <c r="ENQ135" s="91"/>
      <c r="ENR135" s="91"/>
      <c r="ENS135" s="91"/>
      <c r="ENT135" s="91"/>
      <c r="ENU135" s="91"/>
      <c r="ENV135" s="91"/>
      <c r="ENW135" s="91"/>
      <c r="ENX135" s="91"/>
      <c r="ENY135" s="91"/>
      <c r="ENZ135" s="91"/>
      <c r="EOA135" s="91"/>
      <c r="EOB135" s="91"/>
      <c r="EOC135" s="91"/>
      <c r="EOD135" s="91"/>
      <c r="EOE135" s="91"/>
      <c r="EOF135" s="91"/>
      <c r="EOG135" s="91"/>
      <c r="EOH135" s="91"/>
      <c r="EOI135" s="91"/>
      <c r="EOJ135" s="91"/>
      <c r="EOK135" s="91"/>
      <c r="EOL135" s="91"/>
      <c r="EOM135" s="91"/>
      <c r="EON135" s="91"/>
      <c r="EOO135" s="91"/>
      <c r="EOP135" s="91"/>
      <c r="EOQ135" s="91"/>
      <c r="EOR135" s="91"/>
      <c r="EOS135" s="91"/>
      <c r="EOT135" s="91"/>
      <c r="EOU135" s="91"/>
      <c r="EOV135" s="91"/>
      <c r="EOW135" s="91"/>
      <c r="EOX135" s="91"/>
      <c r="EOY135" s="91"/>
      <c r="EOZ135" s="91"/>
      <c r="EPA135" s="91"/>
      <c r="EPB135" s="91"/>
      <c r="EPC135" s="91"/>
      <c r="EPD135" s="91"/>
      <c r="EPE135" s="91"/>
      <c r="EPF135" s="91"/>
      <c r="EPG135" s="91"/>
      <c r="EPH135" s="91"/>
      <c r="EPI135" s="91"/>
      <c r="EPJ135" s="91"/>
      <c r="EPK135" s="91"/>
      <c r="EPL135" s="91"/>
      <c r="EPM135" s="91"/>
      <c r="EPN135" s="91"/>
      <c r="EPO135" s="91"/>
      <c r="EPP135" s="91"/>
      <c r="EPQ135" s="91"/>
      <c r="EPR135" s="91"/>
      <c r="EPS135" s="91"/>
      <c r="EPT135" s="91"/>
      <c r="EPU135" s="91"/>
      <c r="EPV135" s="91"/>
      <c r="EPW135" s="91"/>
      <c r="EPX135" s="91"/>
      <c r="EPY135" s="91"/>
      <c r="EPZ135" s="91"/>
      <c r="EQA135" s="91"/>
      <c r="EQB135" s="91"/>
      <c r="EQC135" s="91"/>
      <c r="EQD135" s="91"/>
      <c r="EQE135" s="91"/>
      <c r="EQF135" s="91"/>
      <c r="EQG135" s="91"/>
      <c r="EQH135" s="91"/>
      <c r="EQI135" s="91"/>
      <c r="EQJ135" s="91"/>
      <c r="EQK135" s="91"/>
      <c r="EQL135" s="91"/>
      <c r="EQM135" s="91"/>
      <c r="EQN135" s="91"/>
      <c r="EQO135" s="91"/>
      <c r="EQP135" s="91"/>
      <c r="EQQ135" s="91"/>
      <c r="EQR135" s="91"/>
      <c r="EQS135" s="91"/>
      <c r="EQT135" s="91"/>
      <c r="EQU135" s="91"/>
      <c r="EQV135" s="91"/>
      <c r="EQW135" s="91"/>
      <c r="EQX135" s="91"/>
      <c r="EQY135" s="91"/>
      <c r="EQZ135" s="91"/>
      <c r="ERA135" s="91"/>
      <c r="ERB135" s="91"/>
      <c r="ERC135" s="91"/>
      <c r="ERD135" s="91"/>
      <c r="ERE135" s="91"/>
      <c r="ERF135" s="91"/>
      <c r="ERG135" s="91"/>
      <c r="ERH135" s="91"/>
      <c r="ERI135" s="91"/>
      <c r="ERJ135" s="91"/>
      <c r="ERK135" s="91"/>
      <c r="ERL135" s="91"/>
      <c r="ERM135" s="91"/>
      <c r="ERN135" s="91"/>
      <c r="ERO135" s="91"/>
      <c r="ERP135" s="91"/>
      <c r="ERQ135" s="91"/>
      <c r="ERR135" s="91"/>
      <c r="ERS135" s="91"/>
      <c r="ERT135" s="91"/>
      <c r="ERU135" s="91"/>
      <c r="ERV135" s="91"/>
      <c r="ERW135" s="91"/>
      <c r="ERX135" s="91"/>
      <c r="ERY135" s="91"/>
      <c r="ERZ135" s="91"/>
      <c r="ESA135" s="91"/>
      <c r="ESB135" s="91"/>
      <c r="ESC135" s="91"/>
      <c r="ESD135" s="91"/>
      <c r="ESE135" s="91"/>
      <c r="ESF135" s="91"/>
      <c r="ESG135" s="91"/>
      <c r="ESH135" s="91"/>
      <c r="ESI135" s="91"/>
      <c r="ESJ135" s="91"/>
      <c r="ESK135" s="91"/>
      <c r="ESL135" s="91"/>
      <c r="ESM135" s="91"/>
      <c r="ESN135" s="91"/>
      <c r="ESO135" s="91"/>
      <c r="ESP135" s="91"/>
      <c r="ESQ135" s="91"/>
      <c r="ESR135" s="91"/>
      <c r="ESS135" s="91"/>
      <c r="EST135" s="91"/>
      <c r="ESU135" s="91"/>
      <c r="ESV135" s="91"/>
      <c r="ESW135" s="91"/>
      <c r="ESX135" s="91"/>
      <c r="ESY135" s="91"/>
      <c r="ESZ135" s="91"/>
      <c r="ETA135" s="91"/>
      <c r="ETB135" s="91"/>
      <c r="ETC135" s="91"/>
      <c r="ETD135" s="91"/>
      <c r="ETE135" s="91"/>
      <c r="ETF135" s="91"/>
      <c r="ETG135" s="91"/>
      <c r="ETH135" s="91"/>
      <c r="ETI135" s="91"/>
      <c r="ETJ135" s="91"/>
      <c r="ETK135" s="91"/>
      <c r="ETL135" s="91"/>
      <c r="ETM135" s="91"/>
      <c r="ETN135" s="91"/>
      <c r="ETO135" s="91"/>
      <c r="ETP135" s="91"/>
      <c r="ETQ135" s="91"/>
      <c r="ETR135" s="91"/>
      <c r="ETS135" s="91"/>
      <c r="ETT135" s="91"/>
      <c r="ETU135" s="91"/>
      <c r="ETV135" s="91"/>
      <c r="ETW135" s="91"/>
      <c r="ETX135" s="91"/>
      <c r="ETY135" s="91"/>
      <c r="ETZ135" s="91"/>
      <c r="EUA135" s="91"/>
      <c r="EUB135" s="91"/>
      <c r="EUC135" s="91"/>
      <c r="EUD135" s="91"/>
      <c r="EUE135" s="91"/>
      <c r="EUF135" s="91"/>
      <c r="EUG135" s="91"/>
      <c r="EUH135" s="91"/>
      <c r="EUI135" s="91"/>
      <c r="EUJ135" s="91"/>
      <c r="EUK135" s="91"/>
      <c r="EUL135" s="91"/>
      <c r="EUM135" s="91"/>
      <c r="EUN135" s="91"/>
      <c r="EUO135" s="91"/>
      <c r="EUP135" s="91"/>
      <c r="EUQ135" s="91"/>
      <c r="EUR135" s="91"/>
      <c r="EUS135" s="91"/>
      <c r="EUT135" s="91"/>
      <c r="EUU135" s="91"/>
      <c r="EUV135" s="91"/>
      <c r="EUW135" s="91"/>
      <c r="EUX135" s="91"/>
      <c r="EUY135" s="91"/>
      <c r="EUZ135" s="91"/>
      <c r="EVA135" s="91"/>
      <c r="EVB135" s="91"/>
      <c r="EVC135" s="91"/>
      <c r="EVD135" s="91"/>
      <c r="EVE135" s="91"/>
      <c r="EVF135" s="91"/>
      <c r="EVG135" s="91"/>
      <c r="EVH135" s="91"/>
      <c r="EVI135" s="91"/>
      <c r="EVJ135" s="91"/>
      <c r="EVK135" s="91"/>
      <c r="EVL135" s="91"/>
      <c r="EVM135" s="91"/>
      <c r="EVN135" s="91"/>
      <c r="EVO135" s="91"/>
      <c r="EVP135" s="91"/>
      <c r="EVQ135" s="91"/>
      <c r="EVR135" s="91"/>
      <c r="EVS135" s="91"/>
      <c r="EVT135" s="91"/>
      <c r="EVU135" s="91"/>
      <c r="EVV135" s="91"/>
      <c r="EVW135" s="91"/>
      <c r="EVX135" s="91"/>
      <c r="EVY135" s="91"/>
      <c r="EVZ135" s="91"/>
      <c r="EWA135" s="91"/>
      <c r="EWB135" s="91"/>
      <c r="EWC135" s="91"/>
      <c r="EWD135" s="91"/>
      <c r="EWE135" s="91"/>
      <c r="EWF135" s="91"/>
      <c r="EWG135" s="91"/>
      <c r="EWH135" s="91"/>
      <c r="EWI135" s="91"/>
      <c r="EWJ135" s="91"/>
      <c r="EWK135" s="91"/>
      <c r="EWL135" s="91"/>
      <c r="EWM135" s="91"/>
      <c r="EWN135" s="91"/>
      <c r="EWO135" s="91"/>
      <c r="EWP135" s="91"/>
      <c r="EWQ135" s="91"/>
      <c r="EWR135" s="91"/>
      <c r="EWS135" s="91"/>
      <c r="EWT135" s="91"/>
      <c r="EWU135" s="91"/>
      <c r="EWV135" s="91"/>
      <c r="EWW135" s="91"/>
      <c r="EWX135" s="91"/>
      <c r="EWY135" s="91"/>
      <c r="EWZ135" s="91"/>
      <c r="EXA135" s="91"/>
      <c r="EXB135" s="91"/>
      <c r="EXC135" s="91"/>
      <c r="EXD135" s="91"/>
      <c r="EXE135" s="91"/>
      <c r="EXF135" s="91"/>
      <c r="EXG135" s="91"/>
      <c r="EXH135" s="91"/>
      <c r="EXI135" s="91"/>
      <c r="EXJ135" s="91"/>
      <c r="EXK135" s="91"/>
      <c r="EXL135" s="91"/>
      <c r="EXM135" s="91"/>
      <c r="EXN135" s="91"/>
      <c r="EXO135" s="91"/>
      <c r="EXP135" s="91"/>
      <c r="EXQ135" s="91"/>
      <c r="EXR135" s="91"/>
      <c r="EXS135" s="91"/>
      <c r="EXT135" s="91"/>
      <c r="EXU135" s="91"/>
      <c r="EXV135" s="91"/>
      <c r="EXW135" s="91"/>
      <c r="EXX135" s="91"/>
      <c r="EXY135" s="91"/>
      <c r="EXZ135" s="91"/>
      <c r="EYA135" s="91"/>
      <c r="EYB135" s="91"/>
      <c r="EYC135" s="91"/>
      <c r="EYD135" s="91"/>
      <c r="EYE135" s="91"/>
      <c r="EYF135" s="91"/>
      <c r="EYG135" s="91"/>
      <c r="EYH135" s="91"/>
      <c r="EYI135" s="91"/>
      <c r="EYJ135" s="91"/>
      <c r="EYK135" s="91"/>
      <c r="EYL135" s="91"/>
      <c r="EYM135" s="91"/>
      <c r="EYN135" s="91"/>
      <c r="EYO135" s="91"/>
      <c r="EYP135" s="91"/>
      <c r="EYQ135" s="91"/>
      <c r="EYR135" s="91"/>
      <c r="EYS135" s="91"/>
      <c r="EYT135" s="91"/>
      <c r="EYU135" s="91"/>
      <c r="EYV135" s="91"/>
      <c r="EYW135" s="91"/>
      <c r="EYX135" s="91"/>
      <c r="EYY135" s="91"/>
      <c r="EYZ135" s="91"/>
      <c r="EZA135" s="91"/>
      <c r="EZB135" s="91"/>
      <c r="EZC135" s="91"/>
      <c r="EZD135" s="91"/>
      <c r="EZE135" s="91"/>
      <c r="EZF135" s="91"/>
      <c r="EZG135" s="91"/>
      <c r="EZH135" s="91"/>
      <c r="EZI135" s="91"/>
      <c r="EZJ135" s="91"/>
      <c r="EZK135" s="91"/>
      <c r="EZL135" s="91"/>
      <c r="EZM135" s="91"/>
      <c r="EZN135" s="91"/>
      <c r="EZO135" s="91"/>
      <c r="EZP135" s="91"/>
      <c r="EZQ135" s="91"/>
      <c r="EZR135" s="91"/>
      <c r="EZS135" s="91"/>
      <c r="EZT135" s="91"/>
      <c r="EZU135" s="91"/>
      <c r="EZV135" s="91"/>
      <c r="EZW135" s="91"/>
      <c r="EZX135" s="91"/>
      <c r="EZY135" s="91"/>
      <c r="EZZ135" s="91"/>
      <c r="FAA135" s="91"/>
      <c r="FAB135" s="91"/>
      <c r="FAC135" s="91"/>
      <c r="FAD135" s="91"/>
      <c r="FAE135" s="91"/>
      <c r="FAF135" s="91"/>
      <c r="FAG135" s="91"/>
      <c r="FAH135" s="91"/>
      <c r="FAI135" s="91"/>
      <c r="FAJ135" s="91"/>
      <c r="FAK135" s="91"/>
      <c r="FAL135" s="91"/>
      <c r="FAM135" s="91"/>
      <c r="FAN135" s="91"/>
      <c r="FAO135" s="91"/>
      <c r="FAP135" s="91"/>
      <c r="FAQ135" s="91"/>
      <c r="FAR135" s="91"/>
      <c r="FAS135" s="91"/>
      <c r="FAT135" s="91"/>
      <c r="FAU135" s="91"/>
      <c r="FAV135" s="91"/>
      <c r="FAW135" s="91"/>
      <c r="FAX135" s="91"/>
      <c r="FAY135" s="91"/>
      <c r="FAZ135" s="91"/>
      <c r="FBA135" s="91"/>
      <c r="FBB135" s="91"/>
      <c r="FBC135" s="91"/>
      <c r="FBD135" s="91"/>
      <c r="FBE135" s="91"/>
      <c r="FBF135" s="91"/>
      <c r="FBG135" s="91"/>
      <c r="FBH135" s="91"/>
      <c r="FBI135" s="91"/>
      <c r="FBJ135" s="91"/>
      <c r="FBK135" s="91"/>
      <c r="FBL135" s="91"/>
      <c r="FBM135" s="91"/>
      <c r="FBN135" s="91"/>
      <c r="FBO135" s="91"/>
      <c r="FBP135" s="91"/>
      <c r="FBQ135" s="91"/>
      <c r="FBR135" s="91"/>
      <c r="FBS135" s="91"/>
      <c r="FBT135" s="91"/>
      <c r="FBU135" s="91"/>
      <c r="FBV135" s="91"/>
      <c r="FBW135" s="91"/>
      <c r="FBX135" s="91"/>
      <c r="FBY135" s="91"/>
      <c r="FBZ135" s="91"/>
      <c r="FCA135" s="91"/>
      <c r="FCB135" s="91"/>
      <c r="FCC135" s="91"/>
      <c r="FCD135" s="91"/>
      <c r="FCE135" s="91"/>
      <c r="FCF135" s="91"/>
      <c r="FCG135" s="91"/>
      <c r="FCH135" s="91"/>
      <c r="FCI135" s="91"/>
      <c r="FCJ135" s="91"/>
      <c r="FCK135" s="91"/>
      <c r="FCL135" s="91"/>
      <c r="FCM135" s="91"/>
      <c r="FCN135" s="91"/>
      <c r="FCO135" s="91"/>
      <c r="FCP135" s="91"/>
      <c r="FCQ135" s="91"/>
      <c r="FCR135" s="91"/>
      <c r="FCS135" s="91"/>
      <c r="FCT135" s="91"/>
      <c r="FCU135" s="91"/>
      <c r="FCV135" s="91"/>
      <c r="FCW135" s="91"/>
      <c r="FCX135" s="91"/>
      <c r="FCY135" s="91"/>
      <c r="FCZ135" s="91"/>
      <c r="FDA135" s="91"/>
      <c r="FDB135" s="91"/>
      <c r="FDC135" s="91"/>
      <c r="FDD135" s="91"/>
      <c r="FDE135" s="91"/>
      <c r="FDF135" s="91"/>
      <c r="FDG135" s="91"/>
      <c r="FDH135" s="91"/>
      <c r="FDI135" s="91"/>
      <c r="FDJ135" s="91"/>
      <c r="FDK135" s="91"/>
      <c r="FDL135" s="91"/>
      <c r="FDM135" s="91"/>
      <c r="FDN135" s="91"/>
      <c r="FDO135" s="91"/>
      <c r="FDP135" s="91"/>
      <c r="FDQ135" s="91"/>
      <c r="FDR135" s="91"/>
      <c r="FDS135" s="91"/>
      <c r="FDT135" s="91"/>
      <c r="FDU135" s="91"/>
      <c r="FDV135" s="91"/>
      <c r="FDW135" s="91"/>
      <c r="FDX135" s="91"/>
      <c r="FDY135" s="91"/>
      <c r="FDZ135" s="91"/>
      <c r="FEA135" s="91"/>
      <c r="FEB135" s="91"/>
      <c r="FEC135" s="91"/>
      <c r="FED135" s="91"/>
      <c r="FEE135" s="91"/>
      <c r="FEF135" s="91"/>
      <c r="FEG135" s="91"/>
      <c r="FEH135" s="91"/>
      <c r="FEI135" s="91"/>
      <c r="FEJ135" s="91"/>
      <c r="FEK135" s="91"/>
      <c r="FEL135" s="91"/>
      <c r="FEM135" s="91"/>
      <c r="FEN135" s="91"/>
      <c r="FEO135" s="91"/>
      <c r="FEP135" s="91"/>
      <c r="FEQ135" s="91"/>
      <c r="FER135" s="91"/>
      <c r="FES135" s="91"/>
      <c r="FET135" s="91"/>
      <c r="FEU135" s="91"/>
      <c r="FEV135" s="91"/>
      <c r="FEW135" s="91"/>
      <c r="FEX135" s="91"/>
      <c r="FEY135" s="91"/>
      <c r="FEZ135" s="91"/>
      <c r="FFA135" s="91"/>
      <c r="FFB135" s="91"/>
      <c r="FFC135" s="91"/>
      <c r="FFD135" s="91"/>
      <c r="FFE135" s="91"/>
      <c r="FFF135" s="91"/>
      <c r="FFG135" s="91"/>
      <c r="FFH135" s="91"/>
      <c r="FFI135" s="91"/>
      <c r="FFJ135" s="91"/>
      <c r="FFK135" s="91"/>
      <c r="FFL135" s="91"/>
      <c r="FFM135" s="91"/>
      <c r="FFN135" s="91"/>
      <c r="FFO135" s="91"/>
      <c r="FFP135" s="91"/>
      <c r="FFQ135" s="91"/>
      <c r="FFR135" s="91"/>
      <c r="FFS135" s="91"/>
      <c r="FFT135" s="91"/>
      <c r="FFU135" s="91"/>
      <c r="FFV135" s="91"/>
      <c r="FFW135" s="91"/>
      <c r="FFX135" s="91"/>
      <c r="FFY135" s="91"/>
      <c r="FFZ135" s="91"/>
      <c r="FGA135" s="91"/>
      <c r="FGB135" s="91"/>
      <c r="FGC135" s="91"/>
      <c r="FGD135" s="91"/>
      <c r="FGE135" s="91"/>
      <c r="FGF135" s="91"/>
      <c r="FGG135" s="91"/>
      <c r="FGH135" s="91"/>
      <c r="FGI135" s="91"/>
      <c r="FGJ135" s="91"/>
      <c r="FGK135" s="91"/>
      <c r="FGL135" s="91"/>
      <c r="FGM135" s="91"/>
      <c r="FGN135" s="91"/>
      <c r="FGO135" s="91"/>
      <c r="FGP135" s="91"/>
      <c r="FGQ135" s="91"/>
      <c r="FGR135" s="91"/>
      <c r="FGS135" s="91"/>
      <c r="FGT135" s="91"/>
      <c r="FGU135" s="91"/>
      <c r="FGV135" s="91"/>
      <c r="FGW135" s="91"/>
      <c r="FGX135" s="91"/>
      <c r="FGY135" s="91"/>
      <c r="FGZ135" s="91"/>
      <c r="FHA135" s="91"/>
      <c r="FHB135" s="91"/>
      <c r="FHC135" s="91"/>
      <c r="FHD135" s="91"/>
      <c r="FHE135" s="91"/>
      <c r="FHF135" s="91"/>
      <c r="FHG135" s="91"/>
      <c r="FHH135" s="91"/>
      <c r="FHI135" s="91"/>
      <c r="FHJ135" s="91"/>
      <c r="FHK135" s="91"/>
      <c r="FHL135" s="91"/>
      <c r="FHM135" s="91"/>
      <c r="FHN135" s="91"/>
      <c r="FHO135" s="91"/>
      <c r="FHP135" s="91"/>
      <c r="FHQ135" s="91"/>
      <c r="FHR135" s="91"/>
      <c r="FHS135" s="91"/>
      <c r="FHT135" s="91"/>
      <c r="FHU135" s="91"/>
      <c r="FHV135" s="91"/>
      <c r="FHW135" s="91"/>
      <c r="FHX135" s="91"/>
      <c r="FHY135" s="91"/>
      <c r="FHZ135" s="91"/>
      <c r="FIA135" s="91"/>
      <c r="FIB135" s="91"/>
      <c r="FIC135" s="91"/>
      <c r="FID135" s="91"/>
      <c r="FIE135" s="91"/>
      <c r="FIF135" s="91"/>
      <c r="FIG135" s="91"/>
      <c r="FIH135" s="91"/>
      <c r="FII135" s="91"/>
      <c r="FIJ135" s="91"/>
      <c r="FIK135" s="91"/>
      <c r="FIL135" s="91"/>
      <c r="FIM135" s="91"/>
      <c r="FIN135" s="91"/>
      <c r="FIO135" s="91"/>
      <c r="FIP135" s="91"/>
      <c r="FIQ135" s="91"/>
      <c r="FIR135" s="91"/>
      <c r="FIS135" s="91"/>
      <c r="FIT135" s="91"/>
      <c r="FIU135" s="91"/>
      <c r="FIV135" s="91"/>
      <c r="FIW135" s="91"/>
      <c r="FIX135" s="91"/>
      <c r="FIY135" s="91"/>
      <c r="FIZ135" s="91"/>
      <c r="FJA135" s="91"/>
      <c r="FJB135" s="91"/>
      <c r="FJC135" s="91"/>
      <c r="FJD135" s="91"/>
      <c r="FJE135" s="91"/>
      <c r="FJF135" s="91"/>
      <c r="FJG135" s="91"/>
      <c r="FJH135" s="91"/>
      <c r="FJI135" s="91"/>
      <c r="FJJ135" s="91"/>
      <c r="FJK135" s="91"/>
      <c r="FJL135" s="91"/>
      <c r="FJM135" s="91"/>
      <c r="FJN135" s="91"/>
      <c r="FJO135" s="91"/>
      <c r="FJP135" s="91"/>
      <c r="FJQ135" s="91"/>
      <c r="FJR135" s="91"/>
      <c r="FJS135" s="91"/>
      <c r="FJT135" s="91"/>
      <c r="FJU135" s="91"/>
      <c r="FJV135" s="91"/>
      <c r="FJW135" s="91"/>
      <c r="FJX135" s="91"/>
      <c r="FJY135" s="91"/>
      <c r="FJZ135" s="91"/>
      <c r="FKA135" s="91"/>
      <c r="FKB135" s="91"/>
      <c r="FKC135" s="91"/>
      <c r="FKD135" s="91"/>
      <c r="FKE135" s="91"/>
      <c r="FKF135" s="91"/>
      <c r="FKG135" s="91"/>
      <c r="FKH135" s="91"/>
      <c r="FKI135" s="91"/>
      <c r="FKJ135" s="91"/>
      <c r="FKK135" s="91"/>
      <c r="FKL135" s="91"/>
      <c r="FKM135" s="91"/>
      <c r="FKN135" s="91"/>
      <c r="FKO135" s="91"/>
      <c r="FKP135" s="91"/>
      <c r="FKQ135" s="91"/>
      <c r="FKR135" s="91"/>
      <c r="FKS135" s="91"/>
      <c r="FKT135" s="91"/>
      <c r="FKU135" s="91"/>
      <c r="FKV135" s="91"/>
      <c r="FKW135" s="91"/>
      <c r="FKX135" s="91"/>
      <c r="FKY135" s="91"/>
      <c r="FKZ135" s="91"/>
      <c r="FLA135" s="91"/>
      <c r="FLB135" s="91"/>
      <c r="FLC135" s="91"/>
      <c r="FLD135" s="91"/>
      <c r="FLE135" s="91"/>
      <c r="FLF135" s="91"/>
      <c r="FLG135" s="91"/>
      <c r="FLH135" s="91"/>
      <c r="FLI135" s="91"/>
      <c r="FLJ135" s="91"/>
      <c r="FLK135" s="91"/>
      <c r="FLL135" s="91"/>
      <c r="FLM135" s="91"/>
      <c r="FLN135" s="91"/>
      <c r="FLO135" s="91"/>
      <c r="FLP135" s="91"/>
      <c r="FLQ135" s="91"/>
      <c r="FLR135" s="91"/>
      <c r="FLS135" s="91"/>
      <c r="FLT135" s="91"/>
      <c r="FLU135" s="91"/>
      <c r="FLV135" s="91"/>
      <c r="FLW135" s="91"/>
      <c r="FLX135" s="91"/>
      <c r="FLY135" s="91"/>
      <c r="FLZ135" s="91"/>
      <c r="FMA135" s="91"/>
      <c r="FMB135" s="91"/>
      <c r="FMC135" s="91"/>
      <c r="FMD135" s="91"/>
      <c r="FME135" s="91"/>
      <c r="FMF135" s="91"/>
      <c r="FMG135" s="91"/>
      <c r="FMH135" s="91"/>
      <c r="FMI135" s="91"/>
      <c r="FMJ135" s="91"/>
      <c r="FMK135" s="91"/>
      <c r="FML135" s="91"/>
      <c r="FMM135" s="91"/>
      <c r="FMN135" s="91"/>
      <c r="FMO135" s="91"/>
      <c r="FMP135" s="91"/>
      <c r="FMQ135" s="91"/>
      <c r="FMR135" s="91"/>
      <c r="FMS135" s="91"/>
      <c r="FMT135" s="91"/>
      <c r="FMU135" s="91"/>
      <c r="FMV135" s="91"/>
      <c r="FMW135" s="91"/>
      <c r="FMX135" s="91"/>
      <c r="FMY135" s="91"/>
      <c r="FMZ135" s="91"/>
      <c r="FNA135" s="91"/>
      <c r="FNB135" s="91"/>
      <c r="FNC135" s="91"/>
      <c r="FND135" s="91"/>
      <c r="FNE135" s="91"/>
      <c r="FNF135" s="91"/>
      <c r="FNG135" s="91"/>
      <c r="FNH135" s="91"/>
      <c r="FNI135" s="91"/>
      <c r="FNJ135" s="91"/>
      <c r="FNK135" s="91"/>
      <c r="FNL135" s="91"/>
      <c r="FNM135" s="91"/>
      <c r="FNN135" s="91"/>
      <c r="FNO135" s="91"/>
      <c r="FNP135" s="91"/>
      <c r="FNQ135" s="91"/>
      <c r="FNR135" s="91"/>
      <c r="FNS135" s="91"/>
      <c r="FNT135" s="91"/>
      <c r="FNU135" s="91"/>
      <c r="FNV135" s="91"/>
      <c r="FNW135" s="91"/>
      <c r="FNX135" s="91"/>
      <c r="FNY135" s="91"/>
      <c r="FNZ135" s="91"/>
      <c r="FOA135" s="91"/>
      <c r="FOB135" s="91"/>
      <c r="FOC135" s="91"/>
      <c r="FOD135" s="91"/>
      <c r="FOE135" s="91"/>
      <c r="FOF135" s="91"/>
      <c r="FOG135" s="91"/>
      <c r="FOH135" s="91"/>
      <c r="FOI135" s="91"/>
      <c r="FOJ135" s="91"/>
      <c r="FOK135" s="91"/>
      <c r="FOL135" s="91"/>
      <c r="FOM135" s="91"/>
      <c r="FON135" s="91"/>
      <c r="FOO135" s="91"/>
      <c r="FOP135" s="91"/>
      <c r="FOQ135" s="91"/>
      <c r="FOR135" s="91"/>
      <c r="FOS135" s="91"/>
      <c r="FOT135" s="91"/>
      <c r="FOU135" s="91"/>
      <c r="FOV135" s="91"/>
      <c r="FOW135" s="91"/>
      <c r="FOX135" s="91"/>
      <c r="FOY135" s="91"/>
      <c r="FOZ135" s="91"/>
      <c r="FPA135" s="91"/>
      <c r="FPB135" s="91"/>
      <c r="FPC135" s="91"/>
      <c r="FPD135" s="91"/>
      <c r="FPE135" s="91"/>
      <c r="FPF135" s="91"/>
      <c r="FPG135" s="91"/>
      <c r="FPH135" s="91"/>
      <c r="FPI135" s="91"/>
      <c r="FPJ135" s="91"/>
      <c r="FPK135" s="91"/>
      <c r="FPL135" s="91"/>
      <c r="FPM135" s="91"/>
      <c r="FPN135" s="91"/>
      <c r="FPO135" s="91"/>
      <c r="FPP135" s="91"/>
      <c r="FPQ135" s="91"/>
      <c r="FPR135" s="91"/>
      <c r="FPS135" s="91"/>
      <c r="FPT135" s="91"/>
      <c r="FPU135" s="91"/>
      <c r="FPV135" s="91"/>
      <c r="FPW135" s="91"/>
      <c r="FPX135" s="91"/>
      <c r="FPY135" s="91"/>
      <c r="FPZ135" s="91"/>
      <c r="FQA135" s="91"/>
      <c r="FQB135" s="91"/>
      <c r="FQC135" s="91"/>
      <c r="FQD135" s="91"/>
      <c r="FQE135" s="91"/>
      <c r="FQF135" s="91"/>
      <c r="FQG135" s="91"/>
      <c r="FQH135" s="91"/>
      <c r="FQI135" s="91"/>
      <c r="FQJ135" s="91"/>
      <c r="FQK135" s="91"/>
      <c r="FQL135" s="91"/>
      <c r="FQM135" s="91"/>
      <c r="FQN135" s="91"/>
      <c r="FQO135" s="91"/>
      <c r="FQP135" s="91"/>
      <c r="FQQ135" s="91"/>
      <c r="FQR135" s="91"/>
      <c r="FQS135" s="91"/>
      <c r="FQT135" s="91"/>
      <c r="FQU135" s="91"/>
      <c r="FQV135" s="91"/>
      <c r="FQW135" s="91"/>
      <c r="FQX135" s="91"/>
      <c r="FQY135" s="91"/>
      <c r="FQZ135" s="91"/>
      <c r="FRA135" s="91"/>
      <c r="FRB135" s="91"/>
      <c r="FRC135" s="91"/>
      <c r="FRD135" s="91"/>
      <c r="FRE135" s="91"/>
      <c r="FRF135" s="91"/>
      <c r="FRG135" s="91"/>
      <c r="FRH135" s="91"/>
      <c r="FRI135" s="91"/>
      <c r="FRJ135" s="91"/>
      <c r="FRK135" s="91"/>
      <c r="FRL135" s="91"/>
      <c r="FRM135" s="91"/>
      <c r="FRN135" s="91"/>
      <c r="FRO135" s="91"/>
      <c r="FRP135" s="91"/>
      <c r="FRQ135" s="91"/>
      <c r="FRR135" s="91"/>
      <c r="FRS135" s="91"/>
      <c r="FRT135" s="91"/>
      <c r="FRU135" s="91"/>
      <c r="FRV135" s="91"/>
      <c r="FRW135" s="91"/>
      <c r="FRX135" s="91"/>
      <c r="FRY135" s="91"/>
      <c r="FRZ135" s="91"/>
      <c r="FSA135" s="91"/>
      <c r="FSB135" s="91"/>
      <c r="FSC135" s="91"/>
      <c r="FSD135" s="91"/>
      <c r="FSE135" s="91"/>
      <c r="FSF135" s="91"/>
      <c r="FSG135" s="91"/>
      <c r="FSH135" s="91"/>
      <c r="FSI135" s="91"/>
      <c r="FSJ135" s="91"/>
      <c r="FSK135" s="91"/>
      <c r="FSL135" s="91"/>
      <c r="FSM135" s="91"/>
      <c r="FSN135" s="91"/>
      <c r="FSO135" s="91"/>
      <c r="FSP135" s="91"/>
      <c r="FSQ135" s="91"/>
      <c r="FSR135" s="91"/>
      <c r="FSS135" s="91"/>
      <c r="FST135" s="91"/>
      <c r="FSU135" s="91"/>
      <c r="FSV135" s="91"/>
      <c r="FSW135" s="91"/>
      <c r="FSX135" s="91"/>
      <c r="FSY135" s="91"/>
      <c r="FSZ135" s="91"/>
      <c r="FTA135" s="91"/>
      <c r="FTB135" s="91"/>
      <c r="FTC135" s="91"/>
      <c r="FTD135" s="91"/>
      <c r="FTE135" s="91"/>
      <c r="FTF135" s="91"/>
      <c r="FTG135" s="91"/>
      <c r="FTH135" s="91"/>
      <c r="FTI135" s="91"/>
      <c r="FTJ135" s="91"/>
      <c r="FTK135" s="91"/>
      <c r="FTL135" s="91"/>
      <c r="FTM135" s="91"/>
      <c r="FTN135" s="91"/>
      <c r="FTO135" s="91"/>
      <c r="FTP135" s="91"/>
      <c r="FTQ135" s="91"/>
      <c r="FTR135" s="91"/>
      <c r="FTS135" s="91"/>
      <c r="FTT135" s="91"/>
      <c r="FTU135" s="91"/>
      <c r="FTV135" s="91"/>
      <c r="FTW135" s="91"/>
      <c r="FTX135" s="91"/>
      <c r="FTY135" s="91"/>
      <c r="FTZ135" s="91"/>
      <c r="FUA135" s="91"/>
      <c r="FUB135" s="91"/>
      <c r="FUC135" s="91"/>
      <c r="FUD135" s="91"/>
      <c r="FUE135" s="91"/>
      <c r="FUF135" s="91"/>
      <c r="FUG135" s="91"/>
      <c r="FUH135" s="91"/>
      <c r="FUI135" s="91"/>
      <c r="FUJ135" s="91"/>
      <c r="FUK135" s="91"/>
      <c r="FUL135" s="91"/>
      <c r="FUM135" s="91"/>
      <c r="FUN135" s="91"/>
      <c r="FUO135" s="91"/>
      <c r="FUP135" s="91"/>
      <c r="FUQ135" s="91"/>
      <c r="FUR135" s="91"/>
      <c r="FUS135" s="91"/>
      <c r="FUT135" s="91"/>
      <c r="FUU135" s="91"/>
      <c r="FUV135" s="91"/>
      <c r="FUW135" s="91"/>
      <c r="FUX135" s="91"/>
      <c r="FUY135" s="91"/>
      <c r="FUZ135" s="91"/>
      <c r="FVA135" s="91"/>
      <c r="FVB135" s="91"/>
      <c r="FVC135" s="91"/>
      <c r="FVD135" s="91"/>
      <c r="FVE135" s="91"/>
      <c r="FVF135" s="91"/>
      <c r="FVG135" s="91"/>
      <c r="FVH135" s="91"/>
      <c r="FVI135" s="91"/>
      <c r="FVJ135" s="91"/>
      <c r="FVK135" s="91"/>
      <c r="FVL135" s="91"/>
      <c r="FVM135" s="91"/>
      <c r="FVN135" s="91"/>
      <c r="FVO135" s="91"/>
      <c r="FVP135" s="91"/>
      <c r="FVQ135" s="91"/>
      <c r="FVR135" s="91"/>
      <c r="FVS135" s="91"/>
      <c r="FVT135" s="91"/>
      <c r="FVU135" s="91"/>
      <c r="FVV135" s="91"/>
      <c r="FVW135" s="91"/>
      <c r="FVX135" s="91"/>
      <c r="FVY135" s="91"/>
      <c r="FVZ135" s="91"/>
      <c r="FWA135" s="91"/>
      <c r="FWB135" s="91"/>
      <c r="FWC135" s="91"/>
      <c r="FWD135" s="91"/>
      <c r="FWE135" s="91"/>
      <c r="FWF135" s="91"/>
      <c r="FWG135" s="91"/>
      <c r="FWH135" s="91"/>
      <c r="FWI135" s="91"/>
      <c r="FWJ135" s="91"/>
      <c r="FWK135" s="91"/>
      <c r="FWL135" s="91"/>
      <c r="FWM135" s="91"/>
      <c r="FWN135" s="91"/>
      <c r="FWO135" s="91"/>
      <c r="FWP135" s="91"/>
      <c r="FWQ135" s="91"/>
      <c r="FWR135" s="91"/>
      <c r="FWS135" s="91"/>
      <c r="FWT135" s="91"/>
      <c r="FWU135" s="91"/>
      <c r="FWV135" s="91"/>
      <c r="FWW135" s="91"/>
      <c r="FWX135" s="91"/>
      <c r="FWY135" s="91"/>
      <c r="FWZ135" s="91"/>
      <c r="FXA135" s="91"/>
      <c r="FXB135" s="91"/>
      <c r="FXC135" s="91"/>
      <c r="FXD135" s="91"/>
      <c r="FXE135" s="91"/>
      <c r="FXF135" s="91"/>
      <c r="FXG135" s="91"/>
      <c r="FXH135" s="91"/>
      <c r="FXI135" s="91"/>
      <c r="FXJ135" s="91"/>
      <c r="FXK135" s="91"/>
      <c r="FXL135" s="91"/>
      <c r="FXM135" s="91"/>
      <c r="FXN135" s="91"/>
      <c r="FXO135" s="91"/>
      <c r="FXP135" s="91"/>
      <c r="FXQ135" s="91"/>
      <c r="FXR135" s="91"/>
      <c r="FXS135" s="91"/>
      <c r="FXT135" s="91"/>
      <c r="FXU135" s="91"/>
      <c r="FXV135" s="91"/>
      <c r="FXW135" s="91"/>
      <c r="FXX135" s="91"/>
      <c r="FXY135" s="91"/>
      <c r="FXZ135" s="91"/>
      <c r="FYA135" s="91"/>
      <c r="FYB135" s="91"/>
      <c r="FYC135" s="91"/>
      <c r="FYD135" s="91"/>
      <c r="FYE135" s="91"/>
      <c r="FYF135" s="91"/>
      <c r="FYG135" s="91"/>
      <c r="FYH135" s="91"/>
      <c r="FYI135" s="91"/>
      <c r="FYJ135" s="91"/>
      <c r="FYK135" s="91"/>
      <c r="FYL135" s="91"/>
      <c r="FYM135" s="91"/>
      <c r="FYN135" s="91"/>
      <c r="FYO135" s="91"/>
      <c r="FYP135" s="91"/>
      <c r="FYQ135" s="91"/>
      <c r="FYR135" s="91"/>
      <c r="FYS135" s="91"/>
      <c r="FYT135" s="91"/>
      <c r="FYU135" s="91"/>
      <c r="FYV135" s="91"/>
      <c r="FYW135" s="91"/>
      <c r="FYX135" s="91"/>
      <c r="FYY135" s="91"/>
      <c r="FYZ135" s="91"/>
      <c r="FZA135" s="91"/>
      <c r="FZB135" s="91"/>
      <c r="FZC135" s="91"/>
      <c r="FZD135" s="91"/>
      <c r="FZE135" s="91"/>
      <c r="FZF135" s="91"/>
      <c r="FZG135" s="91"/>
      <c r="FZH135" s="91"/>
      <c r="FZI135" s="91"/>
      <c r="FZJ135" s="91"/>
      <c r="FZK135" s="91"/>
      <c r="FZL135" s="91"/>
      <c r="FZM135" s="91"/>
      <c r="FZN135" s="91"/>
      <c r="FZO135" s="91"/>
      <c r="FZP135" s="91"/>
      <c r="FZQ135" s="91"/>
      <c r="FZR135" s="91"/>
      <c r="FZS135" s="91"/>
      <c r="FZT135" s="91"/>
      <c r="FZU135" s="91"/>
      <c r="FZV135" s="91"/>
      <c r="FZW135" s="91"/>
      <c r="FZX135" s="91"/>
      <c r="FZY135" s="91"/>
      <c r="FZZ135" s="91"/>
      <c r="GAA135" s="91"/>
      <c r="GAB135" s="91"/>
      <c r="GAC135" s="91"/>
      <c r="GAD135" s="91"/>
      <c r="GAE135" s="91"/>
      <c r="GAF135" s="91"/>
      <c r="GAG135" s="91"/>
      <c r="GAH135" s="91"/>
      <c r="GAI135" s="91"/>
      <c r="GAJ135" s="91"/>
      <c r="GAK135" s="91"/>
      <c r="GAL135" s="91"/>
      <c r="GAM135" s="91"/>
      <c r="GAN135" s="91"/>
      <c r="GAO135" s="91"/>
      <c r="GAP135" s="91"/>
      <c r="GAQ135" s="91"/>
      <c r="GAR135" s="91"/>
      <c r="GAS135" s="91"/>
      <c r="GAT135" s="91"/>
      <c r="GAU135" s="91"/>
      <c r="GAV135" s="91"/>
      <c r="GAW135" s="91"/>
      <c r="GAX135" s="91"/>
      <c r="GAY135" s="91"/>
      <c r="GAZ135" s="91"/>
      <c r="GBA135" s="91"/>
      <c r="GBB135" s="91"/>
      <c r="GBC135" s="91"/>
      <c r="GBD135" s="91"/>
      <c r="GBE135" s="91"/>
      <c r="GBF135" s="91"/>
      <c r="GBG135" s="91"/>
      <c r="GBH135" s="91"/>
      <c r="GBI135" s="91"/>
      <c r="GBJ135" s="91"/>
      <c r="GBK135" s="91"/>
      <c r="GBL135" s="91"/>
      <c r="GBM135" s="91"/>
      <c r="GBN135" s="91"/>
      <c r="GBO135" s="91"/>
      <c r="GBP135" s="91"/>
      <c r="GBQ135" s="91"/>
      <c r="GBR135" s="91"/>
      <c r="GBS135" s="91"/>
      <c r="GBT135" s="91"/>
      <c r="GBU135" s="91"/>
      <c r="GBV135" s="91"/>
      <c r="GBW135" s="91"/>
      <c r="GBX135" s="91"/>
      <c r="GBY135" s="91"/>
      <c r="GBZ135" s="91"/>
      <c r="GCA135" s="91"/>
      <c r="GCB135" s="91"/>
      <c r="GCC135" s="91"/>
      <c r="GCD135" s="91"/>
      <c r="GCE135" s="91"/>
      <c r="GCF135" s="91"/>
      <c r="GCG135" s="91"/>
      <c r="GCH135" s="91"/>
      <c r="GCI135" s="91"/>
      <c r="GCJ135" s="91"/>
      <c r="GCK135" s="91"/>
      <c r="GCL135" s="91"/>
      <c r="GCM135" s="91"/>
      <c r="GCN135" s="91"/>
      <c r="GCO135" s="91"/>
      <c r="GCP135" s="91"/>
      <c r="GCQ135" s="91"/>
      <c r="GCR135" s="91"/>
      <c r="GCS135" s="91"/>
      <c r="GCT135" s="91"/>
      <c r="GCU135" s="91"/>
      <c r="GCV135" s="91"/>
      <c r="GCW135" s="91"/>
      <c r="GCX135" s="91"/>
      <c r="GCY135" s="91"/>
      <c r="GCZ135" s="91"/>
      <c r="GDA135" s="91"/>
      <c r="GDB135" s="91"/>
      <c r="GDC135" s="91"/>
      <c r="GDD135" s="91"/>
      <c r="GDE135" s="91"/>
      <c r="GDF135" s="91"/>
      <c r="GDG135" s="91"/>
      <c r="GDH135" s="91"/>
      <c r="GDI135" s="91"/>
      <c r="GDJ135" s="91"/>
      <c r="GDK135" s="91"/>
      <c r="GDL135" s="91"/>
      <c r="GDM135" s="91"/>
      <c r="GDN135" s="91"/>
      <c r="GDO135" s="91"/>
      <c r="GDP135" s="91"/>
      <c r="GDQ135" s="91"/>
      <c r="GDR135" s="91"/>
      <c r="GDS135" s="91"/>
      <c r="GDT135" s="91"/>
      <c r="GDU135" s="91"/>
      <c r="GDV135" s="91"/>
      <c r="GDW135" s="91"/>
      <c r="GDX135" s="91"/>
      <c r="GDY135" s="91"/>
      <c r="GDZ135" s="91"/>
      <c r="GEA135" s="91"/>
      <c r="GEB135" s="91"/>
      <c r="GEC135" s="91"/>
      <c r="GED135" s="91"/>
      <c r="GEE135" s="91"/>
      <c r="GEF135" s="91"/>
      <c r="GEG135" s="91"/>
      <c r="GEH135" s="91"/>
      <c r="GEI135" s="91"/>
      <c r="GEJ135" s="91"/>
      <c r="GEK135" s="91"/>
      <c r="GEL135" s="91"/>
      <c r="GEM135" s="91"/>
      <c r="GEN135" s="91"/>
      <c r="GEO135" s="91"/>
      <c r="GEP135" s="91"/>
      <c r="GEQ135" s="91"/>
      <c r="GER135" s="91"/>
      <c r="GES135" s="91"/>
      <c r="GET135" s="91"/>
      <c r="GEU135" s="91"/>
      <c r="GEV135" s="91"/>
      <c r="GEW135" s="91"/>
      <c r="GEX135" s="91"/>
      <c r="GEY135" s="91"/>
      <c r="GEZ135" s="91"/>
      <c r="GFA135" s="91"/>
      <c r="GFB135" s="91"/>
      <c r="GFC135" s="91"/>
      <c r="GFD135" s="91"/>
      <c r="GFE135" s="91"/>
      <c r="GFF135" s="91"/>
      <c r="GFG135" s="91"/>
      <c r="GFH135" s="91"/>
      <c r="GFI135" s="91"/>
      <c r="GFJ135" s="91"/>
      <c r="GFK135" s="91"/>
      <c r="GFL135" s="91"/>
      <c r="GFM135" s="91"/>
      <c r="GFN135" s="91"/>
      <c r="GFO135" s="91"/>
      <c r="GFP135" s="91"/>
      <c r="GFQ135" s="91"/>
      <c r="GFR135" s="91"/>
      <c r="GFS135" s="91"/>
      <c r="GFT135" s="91"/>
      <c r="GFU135" s="91"/>
      <c r="GFV135" s="91"/>
      <c r="GFW135" s="91"/>
      <c r="GFX135" s="91"/>
      <c r="GFY135" s="91"/>
      <c r="GFZ135" s="91"/>
      <c r="GGA135" s="91"/>
      <c r="GGB135" s="91"/>
      <c r="GGC135" s="91"/>
      <c r="GGD135" s="91"/>
      <c r="GGE135" s="91"/>
      <c r="GGF135" s="91"/>
      <c r="GGG135" s="91"/>
      <c r="GGH135" s="91"/>
      <c r="GGI135" s="91"/>
      <c r="GGJ135" s="91"/>
      <c r="GGK135" s="91"/>
      <c r="GGL135" s="91"/>
      <c r="GGM135" s="91"/>
      <c r="GGN135" s="91"/>
      <c r="GGO135" s="91"/>
      <c r="GGP135" s="91"/>
      <c r="GGQ135" s="91"/>
      <c r="GGR135" s="91"/>
      <c r="GGS135" s="91"/>
      <c r="GGT135" s="91"/>
      <c r="GGU135" s="91"/>
      <c r="GGV135" s="91"/>
      <c r="GGW135" s="91"/>
      <c r="GGX135" s="91"/>
      <c r="GGY135" s="91"/>
      <c r="GGZ135" s="91"/>
      <c r="GHA135" s="91"/>
      <c r="GHB135" s="91"/>
      <c r="GHC135" s="91"/>
      <c r="GHD135" s="91"/>
      <c r="GHE135" s="91"/>
      <c r="GHF135" s="91"/>
      <c r="GHG135" s="91"/>
      <c r="GHH135" s="91"/>
      <c r="GHI135" s="91"/>
      <c r="GHJ135" s="91"/>
      <c r="GHK135" s="91"/>
      <c r="GHL135" s="91"/>
      <c r="GHM135" s="91"/>
      <c r="GHN135" s="91"/>
      <c r="GHO135" s="91"/>
      <c r="GHP135" s="91"/>
      <c r="GHQ135" s="91"/>
      <c r="GHR135" s="91"/>
      <c r="GHS135" s="91"/>
      <c r="GHT135" s="91"/>
      <c r="GHU135" s="91"/>
      <c r="GHV135" s="91"/>
      <c r="GHW135" s="91"/>
      <c r="GHX135" s="91"/>
      <c r="GHY135" s="91"/>
      <c r="GHZ135" s="91"/>
      <c r="GIA135" s="91"/>
      <c r="GIB135" s="91"/>
      <c r="GIC135" s="91"/>
      <c r="GID135" s="91"/>
      <c r="GIE135" s="91"/>
      <c r="GIF135" s="91"/>
      <c r="GIG135" s="91"/>
      <c r="GIH135" s="91"/>
      <c r="GII135" s="91"/>
      <c r="GIJ135" s="91"/>
      <c r="GIK135" s="91"/>
      <c r="GIL135" s="91"/>
      <c r="GIM135" s="91"/>
      <c r="GIN135" s="91"/>
      <c r="GIO135" s="91"/>
      <c r="GIP135" s="91"/>
      <c r="GIQ135" s="91"/>
      <c r="GIR135" s="91"/>
      <c r="GIS135" s="91"/>
      <c r="GIT135" s="91"/>
      <c r="GIU135" s="91"/>
      <c r="GIV135" s="91"/>
      <c r="GIW135" s="91"/>
      <c r="GIX135" s="91"/>
      <c r="GIY135" s="91"/>
      <c r="GIZ135" s="91"/>
      <c r="GJA135" s="91"/>
      <c r="GJB135" s="91"/>
      <c r="GJC135" s="91"/>
      <c r="GJD135" s="91"/>
      <c r="GJE135" s="91"/>
      <c r="GJF135" s="91"/>
      <c r="GJG135" s="91"/>
      <c r="GJH135" s="91"/>
      <c r="GJI135" s="91"/>
      <c r="GJJ135" s="91"/>
      <c r="GJK135" s="91"/>
      <c r="GJL135" s="91"/>
      <c r="GJM135" s="91"/>
      <c r="GJN135" s="91"/>
      <c r="GJO135" s="91"/>
      <c r="GJP135" s="91"/>
      <c r="GJQ135" s="91"/>
      <c r="GJR135" s="91"/>
      <c r="GJS135" s="91"/>
      <c r="GJT135" s="91"/>
      <c r="GJU135" s="91"/>
      <c r="GJV135" s="91"/>
      <c r="GJW135" s="91"/>
      <c r="GJX135" s="91"/>
      <c r="GJY135" s="91"/>
      <c r="GJZ135" s="91"/>
      <c r="GKA135" s="91"/>
      <c r="GKB135" s="91"/>
      <c r="GKC135" s="91"/>
      <c r="GKD135" s="91"/>
      <c r="GKE135" s="91"/>
      <c r="GKF135" s="91"/>
      <c r="GKG135" s="91"/>
      <c r="GKH135" s="91"/>
      <c r="GKI135" s="91"/>
      <c r="GKJ135" s="91"/>
      <c r="GKK135" s="91"/>
      <c r="GKL135" s="91"/>
      <c r="GKM135" s="91"/>
      <c r="GKN135" s="91"/>
      <c r="GKO135" s="91"/>
      <c r="GKP135" s="91"/>
      <c r="GKQ135" s="91"/>
      <c r="GKR135" s="91"/>
      <c r="GKS135" s="91"/>
      <c r="GKT135" s="91"/>
      <c r="GKU135" s="91"/>
      <c r="GKV135" s="91"/>
      <c r="GKW135" s="91"/>
      <c r="GKX135" s="91"/>
      <c r="GKY135" s="91"/>
      <c r="GKZ135" s="91"/>
      <c r="GLA135" s="91"/>
      <c r="GLB135" s="91"/>
      <c r="GLC135" s="91"/>
      <c r="GLD135" s="91"/>
      <c r="GLE135" s="91"/>
      <c r="GLF135" s="91"/>
      <c r="GLG135" s="91"/>
      <c r="GLH135" s="91"/>
      <c r="GLI135" s="91"/>
      <c r="GLJ135" s="91"/>
      <c r="GLK135" s="91"/>
      <c r="GLL135" s="91"/>
      <c r="GLM135" s="91"/>
      <c r="GLN135" s="91"/>
      <c r="GLO135" s="91"/>
      <c r="GLP135" s="91"/>
      <c r="GLQ135" s="91"/>
      <c r="GLR135" s="91"/>
      <c r="GLS135" s="91"/>
      <c r="GLT135" s="91"/>
      <c r="GLU135" s="91"/>
      <c r="GLV135" s="91"/>
      <c r="GLW135" s="91"/>
      <c r="GLX135" s="91"/>
      <c r="GLY135" s="91"/>
      <c r="GLZ135" s="91"/>
      <c r="GMA135" s="91"/>
      <c r="GMB135" s="91"/>
      <c r="GMC135" s="91"/>
      <c r="GMD135" s="91"/>
      <c r="GME135" s="91"/>
      <c r="GMF135" s="91"/>
      <c r="GMG135" s="91"/>
      <c r="GMH135" s="91"/>
      <c r="GMI135" s="91"/>
      <c r="GMJ135" s="91"/>
      <c r="GMK135" s="91"/>
      <c r="GML135" s="91"/>
      <c r="GMM135" s="91"/>
      <c r="GMN135" s="91"/>
      <c r="GMO135" s="91"/>
      <c r="GMP135" s="91"/>
      <c r="GMQ135" s="91"/>
      <c r="GMR135" s="91"/>
      <c r="GMS135" s="91"/>
      <c r="GMT135" s="91"/>
      <c r="GMU135" s="91"/>
      <c r="GMV135" s="91"/>
      <c r="GMW135" s="91"/>
      <c r="GMX135" s="91"/>
      <c r="GMY135" s="91"/>
      <c r="GMZ135" s="91"/>
      <c r="GNA135" s="91"/>
      <c r="GNB135" s="91"/>
      <c r="GNC135" s="91"/>
      <c r="GND135" s="91"/>
      <c r="GNE135" s="91"/>
      <c r="GNF135" s="91"/>
      <c r="GNG135" s="91"/>
      <c r="GNH135" s="91"/>
      <c r="GNI135" s="91"/>
      <c r="GNJ135" s="91"/>
      <c r="GNK135" s="91"/>
      <c r="GNL135" s="91"/>
      <c r="GNM135" s="91"/>
      <c r="GNN135" s="91"/>
      <c r="GNO135" s="91"/>
      <c r="GNP135" s="91"/>
      <c r="GNQ135" s="91"/>
      <c r="GNR135" s="91"/>
      <c r="GNS135" s="91"/>
      <c r="GNT135" s="91"/>
      <c r="GNU135" s="91"/>
      <c r="GNV135" s="91"/>
      <c r="GNW135" s="91"/>
      <c r="GNX135" s="91"/>
      <c r="GNY135" s="91"/>
      <c r="GNZ135" s="91"/>
      <c r="GOA135" s="91"/>
      <c r="GOB135" s="91"/>
      <c r="GOC135" s="91"/>
      <c r="GOD135" s="91"/>
      <c r="GOE135" s="91"/>
      <c r="GOF135" s="91"/>
      <c r="GOG135" s="91"/>
      <c r="GOH135" s="91"/>
      <c r="GOI135" s="91"/>
      <c r="GOJ135" s="91"/>
      <c r="GOK135" s="91"/>
      <c r="GOL135" s="91"/>
      <c r="GOM135" s="91"/>
      <c r="GON135" s="91"/>
      <c r="GOO135" s="91"/>
      <c r="GOP135" s="91"/>
      <c r="GOQ135" s="91"/>
      <c r="GOR135" s="91"/>
      <c r="GOS135" s="91"/>
      <c r="GOT135" s="91"/>
      <c r="GOU135" s="91"/>
      <c r="GOV135" s="91"/>
      <c r="GOW135" s="91"/>
      <c r="GOX135" s="91"/>
      <c r="GOY135" s="91"/>
      <c r="GOZ135" s="91"/>
      <c r="GPA135" s="91"/>
      <c r="GPB135" s="91"/>
      <c r="GPC135" s="91"/>
      <c r="GPD135" s="91"/>
      <c r="GPE135" s="91"/>
      <c r="GPF135" s="91"/>
      <c r="GPG135" s="91"/>
      <c r="GPH135" s="91"/>
      <c r="GPI135" s="91"/>
      <c r="GPJ135" s="91"/>
      <c r="GPK135" s="91"/>
      <c r="GPL135" s="91"/>
      <c r="GPM135" s="91"/>
      <c r="GPN135" s="91"/>
      <c r="GPO135" s="91"/>
      <c r="GPP135" s="91"/>
      <c r="GPQ135" s="91"/>
      <c r="GPR135" s="91"/>
      <c r="GPS135" s="91"/>
      <c r="GPT135" s="91"/>
      <c r="GPU135" s="91"/>
      <c r="GPV135" s="91"/>
      <c r="GPW135" s="91"/>
      <c r="GPX135" s="91"/>
      <c r="GPY135" s="91"/>
      <c r="GPZ135" s="91"/>
      <c r="GQA135" s="91"/>
      <c r="GQB135" s="91"/>
      <c r="GQC135" s="91"/>
      <c r="GQD135" s="91"/>
      <c r="GQE135" s="91"/>
      <c r="GQF135" s="91"/>
      <c r="GQG135" s="91"/>
      <c r="GQH135" s="91"/>
      <c r="GQI135" s="91"/>
      <c r="GQJ135" s="91"/>
      <c r="GQK135" s="91"/>
      <c r="GQL135" s="91"/>
      <c r="GQM135" s="91"/>
      <c r="GQN135" s="91"/>
      <c r="GQO135" s="91"/>
      <c r="GQP135" s="91"/>
      <c r="GQQ135" s="91"/>
      <c r="GQR135" s="91"/>
      <c r="GQS135" s="91"/>
      <c r="GQT135" s="91"/>
      <c r="GQU135" s="91"/>
      <c r="GQV135" s="91"/>
      <c r="GQW135" s="91"/>
      <c r="GQX135" s="91"/>
      <c r="GQY135" s="91"/>
      <c r="GQZ135" s="91"/>
      <c r="GRA135" s="91"/>
      <c r="GRB135" s="91"/>
      <c r="GRC135" s="91"/>
      <c r="GRD135" s="91"/>
      <c r="GRE135" s="91"/>
      <c r="GRF135" s="91"/>
      <c r="GRG135" s="91"/>
      <c r="GRH135" s="91"/>
      <c r="GRI135" s="91"/>
      <c r="GRJ135" s="91"/>
      <c r="GRK135" s="91"/>
      <c r="GRL135" s="91"/>
      <c r="GRM135" s="91"/>
      <c r="GRN135" s="91"/>
      <c r="GRO135" s="91"/>
      <c r="GRP135" s="91"/>
      <c r="GRQ135" s="91"/>
      <c r="GRR135" s="91"/>
      <c r="GRS135" s="91"/>
      <c r="GRT135" s="91"/>
      <c r="GRU135" s="91"/>
      <c r="GRV135" s="91"/>
      <c r="GRW135" s="91"/>
      <c r="GRX135" s="91"/>
      <c r="GRY135" s="91"/>
      <c r="GRZ135" s="91"/>
      <c r="GSA135" s="91"/>
      <c r="GSB135" s="91"/>
      <c r="GSC135" s="91"/>
      <c r="GSD135" s="91"/>
      <c r="GSE135" s="91"/>
      <c r="GSF135" s="91"/>
      <c r="GSG135" s="91"/>
      <c r="GSH135" s="91"/>
      <c r="GSI135" s="91"/>
      <c r="GSJ135" s="91"/>
      <c r="GSK135" s="91"/>
      <c r="GSL135" s="91"/>
      <c r="GSM135" s="91"/>
      <c r="GSN135" s="91"/>
      <c r="GSO135" s="91"/>
      <c r="GSP135" s="91"/>
      <c r="GSQ135" s="91"/>
      <c r="GSR135" s="91"/>
      <c r="GSS135" s="91"/>
      <c r="GST135" s="91"/>
      <c r="GSU135" s="91"/>
      <c r="GSV135" s="91"/>
      <c r="GSW135" s="91"/>
      <c r="GSX135" s="91"/>
      <c r="GSY135" s="91"/>
      <c r="GSZ135" s="91"/>
      <c r="GTA135" s="91"/>
      <c r="GTB135" s="91"/>
      <c r="GTC135" s="91"/>
      <c r="GTD135" s="91"/>
      <c r="GTE135" s="91"/>
      <c r="GTF135" s="91"/>
      <c r="GTG135" s="91"/>
      <c r="GTH135" s="91"/>
      <c r="GTI135" s="91"/>
      <c r="GTJ135" s="91"/>
      <c r="GTK135" s="91"/>
      <c r="GTL135" s="91"/>
      <c r="GTM135" s="91"/>
      <c r="GTN135" s="91"/>
      <c r="GTO135" s="91"/>
      <c r="GTP135" s="91"/>
      <c r="GTQ135" s="91"/>
      <c r="GTR135" s="91"/>
      <c r="GTS135" s="91"/>
      <c r="GTT135" s="91"/>
      <c r="GTU135" s="91"/>
      <c r="GTV135" s="91"/>
      <c r="GTW135" s="91"/>
      <c r="GTX135" s="91"/>
      <c r="GTY135" s="91"/>
      <c r="GTZ135" s="91"/>
      <c r="GUA135" s="91"/>
      <c r="GUB135" s="91"/>
      <c r="GUC135" s="91"/>
      <c r="GUD135" s="91"/>
      <c r="GUE135" s="91"/>
      <c r="GUF135" s="91"/>
      <c r="GUG135" s="91"/>
      <c r="GUH135" s="91"/>
      <c r="GUI135" s="91"/>
      <c r="GUJ135" s="91"/>
      <c r="GUK135" s="91"/>
      <c r="GUL135" s="91"/>
      <c r="GUM135" s="91"/>
      <c r="GUN135" s="91"/>
      <c r="GUO135" s="91"/>
      <c r="GUP135" s="91"/>
      <c r="GUQ135" s="91"/>
      <c r="GUR135" s="91"/>
      <c r="GUS135" s="91"/>
      <c r="GUT135" s="91"/>
      <c r="GUU135" s="91"/>
      <c r="GUV135" s="91"/>
      <c r="GUW135" s="91"/>
      <c r="GUX135" s="91"/>
      <c r="GUY135" s="91"/>
      <c r="GUZ135" s="91"/>
      <c r="GVA135" s="91"/>
      <c r="GVB135" s="91"/>
      <c r="GVC135" s="91"/>
      <c r="GVD135" s="91"/>
      <c r="GVE135" s="91"/>
      <c r="GVF135" s="91"/>
      <c r="GVG135" s="91"/>
      <c r="GVH135" s="91"/>
      <c r="GVI135" s="91"/>
      <c r="GVJ135" s="91"/>
      <c r="GVK135" s="91"/>
      <c r="GVL135" s="91"/>
      <c r="GVM135" s="91"/>
      <c r="GVN135" s="91"/>
      <c r="GVO135" s="91"/>
      <c r="GVP135" s="91"/>
      <c r="GVQ135" s="91"/>
      <c r="GVR135" s="91"/>
      <c r="GVS135" s="91"/>
      <c r="GVT135" s="91"/>
      <c r="GVU135" s="91"/>
      <c r="GVV135" s="91"/>
      <c r="GVW135" s="91"/>
      <c r="GVX135" s="91"/>
      <c r="GVY135" s="91"/>
      <c r="GVZ135" s="91"/>
      <c r="GWA135" s="91"/>
      <c r="GWB135" s="91"/>
      <c r="GWC135" s="91"/>
      <c r="GWD135" s="91"/>
      <c r="GWE135" s="91"/>
      <c r="GWF135" s="91"/>
      <c r="GWG135" s="91"/>
      <c r="GWH135" s="91"/>
      <c r="GWI135" s="91"/>
      <c r="GWJ135" s="91"/>
      <c r="GWK135" s="91"/>
      <c r="GWL135" s="91"/>
      <c r="GWM135" s="91"/>
      <c r="GWN135" s="91"/>
      <c r="GWO135" s="91"/>
      <c r="GWP135" s="91"/>
      <c r="GWQ135" s="91"/>
      <c r="GWR135" s="91"/>
      <c r="GWS135" s="91"/>
      <c r="GWT135" s="91"/>
      <c r="GWU135" s="91"/>
      <c r="GWV135" s="91"/>
      <c r="GWW135" s="91"/>
      <c r="GWX135" s="91"/>
      <c r="GWY135" s="91"/>
      <c r="GWZ135" s="91"/>
      <c r="GXA135" s="91"/>
      <c r="GXB135" s="91"/>
      <c r="GXC135" s="91"/>
      <c r="GXD135" s="91"/>
      <c r="GXE135" s="91"/>
      <c r="GXF135" s="91"/>
      <c r="GXG135" s="91"/>
      <c r="GXH135" s="91"/>
      <c r="GXI135" s="91"/>
      <c r="GXJ135" s="91"/>
      <c r="GXK135" s="91"/>
      <c r="GXL135" s="91"/>
      <c r="GXM135" s="91"/>
      <c r="GXN135" s="91"/>
      <c r="GXO135" s="91"/>
      <c r="GXP135" s="91"/>
      <c r="GXQ135" s="91"/>
      <c r="GXR135" s="91"/>
      <c r="GXS135" s="91"/>
      <c r="GXT135" s="91"/>
      <c r="GXU135" s="91"/>
      <c r="GXV135" s="91"/>
      <c r="GXW135" s="91"/>
      <c r="GXX135" s="91"/>
      <c r="GXY135" s="91"/>
      <c r="GXZ135" s="91"/>
      <c r="GYA135" s="91"/>
      <c r="GYB135" s="91"/>
      <c r="GYC135" s="91"/>
      <c r="GYD135" s="91"/>
      <c r="GYE135" s="91"/>
      <c r="GYF135" s="91"/>
      <c r="GYG135" s="91"/>
      <c r="GYH135" s="91"/>
      <c r="GYI135" s="91"/>
      <c r="GYJ135" s="91"/>
      <c r="GYK135" s="91"/>
      <c r="GYL135" s="91"/>
      <c r="GYM135" s="91"/>
      <c r="GYN135" s="91"/>
      <c r="GYO135" s="91"/>
      <c r="GYP135" s="91"/>
      <c r="GYQ135" s="91"/>
      <c r="GYR135" s="91"/>
      <c r="GYS135" s="91"/>
      <c r="GYT135" s="91"/>
      <c r="GYU135" s="91"/>
      <c r="GYV135" s="91"/>
      <c r="GYW135" s="91"/>
      <c r="GYX135" s="91"/>
      <c r="GYY135" s="91"/>
      <c r="GYZ135" s="91"/>
      <c r="GZA135" s="91"/>
      <c r="GZB135" s="91"/>
      <c r="GZC135" s="91"/>
      <c r="GZD135" s="91"/>
      <c r="GZE135" s="91"/>
      <c r="GZF135" s="91"/>
      <c r="GZG135" s="91"/>
      <c r="GZH135" s="91"/>
      <c r="GZI135" s="91"/>
      <c r="GZJ135" s="91"/>
      <c r="GZK135" s="91"/>
      <c r="GZL135" s="91"/>
      <c r="GZM135" s="91"/>
      <c r="GZN135" s="91"/>
      <c r="GZO135" s="91"/>
      <c r="GZP135" s="91"/>
      <c r="GZQ135" s="91"/>
      <c r="GZR135" s="91"/>
      <c r="GZS135" s="91"/>
      <c r="GZT135" s="91"/>
      <c r="GZU135" s="91"/>
      <c r="GZV135" s="91"/>
      <c r="GZW135" s="91"/>
      <c r="GZX135" s="91"/>
      <c r="GZY135" s="91"/>
      <c r="GZZ135" s="91"/>
      <c r="HAA135" s="91"/>
      <c r="HAB135" s="91"/>
      <c r="HAC135" s="91"/>
      <c r="HAD135" s="91"/>
      <c r="HAE135" s="91"/>
      <c r="HAF135" s="91"/>
      <c r="HAG135" s="91"/>
      <c r="HAH135" s="91"/>
      <c r="HAI135" s="91"/>
      <c r="HAJ135" s="91"/>
      <c r="HAK135" s="91"/>
      <c r="HAL135" s="91"/>
      <c r="HAM135" s="91"/>
      <c r="HAN135" s="91"/>
      <c r="HAO135" s="91"/>
      <c r="HAP135" s="91"/>
      <c r="HAQ135" s="91"/>
      <c r="HAR135" s="91"/>
      <c r="HAS135" s="91"/>
      <c r="HAT135" s="91"/>
      <c r="HAU135" s="91"/>
      <c r="HAV135" s="91"/>
      <c r="HAW135" s="91"/>
      <c r="HAX135" s="91"/>
      <c r="HAY135" s="91"/>
      <c r="HAZ135" s="91"/>
      <c r="HBA135" s="91"/>
      <c r="HBB135" s="91"/>
      <c r="HBC135" s="91"/>
      <c r="HBD135" s="91"/>
      <c r="HBE135" s="91"/>
      <c r="HBF135" s="91"/>
      <c r="HBG135" s="91"/>
      <c r="HBH135" s="91"/>
      <c r="HBI135" s="91"/>
      <c r="HBJ135" s="91"/>
      <c r="HBK135" s="91"/>
      <c r="HBL135" s="91"/>
      <c r="HBM135" s="91"/>
      <c r="HBN135" s="91"/>
      <c r="HBO135" s="91"/>
      <c r="HBP135" s="91"/>
      <c r="HBQ135" s="91"/>
      <c r="HBR135" s="91"/>
      <c r="HBS135" s="91"/>
      <c r="HBT135" s="91"/>
      <c r="HBU135" s="91"/>
      <c r="HBV135" s="91"/>
      <c r="HBW135" s="91"/>
      <c r="HBX135" s="91"/>
      <c r="HBY135" s="91"/>
      <c r="HBZ135" s="91"/>
      <c r="HCA135" s="91"/>
      <c r="HCB135" s="91"/>
      <c r="HCC135" s="91"/>
      <c r="HCD135" s="91"/>
      <c r="HCE135" s="91"/>
      <c r="HCF135" s="91"/>
      <c r="HCG135" s="91"/>
      <c r="HCH135" s="91"/>
      <c r="HCI135" s="91"/>
      <c r="HCJ135" s="91"/>
      <c r="HCK135" s="91"/>
      <c r="HCL135" s="91"/>
      <c r="HCM135" s="91"/>
      <c r="HCN135" s="91"/>
      <c r="HCO135" s="91"/>
      <c r="HCP135" s="91"/>
      <c r="HCQ135" s="91"/>
      <c r="HCR135" s="91"/>
      <c r="HCS135" s="91"/>
      <c r="HCT135" s="91"/>
      <c r="HCU135" s="91"/>
      <c r="HCV135" s="91"/>
      <c r="HCW135" s="91"/>
      <c r="HCX135" s="91"/>
      <c r="HCY135" s="91"/>
      <c r="HCZ135" s="91"/>
      <c r="HDA135" s="91"/>
      <c r="HDB135" s="91"/>
      <c r="HDC135" s="91"/>
      <c r="HDD135" s="91"/>
      <c r="HDE135" s="91"/>
      <c r="HDF135" s="91"/>
      <c r="HDG135" s="91"/>
      <c r="HDH135" s="91"/>
      <c r="HDI135" s="91"/>
      <c r="HDJ135" s="91"/>
      <c r="HDK135" s="91"/>
      <c r="HDL135" s="91"/>
      <c r="HDM135" s="91"/>
      <c r="HDN135" s="91"/>
      <c r="HDO135" s="91"/>
      <c r="HDP135" s="91"/>
      <c r="HDQ135" s="91"/>
      <c r="HDR135" s="91"/>
      <c r="HDS135" s="91"/>
      <c r="HDT135" s="91"/>
      <c r="HDU135" s="91"/>
      <c r="HDV135" s="91"/>
      <c r="HDW135" s="91"/>
      <c r="HDX135" s="91"/>
      <c r="HDY135" s="91"/>
      <c r="HDZ135" s="91"/>
      <c r="HEA135" s="91"/>
      <c r="HEB135" s="91"/>
      <c r="HEC135" s="91"/>
      <c r="HED135" s="91"/>
      <c r="HEE135" s="91"/>
      <c r="HEF135" s="91"/>
      <c r="HEG135" s="91"/>
      <c r="HEH135" s="91"/>
      <c r="HEI135" s="91"/>
      <c r="HEJ135" s="91"/>
      <c r="HEK135" s="91"/>
      <c r="HEL135" s="91"/>
      <c r="HEM135" s="91"/>
      <c r="HEN135" s="91"/>
      <c r="HEO135" s="91"/>
      <c r="HEP135" s="91"/>
      <c r="HEQ135" s="91"/>
      <c r="HER135" s="91"/>
      <c r="HES135" s="91"/>
      <c r="HET135" s="91"/>
      <c r="HEU135" s="91"/>
      <c r="HEV135" s="91"/>
      <c r="HEW135" s="91"/>
      <c r="HEX135" s="91"/>
      <c r="HEY135" s="91"/>
      <c r="HEZ135" s="91"/>
      <c r="HFA135" s="91"/>
      <c r="HFB135" s="91"/>
      <c r="HFC135" s="91"/>
      <c r="HFD135" s="91"/>
      <c r="HFE135" s="91"/>
      <c r="HFF135" s="91"/>
      <c r="HFG135" s="91"/>
      <c r="HFH135" s="91"/>
      <c r="HFI135" s="91"/>
      <c r="HFJ135" s="91"/>
      <c r="HFK135" s="91"/>
      <c r="HFL135" s="91"/>
      <c r="HFM135" s="91"/>
      <c r="HFN135" s="91"/>
      <c r="HFO135" s="91"/>
      <c r="HFP135" s="91"/>
      <c r="HFQ135" s="91"/>
      <c r="HFR135" s="91"/>
      <c r="HFS135" s="91"/>
      <c r="HFT135" s="91"/>
      <c r="HFU135" s="91"/>
      <c r="HFV135" s="91"/>
      <c r="HFW135" s="91"/>
      <c r="HFX135" s="91"/>
      <c r="HFY135" s="91"/>
      <c r="HFZ135" s="91"/>
      <c r="HGA135" s="91"/>
      <c r="HGB135" s="91"/>
      <c r="HGC135" s="91"/>
      <c r="HGD135" s="91"/>
      <c r="HGE135" s="91"/>
      <c r="HGF135" s="91"/>
      <c r="HGG135" s="91"/>
      <c r="HGH135" s="91"/>
      <c r="HGI135" s="91"/>
      <c r="HGJ135" s="91"/>
      <c r="HGK135" s="91"/>
      <c r="HGL135" s="91"/>
      <c r="HGM135" s="91"/>
      <c r="HGN135" s="91"/>
      <c r="HGO135" s="91"/>
      <c r="HGP135" s="91"/>
      <c r="HGQ135" s="91"/>
      <c r="HGR135" s="91"/>
      <c r="HGS135" s="91"/>
      <c r="HGT135" s="91"/>
      <c r="HGU135" s="91"/>
      <c r="HGV135" s="91"/>
      <c r="HGW135" s="91"/>
      <c r="HGX135" s="91"/>
      <c r="HGY135" s="91"/>
      <c r="HGZ135" s="91"/>
      <c r="HHA135" s="91"/>
      <c r="HHB135" s="91"/>
      <c r="HHC135" s="91"/>
      <c r="HHD135" s="91"/>
      <c r="HHE135" s="91"/>
      <c r="HHF135" s="91"/>
      <c r="HHG135" s="91"/>
      <c r="HHH135" s="91"/>
      <c r="HHI135" s="91"/>
      <c r="HHJ135" s="91"/>
      <c r="HHK135" s="91"/>
      <c r="HHL135" s="91"/>
      <c r="HHM135" s="91"/>
      <c r="HHN135" s="91"/>
      <c r="HHO135" s="91"/>
      <c r="HHP135" s="91"/>
      <c r="HHQ135" s="91"/>
      <c r="HHR135" s="91"/>
      <c r="HHS135" s="91"/>
      <c r="HHT135" s="91"/>
      <c r="HHU135" s="91"/>
      <c r="HHV135" s="91"/>
      <c r="HHW135" s="91"/>
      <c r="HHX135" s="91"/>
      <c r="HHY135" s="91"/>
      <c r="HHZ135" s="91"/>
      <c r="HIA135" s="91"/>
      <c r="HIB135" s="91"/>
      <c r="HIC135" s="91"/>
      <c r="HID135" s="91"/>
      <c r="HIE135" s="91"/>
      <c r="HIF135" s="91"/>
      <c r="HIG135" s="91"/>
      <c r="HIH135" s="91"/>
      <c r="HII135" s="91"/>
      <c r="HIJ135" s="91"/>
      <c r="HIK135" s="91"/>
      <c r="HIL135" s="91"/>
      <c r="HIM135" s="91"/>
      <c r="HIN135" s="91"/>
      <c r="HIO135" s="91"/>
      <c r="HIP135" s="91"/>
      <c r="HIQ135" s="91"/>
      <c r="HIR135" s="91"/>
      <c r="HIS135" s="91"/>
      <c r="HIT135" s="91"/>
      <c r="HIU135" s="91"/>
      <c r="HIV135" s="91"/>
      <c r="HIW135" s="91"/>
      <c r="HIX135" s="91"/>
      <c r="HIY135" s="91"/>
      <c r="HIZ135" s="91"/>
      <c r="HJA135" s="91"/>
      <c r="HJB135" s="91"/>
      <c r="HJC135" s="91"/>
      <c r="HJD135" s="91"/>
      <c r="HJE135" s="91"/>
      <c r="HJF135" s="91"/>
      <c r="HJG135" s="91"/>
      <c r="HJH135" s="91"/>
      <c r="HJI135" s="91"/>
      <c r="HJJ135" s="91"/>
      <c r="HJK135" s="91"/>
      <c r="HJL135" s="91"/>
      <c r="HJM135" s="91"/>
      <c r="HJN135" s="91"/>
      <c r="HJO135" s="91"/>
      <c r="HJP135" s="91"/>
      <c r="HJQ135" s="91"/>
      <c r="HJR135" s="91"/>
      <c r="HJS135" s="91"/>
      <c r="HJT135" s="91"/>
      <c r="HJU135" s="91"/>
      <c r="HJV135" s="91"/>
      <c r="HJW135" s="91"/>
      <c r="HJX135" s="91"/>
      <c r="HJY135" s="91"/>
      <c r="HJZ135" s="91"/>
      <c r="HKA135" s="91"/>
      <c r="HKB135" s="91"/>
      <c r="HKC135" s="91"/>
      <c r="HKD135" s="91"/>
      <c r="HKE135" s="91"/>
      <c r="HKF135" s="91"/>
      <c r="HKG135" s="91"/>
      <c r="HKH135" s="91"/>
      <c r="HKI135" s="91"/>
      <c r="HKJ135" s="91"/>
      <c r="HKK135" s="91"/>
      <c r="HKL135" s="91"/>
      <c r="HKM135" s="91"/>
      <c r="HKN135" s="91"/>
      <c r="HKO135" s="91"/>
      <c r="HKP135" s="91"/>
      <c r="HKQ135" s="91"/>
      <c r="HKR135" s="91"/>
      <c r="HKS135" s="91"/>
      <c r="HKT135" s="91"/>
      <c r="HKU135" s="91"/>
      <c r="HKV135" s="91"/>
      <c r="HKW135" s="91"/>
      <c r="HKX135" s="91"/>
      <c r="HKY135" s="91"/>
      <c r="HKZ135" s="91"/>
      <c r="HLA135" s="91"/>
      <c r="HLB135" s="91"/>
      <c r="HLC135" s="91"/>
      <c r="HLD135" s="91"/>
      <c r="HLE135" s="91"/>
      <c r="HLF135" s="91"/>
      <c r="HLG135" s="91"/>
      <c r="HLH135" s="91"/>
      <c r="HLI135" s="91"/>
      <c r="HLJ135" s="91"/>
      <c r="HLK135" s="91"/>
      <c r="HLL135" s="91"/>
      <c r="HLM135" s="91"/>
      <c r="HLN135" s="91"/>
      <c r="HLO135" s="91"/>
      <c r="HLP135" s="91"/>
      <c r="HLQ135" s="91"/>
      <c r="HLR135" s="91"/>
      <c r="HLS135" s="91"/>
      <c r="HLT135" s="91"/>
      <c r="HLU135" s="91"/>
      <c r="HLV135" s="91"/>
      <c r="HLW135" s="91"/>
      <c r="HLX135" s="91"/>
      <c r="HLY135" s="91"/>
      <c r="HLZ135" s="91"/>
      <c r="HMA135" s="91"/>
      <c r="HMB135" s="91"/>
      <c r="HMC135" s="91"/>
      <c r="HMD135" s="91"/>
      <c r="HME135" s="91"/>
      <c r="HMF135" s="91"/>
      <c r="HMG135" s="91"/>
      <c r="HMH135" s="91"/>
      <c r="HMI135" s="91"/>
      <c r="HMJ135" s="91"/>
      <c r="HMK135" s="91"/>
      <c r="HML135" s="91"/>
      <c r="HMM135" s="91"/>
      <c r="HMN135" s="91"/>
      <c r="HMO135" s="91"/>
      <c r="HMP135" s="91"/>
      <c r="HMQ135" s="91"/>
      <c r="HMR135" s="91"/>
      <c r="HMS135" s="91"/>
      <c r="HMT135" s="91"/>
      <c r="HMU135" s="91"/>
      <c r="HMV135" s="91"/>
      <c r="HMW135" s="91"/>
      <c r="HMX135" s="91"/>
      <c r="HMY135" s="91"/>
      <c r="HMZ135" s="91"/>
      <c r="HNA135" s="91"/>
      <c r="HNB135" s="91"/>
      <c r="HNC135" s="91"/>
      <c r="HND135" s="91"/>
      <c r="HNE135" s="91"/>
      <c r="HNF135" s="91"/>
      <c r="HNG135" s="91"/>
      <c r="HNH135" s="91"/>
      <c r="HNI135" s="91"/>
      <c r="HNJ135" s="91"/>
      <c r="HNK135" s="91"/>
      <c r="HNL135" s="91"/>
      <c r="HNM135" s="91"/>
      <c r="HNN135" s="91"/>
      <c r="HNO135" s="91"/>
      <c r="HNP135" s="91"/>
      <c r="HNQ135" s="91"/>
      <c r="HNR135" s="91"/>
      <c r="HNS135" s="91"/>
      <c r="HNT135" s="91"/>
      <c r="HNU135" s="91"/>
      <c r="HNV135" s="91"/>
      <c r="HNW135" s="91"/>
      <c r="HNX135" s="91"/>
      <c r="HNY135" s="91"/>
      <c r="HNZ135" s="91"/>
      <c r="HOA135" s="91"/>
      <c r="HOB135" s="91"/>
      <c r="HOC135" s="91"/>
      <c r="HOD135" s="91"/>
      <c r="HOE135" s="91"/>
      <c r="HOF135" s="91"/>
      <c r="HOG135" s="91"/>
      <c r="HOH135" s="91"/>
      <c r="HOI135" s="91"/>
      <c r="HOJ135" s="91"/>
      <c r="HOK135" s="91"/>
      <c r="HOL135" s="91"/>
      <c r="HOM135" s="91"/>
      <c r="HON135" s="91"/>
      <c r="HOO135" s="91"/>
      <c r="HOP135" s="91"/>
      <c r="HOQ135" s="91"/>
      <c r="HOR135" s="91"/>
      <c r="HOS135" s="91"/>
      <c r="HOT135" s="91"/>
      <c r="HOU135" s="91"/>
      <c r="HOV135" s="91"/>
      <c r="HOW135" s="91"/>
      <c r="HOX135" s="91"/>
      <c r="HOY135" s="91"/>
      <c r="HOZ135" s="91"/>
      <c r="HPA135" s="91"/>
      <c r="HPB135" s="91"/>
      <c r="HPC135" s="91"/>
      <c r="HPD135" s="91"/>
      <c r="HPE135" s="91"/>
      <c r="HPF135" s="91"/>
      <c r="HPG135" s="91"/>
      <c r="HPH135" s="91"/>
      <c r="HPI135" s="91"/>
      <c r="HPJ135" s="91"/>
      <c r="HPK135" s="91"/>
      <c r="HPL135" s="91"/>
      <c r="HPM135" s="91"/>
      <c r="HPN135" s="91"/>
      <c r="HPO135" s="91"/>
      <c r="HPP135" s="91"/>
      <c r="HPQ135" s="91"/>
      <c r="HPR135" s="91"/>
      <c r="HPS135" s="91"/>
      <c r="HPT135" s="91"/>
      <c r="HPU135" s="91"/>
      <c r="HPV135" s="91"/>
      <c r="HPW135" s="91"/>
      <c r="HPX135" s="91"/>
      <c r="HPY135" s="91"/>
      <c r="HPZ135" s="91"/>
      <c r="HQA135" s="91"/>
      <c r="HQB135" s="91"/>
      <c r="HQC135" s="91"/>
      <c r="HQD135" s="91"/>
      <c r="HQE135" s="91"/>
      <c r="HQF135" s="91"/>
      <c r="HQG135" s="91"/>
      <c r="HQH135" s="91"/>
      <c r="HQI135" s="91"/>
      <c r="HQJ135" s="91"/>
      <c r="HQK135" s="91"/>
      <c r="HQL135" s="91"/>
      <c r="HQM135" s="91"/>
      <c r="HQN135" s="91"/>
      <c r="HQO135" s="91"/>
      <c r="HQP135" s="91"/>
      <c r="HQQ135" s="91"/>
      <c r="HQR135" s="91"/>
      <c r="HQS135" s="91"/>
      <c r="HQT135" s="91"/>
      <c r="HQU135" s="91"/>
      <c r="HQV135" s="91"/>
      <c r="HQW135" s="91"/>
      <c r="HQX135" s="91"/>
      <c r="HQY135" s="91"/>
      <c r="HQZ135" s="91"/>
      <c r="HRA135" s="91"/>
      <c r="HRB135" s="91"/>
      <c r="HRC135" s="91"/>
      <c r="HRD135" s="91"/>
      <c r="HRE135" s="91"/>
      <c r="HRF135" s="91"/>
      <c r="HRG135" s="91"/>
      <c r="HRH135" s="91"/>
      <c r="HRI135" s="91"/>
      <c r="HRJ135" s="91"/>
      <c r="HRK135" s="91"/>
      <c r="HRL135" s="91"/>
      <c r="HRM135" s="91"/>
      <c r="HRN135" s="91"/>
      <c r="HRO135" s="91"/>
      <c r="HRP135" s="91"/>
      <c r="HRQ135" s="91"/>
      <c r="HRR135" s="91"/>
      <c r="HRS135" s="91"/>
      <c r="HRT135" s="91"/>
      <c r="HRU135" s="91"/>
      <c r="HRV135" s="91"/>
      <c r="HRW135" s="91"/>
      <c r="HRX135" s="91"/>
      <c r="HRY135" s="91"/>
      <c r="HRZ135" s="91"/>
      <c r="HSA135" s="91"/>
      <c r="HSB135" s="91"/>
      <c r="HSC135" s="91"/>
      <c r="HSD135" s="91"/>
      <c r="HSE135" s="91"/>
      <c r="HSF135" s="91"/>
      <c r="HSG135" s="91"/>
      <c r="HSH135" s="91"/>
      <c r="HSI135" s="91"/>
      <c r="HSJ135" s="91"/>
      <c r="HSK135" s="91"/>
      <c r="HSL135" s="91"/>
      <c r="HSM135" s="91"/>
      <c r="HSN135" s="91"/>
      <c r="HSO135" s="91"/>
      <c r="HSP135" s="91"/>
      <c r="HSQ135" s="91"/>
      <c r="HSR135" s="91"/>
      <c r="HSS135" s="91"/>
      <c r="HST135" s="91"/>
      <c r="HSU135" s="91"/>
      <c r="HSV135" s="91"/>
      <c r="HSW135" s="91"/>
      <c r="HSX135" s="91"/>
      <c r="HSY135" s="91"/>
      <c r="HSZ135" s="91"/>
      <c r="HTA135" s="91"/>
      <c r="HTB135" s="91"/>
      <c r="HTC135" s="91"/>
      <c r="HTD135" s="91"/>
      <c r="HTE135" s="91"/>
      <c r="HTF135" s="91"/>
      <c r="HTG135" s="91"/>
      <c r="HTH135" s="91"/>
      <c r="HTI135" s="91"/>
      <c r="HTJ135" s="91"/>
      <c r="HTK135" s="91"/>
      <c r="HTL135" s="91"/>
      <c r="HTM135" s="91"/>
      <c r="HTN135" s="91"/>
      <c r="HTO135" s="91"/>
      <c r="HTP135" s="91"/>
      <c r="HTQ135" s="91"/>
      <c r="HTR135" s="91"/>
      <c r="HTS135" s="91"/>
      <c r="HTT135" s="91"/>
      <c r="HTU135" s="91"/>
      <c r="HTV135" s="91"/>
      <c r="HTW135" s="91"/>
      <c r="HTX135" s="91"/>
      <c r="HTY135" s="91"/>
      <c r="HTZ135" s="91"/>
      <c r="HUA135" s="91"/>
      <c r="HUB135" s="91"/>
      <c r="HUC135" s="91"/>
      <c r="HUD135" s="91"/>
      <c r="HUE135" s="91"/>
      <c r="HUF135" s="91"/>
      <c r="HUG135" s="91"/>
      <c r="HUH135" s="91"/>
      <c r="HUI135" s="91"/>
      <c r="HUJ135" s="91"/>
      <c r="HUK135" s="91"/>
      <c r="HUL135" s="91"/>
      <c r="HUM135" s="91"/>
      <c r="HUN135" s="91"/>
      <c r="HUO135" s="91"/>
      <c r="HUP135" s="91"/>
      <c r="HUQ135" s="91"/>
      <c r="HUR135" s="91"/>
      <c r="HUS135" s="91"/>
      <c r="HUT135" s="91"/>
      <c r="HUU135" s="91"/>
      <c r="HUV135" s="91"/>
      <c r="HUW135" s="91"/>
      <c r="HUX135" s="91"/>
      <c r="HUY135" s="91"/>
      <c r="HUZ135" s="91"/>
      <c r="HVA135" s="91"/>
      <c r="HVB135" s="91"/>
      <c r="HVC135" s="91"/>
      <c r="HVD135" s="91"/>
      <c r="HVE135" s="91"/>
      <c r="HVF135" s="91"/>
      <c r="HVG135" s="91"/>
      <c r="HVH135" s="91"/>
      <c r="HVI135" s="91"/>
      <c r="HVJ135" s="91"/>
      <c r="HVK135" s="91"/>
      <c r="HVL135" s="91"/>
      <c r="HVM135" s="91"/>
      <c r="HVN135" s="91"/>
      <c r="HVO135" s="91"/>
      <c r="HVP135" s="91"/>
      <c r="HVQ135" s="91"/>
      <c r="HVR135" s="91"/>
      <c r="HVS135" s="91"/>
      <c r="HVT135" s="91"/>
      <c r="HVU135" s="91"/>
      <c r="HVV135" s="91"/>
      <c r="HVW135" s="91"/>
      <c r="HVX135" s="91"/>
      <c r="HVY135" s="91"/>
      <c r="HVZ135" s="91"/>
      <c r="HWA135" s="91"/>
      <c r="HWB135" s="91"/>
      <c r="HWC135" s="91"/>
      <c r="HWD135" s="91"/>
      <c r="HWE135" s="91"/>
      <c r="HWF135" s="91"/>
      <c r="HWG135" s="91"/>
      <c r="HWH135" s="91"/>
      <c r="HWI135" s="91"/>
      <c r="HWJ135" s="91"/>
      <c r="HWK135" s="91"/>
      <c r="HWL135" s="91"/>
      <c r="HWM135" s="91"/>
      <c r="HWN135" s="91"/>
      <c r="HWO135" s="91"/>
      <c r="HWP135" s="91"/>
      <c r="HWQ135" s="91"/>
      <c r="HWR135" s="91"/>
      <c r="HWS135" s="91"/>
      <c r="HWT135" s="91"/>
      <c r="HWU135" s="91"/>
      <c r="HWV135" s="91"/>
      <c r="HWW135" s="91"/>
      <c r="HWX135" s="91"/>
      <c r="HWY135" s="91"/>
      <c r="HWZ135" s="91"/>
      <c r="HXA135" s="91"/>
      <c r="HXB135" s="91"/>
      <c r="HXC135" s="91"/>
      <c r="HXD135" s="91"/>
      <c r="HXE135" s="91"/>
      <c r="HXF135" s="91"/>
      <c r="HXG135" s="91"/>
      <c r="HXH135" s="91"/>
      <c r="HXI135" s="91"/>
      <c r="HXJ135" s="91"/>
      <c r="HXK135" s="91"/>
      <c r="HXL135" s="91"/>
      <c r="HXM135" s="91"/>
      <c r="HXN135" s="91"/>
      <c r="HXO135" s="91"/>
      <c r="HXP135" s="91"/>
      <c r="HXQ135" s="91"/>
      <c r="HXR135" s="91"/>
      <c r="HXS135" s="91"/>
      <c r="HXT135" s="91"/>
      <c r="HXU135" s="91"/>
      <c r="HXV135" s="91"/>
      <c r="HXW135" s="91"/>
      <c r="HXX135" s="91"/>
      <c r="HXY135" s="91"/>
      <c r="HXZ135" s="91"/>
      <c r="HYA135" s="91"/>
      <c r="HYB135" s="91"/>
      <c r="HYC135" s="91"/>
      <c r="HYD135" s="91"/>
      <c r="HYE135" s="91"/>
      <c r="HYF135" s="91"/>
      <c r="HYG135" s="91"/>
      <c r="HYH135" s="91"/>
      <c r="HYI135" s="91"/>
      <c r="HYJ135" s="91"/>
      <c r="HYK135" s="91"/>
      <c r="HYL135" s="91"/>
      <c r="HYM135" s="91"/>
      <c r="HYN135" s="91"/>
      <c r="HYO135" s="91"/>
      <c r="HYP135" s="91"/>
      <c r="HYQ135" s="91"/>
      <c r="HYR135" s="91"/>
      <c r="HYS135" s="91"/>
      <c r="HYT135" s="91"/>
      <c r="HYU135" s="91"/>
      <c r="HYV135" s="91"/>
      <c r="HYW135" s="91"/>
      <c r="HYX135" s="91"/>
      <c r="HYY135" s="91"/>
      <c r="HYZ135" s="91"/>
      <c r="HZA135" s="91"/>
      <c r="HZB135" s="91"/>
      <c r="HZC135" s="91"/>
      <c r="HZD135" s="91"/>
      <c r="HZE135" s="91"/>
      <c r="HZF135" s="91"/>
      <c r="HZG135" s="91"/>
      <c r="HZH135" s="91"/>
      <c r="HZI135" s="91"/>
      <c r="HZJ135" s="91"/>
      <c r="HZK135" s="91"/>
      <c r="HZL135" s="91"/>
      <c r="HZM135" s="91"/>
      <c r="HZN135" s="91"/>
      <c r="HZO135" s="91"/>
      <c r="HZP135" s="91"/>
      <c r="HZQ135" s="91"/>
      <c r="HZR135" s="91"/>
      <c r="HZS135" s="91"/>
      <c r="HZT135" s="91"/>
      <c r="HZU135" s="91"/>
      <c r="HZV135" s="91"/>
      <c r="HZW135" s="91"/>
      <c r="HZX135" s="91"/>
      <c r="HZY135" s="91"/>
      <c r="HZZ135" s="91"/>
      <c r="IAA135" s="91"/>
      <c r="IAB135" s="91"/>
      <c r="IAC135" s="91"/>
      <c r="IAD135" s="91"/>
      <c r="IAE135" s="91"/>
      <c r="IAF135" s="91"/>
      <c r="IAG135" s="91"/>
      <c r="IAH135" s="91"/>
      <c r="IAI135" s="91"/>
      <c r="IAJ135" s="91"/>
      <c r="IAK135" s="91"/>
      <c r="IAL135" s="91"/>
      <c r="IAM135" s="91"/>
      <c r="IAN135" s="91"/>
      <c r="IAO135" s="91"/>
      <c r="IAP135" s="91"/>
      <c r="IAQ135" s="91"/>
      <c r="IAR135" s="91"/>
      <c r="IAS135" s="91"/>
      <c r="IAT135" s="91"/>
      <c r="IAU135" s="91"/>
      <c r="IAV135" s="91"/>
      <c r="IAW135" s="91"/>
      <c r="IAX135" s="91"/>
      <c r="IAY135" s="91"/>
      <c r="IAZ135" s="91"/>
      <c r="IBA135" s="91"/>
      <c r="IBB135" s="91"/>
      <c r="IBC135" s="91"/>
      <c r="IBD135" s="91"/>
      <c r="IBE135" s="91"/>
      <c r="IBF135" s="91"/>
      <c r="IBG135" s="91"/>
      <c r="IBH135" s="91"/>
      <c r="IBI135" s="91"/>
      <c r="IBJ135" s="91"/>
      <c r="IBK135" s="91"/>
      <c r="IBL135" s="91"/>
      <c r="IBM135" s="91"/>
      <c r="IBN135" s="91"/>
      <c r="IBO135" s="91"/>
      <c r="IBP135" s="91"/>
      <c r="IBQ135" s="91"/>
      <c r="IBR135" s="91"/>
      <c r="IBS135" s="91"/>
      <c r="IBT135" s="91"/>
      <c r="IBU135" s="91"/>
      <c r="IBV135" s="91"/>
      <c r="IBW135" s="91"/>
      <c r="IBX135" s="91"/>
      <c r="IBY135" s="91"/>
      <c r="IBZ135" s="91"/>
      <c r="ICA135" s="91"/>
      <c r="ICB135" s="91"/>
      <c r="ICC135" s="91"/>
      <c r="ICD135" s="91"/>
      <c r="ICE135" s="91"/>
      <c r="ICF135" s="91"/>
      <c r="ICG135" s="91"/>
      <c r="ICH135" s="91"/>
      <c r="ICI135" s="91"/>
      <c r="ICJ135" s="91"/>
      <c r="ICK135" s="91"/>
      <c r="ICL135" s="91"/>
      <c r="ICM135" s="91"/>
      <c r="ICN135" s="91"/>
      <c r="ICO135" s="91"/>
      <c r="ICP135" s="91"/>
      <c r="ICQ135" s="91"/>
      <c r="ICR135" s="91"/>
      <c r="ICS135" s="91"/>
      <c r="ICT135" s="91"/>
      <c r="ICU135" s="91"/>
      <c r="ICV135" s="91"/>
      <c r="ICW135" s="91"/>
      <c r="ICX135" s="91"/>
      <c r="ICY135" s="91"/>
      <c r="ICZ135" s="91"/>
      <c r="IDA135" s="91"/>
      <c r="IDB135" s="91"/>
      <c r="IDC135" s="91"/>
      <c r="IDD135" s="91"/>
      <c r="IDE135" s="91"/>
      <c r="IDF135" s="91"/>
      <c r="IDG135" s="91"/>
      <c r="IDH135" s="91"/>
      <c r="IDI135" s="91"/>
      <c r="IDJ135" s="91"/>
      <c r="IDK135" s="91"/>
      <c r="IDL135" s="91"/>
      <c r="IDM135" s="91"/>
      <c r="IDN135" s="91"/>
      <c r="IDO135" s="91"/>
      <c r="IDP135" s="91"/>
      <c r="IDQ135" s="91"/>
      <c r="IDR135" s="91"/>
      <c r="IDS135" s="91"/>
      <c r="IDT135" s="91"/>
      <c r="IDU135" s="91"/>
      <c r="IDV135" s="91"/>
      <c r="IDW135" s="91"/>
      <c r="IDX135" s="91"/>
      <c r="IDY135" s="91"/>
      <c r="IDZ135" s="91"/>
      <c r="IEA135" s="91"/>
      <c r="IEB135" s="91"/>
      <c r="IEC135" s="91"/>
      <c r="IED135" s="91"/>
      <c r="IEE135" s="91"/>
      <c r="IEF135" s="91"/>
      <c r="IEG135" s="91"/>
      <c r="IEH135" s="91"/>
      <c r="IEI135" s="91"/>
      <c r="IEJ135" s="91"/>
      <c r="IEK135" s="91"/>
      <c r="IEL135" s="91"/>
      <c r="IEM135" s="91"/>
      <c r="IEN135" s="91"/>
      <c r="IEO135" s="91"/>
      <c r="IEP135" s="91"/>
      <c r="IEQ135" s="91"/>
      <c r="IER135" s="91"/>
      <c r="IES135" s="91"/>
      <c r="IET135" s="91"/>
      <c r="IEU135" s="91"/>
      <c r="IEV135" s="91"/>
      <c r="IEW135" s="91"/>
      <c r="IEX135" s="91"/>
      <c r="IEY135" s="91"/>
      <c r="IEZ135" s="91"/>
      <c r="IFA135" s="91"/>
      <c r="IFB135" s="91"/>
      <c r="IFC135" s="91"/>
      <c r="IFD135" s="91"/>
      <c r="IFE135" s="91"/>
      <c r="IFF135" s="91"/>
      <c r="IFG135" s="91"/>
      <c r="IFH135" s="91"/>
      <c r="IFI135" s="91"/>
      <c r="IFJ135" s="91"/>
      <c r="IFK135" s="91"/>
      <c r="IFL135" s="91"/>
      <c r="IFM135" s="91"/>
      <c r="IFN135" s="91"/>
      <c r="IFO135" s="91"/>
      <c r="IFP135" s="91"/>
      <c r="IFQ135" s="91"/>
      <c r="IFR135" s="91"/>
      <c r="IFS135" s="91"/>
      <c r="IFT135" s="91"/>
      <c r="IFU135" s="91"/>
      <c r="IFV135" s="91"/>
      <c r="IFW135" s="91"/>
      <c r="IFX135" s="91"/>
      <c r="IFY135" s="91"/>
      <c r="IFZ135" s="91"/>
      <c r="IGA135" s="91"/>
      <c r="IGB135" s="91"/>
      <c r="IGC135" s="91"/>
      <c r="IGD135" s="91"/>
      <c r="IGE135" s="91"/>
      <c r="IGF135" s="91"/>
      <c r="IGG135" s="91"/>
      <c r="IGH135" s="91"/>
      <c r="IGI135" s="91"/>
      <c r="IGJ135" s="91"/>
      <c r="IGK135" s="91"/>
      <c r="IGL135" s="91"/>
      <c r="IGM135" s="91"/>
      <c r="IGN135" s="91"/>
      <c r="IGO135" s="91"/>
      <c r="IGP135" s="91"/>
      <c r="IGQ135" s="91"/>
      <c r="IGR135" s="91"/>
      <c r="IGS135" s="91"/>
      <c r="IGT135" s="91"/>
      <c r="IGU135" s="91"/>
      <c r="IGV135" s="91"/>
      <c r="IGW135" s="91"/>
      <c r="IGX135" s="91"/>
      <c r="IGY135" s="91"/>
      <c r="IGZ135" s="91"/>
      <c r="IHA135" s="91"/>
      <c r="IHB135" s="91"/>
      <c r="IHC135" s="91"/>
      <c r="IHD135" s="91"/>
      <c r="IHE135" s="91"/>
      <c r="IHF135" s="91"/>
      <c r="IHG135" s="91"/>
      <c r="IHH135" s="91"/>
      <c r="IHI135" s="91"/>
      <c r="IHJ135" s="91"/>
      <c r="IHK135" s="91"/>
      <c r="IHL135" s="91"/>
      <c r="IHM135" s="91"/>
      <c r="IHN135" s="91"/>
      <c r="IHO135" s="91"/>
      <c r="IHP135" s="91"/>
      <c r="IHQ135" s="91"/>
      <c r="IHR135" s="91"/>
      <c r="IHS135" s="91"/>
      <c r="IHT135" s="91"/>
      <c r="IHU135" s="91"/>
      <c r="IHV135" s="91"/>
      <c r="IHW135" s="91"/>
      <c r="IHX135" s="91"/>
      <c r="IHY135" s="91"/>
      <c r="IHZ135" s="91"/>
      <c r="IIA135" s="91"/>
      <c r="IIB135" s="91"/>
      <c r="IIC135" s="91"/>
      <c r="IID135" s="91"/>
      <c r="IIE135" s="91"/>
      <c r="IIF135" s="91"/>
      <c r="IIG135" s="91"/>
      <c r="IIH135" s="91"/>
      <c r="III135" s="91"/>
      <c r="IIJ135" s="91"/>
      <c r="IIK135" s="91"/>
      <c r="IIL135" s="91"/>
      <c r="IIM135" s="91"/>
      <c r="IIN135" s="91"/>
      <c r="IIO135" s="91"/>
      <c r="IIP135" s="91"/>
      <c r="IIQ135" s="91"/>
      <c r="IIR135" s="91"/>
      <c r="IIS135" s="91"/>
      <c r="IIT135" s="91"/>
      <c r="IIU135" s="91"/>
      <c r="IIV135" s="91"/>
      <c r="IIW135" s="91"/>
      <c r="IIX135" s="91"/>
      <c r="IIY135" s="91"/>
      <c r="IIZ135" s="91"/>
      <c r="IJA135" s="91"/>
      <c r="IJB135" s="91"/>
      <c r="IJC135" s="91"/>
      <c r="IJD135" s="91"/>
      <c r="IJE135" s="91"/>
      <c r="IJF135" s="91"/>
      <c r="IJG135" s="91"/>
      <c r="IJH135" s="91"/>
      <c r="IJI135" s="91"/>
      <c r="IJJ135" s="91"/>
      <c r="IJK135" s="91"/>
      <c r="IJL135" s="91"/>
      <c r="IJM135" s="91"/>
      <c r="IJN135" s="91"/>
      <c r="IJO135" s="91"/>
      <c r="IJP135" s="91"/>
      <c r="IJQ135" s="91"/>
      <c r="IJR135" s="91"/>
      <c r="IJS135" s="91"/>
      <c r="IJT135" s="91"/>
      <c r="IJU135" s="91"/>
      <c r="IJV135" s="91"/>
      <c r="IJW135" s="91"/>
      <c r="IJX135" s="91"/>
      <c r="IJY135" s="91"/>
      <c r="IJZ135" s="91"/>
      <c r="IKA135" s="91"/>
      <c r="IKB135" s="91"/>
      <c r="IKC135" s="91"/>
      <c r="IKD135" s="91"/>
      <c r="IKE135" s="91"/>
      <c r="IKF135" s="91"/>
      <c r="IKG135" s="91"/>
      <c r="IKH135" s="91"/>
      <c r="IKI135" s="91"/>
      <c r="IKJ135" s="91"/>
      <c r="IKK135" s="91"/>
      <c r="IKL135" s="91"/>
      <c r="IKM135" s="91"/>
      <c r="IKN135" s="91"/>
      <c r="IKO135" s="91"/>
      <c r="IKP135" s="91"/>
      <c r="IKQ135" s="91"/>
      <c r="IKR135" s="91"/>
      <c r="IKS135" s="91"/>
      <c r="IKT135" s="91"/>
      <c r="IKU135" s="91"/>
      <c r="IKV135" s="91"/>
      <c r="IKW135" s="91"/>
      <c r="IKX135" s="91"/>
      <c r="IKY135" s="91"/>
      <c r="IKZ135" s="91"/>
      <c r="ILA135" s="91"/>
      <c r="ILB135" s="91"/>
      <c r="ILC135" s="91"/>
      <c r="ILD135" s="91"/>
      <c r="ILE135" s="91"/>
      <c r="ILF135" s="91"/>
      <c r="ILG135" s="91"/>
      <c r="ILH135" s="91"/>
      <c r="ILI135" s="91"/>
      <c r="ILJ135" s="91"/>
      <c r="ILK135" s="91"/>
      <c r="ILL135" s="91"/>
      <c r="ILM135" s="91"/>
      <c r="ILN135" s="91"/>
      <c r="ILO135" s="91"/>
      <c r="ILP135" s="91"/>
      <c r="ILQ135" s="91"/>
      <c r="ILR135" s="91"/>
      <c r="ILS135" s="91"/>
      <c r="ILT135" s="91"/>
      <c r="ILU135" s="91"/>
      <c r="ILV135" s="91"/>
      <c r="ILW135" s="91"/>
      <c r="ILX135" s="91"/>
      <c r="ILY135" s="91"/>
      <c r="ILZ135" s="91"/>
      <c r="IMA135" s="91"/>
      <c r="IMB135" s="91"/>
      <c r="IMC135" s="91"/>
      <c r="IMD135" s="91"/>
      <c r="IME135" s="91"/>
      <c r="IMF135" s="91"/>
      <c r="IMG135" s="91"/>
      <c r="IMH135" s="91"/>
      <c r="IMI135" s="91"/>
      <c r="IMJ135" s="91"/>
      <c r="IMK135" s="91"/>
      <c r="IML135" s="91"/>
      <c r="IMM135" s="91"/>
      <c r="IMN135" s="91"/>
      <c r="IMO135" s="91"/>
      <c r="IMP135" s="91"/>
      <c r="IMQ135" s="91"/>
      <c r="IMR135" s="91"/>
      <c r="IMS135" s="91"/>
      <c r="IMT135" s="91"/>
      <c r="IMU135" s="91"/>
      <c r="IMV135" s="91"/>
      <c r="IMW135" s="91"/>
      <c r="IMX135" s="91"/>
      <c r="IMY135" s="91"/>
      <c r="IMZ135" s="91"/>
      <c r="INA135" s="91"/>
      <c r="INB135" s="91"/>
      <c r="INC135" s="91"/>
      <c r="IND135" s="91"/>
      <c r="INE135" s="91"/>
      <c r="INF135" s="91"/>
      <c r="ING135" s="91"/>
      <c r="INH135" s="91"/>
      <c r="INI135" s="91"/>
      <c r="INJ135" s="91"/>
      <c r="INK135" s="91"/>
      <c r="INL135" s="91"/>
      <c r="INM135" s="91"/>
      <c r="INN135" s="91"/>
      <c r="INO135" s="91"/>
      <c r="INP135" s="91"/>
      <c r="INQ135" s="91"/>
      <c r="INR135" s="91"/>
      <c r="INS135" s="91"/>
      <c r="INT135" s="91"/>
      <c r="INU135" s="91"/>
      <c r="INV135" s="91"/>
      <c r="INW135" s="91"/>
      <c r="INX135" s="91"/>
      <c r="INY135" s="91"/>
      <c r="INZ135" s="91"/>
      <c r="IOA135" s="91"/>
      <c r="IOB135" s="91"/>
      <c r="IOC135" s="91"/>
      <c r="IOD135" s="91"/>
      <c r="IOE135" s="91"/>
      <c r="IOF135" s="91"/>
      <c r="IOG135" s="91"/>
      <c r="IOH135" s="91"/>
      <c r="IOI135" s="91"/>
      <c r="IOJ135" s="91"/>
      <c r="IOK135" s="91"/>
      <c r="IOL135" s="91"/>
      <c r="IOM135" s="91"/>
      <c r="ION135" s="91"/>
      <c r="IOO135" s="91"/>
      <c r="IOP135" s="91"/>
      <c r="IOQ135" s="91"/>
      <c r="IOR135" s="91"/>
      <c r="IOS135" s="91"/>
      <c r="IOT135" s="91"/>
      <c r="IOU135" s="91"/>
      <c r="IOV135" s="91"/>
      <c r="IOW135" s="91"/>
      <c r="IOX135" s="91"/>
      <c r="IOY135" s="91"/>
      <c r="IOZ135" s="91"/>
      <c r="IPA135" s="91"/>
      <c r="IPB135" s="91"/>
      <c r="IPC135" s="91"/>
      <c r="IPD135" s="91"/>
      <c r="IPE135" s="91"/>
      <c r="IPF135" s="91"/>
      <c r="IPG135" s="91"/>
      <c r="IPH135" s="91"/>
      <c r="IPI135" s="91"/>
      <c r="IPJ135" s="91"/>
      <c r="IPK135" s="91"/>
      <c r="IPL135" s="91"/>
      <c r="IPM135" s="91"/>
      <c r="IPN135" s="91"/>
      <c r="IPO135" s="91"/>
      <c r="IPP135" s="91"/>
      <c r="IPQ135" s="91"/>
      <c r="IPR135" s="91"/>
      <c r="IPS135" s="91"/>
      <c r="IPT135" s="91"/>
      <c r="IPU135" s="91"/>
      <c r="IPV135" s="91"/>
      <c r="IPW135" s="91"/>
      <c r="IPX135" s="91"/>
      <c r="IPY135" s="91"/>
      <c r="IPZ135" s="91"/>
      <c r="IQA135" s="91"/>
      <c r="IQB135" s="91"/>
      <c r="IQC135" s="91"/>
      <c r="IQD135" s="91"/>
      <c r="IQE135" s="91"/>
      <c r="IQF135" s="91"/>
      <c r="IQG135" s="91"/>
      <c r="IQH135" s="91"/>
      <c r="IQI135" s="91"/>
      <c r="IQJ135" s="91"/>
      <c r="IQK135" s="91"/>
      <c r="IQL135" s="91"/>
      <c r="IQM135" s="91"/>
      <c r="IQN135" s="91"/>
      <c r="IQO135" s="91"/>
      <c r="IQP135" s="91"/>
      <c r="IQQ135" s="91"/>
      <c r="IQR135" s="91"/>
      <c r="IQS135" s="91"/>
      <c r="IQT135" s="91"/>
      <c r="IQU135" s="91"/>
      <c r="IQV135" s="91"/>
      <c r="IQW135" s="91"/>
      <c r="IQX135" s="91"/>
      <c r="IQY135" s="91"/>
      <c r="IQZ135" s="91"/>
      <c r="IRA135" s="91"/>
      <c r="IRB135" s="91"/>
      <c r="IRC135" s="91"/>
      <c r="IRD135" s="91"/>
      <c r="IRE135" s="91"/>
      <c r="IRF135" s="91"/>
      <c r="IRG135" s="91"/>
      <c r="IRH135" s="91"/>
      <c r="IRI135" s="91"/>
      <c r="IRJ135" s="91"/>
      <c r="IRK135" s="91"/>
      <c r="IRL135" s="91"/>
      <c r="IRM135" s="91"/>
      <c r="IRN135" s="91"/>
      <c r="IRO135" s="91"/>
      <c r="IRP135" s="91"/>
      <c r="IRQ135" s="91"/>
      <c r="IRR135" s="91"/>
      <c r="IRS135" s="91"/>
      <c r="IRT135" s="91"/>
      <c r="IRU135" s="91"/>
      <c r="IRV135" s="91"/>
      <c r="IRW135" s="91"/>
      <c r="IRX135" s="91"/>
      <c r="IRY135" s="91"/>
      <c r="IRZ135" s="91"/>
      <c r="ISA135" s="91"/>
      <c r="ISB135" s="91"/>
      <c r="ISC135" s="91"/>
      <c r="ISD135" s="91"/>
      <c r="ISE135" s="91"/>
      <c r="ISF135" s="91"/>
      <c r="ISG135" s="91"/>
      <c r="ISH135" s="91"/>
      <c r="ISI135" s="91"/>
      <c r="ISJ135" s="91"/>
      <c r="ISK135" s="91"/>
      <c r="ISL135" s="91"/>
      <c r="ISM135" s="91"/>
      <c r="ISN135" s="91"/>
      <c r="ISO135" s="91"/>
      <c r="ISP135" s="91"/>
      <c r="ISQ135" s="91"/>
      <c r="ISR135" s="91"/>
      <c r="ISS135" s="91"/>
      <c r="IST135" s="91"/>
      <c r="ISU135" s="91"/>
      <c r="ISV135" s="91"/>
      <c r="ISW135" s="91"/>
      <c r="ISX135" s="91"/>
      <c r="ISY135" s="91"/>
      <c r="ISZ135" s="91"/>
      <c r="ITA135" s="91"/>
      <c r="ITB135" s="91"/>
      <c r="ITC135" s="91"/>
      <c r="ITD135" s="91"/>
      <c r="ITE135" s="91"/>
      <c r="ITF135" s="91"/>
      <c r="ITG135" s="91"/>
      <c r="ITH135" s="91"/>
      <c r="ITI135" s="91"/>
      <c r="ITJ135" s="91"/>
      <c r="ITK135" s="91"/>
      <c r="ITL135" s="91"/>
      <c r="ITM135" s="91"/>
      <c r="ITN135" s="91"/>
      <c r="ITO135" s="91"/>
      <c r="ITP135" s="91"/>
      <c r="ITQ135" s="91"/>
      <c r="ITR135" s="91"/>
      <c r="ITS135" s="91"/>
      <c r="ITT135" s="91"/>
      <c r="ITU135" s="91"/>
      <c r="ITV135" s="91"/>
      <c r="ITW135" s="91"/>
      <c r="ITX135" s="91"/>
      <c r="ITY135" s="91"/>
      <c r="ITZ135" s="91"/>
      <c r="IUA135" s="91"/>
      <c r="IUB135" s="91"/>
      <c r="IUC135" s="91"/>
      <c r="IUD135" s="91"/>
      <c r="IUE135" s="91"/>
      <c r="IUF135" s="91"/>
      <c r="IUG135" s="91"/>
      <c r="IUH135" s="91"/>
      <c r="IUI135" s="91"/>
      <c r="IUJ135" s="91"/>
      <c r="IUK135" s="91"/>
      <c r="IUL135" s="91"/>
      <c r="IUM135" s="91"/>
      <c r="IUN135" s="91"/>
      <c r="IUO135" s="91"/>
      <c r="IUP135" s="91"/>
      <c r="IUQ135" s="91"/>
      <c r="IUR135" s="91"/>
      <c r="IUS135" s="91"/>
      <c r="IUT135" s="91"/>
      <c r="IUU135" s="91"/>
      <c r="IUV135" s="91"/>
      <c r="IUW135" s="91"/>
      <c r="IUX135" s="91"/>
      <c r="IUY135" s="91"/>
      <c r="IUZ135" s="91"/>
      <c r="IVA135" s="91"/>
      <c r="IVB135" s="91"/>
      <c r="IVC135" s="91"/>
      <c r="IVD135" s="91"/>
      <c r="IVE135" s="91"/>
      <c r="IVF135" s="91"/>
      <c r="IVG135" s="91"/>
      <c r="IVH135" s="91"/>
      <c r="IVI135" s="91"/>
      <c r="IVJ135" s="91"/>
      <c r="IVK135" s="91"/>
      <c r="IVL135" s="91"/>
      <c r="IVM135" s="91"/>
      <c r="IVN135" s="91"/>
      <c r="IVO135" s="91"/>
      <c r="IVP135" s="91"/>
      <c r="IVQ135" s="91"/>
      <c r="IVR135" s="91"/>
      <c r="IVS135" s="91"/>
      <c r="IVT135" s="91"/>
      <c r="IVU135" s="91"/>
      <c r="IVV135" s="91"/>
      <c r="IVW135" s="91"/>
      <c r="IVX135" s="91"/>
      <c r="IVY135" s="91"/>
      <c r="IVZ135" s="91"/>
      <c r="IWA135" s="91"/>
      <c r="IWB135" s="91"/>
      <c r="IWC135" s="91"/>
      <c r="IWD135" s="91"/>
      <c r="IWE135" s="91"/>
      <c r="IWF135" s="91"/>
      <c r="IWG135" s="91"/>
      <c r="IWH135" s="91"/>
      <c r="IWI135" s="91"/>
      <c r="IWJ135" s="91"/>
      <c r="IWK135" s="91"/>
      <c r="IWL135" s="91"/>
      <c r="IWM135" s="91"/>
      <c r="IWN135" s="91"/>
      <c r="IWO135" s="91"/>
      <c r="IWP135" s="91"/>
      <c r="IWQ135" s="91"/>
      <c r="IWR135" s="91"/>
      <c r="IWS135" s="91"/>
      <c r="IWT135" s="91"/>
      <c r="IWU135" s="91"/>
      <c r="IWV135" s="91"/>
      <c r="IWW135" s="91"/>
      <c r="IWX135" s="91"/>
      <c r="IWY135" s="91"/>
      <c r="IWZ135" s="91"/>
      <c r="IXA135" s="91"/>
      <c r="IXB135" s="91"/>
      <c r="IXC135" s="91"/>
      <c r="IXD135" s="91"/>
      <c r="IXE135" s="91"/>
      <c r="IXF135" s="91"/>
      <c r="IXG135" s="91"/>
      <c r="IXH135" s="91"/>
      <c r="IXI135" s="91"/>
      <c r="IXJ135" s="91"/>
      <c r="IXK135" s="91"/>
      <c r="IXL135" s="91"/>
      <c r="IXM135" s="91"/>
      <c r="IXN135" s="91"/>
      <c r="IXO135" s="91"/>
      <c r="IXP135" s="91"/>
      <c r="IXQ135" s="91"/>
      <c r="IXR135" s="91"/>
      <c r="IXS135" s="91"/>
      <c r="IXT135" s="91"/>
      <c r="IXU135" s="91"/>
      <c r="IXV135" s="91"/>
      <c r="IXW135" s="91"/>
      <c r="IXX135" s="91"/>
      <c r="IXY135" s="91"/>
      <c r="IXZ135" s="91"/>
      <c r="IYA135" s="91"/>
      <c r="IYB135" s="91"/>
      <c r="IYC135" s="91"/>
      <c r="IYD135" s="91"/>
      <c r="IYE135" s="91"/>
      <c r="IYF135" s="91"/>
      <c r="IYG135" s="91"/>
      <c r="IYH135" s="91"/>
      <c r="IYI135" s="91"/>
      <c r="IYJ135" s="91"/>
      <c r="IYK135" s="91"/>
      <c r="IYL135" s="91"/>
      <c r="IYM135" s="91"/>
      <c r="IYN135" s="91"/>
      <c r="IYO135" s="91"/>
      <c r="IYP135" s="91"/>
      <c r="IYQ135" s="91"/>
      <c r="IYR135" s="91"/>
      <c r="IYS135" s="91"/>
      <c r="IYT135" s="91"/>
      <c r="IYU135" s="91"/>
      <c r="IYV135" s="91"/>
      <c r="IYW135" s="91"/>
      <c r="IYX135" s="91"/>
      <c r="IYY135" s="91"/>
      <c r="IYZ135" s="91"/>
      <c r="IZA135" s="91"/>
      <c r="IZB135" s="91"/>
      <c r="IZC135" s="91"/>
      <c r="IZD135" s="91"/>
      <c r="IZE135" s="91"/>
      <c r="IZF135" s="91"/>
      <c r="IZG135" s="91"/>
      <c r="IZH135" s="91"/>
      <c r="IZI135" s="91"/>
      <c r="IZJ135" s="91"/>
      <c r="IZK135" s="91"/>
      <c r="IZL135" s="91"/>
      <c r="IZM135" s="91"/>
      <c r="IZN135" s="91"/>
      <c r="IZO135" s="91"/>
      <c r="IZP135" s="91"/>
      <c r="IZQ135" s="91"/>
      <c r="IZR135" s="91"/>
      <c r="IZS135" s="91"/>
      <c r="IZT135" s="91"/>
      <c r="IZU135" s="91"/>
      <c r="IZV135" s="91"/>
      <c r="IZW135" s="91"/>
      <c r="IZX135" s="91"/>
      <c r="IZY135" s="91"/>
      <c r="IZZ135" s="91"/>
      <c r="JAA135" s="91"/>
      <c r="JAB135" s="91"/>
      <c r="JAC135" s="91"/>
      <c r="JAD135" s="91"/>
      <c r="JAE135" s="91"/>
      <c r="JAF135" s="91"/>
      <c r="JAG135" s="91"/>
      <c r="JAH135" s="91"/>
      <c r="JAI135" s="91"/>
      <c r="JAJ135" s="91"/>
      <c r="JAK135" s="91"/>
      <c r="JAL135" s="91"/>
      <c r="JAM135" s="91"/>
      <c r="JAN135" s="91"/>
      <c r="JAO135" s="91"/>
      <c r="JAP135" s="91"/>
      <c r="JAQ135" s="91"/>
      <c r="JAR135" s="91"/>
      <c r="JAS135" s="91"/>
      <c r="JAT135" s="91"/>
      <c r="JAU135" s="91"/>
      <c r="JAV135" s="91"/>
      <c r="JAW135" s="91"/>
      <c r="JAX135" s="91"/>
      <c r="JAY135" s="91"/>
      <c r="JAZ135" s="91"/>
      <c r="JBA135" s="91"/>
      <c r="JBB135" s="91"/>
      <c r="JBC135" s="91"/>
      <c r="JBD135" s="91"/>
      <c r="JBE135" s="91"/>
      <c r="JBF135" s="91"/>
      <c r="JBG135" s="91"/>
      <c r="JBH135" s="91"/>
      <c r="JBI135" s="91"/>
      <c r="JBJ135" s="91"/>
      <c r="JBK135" s="91"/>
      <c r="JBL135" s="91"/>
      <c r="JBM135" s="91"/>
      <c r="JBN135" s="91"/>
      <c r="JBO135" s="91"/>
      <c r="JBP135" s="91"/>
      <c r="JBQ135" s="91"/>
      <c r="JBR135" s="91"/>
      <c r="JBS135" s="91"/>
      <c r="JBT135" s="91"/>
      <c r="JBU135" s="91"/>
      <c r="JBV135" s="91"/>
      <c r="JBW135" s="91"/>
      <c r="JBX135" s="91"/>
      <c r="JBY135" s="91"/>
      <c r="JBZ135" s="91"/>
      <c r="JCA135" s="91"/>
      <c r="JCB135" s="91"/>
      <c r="JCC135" s="91"/>
      <c r="JCD135" s="91"/>
      <c r="JCE135" s="91"/>
      <c r="JCF135" s="91"/>
      <c r="JCG135" s="91"/>
      <c r="JCH135" s="91"/>
      <c r="JCI135" s="91"/>
      <c r="JCJ135" s="91"/>
      <c r="JCK135" s="91"/>
      <c r="JCL135" s="91"/>
      <c r="JCM135" s="91"/>
      <c r="JCN135" s="91"/>
      <c r="JCO135" s="91"/>
      <c r="JCP135" s="91"/>
      <c r="JCQ135" s="91"/>
      <c r="JCR135" s="91"/>
      <c r="JCS135" s="91"/>
      <c r="JCT135" s="91"/>
      <c r="JCU135" s="91"/>
      <c r="JCV135" s="91"/>
      <c r="JCW135" s="91"/>
      <c r="JCX135" s="91"/>
      <c r="JCY135" s="91"/>
      <c r="JCZ135" s="91"/>
      <c r="JDA135" s="91"/>
      <c r="JDB135" s="91"/>
      <c r="JDC135" s="91"/>
      <c r="JDD135" s="91"/>
      <c r="JDE135" s="91"/>
      <c r="JDF135" s="91"/>
      <c r="JDG135" s="91"/>
      <c r="JDH135" s="91"/>
      <c r="JDI135" s="91"/>
      <c r="JDJ135" s="91"/>
      <c r="JDK135" s="91"/>
      <c r="JDL135" s="91"/>
      <c r="JDM135" s="91"/>
      <c r="JDN135" s="91"/>
      <c r="JDO135" s="91"/>
      <c r="JDP135" s="91"/>
      <c r="JDQ135" s="91"/>
      <c r="JDR135" s="91"/>
      <c r="JDS135" s="91"/>
      <c r="JDT135" s="91"/>
      <c r="JDU135" s="91"/>
      <c r="JDV135" s="91"/>
      <c r="JDW135" s="91"/>
      <c r="JDX135" s="91"/>
      <c r="JDY135" s="91"/>
      <c r="JDZ135" s="91"/>
      <c r="JEA135" s="91"/>
      <c r="JEB135" s="91"/>
      <c r="JEC135" s="91"/>
      <c r="JED135" s="91"/>
      <c r="JEE135" s="91"/>
      <c r="JEF135" s="91"/>
      <c r="JEG135" s="91"/>
      <c r="JEH135" s="91"/>
      <c r="JEI135" s="91"/>
      <c r="JEJ135" s="91"/>
      <c r="JEK135" s="91"/>
      <c r="JEL135" s="91"/>
      <c r="JEM135" s="91"/>
      <c r="JEN135" s="91"/>
      <c r="JEO135" s="91"/>
      <c r="JEP135" s="91"/>
      <c r="JEQ135" s="91"/>
      <c r="JER135" s="91"/>
      <c r="JES135" s="91"/>
      <c r="JET135" s="91"/>
      <c r="JEU135" s="91"/>
      <c r="JEV135" s="91"/>
      <c r="JEW135" s="91"/>
      <c r="JEX135" s="91"/>
      <c r="JEY135" s="91"/>
      <c r="JEZ135" s="91"/>
      <c r="JFA135" s="91"/>
      <c r="JFB135" s="91"/>
      <c r="JFC135" s="91"/>
      <c r="JFD135" s="91"/>
      <c r="JFE135" s="91"/>
      <c r="JFF135" s="91"/>
      <c r="JFG135" s="91"/>
      <c r="JFH135" s="91"/>
      <c r="JFI135" s="91"/>
      <c r="JFJ135" s="91"/>
      <c r="JFK135" s="91"/>
      <c r="JFL135" s="91"/>
      <c r="JFM135" s="91"/>
      <c r="JFN135" s="91"/>
      <c r="JFO135" s="91"/>
      <c r="JFP135" s="91"/>
      <c r="JFQ135" s="91"/>
      <c r="JFR135" s="91"/>
      <c r="JFS135" s="91"/>
      <c r="JFT135" s="91"/>
      <c r="JFU135" s="91"/>
      <c r="JFV135" s="91"/>
      <c r="JFW135" s="91"/>
      <c r="JFX135" s="91"/>
      <c r="JFY135" s="91"/>
      <c r="JFZ135" s="91"/>
      <c r="JGA135" s="91"/>
      <c r="JGB135" s="91"/>
      <c r="JGC135" s="91"/>
      <c r="JGD135" s="91"/>
      <c r="JGE135" s="91"/>
      <c r="JGF135" s="91"/>
      <c r="JGG135" s="91"/>
      <c r="JGH135" s="91"/>
      <c r="JGI135" s="91"/>
      <c r="JGJ135" s="91"/>
      <c r="JGK135" s="91"/>
      <c r="JGL135" s="91"/>
      <c r="JGM135" s="91"/>
      <c r="JGN135" s="91"/>
      <c r="JGO135" s="91"/>
      <c r="JGP135" s="91"/>
      <c r="JGQ135" s="91"/>
      <c r="JGR135" s="91"/>
      <c r="JGS135" s="91"/>
      <c r="JGT135" s="91"/>
      <c r="JGU135" s="91"/>
      <c r="JGV135" s="91"/>
      <c r="JGW135" s="91"/>
      <c r="JGX135" s="91"/>
      <c r="JGY135" s="91"/>
      <c r="JGZ135" s="91"/>
      <c r="JHA135" s="91"/>
      <c r="JHB135" s="91"/>
      <c r="JHC135" s="91"/>
      <c r="JHD135" s="91"/>
      <c r="JHE135" s="91"/>
      <c r="JHF135" s="91"/>
      <c r="JHG135" s="91"/>
      <c r="JHH135" s="91"/>
      <c r="JHI135" s="91"/>
      <c r="JHJ135" s="91"/>
      <c r="JHK135" s="91"/>
      <c r="JHL135" s="91"/>
      <c r="JHM135" s="91"/>
      <c r="JHN135" s="91"/>
      <c r="JHO135" s="91"/>
      <c r="JHP135" s="91"/>
      <c r="JHQ135" s="91"/>
      <c r="JHR135" s="91"/>
      <c r="JHS135" s="91"/>
      <c r="JHT135" s="91"/>
      <c r="JHU135" s="91"/>
      <c r="JHV135" s="91"/>
      <c r="JHW135" s="91"/>
      <c r="JHX135" s="91"/>
      <c r="JHY135" s="91"/>
      <c r="JHZ135" s="91"/>
      <c r="JIA135" s="91"/>
      <c r="JIB135" s="91"/>
      <c r="JIC135" s="91"/>
      <c r="JID135" s="91"/>
      <c r="JIE135" s="91"/>
      <c r="JIF135" s="91"/>
      <c r="JIG135" s="91"/>
      <c r="JIH135" s="91"/>
      <c r="JII135" s="91"/>
      <c r="JIJ135" s="91"/>
      <c r="JIK135" s="91"/>
      <c r="JIL135" s="91"/>
      <c r="JIM135" s="91"/>
      <c r="JIN135" s="91"/>
      <c r="JIO135" s="91"/>
      <c r="JIP135" s="91"/>
      <c r="JIQ135" s="91"/>
      <c r="JIR135" s="91"/>
      <c r="JIS135" s="91"/>
      <c r="JIT135" s="91"/>
      <c r="JIU135" s="91"/>
      <c r="JIV135" s="91"/>
      <c r="JIW135" s="91"/>
      <c r="JIX135" s="91"/>
      <c r="JIY135" s="91"/>
      <c r="JIZ135" s="91"/>
      <c r="JJA135" s="91"/>
      <c r="JJB135" s="91"/>
      <c r="JJC135" s="91"/>
      <c r="JJD135" s="91"/>
      <c r="JJE135" s="91"/>
      <c r="JJF135" s="91"/>
      <c r="JJG135" s="91"/>
      <c r="JJH135" s="91"/>
      <c r="JJI135" s="91"/>
      <c r="JJJ135" s="91"/>
      <c r="JJK135" s="91"/>
      <c r="JJL135" s="91"/>
      <c r="JJM135" s="91"/>
      <c r="JJN135" s="91"/>
      <c r="JJO135" s="91"/>
      <c r="JJP135" s="91"/>
      <c r="JJQ135" s="91"/>
      <c r="JJR135" s="91"/>
      <c r="JJS135" s="91"/>
      <c r="JJT135" s="91"/>
      <c r="JJU135" s="91"/>
      <c r="JJV135" s="91"/>
      <c r="JJW135" s="91"/>
      <c r="JJX135" s="91"/>
      <c r="JJY135" s="91"/>
      <c r="JJZ135" s="91"/>
      <c r="JKA135" s="91"/>
      <c r="JKB135" s="91"/>
      <c r="JKC135" s="91"/>
      <c r="JKD135" s="91"/>
      <c r="JKE135" s="91"/>
      <c r="JKF135" s="91"/>
      <c r="JKG135" s="91"/>
      <c r="JKH135" s="91"/>
      <c r="JKI135" s="91"/>
      <c r="JKJ135" s="91"/>
      <c r="JKK135" s="91"/>
      <c r="JKL135" s="91"/>
      <c r="JKM135" s="91"/>
      <c r="JKN135" s="91"/>
      <c r="JKO135" s="91"/>
      <c r="JKP135" s="91"/>
      <c r="JKQ135" s="91"/>
      <c r="JKR135" s="91"/>
      <c r="JKS135" s="91"/>
      <c r="JKT135" s="91"/>
      <c r="JKU135" s="91"/>
      <c r="JKV135" s="91"/>
      <c r="JKW135" s="91"/>
      <c r="JKX135" s="91"/>
      <c r="JKY135" s="91"/>
      <c r="JKZ135" s="91"/>
      <c r="JLA135" s="91"/>
      <c r="JLB135" s="91"/>
      <c r="JLC135" s="91"/>
      <c r="JLD135" s="91"/>
      <c r="JLE135" s="91"/>
      <c r="JLF135" s="91"/>
      <c r="JLG135" s="91"/>
      <c r="JLH135" s="91"/>
      <c r="JLI135" s="91"/>
      <c r="JLJ135" s="91"/>
      <c r="JLK135" s="91"/>
      <c r="JLL135" s="91"/>
      <c r="JLM135" s="91"/>
      <c r="JLN135" s="91"/>
      <c r="JLO135" s="91"/>
      <c r="JLP135" s="91"/>
      <c r="JLQ135" s="91"/>
      <c r="JLR135" s="91"/>
      <c r="JLS135" s="91"/>
      <c r="JLT135" s="91"/>
      <c r="JLU135" s="91"/>
      <c r="JLV135" s="91"/>
      <c r="JLW135" s="91"/>
      <c r="JLX135" s="91"/>
      <c r="JLY135" s="91"/>
      <c r="JLZ135" s="91"/>
      <c r="JMA135" s="91"/>
      <c r="JMB135" s="91"/>
      <c r="JMC135" s="91"/>
      <c r="JMD135" s="91"/>
      <c r="JME135" s="91"/>
      <c r="JMF135" s="91"/>
      <c r="JMG135" s="91"/>
      <c r="JMH135" s="91"/>
      <c r="JMI135" s="91"/>
      <c r="JMJ135" s="91"/>
      <c r="JMK135" s="91"/>
      <c r="JML135" s="91"/>
      <c r="JMM135" s="91"/>
      <c r="JMN135" s="91"/>
      <c r="JMO135" s="91"/>
      <c r="JMP135" s="91"/>
      <c r="JMQ135" s="91"/>
      <c r="JMR135" s="91"/>
      <c r="JMS135" s="91"/>
      <c r="JMT135" s="91"/>
      <c r="JMU135" s="91"/>
      <c r="JMV135" s="91"/>
      <c r="JMW135" s="91"/>
      <c r="JMX135" s="91"/>
      <c r="JMY135" s="91"/>
      <c r="JMZ135" s="91"/>
      <c r="JNA135" s="91"/>
      <c r="JNB135" s="91"/>
      <c r="JNC135" s="91"/>
      <c r="JND135" s="91"/>
      <c r="JNE135" s="91"/>
      <c r="JNF135" s="91"/>
      <c r="JNG135" s="91"/>
      <c r="JNH135" s="91"/>
      <c r="JNI135" s="91"/>
      <c r="JNJ135" s="91"/>
      <c r="JNK135" s="91"/>
      <c r="JNL135" s="91"/>
      <c r="JNM135" s="91"/>
      <c r="JNN135" s="91"/>
      <c r="JNO135" s="91"/>
      <c r="JNP135" s="91"/>
      <c r="JNQ135" s="91"/>
      <c r="JNR135" s="91"/>
      <c r="JNS135" s="91"/>
      <c r="JNT135" s="91"/>
      <c r="JNU135" s="91"/>
      <c r="JNV135" s="91"/>
      <c r="JNW135" s="91"/>
      <c r="JNX135" s="91"/>
      <c r="JNY135" s="91"/>
      <c r="JNZ135" s="91"/>
      <c r="JOA135" s="91"/>
      <c r="JOB135" s="91"/>
      <c r="JOC135" s="91"/>
      <c r="JOD135" s="91"/>
      <c r="JOE135" s="91"/>
      <c r="JOF135" s="91"/>
      <c r="JOG135" s="91"/>
      <c r="JOH135" s="91"/>
      <c r="JOI135" s="91"/>
      <c r="JOJ135" s="91"/>
      <c r="JOK135" s="91"/>
      <c r="JOL135" s="91"/>
      <c r="JOM135" s="91"/>
      <c r="JON135" s="91"/>
      <c r="JOO135" s="91"/>
      <c r="JOP135" s="91"/>
      <c r="JOQ135" s="91"/>
      <c r="JOR135" s="91"/>
      <c r="JOS135" s="91"/>
      <c r="JOT135" s="91"/>
      <c r="JOU135" s="91"/>
      <c r="JOV135" s="91"/>
      <c r="JOW135" s="91"/>
      <c r="JOX135" s="91"/>
      <c r="JOY135" s="91"/>
      <c r="JOZ135" s="91"/>
      <c r="JPA135" s="91"/>
      <c r="JPB135" s="91"/>
      <c r="JPC135" s="91"/>
      <c r="JPD135" s="91"/>
      <c r="JPE135" s="91"/>
      <c r="JPF135" s="91"/>
      <c r="JPG135" s="91"/>
      <c r="JPH135" s="91"/>
      <c r="JPI135" s="91"/>
      <c r="JPJ135" s="91"/>
      <c r="JPK135" s="91"/>
      <c r="JPL135" s="91"/>
      <c r="JPM135" s="91"/>
      <c r="JPN135" s="91"/>
      <c r="JPO135" s="91"/>
      <c r="JPP135" s="91"/>
      <c r="JPQ135" s="91"/>
      <c r="JPR135" s="91"/>
      <c r="JPS135" s="91"/>
      <c r="JPT135" s="91"/>
      <c r="JPU135" s="91"/>
      <c r="JPV135" s="91"/>
      <c r="JPW135" s="91"/>
      <c r="JPX135" s="91"/>
      <c r="JPY135" s="91"/>
      <c r="JPZ135" s="91"/>
      <c r="JQA135" s="91"/>
      <c r="JQB135" s="91"/>
      <c r="JQC135" s="91"/>
      <c r="JQD135" s="91"/>
      <c r="JQE135" s="91"/>
      <c r="JQF135" s="91"/>
      <c r="JQG135" s="91"/>
      <c r="JQH135" s="91"/>
      <c r="JQI135" s="91"/>
      <c r="JQJ135" s="91"/>
      <c r="JQK135" s="91"/>
      <c r="JQL135" s="91"/>
      <c r="JQM135" s="91"/>
      <c r="JQN135" s="91"/>
      <c r="JQO135" s="91"/>
      <c r="JQP135" s="91"/>
      <c r="JQQ135" s="91"/>
      <c r="JQR135" s="91"/>
      <c r="JQS135" s="91"/>
      <c r="JQT135" s="91"/>
      <c r="JQU135" s="91"/>
      <c r="JQV135" s="91"/>
      <c r="JQW135" s="91"/>
      <c r="JQX135" s="91"/>
      <c r="JQY135" s="91"/>
      <c r="JQZ135" s="91"/>
      <c r="JRA135" s="91"/>
      <c r="JRB135" s="91"/>
      <c r="JRC135" s="91"/>
      <c r="JRD135" s="91"/>
      <c r="JRE135" s="91"/>
      <c r="JRF135" s="91"/>
      <c r="JRG135" s="91"/>
      <c r="JRH135" s="91"/>
      <c r="JRI135" s="91"/>
      <c r="JRJ135" s="91"/>
      <c r="JRK135" s="91"/>
      <c r="JRL135" s="91"/>
      <c r="JRM135" s="91"/>
      <c r="JRN135" s="91"/>
      <c r="JRO135" s="91"/>
      <c r="JRP135" s="91"/>
      <c r="JRQ135" s="91"/>
      <c r="JRR135" s="91"/>
      <c r="JRS135" s="91"/>
      <c r="JRT135" s="91"/>
      <c r="JRU135" s="91"/>
      <c r="JRV135" s="91"/>
      <c r="JRW135" s="91"/>
      <c r="JRX135" s="91"/>
      <c r="JRY135" s="91"/>
      <c r="JRZ135" s="91"/>
      <c r="JSA135" s="91"/>
      <c r="JSB135" s="91"/>
      <c r="JSC135" s="91"/>
      <c r="JSD135" s="91"/>
      <c r="JSE135" s="91"/>
      <c r="JSF135" s="91"/>
      <c r="JSG135" s="91"/>
      <c r="JSH135" s="91"/>
      <c r="JSI135" s="91"/>
      <c r="JSJ135" s="91"/>
      <c r="JSK135" s="91"/>
      <c r="JSL135" s="91"/>
      <c r="JSM135" s="91"/>
      <c r="JSN135" s="91"/>
      <c r="JSO135" s="91"/>
      <c r="JSP135" s="91"/>
      <c r="JSQ135" s="91"/>
      <c r="JSR135" s="91"/>
      <c r="JSS135" s="91"/>
      <c r="JST135" s="91"/>
      <c r="JSU135" s="91"/>
      <c r="JSV135" s="91"/>
      <c r="JSW135" s="91"/>
      <c r="JSX135" s="91"/>
      <c r="JSY135" s="91"/>
      <c r="JSZ135" s="91"/>
      <c r="JTA135" s="91"/>
      <c r="JTB135" s="91"/>
      <c r="JTC135" s="91"/>
      <c r="JTD135" s="91"/>
      <c r="JTE135" s="91"/>
      <c r="JTF135" s="91"/>
      <c r="JTG135" s="91"/>
      <c r="JTH135" s="91"/>
      <c r="JTI135" s="91"/>
      <c r="JTJ135" s="91"/>
      <c r="JTK135" s="91"/>
      <c r="JTL135" s="91"/>
      <c r="JTM135" s="91"/>
      <c r="JTN135" s="91"/>
      <c r="JTO135" s="91"/>
      <c r="JTP135" s="91"/>
      <c r="JTQ135" s="91"/>
      <c r="JTR135" s="91"/>
      <c r="JTS135" s="91"/>
      <c r="JTT135" s="91"/>
      <c r="JTU135" s="91"/>
      <c r="JTV135" s="91"/>
      <c r="JTW135" s="91"/>
      <c r="JTX135" s="91"/>
      <c r="JTY135" s="91"/>
      <c r="JTZ135" s="91"/>
      <c r="JUA135" s="91"/>
      <c r="JUB135" s="91"/>
      <c r="JUC135" s="91"/>
      <c r="JUD135" s="91"/>
      <c r="JUE135" s="91"/>
      <c r="JUF135" s="91"/>
      <c r="JUG135" s="91"/>
      <c r="JUH135" s="91"/>
      <c r="JUI135" s="91"/>
      <c r="JUJ135" s="91"/>
      <c r="JUK135" s="91"/>
      <c r="JUL135" s="91"/>
      <c r="JUM135" s="91"/>
      <c r="JUN135" s="91"/>
      <c r="JUO135" s="91"/>
      <c r="JUP135" s="91"/>
      <c r="JUQ135" s="91"/>
      <c r="JUR135" s="91"/>
      <c r="JUS135" s="91"/>
      <c r="JUT135" s="91"/>
      <c r="JUU135" s="91"/>
      <c r="JUV135" s="91"/>
      <c r="JUW135" s="91"/>
      <c r="JUX135" s="91"/>
      <c r="JUY135" s="91"/>
      <c r="JUZ135" s="91"/>
      <c r="JVA135" s="91"/>
      <c r="JVB135" s="91"/>
      <c r="JVC135" s="91"/>
      <c r="JVD135" s="91"/>
      <c r="JVE135" s="91"/>
      <c r="JVF135" s="91"/>
      <c r="JVG135" s="91"/>
      <c r="JVH135" s="91"/>
      <c r="JVI135" s="91"/>
      <c r="JVJ135" s="91"/>
      <c r="JVK135" s="91"/>
      <c r="JVL135" s="91"/>
      <c r="JVM135" s="91"/>
      <c r="JVN135" s="91"/>
      <c r="JVO135" s="91"/>
      <c r="JVP135" s="91"/>
      <c r="JVQ135" s="91"/>
      <c r="JVR135" s="91"/>
      <c r="JVS135" s="91"/>
      <c r="JVT135" s="91"/>
      <c r="JVU135" s="91"/>
      <c r="JVV135" s="91"/>
      <c r="JVW135" s="91"/>
      <c r="JVX135" s="91"/>
      <c r="JVY135" s="91"/>
      <c r="JVZ135" s="91"/>
      <c r="JWA135" s="91"/>
      <c r="JWB135" s="91"/>
      <c r="JWC135" s="91"/>
      <c r="JWD135" s="91"/>
      <c r="JWE135" s="91"/>
      <c r="JWF135" s="91"/>
      <c r="JWG135" s="91"/>
      <c r="JWH135" s="91"/>
      <c r="JWI135" s="91"/>
      <c r="JWJ135" s="91"/>
      <c r="JWK135" s="91"/>
      <c r="JWL135" s="91"/>
      <c r="JWM135" s="91"/>
      <c r="JWN135" s="91"/>
      <c r="JWO135" s="91"/>
      <c r="JWP135" s="91"/>
      <c r="JWQ135" s="91"/>
      <c r="JWR135" s="91"/>
      <c r="JWS135" s="91"/>
      <c r="JWT135" s="91"/>
      <c r="JWU135" s="91"/>
      <c r="JWV135" s="91"/>
      <c r="JWW135" s="91"/>
      <c r="JWX135" s="91"/>
      <c r="JWY135" s="91"/>
      <c r="JWZ135" s="91"/>
      <c r="JXA135" s="91"/>
      <c r="JXB135" s="91"/>
      <c r="JXC135" s="91"/>
      <c r="JXD135" s="91"/>
      <c r="JXE135" s="91"/>
      <c r="JXF135" s="91"/>
      <c r="JXG135" s="91"/>
      <c r="JXH135" s="91"/>
      <c r="JXI135" s="91"/>
      <c r="JXJ135" s="91"/>
      <c r="JXK135" s="91"/>
      <c r="JXL135" s="91"/>
      <c r="JXM135" s="91"/>
      <c r="JXN135" s="91"/>
      <c r="JXO135" s="91"/>
      <c r="JXP135" s="91"/>
      <c r="JXQ135" s="91"/>
      <c r="JXR135" s="91"/>
      <c r="JXS135" s="91"/>
      <c r="JXT135" s="91"/>
      <c r="JXU135" s="91"/>
      <c r="JXV135" s="91"/>
      <c r="JXW135" s="91"/>
      <c r="JXX135" s="91"/>
      <c r="JXY135" s="91"/>
      <c r="JXZ135" s="91"/>
      <c r="JYA135" s="91"/>
      <c r="JYB135" s="91"/>
      <c r="JYC135" s="91"/>
      <c r="JYD135" s="91"/>
      <c r="JYE135" s="91"/>
      <c r="JYF135" s="91"/>
      <c r="JYG135" s="91"/>
      <c r="JYH135" s="91"/>
      <c r="JYI135" s="91"/>
      <c r="JYJ135" s="91"/>
      <c r="JYK135" s="91"/>
      <c r="JYL135" s="91"/>
      <c r="JYM135" s="91"/>
      <c r="JYN135" s="91"/>
      <c r="JYO135" s="91"/>
      <c r="JYP135" s="91"/>
      <c r="JYQ135" s="91"/>
      <c r="JYR135" s="91"/>
      <c r="JYS135" s="91"/>
      <c r="JYT135" s="91"/>
      <c r="JYU135" s="91"/>
      <c r="JYV135" s="91"/>
      <c r="JYW135" s="91"/>
      <c r="JYX135" s="91"/>
      <c r="JYY135" s="91"/>
      <c r="JYZ135" s="91"/>
      <c r="JZA135" s="91"/>
      <c r="JZB135" s="91"/>
      <c r="JZC135" s="91"/>
      <c r="JZD135" s="91"/>
      <c r="JZE135" s="91"/>
      <c r="JZF135" s="91"/>
      <c r="JZG135" s="91"/>
      <c r="JZH135" s="91"/>
      <c r="JZI135" s="91"/>
      <c r="JZJ135" s="91"/>
      <c r="JZK135" s="91"/>
      <c r="JZL135" s="91"/>
      <c r="JZM135" s="91"/>
      <c r="JZN135" s="91"/>
      <c r="JZO135" s="91"/>
      <c r="JZP135" s="91"/>
      <c r="JZQ135" s="91"/>
      <c r="JZR135" s="91"/>
      <c r="JZS135" s="91"/>
      <c r="JZT135" s="91"/>
      <c r="JZU135" s="91"/>
      <c r="JZV135" s="91"/>
      <c r="JZW135" s="91"/>
      <c r="JZX135" s="91"/>
      <c r="JZY135" s="91"/>
      <c r="JZZ135" s="91"/>
      <c r="KAA135" s="91"/>
      <c r="KAB135" s="91"/>
      <c r="KAC135" s="91"/>
      <c r="KAD135" s="91"/>
      <c r="KAE135" s="91"/>
      <c r="KAF135" s="91"/>
      <c r="KAG135" s="91"/>
      <c r="KAH135" s="91"/>
      <c r="KAI135" s="91"/>
      <c r="KAJ135" s="91"/>
      <c r="KAK135" s="91"/>
      <c r="KAL135" s="91"/>
      <c r="KAM135" s="91"/>
      <c r="KAN135" s="91"/>
      <c r="KAO135" s="91"/>
      <c r="KAP135" s="91"/>
      <c r="KAQ135" s="91"/>
      <c r="KAR135" s="91"/>
      <c r="KAS135" s="91"/>
      <c r="KAT135" s="91"/>
      <c r="KAU135" s="91"/>
      <c r="KAV135" s="91"/>
      <c r="KAW135" s="91"/>
      <c r="KAX135" s="91"/>
      <c r="KAY135" s="91"/>
      <c r="KAZ135" s="91"/>
      <c r="KBA135" s="91"/>
      <c r="KBB135" s="91"/>
      <c r="KBC135" s="91"/>
      <c r="KBD135" s="91"/>
      <c r="KBE135" s="91"/>
      <c r="KBF135" s="91"/>
      <c r="KBG135" s="91"/>
      <c r="KBH135" s="91"/>
      <c r="KBI135" s="91"/>
      <c r="KBJ135" s="91"/>
      <c r="KBK135" s="91"/>
      <c r="KBL135" s="91"/>
      <c r="KBM135" s="91"/>
      <c r="KBN135" s="91"/>
      <c r="KBO135" s="91"/>
      <c r="KBP135" s="91"/>
      <c r="KBQ135" s="91"/>
      <c r="KBR135" s="91"/>
      <c r="KBS135" s="91"/>
      <c r="KBT135" s="91"/>
      <c r="KBU135" s="91"/>
      <c r="KBV135" s="91"/>
      <c r="KBW135" s="91"/>
      <c r="KBX135" s="91"/>
      <c r="KBY135" s="91"/>
      <c r="KBZ135" s="91"/>
      <c r="KCA135" s="91"/>
      <c r="KCB135" s="91"/>
      <c r="KCC135" s="91"/>
      <c r="KCD135" s="91"/>
      <c r="KCE135" s="91"/>
      <c r="KCF135" s="91"/>
      <c r="KCG135" s="91"/>
      <c r="KCH135" s="91"/>
      <c r="KCI135" s="91"/>
      <c r="KCJ135" s="91"/>
      <c r="KCK135" s="91"/>
      <c r="KCL135" s="91"/>
      <c r="KCM135" s="91"/>
      <c r="KCN135" s="91"/>
      <c r="KCO135" s="91"/>
      <c r="KCP135" s="91"/>
      <c r="KCQ135" s="91"/>
      <c r="KCR135" s="91"/>
      <c r="KCS135" s="91"/>
      <c r="KCT135" s="91"/>
      <c r="KCU135" s="91"/>
      <c r="KCV135" s="91"/>
      <c r="KCW135" s="91"/>
      <c r="KCX135" s="91"/>
      <c r="KCY135" s="91"/>
      <c r="KCZ135" s="91"/>
      <c r="KDA135" s="91"/>
      <c r="KDB135" s="91"/>
      <c r="KDC135" s="91"/>
      <c r="KDD135" s="91"/>
      <c r="KDE135" s="91"/>
      <c r="KDF135" s="91"/>
      <c r="KDG135" s="91"/>
      <c r="KDH135" s="91"/>
      <c r="KDI135" s="91"/>
      <c r="KDJ135" s="91"/>
      <c r="KDK135" s="91"/>
      <c r="KDL135" s="91"/>
      <c r="KDM135" s="91"/>
      <c r="KDN135" s="91"/>
      <c r="KDO135" s="91"/>
      <c r="KDP135" s="91"/>
      <c r="KDQ135" s="91"/>
      <c r="KDR135" s="91"/>
      <c r="KDS135" s="91"/>
      <c r="KDT135" s="91"/>
      <c r="KDU135" s="91"/>
      <c r="KDV135" s="91"/>
      <c r="KDW135" s="91"/>
      <c r="KDX135" s="91"/>
      <c r="KDY135" s="91"/>
      <c r="KDZ135" s="91"/>
      <c r="KEA135" s="91"/>
      <c r="KEB135" s="91"/>
      <c r="KEC135" s="91"/>
      <c r="KED135" s="91"/>
      <c r="KEE135" s="91"/>
      <c r="KEF135" s="91"/>
      <c r="KEG135" s="91"/>
      <c r="KEH135" s="91"/>
      <c r="KEI135" s="91"/>
      <c r="KEJ135" s="91"/>
      <c r="KEK135" s="91"/>
      <c r="KEL135" s="91"/>
      <c r="KEM135" s="91"/>
      <c r="KEN135" s="91"/>
      <c r="KEO135" s="91"/>
      <c r="KEP135" s="91"/>
      <c r="KEQ135" s="91"/>
      <c r="KER135" s="91"/>
      <c r="KES135" s="91"/>
      <c r="KET135" s="91"/>
      <c r="KEU135" s="91"/>
      <c r="KEV135" s="91"/>
      <c r="KEW135" s="91"/>
      <c r="KEX135" s="91"/>
      <c r="KEY135" s="91"/>
      <c r="KEZ135" s="91"/>
      <c r="KFA135" s="91"/>
      <c r="KFB135" s="91"/>
      <c r="KFC135" s="91"/>
      <c r="KFD135" s="91"/>
      <c r="KFE135" s="91"/>
      <c r="KFF135" s="91"/>
      <c r="KFG135" s="91"/>
      <c r="KFH135" s="91"/>
      <c r="KFI135" s="91"/>
      <c r="KFJ135" s="91"/>
      <c r="KFK135" s="91"/>
      <c r="KFL135" s="91"/>
      <c r="KFM135" s="91"/>
      <c r="KFN135" s="91"/>
      <c r="KFO135" s="91"/>
      <c r="KFP135" s="91"/>
      <c r="KFQ135" s="91"/>
      <c r="KFR135" s="91"/>
      <c r="KFS135" s="91"/>
      <c r="KFT135" s="91"/>
      <c r="KFU135" s="91"/>
      <c r="KFV135" s="91"/>
      <c r="KFW135" s="91"/>
      <c r="KFX135" s="91"/>
      <c r="KFY135" s="91"/>
      <c r="KFZ135" s="91"/>
      <c r="KGA135" s="91"/>
      <c r="KGB135" s="91"/>
      <c r="KGC135" s="91"/>
      <c r="KGD135" s="91"/>
      <c r="KGE135" s="91"/>
      <c r="KGF135" s="91"/>
      <c r="KGG135" s="91"/>
      <c r="KGH135" s="91"/>
      <c r="KGI135" s="91"/>
      <c r="KGJ135" s="91"/>
      <c r="KGK135" s="91"/>
      <c r="KGL135" s="91"/>
      <c r="KGM135" s="91"/>
      <c r="KGN135" s="91"/>
      <c r="KGO135" s="91"/>
      <c r="KGP135" s="91"/>
      <c r="KGQ135" s="91"/>
      <c r="KGR135" s="91"/>
      <c r="KGS135" s="91"/>
      <c r="KGT135" s="91"/>
      <c r="KGU135" s="91"/>
      <c r="KGV135" s="91"/>
      <c r="KGW135" s="91"/>
      <c r="KGX135" s="91"/>
      <c r="KGY135" s="91"/>
      <c r="KGZ135" s="91"/>
      <c r="KHA135" s="91"/>
      <c r="KHB135" s="91"/>
      <c r="KHC135" s="91"/>
      <c r="KHD135" s="91"/>
      <c r="KHE135" s="91"/>
      <c r="KHF135" s="91"/>
      <c r="KHG135" s="91"/>
      <c r="KHH135" s="91"/>
      <c r="KHI135" s="91"/>
      <c r="KHJ135" s="91"/>
      <c r="KHK135" s="91"/>
      <c r="KHL135" s="91"/>
      <c r="KHM135" s="91"/>
      <c r="KHN135" s="91"/>
      <c r="KHO135" s="91"/>
      <c r="KHP135" s="91"/>
      <c r="KHQ135" s="91"/>
      <c r="KHR135" s="91"/>
      <c r="KHS135" s="91"/>
      <c r="KHT135" s="91"/>
      <c r="KHU135" s="91"/>
      <c r="KHV135" s="91"/>
      <c r="KHW135" s="91"/>
      <c r="KHX135" s="91"/>
      <c r="KHY135" s="91"/>
      <c r="KHZ135" s="91"/>
      <c r="KIA135" s="91"/>
      <c r="KIB135" s="91"/>
      <c r="KIC135" s="91"/>
      <c r="KID135" s="91"/>
      <c r="KIE135" s="91"/>
      <c r="KIF135" s="91"/>
      <c r="KIG135" s="91"/>
      <c r="KIH135" s="91"/>
      <c r="KII135" s="91"/>
      <c r="KIJ135" s="91"/>
      <c r="KIK135" s="91"/>
      <c r="KIL135" s="91"/>
      <c r="KIM135" s="91"/>
      <c r="KIN135" s="91"/>
      <c r="KIO135" s="91"/>
      <c r="KIP135" s="91"/>
      <c r="KIQ135" s="91"/>
      <c r="KIR135" s="91"/>
      <c r="KIS135" s="91"/>
      <c r="KIT135" s="91"/>
      <c r="KIU135" s="91"/>
      <c r="KIV135" s="91"/>
      <c r="KIW135" s="91"/>
      <c r="KIX135" s="91"/>
      <c r="KIY135" s="91"/>
      <c r="KIZ135" s="91"/>
      <c r="KJA135" s="91"/>
      <c r="KJB135" s="91"/>
      <c r="KJC135" s="91"/>
      <c r="KJD135" s="91"/>
      <c r="KJE135" s="91"/>
      <c r="KJF135" s="91"/>
      <c r="KJG135" s="91"/>
      <c r="KJH135" s="91"/>
      <c r="KJI135" s="91"/>
      <c r="KJJ135" s="91"/>
      <c r="KJK135" s="91"/>
      <c r="KJL135" s="91"/>
      <c r="KJM135" s="91"/>
      <c r="KJN135" s="91"/>
      <c r="KJO135" s="91"/>
      <c r="KJP135" s="91"/>
      <c r="KJQ135" s="91"/>
      <c r="KJR135" s="91"/>
      <c r="KJS135" s="91"/>
      <c r="KJT135" s="91"/>
      <c r="KJU135" s="91"/>
      <c r="KJV135" s="91"/>
      <c r="KJW135" s="91"/>
      <c r="KJX135" s="91"/>
      <c r="KJY135" s="91"/>
      <c r="KJZ135" s="91"/>
      <c r="KKA135" s="91"/>
      <c r="KKB135" s="91"/>
      <c r="KKC135" s="91"/>
      <c r="KKD135" s="91"/>
      <c r="KKE135" s="91"/>
      <c r="KKF135" s="91"/>
      <c r="KKG135" s="91"/>
      <c r="KKH135" s="91"/>
      <c r="KKI135" s="91"/>
      <c r="KKJ135" s="91"/>
      <c r="KKK135" s="91"/>
      <c r="KKL135" s="91"/>
      <c r="KKM135" s="91"/>
      <c r="KKN135" s="91"/>
      <c r="KKO135" s="91"/>
      <c r="KKP135" s="91"/>
      <c r="KKQ135" s="91"/>
      <c r="KKR135" s="91"/>
      <c r="KKS135" s="91"/>
      <c r="KKT135" s="91"/>
      <c r="KKU135" s="91"/>
      <c r="KKV135" s="91"/>
      <c r="KKW135" s="91"/>
      <c r="KKX135" s="91"/>
      <c r="KKY135" s="91"/>
      <c r="KKZ135" s="91"/>
      <c r="KLA135" s="91"/>
      <c r="KLB135" s="91"/>
      <c r="KLC135" s="91"/>
      <c r="KLD135" s="91"/>
      <c r="KLE135" s="91"/>
      <c r="KLF135" s="91"/>
      <c r="KLG135" s="91"/>
      <c r="KLH135" s="91"/>
      <c r="KLI135" s="91"/>
      <c r="KLJ135" s="91"/>
      <c r="KLK135" s="91"/>
      <c r="KLL135" s="91"/>
      <c r="KLM135" s="91"/>
      <c r="KLN135" s="91"/>
      <c r="KLO135" s="91"/>
      <c r="KLP135" s="91"/>
      <c r="KLQ135" s="91"/>
      <c r="KLR135" s="91"/>
      <c r="KLS135" s="91"/>
      <c r="KLT135" s="91"/>
      <c r="KLU135" s="91"/>
      <c r="KLV135" s="91"/>
      <c r="KLW135" s="91"/>
      <c r="KLX135" s="91"/>
      <c r="KLY135" s="91"/>
      <c r="KLZ135" s="91"/>
      <c r="KMA135" s="91"/>
      <c r="KMB135" s="91"/>
      <c r="KMC135" s="91"/>
      <c r="KMD135" s="91"/>
      <c r="KME135" s="91"/>
      <c r="KMF135" s="91"/>
      <c r="KMG135" s="91"/>
      <c r="KMH135" s="91"/>
      <c r="KMI135" s="91"/>
      <c r="KMJ135" s="91"/>
      <c r="KMK135" s="91"/>
      <c r="KML135" s="91"/>
      <c r="KMM135" s="91"/>
      <c r="KMN135" s="91"/>
      <c r="KMO135" s="91"/>
      <c r="KMP135" s="91"/>
      <c r="KMQ135" s="91"/>
      <c r="KMR135" s="91"/>
      <c r="KMS135" s="91"/>
      <c r="KMT135" s="91"/>
      <c r="KMU135" s="91"/>
      <c r="KMV135" s="91"/>
      <c r="KMW135" s="91"/>
      <c r="KMX135" s="91"/>
      <c r="KMY135" s="91"/>
      <c r="KMZ135" s="91"/>
      <c r="KNA135" s="91"/>
      <c r="KNB135" s="91"/>
      <c r="KNC135" s="91"/>
      <c r="KND135" s="91"/>
      <c r="KNE135" s="91"/>
      <c r="KNF135" s="91"/>
      <c r="KNG135" s="91"/>
      <c r="KNH135" s="91"/>
      <c r="KNI135" s="91"/>
      <c r="KNJ135" s="91"/>
      <c r="KNK135" s="91"/>
      <c r="KNL135" s="91"/>
      <c r="KNM135" s="91"/>
      <c r="KNN135" s="91"/>
      <c r="KNO135" s="91"/>
      <c r="KNP135" s="91"/>
      <c r="KNQ135" s="91"/>
      <c r="KNR135" s="91"/>
      <c r="KNS135" s="91"/>
      <c r="KNT135" s="91"/>
      <c r="KNU135" s="91"/>
      <c r="KNV135" s="91"/>
      <c r="KNW135" s="91"/>
      <c r="KNX135" s="91"/>
      <c r="KNY135" s="91"/>
      <c r="KNZ135" s="91"/>
      <c r="KOA135" s="91"/>
      <c r="KOB135" s="91"/>
      <c r="KOC135" s="91"/>
      <c r="KOD135" s="91"/>
      <c r="KOE135" s="91"/>
      <c r="KOF135" s="91"/>
      <c r="KOG135" s="91"/>
      <c r="KOH135" s="91"/>
      <c r="KOI135" s="91"/>
      <c r="KOJ135" s="91"/>
      <c r="KOK135" s="91"/>
      <c r="KOL135" s="91"/>
      <c r="KOM135" s="91"/>
      <c r="KON135" s="91"/>
      <c r="KOO135" s="91"/>
      <c r="KOP135" s="91"/>
      <c r="KOQ135" s="91"/>
      <c r="KOR135" s="91"/>
      <c r="KOS135" s="91"/>
      <c r="KOT135" s="91"/>
      <c r="KOU135" s="91"/>
      <c r="KOV135" s="91"/>
      <c r="KOW135" s="91"/>
      <c r="KOX135" s="91"/>
      <c r="KOY135" s="91"/>
      <c r="KOZ135" s="91"/>
      <c r="KPA135" s="91"/>
      <c r="KPB135" s="91"/>
      <c r="KPC135" s="91"/>
      <c r="KPD135" s="91"/>
      <c r="KPE135" s="91"/>
      <c r="KPF135" s="91"/>
      <c r="KPG135" s="91"/>
      <c r="KPH135" s="91"/>
      <c r="KPI135" s="91"/>
      <c r="KPJ135" s="91"/>
      <c r="KPK135" s="91"/>
      <c r="KPL135" s="91"/>
      <c r="KPM135" s="91"/>
      <c r="KPN135" s="91"/>
      <c r="KPO135" s="91"/>
      <c r="KPP135" s="91"/>
      <c r="KPQ135" s="91"/>
      <c r="KPR135" s="91"/>
      <c r="KPS135" s="91"/>
      <c r="KPT135" s="91"/>
      <c r="KPU135" s="91"/>
      <c r="KPV135" s="91"/>
      <c r="KPW135" s="91"/>
      <c r="KPX135" s="91"/>
      <c r="KPY135" s="91"/>
      <c r="KPZ135" s="91"/>
      <c r="KQA135" s="91"/>
      <c r="KQB135" s="91"/>
      <c r="KQC135" s="91"/>
      <c r="KQD135" s="91"/>
      <c r="KQE135" s="91"/>
      <c r="KQF135" s="91"/>
      <c r="KQG135" s="91"/>
      <c r="KQH135" s="91"/>
      <c r="KQI135" s="91"/>
      <c r="KQJ135" s="91"/>
      <c r="KQK135" s="91"/>
      <c r="KQL135" s="91"/>
      <c r="KQM135" s="91"/>
      <c r="KQN135" s="91"/>
      <c r="KQO135" s="91"/>
      <c r="KQP135" s="91"/>
      <c r="KQQ135" s="91"/>
      <c r="KQR135" s="91"/>
      <c r="KQS135" s="91"/>
      <c r="KQT135" s="91"/>
      <c r="KQU135" s="91"/>
      <c r="KQV135" s="91"/>
      <c r="KQW135" s="91"/>
      <c r="KQX135" s="91"/>
      <c r="KQY135" s="91"/>
      <c r="KQZ135" s="91"/>
      <c r="KRA135" s="91"/>
      <c r="KRB135" s="91"/>
      <c r="KRC135" s="91"/>
      <c r="KRD135" s="91"/>
      <c r="KRE135" s="91"/>
      <c r="KRF135" s="91"/>
      <c r="KRG135" s="91"/>
      <c r="KRH135" s="91"/>
      <c r="KRI135" s="91"/>
      <c r="KRJ135" s="91"/>
      <c r="KRK135" s="91"/>
      <c r="KRL135" s="91"/>
      <c r="KRM135" s="91"/>
      <c r="KRN135" s="91"/>
      <c r="KRO135" s="91"/>
      <c r="KRP135" s="91"/>
      <c r="KRQ135" s="91"/>
      <c r="KRR135" s="91"/>
      <c r="KRS135" s="91"/>
      <c r="KRT135" s="91"/>
      <c r="KRU135" s="91"/>
      <c r="KRV135" s="91"/>
      <c r="KRW135" s="91"/>
      <c r="KRX135" s="91"/>
      <c r="KRY135" s="91"/>
      <c r="KRZ135" s="91"/>
      <c r="KSA135" s="91"/>
      <c r="KSB135" s="91"/>
      <c r="KSC135" s="91"/>
      <c r="KSD135" s="91"/>
      <c r="KSE135" s="91"/>
      <c r="KSF135" s="91"/>
      <c r="KSG135" s="91"/>
      <c r="KSH135" s="91"/>
      <c r="KSI135" s="91"/>
      <c r="KSJ135" s="91"/>
      <c r="KSK135" s="91"/>
      <c r="KSL135" s="91"/>
      <c r="KSM135" s="91"/>
      <c r="KSN135" s="91"/>
      <c r="KSO135" s="91"/>
      <c r="KSP135" s="91"/>
      <c r="KSQ135" s="91"/>
      <c r="KSR135" s="91"/>
      <c r="KSS135" s="91"/>
      <c r="KST135" s="91"/>
      <c r="KSU135" s="91"/>
      <c r="KSV135" s="91"/>
      <c r="KSW135" s="91"/>
      <c r="KSX135" s="91"/>
      <c r="KSY135" s="91"/>
      <c r="KSZ135" s="91"/>
      <c r="KTA135" s="91"/>
      <c r="KTB135" s="91"/>
      <c r="KTC135" s="91"/>
      <c r="KTD135" s="91"/>
      <c r="KTE135" s="91"/>
      <c r="KTF135" s="91"/>
      <c r="KTG135" s="91"/>
      <c r="KTH135" s="91"/>
      <c r="KTI135" s="91"/>
      <c r="KTJ135" s="91"/>
      <c r="KTK135" s="91"/>
      <c r="KTL135" s="91"/>
      <c r="KTM135" s="91"/>
      <c r="KTN135" s="91"/>
      <c r="KTO135" s="91"/>
      <c r="KTP135" s="91"/>
      <c r="KTQ135" s="91"/>
      <c r="KTR135" s="91"/>
      <c r="KTS135" s="91"/>
      <c r="KTT135" s="91"/>
      <c r="KTU135" s="91"/>
      <c r="KTV135" s="91"/>
      <c r="KTW135" s="91"/>
      <c r="KTX135" s="91"/>
      <c r="KTY135" s="91"/>
      <c r="KTZ135" s="91"/>
      <c r="KUA135" s="91"/>
      <c r="KUB135" s="91"/>
      <c r="KUC135" s="91"/>
      <c r="KUD135" s="91"/>
      <c r="KUE135" s="91"/>
      <c r="KUF135" s="91"/>
      <c r="KUG135" s="91"/>
      <c r="KUH135" s="91"/>
      <c r="KUI135" s="91"/>
      <c r="KUJ135" s="91"/>
      <c r="KUK135" s="91"/>
      <c r="KUL135" s="91"/>
      <c r="KUM135" s="91"/>
      <c r="KUN135" s="91"/>
      <c r="KUO135" s="91"/>
      <c r="KUP135" s="91"/>
      <c r="KUQ135" s="91"/>
      <c r="KUR135" s="91"/>
      <c r="KUS135" s="91"/>
      <c r="KUT135" s="91"/>
      <c r="KUU135" s="91"/>
      <c r="KUV135" s="91"/>
      <c r="KUW135" s="91"/>
      <c r="KUX135" s="91"/>
      <c r="KUY135" s="91"/>
      <c r="KUZ135" s="91"/>
      <c r="KVA135" s="91"/>
      <c r="KVB135" s="91"/>
      <c r="KVC135" s="91"/>
      <c r="KVD135" s="91"/>
      <c r="KVE135" s="91"/>
      <c r="KVF135" s="91"/>
      <c r="KVG135" s="91"/>
      <c r="KVH135" s="91"/>
      <c r="KVI135" s="91"/>
      <c r="KVJ135" s="91"/>
      <c r="KVK135" s="91"/>
      <c r="KVL135" s="91"/>
      <c r="KVM135" s="91"/>
      <c r="KVN135" s="91"/>
      <c r="KVO135" s="91"/>
      <c r="KVP135" s="91"/>
      <c r="KVQ135" s="91"/>
      <c r="KVR135" s="91"/>
      <c r="KVS135" s="91"/>
      <c r="KVT135" s="91"/>
      <c r="KVU135" s="91"/>
      <c r="KVV135" s="91"/>
      <c r="KVW135" s="91"/>
      <c r="KVX135" s="91"/>
      <c r="KVY135" s="91"/>
      <c r="KVZ135" s="91"/>
      <c r="KWA135" s="91"/>
      <c r="KWB135" s="91"/>
      <c r="KWC135" s="91"/>
      <c r="KWD135" s="91"/>
      <c r="KWE135" s="91"/>
      <c r="KWF135" s="91"/>
      <c r="KWG135" s="91"/>
      <c r="KWH135" s="91"/>
      <c r="KWI135" s="91"/>
      <c r="KWJ135" s="91"/>
      <c r="KWK135" s="91"/>
      <c r="KWL135" s="91"/>
      <c r="KWM135" s="91"/>
      <c r="KWN135" s="91"/>
      <c r="KWO135" s="91"/>
      <c r="KWP135" s="91"/>
      <c r="KWQ135" s="91"/>
      <c r="KWR135" s="91"/>
      <c r="KWS135" s="91"/>
      <c r="KWT135" s="91"/>
      <c r="KWU135" s="91"/>
      <c r="KWV135" s="91"/>
      <c r="KWW135" s="91"/>
      <c r="KWX135" s="91"/>
      <c r="KWY135" s="91"/>
      <c r="KWZ135" s="91"/>
      <c r="KXA135" s="91"/>
      <c r="KXB135" s="91"/>
      <c r="KXC135" s="91"/>
      <c r="KXD135" s="91"/>
      <c r="KXE135" s="91"/>
      <c r="KXF135" s="91"/>
      <c r="KXG135" s="91"/>
      <c r="KXH135" s="91"/>
      <c r="KXI135" s="91"/>
      <c r="KXJ135" s="91"/>
      <c r="KXK135" s="91"/>
      <c r="KXL135" s="91"/>
      <c r="KXM135" s="91"/>
      <c r="KXN135" s="91"/>
      <c r="KXO135" s="91"/>
      <c r="KXP135" s="91"/>
      <c r="KXQ135" s="91"/>
      <c r="KXR135" s="91"/>
      <c r="KXS135" s="91"/>
      <c r="KXT135" s="91"/>
      <c r="KXU135" s="91"/>
      <c r="KXV135" s="91"/>
      <c r="KXW135" s="91"/>
      <c r="KXX135" s="91"/>
      <c r="KXY135" s="91"/>
      <c r="KXZ135" s="91"/>
      <c r="KYA135" s="91"/>
      <c r="KYB135" s="91"/>
      <c r="KYC135" s="91"/>
      <c r="KYD135" s="91"/>
      <c r="KYE135" s="91"/>
      <c r="KYF135" s="91"/>
      <c r="KYG135" s="91"/>
      <c r="KYH135" s="91"/>
      <c r="KYI135" s="91"/>
      <c r="KYJ135" s="91"/>
      <c r="KYK135" s="91"/>
      <c r="KYL135" s="91"/>
      <c r="KYM135" s="91"/>
      <c r="KYN135" s="91"/>
      <c r="KYO135" s="91"/>
      <c r="KYP135" s="91"/>
      <c r="KYQ135" s="91"/>
      <c r="KYR135" s="91"/>
      <c r="KYS135" s="91"/>
      <c r="KYT135" s="91"/>
      <c r="KYU135" s="91"/>
      <c r="KYV135" s="91"/>
      <c r="KYW135" s="91"/>
      <c r="KYX135" s="91"/>
      <c r="KYY135" s="91"/>
      <c r="KYZ135" s="91"/>
      <c r="KZA135" s="91"/>
      <c r="KZB135" s="91"/>
      <c r="KZC135" s="91"/>
      <c r="KZD135" s="91"/>
      <c r="KZE135" s="91"/>
      <c r="KZF135" s="91"/>
      <c r="KZG135" s="91"/>
      <c r="KZH135" s="91"/>
      <c r="KZI135" s="91"/>
      <c r="KZJ135" s="91"/>
      <c r="KZK135" s="91"/>
      <c r="KZL135" s="91"/>
      <c r="KZM135" s="91"/>
      <c r="KZN135" s="91"/>
      <c r="KZO135" s="91"/>
      <c r="KZP135" s="91"/>
      <c r="KZQ135" s="91"/>
      <c r="KZR135" s="91"/>
      <c r="KZS135" s="91"/>
      <c r="KZT135" s="91"/>
      <c r="KZU135" s="91"/>
      <c r="KZV135" s="91"/>
      <c r="KZW135" s="91"/>
      <c r="KZX135" s="91"/>
      <c r="KZY135" s="91"/>
      <c r="KZZ135" s="91"/>
      <c r="LAA135" s="91"/>
      <c r="LAB135" s="91"/>
      <c r="LAC135" s="91"/>
      <c r="LAD135" s="91"/>
      <c r="LAE135" s="91"/>
      <c r="LAF135" s="91"/>
      <c r="LAG135" s="91"/>
      <c r="LAH135" s="91"/>
      <c r="LAI135" s="91"/>
      <c r="LAJ135" s="91"/>
      <c r="LAK135" s="91"/>
      <c r="LAL135" s="91"/>
      <c r="LAM135" s="91"/>
      <c r="LAN135" s="91"/>
      <c r="LAO135" s="91"/>
      <c r="LAP135" s="91"/>
      <c r="LAQ135" s="91"/>
      <c r="LAR135" s="91"/>
      <c r="LAS135" s="91"/>
      <c r="LAT135" s="91"/>
      <c r="LAU135" s="91"/>
      <c r="LAV135" s="91"/>
      <c r="LAW135" s="91"/>
      <c r="LAX135" s="91"/>
      <c r="LAY135" s="91"/>
      <c r="LAZ135" s="91"/>
      <c r="LBA135" s="91"/>
      <c r="LBB135" s="91"/>
      <c r="LBC135" s="91"/>
      <c r="LBD135" s="91"/>
      <c r="LBE135" s="91"/>
      <c r="LBF135" s="91"/>
      <c r="LBG135" s="91"/>
      <c r="LBH135" s="91"/>
      <c r="LBI135" s="91"/>
      <c r="LBJ135" s="91"/>
      <c r="LBK135" s="91"/>
      <c r="LBL135" s="91"/>
      <c r="LBM135" s="91"/>
      <c r="LBN135" s="91"/>
      <c r="LBO135" s="91"/>
      <c r="LBP135" s="91"/>
      <c r="LBQ135" s="91"/>
      <c r="LBR135" s="91"/>
      <c r="LBS135" s="91"/>
      <c r="LBT135" s="91"/>
      <c r="LBU135" s="91"/>
      <c r="LBV135" s="91"/>
      <c r="LBW135" s="91"/>
      <c r="LBX135" s="91"/>
      <c r="LBY135" s="91"/>
      <c r="LBZ135" s="91"/>
      <c r="LCA135" s="91"/>
      <c r="LCB135" s="91"/>
      <c r="LCC135" s="91"/>
      <c r="LCD135" s="91"/>
      <c r="LCE135" s="91"/>
      <c r="LCF135" s="91"/>
      <c r="LCG135" s="91"/>
      <c r="LCH135" s="91"/>
      <c r="LCI135" s="91"/>
      <c r="LCJ135" s="91"/>
      <c r="LCK135" s="91"/>
      <c r="LCL135" s="91"/>
      <c r="LCM135" s="91"/>
      <c r="LCN135" s="91"/>
      <c r="LCO135" s="91"/>
      <c r="LCP135" s="91"/>
      <c r="LCQ135" s="91"/>
      <c r="LCR135" s="91"/>
      <c r="LCS135" s="91"/>
      <c r="LCT135" s="91"/>
      <c r="LCU135" s="91"/>
      <c r="LCV135" s="91"/>
      <c r="LCW135" s="91"/>
      <c r="LCX135" s="91"/>
      <c r="LCY135" s="91"/>
      <c r="LCZ135" s="91"/>
      <c r="LDA135" s="91"/>
      <c r="LDB135" s="91"/>
      <c r="LDC135" s="91"/>
      <c r="LDD135" s="91"/>
      <c r="LDE135" s="91"/>
      <c r="LDF135" s="91"/>
      <c r="LDG135" s="91"/>
      <c r="LDH135" s="91"/>
      <c r="LDI135" s="91"/>
      <c r="LDJ135" s="91"/>
      <c r="LDK135" s="91"/>
      <c r="LDL135" s="91"/>
      <c r="LDM135" s="91"/>
      <c r="LDN135" s="91"/>
      <c r="LDO135" s="91"/>
      <c r="LDP135" s="91"/>
      <c r="LDQ135" s="91"/>
      <c r="LDR135" s="91"/>
      <c r="LDS135" s="91"/>
      <c r="LDT135" s="91"/>
      <c r="LDU135" s="91"/>
      <c r="LDV135" s="91"/>
      <c r="LDW135" s="91"/>
      <c r="LDX135" s="91"/>
      <c r="LDY135" s="91"/>
      <c r="LDZ135" s="91"/>
      <c r="LEA135" s="91"/>
      <c r="LEB135" s="91"/>
      <c r="LEC135" s="91"/>
      <c r="LED135" s="91"/>
      <c r="LEE135" s="91"/>
      <c r="LEF135" s="91"/>
      <c r="LEG135" s="91"/>
      <c r="LEH135" s="91"/>
      <c r="LEI135" s="91"/>
      <c r="LEJ135" s="91"/>
      <c r="LEK135" s="91"/>
      <c r="LEL135" s="91"/>
      <c r="LEM135" s="91"/>
      <c r="LEN135" s="91"/>
      <c r="LEO135" s="91"/>
      <c r="LEP135" s="91"/>
      <c r="LEQ135" s="91"/>
      <c r="LER135" s="91"/>
      <c r="LES135" s="91"/>
      <c r="LET135" s="91"/>
      <c r="LEU135" s="91"/>
      <c r="LEV135" s="91"/>
      <c r="LEW135" s="91"/>
      <c r="LEX135" s="91"/>
      <c r="LEY135" s="91"/>
      <c r="LEZ135" s="91"/>
      <c r="LFA135" s="91"/>
      <c r="LFB135" s="91"/>
      <c r="LFC135" s="91"/>
      <c r="LFD135" s="91"/>
      <c r="LFE135" s="91"/>
      <c r="LFF135" s="91"/>
      <c r="LFG135" s="91"/>
      <c r="LFH135" s="91"/>
      <c r="LFI135" s="91"/>
      <c r="LFJ135" s="91"/>
      <c r="LFK135" s="91"/>
      <c r="LFL135" s="91"/>
      <c r="LFM135" s="91"/>
      <c r="LFN135" s="91"/>
      <c r="LFO135" s="91"/>
      <c r="LFP135" s="91"/>
      <c r="LFQ135" s="91"/>
      <c r="LFR135" s="91"/>
      <c r="LFS135" s="91"/>
      <c r="LFT135" s="91"/>
      <c r="LFU135" s="91"/>
      <c r="LFV135" s="91"/>
      <c r="LFW135" s="91"/>
      <c r="LFX135" s="91"/>
      <c r="LFY135" s="91"/>
      <c r="LFZ135" s="91"/>
      <c r="LGA135" s="91"/>
      <c r="LGB135" s="91"/>
      <c r="LGC135" s="91"/>
      <c r="LGD135" s="91"/>
      <c r="LGE135" s="91"/>
      <c r="LGF135" s="91"/>
      <c r="LGG135" s="91"/>
      <c r="LGH135" s="91"/>
      <c r="LGI135" s="91"/>
      <c r="LGJ135" s="91"/>
      <c r="LGK135" s="91"/>
      <c r="LGL135" s="91"/>
      <c r="LGM135" s="91"/>
      <c r="LGN135" s="91"/>
      <c r="LGO135" s="91"/>
      <c r="LGP135" s="91"/>
      <c r="LGQ135" s="91"/>
      <c r="LGR135" s="91"/>
      <c r="LGS135" s="91"/>
      <c r="LGT135" s="91"/>
      <c r="LGU135" s="91"/>
      <c r="LGV135" s="91"/>
      <c r="LGW135" s="91"/>
      <c r="LGX135" s="91"/>
      <c r="LGY135" s="91"/>
      <c r="LGZ135" s="91"/>
      <c r="LHA135" s="91"/>
      <c r="LHB135" s="91"/>
      <c r="LHC135" s="91"/>
      <c r="LHD135" s="91"/>
      <c r="LHE135" s="91"/>
      <c r="LHF135" s="91"/>
      <c r="LHG135" s="91"/>
      <c r="LHH135" s="91"/>
      <c r="LHI135" s="91"/>
      <c r="LHJ135" s="91"/>
      <c r="LHK135" s="91"/>
      <c r="LHL135" s="91"/>
      <c r="LHM135" s="91"/>
      <c r="LHN135" s="91"/>
      <c r="LHO135" s="91"/>
      <c r="LHP135" s="91"/>
      <c r="LHQ135" s="91"/>
      <c r="LHR135" s="91"/>
      <c r="LHS135" s="91"/>
      <c r="LHT135" s="91"/>
      <c r="LHU135" s="91"/>
      <c r="LHV135" s="91"/>
      <c r="LHW135" s="91"/>
      <c r="LHX135" s="91"/>
      <c r="LHY135" s="91"/>
      <c r="LHZ135" s="91"/>
      <c r="LIA135" s="91"/>
      <c r="LIB135" s="91"/>
      <c r="LIC135" s="91"/>
      <c r="LID135" s="91"/>
      <c r="LIE135" s="91"/>
      <c r="LIF135" s="91"/>
      <c r="LIG135" s="91"/>
      <c r="LIH135" s="91"/>
      <c r="LII135" s="91"/>
      <c r="LIJ135" s="91"/>
      <c r="LIK135" s="91"/>
      <c r="LIL135" s="91"/>
      <c r="LIM135" s="91"/>
      <c r="LIN135" s="91"/>
      <c r="LIO135" s="91"/>
      <c r="LIP135" s="91"/>
      <c r="LIQ135" s="91"/>
      <c r="LIR135" s="91"/>
      <c r="LIS135" s="91"/>
      <c r="LIT135" s="91"/>
      <c r="LIU135" s="91"/>
      <c r="LIV135" s="91"/>
      <c r="LIW135" s="91"/>
      <c r="LIX135" s="91"/>
      <c r="LIY135" s="91"/>
      <c r="LIZ135" s="91"/>
      <c r="LJA135" s="91"/>
      <c r="LJB135" s="91"/>
      <c r="LJC135" s="91"/>
      <c r="LJD135" s="91"/>
      <c r="LJE135" s="91"/>
      <c r="LJF135" s="91"/>
      <c r="LJG135" s="91"/>
      <c r="LJH135" s="91"/>
      <c r="LJI135" s="91"/>
      <c r="LJJ135" s="91"/>
      <c r="LJK135" s="91"/>
      <c r="LJL135" s="91"/>
      <c r="LJM135" s="91"/>
      <c r="LJN135" s="91"/>
      <c r="LJO135" s="91"/>
      <c r="LJP135" s="91"/>
      <c r="LJQ135" s="91"/>
      <c r="LJR135" s="91"/>
      <c r="LJS135" s="91"/>
      <c r="LJT135" s="91"/>
      <c r="LJU135" s="91"/>
      <c r="LJV135" s="91"/>
      <c r="LJW135" s="91"/>
      <c r="LJX135" s="91"/>
      <c r="LJY135" s="91"/>
      <c r="LJZ135" s="91"/>
      <c r="LKA135" s="91"/>
      <c r="LKB135" s="91"/>
      <c r="LKC135" s="91"/>
      <c r="LKD135" s="91"/>
      <c r="LKE135" s="91"/>
      <c r="LKF135" s="91"/>
      <c r="LKG135" s="91"/>
      <c r="LKH135" s="91"/>
      <c r="LKI135" s="91"/>
      <c r="LKJ135" s="91"/>
      <c r="LKK135" s="91"/>
      <c r="LKL135" s="91"/>
      <c r="LKM135" s="91"/>
      <c r="LKN135" s="91"/>
      <c r="LKO135" s="91"/>
      <c r="LKP135" s="91"/>
      <c r="LKQ135" s="91"/>
      <c r="LKR135" s="91"/>
      <c r="LKS135" s="91"/>
      <c r="LKT135" s="91"/>
      <c r="LKU135" s="91"/>
      <c r="LKV135" s="91"/>
      <c r="LKW135" s="91"/>
      <c r="LKX135" s="91"/>
      <c r="LKY135" s="91"/>
      <c r="LKZ135" s="91"/>
      <c r="LLA135" s="91"/>
      <c r="LLB135" s="91"/>
      <c r="LLC135" s="91"/>
      <c r="LLD135" s="91"/>
      <c r="LLE135" s="91"/>
      <c r="LLF135" s="91"/>
      <c r="LLG135" s="91"/>
      <c r="LLH135" s="91"/>
      <c r="LLI135" s="91"/>
      <c r="LLJ135" s="91"/>
      <c r="LLK135" s="91"/>
      <c r="LLL135" s="91"/>
      <c r="LLM135" s="91"/>
      <c r="LLN135" s="91"/>
      <c r="LLO135" s="91"/>
      <c r="LLP135" s="91"/>
      <c r="LLQ135" s="91"/>
      <c r="LLR135" s="91"/>
      <c r="LLS135" s="91"/>
      <c r="LLT135" s="91"/>
      <c r="LLU135" s="91"/>
      <c r="LLV135" s="91"/>
      <c r="LLW135" s="91"/>
      <c r="LLX135" s="91"/>
      <c r="LLY135" s="91"/>
      <c r="LLZ135" s="91"/>
      <c r="LMA135" s="91"/>
      <c r="LMB135" s="91"/>
      <c r="LMC135" s="91"/>
      <c r="LMD135" s="91"/>
      <c r="LME135" s="91"/>
      <c r="LMF135" s="91"/>
      <c r="LMG135" s="91"/>
      <c r="LMH135" s="91"/>
      <c r="LMI135" s="91"/>
      <c r="LMJ135" s="91"/>
      <c r="LMK135" s="91"/>
      <c r="LML135" s="91"/>
      <c r="LMM135" s="91"/>
      <c r="LMN135" s="91"/>
      <c r="LMO135" s="91"/>
      <c r="LMP135" s="91"/>
      <c r="LMQ135" s="91"/>
      <c r="LMR135" s="91"/>
      <c r="LMS135" s="91"/>
      <c r="LMT135" s="91"/>
      <c r="LMU135" s="91"/>
      <c r="LMV135" s="91"/>
      <c r="LMW135" s="91"/>
      <c r="LMX135" s="91"/>
      <c r="LMY135" s="91"/>
      <c r="LMZ135" s="91"/>
      <c r="LNA135" s="91"/>
      <c r="LNB135" s="91"/>
      <c r="LNC135" s="91"/>
      <c r="LND135" s="91"/>
      <c r="LNE135" s="91"/>
      <c r="LNF135" s="91"/>
      <c r="LNG135" s="91"/>
      <c r="LNH135" s="91"/>
      <c r="LNI135" s="91"/>
      <c r="LNJ135" s="91"/>
      <c r="LNK135" s="91"/>
      <c r="LNL135" s="91"/>
      <c r="LNM135" s="91"/>
      <c r="LNN135" s="91"/>
      <c r="LNO135" s="91"/>
      <c r="LNP135" s="91"/>
      <c r="LNQ135" s="91"/>
      <c r="LNR135" s="91"/>
      <c r="LNS135" s="91"/>
      <c r="LNT135" s="91"/>
      <c r="LNU135" s="91"/>
      <c r="LNV135" s="91"/>
      <c r="LNW135" s="91"/>
      <c r="LNX135" s="91"/>
      <c r="LNY135" s="91"/>
      <c r="LNZ135" s="91"/>
      <c r="LOA135" s="91"/>
      <c r="LOB135" s="91"/>
      <c r="LOC135" s="91"/>
      <c r="LOD135" s="91"/>
      <c r="LOE135" s="91"/>
      <c r="LOF135" s="91"/>
      <c r="LOG135" s="91"/>
      <c r="LOH135" s="91"/>
      <c r="LOI135" s="91"/>
      <c r="LOJ135" s="91"/>
      <c r="LOK135" s="91"/>
      <c r="LOL135" s="91"/>
      <c r="LOM135" s="91"/>
      <c r="LON135" s="91"/>
      <c r="LOO135" s="91"/>
      <c r="LOP135" s="91"/>
      <c r="LOQ135" s="91"/>
      <c r="LOR135" s="91"/>
      <c r="LOS135" s="91"/>
      <c r="LOT135" s="91"/>
      <c r="LOU135" s="91"/>
      <c r="LOV135" s="91"/>
      <c r="LOW135" s="91"/>
      <c r="LOX135" s="91"/>
      <c r="LOY135" s="91"/>
      <c r="LOZ135" s="91"/>
      <c r="LPA135" s="91"/>
      <c r="LPB135" s="91"/>
      <c r="LPC135" s="91"/>
      <c r="LPD135" s="91"/>
      <c r="LPE135" s="91"/>
      <c r="LPF135" s="91"/>
      <c r="LPG135" s="91"/>
      <c r="LPH135" s="91"/>
      <c r="LPI135" s="91"/>
      <c r="LPJ135" s="91"/>
      <c r="LPK135" s="91"/>
      <c r="LPL135" s="91"/>
      <c r="LPM135" s="91"/>
      <c r="LPN135" s="91"/>
      <c r="LPO135" s="91"/>
      <c r="LPP135" s="91"/>
      <c r="LPQ135" s="91"/>
      <c r="LPR135" s="91"/>
      <c r="LPS135" s="91"/>
      <c r="LPT135" s="91"/>
      <c r="LPU135" s="91"/>
      <c r="LPV135" s="91"/>
      <c r="LPW135" s="91"/>
      <c r="LPX135" s="91"/>
      <c r="LPY135" s="91"/>
      <c r="LPZ135" s="91"/>
      <c r="LQA135" s="91"/>
      <c r="LQB135" s="91"/>
      <c r="LQC135" s="91"/>
      <c r="LQD135" s="91"/>
      <c r="LQE135" s="91"/>
      <c r="LQF135" s="91"/>
      <c r="LQG135" s="91"/>
      <c r="LQH135" s="91"/>
      <c r="LQI135" s="91"/>
      <c r="LQJ135" s="91"/>
      <c r="LQK135" s="91"/>
      <c r="LQL135" s="91"/>
      <c r="LQM135" s="91"/>
      <c r="LQN135" s="91"/>
      <c r="LQO135" s="91"/>
      <c r="LQP135" s="91"/>
      <c r="LQQ135" s="91"/>
      <c r="LQR135" s="91"/>
      <c r="LQS135" s="91"/>
      <c r="LQT135" s="91"/>
      <c r="LQU135" s="91"/>
      <c r="LQV135" s="91"/>
      <c r="LQW135" s="91"/>
      <c r="LQX135" s="91"/>
      <c r="LQY135" s="91"/>
      <c r="LQZ135" s="91"/>
      <c r="LRA135" s="91"/>
      <c r="LRB135" s="91"/>
      <c r="LRC135" s="91"/>
      <c r="LRD135" s="91"/>
      <c r="LRE135" s="91"/>
      <c r="LRF135" s="91"/>
      <c r="LRG135" s="91"/>
      <c r="LRH135" s="91"/>
      <c r="LRI135" s="91"/>
      <c r="LRJ135" s="91"/>
      <c r="LRK135" s="91"/>
      <c r="LRL135" s="91"/>
      <c r="LRM135" s="91"/>
      <c r="LRN135" s="91"/>
      <c r="LRO135" s="91"/>
      <c r="LRP135" s="91"/>
      <c r="LRQ135" s="91"/>
      <c r="LRR135" s="91"/>
      <c r="LRS135" s="91"/>
      <c r="LRT135" s="91"/>
      <c r="LRU135" s="91"/>
      <c r="LRV135" s="91"/>
      <c r="LRW135" s="91"/>
      <c r="LRX135" s="91"/>
      <c r="LRY135" s="91"/>
      <c r="LRZ135" s="91"/>
      <c r="LSA135" s="91"/>
      <c r="LSB135" s="91"/>
      <c r="LSC135" s="91"/>
      <c r="LSD135" s="91"/>
      <c r="LSE135" s="91"/>
      <c r="LSF135" s="91"/>
      <c r="LSG135" s="91"/>
      <c r="LSH135" s="91"/>
      <c r="LSI135" s="91"/>
      <c r="LSJ135" s="91"/>
      <c r="LSK135" s="91"/>
      <c r="LSL135" s="91"/>
      <c r="LSM135" s="91"/>
      <c r="LSN135" s="91"/>
      <c r="LSO135" s="91"/>
      <c r="LSP135" s="91"/>
      <c r="LSQ135" s="91"/>
      <c r="LSR135" s="91"/>
      <c r="LSS135" s="91"/>
      <c r="LST135" s="91"/>
      <c r="LSU135" s="91"/>
      <c r="LSV135" s="91"/>
      <c r="LSW135" s="91"/>
      <c r="LSX135" s="91"/>
      <c r="LSY135" s="91"/>
      <c r="LSZ135" s="91"/>
      <c r="LTA135" s="91"/>
      <c r="LTB135" s="91"/>
      <c r="LTC135" s="91"/>
      <c r="LTD135" s="91"/>
      <c r="LTE135" s="91"/>
      <c r="LTF135" s="91"/>
      <c r="LTG135" s="91"/>
      <c r="LTH135" s="91"/>
      <c r="LTI135" s="91"/>
      <c r="LTJ135" s="91"/>
      <c r="LTK135" s="91"/>
      <c r="LTL135" s="91"/>
      <c r="LTM135" s="91"/>
      <c r="LTN135" s="91"/>
      <c r="LTO135" s="91"/>
      <c r="LTP135" s="91"/>
      <c r="LTQ135" s="91"/>
      <c r="LTR135" s="91"/>
      <c r="LTS135" s="91"/>
      <c r="LTT135" s="91"/>
      <c r="LTU135" s="91"/>
      <c r="LTV135" s="91"/>
      <c r="LTW135" s="91"/>
      <c r="LTX135" s="91"/>
      <c r="LTY135" s="91"/>
      <c r="LTZ135" s="91"/>
      <c r="LUA135" s="91"/>
      <c r="LUB135" s="91"/>
      <c r="LUC135" s="91"/>
      <c r="LUD135" s="91"/>
      <c r="LUE135" s="91"/>
      <c r="LUF135" s="91"/>
      <c r="LUG135" s="91"/>
      <c r="LUH135" s="91"/>
      <c r="LUI135" s="91"/>
      <c r="LUJ135" s="91"/>
      <c r="LUK135" s="91"/>
      <c r="LUL135" s="91"/>
      <c r="LUM135" s="91"/>
      <c r="LUN135" s="91"/>
      <c r="LUO135" s="91"/>
      <c r="LUP135" s="91"/>
      <c r="LUQ135" s="91"/>
      <c r="LUR135" s="91"/>
      <c r="LUS135" s="91"/>
      <c r="LUT135" s="91"/>
      <c r="LUU135" s="91"/>
      <c r="LUV135" s="91"/>
      <c r="LUW135" s="91"/>
      <c r="LUX135" s="91"/>
      <c r="LUY135" s="91"/>
      <c r="LUZ135" s="91"/>
      <c r="LVA135" s="91"/>
      <c r="LVB135" s="91"/>
      <c r="LVC135" s="91"/>
      <c r="LVD135" s="91"/>
      <c r="LVE135" s="91"/>
      <c r="LVF135" s="91"/>
      <c r="LVG135" s="91"/>
      <c r="LVH135" s="91"/>
      <c r="LVI135" s="91"/>
      <c r="LVJ135" s="91"/>
      <c r="LVK135" s="91"/>
      <c r="LVL135" s="91"/>
      <c r="LVM135" s="91"/>
      <c r="LVN135" s="91"/>
      <c r="LVO135" s="91"/>
      <c r="LVP135" s="91"/>
      <c r="LVQ135" s="91"/>
      <c r="LVR135" s="91"/>
      <c r="LVS135" s="91"/>
      <c r="LVT135" s="91"/>
      <c r="LVU135" s="91"/>
      <c r="LVV135" s="91"/>
      <c r="LVW135" s="91"/>
      <c r="LVX135" s="91"/>
      <c r="LVY135" s="91"/>
      <c r="LVZ135" s="91"/>
      <c r="LWA135" s="91"/>
      <c r="LWB135" s="91"/>
      <c r="LWC135" s="91"/>
      <c r="LWD135" s="91"/>
      <c r="LWE135" s="91"/>
      <c r="LWF135" s="91"/>
      <c r="LWG135" s="91"/>
      <c r="LWH135" s="91"/>
      <c r="LWI135" s="91"/>
      <c r="LWJ135" s="91"/>
      <c r="LWK135" s="91"/>
      <c r="LWL135" s="91"/>
      <c r="LWM135" s="91"/>
      <c r="LWN135" s="91"/>
      <c r="LWO135" s="91"/>
      <c r="LWP135" s="91"/>
      <c r="LWQ135" s="91"/>
      <c r="LWR135" s="91"/>
      <c r="LWS135" s="91"/>
      <c r="LWT135" s="91"/>
      <c r="LWU135" s="91"/>
      <c r="LWV135" s="91"/>
      <c r="LWW135" s="91"/>
      <c r="LWX135" s="91"/>
      <c r="LWY135" s="91"/>
      <c r="LWZ135" s="91"/>
      <c r="LXA135" s="91"/>
      <c r="LXB135" s="91"/>
      <c r="LXC135" s="91"/>
      <c r="LXD135" s="91"/>
      <c r="LXE135" s="91"/>
      <c r="LXF135" s="91"/>
      <c r="LXG135" s="91"/>
      <c r="LXH135" s="91"/>
      <c r="LXI135" s="91"/>
      <c r="LXJ135" s="91"/>
      <c r="LXK135" s="91"/>
      <c r="LXL135" s="91"/>
      <c r="LXM135" s="91"/>
      <c r="LXN135" s="91"/>
      <c r="LXO135" s="91"/>
      <c r="LXP135" s="91"/>
      <c r="LXQ135" s="91"/>
      <c r="LXR135" s="91"/>
      <c r="LXS135" s="91"/>
      <c r="LXT135" s="91"/>
      <c r="LXU135" s="91"/>
      <c r="LXV135" s="91"/>
      <c r="LXW135" s="91"/>
      <c r="LXX135" s="91"/>
      <c r="LXY135" s="91"/>
      <c r="LXZ135" s="91"/>
      <c r="LYA135" s="91"/>
      <c r="LYB135" s="91"/>
      <c r="LYC135" s="91"/>
      <c r="LYD135" s="91"/>
      <c r="LYE135" s="91"/>
      <c r="LYF135" s="91"/>
      <c r="LYG135" s="91"/>
      <c r="LYH135" s="91"/>
      <c r="LYI135" s="91"/>
      <c r="LYJ135" s="91"/>
      <c r="LYK135" s="91"/>
      <c r="LYL135" s="91"/>
      <c r="LYM135" s="91"/>
      <c r="LYN135" s="91"/>
      <c r="LYO135" s="91"/>
      <c r="LYP135" s="91"/>
      <c r="LYQ135" s="91"/>
      <c r="LYR135" s="91"/>
      <c r="LYS135" s="91"/>
      <c r="LYT135" s="91"/>
      <c r="LYU135" s="91"/>
      <c r="LYV135" s="91"/>
      <c r="LYW135" s="91"/>
      <c r="LYX135" s="91"/>
      <c r="LYY135" s="91"/>
      <c r="LYZ135" s="91"/>
      <c r="LZA135" s="91"/>
      <c r="LZB135" s="91"/>
      <c r="LZC135" s="91"/>
      <c r="LZD135" s="91"/>
      <c r="LZE135" s="91"/>
      <c r="LZF135" s="91"/>
      <c r="LZG135" s="91"/>
      <c r="LZH135" s="91"/>
      <c r="LZI135" s="91"/>
      <c r="LZJ135" s="91"/>
      <c r="LZK135" s="91"/>
      <c r="LZL135" s="91"/>
      <c r="LZM135" s="91"/>
      <c r="LZN135" s="91"/>
      <c r="LZO135" s="91"/>
      <c r="LZP135" s="91"/>
      <c r="LZQ135" s="91"/>
      <c r="LZR135" s="91"/>
      <c r="LZS135" s="91"/>
      <c r="LZT135" s="91"/>
      <c r="LZU135" s="91"/>
      <c r="LZV135" s="91"/>
      <c r="LZW135" s="91"/>
      <c r="LZX135" s="91"/>
      <c r="LZY135" s="91"/>
      <c r="LZZ135" s="91"/>
      <c r="MAA135" s="91"/>
      <c r="MAB135" s="91"/>
      <c r="MAC135" s="91"/>
      <c r="MAD135" s="91"/>
      <c r="MAE135" s="91"/>
      <c r="MAF135" s="91"/>
      <c r="MAG135" s="91"/>
      <c r="MAH135" s="91"/>
      <c r="MAI135" s="91"/>
      <c r="MAJ135" s="91"/>
      <c r="MAK135" s="91"/>
      <c r="MAL135" s="91"/>
      <c r="MAM135" s="91"/>
      <c r="MAN135" s="91"/>
      <c r="MAO135" s="91"/>
      <c r="MAP135" s="91"/>
      <c r="MAQ135" s="91"/>
      <c r="MAR135" s="91"/>
      <c r="MAS135" s="91"/>
      <c r="MAT135" s="91"/>
      <c r="MAU135" s="91"/>
      <c r="MAV135" s="91"/>
      <c r="MAW135" s="91"/>
      <c r="MAX135" s="91"/>
      <c r="MAY135" s="91"/>
      <c r="MAZ135" s="91"/>
      <c r="MBA135" s="91"/>
      <c r="MBB135" s="91"/>
      <c r="MBC135" s="91"/>
      <c r="MBD135" s="91"/>
      <c r="MBE135" s="91"/>
      <c r="MBF135" s="91"/>
      <c r="MBG135" s="91"/>
      <c r="MBH135" s="91"/>
      <c r="MBI135" s="91"/>
      <c r="MBJ135" s="91"/>
      <c r="MBK135" s="91"/>
      <c r="MBL135" s="91"/>
      <c r="MBM135" s="91"/>
      <c r="MBN135" s="91"/>
      <c r="MBO135" s="91"/>
      <c r="MBP135" s="91"/>
      <c r="MBQ135" s="91"/>
      <c r="MBR135" s="91"/>
      <c r="MBS135" s="91"/>
      <c r="MBT135" s="91"/>
      <c r="MBU135" s="91"/>
      <c r="MBV135" s="91"/>
      <c r="MBW135" s="91"/>
      <c r="MBX135" s="91"/>
      <c r="MBY135" s="91"/>
      <c r="MBZ135" s="91"/>
      <c r="MCA135" s="91"/>
      <c r="MCB135" s="91"/>
      <c r="MCC135" s="91"/>
      <c r="MCD135" s="91"/>
      <c r="MCE135" s="91"/>
      <c r="MCF135" s="91"/>
      <c r="MCG135" s="91"/>
      <c r="MCH135" s="91"/>
      <c r="MCI135" s="91"/>
      <c r="MCJ135" s="91"/>
      <c r="MCK135" s="91"/>
      <c r="MCL135" s="91"/>
      <c r="MCM135" s="91"/>
      <c r="MCN135" s="91"/>
      <c r="MCO135" s="91"/>
      <c r="MCP135" s="91"/>
      <c r="MCQ135" s="91"/>
      <c r="MCR135" s="91"/>
      <c r="MCS135" s="91"/>
      <c r="MCT135" s="91"/>
      <c r="MCU135" s="91"/>
      <c r="MCV135" s="91"/>
      <c r="MCW135" s="91"/>
      <c r="MCX135" s="91"/>
      <c r="MCY135" s="91"/>
      <c r="MCZ135" s="91"/>
      <c r="MDA135" s="91"/>
      <c r="MDB135" s="91"/>
      <c r="MDC135" s="91"/>
      <c r="MDD135" s="91"/>
      <c r="MDE135" s="91"/>
      <c r="MDF135" s="91"/>
      <c r="MDG135" s="91"/>
      <c r="MDH135" s="91"/>
      <c r="MDI135" s="91"/>
      <c r="MDJ135" s="91"/>
      <c r="MDK135" s="91"/>
      <c r="MDL135" s="91"/>
      <c r="MDM135" s="91"/>
      <c r="MDN135" s="91"/>
      <c r="MDO135" s="91"/>
      <c r="MDP135" s="91"/>
      <c r="MDQ135" s="91"/>
      <c r="MDR135" s="91"/>
      <c r="MDS135" s="91"/>
      <c r="MDT135" s="91"/>
      <c r="MDU135" s="91"/>
      <c r="MDV135" s="91"/>
      <c r="MDW135" s="91"/>
      <c r="MDX135" s="91"/>
      <c r="MDY135" s="91"/>
      <c r="MDZ135" s="91"/>
      <c r="MEA135" s="91"/>
      <c r="MEB135" s="91"/>
      <c r="MEC135" s="91"/>
      <c r="MED135" s="91"/>
      <c r="MEE135" s="91"/>
      <c r="MEF135" s="91"/>
      <c r="MEG135" s="91"/>
      <c r="MEH135" s="91"/>
      <c r="MEI135" s="91"/>
      <c r="MEJ135" s="91"/>
      <c r="MEK135" s="91"/>
      <c r="MEL135" s="91"/>
      <c r="MEM135" s="91"/>
      <c r="MEN135" s="91"/>
      <c r="MEO135" s="91"/>
      <c r="MEP135" s="91"/>
      <c r="MEQ135" s="91"/>
      <c r="MER135" s="91"/>
      <c r="MES135" s="91"/>
      <c r="MET135" s="91"/>
      <c r="MEU135" s="91"/>
      <c r="MEV135" s="91"/>
      <c r="MEW135" s="91"/>
      <c r="MEX135" s="91"/>
      <c r="MEY135" s="91"/>
      <c r="MEZ135" s="91"/>
      <c r="MFA135" s="91"/>
      <c r="MFB135" s="91"/>
      <c r="MFC135" s="91"/>
      <c r="MFD135" s="91"/>
      <c r="MFE135" s="91"/>
      <c r="MFF135" s="91"/>
      <c r="MFG135" s="91"/>
      <c r="MFH135" s="91"/>
      <c r="MFI135" s="91"/>
      <c r="MFJ135" s="91"/>
      <c r="MFK135" s="91"/>
      <c r="MFL135" s="91"/>
      <c r="MFM135" s="91"/>
      <c r="MFN135" s="91"/>
      <c r="MFO135" s="91"/>
      <c r="MFP135" s="91"/>
      <c r="MFQ135" s="91"/>
      <c r="MFR135" s="91"/>
      <c r="MFS135" s="91"/>
      <c r="MFT135" s="91"/>
      <c r="MFU135" s="91"/>
      <c r="MFV135" s="91"/>
      <c r="MFW135" s="91"/>
      <c r="MFX135" s="91"/>
      <c r="MFY135" s="91"/>
      <c r="MFZ135" s="91"/>
      <c r="MGA135" s="91"/>
      <c r="MGB135" s="91"/>
      <c r="MGC135" s="91"/>
      <c r="MGD135" s="91"/>
      <c r="MGE135" s="91"/>
      <c r="MGF135" s="91"/>
      <c r="MGG135" s="91"/>
      <c r="MGH135" s="91"/>
      <c r="MGI135" s="91"/>
      <c r="MGJ135" s="91"/>
      <c r="MGK135" s="91"/>
      <c r="MGL135" s="91"/>
      <c r="MGM135" s="91"/>
      <c r="MGN135" s="91"/>
      <c r="MGO135" s="91"/>
      <c r="MGP135" s="91"/>
      <c r="MGQ135" s="91"/>
      <c r="MGR135" s="91"/>
      <c r="MGS135" s="91"/>
      <c r="MGT135" s="91"/>
      <c r="MGU135" s="91"/>
      <c r="MGV135" s="91"/>
      <c r="MGW135" s="91"/>
      <c r="MGX135" s="91"/>
      <c r="MGY135" s="91"/>
      <c r="MGZ135" s="91"/>
      <c r="MHA135" s="91"/>
      <c r="MHB135" s="91"/>
      <c r="MHC135" s="91"/>
      <c r="MHD135" s="91"/>
      <c r="MHE135" s="91"/>
      <c r="MHF135" s="91"/>
      <c r="MHG135" s="91"/>
      <c r="MHH135" s="91"/>
      <c r="MHI135" s="91"/>
      <c r="MHJ135" s="91"/>
      <c r="MHK135" s="91"/>
      <c r="MHL135" s="91"/>
      <c r="MHM135" s="91"/>
      <c r="MHN135" s="91"/>
      <c r="MHO135" s="91"/>
      <c r="MHP135" s="91"/>
      <c r="MHQ135" s="91"/>
      <c r="MHR135" s="91"/>
      <c r="MHS135" s="91"/>
      <c r="MHT135" s="91"/>
      <c r="MHU135" s="91"/>
      <c r="MHV135" s="91"/>
      <c r="MHW135" s="91"/>
      <c r="MHX135" s="91"/>
      <c r="MHY135" s="91"/>
      <c r="MHZ135" s="91"/>
      <c r="MIA135" s="91"/>
      <c r="MIB135" s="91"/>
      <c r="MIC135" s="91"/>
      <c r="MID135" s="91"/>
      <c r="MIE135" s="91"/>
      <c r="MIF135" s="91"/>
      <c r="MIG135" s="91"/>
      <c r="MIH135" s="91"/>
      <c r="MII135" s="91"/>
      <c r="MIJ135" s="91"/>
      <c r="MIK135" s="91"/>
      <c r="MIL135" s="91"/>
      <c r="MIM135" s="91"/>
      <c r="MIN135" s="91"/>
      <c r="MIO135" s="91"/>
      <c r="MIP135" s="91"/>
      <c r="MIQ135" s="91"/>
      <c r="MIR135" s="91"/>
      <c r="MIS135" s="91"/>
      <c r="MIT135" s="91"/>
      <c r="MIU135" s="91"/>
      <c r="MIV135" s="91"/>
      <c r="MIW135" s="91"/>
      <c r="MIX135" s="91"/>
      <c r="MIY135" s="91"/>
      <c r="MIZ135" s="91"/>
      <c r="MJA135" s="91"/>
      <c r="MJB135" s="91"/>
      <c r="MJC135" s="91"/>
      <c r="MJD135" s="91"/>
      <c r="MJE135" s="91"/>
      <c r="MJF135" s="91"/>
      <c r="MJG135" s="91"/>
      <c r="MJH135" s="91"/>
      <c r="MJI135" s="91"/>
      <c r="MJJ135" s="91"/>
      <c r="MJK135" s="91"/>
      <c r="MJL135" s="91"/>
      <c r="MJM135" s="91"/>
      <c r="MJN135" s="91"/>
      <c r="MJO135" s="91"/>
      <c r="MJP135" s="91"/>
      <c r="MJQ135" s="91"/>
      <c r="MJR135" s="91"/>
      <c r="MJS135" s="91"/>
      <c r="MJT135" s="91"/>
      <c r="MJU135" s="91"/>
      <c r="MJV135" s="91"/>
      <c r="MJW135" s="91"/>
      <c r="MJX135" s="91"/>
      <c r="MJY135" s="91"/>
      <c r="MJZ135" s="91"/>
      <c r="MKA135" s="91"/>
      <c r="MKB135" s="91"/>
      <c r="MKC135" s="91"/>
      <c r="MKD135" s="91"/>
      <c r="MKE135" s="91"/>
      <c r="MKF135" s="91"/>
      <c r="MKG135" s="91"/>
      <c r="MKH135" s="91"/>
      <c r="MKI135" s="91"/>
      <c r="MKJ135" s="91"/>
      <c r="MKK135" s="91"/>
      <c r="MKL135" s="91"/>
      <c r="MKM135" s="91"/>
      <c r="MKN135" s="91"/>
      <c r="MKO135" s="91"/>
      <c r="MKP135" s="91"/>
      <c r="MKQ135" s="91"/>
      <c r="MKR135" s="91"/>
      <c r="MKS135" s="91"/>
      <c r="MKT135" s="91"/>
      <c r="MKU135" s="91"/>
      <c r="MKV135" s="91"/>
      <c r="MKW135" s="91"/>
      <c r="MKX135" s="91"/>
      <c r="MKY135" s="91"/>
      <c r="MKZ135" s="91"/>
      <c r="MLA135" s="91"/>
      <c r="MLB135" s="91"/>
      <c r="MLC135" s="91"/>
      <c r="MLD135" s="91"/>
      <c r="MLE135" s="91"/>
      <c r="MLF135" s="91"/>
      <c r="MLG135" s="91"/>
      <c r="MLH135" s="91"/>
      <c r="MLI135" s="91"/>
      <c r="MLJ135" s="91"/>
      <c r="MLK135" s="91"/>
      <c r="MLL135" s="91"/>
      <c r="MLM135" s="91"/>
      <c r="MLN135" s="91"/>
      <c r="MLO135" s="91"/>
      <c r="MLP135" s="91"/>
      <c r="MLQ135" s="91"/>
      <c r="MLR135" s="91"/>
      <c r="MLS135" s="91"/>
      <c r="MLT135" s="91"/>
      <c r="MLU135" s="91"/>
      <c r="MLV135" s="91"/>
      <c r="MLW135" s="91"/>
      <c r="MLX135" s="91"/>
      <c r="MLY135" s="91"/>
      <c r="MLZ135" s="91"/>
      <c r="MMA135" s="91"/>
      <c r="MMB135" s="91"/>
      <c r="MMC135" s="91"/>
      <c r="MMD135" s="91"/>
      <c r="MME135" s="91"/>
      <c r="MMF135" s="91"/>
      <c r="MMG135" s="91"/>
      <c r="MMH135" s="91"/>
      <c r="MMI135" s="91"/>
      <c r="MMJ135" s="91"/>
      <c r="MMK135" s="91"/>
      <c r="MML135" s="91"/>
      <c r="MMM135" s="91"/>
      <c r="MMN135" s="91"/>
      <c r="MMO135" s="91"/>
      <c r="MMP135" s="91"/>
      <c r="MMQ135" s="91"/>
      <c r="MMR135" s="91"/>
      <c r="MMS135" s="91"/>
      <c r="MMT135" s="91"/>
      <c r="MMU135" s="91"/>
      <c r="MMV135" s="91"/>
      <c r="MMW135" s="91"/>
      <c r="MMX135" s="91"/>
      <c r="MMY135" s="91"/>
      <c r="MMZ135" s="91"/>
      <c r="MNA135" s="91"/>
      <c r="MNB135" s="91"/>
      <c r="MNC135" s="91"/>
      <c r="MND135" s="91"/>
      <c r="MNE135" s="91"/>
      <c r="MNF135" s="91"/>
      <c r="MNG135" s="91"/>
      <c r="MNH135" s="91"/>
      <c r="MNI135" s="91"/>
      <c r="MNJ135" s="91"/>
      <c r="MNK135" s="91"/>
      <c r="MNL135" s="91"/>
      <c r="MNM135" s="91"/>
      <c r="MNN135" s="91"/>
      <c r="MNO135" s="91"/>
      <c r="MNP135" s="91"/>
      <c r="MNQ135" s="91"/>
      <c r="MNR135" s="91"/>
      <c r="MNS135" s="91"/>
      <c r="MNT135" s="91"/>
      <c r="MNU135" s="91"/>
      <c r="MNV135" s="91"/>
      <c r="MNW135" s="91"/>
      <c r="MNX135" s="91"/>
      <c r="MNY135" s="91"/>
      <c r="MNZ135" s="91"/>
      <c r="MOA135" s="91"/>
      <c r="MOB135" s="91"/>
      <c r="MOC135" s="91"/>
      <c r="MOD135" s="91"/>
      <c r="MOE135" s="91"/>
      <c r="MOF135" s="91"/>
      <c r="MOG135" s="91"/>
      <c r="MOH135" s="91"/>
      <c r="MOI135" s="91"/>
      <c r="MOJ135" s="91"/>
      <c r="MOK135" s="91"/>
      <c r="MOL135" s="91"/>
      <c r="MOM135" s="91"/>
      <c r="MON135" s="91"/>
      <c r="MOO135" s="91"/>
      <c r="MOP135" s="91"/>
      <c r="MOQ135" s="91"/>
      <c r="MOR135" s="91"/>
      <c r="MOS135" s="91"/>
      <c r="MOT135" s="91"/>
      <c r="MOU135" s="91"/>
      <c r="MOV135" s="91"/>
      <c r="MOW135" s="91"/>
      <c r="MOX135" s="91"/>
      <c r="MOY135" s="91"/>
      <c r="MOZ135" s="91"/>
      <c r="MPA135" s="91"/>
      <c r="MPB135" s="91"/>
      <c r="MPC135" s="91"/>
      <c r="MPD135" s="91"/>
      <c r="MPE135" s="91"/>
      <c r="MPF135" s="91"/>
      <c r="MPG135" s="91"/>
      <c r="MPH135" s="91"/>
      <c r="MPI135" s="91"/>
      <c r="MPJ135" s="91"/>
      <c r="MPK135" s="91"/>
      <c r="MPL135" s="91"/>
      <c r="MPM135" s="91"/>
      <c r="MPN135" s="91"/>
      <c r="MPO135" s="91"/>
      <c r="MPP135" s="91"/>
      <c r="MPQ135" s="91"/>
      <c r="MPR135" s="91"/>
      <c r="MPS135" s="91"/>
      <c r="MPT135" s="91"/>
      <c r="MPU135" s="91"/>
      <c r="MPV135" s="91"/>
      <c r="MPW135" s="91"/>
      <c r="MPX135" s="91"/>
      <c r="MPY135" s="91"/>
      <c r="MPZ135" s="91"/>
      <c r="MQA135" s="91"/>
      <c r="MQB135" s="91"/>
      <c r="MQC135" s="91"/>
      <c r="MQD135" s="91"/>
      <c r="MQE135" s="91"/>
      <c r="MQF135" s="91"/>
      <c r="MQG135" s="91"/>
      <c r="MQH135" s="91"/>
      <c r="MQI135" s="91"/>
      <c r="MQJ135" s="91"/>
      <c r="MQK135" s="91"/>
      <c r="MQL135" s="91"/>
      <c r="MQM135" s="91"/>
      <c r="MQN135" s="91"/>
      <c r="MQO135" s="91"/>
      <c r="MQP135" s="91"/>
      <c r="MQQ135" s="91"/>
      <c r="MQR135" s="91"/>
      <c r="MQS135" s="91"/>
      <c r="MQT135" s="91"/>
      <c r="MQU135" s="91"/>
      <c r="MQV135" s="91"/>
      <c r="MQW135" s="91"/>
      <c r="MQX135" s="91"/>
      <c r="MQY135" s="91"/>
      <c r="MQZ135" s="91"/>
      <c r="MRA135" s="91"/>
      <c r="MRB135" s="91"/>
      <c r="MRC135" s="91"/>
      <c r="MRD135" s="91"/>
      <c r="MRE135" s="91"/>
      <c r="MRF135" s="91"/>
      <c r="MRG135" s="91"/>
      <c r="MRH135" s="91"/>
      <c r="MRI135" s="91"/>
      <c r="MRJ135" s="91"/>
      <c r="MRK135" s="91"/>
      <c r="MRL135" s="91"/>
      <c r="MRM135" s="91"/>
      <c r="MRN135" s="91"/>
      <c r="MRO135" s="91"/>
      <c r="MRP135" s="91"/>
      <c r="MRQ135" s="91"/>
      <c r="MRR135" s="91"/>
      <c r="MRS135" s="91"/>
      <c r="MRT135" s="91"/>
      <c r="MRU135" s="91"/>
      <c r="MRV135" s="91"/>
      <c r="MRW135" s="91"/>
      <c r="MRX135" s="91"/>
      <c r="MRY135" s="91"/>
      <c r="MRZ135" s="91"/>
      <c r="MSA135" s="91"/>
      <c r="MSB135" s="91"/>
      <c r="MSC135" s="91"/>
      <c r="MSD135" s="91"/>
      <c r="MSE135" s="91"/>
      <c r="MSF135" s="91"/>
      <c r="MSG135" s="91"/>
      <c r="MSH135" s="91"/>
      <c r="MSI135" s="91"/>
      <c r="MSJ135" s="91"/>
      <c r="MSK135" s="91"/>
      <c r="MSL135" s="91"/>
      <c r="MSM135" s="91"/>
      <c r="MSN135" s="91"/>
      <c r="MSO135" s="91"/>
      <c r="MSP135" s="91"/>
      <c r="MSQ135" s="91"/>
      <c r="MSR135" s="91"/>
      <c r="MSS135" s="91"/>
      <c r="MST135" s="91"/>
      <c r="MSU135" s="91"/>
      <c r="MSV135" s="91"/>
      <c r="MSW135" s="91"/>
      <c r="MSX135" s="91"/>
      <c r="MSY135" s="91"/>
      <c r="MSZ135" s="91"/>
      <c r="MTA135" s="91"/>
      <c r="MTB135" s="91"/>
      <c r="MTC135" s="91"/>
      <c r="MTD135" s="91"/>
      <c r="MTE135" s="91"/>
      <c r="MTF135" s="91"/>
      <c r="MTG135" s="91"/>
      <c r="MTH135" s="91"/>
      <c r="MTI135" s="91"/>
      <c r="MTJ135" s="91"/>
      <c r="MTK135" s="91"/>
      <c r="MTL135" s="91"/>
      <c r="MTM135" s="91"/>
      <c r="MTN135" s="91"/>
      <c r="MTO135" s="91"/>
      <c r="MTP135" s="91"/>
      <c r="MTQ135" s="91"/>
      <c r="MTR135" s="91"/>
      <c r="MTS135" s="91"/>
      <c r="MTT135" s="91"/>
      <c r="MTU135" s="91"/>
      <c r="MTV135" s="91"/>
      <c r="MTW135" s="91"/>
      <c r="MTX135" s="91"/>
      <c r="MTY135" s="91"/>
      <c r="MTZ135" s="91"/>
      <c r="MUA135" s="91"/>
      <c r="MUB135" s="91"/>
      <c r="MUC135" s="91"/>
      <c r="MUD135" s="91"/>
      <c r="MUE135" s="91"/>
      <c r="MUF135" s="91"/>
      <c r="MUG135" s="91"/>
      <c r="MUH135" s="91"/>
      <c r="MUI135" s="91"/>
      <c r="MUJ135" s="91"/>
      <c r="MUK135" s="91"/>
      <c r="MUL135" s="91"/>
      <c r="MUM135" s="91"/>
      <c r="MUN135" s="91"/>
      <c r="MUO135" s="91"/>
      <c r="MUP135" s="91"/>
      <c r="MUQ135" s="91"/>
      <c r="MUR135" s="91"/>
      <c r="MUS135" s="91"/>
      <c r="MUT135" s="91"/>
      <c r="MUU135" s="91"/>
      <c r="MUV135" s="91"/>
      <c r="MUW135" s="91"/>
      <c r="MUX135" s="91"/>
      <c r="MUY135" s="91"/>
      <c r="MUZ135" s="91"/>
      <c r="MVA135" s="91"/>
      <c r="MVB135" s="91"/>
      <c r="MVC135" s="91"/>
      <c r="MVD135" s="91"/>
      <c r="MVE135" s="91"/>
      <c r="MVF135" s="91"/>
      <c r="MVG135" s="91"/>
      <c r="MVH135" s="91"/>
      <c r="MVI135" s="91"/>
      <c r="MVJ135" s="91"/>
      <c r="MVK135" s="91"/>
      <c r="MVL135" s="91"/>
      <c r="MVM135" s="91"/>
      <c r="MVN135" s="91"/>
      <c r="MVO135" s="91"/>
      <c r="MVP135" s="91"/>
      <c r="MVQ135" s="91"/>
      <c r="MVR135" s="91"/>
      <c r="MVS135" s="91"/>
      <c r="MVT135" s="91"/>
      <c r="MVU135" s="91"/>
      <c r="MVV135" s="91"/>
      <c r="MVW135" s="91"/>
      <c r="MVX135" s="91"/>
      <c r="MVY135" s="91"/>
      <c r="MVZ135" s="91"/>
      <c r="MWA135" s="91"/>
      <c r="MWB135" s="91"/>
      <c r="MWC135" s="91"/>
      <c r="MWD135" s="91"/>
      <c r="MWE135" s="91"/>
      <c r="MWF135" s="91"/>
      <c r="MWG135" s="91"/>
      <c r="MWH135" s="91"/>
      <c r="MWI135" s="91"/>
      <c r="MWJ135" s="91"/>
      <c r="MWK135" s="91"/>
      <c r="MWL135" s="91"/>
      <c r="MWM135" s="91"/>
      <c r="MWN135" s="91"/>
      <c r="MWO135" s="91"/>
      <c r="MWP135" s="91"/>
      <c r="MWQ135" s="91"/>
      <c r="MWR135" s="91"/>
      <c r="MWS135" s="91"/>
      <c r="MWT135" s="91"/>
      <c r="MWU135" s="91"/>
      <c r="MWV135" s="91"/>
      <c r="MWW135" s="91"/>
      <c r="MWX135" s="91"/>
      <c r="MWY135" s="91"/>
      <c r="MWZ135" s="91"/>
      <c r="MXA135" s="91"/>
      <c r="MXB135" s="91"/>
      <c r="MXC135" s="91"/>
      <c r="MXD135" s="91"/>
      <c r="MXE135" s="91"/>
      <c r="MXF135" s="91"/>
      <c r="MXG135" s="91"/>
      <c r="MXH135" s="91"/>
      <c r="MXI135" s="91"/>
      <c r="MXJ135" s="91"/>
      <c r="MXK135" s="91"/>
      <c r="MXL135" s="91"/>
      <c r="MXM135" s="91"/>
      <c r="MXN135" s="91"/>
      <c r="MXO135" s="91"/>
      <c r="MXP135" s="91"/>
      <c r="MXQ135" s="91"/>
      <c r="MXR135" s="91"/>
      <c r="MXS135" s="91"/>
      <c r="MXT135" s="91"/>
      <c r="MXU135" s="91"/>
      <c r="MXV135" s="91"/>
      <c r="MXW135" s="91"/>
      <c r="MXX135" s="91"/>
      <c r="MXY135" s="91"/>
      <c r="MXZ135" s="91"/>
      <c r="MYA135" s="91"/>
      <c r="MYB135" s="91"/>
      <c r="MYC135" s="91"/>
      <c r="MYD135" s="91"/>
      <c r="MYE135" s="91"/>
      <c r="MYF135" s="91"/>
      <c r="MYG135" s="91"/>
      <c r="MYH135" s="91"/>
      <c r="MYI135" s="91"/>
      <c r="MYJ135" s="91"/>
      <c r="MYK135" s="91"/>
      <c r="MYL135" s="91"/>
      <c r="MYM135" s="91"/>
      <c r="MYN135" s="91"/>
      <c r="MYO135" s="91"/>
      <c r="MYP135" s="91"/>
      <c r="MYQ135" s="91"/>
      <c r="MYR135" s="91"/>
      <c r="MYS135" s="91"/>
      <c r="MYT135" s="91"/>
      <c r="MYU135" s="91"/>
      <c r="MYV135" s="91"/>
      <c r="MYW135" s="91"/>
      <c r="MYX135" s="91"/>
      <c r="MYY135" s="91"/>
      <c r="MYZ135" s="91"/>
      <c r="MZA135" s="91"/>
      <c r="MZB135" s="91"/>
      <c r="MZC135" s="91"/>
      <c r="MZD135" s="91"/>
      <c r="MZE135" s="91"/>
      <c r="MZF135" s="91"/>
      <c r="MZG135" s="91"/>
      <c r="MZH135" s="91"/>
      <c r="MZI135" s="91"/>
      <c r="MZJ135" s="91"/>
      <c r="MZK135" s="91"/>
      <c r="MZL135" s="91"/>
      <c r="MZM135" s="91"/>
      <c r="MZN135" s="91"/>
      <c r="MZO135" s="91"/>
      <c r="MZP135" s="91"/>
      <c r="MZQ135" s="91"/>
      <c r="MZR135" s="91"/>
      <c r="MZS135" s="91"/>
      <c r="MZT135" s="91"/>
      <c r="MZU135" s="91"/>
      <c r="MZV135" s="91"/>
      <c r="MZW135" s="91"/>
      <c r="MZX135" s="91"/>
      <c r="MZY135" s="91"/>
      <c r="MZZ135" s="91"/>
      <c r="NAA135" s="91"/>
      <c r="NAB135" s="91"/>
      <c r="NAC135" s="91"/>
      <c r="NAD135" s="91"/>
      <c r="NAE135" s="91"/>
      <c r="NAF135" s="91"/>
      <c r="NAG135" s="91"/>
      <c r="NAH135" s="91"/>
      <c r="NAI135" s="91"/>
      <c r="NAJ135" s="91"/>
      <c r="NAK135" s="91"/>
      <c r="NAL135" s="91"/>
      <c r="NAM135" s="91"/>
      <c r="NAN135" s="91"/>
      <c r="NAO135" s="91"/>
      <c r="NAP135" s="91"/>
      <c r="NAQ135" s="91"/>
      <c r="NAR135" s="91"/>
      <c r="NAS135" s="91"/>
      <c r="NAT135" s="91"/>
      <c r="NAU135" s="91"/>
      <c r="NAV135" s="91"/>
      <c r="NAW135" s="91"/>
      <c r="NAX135" s="91"/>
      <c r="NAY135" s="91"/>
      <c r="NAZ135" s="91"/>
      <c r="NBA135" s="91"/>
      <c r="NBB135" s="91"/>
      <c r="NBC135" s="91"/>
      <c r="NBD135" s="91"/>
      <c r="NBE135" s="91"/>
      <c r="NBF135" s="91"/>
      <c r="NBG135" s="91"/>
      <c r="NBH135" s="91"/>
      <c r="NBI135" s="91"/>
      <c r="NBJ135" s="91"/>
      <c r="NBK135" s="91"/>
      <c r="NBL135" s="91"/>
      <c r="NBM135" s="91"/>
      <c r="NBN135" s="91"/>
      <c r="NBO135" s="91"/>
      <c r="NBP135" s="91"/>
      <c r="NBQ135" s="91"/>
      <c r="NBR135" s="91"/>
      <c r="NBS135" s="91"/>
      <c r="NBT135" s="91"/>
      <c r="NBU135" s="91"/>
      <c r="NBV135" s="91"/>
      <c r="NBW135" s="91"/>
      <c r="NBX135" s="91"/>
      <c r="NBY135" s="91"/>
      <c r="NBZ135" s="91"/>
      <c r="NCA135" s="91"/>
      <c r="NCB135" s="91"/>
      <c r="NCC135" s="91"/>
      <c r="NCD135" s="91"/>
      <c r="NCE135" s="91"/>
      <c r="NCF135" s="91"/>
      <c r="NCG135" s="91"/>
      <c r="NCH135" s="91"/>
      <c r="NCI135" s="91"/>
      <c r="NCJ135" s="91"/>
      <c r="NCK135" s="91"/>
      <c r="NCL135" s="91"/>
      <c r="NCM135" s="91"/>
      <c r="NCN135" s="91"/>
      <c r="NCO135" s="91"/>
      <c r="NCP135" s="91"/>
      <c r="NCQ135" s="91"/>
      <c r="NCR135" s="91"/>
      <c r="NCS135" s="91"/>
      <c r="NCT135" s="91"/>
      <c r="NCU135" s="91"/>
      <c r="NCV135" s="91"/>
      <c r="NCW135" s="91"/>
      <c r="NCX135" s="91"/>
      <c r="NCY135" s="91"/>
      <c r="NCZ135" s="91"/>
      <c r="NDA135" s="91"/>
      <c r="NDB135" s="91"/>
      <c r="NDC135" s="91"/>
      <c r="NDD135" s="91"/>
      <c r="NDE135" s="91"/>
      <c r="NDF135" s="91"/>
      <c r="NDG135" s="91"/>
      <c r="NDH135" s="91"/>
      <c r="NDI135" s="91"/>
      <c r="NDJ135" s="91"/>
      <c r="NDK135" s="91"/>
      <c r="NDL135" s="91"/>
      <c r="NDM135" s="91"/>
      <c r="NDN135" s="91"/>
      <c r="NDO135" s="91"/>
      <c r="NDP135" s="91"/>
      <c r="NDQ135" s="91"/>
      <c r="NDR135" s="91"/>
      <c r="NDS135" s="91"/>
      <c r="NDT135" s="91"/>
      <c r="NDU135" s="91"/>
      <c r="NDV135" s="91"/>
      <c r="NDW135" s="91"/>
      <c r="NDX135" s="91"/>
      <c r="NDY135" s="91"/>
      <c r="NDZ135" s="91"/>
      <c r="NEA135" s="91"/>
      <c r="NEB135" s="91"/>
      <c r="NEC135" s="91"/>
      <c r="NED135" s="91"/>
      <c r="NEE135" s="91"/>
      <c r="NEF135" s="91"/>
      <c r="NEG135" s="91"/>
      <c r="NEH135" s="91"/>
      <c r="NEI135" s="91"/>
      <c r="NEJ135" s="91"/>
      <c r="NEK135" s="91"/>
      <c r="NEL135" s="91"/>
      <c r="NEM135" s="91"/>
      <c r="NEN135" s="91"/>
      <c r="NEO135" s="91"/>
      <c r="NEP135" s="91"/>
      <c r="NEQ135" s="91"/>
      <c r="NER135" s="91"/>
      <c r="NES135" s="91"/>
      <c r="NET135" s="91"/>
      <c r="NEU135" s="91"/>
      <c r="NEV135" s="91"/>
      <c r="NEW135" s="91"/>
      <c r="NEX135" s="91"/>
      <c r="NEY135" s="91"/>
      <c r="NEZ135" s="91"/>
      <c r="NFA135" s="91"/>
      <c r="NFB135" s="91"/>
      <c r="NFC135" s="91"/>
      <c r="NFD135" s="91"/>
      <c r="NFE135" s="91"/>
      <c r="NFF135" s="91"/>
      <c r="NFG135" s="91"/>
      <c r="NFH135" s="91"/>
      <c r="NFI135" s="91"/>
      <c r="NFJ135" s="91"/>
      <c r="NFK135" s="91"/>
      <c r="NFL135" s="91"/>
      <c r="NFM135" s="91"/>
      <c r="NFN135" s="91"/>
      <c r="NFO135" s="91"/>
      <c r="NFP135" s="91"/>
      <c r="NFQ135" s="91"/>
      <c r="NFR135" s="91"/>
      <c r="NFS135" s="91"/>
      <c r="NFT135" s="91"/>
      <c r="NFU135" s="91"/>
      <c r="NFV135" s="91"/>
      <c r="NFW135" s="91"/>
      <c r="NFX135" s="91"/>
      <c r="NFY135" s="91"/>
      <c r="NFZ135" s="91"/>
      <c r="NGA135" s="91"/>
      <c r="NGB135" s="91"/>
      <c r="NGC135" s="91"/>
      <c r="NGD135" s="91"/>
      <c r="NGE135" s="91"/>
      <c r="NGF135" s="91"/>
      <c r="NGG135" s="91"/>
      <c r="NGH135" s="91"/>
      <c r="NGI135" s="91"/>
      <c r="NGJ135" s="91"/>
      <c r="NGK135" s="91"/>
      <c r="NGL135" s="91"/>
      <c r="NGM135" s="91"/>
      <c r="NGN135" s="91"/>
      <c r="NGO135" s="91"/>
      <c r="NGP135" s="91"/>
      <c r="NGQ135" s="91"/>
      <c r="NGR135" s="91"/>
      <c r="NGS135" s="91"/>
      <c r="NGT135" s="91"/>
      <c r="NGU135" s="91"/>
      <c r="NGV135" s="91"/>
      <c r="NGW135" s="91"/>
      <c r="NGX135" s="91"/>
      <c r="NGY135" s="91"/>
      <c r="NGZ135" s="91"/>
      <c r="NHA135" s="91"/>
      <c r="NHB135" s="91"/>
      <c r="NHC135" s="91"/>
      <c r="NHD135" s="91"/>
      <c r="NHE135" s="91"/>
      <c r="NHF135" s="91"/>
      <c r="NHG135" s="91"/>
      <c r="NHH135" s="91"/>
      <c r="NHI135" s="91"/>
      <c r="NHJ135" s="91"/>
      <c r="NHK135" s="91"/>
      <c r="NHL135" s="91"/>
      <c r="NHM135" s="91"/>
      <c r="NHN135" s="91"/>
      <c r="NHO135" s="91"/>
      <c r="NHP135" s="91"/>
      <c r="NHQ135" s="91"/>
      <c r="NHR135" s="91"/>
      <c r="NHS135" s="91"/>
      <c r="NHT135" s="91"/>
      <c r="NHU135" s="91"/>
      <c r="NHV135" s="91"/>
      <c r="NHW135" s="91"/>
      <c r="NHX135" s="91"/>
      <c r="NHY135" s="91"/>
      <c r="NHZ135" s="91"/>
      <c r="NIA135" s="91"/>
      <c r="NIB135" s="91"/>
      <c r="NIC135" s="91"/>
      <c r="NID135" s="91"/>
      <c r="NIE135" s="91"/>
      <c r="NIF135" s="91"/>
      <c r="NIG135" s="91"/>
      <c r="NIH135" s="91"/>
      <c r="NII135" s="91"/>
      <c r="NIJ135" s="91"/>
      <c r="NIK135" s="91"/>
      <c r="NIL135" s="91"/>
      <c r="NIM135" s="91"/>
      <c r="NIN135" s="91"/>
      <c r="NIO135" s="91"/>
      <c r="NIP135" s="91"/>
      <c r="NIQ135" s="91"/>
      <c r="NIR135" s="91"/>
      <c r="NIS135" s="91"/>
      <c r="NIT135" s="91"/>
      <c r="NIU135" s="91"/>
      <c r="NIV135" s="91"/>
      <c r="NIW135" s="91"/>
      <c r="NIX135" s="91"/>
      <c r="NIY135" s="91"/>
      <c r="NIZ135" s="91"/>
      <c r="NJA135" s="91"/>
      <c r="NJB135" s="91"/>
      <c r="NJC135" s="91"/>
      <c r="NJD135" s="91"/>
      <c r="NJE135" s="91"/>
      <c r="NJF135" s="91"/>
      <c r="NJG135" s="91"/>
      <c r="NJH135" s="91"/>
      <c r="NJI135" s="91"/>
      <c r="NJJ135" s="91"/>
      <c r="NJK135" s="91"/>
      <c r="NJL135" s="91"/>
      <c r="NJM135" s="91"/>
      <c r="NJN135" s="91"/>
      <c r="NJO135" s="91"/>
      <c r="NJP135" s="91"/>
      <c r="NJQ135" s="91"/>
      <c r="NJR135" s="91"/>
      <c r="NJS135" s="91"/>
      <c r="NJT135" s="91"/>
      <c r="NJU135" s="91"/>
      <c r="NJV135" s="91"/>
      <c r="NJW135" s="91"/>
      <c r="NJX135" s="91"/>
      <c r="NJY135" s="91"/>
      <c r="NJZ135" s="91"/>
      <c r="NKA135" s="91"/>
      <c r="NKB135" s="91"/>
      <c r="NKC135" s="91"/>
      <c r="NKD135" s="91"/>
      <c r="NKE135" s="91"/>
      <c r="NKF135" s="91"/>
      <c r="NKG135" s="91"/>
      <c r="NKH135" s="91"/>
      <c r="NKI135" s="91"/>
      <c r="NKJ135" s="91"/>
      <c r="NKK135" s="91"/>
      <c r="NKL135" s="91"/>
      <c r="NKM135" s="91"/>
      <c r="NKN135" s="91"/>
      <c r="NKO135" s="91"/>
      <c r="NKP135" s="91"/>
      <c r="NKQ135" s="91"/>
      <c r="NKR135" s="91"/>
      <c r="NKS135" s="91"/>
      <c r="NKT135" s="91"/>
      <c r="NKU135" s="91"/>
      <c r="NKV135" s="91"/>
      <c r="NKW135" s="91"/>
      <c r="NKX135" s="91"/>
      <c r="NKY135" s="91"/>
      <c r="NKZ135" s="91"/>
      <c r="NLA135" s="91"/>
      <c r="NLB135" s="91"/>
      <c r="NLC135" s="91"/>
      <c r="NLD135" s="91"/>
      <c r="NLE135" s="91"/>
      <c r="NLF135" s="91"/>
      <c r="NLG135" s="91"/>
      <c r="NLH135" s="91"/>
      <c r="NLI135" s="91"/>
      <c r="NLJ135" s="91"/>
      <c r="NLK135" s="91"/>
      <c r="NLL135" s="91"/>
      <c r="NLM135" s="91"/>
      <c r="NLN135" s="91"/>
      <c r="NLO135" s="91"/>
      <c r="NLP135" s="91"/>
      <c r="NLQ135" s="91"/>
      <c r="NLR135" s="91"/>
      <c r="NLS135" s="91"/>
      <c r="NLT135" s="91"/>
      <c r="NLU135" s="91"/>
      <c r="NLV135" s="91"/>
      <c r="NLW135" s="91"/>
      <c r="NLX135" s="91"/>
      <c r="NLY135" s="91"/>
      <c r="NLZ135" s="91"/>
      <c r="NMA135" s="91"/>
      <c r="NMB135" s="91"/>
      <c r="NMC135" s="91"/>
      <c r="NMD135" s="91"/>
      <c r="NME135" s="91"/>
      <c r="NMF135" s="91"/>
      <c r="NMG135" s="91"/>
      <c r="NMH135" s="91"/>
      <c r="NMI135" s="91"/>
      <c r="NMJ135" s="91"/>
      <c r="NMK135" s="91"/>
      <c r="NML135" s="91"/>
      <c r="NMM135" s="91"/>
      <c r="NMN135" s="91"/>
      <c r="NMO135" s="91"/>
      <c r="NMP135" s="91"/>
      <c r="NMQ135" s="91"/>
      <c r="NMR135" s="91"/>
      <c r="NMS135" s="91"/>
      <c r="NMT135" s="91"/>
      <c r="NMU135" s="91"/>
      <c r="NMV135" s="91"/>
      <c r="NMW135" s="91"/>
      <c r="NMX135" s="91"/>
      <c r="NMY135" s="91"/>
      <c r="NMZ135" s="91"/>
      <c r="NNA135" s="91"/>
      <c r="NNB135" s="91"/>
      <c r="NNC135" s="91"/>
      <c r="NND135" s="91"/>
      <c r="NNE135" s="91"/>
      <c r="NNF135" s="91"/>
      <c r="NNG135" s="91"/>
      <c r="NNH135" s="91"/>
      <c r="NNI135" s="91"/>
      <c r="NNJ135" s="91"/>
      <c r="NNK135" s="91"/>
      <c r="NNL135" s="91"/>
      <c r="NNM135" s="91"/>
      <c r="NNN135" s="91"/>
      <c r="NNO135" s="91"/>
      <c r="NNP135" s="91"/>
      <c r="NNQ135" s="91"/>
      <c r="NNR135" s="91"/>
      <c r="NNS135" s="91"/>
      <c r="NNT135" s="91"/>
      <c r="NNU135" s="91"/>
      <c r="NNV135" s="91"/>
      <c r="NNW135" s="91"/>
      <c r="NNX135" s="91"/>
      <c r="NNY135" s="91"/>
      <c r="NNZ135" s="91"/>
      <c r="NOA135" s="91"/>
      <c r="NOB135" s="91"/>
      <c r="NOC135" s="91"/>
      <c r="NOD135" s="91"/>
      <c r="NOE135" s="91"/>
      <c r="NOF135" s="91"/>
      <c r="NOG135" s="91"/>
      <c r="NOH135" s="91"/>
      <c r="NOI135" s="91"/>
      <c r="NOJ135" s="91"/>
      <c r="NOK135" s="91"/>
      <c r="NOL135" s="91"/>
      <c r="NOM135" s="91"/>
      <c r="NON135" s="91"/>
      <c r="NOO135" s="91"/>
      <c r="NOP135" s="91"/>
      <c r="NOQ135" s="91"/>
      <c r="NOR135" s="91"/>
      <c r="NOS135" s="91"/>
      <c r="NOT135" s="91"/>
      <c r="NOU135" s="91"/>
      <c r="NOV135" s="91"/>
      <c r="NOW135" s="91"/>
      <c r="NOX135" s="91"/>
      <c r="NOY135" s="91"/>
      <c r="NOZ135" s="91"/>
      <c r="NPA135" s="91"/>
      <c r="NPB135" s="91"/>
      <c r="NPC135" s="91"/>
      <c r="NPD135" s="91"/>
      <c r="NPE135" s="91"/>
      <c r="NPF135" s="91"/>
      <c r="NPG135" s="91"/>
      <c r="NPH135" s="91"/>
      <c r="NPI135" s="91"/>
      <c r="NPJ135" s="91"/>
      <c r="NPK135" s="91"/>
      <c r="NPL135" s="91"/>
      <c r="NPM135" s="91"/>
      <c r="NPN135" s="91"/>
      <c r="NPO135" s="91"/>
      <c r="NPP135" s="91"/>
      <c r="NPQ135" s="91"/>
      <c r="NPR135" s="91"/>
      <c r="NPS135" s="91"/>
      <c r="NPT135" s="91"/>
      <c r="NPU135" s="91"/>
      <c r="NPV135" s="91"/>
      <c r="NPW135" s="91"/>
      <c r="NPX135" s="91"/>
      <c r="NPY135" s="91"/>
      <c r="NPZ135" s="91"/>
      <c r="NQA135" s="91"/>
      <c r="NQB135" s="91"/>
      <c r="NQC135" s="91"/>
      <c r="NQD135" s="91"/>
      <c r="NQE135" s="91"/>
      <c r="NQF135" s="91"/>
      <c r="NQG135" s="91"/>
      <c r="NQH135" s="91"/>
      <c r="NQI135" s="91"/>
      <c r="NQJ135" s="91"/>
      <c r="NQK135" s="91"/>
      <c r="NQL135" s="91"/>
      <c r="NQM135" s="91"/>
      <c r="NQN135" s="91"/>
      <c r="NQO135" s="91"/>
      <c r="NQP135" s="91"/>
      <c r="NQQ135" s="91"/>
      <c r="NQR135" s="91"/>
      <c r="NQS135" s="91"/>
      <c r="NQT135" s="91"/>
      <c r="NQU135" s="91"/>
      <c r="NQV135" s="91"/>
      <c r="NQW135" s="91"/>
      <c r="NQX135" s="91"/>
      <c r="NQY135" s="91"/>
      <c r="NQZ135" s="91"/>
      <c r="NRA135" s="91"/>
      <c r="NRB135" s="91"/>
      <c r="NRC135" s="91"/>
      <c r="NRD135" s="91"/>
      <c r="NRE135" s="91"/>
      <c r="NRF135" s="91"/>
      <c r="NRG135" s="91"/>
      <c r="NRH135" s="91"/>
      <c r="NRI135" s="91"/>
      <c r="NRJ135" s="91"/>
      <c r="NRK135" s="91"/>
      <c r="NRL135" s="91"/>
      <c r="NRM135" s="91"/>
      <c r="NRN135" s="91"/>
      <c r="NRO135" s="91"/>
      <c r="NRP135" s="91"/>
      <c r="NRQ135" s="91"/>
      <c r="NRR135" s="91"/>
      <c r="NRS135" s="91"/>
      <c r="NRT135" s="91"/>
      <c r="NRU135" s="91"/>
      <c r="NRV135" s="91"/>
      <c r="NRW135" s="91"/>
      <c r="NRX135" s="91"/>
      <c r="NRY135" s="91"/>
      <c r="NRZ135" s="91"/>
      <c r="NSA135" s="91"/>
      <c r="NSB135" s="91"/>
      <c r="NSC135" s="91"/>
      <c r="NSD135" s="91"/>
      <c r="NSE135" s="91"/>
      <c r="NSF135" s="91"/>
      <c r="NSG135" s="91"/>
      <c r="NSH135" s="91"/>
      <c r="NSI135" s="91"/>
      <c r="NSJ135" s="91"/>
      <c r="NSK135" s="91"/>
      <c r="NSL135" s="91"/>
      <c r="NSM135" s="91"/>
      <c r="NSN135" s="91"/>
      <c r="NSO135" s="91"/>
      <c r="NSP135" s="91"/>
      <c r="NSQ135" s="91"/>
      <c r="NSR135" s="91"/>
      <c r="NSS135" s="91"/>
      <c r="NST135" s="91"/>
      <c r="NSU135" s="91"/>
      <c r="NSV135" s="91"/>
      <c r="NSW135" s="91"/>
      <c r="NSX135" s="91"/>
      <c r="NSY135" s="91"/>
      <c r="NSZ135" s="91"/>
      <c r="NTA135" s="91"/>
      <c r="NTB135" s="91"/>
      <c r="NTC135" s="91"/>
      <c r="NTD135" s="91"/>
      <c r="NTE135" s="91"/>
      <c r="NTF135" s="91"/>
      <c r="NTG135" s="91"/>
      <c r="NTH135" s="91"/>
      <c r="NTI135" s="91"/>
      <c r="NTJ135" s="91"/>
      <c r="NTK135" s="91"/>
      <c r="NTL135" s="91"/>
      <c r="NTM135" s="91"/>
      <c r="NTN135" s="91"/>
      <c r="NTO135" s="91"/>
      <c r="NTP135" s="91"/>
      <c r="NTQ135" s="91"/>
      <c r="NTR135" s="91"/>
      <c r="NTS135" s="91"/>
      <c r="NTT135" s="91"/>
      <c r="NTU135" s="91"/>
      <c r="NTV135" s="91"/>
      <c r="NTW135" s="91"/>
      <c r="NTX135" s="91"/>
      <c r="NTY135" s="91"/>
      <c r="NTZ135" s="91"/>
      <c r="NUA135" s="91"/>
      <c r="NUB135" s="91"/>
      <c r="NUC135" s="91"/>
      <c r="NUD135" s="91"/>
      <c r="NUE135" s="91"/>
      <c r="NUF135" s="91"/>
      <c r="NUG135" s="91"/>
      <c r="NUH135" s="91"/>
      <c r="NUI135" s="91"/>
      <c r="NUJ135" s="91"/>
      <c r="NUK135" s="91"/>
      <c r="NUL135" s="91"/>
      <c r="NUM135" s="91"/>
      <c r="NUN135" s="91"/>
      <c r="NUO135" s="91"/>
      <c r="NUP135" s="91"/>
      <c r="NUQ135" s="91"/>
      <c r="NUR135" s="91"/>
      <c r="NUS135" s="91"/>
      <c r="NUT135" s="91"/>
      <c r="NUU135" s="91"/>
      <c r="NUV135" s="91"/>
      <c r="NUW135" s="91"/>
      <c r="NUX135" s="91"/>
      <c r="NUY135" s="91"/>
      <c r="NUZ135" s="91"/>
      <c r="NVA135" s="91"/>
      <c r="NVB135" s="91"/>
      <c r="NVC135" s="91"/>
      <c r="NVD135" s="91"/>
      <c r="NVE135" s="91"/>
      <c r="NVF135" s="91"/>
      <c r="NVG135" s="91"/>
      <c r="NVH135" s="91"/>
      <c r="NVI135" s="91"/>
      <c r="NVJ135" s="91"/>
      <c r="NVK135" s="91"/>
      <c r="NVL135" s="91"/>
      <c r="NVM135" s="91"/>
      <c r="NVN135" s="91"/>
      <c r="NVO135" s="91"/>
      <c r="NVP135" s="91"/>
      <c r="NVQ135" s="91"/>
      <c r="NVR135" s="91"/>
      <c r="NVS135" s="91"/>
      <c r="NVT135" s="91"/>
      <c r="NVU135" s="91"/>
      <c r="NVV135" s="91"/>
      <c r="NVW135" s="91"/>
      <c r="NVX135" s="91"/>
      <c r="NVY135" s="91"/>
      <c r="NVZ135" s="91"/>
      <c r="NWA135" s="91"/>
      <c r="NWB135" s="91"/>
      <c r="NWC135" s="91"/>
      <c r="NWD135" s="91"/>
      <c r="NWE135" s="91"/>
      <c r="NWF135" s="91"/>
      <c r="NWG135" s="91"/>
      <c r="NWH135" s="91"/>
      <c r="NWI135" s="91"/>
      <c r="NWJ135" s="91"/>
      <c r="NWK135" s="91"/>
      <c r="NWL135" s="91"/>
      <c r="NWM135" s="91"/>
      <c r="NWN135" s="91"/>
      <c r="NWO135" s="91"/>
      <c r="NWP135" s="91"/>
      <c r="NWQ135" s="91"/>
      <c r="NWR135" s="91"/>
      <c r="NWS135" s="91"/>
      <c r="NWT135" s="91"/>
      <c r="NWU135" s="91"/>
      <c r="NWV135" s="91"/>
      <c r="NWW135" s="91"/>
      <c r="NWX135" s="91"/>
      <c r="NWY135" s="91"/>
      <c r="NWZ135" s="91"/>
      <c r="NXA135" s="91"/>
      <c r="NXB135" s="91"/>
      <c r="NXC135" s="91"/>
      <c r="NXD135" s="91"/>
      <c r="NXE135" s="91"/>
      <c r="NXF135" s="91"/>
      <c r="NXG135" s="91"/>
      <c r="NXH135" s="91"/>
      <c r="NXI135" s="91"/>
      <c r="NXJ135" s="91"/>
      <c r="NXK135" s="91"/>
      <c r="NXL135" s="91"/>
      <c r="NXM135" s="91"/>
      <c r="NXN135" s="91"/>
      <c r="NXO135" s="91"/>
      <c r="NXP135" s="91"/>
      <c r="NXQ135" s="91"/>
      <c r="NXR135" s="91"/>
      <c r="NXS135" s="91"/>
      <c r="NXT135" s="91"/>
      <c r="NXU135" s="91"/>
      <c r="NXV135" s="91"/>
      <c r="NXW135" s="91"/>
      <c r="NXX135" s="91"/>
      <c r="NXY135" s="91"/>
      <c r="NXZ135" s="91"/>
      <c r="NYA135" s="91"/>
      <c r="NYB135" s="91"/>
      <c r="NYC135" s="91"/>
      <c r="NYD135" s="91"/>
      <c r="NYE135" s="91"/>
      <c r="NYF135" s="91"/>
      <c r="NYG135" s="91"/>
      <c r="NYH135" s="91"/>
      <c r="NYI135" s="91"/>
      <c r="NYJ135" s="91"/>
      <c r="NYK135" s="91"/>
      <c r="NYL135" s="91"/>
      <c r="NYM135" s="91"/>
      <c r="NYN135" s="91"/>
      <c r="NYO135" s="91"/>
      <c r="NYP135" s="91"/>
      <c r="NYQ135" s="91"/>
      <c r="NYR135" s="91"/>
      <c r="NYS135" s="91"/>
      <c r="NYT135" s="91"/>
      <c r="NYU135" s="91"/>
      <c r="NYV135" s="91"/>
      <c r="NYW135" s="91"/>
      <c r="NYX135" s="91"/>
      <c r="NYY135" s="91"/>
      <c r="NYZ135" s="91"/>
      <c r="NZA135" s="91"/>
      <c r="NZB135" s="91"/>
      <c r="NZC135" s="91"/>
      <c r="NZD135" s="91"/>
      <c r="NZE135" s="91"/>
      <c r="NZF135" s="91"/>
      <c r="NZG135" s="91"/>
      <c r="NZH135" s="91"/>
      <c r="NZI135" s="91"/>
      <c r="NZJ135" s="91"/>
      <c r="NZK135" s="91"/>
      <c r="NZL135" s="91"/>
      <c r="NZM135" s="91"/>
      <c r="NZN135" s="91"/>
      <c r="NZO135" s="91"/>
      <c r="NZP135" s="91"/>
      <c r="NZQ135" s="91"/>
      <c r="NZR135" s="91"/>
      <c r="NZS135" s="91"/>
      <c r="NZT135" s="91"/>
      <c r="NZU135" s="91"/>
      <c r="NZV135" s="91"/>
      <c r="NZW135" s="91"/>
      <c r="NZX135" s="91"/>
      <c r="NZY135" s="91"/>
      <c r="NZZ135" s="91"/>
      <c r="OAA135" s="91"/>
      <c r="OAB135" s="91"/>
      <c r="OAC135" s="91"/>
      <c r="OAD135" s="91"/>
      <c r="OAE135" s="91"/>
      <c r="OAF135" s="91"/>
      <c r="OAG135" s="91"/>
      <c r="OAH135" s="91"/>
      <c r="OAI135" s="91"/>
      <c r="OAJ135" s="91"/>
      <c r="OAK135" s="91"/>
      <c r="OAL135" s="91"/>
      <c r="OAM135" s="91"/>
      <c r="OAN135" s="91"/>
      <c r="OAO135" s="91"/>
      <c r="OAP135" s="91"/>
      <c r="OAQ135" s="91"/>
      <c r="OAR135" s="91"/>
      <c r="OAS135" s="91"/>
      <c r="OAT135" s="91"/>
      <c r="OAU135" s="91"/>
      <c r="OAV135" s="91"/>
      <c r="OAW135" s="91"/>
      <c r="OAX135" s="91"/>
      <c r="OAY135" s="91"/>
      <c r="OAZ135" s="91"/>
      <c r="OBA135" s="91"/>
      <c r="OBB135" s="91"/>
      <c r="OBC135" s="91"/>
      <c r="OBD135" s="91"/>
      <c r="OBE135" s="91"/>
      <c r="OBF135" s="91"/>
      <c r="OBG135" s="91"/>
      <c r="OBH135" s="91"/>
      <c r="OBI135" s="91"/>
      <c r="OBJ135" s="91"/>
      <c r="OBK135" s="91"/>
      <c r="OBL135" s="91"/>
      <c r="OBM135" s="91"/>
      <c r="OBN135" s="91"/>
      <c r="OBO135" s="91"/>
      <c r="OBP135" s="91"/>
      <c r="OBQ135" s="91"/>
      <c r="OBR135" s="91"/>
      <c r="OBS135" s="91"/>
      <c r="OBT135" s="91"/>
      <c r="OBU135" s="91"/>
      <c r="OBV135" s="91"/>
      <c r="OBW135" s="91"/>
      <c r="OBX135" s="91"/>
      <c r="OBY135" s="91"/>
      <c r="OBZ135" s="91"/>
      <c r="OCA135" s="91"/>
      <c r="OCB135" s="91"/>
      <c r="OCC135" s="91"/>
      <c r="OCD135" s="91"/>
      <c r="OCE135" s="91"/>
      <c r="OCF135" s="91"/>
      <c r="OCG135" s="91"/>
      <c r="OCH135" s="91"/>
      <c r="OCI135" s="91"/>
      <c r="OCJ135" s="91"/>
      <c r="OCK135" s="91"/>
      <c r="OCL135" s="91"/>
      <c r="OCM135" s="91"/>
      <c r="OCN135" s="91"/>
      <c r="OCO135" s="91"/>
      <c r="OCP135" s="91"/>
      <c r="OCQ135" s="91"/>
      <c r="OCR135" s="91"/>
      <c r="OCS135" s="91"/>
      <c r="OCT135" s="91"/>
      <c r="OCU135" s="91"/>
      <c r="OCV135" s="91"/>
      <c r="OCW135" s="91"/>
      <c r="OCX135" s="91"/>
      <c r="OCY135" s="91"/>
      <c r="OCZ135" s="91"/>
      <c r="ODA135" s="91"/>
      <c r="ODB135" s="91"/>
      <c r="ODC135" s="91"/>
      <c r="ODD135" s="91"/>
      <c r="ODE135" s="91"/>
      <c r="ODF135" s="91"/>
      <c r="ODG135" s="91"/>
      <c r="ODH135" s="91"/>
      <c r="ODI135" s="91"/>
      <c r="ODJ135" s="91"/>
      <c r="ODK135" s="91"/>
      <c r="ODL135" s="91"/>
      <c r="ODM135" s="91"/>
      <c r="ODN135" s="91"/>
      <c r="ODO135" s="91"/>
      <c r="ODP135" s="91"/>
      <c r="ODQ135" s="91"/>
      <c r="ODR135" s="91"/>
      <c r="ODS135" s="91"/>
      <c r="ODT135" s="91"/>
      <c r="ODU135" s="91"/>
      <c r="ODV135" s="91"/>
      <c r="ODW135" s="91"/>
      <c r="ODX135" s="91"/>
      <c r="ODY135" s="91"/>
      <c r="ODZ135" s="91"/>
      <c r="OEA135" s="91"/>
      <c r="OEB135" s="91"/>
      <c r="OEC135" s="91"/>
      <c r="OED135" s="91"/>
      <c r="OEE135" s="91"/>
      <c r="OEF135" s="91"/>
      <c r="OEG135" s="91"/>
      <c r="OEH135" s="91"/>
      <c r="OEI135" s="91"/>
      <c r="OEJ135" s="91"/>
      <c r="OEK135" s="91"/>
      <c r="OEL135" s="91"/>
      <c r="OEM135" s="91"/>
      <c r="OEN135" s="91"/>
      <c r="OEO135" s="91"/>
      <c r="OEP135" s="91"/>
      <c r="OEQ135" s="91"/>
      <c r="OER135" s="91"/>
      <c r="OES135" s="91"/>
      <c r="OET135" s="91"/>
      <c r="OEU135" s="91"/>
      <c r="OEV135" s="91"/>
      <c r="OEW135" s="91"/>
      <c r="OEX135" s="91"/>
      <c r="OEY135" s="91"/>
      <c r="OEZ135" s="91"/>
      <c r="OFA135" s="91"/>
      <c r="OFB135" s="91"/>
      <c r="OFC135" s="91"/>
      <c r="OFD135" s="91"/>
      <c r="OFE135" s="91"/>
      <c r="OFF135" s="91"/>
      <c r="OFG135" s="91"/>
      <c r="OFH135" s="91"/>
      <c r="OFI135" s="91"/>
      <c r="OFJ135" s="91"/>
      <c r="OFK135" s="91"/>
      <c r="OFL135" s="91"/>
      <c r="OFM135" s="91"/>
      <c r="OFN135" s="91"/>
      <c r="OFO135" s="91"/>
      <c r="OFP135" s="91"/>
      <c r="OFQ135" s="91"/>
      <c r="OFR135" s="91"/>
      <c r="OFS135" s="91"/>
      <c r="OFT135" s="91"/>
      <c r="OFU135" s="91"/>
      <c r="OFV135" s="91"/>
      <c r="OFW135" s="91"/>
      <c r="OFX135" s="91"/>
      <c r="OFY135" s="91"/>
      <c r="OFZ135" s="91"/>
      <c r="OGA135" s="91"/>
      <c r="OGB135" s="91"/>
      <c r="OGC135" s="91"/>
      <c r="OGD135" s="91"/>
      <c r="OGE135" s="91"/>
      <c r="OGF135" s="91"/>
      <c r="OGG135" s="91"/>
      <c r="OGH135" s="91"/>
      <c r="OGI135" s="91"/>
      <c r="OGJ135" s="91"/>
      <c r="OGK135" s="91"/>
      <c r="OGL135" s="91"/>
      <c r="OGM135" s="91"/>
      <c r="OGN135" s="91"/>
      <c r="OGO135" s="91"/>
      <c r="OGP135" s="91"/>
      <c r="OGQ135" s="91"/>
      <c r="OGR135" s="91"/>
      <c r="OGS135" s="91"/>
      <c r="OGT135" s="91"/>
      <c r="OGU135" s="91"/>
      <c r="OGV135" s="91"/>
      <c r="OGW135" s="91"/>
      <c r="OGX135" s="91"/>
      <c r="OGY135" s="91"/>
      <c r="OGZ135" s="91"/>
      <c r="OHA135" s="91"/>
      <c r="OHB135" s="91"/>
      <c r="OHC135" s="91"/>
      <c r="OHD135" s="91"/>
      <c r="OHE135" s="91"/>
      <c r="OHF135" s="91"/>
      <c r="OHG135" s="91"/>
      <c r="OHH135" s="91"/>
      <c r="OHI135" s="91"/>
      <c r="OHJ135" s="91"/>
      <c r="OHK135" s="91"/>
      <c r="OHL135" s="91"/>
      <c r="OHM135" s="91"/>
      <c r="OHN135" s="91"/>
      <c r="OHO135" s="91"/>
      <c r="OHP135" s="91"/>
      <c r="OHQ135" s="91"/>
      <c r="OHR135" s="91"/>
      <c r="OHS135" s="91"/>
      <c r="OHT135" s="91"/>
      <c r="OHU135" s="91"/>
      <c r="OHV135" s="91"/>
      <c r="OHW135" s="91"/>
      <c r="OHX135" s="91"/>
      <c r="OHY135" s="91"/>
      <c r="OHZ135" s="91"/>
      <c r="OIA135" s="91"/>
      <c r="OIB135" s="91"/>
      <c r="OIC135" s="91"/>
      <c r="OID135" s="91"/>
      <c r="OIE135" s="91"/>
      <c r="OIF135" s="91"/>
      <c r="OIG135" s="91"/>
      <c r="OIH135" s="91"/>
      <c r="OII135" s="91"/>
      <c r="OIJ135" s="91"/>
      <c r="OIK135" s="91"/>
      <c r="OIL135" s="91"/>
      <c r="OIM135" s="91"/>
      <c r="OIN135" s="91"/>
      <c r="OIO135" s="91"/>
      <c r="OIP135" s="91"/>
      <c r="OIQ135" s="91"/>
      <c r="OIR135" s="91"/>
      <c r="OIS135" s="91"/>
      <c r="OIT135" s="91"/>
      <c r="OIU135" s="91"/>
      <c r="OIV135" s="91"/>
      <c r="OIW135" s="91"/>
      <c r="OIX135" s="91"/>
      <c r="OIY135" s="91"/>
      <c r="OIZ135" s="91"/>
      <c r="OJA135" s="91"/>
      <c r="OJB135" s="91"/>
      <c r="OJC135" s="91"/>
      <c r="OJD135" s="91"/>
      <c r="OJE135" s="91"/>
      <c r="OJF135" s="91"/>
      <c r="OJG135" s="91"/>
      <c r="OJH135" s="91"/>
      <c r="OJI135" s="91"/>
      <c r="OJJ135" s="91"/>
      <c r="OJK135" s="91"/>
      <c r="OJL135" s="91"/>
      <c r="OJM135" s="91"/>
      <c r="OJN135" s="91"/>
      <c r="OJO135" s="91"/>
      <c r="OJP135" s="91"/>
      <c r="OJQ135" s="91"/>
      <c r="OJR135" s="91"/>
      <c r="OJS135" s="91"/>
      <c r="OJT135" s="91"/>
      <c r="OJU135" s="91"/>
      <c r="OJV135" s="91"/>
      <c r="OJW135" s="91"/>
      <c r="OJX135" s="91"/>
      <c r="OJY135" s="91"/>
      <c r="OJZ135" s="91"/>
      <c r="OKA135" s="91"/>
      <c r="OKB135" s="91"/>
      <c r="OKC135" s="91"/>
      <c r="OKD135" s="91"/>
      <c r="OKE135" s="91"/>
      <c r="OKF135" s="91"/>
      <c r="OKG135" s="91"/>
      <c r="OKH135" s="91"/>
      <c r="OKI135" s="91"/>
      <c r="OKJ135" s="91"/>
      <c r="OKK135" s="91"/>
      <c r="OKL135" s="91"/>
      <c r="OKM135" s="91"/>
      <c r="OKN135" s="91"/>
      <c r="OKO135" s="91"/>
      <c r="OKP135" s="91"/>
      <c r="OKQ135" s="91"/>
      <c r="OKR135" s="91"/>
      <c r="OKS135" s="91"/>
      <c r="OKT135" s="91"/>
      <c r="OKU135" s="91"/>
      <c r="OKV135" s="91"/>
      <c r="OKW135" s="91"/>
      <c r="OKX135" s="91"/>
      <c r="OKY135" s="91"/>
      <c r="OKZ135" s="91"/>
      <c r="OLA135" s="91"/>
      <c r="OLB135" s="91"/>
      <c r="OLC135" s="91"/>
      <c r="OLD135" s="91"/>
      <c r="OLE135" s="91"/>
      <c r="OLF135" s="91"/>
      <c r="OLG135" s="91"/>
      <c r="OLH135" s="91"/>
      <c r="OLI135" s="91"/>
      <c r="OLJ135" s="91"/>
      <c r="OLK135" s="91"/>
      <c r="OLL135" s="91"/>
      <c r="OLM135" s="91"/>
      <c r="OLN135" s="91"/>
      <c r="OLO135" s="91"/>
      <c r="OLP135" s="91"/>
      <c r="OLQ135" s="91"/>
      <c r="OLR135" s="91"/>
      <c r="OLS135" s="91"/>
      <c r="OLT135" s="91"/>
      <c r="OLU135" s="91"/>
      <c r="OLV135" s="91"/>
      <c r="OLW135" s="91"/>
      <c r="OLX135" s="91"/>
      <c r="OLY135" s="91"/>
      <c r="OLZ135" s="91"/>
      <c r="OMA135" s="91"/>
      <c r="OMB135" s="91"/>
      <c r="OMC135" s="91"/>
      <c r="OMD135" s="91"/>
      <c r="OME135" s="91"/>
      <c r="OMF135" s="91"/>
      <c r="OMG135" s="91"/>
      <c r="OMH135" s="91"/>
      <c r="OMI135" s="91"/>
      <c r="OMJ135" s="91"/>
      <c r="OMK135" s="91"/>
      <c r="OML135" s="91"/>
      <c r="OMM135" s="91"/>
      <c r="OMN135" s="91"/>
      <c r="OMO135" s="91"/>
      <c r="OMP135" s="91"/>
      <c r="OMQ135" s="91"/>
      <c r="OMR135" s="91"/>
      <c r="OMS135" s="91"/>
      <c r="OMT135" s="91"/>
      <c r="OMU135" s="91"/>
      <c r="OMV135" s="91"/>
      <c r="OMW135" s="91"/>
      <c r="OMX135" s="91"/>
      <c r="OMY135" s="91"/>
      <c r="OMZ135" s="91"/>
      <c r="ONA135" s="91"/>
      <c r="ONB135" s="91"/>
      <c r="ONC135" s="91"/>
      <c r="OND135" s="91"/>
      <c r="ONE135" s="91"/>
      <c r="ONF135" s="91"/>
      <c r="ONG135" s="91"/>
      <c r="ONH135" s="91"/>
      <c r="ONI135" s="91"/>
      <c r="ONJ135" s="91"/>
      <c r="ONK135" s="91"/>
      <c r="ONL135" s="91"/>
      <c r="ONM135" s="91"/>
      <c r="ONN135" s="91"/>
      <c r="ONO135" s="91"/>
      <c r="ONP135" s="91"/>
      <c r="ONQ135" s="91"/>
      <c r="ONR135" s="91"/>
      <c r="ONS135" s="91"/>
      <c r="ONT135" s="91"/>
      <c r="ONU135" s="91"/>
      <c r="ONV135" s="91"/>
      <c r="ONW135" s="91"/>
      <c r="ONX135" s="91"/>
      <c r="ONY135" s="91"/>
      <c r="ONZ135" s="91"/>
      <c r="OOA135" s="91"/>
      <c r="OOB135" s="91"/>
      <c r="OOC135" s="91"/>
      <c r="OOD135" s="91"/>
      <c r="OOE135" s="91"/>
      <c r="OOF135" s="91"/>
      <c r="OOG135" s="91"/>
      <c r="OOH135" s="91"/>
      <c r="OOI135" s="91"/>
      <c r="OOJ135" s="91"/>
      <c r="OOK135" s="91"/>
      <c r="OOL135" s="91"/>
      <c r="OOM135" s="91"/>
      <c r="OON135" s="91"/>
      <c r="OOO135" s="91"/>
      <c r="OOP135" s="91"/>
      <c r="OOQ135" s="91"/>
      <c r="OOR135" s="91"/>
      <c r="OOS135" s="91"/>
      <c r="OOT135" s="91"/>
      <c r="OOU135" s="91"/>
      <c r="OOV135" s="91"/>
      <c r="OOW135" s="91"/>
      <c r="OOX135" s="91"/>
      <c r="OOY135" s="91"/>
      <c r="OOZ135" s="91"/>
      <c r="OPA135" s="91"/>
      <c r="OPB135" s="91"/>
      <c r="OPC135" s="91"/>
      <c r="OPD135" s="91"/>
      <c r="OPE135" s="91"/>
      <c r="OPF135" s="91"/>
      <c r="OPG135" s="91"/>
      <c r="OPH135" s="91"/>
      <c r="OPI135" s="91"/>
      <c r="OPJ135" s="91"/>
      <c r="OPK135" s="91"/>
      <c r="OPL135" s="91"/>
      <c r="OPM135" s="91"/>
      <c r="OPN135" s="91"/>
      <c r="OPO135" s="91"/>
      <c r="OPP135" s="91"/>
      <c r="OPQ135" s="91"/>
      <c r="OPR135" s="91"/>
      <c r="OPS135" s="91"/>
      <c r="OPT135" s="91"/>
      <c r="OPU135" s="91"/>
      <c r="OPV135" s="91"/>
      <c r="OPW135" s="91"/>
      <c r="OPX135" s="91"/>
      <c r="OPY135" s="91"/>
      <c r="OPZ135" s="91"/>
      <c r="OQA135" s="91"/>
      <c r="OQB135" s="91"/>
      <c r="OQC135" s="91"/>
      <c r="OQD135" s="91"/>
      <c r="OQE135" s="91"/>
      <c r="OQF135" s="91"/>
      <c r="OQG135" s="91"/>
      <c r="OQH135" s="91"/>
      <c r="OQI135" s="91"/>
      <c r="OQJ135" s="91"/>
      <c r="OQK135" s="91"/>
      <c r="OQL135" s="91"/>
      <c r="OQM135" s="91"/>
      <c r="OQN135" s="91"/>
      <c r="OQO135" s="91"/>
      <c r="OQP135" s="91"/>
      <c r="OQQ135" s="91"/>
      <c r="OQR135" s="91"/>
      <c r="OQS135" s="91"/>
      <c r="OQT135" s="91"/>
      <c r="OQU135" s="91"/>
      <c r="OQV135" s="91"/>
      <c r="OQW135" s="91"/>
      <c r="OQX135" s="91"/>
      <c r="OQY135" s="91"/>
      <c r="OQZ135" s="91"/>
      <c r="ORA135" s="91"/>
      <c r="ORB135" s="91"/>
      <c r="ORC135" s="91"/>
      <c r="ORD135" s="91"/>
      <c r="ORE135" s="91"/>
      <c r="ORF135" s="91"/>
      <c r="ORG135" s="91"/>
      <c r="ORH135" s="91"/>
      <c r="ORI135" s="91"/>
      <c r="ORJ135" s="91"/>
      <c r="ORK135" s="91"/>
      <c r="ORL135" s="91"/>
      <c r="ORM135" s="91"/>
      <c r="ORN135" s="91"/>
      <c r="ORO135" s="91"/>
      <c r="ORP135" s="91"/>
      <c r="ORQ135" s="91"/>
      <c r="ORR135" s="91"/>
      <c r="ORS135" s="91"/>
      <c r="ORT135" s="91"/>
      <c r="ORU135" s="91"/>
      <c r="ORV135" s="91"/>
      <c r="ORW135" s="91"/>
      <c r="ORX135" s="91"/>
      <c r="ORY135" s="91"/>
      <c r="ORZ135" s="91"/>
      <c r="OSA135" s="91"/>
      <c r="OSB135" s="91"/>
      <c r="OSC135" s="91"/>
      <c r="OSD135" s="91"/>
      <c r="OSE135" s="91"/>
      <c r="OSF135" s="91"/>
      <c r="OSG135" s="91"/>
      <c r="OSH135" s="91"/>
      <c r="OSI135" s="91"/>
      <c r="OSJ135" s="91"/>
      <c r="OSK135" s="91"/>
      <c r="OSL135" s="91"/>
      <c r="OSM135" s="91"/>
      <c r="OSN135" s="91"/>
      <c r="OSO135" s="91"/>
      <c r="OSP135" s="91"/>
      <c r="OSQ135" s="91"/>
      <c r="OSR135" s="91"/>
      <c r="OSS135" s="91"/>
      <c r="OST135" s="91"/>
      <c r="OSU135" s="91"/>
      <c r="OSV135" s="91"/>
      <c r="OSW135" s="91"/>
      <c r="OSX135" s="91"/>
      <c r="OSY135" s="91"/>
      <c r="OSZ135" s="91"/>
      <c r="OTA135" s="91"/>
      <c r="OTB135" s="91"/>
      <c r="OTC135" s="91"/>
      <c r="OTD135" s="91"/>
      <c r="OTE135" s="91"/>
      <c r="OTF135" s="91"/>
      <c r="OTG135" s="91"/>
      <c r="OTH135" s="91"/>
      <c r="OTI135" s="91"/>
      <c r="OTJ135" s="91"/>
      <c r="OTK135" s="91"/>
      <c r="OTL135" s="91"/>
      <c r="OTM135" s="91"/>
      <c r="OTN135" s="91"/>
      <c r="OTO135" s="91"/>
      <c r="OTP135" s="91"/>
      <c r="OTQ135" s="91"/>
      <c r="OTR135" s="91"/>
      <c r="OTS135" s="91"/>
      <c r="OTT135" s="91"/>
      <c r="OTU135" s="91"/>
      <c r="OTV135" s="91"/>
      <c r="OTW135" s="91"/>
      <c r="OTX135" s="91"/>
      <c r="OTY135" s="91"/>
      <c r="OTZ135" s="91"/>
      <c r="OUA135" s="91"/>
      <c r="OUB135" s="91"/>
      <c r="OUC135" s="91"/>
      <c r="OUD135" s="91"/>
      <c r="OUE135" s="91"/>
      <c r="OUF135" s="91"/>
      <c r="OUG135" s="91"/>
      <c r="OUH135" s="91"/>
      <c r="OUI135" s="91"/>
      <c r="OUJ135" s="91"/>
      <c r="OUK135" s="91"/>
      <c r="OUL135" s="91"/>
      <c r="OUM135" s="91"/>
      <c r="OUN135" s="91"/>
      <c r="OUO135" s="91"/>
      <c r="OUP135" s="91"/>
      <c r="OUQ135" s="91"/>
      <c r="OUR135" s="91"/>
      <c r="OUS135" s="91"/>
      <c r="OUT135" s="91"/>
      <c r="OUU135" s="91"/>
      <c r="OUV135" s="91"/>
      <c r="OUW135" s="91"/>
      <c r="OUX135" s="91"/>
      <c r="OUY135" s="91"/>
      <c r="OUZ135" s="91"/>
      <c r="OVA135" s="91"/>
      <c r="OVB135" s="91"/>
      <c r="OVC135" s="91"/>
      <c r="OVD135" s="91"/>
      <c r="OVE135" s="91"/>
      <c r="OVF135" s="91"/>
      <c r="OVG135" s="91"/>
      <c r="OVH135" s="91"/>
      <c r="OVI135" s="91"/>
      <c r="OVJ135" s="91"/>
      <c r="OVK135" s="91"/>
      <c r="OVL135" s="91"/>
      <c r="OVM135" s="91"/>
      <c r="OVN135" s="91"/>
      <c r="OVO135" s="91"/>
      <c r="OVP135" s="91"/>
      <c r="OVQ135" s="91"/>
      <c r="OVR135" s="91"/>
      <c r="OVS135" s="91"/>
      <c r="OVT135" s="91"/>
      <c r="OVU135" s="91"/>
      <c r="OVV135" s="91"/>
      <c r="OVW135" s="91"/>
      <c r="OVX135" s="91"/>
      <c r="OVY135" s="91"/>
      <c r="OVZ135" s="91"/>
      <c r="OWA135" s="91"/>
      <c r="OWB135" s="91"/>
      <c r="OWC135" s="91"/>
      <c r="OWD135" s="91"/>
      <c r="OWE135" s="91"/>
      <c r="OWF135" s="91"/>
      <c r="OWG135" s="91"/>
      <c r="OWH135" s="91"/>
      <c r="OWI135" s="91"/>
      <c r="OWJ135" s="91"/>
      <c r="OWK135" s="91"/>
      <c r="OWL135" s="91"/>
      <c r="OWM135" s="91"/>
      <c r="OWN135" s="91"/>
      <c r="OWO135" s="91"/>
      <c r="OWP135" s="91"/>
      <c r="OWQ135" s="91"/>
      <c r="OWR135" s="91"/>
      <c r="OWS135" s="91"/>
      <c r="OWT135" s="91"/>
      <c r="OWU135" s="91"/>
      <c r="OWV135" s="91"/>
      <c r="OWW135" s="91"/>
      <c r="OWX135" s="91"/>
      <c r="OWY135" s="91"/>
      <c r="OWZ135" s="91"/>
      <c r="OXA135" s="91"/>
      <c r="OXB135" s="91"/>
      <c r="OXC135" s="91"/>
      <c r="OXD135" s="91"/>
      <c r="OXE135" s="91"/>
      <c r="OXF135" s="91"/>
      <c r="OXG135" s="91"/>
      <c r="OXH135" s="91"/>
      <c r="OXI135" s="91"/>
      <c r="OXJ135" s="91"/>
      <c r="OXK135" s="91"/>
      <c r="OXL135" s="91"/>
      <c r="OXM135" s="91"/>
      <c r="OXN135" s="91"/>
      <c r="OXO135" s="91"/>
      <c r="OXP135" s="91"/>
      <c r="OXQ135" s="91"/>
      <c r="OXR135" s="91"/>
      <c r="OXS135" s="91"/>
      <c r="OXT135" s="91"/>
      <c r="OXU135" s="91"/>
      <c r="OXV135" s="91"/>
      <c r="OXW135" s="91"/>
      <c r="OXX135" s="91"/>
      <c r="OXY135" s="91"/>
      <c r="OXZ135" s="91"/>
      <c r="OYA135" s="91"/>
      <c r="OYB135" s="91"/>
      <c r="OYC135" s="91"/>
      <c r="OYD135" s="91"/>
      <c r="OYE135" s="91"/>
      <c r="OYF135" s="91"/>
      <c r="OYG135" s="91"/>
      <c r="OYH135" s="91"/>
      <c r="OYI135" s="91"/>
      <c r="OYJ135" s="91"/>
      <c r="OYK135" s="91"/>
      <c r="OYL135" s="91"/>
      <c r="OYM135" s="91"/>
      <c r="OYN135" s="91"/>
      <c r="OYO135" s="91"/>
      <c r="OYP135" s="91"/>
      <c r="OYQ135" s="91"/>
      <c r="OYR135" s="91"/>
      <c r="OYS135" s="91"/>
      <c r="OYT135" s="91"/>
      <c r="OYU135" s="91"/>
      <c r="OYV135" s="91"/>
      <c r="OYW135" s="91"/>
      <c r="OYX135" s="91"/>
      <c r="OYY135" s="91"/>
      <c r="OYZ135" s="91"/>
      <c r="OZA135" s="91"/>
      <c r="OZB135" s="91"/>
      <c r="OZC135" s="91"/>
      <c r="OZD135" s="91"/>
      <c r="OZE135" s="91"/>
      <c r="OZF135" s="91"/>
      <c r="OZG135" s="91"/>
      <c r="OZH135" s="91"/>
      <c r="OZI135" s="91"/>
      <c r="OZJ135" s="91"/>
      <c r="OZK135" s="91"/>
      <c r="OZL135" s="91"/>
      <c r="OZM135" s="91"/>
      <c r="OZN135" s="91"/>
      <c r="OZO135" s="91"/>
      <c r="OZP135" s="91"/>
      <c r="OZQ135" s="91"/>
      <c r="OZR135" s="91"/>
      <c r="OZS135" s="91"/>
      <c r="OZT135" s="91"/>
      <c r="OZU135" s="91"/>
      <c r="OZV135" s="91"/>
      <c r="OZW135" s="91"/>
      <c r="OZX135" s="91"/>
      <c r="OZY135" s="91"/>
      <c r="OZZ135" s="91"/>
      <c r="PAA135" s="91"/>
      <c r="PAB135" s="91"/>
      <c r="PAC135" s="91"/>
      <c r="PAD135" s="91"/>
      <c r="PAE135" s="91"/>
      <c r="PAF135" s="91"/>
      <c r="PAG135" s="91"/>
      <c r="PAH135" s="91"/>
      <c r="PAI135" s="91"/>
      <c r="PAJ135" s="91"/>
      <c r="PAK135" s="91"/>
      <c r="PAL135" s="91"/>
      <c r="PAM135" s="91"/>
      <c r="PAN135" s="91"/>
      <c r="PAO135" s="91"/>
      <c r="PAP135" s="91"/>
      <c r="PAQ135" s="91"/>
      <c r="PAR135" s="91"/>
      <c r="PAS135" s="91"/>
      <c r="PAT135" s="91"/>
      <c r="PAU135" s="91"/>
      <c r="PAV135" s="91"/>
      <c r="PAW135" s="91"/>
      <c r="PAX135" s="91"/>
      <c r="PAY135" s="91"/>
      <c r="PAZ135" s="91"/>
      <c r="PBA135" s="91"/>
      <c r="PBB135" s="91"/>
      <c r="PBC135" s="91"/>
      <c r="PBD135" s="91"/>
      <c r="PBE135" s="91"/>
      <c r="PBF135" s="91"/>
      <c r="PBG135" s="91"/>
      <c r="PBH135" s="91"/>
      <c r="PBI135" s="91"/>
      <c r="PBJ135" s="91"/>
      <c r="PBK135" s="91"/>
      <c r="PBL135" s="91"/>
      <c r="PBM135" s="91"/>
      <c r="PBN135" s="91"/>
      <c r="PBO135" s="91"/>
      <c r="PBP135" s="91"/>
      <c r="PBQ135" s="91"/>
      <c r="PBR135" s="91"/>
      <c r="PBS135" s="91"/>
      <c r="PBT135" s="91"/>
      <c r="PBU135" s="91"/>
      <c r="PBV135" s="91"/>
      <c r="PBW135" s="91"/>
      <c r="PBX135" s="91"/>
      <c r="PBY135" s="91"/>
      <c r="PBZ135" s="91"/>
      <c r="PCA135" s="91"/>
      <c r="PCB135" s="91"/>
      <c r="PCC135" s="91"/>
      <c r="PCD135" s="91"/>
      <c r="PCE135" s="91"/>
      <c r="PCF135" s="91"/>
      <c r="PCG135" s="91"/>
      <c r="PCH135" s="91"/>
      <c r="PCI135" s="91"/>
      <c r="PCJ135" s="91"/>
      <c r="PCK135" s="91"/>
      <c r="PCL135" s="91"/>
      <c r="PCM135" s="91"/>
      <c r="PCN135" s="91"/>
      <c r="PCO135" s="91"/>
      <c r="PCP135" s="91"/>
      <c r="PCQ135" s="91"/>
      <c r="PCR135" s="91"/>
      <c r="PCS135" s="91"/>
      <c r="PCT135" s="91"/>
      <c r="PCU135" s="91"/>
      <c r="PCV135" s="91"/>
      <c r="PCW135" s="91"/>
      <c r="PCX135" s="91"/>
      <c r="PCY135" s="91"/>
      <c r="PCZ135" s="91"/>
      <c r="PDA135" s="91"/>
      <c r="PDB135" s="91"/>
      <c r="PDC135" s="91"/>
      <c r="PDD135" s="91"/>
      <c r="PDE135" s="91"/>
      <c r="PDF135" s="91"/>
      <c r="PDG135" s="91"/>
      <c r="PDH135" s="91"/>
      <c r="PDI135" s="91"/>
      <c r="PDJ135" s="91"/>
      <c r="PDK135" s="91"/>
      <c r="PDL135" s="91"/>
      <c r="PDM135" s="91"/>
      <c r="PDN135" s="91"/>
      <c r="PDO135" s="91"/>
      <c r="PDP135" s="91"/>
      <c r="PDQ135" s="91"/>
      <c r="PDR135" s="91"/>
      <c r="PDS135" s="91"/>
      <c r="PDT135" s="91"/>
      <c r="PDU135" s="91"/>
      <c r="PDV135" s="91"/>
      <c r="PDW135" s="91"/>
      <c r="PDX135" s="91"/>
      <c r="PDY135" s="91"/>
      <c r="PDZ135" s="91"/>
      <c r="PEA135" s="91"/>
      <c r="PEB135" s="91"/>
      <c r="PEC135" s="91"/>
      <c r="PED135" s="91"/>
      <c r="PEE135" s="91"/>
      <c r="PEF135" s="91"/>
      <c r="PEG135" s="91"/>
      <c r="PEH135" s="91"/>
      <c r="PEI135" s="91"/>
      <c r="PEJ135" s="91"/>
      <c r="PEK135" s="91"/>
      <c r="PEL135" s="91"/>
      <c r="PEM135" s="91"/>
      <c r="PEN135" s="91"/>
      <c r="PEO135" s="91"/>
      <c r="PEP135" s="91"/>
      <c r="PEQ135" s="91"/>
      <c r="PER135" s="91"/>
      <c r="PES135" s="91"/>
      <c r="PET135" s="91"/>
      <c r="PEU135" s="91"/>
      <c r="PEV135" s="91"/>
      <c r="PEW135" s="91"/>
      <c r="PEX135" s="91"/>
      <c r="PEY135" s="91"/>
      <c r="PEZ135" s="91"/>
      <c r="PFA135" s="91"/>
      <c r="PFB135" s="91"/>
      <c r="PFC135" s="91"/>
      <c r="PFD135" s="91"/>
      <c r="PFE135" s="91"/>
      <c r="PFF135" s="91"/>
      <c r="PFG135" s="91"/>
      <c r="PFH135" s="91"/>
      <c r="PFI135" s="91"/>
      <c r="PFJ135" s="91"/>
      <c r="PFK135" s="91"/>
      <c r="PFL135" s="91"/>
      <c r="PFM135" s="91"/>
      <c r="PFN135" s="91"/>
      <c r="PFO135" s="91"/>
      <c r="PFP135" s="91"/>
      <c r="PFQ135" s="91"/>
      <c r="PFR135" s="91"/>
      <c r="PFS135" s="91"/>
      <c r="PFT135" s="91"/>
      <c r="PFU135" s="91"/>
      <c r="PFV135" s="91"/>
      <c r="PFW135" s="91"/>
      <c r="PFX135" s="91"/>
      <c r="PFY135" s="91"/>
      <c r="PFZ135" s="91"/>
      <c r="PGA135" s="91"/>
      <c r="PGB135" s="91"/>
      <c r="PGC135" s="91"/>
      <c r="PGD135" s="91"/>
      <c r="PGE135" s="91"/>
      <c r="PGF135" s="91"/>
      <c r="PGG135" s="91"/>
      <c r="PGH135" s="91"/>
      <c r="PGI135" s="91"/>
      <c r="PGJ135" s="91"/>
      <c r="PGK135" s="91"/>
      <c r="PGL135" s="91"/>
      <c r="PGM135" s="91"/>
      <c r="PGN135" s="91"/>
      <c r="PGO135" s="91"/>
      <c r="PGP135" s="91"/>
      <c r="PGQ135" s="91"/>
      <c r="PGR135" s="91"/>
      <c r="PGS135" s="91"/>
      <c r="PGT135" s="91"/>
      <c r="PGU135" s="91"/>
      <c r="PGV135" s="91"/>
      <c r="PGW135" s="91"/>
      <c r="PGX135" s="91"/>
      <c r="PGY135" s="91"/>
      <c r="PGZ135" s="91"/>
      <c r="PHA135" s="91"/>
      <c r="PHB135" s="91"/>
      <c r="PHC135" s="91"/>
      <c r="PHD135" s="91"/>
      <c r="PHE135" s="91"/>
      <c r="PHF135" s="91"/>
      <c r="PHG135" s="91"/>
      <c r="PHH135" s="91"/>
      <c r="PHI135" s="91"/>
      <c r="PHJ135" s="91"/>
      <c r="PHK135" s="91"/>
      <c r="PHL135" s="91"/>
      <c r="PHM135" s="91"/>
      <c r="PHN135" s="91"/>
      <c r="PHO135" s="91"/>
      <c r="PHP135" s="91"/>
      <c r="PHQ135" s="91"/>
      <c r="PHR135" s="91"/>
      <c r="PHS135" s="91"/>
      <c r="PHT135" s="91"/>
      <c r="PHU135" s="91"/>
      <c r="PHV135" s="91"/>
      <c r="PHW135" s="91"/>
      <c r="PHX135" s="91"/>
      <c r="PHY135" s="91"/>
      <c r="PHZ135" s="91"/>
      <c r="PIA135" s="91"/>
      <c r="PIB135" s="91"/>
      <c r="PIC135" s="91"/>
      <c r="PID135" s="91"/>
      <c r="PIE135" s="91"/>
      <c r="PIF135" s="91"/>
      <c r="PIG135" s="91"/>
      <c r="PIH135" s="91"/>
      <c r="PII135" s="91"/>
      <c r="PIJ135" s="91"/>
      <c r="PIK135" s="91"/>
      <c r="PIL135" s="91"/>
      <c r="PIM135" s="91"/>
      <c r="PIN135" s="91"/>
      <c r="PIO135" s="91"/>
      <c r="PIP135" s="91"/>
      <c r="PIQ135" s="91"/>
      <c r="PIR135" s="91"/>
      <c r="PIS135" s="91"/>
      <c r="PIT135" s="91"/>
      <c r="PIU135" s="91"/>
      <c r="PIV135" s="91"/>
      <c r="PIW135" s="91"/>
      <c r="PIX135" s="91"/>
      <c r="PIY135" s="91"/>
      <c r="PIZ135" s="91"/>
      <c r="PJA135" s="91"/>
      <c r="PJB135" s="91"/>
      <c r="PJC135" s="91"/>
      <c r="PJD135" s="91"/>
      <c r="PJE135" s="91"/>
      <c r="PJF135" s="91"/>
      <c r="PJG135" s="91"/>
      <c r="PJH135" s="91"/>
      <c r="PJI135" s="91"/>
      <c r="PJJ135" s="91"/>
      <c r="PJK135" s="91"/>
      <c r="PJL135" s="91"/>
      <c r="PJM135" s="91"/>
      <c r="PJN135" s="91"/>
      <c r="PJO135" s="91"/>
      <c r="PJP135" s="91"/>
      <c r="PJQ135" s="91"/>
      <c r="PJR135" s="91"/>
      <c r="PJS135" s="91"/>
      <c r="PJT135" s="91"/>
      <c r="PJU135" s="91"/>
      <c r="PJV135" s="91"/>
      <c r="PJW135" s="91"/>
      <c r="PJX135" s="91"/>
      <c r="PJY135" s="91"/>
      <c r="PJZ135" s="91"/>
      <c r="PKA135" s="91"/>
      <c r="PKB135" s="91"/>
      <c r="PKC135" s="91"/>
      <c r="PKD135" s="91"/>
      <c r="PKE135" s="91"/>
      <c r="PKF135" s="91"/>
      <c r="PKG135" s="91"/>
      <c r="PKH135" s="91"/>
      <c r="PKI135" s="91"/>
      <c r="PKJ135" s="91"/>
      <c r="PKK135" s="91"/>
      <c r="PKL135" s="91"/>
      <c r="PKM135" s="91"/>
      <c r="PKN135" s="91"/>
      <c r="PKO135" s="91"/>
      <c r="PKP135" s="91"/>
      <c r="PKQ135" s="91"/>
      <c r="PKR135" s="91"/>
      <c r="PKS135" s="91"/>
      <c r="PKT135" s="91"/>
      <c r="PKU135" s="91"/>
      <c r="PKV135" s="91"/>
      <c r="PKW135" s="91"/>
      <c r="PKX135" s="91"/>
      <c r="PKY135" s="91"/>
      <c r="PKZ135" s="91"/>
      <c r="PLA135" s="91"/>
      <c r="PLB135" s="91"/>
      <c r="PLC135" s="91"/>
      <c r="PLD135" s="91"/>
      <c r="PLE135" s="91"/>
      <c r="PLF135" s="91"/>
      <c r="PLG135" s="91"/>
      <c r="PLH135" s="91"/>
      <c r="PLI135" s="91"/>
      <c r="PLJ135" s="91"/>
      <c r="PLK135" s="91"/>
      <c r="PLL135" s="91"/>
      <c r="PLM135" s="91"/>
      <c r="PLN135" s="91"/>
      <c r="PLO135" s="91"/>
      <c r="PLP135" s="91"/>
      <c r="PLQ135" s="91"/>
      <c r="PLR135" s="91"/>
      <c r="PLS135" s="91"/>
      <c r="PLT135" s="91"/>
      <c r="PLU135" s="91"/>
      <c r="PLV135" s="91"/>
      <c r="PLW135" s="91"/>
      <c r="PLX135" s="91"/>
      <c r="PLY135" s="91"/>
      <c r="PLZ135" s="91"/>
      <c r="PMA135" s="91"/>
      <c r="PMB135" s="91"/>
      <c r="PMC135" s="91"/>
      <c r="PMD135" s="91"/>
      <c r="PME135" s="91"/>
      <c r="PMF135" s="91"/>
      <c r="PMG135" s="91"/>
      <c r="PMH135" s="91"/>
      <c r="PMI135" s="91"/>
      <c r="PMJ135" s="91"/>
      <c r="PMK135" s="91"/>
      <c r="PML135" s="91"/>
      <c r="PMM135" s="91"/>
      <c r="PMN135" s="91"/>
      <c r="PMO135" s="91"/>
      <c r="PMP135" s="91"/>
      <c r="PMQ135" s="91"/>
      <c r="PMR135" s="91"/>
      <c r="PMS135" s="91"/>
      <c r="PMT135" s="91"/>
      <c r="PMU135" s="91"/>
      <c r="PMV135" s="91"/>
      <c r="PMW135" s="91"/>
      <c r="PMX135" s="91"/>
      <c r="PMY135" s="91"/>
      <c r="PMZ135" s="91"/>
      <c r="PNA135" s="91"/>
      <c r="PNB135" s="91"/>
      <c r="PNC135" s="91"/>
      <c r="PND135" s="91"/>
      <c r="PNE135" s="91"/>
      <c r="PNF135" s="91"/>
      <c r="PNG135" s="91"/>
      <c r="PNH135" s="91"/>
      <c r="PNI135" s="91"/>
      <c r="PNJ135" s="91"/>
      <c r="PNK135" s="91"/>
      <c r="PNL135" s="91"/>
      <c r="PNM135" s="91"/>
      <c r="PNN135" s="91"/>
      <c r="PNO135" s="91"/>
      <c r="PNP135" s="91"/>
      <c r="PNQ135" s="91"/>
      <c r="PNR135" s="91"/>
      <c r="PNS135" s="91"/>
      <c r="PNT135" s="91"/>
      <c r="PNU135" s="91"/>
      <c r="PNV135" s="91"/>
      <c r="PNW135" s="91"/>
      <c r="PNX135" s="91"/>
      <c r="PNY135" s="91"/>
      <c r="PNZ135" s="91"/>
      <c r="POA135" s="91"/>
      <c r="POB135" s="91"/>
      <c r="POC135" s="91"/>
      <c r="POD135" s="91"/>
      <c r="POE135" s="91"/>
      <c r="POF135" s="91"/>
      <c r="POG135" s="91"/>
      <c r="POH135" s="91"/>
      <c r="POI135" s="91"/>
      <c r="POJ135" s="91"/>
      <c r="POK135" s="91"/>
      <c r="POL135" s="91"/>
      <c r="POM135" s="91"/>
      <c r="PON135" s="91"/>
      <c r="POO135" s="91"/>
      <c r="POP135" s="91"/>
      <c r="POQ135" s="91"/>
      <c r="POR135" s="91"/>
      <c r="POS135" s="91"/>
      <c r="POT135" s="91"/>
      <c r="POU135" s="91"/>
      <c r="POV135" s="91"/>
      <c r="POW135" s="91"/>
      <c r="POX135" s="91"/>
      <c r="POY135" s="91"/>
      <c r="POZ135" s="91"/>
      <c r="PPA135" s="91"/>
      <c r="PPB135" s="91"/>
      <c r="PPC135" s="91"/>
      <c r="PPD135" s="91"/>
      <c r="PPE135" s="91"/>
      <c r="PPF135" s="91"/>
      <c r="PPG135" s="91"/>
      <c r="PPH135" s="91"/>
      <c r="PPI135" s="91"/>
      <c r="PPJ135" s="91"/>
      <c r="PPK135" s="91"/>
      <c r="PPL135" s="91"/>
      <c r="PPM135" s="91"/>
      <c r="PPN135" s="91"/>
      <c r="PPO135" s="91"/>
      <c r="PPP135" s="91"/>
      <c r="PPQ135" s="91"/>
      <c r="PPR135" s="91"/>
      <c r="PPS135" s="91"/>
      <c r="PPT135" s="91"/>
      <c r="PPU135" s="91"/>
      <c r="PPV135" s="91"/>
      <c r="PPW135" s="91"/>
      <c r="PPX135" s="91"/>
      <c r="PPY135" s="91"/>
      <c r="PPZ135" s="91"/>
      <c r="PQA135" s="91"/>
      <c r="PQB135" s="91"/>
      <c r="PQC135" s="91"/>
      <c r="PQD135" s="91"/>
      <c r="PQE135" s="91"/>
      <c r="PQF135" s="91"/>
      <c r="PQG135" s="91"/>
      <c r="PQH135" s="91"/>
      <c r="PQI135" s="91"/>
      <c r="PQJ135" s="91"/>
      <c r="PQK135" s="91"/>
      <c r="PQL135" s="91"/>
      <c r="PQM135" s="91"/>
      <c r="PQN135" s="91"/>
      <c r="PQO135" s="91"/>
      <c r="PQP135" s="91"/>
      <c r="PQQ135" s="91"/>
      <c r="PQR135" s="91"/>
      <c r="PQS135" s="91"/>
      <c r="PQT135" s="91"/>
      <c r="PQU135" s="91"/>
      <c r="PQV135" s="91"/>
      <c r="PQW135" s="91"/>
      <c r="PQX135" s="91"/>
      <c r="PQY135" s="91"/>
      <c r="PQZ135" s="91"/>
      <c r="PRA135" s="91"/>
      <c r="PRB135" s="91"/>
      <c r="PRC135" s="91"/>
      <c r="PRD135" s="91"/>
      <c r="PRE135" s="91"/>
      <c r="PRF135" s="91"/>
      <c r="PRG135" s="91"/>
      <c r="PRH135" s="91"/>
      <c r="PRI135" s="91"/>
      <c r="PRJ135" s="91"/>
      <c r="PRK135" s="91"/>
      <c r="PRL135" s="91"/>
      <c r="PRM135" s="91"/>
      <c r="PRN135" s="91"/>
      <c r="PRO135" s="91"/>
      <c r="PRP135" s="91"/>
      <c r="PRQ135" s="91"/>
      <c r="PRR135" s="91"/>
      <c r="PRS135" s="91"/>
      <c r="PRT135" s="91"/>
      <c r="PRU135" s="91"/>
      <c r="PRV135" s="91"/>
      <c r="PRW135" s="91"/>
      <c r="PRX135" s="91"/>
      <c r="PRY135" s="91"/>
      <c r="PRZ135" s="91"/>
      <c r="PSA135" s="91"/>
      <c r="PSB135" s="91"/>
      <c r="PSC135" s="91"/>
      <c r="PSD135" s="91"/>
      <c r="PSE135" s="91"/>
      <c r="PSF135" s="91"/>
      <c r="PSG135" s="91"/>
      <c r="PSH135" s="91"/>
      <c r="PSI135" s="91"/>
      <c r="PSJ135" s="91"/>
      <c r="PSK135" s="91"/>
      <c r="PSL135" s="91"/>
      <c r="PSM135" s="91"/>
      <c r="PSN135" s="91"/>
      <c r="PSO135" s="91"/>
      <c r="PSP135" s="91"/>
      <c r="PSQ135" s="91"/>
      <c r="PSR135" s="91"/>
      <c r="PSS135" s="91"/>
      <c r="PST135" s="91"/>
      <c r="PSU135" s="91"/>
      <c r="PSV135" s="91"/>
      <c r="PSW135" s="91"/>
      <c r="PSX135" s="91"/>
      <c r="PSY135" s="91"/>
      <c r="PSZ135" s="91"/>
      <c r="PTA135" s="91"/>
      <c r="PTB135" s="91"/>
      <c r="PTC135" s="91"/>
      <c r="PTD135" s="91"/>
      <c r="PTE135" s="91"/>
      <c r="PTF135" s="91"/>
      <c r="PTG135" s="91"/>
      <c r="PTH135" s="91"/>
      <c r="PTI135" s="91"/>
      <c r="PTJ135" s="91"/>
      <c r="PTK135" s="91"/>
      <c r="PTL135" s="91"/>
      <c r="PTM135" s="91"/>
      <c r="PTN135" s="91"/>
      <c r="PTO135" s="91"/>
      <c r="PTP135" s="91"/>
      <c r="PTQ135" s="91"/>
      <c r="PTR135" s="91"/>
      <c r="PTS135" s="91"/>
      <c r="PTT135" s="91"/>
      <c r="PTU135" s="91"/>
      <c r="PTV135" s="91"/>
      <c r="PTW135" s="91"/>
      <c r="PTX135" s="91"/>
      <c r="PTY135" s="91"/>
      <c r="PTZ135" s="91"/>
      <c r="PUA135" s="91"/>
      <c r="PUB135" s="91"/>
      <c r="PUC135" s="91"/>
      <c r="PUD135" s="91"/>
      <c r="PUE135" s="91"/>
      <c r="PUF135" s="91"/>
      <c r="PUG135" s="91"/>
      <c r="PUH135" s="91"/>
      <c r="PUI135" s="91"/>
      <c r="PUJ135" s="91"/>
      <c r="PUK135" s="91"/>
      <c r="PUL135" s="91"/>
      <c r="PUM135" s="91"/>
      <c r="PUN135" s="91"/>
      <c r="PUO135" s="91"/>
      <c r="PUP135" s="91"/>
      <c r="PUQ135" s="91"/>
      <c r="PUR135" s="91"/>
      <c r="PUS135" s="91"/>
      <c r="PUT135" s="91"/>
      <c r="PUU135" s="91"/>
      <c r="PUV135" s="91"/>
      <c r="PUW135" s="91"/>
      <c r="PUX135" s="91"/>
      <c r="PUY135" s="91"/>
      <c r="PUZ135" s="91"/>
      <c r="PVA135" s="91"/>
      <c r="PVB135" s="91"/>
      <c r="PVC135" s="91"/>
      <c r="PVD135" s="91"/>
      <c r="PVE135" s="91"/>
      <c r="PVF135" s="91"/>
      <c r="PVG135" s="91"/>
      <c r="PVH135" s="91"/>
      <c r="PVI135" s="91"/>
      <c r="PVJ135" s="91"/>
      <c r="PVK135" s="91"/>
      <c r="PVL135" s="91"/>
      <c r="PVM135" s="91"/>
      <c r="PVN135" s="91"/>
      <c r="PVO135" s="91"/>
      <c r="PVP135" s="91"/>
      <c r="PVQ135" s="91"/>
      <c r="PVR135" s="91"/>
      <c r="PVS135" s="91"/>
      <c r="PVT135" s="91"/>
      <c r="PVU135" s="91"/>
      <c r="PVV135" s="91"/>
      <c r="PVW135" s="91"/>
      <c r="PVX135" s="91"/>
      <c r="PVY135" s="91"/>
      <c r="PVZ135" s="91"/>
      <c r="PWA135" s="91"/>
      <c r="PWB135" s="91"/>
      <c r="PWC135" s="91"/>
      <c r="PWD135" s="91"/>
      <c r="PWE135" s="91"/>
      <c r="PWF135" s="91"/>
      <c r="PWG135" s="91"/>
      <c r="PWH135" s="91"/>
      <c r="PWI135" s="91"/>
      <c r="PWJ135" s="91"/>
      <c r="PWK135" s="91"/>
      <c r="PWL135" s="91"/>
      <c r="PWM135" s="91"/>
      <c r="PWN135" s="91"/>
      <c r="PWO135" s="91"/>
      <c r="PWP135" s="91"/>
      <c r="PWQ135" s="91"/>
      <c r="PWR135" s="91"/>
      <c r="PWS135" s="91"/>
      <c r="PWT135" s="91"/>
      <c r="PWU135" s="91"/>
      <c r="PWV135" s="91"/>
      <c r="PWW135" s="91"/>
      <c r="PWX135" s="91"/>
      <c r="PWY135" s="91"/>
      <c r="PWZ135" s="91"/>
      <c r="PXA135" s="91"/>
      <c r="PXB135" s="91"/>
      <c r="PXC135" s="91"/>
      <c r="PXD135" s="91"/>
      <c r="PXE135" s="91"/>
      <c r="PXF135" s="91"/>
      <c r="PXG135" s="91"/>
      <c r="PXH135" s="91"/>
      <c r="PXI135" s="91"/>
      <c r="PXJ135" s="91"/>
      <c r="PXK135" s="91"/>
      <c r="PXL135" s="91"/>
      <c r="PXM135" s="91"/>
      <c r="PXN135" s="91"/>
      <c r="PXO135" s="91"/>
      <c r="PXP135" s="91"/>
      <c r="PXQ135" s="91"/>
      <c r="PXR135" s="91"/>
      <c r="PXS135" s="91"/>
      <c r="PXT135" s="91"/>
      <c r="PXU135" s="91"/>
      <c r="PXV135" s="91"/>
      <c r="PXW135" s="91"/>
      <c r="PXX135" s="91"/>
      <c r="PXY135" s="91"/>
      <c r="PXZ135" s="91"/>
      <c r="PYA135" s="91"/>
      <c r="PYB135" s="91"/>
      <c r="PYC135" s="91"/>
      <c r="PYD135" s="91"/>
      <c r="PYE135" s="91"/>
      <c r="PYF135" s="91"/>
      <c r="PYG135" s="91"/>
      <c r="PYH135" s="91"/>
      <c r="PYI135" s="91"/>
      <c r="PYJ135" s="91"/>
      <c r="PYK135" s="91"/>
      <c r="PYL135" s="91"/>
      <c r="PYM135" s="91"/>
      <c r="PYN135" s="91"/>
      <c r="PYO135" s="91"/>
      <c r="PYP135" s="91"/>
      <c r="PYQ135" s="91"/>
      <c r="PYR135" s="91"/>
      <c r="PYS135" s="91"/>
      <c r="PYT135" s="91"/>
      <c r="PYU135" s="91"/>
      <c r="PYV135" s="91"/>
      <c r="PYW135" s="91"/>
      <c r="PYX135" s="91"/>
      <c r="PYY135" s="91"/>
      <c r="PYZ135" s="91"/>
      <c r="PZA135" s="91"/>
      <c r="PZB135" s="91"/>
      <c r="PZC135" s="91"/>
      <c r="PZD135" s="91"/>
      <c r="PZE135" s="91"/>
      <c r="PZF135" s="91"/>
      <c r="PZG135" s="91"/>
      <c r="PZH135" s="91"/>
      <c r="PZI135" s="91"/>
      <c r="PZJ135" s="91"/>
      <c r="PZK135" s="91"/>
      <c r="PZL135" s="91"/>
      <c r="PZM135" s="91"/>
      <c r="PZN135" s="91"/>
      <c r="PZO135" s="91"/>
      <c r="PZP135" s="91"/>
      <c r="PZQ135" s="91"/>
      <c r="PZR135" s="91"/>
      <c r="PZS135" s="91"/>
      <c r="PZT135" s="91"/>
      <c r="PZU135" s="91"/>
      <c r="PZV135" s="91"/>
      <c r="PZW135" s="91"/>
      <c r="PZX135" s="91"/>
      <c r="PZY135" s="91"/>
      <c r="PZZ135" s="91"/>
      <c r="QAA135" s="91"/>
      <c r="QAB135" s="91"/>
      <c r="QAC135" s="91"/>
      <c r="QAD135" s="91"/>
      <c r="QAE135" s="91"/>
      <c r="QAF135" s="91"/>
      <c r="QAG135" s="91"/>
      <c r="QAH135" s="91"/>
      <c r="QAI135" s="91"/>
      <c r="QAJ135" s="91"/>
      <c r="QAK135" s="91"/>
      <c r="QAL135" s="91"/>
      <c r="QAM135" s="91"/>
      <c r="QAN135" s="91"/>
      <c r="QAO135" s="91"/>
      <c r="QAP135" s="91"/>
      <c r="QAQ135" s="91"/>
      <c r="QAR135" s="91"/>
      <c r="QAS135" s="91"/>
      <c r="QAT135" s="91"/>
      <c r="QAU135" s="91"/>
      <c r="QAV135" s="91"/>
      <c r="QAW135" s="91"/>
      <c r="QAX135" s="91"/>
      <c r="QAY135" s="91"/>
      <c r="QAZ135" s="91"/>
      <c r="QBA135" s="91"/>
      <c r="QBB135" s="91"/>
      <c r="QBC135" s="91"/>
      <c r="QBD135" s="91"/>
      <c r="QBE135" s="91"/>
      <c r="QBF135" s="91"/>
      <c r="QBG135" s="91"/>
      <c r="QBH135" s="91"/>
      <c r="QBI135" s="91"/>
      <c r="QBJ135" s="91"/>
      <c r="QBK135" s="91"/>
      <c r="QBL135" s="91"/>
      <c r="QBM135" s="91"/>
      <c r="QBN135" s="91"/>
      <c r="QBO135" s="91"/>
      <c r="QBP135" s="91"/>
      <c r="QBQ135" s="91"/>
      <c r="QBR135" s="91"/>
      <c r="QBS135" s="91"/>
      <c r="QBT135" s="91"/>
      <c r="QBU135" s="91"/>
      <c r="QBV135" s="91"/>
      <c r="QBW135" s="91"/>
      <c r="QBX135" s="91"/>
      <c r="QBY135" s="91"/>
      <c r="QBZ135" s="91"/>
      <c r="QCA135" s="91"/>
      <c r="QCB135" s="91"/>
      <c r="QCC135" s="91"/>
      <c r="QCD135" s="91"/>
      <c r="QCE135" s="91"/>
      <c r="QCF135" s="91"/>
      <c r="QCG135" s="91"/>
      <c r="QCH135" s="91"/>
      <c r="QCI135" s="91"/>
      <c r="QCJ135" s="91"/>
      <c r="QCK135" s="91"/>
      <c r="QCL135" s="91"/>
      <c r="QCM135" s="91"/>
      <c r="QCN135" s="91"/>
      <c r="QCO135" s="91"/>
      <c r="QCP135" s="91"/>
      <c r="QCQ135" s="91"/>
      <c r="QCR135" s="91"/>
      <c r="QCS135" s="91"/>
      <c r="QCT135" s="91"/>
      <c r="QCU135" s="91"/>
      <c r="QCV135" s="91"/>
      <c r="QCW135" s="91"/>
      <c r="QCX135" s="91"/>
      <c r="QCY135" s="91"/>
      <c r="QCZ135" s="91"/>
      <c r="QDA135" s="91"/>
      <c r="QDB135" s="91"/>
      <c r="QDC135" s="91"/>
      <c r="QDD135" s="91"/>
      <c r="QDE135" s="91"/>
      <c r="QDF135" s="91"/>
      <c r="QDG135" s="91"/>
      <c r="QDH135" s="91"/>
      <c r="QDI135" s="91"/>
      <c r="QDJ135" s="91"/>
      <c r="QDK135" s="91"/>
      <c r="QDL135" s="91"/>
      <c r="QDM135" s="91"/>
      <c r="QDN135" s="91"/>
      <c r="QDO135" s="91"/>
      <c r="QDP135" s="91"/>
      <c r="QDQ135" s="91"/>
      <c r="QDR135" s="91"/>
      <c r="QDS135" s="91"/>
      <c r="QDT135" s="91"/>
      <c r="QDU135" s="91"/>
      <c r="QDV135" s="91"/>
      <c r="QDW135" s="91"/>
      <c r="QDX135" s="91"/>
      <c r="QDY135" s="91"/>
      <c r="QDZ135" s="91"/>
      <c r="QEA135" s="91"/>
      <c r="QEB135" s="91"/>
      <c r="QEC135" s="91"/>
      <c r="QED135" s="91"/>
      <c r="QEE135" s="91"/>
      <c r="QEF135" s="91"/>
      <c r="QEG135" s="91"/>
      <c r="QEH135" s="91"/>
      <c r="QEI135" s="91"/>
      <c r="QEJ135" s="91"/>
      <c r="QEK135" s="91"/>
      <c r="QEL135" s="91"/>
      <c r="QEM135" s="91"/>
      <c r="QEN135" s="91"/>
      <c r="QEO135" s="91"/>
      <c r="QEP135" s="91"/>
      <c r="QEQ135" s="91"/>
      <c r="QER135" s="91"/>
      <c r="QES135" s="91"/>
      <c r="QET135" s="91"/>
      <c r="QEU135" s="91"/>
      <c r="QEV135" s="91"/>
      <c r="QEW135" s="91"/>
      <c r="QEX135" s="91"/>
      <c r="QEY135" s="91"/>
      <c r="QEZ135" s="91"/>
      <c r="QFA135" s="91"/>
      <c r="QFB135" s="91"/>
      <c r="QFC135" s="91"/>
      <c r="QFD135" s="91"/>
      <c r="QFE135" s="91"/>
      <c r="QFF135" s="91"/>
      <c r="QFG135" s="91"/>
      <c r="QFH135" s="91"/>
      <c r="QFI135" s="91"/>
      <c r="QFJ135" s="91"/>
      <c r="QFK135" s="91"/>
      <c r="QFL135" s="91"/>
      <c r="QFM135" s="91"/>
      <c r="QFN135" s="91"/>
      <c r="QFO135" s="91"/>
      <c r="QFP135" s="91"/>
      <c r="QFQ135" s="91"/>
      <c r="QFR135" s="91"/>
      <c r="QFS135" s="91"/>
      <c r="QFT135" s="91"/>
      <c r="QFU135" s="91"/>
      <c r="QFV135" s="91"/>
      <c r="QFW135" s="91"/>
      <c r="QFX135" s="91"/>
      <c r="QFY135" s="91"/>
      <c r="QFZ135" s="91"/>
      <c r="QGA135" s="91"/>
      <c r="QGB135" s="91"/>
      <c r="QGC135" s="91"/>
      <c r="QGD135" s="91"/>
      <c r="QGE135" s="91"/>
      <c r="QGF135" s="91"/>
      <c r="QGG135" s="91"/>
      <c r="QGH135" s="91"/>
      <c r="QGI135" s="91"/>
      <c r="QGJ135" s="91"/>
      <c r="QGK135" s="91"/>
      <c r="QGL135" s="91"/>
      <c r="QGM135" s="91"/>
      <c r="QGN135" s="91"/>
      <c r="QGO135" s="91"/>
      <c r="QGP135" s="91"/>
      <c r="QGQ135" s="91"/>
      <c r="QGR135" s="91"/>
      <c r="QGS135" s="91"/>
      <c r="QGT135" s="91"/>
      <c r="QGU135" s="91"/>
      <c r="QGV135" s="91"/>
      <c r="QGW135" s="91"/>
      <c r="QGX135" s="91"/>
      <c r="QGY135" s="91"/>
      <c r="QGZ135" s="91"/>
      <c r="QHA135" s="91"/>
      <c r="QHB135" s="91"/>
      <c r="QHC135" s="91"/>
      <c r="QHD135" s="91"/>
      <c r="QHE135" s="91"/>
      <c r="QHF135" s="91"/>
      <c r="QHG135" s="91"/>
      <c r="QHH135" s="91"/>
      <c r="QHI135" s="91"/>
      <c r="QHJ135" s="91"/>
      <c r="QHK135" s="91"/>
      <c r="QHL135" s="91"/>
      <c r="QHM135" s="91"/>
      <c r="QHN135" s="91"/>
      <c r="QHO135" s="91"/>
      <c r="QHP135" s="91"/>
      <c r="QHQ135" s="91"/>
      <c r="QHR135" s="91"/>
      <c r="QHS135" s="91"/>
      <c r="QHT135" s="91"/>
      <c r="QHU135" s="91"/>
      <c r="QHV135" s="91"/>
      <c r="QHW135" s="91"/>
      <c r="QHX135" s="91"/>
      <c r="QHY135" s="91"/>
      <c r="QHZ135" s="91"/>
      <c r="QIA135" s="91"/>
      <c r="QIB135" s="91"/>
      <c r="QIC135" s="91"/>
      <c r="QID135" s="91"/>
      <c r="QIE135" s="91"/>
      <c r="QIF135" s="91"/>
      <c r="QIG135" s="91"/>
      <c r="QIH135" s="91"/>
      <c r="QII135" s="91"/>
      <c r="QIJ135" s="91"/>
      <c r="QIK135" s="91"/>
      <c r="QIL135" s="91"/>
      <c r="QIM135" s="91"/>
      <c r="QIN135" s="91"/>
      <c r="QIO135" s="91"/>
      <c r="QIP135" s="91"/>
      <c r="QIQ135" s="91"/>
      <c r="QIR135" s="91"/>
      <c r="QIS135" s="91"/>
      <c r="QIT135" s="91"/>
      <c r="QIU135" s="91"/>
      <c r="QIV135" s="91"/>
      <c r="QIW135" s="91"/>
      <c r="QIX135" s="91"/>
      <c r="QIY135" s="91"/>
      <c r="QIZ135" s="91"/>
      <c r="QJA135" s="91"/>
      <c r="QJB135" s="91"/>
      <c r="QJC135" s="91"/>
      <c r="QJD135" s="91"/>
      <c r="QJE135" s="91"/>
      <c r="QJF135" s="91"/>
      <c r="QJG135" s="91"/>
      <c r="QJH135" s="91"/>
      <c r="QJI135" s="91"/>
      <c r="QJJ135" s="91"/>
      <c r="QJK135" s="91"/>
      <c r="QJL135" s="91"/>
      <c r="QJM135" s="91"/>
      <c r="QJN135" s="91"/>
      <c r="QJO135" s="91"/>
      <c r="QJP135" s="91"/>
      <c r="QJQ135" s="91"/>
      <c r="QJR135" s="91"/>
      <c r="QJS135" s="91"/>
      <c r="QJT135" s="91"/>
      <c r="QJU135" s="91"/>
      <c r="QJV135" s="91"/>
      <c r="QJW135" s="91"/>
      <c r="QJX135" s="91"/>
      <c r="QJY135" s="91"/>
      <c r="QJZ135" s="91"/>
      <c r="QKA135" s="91"/>
      <c r="QKB135" s="91"/>
      <c r="QKC135" s="91"/>
      <c r="QKD135" s="91"/>
      <c r="QKE135" s="91"/>
      <c r="QKF135" s="91"/>
      <c r="QKG135" s="91"/>
      <c r="QKH135" s="91"/>
      <c r="QKI135" s="91"/>
      <c r="QKJ135" s="91"/>
      <c r="QKK135" s="91"/>
      <c r="QKL135" s="91"/>
      <c r="QKM135" s="91"/>
      <c r="QKN135" s="91"/>
      <c r="QKO135" s="91"/>
      <c r="QKP135" s="91"/>
      <c r="QKQ135" s="91"/>
      <c r="QKR135" s="91"/>
      <c r="QKS135" s="91"/>
      <c r="QKT135" s="91"/>
      <c r="QKU135" s="91"/>
      <c r="QKV135" s="91"/>
      <c r="QKW135" s="91"/>
      <c r="QKX135" s="91"/>
      <c r="QKY135" s="91"/>
      <c r="QKZ135" s="91"/>
      <c r="QLA135" s="91"/>
      <c r="QLB135" s="91"/>
      <c r="QLC135" s="91"/>
      <c r="QLD135" s="91"/>
      <c r="QLE135" s="91"/>
      <c r="QLF135" s="91"/>
      <c r="QLG135" s="91"/>
      <c r="QLH135" s="91"/>
      <c r="QLI135" s="91"/>
      <c r="QLJ135" s="91"/>
      <c r="QLK135" s="91"/>
      <c r="QLL135" s="91"/>
      <c r="QLM135" s="91"/>
      <c r="QLN135" s="91"/>
      <c r="QLO135" s="91"/>
      <c r="QLP135" s="91"/>
      <c r="QLQ135" s="91"/>
      <c r="QLR135" s="91"/>
      <c r="QLS135" s="91"/>
      <c r="QLT135" s="91"/>
      <c r="QLU135" s="91"/>
      <c r="QLV135" s="91"/>
      <c r="QLW135" s="91"/>
      <c r="QLX135" s="91"/>
      <c r="QLY135" s="91"/>
      <c r="QLZ135" s="91"/>
      <c r="QMA135" s="91"/>
      <c r="QMB135" s="91"/>
      <c r="QMC135" s="91"/>
      <c r="QMD135" s="91"/>
      <c r="QME135" s="91"/>
      <c r="QMF135" s="91"/>
      <c r="QMG135" s="91"/>
      <c r="QMH135" s="91"/>
      <c r="QMI135" s="91"/>
      <c r="QMJ135" s="91"/>
      <c r="QMK135" s="91"/>
      <c r="QML135" s="91"/>
      <c r="QMM135" s="91"/>
      <c r="QMN135" s="91"/>
      <c r="QMO135" s="91"/>
      <c r="QMP135" s="91"/>
      <c r="QMQ135" s="91"/>
      <c r="QMR135" s="91"/>
      <c r="QMS135" s="91"/>
      <c r="QMT135" s="91"/>
      <c r="QMU135" s="91"/>
      <c r="QMV135" s="91"/>
      <c r="QMW135" s="91"/>
      <c r="QMX135" s="91"/>
      <c r="QMY135" s="91"/>
      <c r="QMZ135" s="91"/>
      <c r="QNA135" s="91"/>
      <c r="QNB135" s="91"/>
      <c r="QNC135" s="91"/>
      <c r="QND135" s="91"/>
      <c r="QNE135" s="91"/>
      <c r="QNF135" s="91"/>
      <c r="QNG135" s="91"/>
      <c r="QNH135" s="91"/>
      <c r="QNI135" s="91"/>
      <c r="QNJ135" s="91"/>
      <c r="QNK135" s="91"/>
      <c r="QNL135" s="91"/>
      <c r="QNM135" s="91"/>
      <c r="QNN135" s="91"/>
      <c r="QNO135" s="91"/>
      <c r="QNP135" s="91"/>
      <c r="QNQ135" s="91"/>
      <c r="QNR135" s="91"/>
      <c r="QNS135" s="91"/>
      <c r="QNT135" s="91"/>
      <c r="QNU135" s="91"/>
      <c r="QNV135" s="91"/>
      <c r="QNW135" s="91"/>
      <c r="QNX135" s="91"/>
      <c r="QNY135" s="91"/>
      <c r="QNZ135" s="91"/>
      <c r="QOA135" s="91"/>
      <c r="QOB135" s="91"/>
      <c r="QOC135" s="91"/>
      <c r="QOD135" s="91"/>
      <c r="QOE135" s="91"/>
      <c r="QOF135" s="91"/>
      <c r="QOG135" s="91"/>
      <c r="QOH135" s="91"/>
      <c r="QOI135" s="91"/>
      <c r="QOJ135" s="91"/>
      <c r="QOK135" s="91"/>
      <c r="QOL135" s="91"/>
      <c r="QOM135" s="91"/>
      <c r="QON135" s="91"/>
      <c r="QOO135" s="91"/>
      <c r="QOP135" s="91"/>
      <c r="QOQ135" s="91"/>
      <c r="QOR135" s="91"/>
      <c r="QOS135" s="91"/>
      <c r="QOT135" s="91"/>
      <c r="QOU135" s="91"/>
      <c r="QOV135" s="91"/>
      <c r="QOW135" s="91"/>
      <c r="QOX135" s="91"/>
      <c r="QOY135" s="91"/>
      <c r="QOZ135" s="91"/>
      <c r="QPA135" s="91"/>
      <c r="QPB135" s="91"/>
      <c r="QPC135" s="91"/>
      <c r="QPD135" s="91"/>
      <c r="QPE135" s="91"/>
      <c r="QPF135" s="91"/>
      <c r="QPG135" s="91"/>
      <c r="QPH135" s="91"/>
      <c r="QPI135" s="91"/>
      <c r="QPJ135" s="91"/>
      <c r="QPK135" s="91"/>
      <c r="QPL135" s="91"/>
      <c r="QPM135" s="91"/>
      <c r="QPN135" s="91"/>
      <c r="QPO135" s="91"/>
      <c r="QPP135" s="91"/>
      <c r="QPQ135" s="91"/>
      <c r="QPR135" s="91"/>
      <c r="QPS135" s="91"/>
      <c r="QPT135" s="91"/>
      <c r="QPU135" s="91"/>
      <c r="QPV135" s="91"/>
      <c r="QPW135" s="91"/>
      <c r="QPX135" s="91"/>
      <c r="QPY135" s="91"/>
      <c r="QPZ135" s="91"/>
      <c r="QQA135" s="91"/>
      <c r="QQB135" s="91"/>
      <c r="QQC135" s="91"/>
      <c r="QQD135" s="91"/>
      <c r="QQE135" s="91"/>
      <c r="QQF135" s="91"/>
      <c r="QQG135" s="91"/>
      <c r="QQH135" s="91"/>
      <c r="QQI135" s="91"/>
      <c r="QQJ135" s="91"/>
      <c r="QQK135" s="91"/>
      <c r="QQL135" s="91"/>
      <c r="QQM135" s="91"/>
      <c r="QQN135" s="91"/>
      <c r="QQO135" s="91"/>
      <c r="QQP135" s="91"/>
      <c r="QQQ135" s="91"/>
      <c r="QQR135" s="91"/>
      <c r="QQS135" s="91"/>
      <c r="QQT135" s="91"/>
      <c r="QQU135" s="91"/>
      <c r="QQV135" s="91"/>
      <c r="QQW135" s="91"/>
      <c r="QQX135" s="91"/>
      <c r="QQY135" s="91"/>
      <c r="QQZ135" s="91"/>
      <c r="QRA135" s="91"/>
      <c r="QRB135" s="91"/>
      <c r="QRC135" s="91"/>
      <c r="QRD135" s="91"/>
      <c r="QRE135" s="91"/>
      <c r="QRF135" s="91"/>
      <c r="QRG135" s="91"/>
      <c r="QRH135" s="91"/>
      <c r="QRI135" s="91"/>
      <c r="QRJ135" s="91"/>
      <c r="QRK135" s="91"/>
      <c r="QRL135" s="91"/>
      <c r="QRM135" s="91"/>
      <c r="QRN135" s="91"/>
      <c r="QRO135" s="91"/>
      <c r="QRP135" s="91"/>
      <c r="QRQ135" s="91"/>
      <c r="QRR135" s="91"/>
      <c r="QRS135" s="91"/>
      <c r="QRT135" s="91"/>
      <c r="QRU135" s="91"/>
      <c r="QRV135" s="91"/>
      <c r="QRW135" s="91"/>
      <c r="QRX135" s="91"/>
      <c r="QRY135" s="91"/>
      <c r="QRZ135" s="91"/>
      <c r="QSA135" s="91"/>
      <c r="QSB135" s="91"/>
      <c r="QSC135" s="91"/>
      <c r="QSD135" s="91"/>
      <c r="QSE135" s="91"/>
      <c r="QSF135" s="91"/>
      <c r="QSG135" s="91"/>
      <c r="QSH135" s="91"/>
      <c r="QSI135" s="91"/>
      <c r="QSJ135" s="91"/>
      <c r="QSK135" s="91"/>
      <c r="QSL135" s="91"/>
      <c r="QSM135" s="91"/>
      <c r="QSN135" s="91"/>
      <c r="QSO135" s="91"/>
      <c r="QSP135" s="91"/>
      <c r="QSQ135" s="91"/>
      <c r="QSR135" s="91"/>
      <c r="QSS135" s="91"/>
      <c r="QST135" s="91"/>
      <c r="QSU135" s="91"/>
      <c r="QSV135" s="91"/>
      <c r="QSW135" s="91"/>
      <c r="QSX135" s="91"/>
      <c r="QSY135" s="91"/>
      <c r="QSZ135" s="91"/>
      <c r="QTA135" s="91"/>
      <c r="QTB135" s="91"/>
      <c r="QTC135" s="91"/>
      <c r="QTD135" s="91"/>
      <c r="QTE135" s="91"/>
      <c r="QTF135" s="91"/>
      <c r="QTG135" s="91"/>
      <c r="QTH135" s="91"/>
      <c r="QTI135" s="91"/>
      <c r="QTJ135" s="91"/>
      <c r="QTK135" s="91"/>
      <c r="QTL135" s="91"/>
      <c r="QTM135" s="91"/>
      <c r="QTN135" s="91"/>
      <c r="QTO135" s="91"/>
      <c r="QTP135" s="91"/>
      <c r="QTQ135" s="91"/>
      <c r="QTR135" s="91"/>
      <c r="QTS135" s="91"/>
      <c r="QTT135" s="91"/>
      <c r="QTU135" s="91"/>
      <c r="QTV135" s="91"/>
      <c r="QTW135" s="91"/>
      <c r="QTX135" s="91"/>
      <c r="QTY135" s="91"/>
      <c r="QTZ135" s="91"/>
      <c r="QUA135" s="91"/>
      <c r="QUB135" s="91"/>
      <c r="QUC135" s="91"/>
      <c r="QUD135" s="91"/>
      <c r="QUE135" s="91"/>
      <c r="QUF135" s="91"/>
      <c r="QUG135" s="91"/>
      <c r="QUH135" s="91"/>
      <c r="QUI135" s="91"/>
      <c r="QUJ135" s="91"/>
      <c r="QUK135" s="91"/>
      <c r="QUL135" s="91"/>
      <c r="QUM135" s="91"/>
      <c r="QUN135" s="91"/>
      <c r="QUO135" s="91"/>
      <c r="QUP135" s="91"/>
      <c r="QUQ135" s="91"/>
      <c r="QUR135" s="91"/>
      <c r="QUS135" s="91"/>
      <c r="QUT135" s="91"/>
      <c r="QUU135" s="91"/>
      <c r="QUV135" s="91"/>
      <c r="QUW135" s="91"/>
      <c r="QUX135" s="91"/>
      <c r="QUY135" s="91"/>
      <c r="QUZ135" s="91"/>
      <c r="QVA135" s="91"/>
      <c r="QVB135" s="91"/>
      <c r="QVC135" s="91"/>
      <c r="QVD135" s="91"/>
      <c r="QVE135" s="91"/>
      <c r="QVF135" s="91"/>
      <c r="QVG135" s="91"/>
      <c r="QVH135" s="91"/>
      <c r="QVI135" s="91"/>
      <c r="QVJ135" s="91"/>
      <c r="QVK135" s="91"/>
      <c r="QVL135" s="91"/>
      <c r="QVM135" s="91"/>
      <c r="QVN135" s="91"/>
      <c r="QVO135" s="91"/>
      <c r="QVP135" s="91"/>
      <c r="QVQ135" s="91"/>
      <c r="QVR135" s="91"/>
      <c r="QVS135" s="91"/>
      <c r="QVT135" s="91"/>
      <c r="QVU135" s="91"/>
      <c r="QVV135" s="91"/>
      <c r="QVW135" s="91"/>
      <c r="QVX135" s="91"/>
      <c r="QVY135" s="91"/>
      <c r="QVZ135" s="91"/>
      <c r="QWA135" s="91"/>
      <c r="QWB135" s="91"/>
      <c r="QWC135" s="91"/>
      <c r="QWD135" s="91"/>
      <c r="QWE135" s="91"/>
      <c r="QWF135" s="91"/>
      <c r="QWG135" s="91"/>
      <c r="QWH135" s="91"/>
      <c r="QWI135" s="91"/>
      <c r="QWJ135" s="91"/>
      <c r="QWK135" s="91"/>
      <c r="QWL135" s="91"/>
      <c r="QWM135" s="91"/>
      <c r="QWN135" s="91"/>
      <c r="QWO135" s="91"/>
      <c r="QWP135" s="91"/>
      <c r="QWQ135" s="91"/>
      <c r="QWR135" s="91"/>
      <c r="QWS135" s="91"/>
      <c r="QWT135" s="91"/>
      <c r="QWU135" s="91"/>
      <c r="QWV135" s="91"/>
      <c r="QWW135" s="91"/>
      <c r="QWX135" s="91"/>
      <c r="QWY135" s="91"/>
      <c r="QWZ135" s="91"/>
      <c r="QXA135" s="91"/>
      <c r="QXB135" s="91"/>
      <c r="QXC135" s="91"/>
      <c r="QXD135" s="91"/>
      <c r="QXE135" s="91"/>
      <c r="QXF135" s="91"/>
      <c r="QXG135" s="91"/>
      <c r="QXH135" s="91"/>
      <c r="QXI135" s="91"/>
      <c r="QXJ135" s="91"/>
      <c r="QXK135" s="91"/>
      <c r="QXL135" s="91"/>
      <c r="QXM135" s="91"/>
      <c r="QXN135" s="91"/>
      <c r="QXO135" s="91"/>
      <c r="QXP135" s="91"/>
      <c r="QXQ135" s="91"/>
      <c r="QXR135" s="91"/>
      <c r="QXS135" s="91"/>
      <c r="QXT135" s="91"/>
      <c r="QXU135" s="91"/>
      <c r="QXV135" s="91"/>
      <c r="QXW135" s="91"/>
      <c r="QXX135" s="91"/>
      <c r="QXY135" s="91"/>
      <c r="QXZ135" s="91"/>
      <c r="QYA135" s="91"/>
      <c r="QYB135" s="91"/>
      <c r="QYC135" s="91"/>
      <c r="QYD135" s="91"/>
      <c r="QYE135" s="91"/>
      <c r="QYF135" s="91"/>
      <c r="QYG135" s="91"/>
      <c r="QYH135" s="91"/>
      <c r="QYI135" s="91"/>
      <c r="QYJ135" s="91"/>
      <c r="QYK135" s="91"/>
      <c r="QYL135" s="91"/>
      <c r="QYM135" s="91"/>
      <c r="QYN135" s="91"/>
      <c r="QYO135" s="91"/>
      <c r="QYP135" s="91"/>
      <c r="QYQ135" s="91"/>
      <c r="QYR135" s="91"/>
      <c r="QYS135" s="91"/>
      <c r="QYT135" s="91"/>
      <c r="QYU135" s="91"/>
      <c r="QYV135" s="91"/>
      <c r="QYW135" s="91"/>
      <c r="QYX135" s="91"/>
      <c r="QYY135" s="91"/>
      <c r="QYZ135" s="91"/>
      <c r="QZA135" s="91"/>
      <c r="QZB135" s="91"/>
      <c r="QZC135" s="91"/>
      <c r="QZD135" s="91"/>
      <c r="QZE135" s="91"/>
      <c r="QZF135" s="91"/>
      <c r="QZG135" s="91"/>
      <c r="QZH135" s="91"/>
      <c r="QZI135" s="91"/>
      <c r="QZJ135" s="91"/>
      <c r="QZK135" s="91"/>
      <c r="QZL135" s="91"/>
      <c r="QZM135" s="91"/>
      <c r="QZN135" s="91"/>
      <c r="QZO135" s="91"/>
      <c r="QZP135" s="91"/>
      <c r="QZQ135" s="91"/>
      <c r="QZR135" s="91"/>
      <c r="QZS135" s="91"/>
      <c r="QZT135" s="91"/>
      <c r="QZU135" s="91"/>
      <c r="QZV135" s="91"/>
      <c r="QZW135" s="91"/>
      <c r="QZX135" s="91"/>
      <c r="QZY135" s="91"/>
      <c r="QZZ135" s="91"/>
      <c r="RAA135" s="91"/>
      <c r="RAB135" s="91"/>
      <c r="RAC135" s="91"/>
      <c r="RAD135" s="91"/>
      <c r="RAE135" s="91"/>
      <c r="RAF135" s="91"/>
      <c r="RAG135" s="91"/>
      <c r="RAH135" s="91"/>
      <c r="RAI135" s="91"/>
      <c r="RAJ135" s="91"/>
      <c r="RAK135" s="91"/>
      <c r="RAL135" s="91"/>
      <c r="RAM135" s="91"/>
      <c r="RAN135" s="91"/>
      <c r="RAO135" s="91"/>
      <c r="RAP135" s="91"/>
      <c r="RAQ135" s="91"/>
      <c r="RAR135" s="91"/>
      <c r="RAS135" s="91"/>
      <c r="RAT135" s="91"/>
      <c r="RAU135" s="91"/>
      <c r="RAV135" s="91"/>
      <c r="RAW135" s="91"/>
      <c r="RAX135" s="91"/>
      <c r="RAY135" s="91"/>
      <c r="RAZ135" s="91"/>
      <c r="RBA135" s="91"/>
      <c r="RBB135" s="91"/>
      <c r="RBC135" s="91"/>
      <c r="RBD135" s="91"/>
      <c r="RBE135" s="91"/>
      <c r="RBF135" s="91"/>
      <c r="RBG135" s="91"/>
      <c r="RBH135" s="91"/>
      <c r="RBI135" s="91"/>
      <c r="RBJ135" s="91"/>
      <c r="RBK135" s="91"/>
      <c r="RBL135" s="91"/>
      <c r="RBM135" s="91"/>
      <c r="RBN135" s="91"/>
      <c r="RBO135" s="91"/>
      <c r="RBP135" s="91"/>
      <c r="RBQ135" s="91"/>
      <c r="RBR135" s="91"/>
      <c r="RBS135" s="91"/>
      <c r="RBT135" s="91"/>
      <c r="RBU135" s="91"/>
      <c r="RBV135" s="91"/>
      <c r="RBW135" s="91"/>
      <c r="RBX135" s="91"/>
      <c r="RBY135" s="91"/>
      <c r="RBZ135" s="91"/>
      <c r="RCA135" s="91"/>
      <c r="RCB135" s="91"/>
      <c r="RCC135" s="91"/>
      <c r="RCD135" s="91"/>
      <c r="RCE135" s="91"/>
      <c r="RCF135" s="91"/>
      <c r="RCG135" s="91"/>
      <c r="RCH135" s="91"/>
      <c r="RCI135" s="91"/>
      <c r="RCJ135" s="91"/>
      <c r="RCK135" s="91"/>
      <c r="RCL135" s="91"/>
      <c r="RCM135" s="91"/>
      <c r="RCN135" s="91"/>
      <c r="RCO135" s="91"/>
      <c r="RCP135" s="91"/>
      <c r="RCQ135" s="91"/>
      <c r="RCR135" s="91"/>
      <c r="RCS135" s="91"/>
      <c r="RCT135" s="91"/>
      <c r="RCU135" s="91"/>
      <c r="RCV135" s="91"/>
      <c r="RCW135" s="91"/>
      <c r="RCX135" s="91"/>
      <c r="RCY135" s="91"/>
      <c r="RCZ135" s="91"/>
      <c r="RDA135" s="91"/>
      <c r="RDB135" s="91"/>
      <c r="RDC135" s="91"/>
      <c r="RDD135" s="91"/>
      <c r="RDE135" s="91"/>
      <c r="RDF135" s="91"/>
      <c r="RDG135" s="91"/>
      <c r="RDH135" s="91"/>
      <c r="RDI135" s="91"/>
      <c r="RDJ135" s="91"/>
      <c r="RDK135" s="91"/>
      <c r="RDL135" s="91"/>
      <c r="RDM135" s="91"/>
      <c r="RDN135" s="91"/>
      <c r="RDO135" s="91"/>
      <c r="RDP135" s="91"/>
      <c r="RDQ135" s="91"/>
      <c r="RDR135" s="91"/>
      <c r="RDS135" s="91"/>
      <c r="RDT135" s="91"/>
      <c r="RDU135" s="91"/>
      <c r="RDV135" s="91"/>
      <c r="RDW135" s="91"/>
      <c r="RDX135" s="91"/>
      <c r="RDY135" s="91"/>
      <c r="RDZ135" s="91"/>
      <c r="REA135" s="91"/>
      <c r="REB135" s="91"/>
      <c r="REC135" s="91"/>
      <c r="RED135" s="91"/>
      <c r="REE135" s="91"/>
      <c r="REF135" s="91"/>
      <c r="REG135" s="91"/>
      <c r="REH135" s="91"/>
      <c r="REI135" s="91"/>
      <c r="REJ135" s="91"/>
      <c r="REK135" s="91"/>
      <c r="REL135" s="91"/>
      <c r="REM135" s="91"/>
      <c r="REN135" s="91"/>
      <c r="REO135" s="91"/>
      <c r="REP135" s="91"/>
      <c r="REQ135" s="91"/>
      <c r="RER135" s="91"/>
      <c r="RES135" s="91"/>
      <c r="RET135" s="91"/>
      <c r="REU135" s="91"/>
      <c r="REV135" s="91"/>
      <c r="REW135" s="91"/>
      <c r="REX135" s="91"/>
      <c r="REY135" s="91"/>
      <c r="REZ135" s="91"/>
      <c r="RFA135" s="91"/>
      <c r="RFB135" s="91"/>
      <c r="RFC135" s="91"/>
      <c r="RFD135" s="91"/>
      <c r="RFE135" s="91"/>
      <c r="RFF135" s="91"/>
      <c r="RFG135" s="91"/>
      <c r="RFH135" s="91"/>
      <c r="RFI135" s="91"/>
      <c r="RFJ135" s="91"/>
      <c r="RFK135" s="91"/>
      <c r="RFL135" s="91"/>
      <c r="RFM135" s="91"/>
      <c r="RFN135" s="91"/>
      <c r="RFO135" s="91"/>
      <c r="RFP135" s="91"/>
      <c r="RFQ135" s="91"/>
      <c r="RFR135" s="91"/>
      <c r="RFS135" s="91"/>
      <c r="RFT135" s="91"/>
      <c r="RFU135" s="91"/>
      <c r="RFV135" s="91"/>
      <c r="RFW135" s="91"/>
      <c r="RFX135" s="91"/>
      <c r="RFY135" s="91"/>
      <c r="RFZ135" s="91"/>
      <c r="RGA135" s="91"/>
      <c r="RGB135" s="91"/>
      <c r="RGC135" s="91"/>
      <c r="RGD135" s="91"/>
      <c r="RGE135" s="91"/>
      <c r="RGF135" s="91"/>
      <c r="RGG135" s="91"/>
      <c r="RGH135" s="91"/>
      <c r="RGI135" s="91"/>
      <c r="RGJ135" s="91"/>
      <c r="RGK135" s="91"/>
      <c r="RGL135" s="91"/>
      <c r="RGM135" s="91"/>
      <c r="RGN135" s="91"/>
      <c r="RGO135" s="91"/>
      <c r="RGP135" s="91"/>
      <c r="RGQ135" s="91"/>
      <c r="RGR135" s="91"/>
      <c r="RGS135" s="91"/>
      <c r="RGT135" s="91"/>
      <c r="RGU135" s="91"/>
      <c r="RGV135" s="91"/>
      <c r="RGW135" s="91"/>
      <c r="RGX135" s="91"/>
      <c r="RGY135" s="91"/>
      <c r="RGZ135" s="91"/>
      <c r="RHA135" s="91"/>
      <c r="RHB135" s="91"/>
      <c r="RHC135" s="91"/>
      <c r="RHD135" s="91"/>
      <c r="RHE135" s="91"/>
      <c r="RHF135" s="91"/>
      <c r="RHG135" s="91"/>
      <c r="RHH135" s="91"/>
      <c r="RHI135" s="91"/>
      <c r="RHJ135" s="91"/>
      <c r="RHK135" s="91"/>
      <c r="RHL135" s="91"/>
      <c r="RHM135" s="91"/>
      <c r="RHN135" s="91"/>
      <c r="RHO135" s="91"/>
      <c r="RHP135" s="91"/>
      <c r="RHQ135" s="91"/>
      <c r="RHR135" s="91"/>
      <c r="RHS135" s="91"/>
      <c r="RHT135" s="91"/>
      <c r="RHU135" s="91"/>
      <c r="RHV135" s="91"/>
      <c r="RHW135" s="91"/>
      <c r="RHX135" s="91"/>
      <c r="RHY135" s="91"/>
      <c r="RHZ135" s="91"/>
      <c r="RIA135" s="91"/>
      <c r="RIB135" s="91"/>
      <c r="RIC135" s="91"/>
      <c r="RID135" s="91"/>
      <c r="RIE135" s="91"/>
      <c r="RIF135" s="91"/>
      <c r="RIG135" s="91"/>
      <c r="RIH135" s="91"/>
      <c r="RII135" s="91"/>
      <c r="RIJ135" s="91"/>
      <c r="RIK135" s="91"/>
      <c r="RIL135" s="91"/>
      <c r="RIM135" s="91"/>
      <c r="RIN135" s="91"/>
      <c r="RIO135" s="91"/>
      <c r="RIP135" s="91"/>
      <c r="RIQ135" s="91"/>
      <c r="RIR135" s="91"/>
      <c r="RIS135" s="91"/>
      <c r="RIT135" s="91"/>
      <c r="RIU135" s="91"/>
      <c r="RIV135" s="91"/>
      <c r="RIW135" s="91"/>
      <c r="RIX135" s="91"/>
      <c r="RIY135" s="91"/>
      <c r="RIZ135" s="91"/>
      <c r="RJA135" s="91"/>
      <c r="RJB135" s="91"/>
      <c r="RJC135" s="91"/>
      <c r="RJD135" s="91"/>
      <c r="RJE135" s="91"/>
      <c r="RJF135" s="91"/>
      <c r="RJG135" s="91"/>
      <c r="RJH135" s="91"/>
      <c r="RJI135" s="91"/>
      <c r="RJJ135" s="91"/>
      <c r="RJK135" s="91"/>
      <c r="RJL135" s="91"/>
      <c r="RJM135" s="91"/>
      <c r="RJN135" s="91"/>
      <c r="RJO135" s="91"/>
      <c r="RJP135" s="91"/>
      <c r="RJQ135" s="91"/>
      <c r="RJR135" s="91"/>
      <c r="RJS135" s="91"/>
      <c r="RJT135" s="91"/>
      <c r="RJU135" s="91"/>
      <c r="RJV135" s="91"/>
      <c r="RJW135" s="91"/>
      <c r="RJX135" s="91"/>
      <c r="RJY135" s="91"/>
      <c r="RJZ135" s="91"/>
      <c r="RKA135" s="91"/>
      <c r="RKB135" s="91"/>
      <c r="RKC135" s="91"/>
      <c r="RKD135" s="91"/>
      <c r="RKE135" s="91"/>
      <c r="RKF135" s="91"/>
      <c r="RKG135" s="91"/>
      <c r="RKH135" s="91"/>
      <c r="RKI135" s="91"/>
      <c r="RKJ135" s="91"/>
      <c r="RKK135" s="91"/>
      <c r="RKL135" s="91"/>
      <c r="RKM135" s="91"/>
      <c r="RKN135" s="91"/>
      <c r="RKO135" s="91"/>
      <c r="RKP135" s="91"/>
      <c r="RKQ135" s="91"/>
      <c r="RKR135" s="91"/>
      <c r="RKS135" s="91"/>
      <c r="RKT135" s="91"/>
      <c r="RKU135" s="91"/>
      <c r="RKV135" s="91"/>
      <c r="RKW135" s="91"/>
      <c r="RKX135" s="91"/>
      <c r="RKY135" s="91"/>
      <c r="RKZ135" s="91"/>
      <c r="RLA135" s="91"/>
      <c r="RLB135" s="91"/>
      <c r="RLC135" s="91"/>
      <c r="RLD135" s="91"/>
      <c r="RLE135" s="91"/>
      <c r="RLF135" s="91"/>
      <c r="RLG135" s="91"/>
      <c r="RLH135" s="91"/>
      <c r="RLI135" s="91"/>
      <c r="RLJ135" s="91"/>
      <c r="RLK135" s="91"/>
      <c r="RLL135" s="91"/>
      <c r="RLM135" s="91"/>
      <c r="RLN135" s="91"/>
      <c r="RLO135" s="91"/>
      <c r="RLP135" s="91"/>
      <c r="RLQ135" s="91"/>
      <c r="RLR135" s="91"/>
      <c r="RLS135" s="91"/>
      <c r="RLT135" s="91"/>
      <c r="RLU135" s="91"/>
      <c r="RLV135" s="91"/>
      <c r="RLW135" s="91"/>
      <c r="RLX135" s="91"/>
      <c r="RLY135" s="91"/>
      <c r="RLZ135" s="91"/>
      <c r="RMA135" s="91"/>
      <c r="RMB135" s="91"/>
      <c r="RMC135" s="91"/>
      <c r="RMD135" s="91"/>
      <c r="RME135" s="91"/>
      <c r="RMF135" s="91"/>
      <c r="RMG135" s="91"/>
      <c r="RMH135" s="91"/>
      <c r="RMI135" s="91"/>
      <c r="RMJ135" s="91"/>
      <c r="RMK135" s="91"/>
      <c r="RML135" s="91"/>
      <c r="RMM135" s="91"/>
      <c r="RMN135" s="91"/>
      <c r="RMO135" s="91"/>
      <c r="RMP135" s="91"/>
      <c r="RMQ135" s="91"/>
      <c r="RMR135" s="91"/>
      <c r="RMS135" s="91"/>
      <c r="RMT135" s="91"/>
      <c r="RMU135" s="91"/>
      <c r="RMV135" s="91"/>
      <c r="RMW135" s="91"/>
      <c r="RMX135" s="91"/>
      <c r="RMY135" s="91"/>
      <c r="RMZ135" s="91"/>
      <c r="RNA135" s="91"/>
      <c r="RNB135" s="91"/>
      <c r="RNC135" s="91"/>
      <c r="RND135" s="91"/>
      <c r="RNE135" s="91"/>
      <c r="RNF135" s="91"/>
      <c r="RNG135" s="91"/>
      <c r="RNH135" s="91"/>
      <c r="RNI135" s="91"/>
      <c r="RNJ135" s="91"/>
      <c r="RNK135" s="91"/>
      <c r="RNL135" s="91"/>
      <c r="RNM135" s="91"/>
      <c r="RNN135" s="91"/>
      <c r="RNO135" s="91"/>
      <c r="RNP135" s="91"/>
      <c r="RNQ135" s="91"/>
      <c r="RNR135" s="91"/>
      <c r="RNS135" s="91"/>
      <c r="RNT135" s="91"/>
      <c r="RNU135" s="91"/>
      <c r="RNV135" s="91"/>
      <c r="RNW135" s="91"/>
      <c r="RNX135" s="91"/>
      <c r="RNY135" s="91"/>
      <c r="RNZ135" s="91"/>
      <c r="ROA135" s="91"/>
      <c r="ROB135" s="91"/>
      <c r="ROC135" s="91"/>
      <c r="ROD135" s="91"/>
      <c r="ROE135" s="91"/>
      <c r="ROF135" s="91"/>
      <c r="ROG135" s="91"/>
      <c r="ROH135" s="91"/>
      <c r="ROI135" s="91"/>
      <c r="ROJ135" s="91"/>
      <c r="ROK135" s="91"/>
      <c r="ROL135" s="91"/>
      <c r="ROM135" s="91"/>
      <c r="RON135" s="91"/>
      <c r="ROO135" s="91"/>
      <c r="ROP135" s="91"/>
      <c r="ROQ135" s="91"/>
      <c r="ROR135" s="91"/>
      <c r="ROS135" s="91"/>
      <c r="ROT135" s="91"/>
      <c r="ROU135" s="91"/>
      <c r="ROV135" s="91"/>
      <c r="ROW135" s="91"/>
      <c r="ROX135" s="91"/>
      <c r="ROY135" s="91"/>
      <c r="ROZ135" s="91"/>
      <c r="RPA135" s="91"/>
      <c r="RPB135" s="91"/>
      <c r="RPC135" s="91"/>
      <c r="RPD135" s="91"/>
      <c r="RPE135" s="91"/>
      <c r="RPF135" s="91"/>
      <c r="RPG135" s="91"/>
      <c r="RPH135" s="91"/>
      <c r="RPI135" s="91"/>
      <c r="RPJ135" s="91"/>
      <c r="RPK135" s="91"/>
      <c r="RPL135" s="91"/>
      <c r="RPM135" s="91"/>
      <c r="RPN135" s="91"/>
      <c r="RPO135" s="91"/>
      <c r="RPP135" s="91"/>
      <c r="RPQ135" s="91"/>
      <c r="RPR135" s="91"/>
      <c r="RPS135" s="91"/>
      <c r="RPT135" s="91"/>
      <c r="RPU135" s="91"/>
      <c r="RPV135" s="91"/>
      <c r="RPW135" s="91"/>
      <c r="RPX135" s="91"/>
      <c r="RPY135" s="91"/>
      <c r="RPZ135" s="91"/>
      <c r="RQA135" s="91"/>
      <c r="RQB135" s="91"/>
      <c r="RQC135" s="91"/>
      <c r="RQD135" s="91"/>
      <c r="RQE135" s="91"/>
      <c r="RQF135" s="91"/>
      <c r="RQG135" s="91"/>
      <c r="RQH135" s="91"/>
      <c r="RQI135" s="91"/>
      <c r="RQJ135" s="91"/>
      <c r="RQK135" s="91"/>
      <c r="RQL135" s="91"/>
      <c r="RQM135" s="91"/>
      <c r="RQN135" s="91"/>
      <c r="RQO135" s="91"/>
      <c r="RQP135" s="91"/>
      <c r="RQQ135" s="91"/>
      <c r="RQR135" s="91"/>
      <c r="RQS135" s="91"/>
      <c r="RQT135" s="91"/>
      <c r="RQU135" s="91"/>
      <c r="RQV135" s="91"/>
      <c r="RQW135" s="91"/>
      <c r="RQX135" s="91"/>
      <c r="RQY135" s="91"/>
      <c r="RQZ135" s="91"/>
      <c r="RRA135" s="91"/>
      <c r="RRB135" s="91"/>
      <c r="RRC135" s="91"/>
      <c r="RRD135" s="91"/>
      <c r="RRE135" s="91"/>
      <c r="RRF135" s="91"/>
      <c r="RRG135" s="91"/>
      <c r="RRH135" s="91"/>
      <c r="RRI135" s="91"/>
      <c r="RRJ135" s="91"/>
      <c r="RRK135" s="91"/>
      <c r="RRL135" s="91"/>
      <c r="RRM135" s="91"/>
      <c r="RRN135" s="91"/>
      <c r="RRO135" s="91"/>
      <c r="RRP135" s="91"/>
      <c r="RRQ135" s="91"/>
      <c r="RRR135" s="91"/>
      <c r="RRS135" s="91"/>
      <c r="RRT135" s="91"/>
      <c r="RRU135" s="91"/>
      <c r="RRV135" s="91"/>
      <c r="RRW135" s="91"/>
      <c r="RRX135" s="91"/>
      <c r="RRY135" s="91"/>
      <c r="RRZ135" s="91"/>
      <c r="RSA135" s="91"/>
      <c r="RSB135" s="91"/>
      <c r="RSC135" s="91"/>
      <c r="RSD135" s="91"/>
      <c r="RSE135" s="91"/>
      <c r="RSF135" s="91"/>
      <c r="RSG135" s="91"/>
      <c r="RSH135" s="91"/>
      <c r="RSI135" s="91"/>
      <c r="RSJ135" s="91"/>
      <c r="RSK135" s="91"/>
      <c r="RSL135" s="91"/>
      <c r="RSM135" s="91"/>
      <c r="RSN135" s="91"/>
      <c r="RSO135" s="91"/>
      <c r="RSP135" s="91"/>
      <c r="RSQ135" s="91"/>
      <c r="RSR135" s="91"/>
      <c r="RSS135" s="91"/>
      <c r="RST135" s="91"/>
      <c r="RSU135" s="91"/>
      <c r="RSV135" s="91"/>
      <c r="RSW135" s="91"/>
      <c r="RSX135" s="91"/>
      <c r="RSY135" s="91"/>
      <c r="RSZ135" s="91"/>
      <c r="RTA135" s="91"/>
      <c r="RTB135" s="91"/>
      <c r="RTC135" s="91"/>
      <c r="RTD135" s="91"/>
      <c r="RTE135" s="91"/>
      <c r="RTF135" s="91"/>
      <c r="RTG135" s="91"/>
      <c r="RTH135" s="91"/>
      <c r="RTI135" s="91"/>
      <c r="RTJ135" s="91"/>
      <c r="RTK135" s="91"/>
      <c r="RTL135" s="91"/>
      <c r="RTM135" s="91"/>
      <c r="RTN135" s="91"/>
      <c r="RTO135" s="91"/>
      <c r="RTP135" s="91"/>
      <c r="RTQ135" s="91"/>
      <c r="RTR135" s="91"/>
      <c r="RTS135" s="91"/>
      <c r="RTT135" s="91"/>
      <c r="RTU135" s="91"/>
      <c r="RTV135" s="91"/>
      <c r="RTW135" s="91"/>
      <c r="RTX135" s="91"/>
      <c r="RTY135" s="91"/>
      <c r="RTZ135" s="91"/>
      <c r="RUA135" s="91"/>
      <c r="RUB135" s="91"/>
      <c r="RUC135" s="91"/>
      <c r="RUD135" s="91"/>
      <c r="RUE135" s="91"/>
      <c r="RUF135" s="91"/>
      <c r="RUG135" s="91"/>
      <c r="RUH135" s="91"/>
      <c r="RUI135" s="91"/>
      <c r="RUJ135" s="91"/>
      <c r="RUK135" s="91"/>
      <c r="RUL135" s="91"/>
      <c r="RUM135" s="91"/>
      <c r="RUN135" s="91"/>
      <c r="RUO135" s="91"/>
      <c r="RUP135" s="91"/>
      <c r="RUQ135" s="91"/>
      <c r="RUR135" s="91"/>
      <c r="RUS135" s="91"/>
      <c r="RUT135" s="91"/>
      <c r="RUU135" s="91"/>
      <c r="RUV135" s="91"/>
      <c r="RUW135" s="91"/>
      <c r="RUX135" s="91"/>
      <c r="RUY135" s="91"/>
      <c r="RUZ135" s="91"/>
      <c r="RVA135" s="91"/>
      <c r="RVB135" s="91"/>
      <c r="RVC135" s="91"/>
      <c r="RVD135" s="91"/>
      <c r="RVE135" s="91"/>
      <c r="RVF135" s="91"/>
      <c r="RVG135" s="91"/>
      <c r="RVH135" s="91"/>
      <c r="RVI135" s="91"/>
      <c r="RVJ135" s="91"/>
      <c r="RVK135" s="91"/>
      <c r="RVL135" s="91"/>
      <c r="RVM135" s="91"/>
      <c r="RVN135" s="91"/>
      <c r="RVO135" s="91"/>
      <c r="RVP135" s="91"/>
      <c r="RVQ135" s="91"/>
      <c r="RVR135" s="91"/>
      <c r="RVS135" s="91"/>
      <c r="RVT135" s="91"/>
      <c r="RVU135" s="91"/>
      <c r="RVV135" s="91"/>
      <c r="RVW135" s="91"/>
      <c r="RVX135" s="91"/>
      <c r="RVY135" s="91"/>
      <c r="RVZ135" s="91"/>
      <c r="RWA135" s="91"/>
      <c r="RWB135" s="91"/>
      <c r="RWC135" s="91"/>
      <c r="RWD135" s="91"/>
      <c r="RWE135" s="91"/>
      <c r="RWF135" s="91"/>
      <c r="RWG135" s="91"/>
      <c r="RWH135" s="91"/>
      <c r="RWI135" s="91"/>
      <c r="RWJ135" s="91"/>
      <c r="RWK135" s="91"/>
      <c r="RWL135" s="91"/>
      <c r="RWM135" s="91"/>
      <c r="RWN135" s="91"/>
      <c r="RWO135" s="91"/>
      <c r="RWP135" s="91"/>
      <c r="RWQ135" s="91"/>
      <c r="RWR135" s="91"/>
      <c r="RWS135" s="91"/>
      <c r="RWT135" s="91"/>
      <c r="RWU135" s="91"/>
      <c r="RWV135" s="91"/>
      <c r="RWW135" s="91"/>
      <c r="RWX135" s="91"/>
      <c r="RWY135" s="91"/>
      <c r="RWZ135" s="91"/>
      <c r="RXA135" s="91"/>
      <c r="RXB135" s="91"/>
      <c r="RXC135" s="91"/>
      <c r="RXD135" s="91"/>
      <c r="RXE135" s="91"/>
      <c r="RXF135" s="91"/>
      <c r="RXG135" s="91"/>
      <c r="RXH135" s="91"/>
      <c r="RXI135" s="91"/>
      <c r="RXJ135" s="91"/>
      <c r="RXK135" s="91"/>
      <c r="RXL135" s="91"/>
      <c r="RXM135" s="91"/>
      <c r="RXN135" s="91"/>
      <c r="RXO135" s="91"/>
      <c r="RXP135" s="91"/>
      <c r="RXQ135" s="91"/>
      <c r="RXR135" s="91"/>
      <c r="RXS135" s="91"/>
      <c r="RXT135" s="91"/>
      <c r="RXU135" s="91"/>
      <c r="RXV135" s="91"/>
      <c r="RXW135" s="91"/>
      <c r="RXX135" s="91"/>
      <c r="RXY135" s="91"/>
      <c r="RXZ135" s="91"/>
      <c r="RYA135" s="91"/>
      <c r="RYB135" s="91"/>
      <c r="RYC135" s="91"/>
      <c r="RYD135" s="91"/>
      <c r="RYE135" s="91"/>
      <c r="RYF135" s="91"/>
      <c r="RYG135" s="91"/>
      <c r="RYH135" s="91"/>
      <c r="RYI135" s="91"/>
      <c r="RYJ135" s="91"/>
      <c r="RYK135" s="91"/>
      <c r="RYL135" s="91"/>
      <c r="RYM135" s="91"/>
      <c r="RYN135" s="91"/>
      <c r="RYO135" s="91"/>
      <c r="RYP135" s="91"/>
      <c r="RYQ135" s="91"/>
      <c r="RYR135" s="91"/>
      <c r="RYS135" s="91"/>
      <c r="RYT135" s="91"/>
      <c r="RYU135" s="91"/>
      <c r="RYV135" s="91"/>
      <c r="RYW135" s="91"/>
      <c r="RYX135" s="91"/>
      <c r="RYY135" s="91"/>
      <c r="RYZ135" s="91"/>
      <c r="RZA135" s="91"/>
      <c r="RZB135" s="91"/>
      <c r="RZC135" s="91"/>
      <c r="RZD135" s="91"/>
      <c r="RZE135" s="91"/>
      <c r="RZF135" s="91"/>
      <c r="RZG135" s="91"/>
      <c r="RZH135" s="91"/>
      <c r="RZI135" s="91"/>
      <c r="RZJ135" s="91"/>
      <c r="RZK135" s="91"/>
      <c r="RZL135" s="91"/>
      <c r="RZM135" s="91"/>
      <c r="RZN135" s="91"/>
      <c r="RZO135" s="91"/>
      <c r="RZP135" s="91"/>
      <c r="RZQ135" s="91"/>
      <c r="RZR135" s="91"/>
      <c r="RZS135" s="91"/>
      <c r="RZT135" s="91"/>
      <c r="RZU135" s="91"/>
      <c r="RZV135" s="91"/>
      <c r="RZW135" s="91"/>
      <c r="RZX135" s="91"/>
      <c r="RZY135" s="91"/>
      <c r="RZZ135" s="91"/>
      <c r="SAA135" s="91"/>
      <c r="SAB135" s="91"/>
      <c r="SAC135" s="91"/>
      <c r="SAD135" s="91"/>
      <c r="SAE135" s="91"/>
      <c r="SAF135" s="91"/>
      <c r="SAG135" s="91"/>
      <c r="SAH135" s="91"/>
      <c r="SAI135" s="91"/>
      <c r="SAJ135" s="91"/>
      <c r="SAK135" s="91"/>
      <c r="SAL135" s="91"/>
      <c r="SAM135" s="91"/>
      <c r="SAN135" s="91"/>
      <c r="SAO135" s="91"/>
      <c r="SAP135" s="91"/>
      <c r="SAQ135" s="91"/>
      <c r="SAR135" s="91"/>
      <c r="SAS135" s="91"/>
      <c r="SAT135" s="91"/>
      <c r="SAU135" s="91"/>
      <c r="SAV135" s="91"/>
      <c r="SAW135" s="91"/>
      <c r="SAX135" s="91"/>
      <c r="SAY135" s="91"/>
      <c r="SAZ135" s="91"/>
      <c r="SBA135" s="91"/>
      <c r="SBB135" s="91"/>
      <c r="SBC135" s="91"/>
      <c r="SBD135" s="91"/>
      <c r="SBE135" s="91"/>
      <c r="SBF135" s="91"/>
      <c r="SBG135" s="91"/>
      <c r="SBH135" s="91"/>
      <c r="SBI135" s="91"/>
      <c r="SBJ135" s="91"/>
      <c r="SBK135" s="91"/>
      <c r="SBL135" s="91"/>
      <c r="SBM135" s="91"/>
      <c r="SBN135" s="91"/>
      <c r="SBO135" s="91"/>
      <c r="SBP135" s="91"/>
      <c r="SBQ135" s="91"/>
      <c r="SBR135" s="91"/>
      <c r="SBS135" s="91"/>
      <c r="SBT135" s="91"/>
      <c r="SBU135" s="91"/>
      <c r="SBV135" s="91"/>
      <c r="SBW135" s="91"/>
      <c r="SBX135" s="91"/>
      <c r="SBY135" s="91"/>
      <c r="SBZ135" s="91"/>
      <c r="SCA135" s="91"/>
      <c r="SCB135" s="91"/>
      <c r="SCC135" s="91"/>
      <c r="SCD135" s="91"/>
      <c r="SCE135" s="91"/>
      <c r="SCF135" s="91"/>
      <c r="SCG135" s="91"/>
      <c r="SCH135" s="91"/>
      <c r="SCI135" s="91"/>
      <c r="SCJ135" s="91"/>
      <c r="SCK135" s="91"/>
      <c r="SCL135" s="91"/>
      <c r="SCM135" s="91"/>
      <c r="SCN135" s="91"/>
      <c r="SCO135" s="91"/>
      <c r="SCP135" s="91"/>
      <c r="SCQ135" s="91"/>
      <c r="SCR135" s="91"/>
      <c r="SCS135" s="91"/>
      <c r="SCT135" s="91"/>
      <c r="SCU135" s="91"/>
      <c r="SCV135" s="91"/>
      <c r="SCW135" s="91"/>
      <c r="SCX135" s="91"/>
      <c r="SCY135" s="91"/>
      <c r="SCZ135" s="91"/>
      <c r="SDA135" s="91"/>
      <c r="SDB135" s="91"/>
      <c r="SDC135" s="91"/>
      <c r="SDD135" s="91"/>
      <c r="SDE135" s="91"/>
      <c r="SDF135" s="91"/>
      <c r="SDG135" s="91"/>
      <c r="SDH135" s="91"/>
      <c r="SDI135" s="91"/>
      <c r="SDJ135" s="91"/>
      <c r="SDK135" s="91"/>
      <c r="SDL135" s="91"/>
      <c r="SDM135" s="91"/>
      <c r="SDN135" s="91"/>
      <c r="SDO135" s="91"/>
      <c r="SDP135" s="91"/>
      <c r="SDQ135" s="91"/>
      <c r="SDR135" s="91"/>
      <c r="SDS135" s="91"/>
      <c r="SDT135" s="91"/>
      <c r="SDU135" s="91"/>
      <c r="SDV135" s="91"/>
      <c r="SDW135" s="91"/>
      <c r="SDX135" s="91"/>
      <c r="SDY135" s="91"/>
      <c r="SDZ135" s="91"/>
      <c r="SEA135" s="91"/>
      <c r="SEB135" s="91"/>
      <c r="SEC135" s="91"/>
      <c r="SED135" s="91"/>
      <c r="SEE135" s="91"/>
      <c r="SEF135" s="91"/>
      <c r="SEG135" s="91"/>
      <c r="SEH135" s="91"/>
      <c r="SEI135" s="91"/>
      <c r="SEJ135" s="91"/>
      <c r="SEK135" s="91"/>
      <c r="SEL135" s="91"/>
      <c r="SEM135" s="91"/>
      <c r="SEN135" s="91"/>
      <c r="SEO135" s="91"/>
      <c r="SEP135" s="91"/>
      <c r="SEQ135" s="91"/>
      <c r="SER135" s="91"/>
      <c r="SES135" s="91"/>
      <c r="SET135" s="91"/>
      <c r="SEU135" s="91"/>
      <c r="SEV135" s="91"/>
      <c r="SEW135" s="91"/>
      <c r="SEX135" s="91"/>
      <c r="SEY135" s="91"/>
      <c r="SEZ135" s="91"/>
      <c r="SFA135" s="91"/>
      <c r="SFB135" s="91"/>
      <c r="SFC135" s="91"/>
      <c r="SFD135" s="91"/>
      <c r="SFE135" s="91"/>
      <c r="SFF135" s="91"/>
      <c r="SFG135" s="91"/>
      <c r="SFH135" s="91"/>
      <c r="SFI135" s="91"/>
      <c r="SFJ135" s="91"/>
      <c r="SFK135" s="91"/>
      <c r="SFL135" s="91"/>
      <c r="SFM135" s="91"/>
      <c r="SFN135" s="91"/>
      <c r="SFO135" s="91"/>
      <c r="SFP135" s="91"/>
      <c r="SFQ135" s="91"/>
      <c r="SFR135" s="91"/>
      <c r="SFS135" s="91"/>
      <c r="SFT135" s="91"/>
      <c r="SFU135" s="91"/>
      <c r="SFV135" s="91"/>
      <c r="SFW135" s="91"/>
      <c r="SFX135" s="91"/>
      <c r="SFY135" s="91"/>
      <c r="SFZ135" s="91"/>
      <c r="SGA135" s="91"/>
      <c r="SGB135" s="91"/>
      <c r="SGC135" s="91"/>
      <c r="SGD135" s="91"/>
      <c r="SGE135" s="91"/>
      <c r="SGF135" s="91"/>
      <c r="SGG135" s="91"/>
      <c r="SGH135" s="91"/>
      <c r="SGI135" s="91"/>
      <c r="SGJ135" s="91"/>
      <c r="SGK135" s="91"/>
      <c r="SGL135" s="91"/>
      <c r="SGM135" s="91"/>
      <c r="SGN135" s="91"/>
      <c r="SGO135" s="91"/>
      <c r="SGP135" s="91"/>
      <c r="SGQ135" s="91"/>
      <c r="SGR135" s="91"/>
      <c r="SGS135" s="91"/>
      <c r="SGT135" s="91"/>
      <c r="SGU135" s="91"/>
      <c r="SGV135" s="91"/>
      <c r="SGW135" s="91"/>
      <c r="SGX135" s="91"/>
      <c r="SGY135" s="91"/>
      <c r="SGZ135" s="91"/>
      <c r="SHA135" s="91"/>
      <c r="SHB135" s="91"/>
      <c r="SHC135" s="91"/>
      <c r="SHD135" s="91"/>
      <c r="SHE135" s="91"/>
      <c r="SHF135" s="91"/>
      <c r="SHG135" s="91"/>
      <c r="SHH135" s="91"/>
      <c r="SHI135" s="91"/>
      <c r="SHJ135" s="91"/>
      <c r="SHK135" s="91"/>
      <c r="SHL135" s="91"/>
      <c r="SHM135" s="91"/>
      <c r="SHN135" s="91"/>
      <c r="SHO135" s="91"/>
      <c r="SHP135" s="91"/>
      <c r="SHQ135" s="91"/>
      <c r="SHR135" s="91"/>
      <c r="SHS135" s="91"/>
      <c r="SHT135" s="91"/>
      <c r="SHU135" s="91"/>
      <c r="SHV135" s="91"/>
      <c r="SHW135" s="91"/>
      <c r="SHX135" s="91"/>
      <c r="SHY135" s="91"/>
      <c r="SHZ135" s="91"/>
      <c r="SIA135" s="91"/>
      <c r="SIB135" s="91"/>
      <c r="SIC135" s="91"/>
      <c r="SID135" s="91"/>
      <c r="SIE135" s="91"/>
      <c r="SIF135" s="91"/>
      <c r="SIG135" s="91"/>
      <c r="SIH135" s="91"/>
      <c r="SII135" s="91"/>
      <c r="SIJ135" s="91"/>
      <c r="SIK135" s="91"/>
      <c r="SIL135" s="91"/>
      <c r="SIM135" s="91"/>
      <c r="SIN135" s="91"/>
      <c r="SIO135" s="91"/>
      <c r="SIP135" s="91"/>
      <c r="SIQ135" s="91"/>
      <c r="SIR135" s="91"/>
      <c r="SIS135" s="91"/>
      <c r="SIT135" s="91"/>
      <c r="SIU135" s="91"/>
      <c r="SIV135" s="91"/>
      <c r="SIW135" s="91"/>
      <c r="SIX135" s="91"/>
      <c r="SIY135" s="91"/>
      <c r="SIZ135" s="91"/>
      <c r="SJA135" s="91"/>
      <c r="SJB135" s="91"/>
      <c r="SJC135" s="91"/>
      <c r="SJD135" s="91"/>
      <c r="SJE135" s="91"/>
      <c r="SJF135" s="91"/>
      <c r="SJG135" s="91"/>
      <c r="SJH135" s="91"/>
      <c r="SJI135" s="91"/>
      <c r="SJJ135" s="91"/>
      <c r="SJK135" s="91"/>
      <c r="SJL135" s="91"/>
      <c r="SJM135" s="91"/>
      <c r="SJN135" s="91"/>
      <c r="SJO135" s="91"/>
      <c r="SJP135" s="91"/>
      <c r="SJQ135" s="91"/>
      <c r="SJR135" s="91"/>
      <c r="SJS135" s="91"/>
      <c r="SJT135" s="91"/>
      <c r="SJU135" s="91"/>
      <c r="SJV135" s="91"/>
      <c r="SJW135" s="91"/>
      <c r="SJX135" s="91"/>
      <c r="SJY135" s="91"/>
      <c r="SJZ135" s="91"/>
      <c r="SKA135" s="91"/>
      <c r="SKB135" s="91"/>
      <c r="SKC135" s="91"/>
      <c r="SKD135" s="91"/>
      <c r="SKE135" s="91"/>
      <c r="SKF135" s="91"/>
      <c r="SKG135" s="91"/>
      <c r="SKH135" s="91"/>
      <c r="SKI135" s="91"/>
      <c r="SKJ135" s="91"/>
      <c r="SKK135" s="91"/>
      <c r="SKL135" s="91"/>
      <c r="SKM135" s="91"/>
      <c r="SKN135" s="91"/>
      <c r="SKO135" s="91"/>
      <c r="SKP135" s="91"/>
      <c r="SKQ135" s="91"/>
      <c r="SKR135" s="91"/>
      <c r="SKS135" s="91"/>
      <c r="SKT135" s="91"/>
      <c r="SKU135" s="91"/>
      <c r="SKV135" s="91"/>
      <c r="SKW135" s="91"/>
      <c r="SKX135" s="91"/>
      <c r="SKY135" s="91"/>
      <c r="SKZ135" s="91"/>
      <c r="SLA135" s="91"/>
      <c r="SLB135" s="91"/>
      <c r="SLC135" s="91"/>
      <c r="SLD135" s="91"/>
      <c r="SLE135" s="91"/>
      <c r="SLF135" s="91"/>
      <c r="SLG135" s="91"/>
      <c r="SLH135" s="91"/>
      <c r="SLI135" s="91"/>
      <c r="SLJ135" s="91"/>
      <c r="SLK135" s="91"/>
      <c r="SLL135" s="91"/>
      <c r="SLM135" s="91"/>
      <c r="SLN135" s="91"/>
      <c r="SLO135" s="91"/>
      <c r="SLP135" s="91"/>
      <c r="SLQ135" s="91"/>
      <c r="SLR135" s="91"/>
      <c r="SLS135" s="91"/>
      <c r="SLT135" s="91"/>
      <c r="SLU135" s="91"/>
      <c r="SLV135" s="91"/>
      <c r="SLW135" s="91"/>
      <c r="SLX135" s="91"/>
      <c r="SLY135" s="91"/>
      <c r="SLZ135" s="91"/>
      <c r="SMA135" s="91"/>
      <c r="SMB135" s="91"/>
      <c r="SMC135" s="91"/>
      <c r="SMD135" s="91"/>
      <c r="SME135" s="91"/>
      <c r="SMF135" s="91"/>
      <c r="SMG135" s="91"/>
      <c r="SMH135" s="91"/>
      <c r="SMI135" s="91"/>
      <c r="SMJ135" s="91"/>
      <c r="SMK135" s="91"/>
      <c r="SML135" s="91"/>
      <c r="SMM135" s="91"/>
      <c r="SMN135" s="91"/>
      <c r="SMO135" s="91"/>
      <c r="SMP135" s="91"/>
      <c r="SMQ135" s="91"/>
      <c r="SMR135" s="91"/>
      <c r="SMS135" s="91"/>
      <c r="SMT135" s="91"/>
      <c r="SMU135" s="91"/>
      <c r="SMV135" s="91"/>
      <c r="SMW135" s="91"/>
      <c r="SMX135" s="91"/>
      <c r="SMY135" s="91"/>
      <c r="SMZ135" s="91"/>
      <c r="SNA135" s="91"/>
      <c r="SNB135" s="91"/>
      <c r="SNC135" s="91"/>
      <c r="SND135" s="91"/>
      <c r="SNE135" s="91"/>
      <c r="SNF135" s="91"/>
      <c r="SNG135" s="91"/>
      <c r="SNH135" s="91"/>
      <c r="SNI135" s="91"/>
      <c r="SNJ135" s="91"/>
      <c r="SNK135" s="91"/>
      <c r="SNL135" s="91"/>
      <c r="SNM135" s="91"/>
      <c r="SNN135" s="91"/>
      <c r="SNO135" s="91"/>
      <c r="SNP135" s="91"/>
      <c r="SNQ135" s="91"/>
      <c r="SNR135" s="91"/>
      <c r="SNS135" s="91"/>
      <c r="SNT135" s="91"/>
      <c r="SNU135" s="91"/>
      <c r="SNV135" s="91"/>
      <c r="SNW135" s="91"/>
      <c r="SNX135" s="91"/>
      <c r="SNY135" s="91"/>
      <c r="SNZ135" s="91"/>
      <c r="SOA135" s="91"/>
      <c r="SOB135" s="91"/>
      <c r="SOC135" s="91"/>
      <c r="SOD135" s="91"/>
      <c r="SOE135" s="91"/>
      <c r="SOF135" s="91"/>
      <c r="SOG135" s="91"/>
      <c r="SOH135" s="91"/>
      <c r="SOI135" s="91"/>
      <c r="SOJ135" s="91"/>
      <c r="SOK135" s="91"/>
      <c r="SOL135" s="91"/>
      <c r="SOM135" s="91"/>
      <c r="SON135" s="91"/>
      <c r="SOO135" s="91"/>
      <c r="SOP135" s="91"/>
      <c r="SOQ135" s="91"/>
      <c r="SOR135" s="91"/>
      <c r="SOS135" s="91"/>
      <c r="SOT135" s="91"/>
      <c r="SOU135" s="91"/>
      <c r="SOV135" s="91"/>
      <c r="SOW135" s="91"/>
      <c r="SOX135" s="91"/>
      <c r="SOY135" s="91"/>
      <c r="SOZ135" s="91"/>
      <c r="SPA135" s="91"/>
      <c r="SPB135" s="91"/>
      <c r="SPC135" s="91"/>
      <c r="SPD135" s="91"/>
      <c r="SPE135" s="91"/>
      <c r="SPF135" s="91"/>
      <c r="SPG135" s="91"/>
      <c r="SPH135" s="91"/>
      <c r="SPI135" s="91"/>
      <c r="SPJ135" s="91"/>
      <c r="SPK135" s="91"/>
      <c r="SPL135" s="91"/>
      <c r="SPM135" s="91"/>
      <c r="SPN135" s="91"/>
      <c r="SPO135" s="91"/>
      <c r="SPP135" s="91"/>
      <c r="SPQ135" s="91"/>
      <c r="SPR135" s="91"/>
      <c r="SPS135" s="91"/>
      <c r="SPT135" s="91"/>
      <c r="SPU135" s="91"/>
      <c r="SPV135" s="91"/>
      <c r="SPW135" s="91"/>
      <c r="SPX135" s="91"/>
      <c r="SPY135" s="91"/>
      <c r="SPZ135" s="91"/>
      <c r="SQA135" s="91"/>
      <c r="SQB135" s="91"/>
      <c r="SQC135" s="91"/>
      <c r="SQD135" s="91"/>
      <c r="SQE135" s="91"/>
      <c r="SQF135" s="91"/>
      <c r="SQG135" s="91"/>
      <c r="SQH135" s="91"/>
      <c r="SQI135" s="91"/>
      <c r="SQJ135" s="91"/>
      <c r="SQK135" s="91"/>
      <c r="SQL135" s="91"/>
      <c r="SQM135" s="91"/>
      <c r="SQN135" s="91"/>
      <c r="SQO135" s="91"/>
      <c r="SQP135" s="91"/>
      <c r="SQQ135" s="91"/>
      <c r="SQR135" s="91"/>
      <c r="SQS135" s="91"/>
      <c r="SQT135" s="91"/>
      <c r="SQU135" s="91"/>
      <c r="SQV135" s="91"/>
      <c r="SQW135" s="91"/>
      <c r="SQX135" s="91"/>
      <c r="SQY135" s="91"/>
      <c r="SQZ135" s="91"/>
      <c r="SRA135" s="91"/>
      <c r="SRB135" s="91"/>
      <c r="SRC135" s="91"/>
      <c r="SRD135" s="91"/>
      <c r="SRE135" s="91"/>
      <c r="SRF135" s="91"/>
      <c r="SRG135" s="91"/>
      <c r="SRH135" s="91"/>
      <c r="SRI135" s="91"/>
      <c r="SRJ135" s="91"/>
      <c r="SRK135" s="91"/>
      <c r="SRL135" s="91"/>
      <c r="SRM135" s="91"/>
      <c r="SRN135" s="91"/>
      <c r="SRO135" s="91"/>
      <c r="SRP135" s="91"/>
      <c r="SRQ135" s="91"/>
      <c r="SRR135" s="91"/>
      <c r="SRS135" s="91"/>
      <c r="SRT135" s="91"/>
      <c r="SRU135" s="91"/>
      <c r="SRV135" s="91"/>
      <c r="SRW135" s="91"/>
      <c r="SRX135" s="91"/>
      <c r="SRY135" s="91"/>
      <c r="SRZ135" s="91"/>
      <c r="SSA135" s="91"/>
      <c r="SSB135" s="91"/>
      <c r="SSC135" s="91"/>
      <c r="SSD135" s="91"/>
      <c r="SSE135" s="91"/>
      <c r="SSF135" s="91"/>
      <c r="SSG135" s="91"/>
      <c r="SSH135" s="91"/>
      <c r="SSI135" s="91"/>
      <c r="SSJ135" s="91"/>
      <c r="SSK135" s="91"/>
      <c r="SSL135" s="91"/>
      <c r="SSM135" s="91"/>
      <c r="SSN135" s="91"/>
      <c r="SSO135" s="91"/>
      <c r="SSP135" s="91"/>
      <c r="SSQ135" s="91"/>
      <c r="SSR135" s="91"/>
      <c r="SSS135" s="91"/>
      <c r="SST135" s="91"/>
      <c r="SSU135" s="91"/>
      <c r="SSV135" s="91"/>
      <c r="SSW135" s="91"/>
      <c r="SSX135" s="91"/>
      <c r="SSY135" s="91"/>
      <c r="SSZ135" s="91"/>
      <c r="STA135" s="91"/>
      <c r="STB135" s="91"/>
      <c r="STC135" s="91"/>
      <c r="STD135" s="91"/>
      <c r="STE135" s="91"/>
      <c r="STF135" s="91"/>
      <c r="STG135" s="91"/>
      <c r="STH135" s="91"/>
      <c r="STI135" s="91"/>
      <c r="STJ135" s="91"/>
      <c r="STK135" s="91"/>
      <c r="STL135" s="91"/>
      <c r="STM135" s="91"/>
      <c r="STN135" s="91"/>
      <c r="STO135" s="91"/>
      <c r="STP135" s="91"/>
      <c r="STQ135" s="91"/>
      <c r="STR135" s="91"/>
      <c r="STS135" s="91"/>
      <c r="STT135" s="91"/>
      <c r="STU135" s="91"/>
      <c r="STV135" s="91"/>
      <c r="STW135" s="91"/>
      <c r="STX135" s="91"/>
      <c r="STY135" s="91"/>
      <c r="STZ135" s="91"/>
      <c r="SUA135" s="91"/>
      <c r="SUB135" s="91"/>
      <c r="SUC135" s="91"/>
      <c r="SUD135" s="91"/>
      <c r="SUE135" s="91"/>
      <c r="SUF135" s="91"/>
      <c r="SUG135" s="91"/>
      <c r="SUH135" s="91"/>
      <c r="SUI135" s="91"/>
      <c r="SUJ135" s="91"/>
      <c r="SUK135" s="91"/>
      <c r="SUL135" s="91"/>
      <c r="SUM135" s="91"/>
      <c r="SUN135" s="91"/>
      <c r="SUO135" s="91"/>
      <c r="SUP135" s="91"/>
      <c r="SUQ135" s="91"/>
      <c r="SUR135" s="91"/>
      <c r="SUS135" s="91"/>
      <c r="SUT135" s="91"/>
      <c r="SUU135" s="91"/>
      <c r="SUV135" s="91"/>
      <c r="SUW135" s="91"/>
      <c r="SUX135" s="91"/>
      <c r="SUY135" s="91"/>
      <c r="SUZ135" s="91"/>
      <c r="SVA135" s="91"/>
      <c r="SVB135" s="91"/>
      <c r="SVC135" s="91"/>
      <c r="SVD135" s="91"/>
      <c r="SVE135" s="91"/>
      <c r="SVF135" s="91"/>
      <c r="SVG135" s="91"/>
      <c r="SVH135" s="91"/>
      <c r="SVI135" s="91"/>
      <c r="SVJ135" s="91"/>
      <c r="SVK135" s="91"/>
      <c r="SVL135" s="91"/>
      <c r="SVM135" s="91"/>
      <c r="SVN135" s="91"/>
      <c r="SVO135" s="91"/>
      <c r="SVP135" s="91"/>
      <c r="SVQ135" s="91"/>
      <c r="SVR135" s="91"/>
      <c r="SVS135" s="91"/>
      <c r="SVT135" s="91"/>
      <c r="SVU135" s="91"/>
      <c r="SVV135" s="91"/>
      <c r="SVW135" s="91"/>
      <c r="SVX135" s="91"/>
      <c r="SVY135" s="91"/>
      <c r="SVZ135" s="91"/>
      <c r="SWA135" s="91"/>
      <c r="SWB135" s="91"/>
      <c r="SWC135" s="91"/>
      <c r="SWD135" s="91"/>
      <c r="SWE135" s="91"/>
      <c r="SWF135" s="91"/>
      <c r="SWG135" s="91"/>
      <c r="SWH135" s="91"/>
      <c r="SWI135" s="91"/>
      <c r="SWJ135" s="91"/>
      <c r="SWK135" s="91"/>
      <c r="SWL135" s="91"/>
      <c r="SWM135" s="91"/>
      <c r="SWN135" s="91"/>
      <c r="SWO135" s="91"/>
      <c r="SWP135" s="91"/>
      <c r="SWQ135" s="91"/>
      <c r="SWR135" s="91"/>
      <c r="SWS135" s="91"/>
      <c r="SWT135" s="91"/>
      <c r="SWU135" s="91"/>
      <c r="SWV135" s="91"/>
      <c r="SWW135" s="91"/>
      <c r="SWX135" s="91"/>
      <c r="SWY135" s="91"/>
      <c r="SWZ135" s="91"/>
      <c r="SXA135" s="91"/>
      <c r="SXB135" s="91"/>
      <c r="SXC135" s="91"/>
      <c r="SXD135" s="91"/>
      <c r="SXE135" s="91"/>
      <c r="SXF135" s="91"/>
      <c r="SXG135" s="91"/>
      <c r="SXH135" s="91"/>
      <c r="SXI135" s="91"/>
      <c r="SXJ135" s="91"/>
      <c r="SXK135" s="91"/>
      <c r="SXL135" s="91"/>
      <c r="SXM135" s="91"/>
      <c r="SXN135" s="91"/>
      <c r="SXO135" s="91"/>
      <c r="SXP135" s="91"/>
      <c r="SXQ135" s="91"/>
      <c r="SXR135" s="91"/>
      <c r="SXS135" s="91"/>
      <c r="SXT135" s="91"/>
      <c r="SXU135" s="91"/>
      <c r="SXV135" s="91"/>
      <c r="SXW135" s="91"/>
      <c r="SXX135" s="91"/>
      <c r="SXY135" s="91"/>
      <c r="SXZ135" s="91"/>
      <c r="SYA135" s="91"/>
      <c r="SYB135" s="91"/>
      <c r="SYC135" s="91"/>
      <c r="SYD135" s="91"/>
      <c r="SYE135" s="91"/>
      <c r="SYF135" s="91"/>
      <c r="SYG135" s="91"/>
      <c r="SYH135" s="91"/>
      <c r="SYI135" s="91"/>
      <c r="SYJ135" s="91"/>
      <c r="SYK135" s="91"/>
      <c r="SYL135" s="91"/>
      <c r="SYM135" s="91"/>
      <c r="SYN135" s="91"/>
      <c r="SYO135" s="91"/>
      <c r="SYP135" s="91"/>
      <c r="SYQ135" s="91"/>
      <c r="SYR135" s="91"/>
      <c r="SYS135" s="91"/>
      <c r="SYT135" s="91"/>
      <c r="SYU135" s="91"/>
      <c r="SYV135" s="91"/>
      <c r="SYW135" s="91"/>
      <c r="SYX135" s="91"/>
      <c r="SYY135" s="91"/>
      <c r="SYZ135" s="91"/>
      <c r="SZA135" s="91"/>
      <c r="SZB135" s="91"/>
      <c r="SZC135" s="91"/>
      <c r="SZD135" s="91"/>
      <c r="SZE135" s="91"/>
      <c r="SZF135" s="91"/>
      <c r="SZG135" s="91"/>
      <c r="SZH135" s="91"/>
      <c r="SZI135" s="91"/>
      <c r="SZJ135" s="91"/>
      <c r="SZK135" s="91"/>
      <c r="SZL135" s="91"/>
      <c r="SZM135" s="91"/>
      <c r="SZN135" s="91"/>
      <c r="SZO135" s="91"/>
      <c r="SZP135" s="91"/>
      <c r="SZQ135" s="91"/>
      <c r="SZR135" s="91"/>
      <c r="SZS135" s="91"/>
      <c r="SZT135" s="91"/>
      <c r="SZU135" s="91"/>
      <c r="SZV135" s="91"/>
      <c r="SZW135" s="91"/>
      <c r="SZX135" s="91"/>
      <c r="SZY135" s="91"/>
      <c r="SZZ135" s="91"/>
      <c r="TAA135" s="91"/>
      <c r="TAB135" s="91"/>
      <c r="TAC135" s="91"/>
      <c r="TAD135" s="91"/>
      <c r="TAE135" s="91"/>
      <c r="TAF135" s="91"/>
      <c r="TAG135" s="91"/>
      <c r="TAH135" s="91"/>
      <c r="TAI135" s="91"/>
      <c r="TAJ135" s="91"/>
      <c r="TAK135" s="91"/>
      <c r="TAL135" s="91"/>
      <c r="TAM135" s="91"/>
      <c r="TAN135" s="91"/>
      <c r="TAO135" s="91"/>
      <c r="TAP135" s="91"/>
      <c r="TAQ135" s="91"/>
      <c r="TAR135" s="91"/>
      <c r="TAS135" s="91"/>
      <c r="TAT135" s="91"/>
      <c r="TAU135" s="91"/>
      <c r="TAV135" s="91"/>
      <c r="TAW135" s="91"/>
      <c r="TAX135" s="91"/>
      <c r="TAY135" s="91"/>
      <c r="TAZ135" s="91"/>
      <c r="TBA135" s="91"/>
      <c r="TBB135" s="91"/>
      <c r="TBC135" s="91"/>
      <c r="TBD135" s="91"/>
      <c r="TBE135" s="91"/>
      <c r="TBF135" s="91"/>
      <c r="TBG135" s="91"/>
      <c r="TBH135" s="91"/>
      <c r="TBI135" s="91"/>
      <c r="TBJ135" s="91"/>
      <c r="TBK135" s="91"/>
      <c r="TBL135" s="91"/>
      <c r="TBM135" s="91"/>
      <c r="TBN135" s="91"/>
      <c r="TBO135" s="91"/>
      <c r="TBP135" s="91"/>
      <c r="TBQ135" s="91"/>
      <c r="TBR135" s="91"/>
      <c r="TBS135" s="91"/>
      <c r="TBT135" s="91"/>
      <c r="TBU135" s="91"/>
      <c r="TBV135" s="91"/>
      <c r="TBW135" s="91"/>
      <c r="TBX135" s="91"/>
      <c r="TBY135" s="91"/>
      <c r="TBZ135" s="91"/>
      <c r="TCA135" s="91"/>
      <c r="TCB135" s="91"/>
      <c r="TCC135" s="91"/>
      <c r="TCD135" s="91"/>
      <c r="TCE135" s="91"/>
      <c r="TCF135" s="91"/>
      <c r="TCG135" s="91"/>
      <c r="TCH135" s="91"/>
      <c r="TCI135" s="91"/>
      <c r="TCJ135" s="91"/>
      <c r="TCK135" s="91"/>
      <c r="TCL135" s="91"/>
      <c r="TCM135" s="91"/>
      <c r="TCN135" s="91"/>
      <c r="TCO135" s="91"/>
      <c r="TCP135" s="91"/>
      <c r="TCQ135" s="91"/>
      <c r="TCR135" s="91"/>
      <c r="TCS135" s="91"/>
      <c r="TCT135" s="91"/>
      <c r="TCU135" s="91"/>
      <c r="TCV135" s="91"/>
      <c r="TCW135" s="91"/>
      <c r="TCX135" s="91"/>
      <c r="TCY135" s="91"/>
      <c r="TCZ135" s="91"/>
      <c r="TDA135" s="91"/>
      <c r="TDB135" s="91"/>
      <c r="TDC135" s="91"/>
      <c r="TDD135" s="91"/>
      <c r="TDE135" s="91"/>
      <c r="TDF135" s="91"/>
      <c r="TDG135" s="91"/>
      <c r="TDH135" s="91"/>
      <c r="TDI135" s="91"/>
      <c r="TDJ135" s="91"/>
      <c r="TDK135" s="91"/>
      <c r="TDL135" s="91"/>
      <c r="TDM135" s="91"/>
      <c r="TDN135" s="91"/>
      <c r="TDO135" s="91"/>
      <c r="TDP135" s="91"/>
      <c r="TDQ135" s="91"/>
      <c r="TDR135" s="91"/>
      <c r="TDS135" s="91"/>
      <c r="TDT135" s="91"/>
      <c r="TDU135" s="91"/>
      <c r="TDV135" s="91"/>
      <c r="TDW135" s="91"/>
      <c r="TDX135" s="91"/>
      <c r="TDY135" s="91"/>
      <c r="TDZ135" s="91"/>
      <c r="TEA135" s="91"/>
      <c r="TEB135" s="91"/>
      <c r="TEC135" s="91"/>
      <c r="TED135" s="91"/>
      <c r="TEE135" s="91"/>
      <c r="TEF135" s="91"/>
      <c r="TEG135" s="91"/>
      <c r="TEH135" s="91"/>
      <c r="TEI135" s="91"/>
      <c r="TEJ135" s="91"/>
      <c r="TEK135" s="91"/>
      <c r="TEL135" s="91"/>
      <c r="TEM135" s="91"/>
      <c r="TEN135" s="91"/>
      <c r="TEO135" s="91"/>
      <c r="TEP135" s="91"/>
      <c r="TEQ135" s="91"/>
      <c r="TER135" s="91"/>
      <c r="TES135" s="91"/>
      <c r="TET135" s="91"/>
      <c r="TEU135" s="91"/>
      <c r="TEV135" s="91"/>
      <c r="TEW135" s="91"/>
      <c r="TEX135" s="91"/>
      <c r="TEY135" s="91"/>
      <c r="TEZ135" s="91"/>
      <c r="TFA135" s="91"/>
      <c r="TFB135" s="91"/>
      <c r="TFC135" s="91"/>
      <c r="TFD135" s="91"/>
      <c r="TFE135" s="91"/>
      <c r="TFF135" s="91"/>
      <c r="TFG135" s="91"/>
      <c r="TFH135" s="91"/>
      <c r="TFI135" s="91"/>
      <c r="TFJ135" s="91"/>
      <c r="TFK135" s="91"/>
      <c r="TFL135" s="91"/>
      <c r="TFM135" s="91"/>
      <c r="TFN135" s="91"/>
      <c r="TFO135" s="91"/>
      <c r="TFP135" s="91"/>
      <c r="TFQ135" s="91"/>
      <c r="TFR135" s="91"/>
      <c r="TFS135" s="91"/>
      <c r="TFT135" s="91"/>
      <c r="TFU135" s="91"/>
      <c r="TFV135" s="91"/>
      <c r="TFW135" s="91"/>
      <c r="TFX135" s="91"/>
      <c r="TFY135" s="91"/>
      <c r="TFZ135" s="91"/>
      <c r="TGA135" s="91"/>
      <c r="TGB135" s="91"/>
      <c r="TGC135" s="91"/>
      <c r="TGD135" s="91"/>
      <c r="TGE135" s="91"/>
      <c r="TGF135" s="91"/>
      <c r="TGG135" s="91"/>
      <c r="TGH135" s="91"/>
      <c r="TGI135" s="91"/>
      <c r="TGJ135" s="91"/>
      <c r="TGK135" s="91"/>
      <c r="TGL135" s="91"/>
      <c r="TGM135" s="91"/>
      <c r="TGN135" s="91"/>
      <c r="TGO135" s="91"/>
      <c r="TGP135" s="91"/>
      <c r="TGQ135" s="91"/>
      <c r="TGR135" s="91"/>
      <c r="TGS135" s="91"/>
      <c r="TGT135" s="91"/>
      <c r="TGU135" s="91"/>
      <c r="TGV135" s="91"/>
      <c r="TGW135" s="91"/>
      <c r="TGX135" s="91"/>
      <c r="TGY135" s="91"/>
      <c r="TGZ135" s="91"/>
      <c r="THA135" s="91"/>
      <c r="THB135" s="91"/>
      <c r="THC135" s="91"/>
      <c r="THD135" s="91"/>
      <c r="THE135" s="91"/>
      <c r="THF135" s="91"/>
      <c r="THG135" s="91"/>
      <c r="THH135" s="91"/>
      <c r="THI135" s="91"/>
      <c r="THJ135" s="91"/>
      <c r="THK135" s="91"/>
      <c r="THL135" s="91"/>
      <c r="THM135" s="91"/>
      <c r="THN135" s="91"/>
      <c r="THO135" s="91"/>
      <c r="THP135" s="91"/>
      <c r="THQ135" s="91"/>
      <c r="THR135" s="91"/>
      <c r="THS135" s="91"/>
      <c r="THT135" s="91"/>
      <c r="THU135" s="91"/>
      <c r="THV135" s="91"/>
      <c r="THW135" s="91"/>
      <c r="THX135" s="91"/>
      <c r="THY135" s="91"/>
      <c r="THZ135" s="91"/>
      <c r="TIA135" s="91"/>
      <c r="TIB135" s="91"/>
      <c r="TIC135" s="91"/>
      <c r="TID135" s="91"/>
      <c r="TIE135" s="91"/>
      <c r="TIF135" s="91"/>
      <c r="TIG135" s="91"/>
      <c r="TIH135" s="91"/>
      <c r="TII135" s="91"/>
      <c r="TIJ135" s="91"/>
      <c r="TIK135" s="91"/>
      <c r="TIL135" s="91"/>
      <c r="TIM135" s="91"/>
      <c r="TIN135" s="91"/>
      <c r="TIO135" s="91"/>
      <c r="TIP135" s="91"/>
      <c r="TIQ135" s="91"/>
      <c r="TIR135" s="91"/>
      <c r="TIS135" s="91"/>
      <c r="TIT135" s="91"/>
      <c r="TIU135" s="91"/>
      <c r="TIV135" s="91"/>
      <c r="TIW135" s="91"/>
      <c r="TIX135" s="91"/>
      <c r="TIY135" s="91"/>
      <c r="TIZ135" s="91"/>
      <c r="TJA135" s="91"/>
      <c r="TJB135" s="91"/>
      <c r="TJC135" s="91"/>
      <c r="TJD135" s="91"/>
      <c r="TJE135" s="91"/>
      <c r="TJF135" s="91"/>
      <c r="TJG135" s="91"/>
      <c r="TJH135" s="91"/>
      <c r="TJI135" s="91"/>
      <c r="TJJ135" s="91"/>
      <c r="TJK135" s="91"/>
      <c r="TJL135" s="91"/>
      <c r="TJM135" s="91"/>
      <c r="TJN135" s="91"/>
      <c r="TJO135" s="91"/>
      <c r="TJP135" s="91"/>
      <c r="TJQ135" s="91"/>
      <c r="TJR135" s="91"/>
      <c r="TJS135" s="91"/>
      <c r="TJT135" s="91"/>
      <c r="TJU135" s="91"/>
      <c r="TJV135" s="91"/>
      <c r="TJW135" s="91"/>
      <c r="TJX135" s="91"/>
      <c r="TJY135" s="91"/>
      <c r="TJZ135" s="91"/>
      <c r="TKA135" s="91"/>
      <c r="TKB135" s="91"/>
      <c r="TKC135" s="91"/>
      <c r="TKD135" s="91"/>
      <c r="TKE135" s="91"/>
      <c r="TKF135" s="91"/>
      <c r="TKG135" s="91"/>
      <c r="TKH135" s="91"/>
      <c r="TKI135" s="91"/>
      <c r="TKJ135" s="91"/>
      <c r="TKK135" s="91"/>
      <c r="TKL135" s="91"/>
      <c r="TKM135" s="91"/>
      <c r="TKN135" s="91"/>
      <c r="TKO135" s="91"/>
      <c r="TKP135" s="91"/>
      <c r="TKQ135" s="91"/>
      <c r="TKR135" s="91"/>
      <c r="TKS135" s="91"/>
      <c r="TKT135" s="91"/>
      <c r="TKU135" s="91"/>
      <c r="TKV135" s="91"/>
      <c r="TKW135" s="91"/>
      <c r="TKX135" s="91"/>
      <c r="TKY135" s="91"/>
      <c r="TKZ135" s="91"/>
      <c r="TLA135" s="91"/>
      <c r="TLB135" s="91"/>
      <c r="TLC135" s="91"/>
      <c r="TLD135" s="91"/>
      <c r="TLE135" s="91"/>
      <c r="TLF135" s="91"/>
      <c r="TLG135" s="91"/>
      <c r="TLH135" s="91"/>
      <c r="TLI135" s="91"/>
      <c r="TLJ135" s="91"/>
      <c r="TLK135" s="91"/>
      <c r="TLL135" s="91"/>
      <c r="TLM135" s="91"/>
      <c r="TLN135" s="91"/>
      <c r="TLO135" s="91"/>
      <c r="TLP135" s="91"/>
      <c r="TLQ135" s="91"/>
      <c r="TLR135" s="91"/>
      <c r="TLS135" s="91"/>
      <c r="TLT135" s="91"/>
      <c r="TLU135" s="91"/>
      <c r="TLV135" s="91"/>
      <c r="TLW135" s="91"/>
      <c r="TLX135" s="91"/>
      <c r="TLY135" s="91"/>
      <c r="TLZ135" s="91"/>
      <c r="TMA135" s="91"/>
      <c r="TMB135" s="91"/>
      <c r="TMC135" s="91"/>
      <c r="TMD135" s="91"/>
      <c r="TME135" s="91"/>
      <c r="TMF135" s="91"/>
      <c r="TMG135" s="91"/>
      <c r="TMH135" s="91"/>
      <c r="TMI135" s="91"/>
      <c r="TMJ135" s="91"/>
      <c r="TMK135" s="91"/>
      <c r="TML135" s="91"/>
      <c r="TMM135" s="91"/>
      <c r="TMN135" s="91"/>
      <c r="TMO135" s="91"/>
      <c r="TMP135" s="91"/>
      <c r="TMQ135" s="91"/>
      <c r="TMR135" s="91"/>
      <c r="TMS135" s="91"/>
      <c r="TMT135" s="91"/>
      <c r="TMU135" s="91"/>
      <c r="TMV135" s="91"/>
      <c r="TMW135" s="91"/>
      <c r="TMX135" s="91"/>
      <c r="TMY135" s="91"/>
      <c r="TMZ135" s="91"/>
      <c r="TNA135" s="91"/>
      <c r="TNB135" s="91"/>
      <c r="TNC135" s="91"/>
      <c r="TND135" s="91"/>
      <c r="TNE135" s="91"/>
      <c r="TNF135" s="91"/>
      <c r="TNG135" s="91"/>
      <c r="TNH135" s="91"/>
      <c r="TNI135" s="91"/>
      <c r="TNJ135" s="91"/>
      <c r="TNK135" s="91"/>
      <c r="TNL135" s="91"/>
      <c r="TNM135" s="91"/>
      <c r="TNN135" s="91"/>
      <c r="TNO135" s="91"/>
      <c r="TNP135" s="91"/>
      <c r="TNQ135" s="91"/>
      <c r="TNR135" s="91"/>
      <c r="TNS135" s="91"/>
      <c r="TNT135" s="91"/>
      <c r="TNU135" s="91"/>
      <c r="TNV135" s="91"/>
      <c r="TNW135" s="91"/>
      <c r="TNX135" s="91"/>
      <c r="TNY135" s="91"/>
      <c r="TNZ135" s="91"/>
      <c r="TOA135" s="91"/>
      <c r="TOB135" s="91"/>
      <c r="TOC135" s="91"/>
      <c r="TOD135" s="91"/>
      <c r="TOE135" s="91"/>
      <c r="TOF135" s="91"/>
      <c r="TOG135" s="91"/>
      <c r="TOH135" s="91"/>
      <c r="TOI135" s="91"/>
      <c r="TOJ135" s="91"/>
      <c r="TOK135" s="91"/>
      <c r="TOL135" s="91"/>
      <c r="TOM135" s="91"/>
      <c r="TON135" s="91"/>
      <c r="TOO135" s="91"/>
      <c r="TOP135" s="91"/>
      <c r="TOQ135" s="91"/>
      <c r="TOR135" s="91"/>
      <c r="TOS135" s="91"/>
      <c r="TOT135" s="91"/>
      <c r="TOU135" s="91"/>
      <c r="TOV135" s="91"/>
      <c r="TOW135" s="91"/>
      <c r="TOX135" s="91"/>
      <c r="TOY135" s="91"/>
      <c r="TOZ135" s="91"/>
      <c r="TPA135" s="91"/>
      <c r="TPB135" s="91"/>
      <c r="TPC135" s="91"/>
      <c r="TPD135" s="91"/>
      <c r="TPE135" s="91"/>
      <c r="TPF135" s="91"/>
      <c r="TPG135" s="91"/>
      <c r="TPH135" s="91"/>
      <c r="TPI135" s="91"/>
      <c r="TPJ135" s="91"/>
      <c r="TPK135" s="91"/>
      <c r="TPL135" s="91"/>
      <c r="TPM135" s="91"/>
      <c r="TPN135" s="91"/>
      <c r="TPO135" s="91"/>
      <c r="TPP135" s="91"/>
      <c r="TPQ135" s="91"/>
      <c r="TPR135" s="91"/>
      <c r="TPS135" s="91"/>
      <c r="TPT135" s="91"/>
      <c r="TPU135" s="91"/>
      <c r="TPV135" s="91"/>
      <c r="TPW135" s="91"/>
      <c r="TPX135" s="91"/>
      <c r="TPY135" s="91"/>
      <c r="TPZ135" s="91"/>
      <c r="TQA135" s="91"/>
      <c r="TQB135" s="91"/>
      <c r="TQC135" s="91"/>
      <c r="TQD135" s="91"/>
      <c r="TQE135" s="91"/>
      <c r="TQF135" s="91"/>
      <c r="TQG135" s="91"/>
      <c r="TQH135" s="91"/>
      <c r="TQI135" s="91"/>
      <c r="TQJ135" s="91"/>
      <c r="TQK135" s="91"/>
      <c r="TQL135" s="91"/>
      <c r="TQM135" s="91"/>
      <c r="TQN135" s="91"/>
      <c r="TQO135" s="91"/>
      <c r="TQP135" s="91"/>
      <c r="TQQ135" s="91"/>
      <c r="TQR135" s="91"/>
      <c r="TQS135" s="91"/>
      <c r="TQT135" s="91"/>
      <c r="TQU135" s="91"/>
      <c r="TQV135" s="91"/>
      <c r="TQW135" s="91"/>
      <c r="TQX135" s="91"/>
      <c r="TQY135" s="91"/>
      <c r="TQZ135" s="91"/>
      <c r="TRA135" s="91"/>
      <c r="TRB135" s="91"/>
      <c r="TRC135" s="91"/>
      <c r="TRD135" s="91"/>
      <c r="TRE135" s="91"/>
      <c r="TRF135" s="91"/>
      <c r="TRG135" s="91"/>
      <c r="TRH135" s="91"/>
      <c r="TRI135" s="91"/>
      <c r="TRJ135" s="91"/>
      <c r="TRK135" s="91"/>
      <c r="TRL135" s="91"/>
      <c r="TRM135" s="91"/>
      <c r="TRN135" s="91"/>
      <c r="TRO135" s="91"/>
      <c r="TRP135" s="91"/>
      <c r="TRQ135" s="91"/>
      <c r="TRR135" s="91"/>
      <c r="TRS135" s="91"/>
      <c r="TRT135" s="91"/>
      <c r="TRU135" s="91"/>
      <c r="TRV135" s="91"/>
      <c r="TRW135" s="91"/>
      <c r="TRX135" s="91"/>
      <c r="TRY135" s="91"/>
      <c r="TRZ135" s="91"/>
      <c r="TSA135" s="91"/>
      <c r="TSB135" s="91"/>
      <c r="TSC135" s="91"/>
      <c r="TSD135" s="91"/>
      <c r="TSE135" s="91"/>
      <c r="TSF135" s="91"/>
      <c r="TSG135" s="91"/>
      <c r="TSH135" s="91"/>
      <c r="TSI135" s="91"/>
      <c r="TSJ135" s="91"/>
      <c r="TSK135" s="91"/>
      <c r="TSL135" s="91"/>
      <c r="TSM135" s="91"/>
      <c r="TSN135" s="91"/>
      <c r="TSO135" s="91"/>
      <c r="TSP135" s="91"/>
      <c r="TSQ135" s="91"/>
      <c r="TSR135" s="91"/>
      <c r="TSS135" s="91"/>
      <c r="TST135" s="91"/>
      <c r="TSU135" s="91"/>
      <c r="TSV135" s="91"/>
      <c r="TSW135" s="91"/>
      <c r="TSX135" s="91"/>
      <c r="TSY135" s="91"/>
      <c r="TSZ135" s="91"/>
      <c r="TTA135" s="91"/>
      <c r="TTB135" s="91"/>
      <c r="TTC135" s="91"/>
      <c r="TTD135" s="91"/>
      <c r="TTE135" s="91"/>
      <c r="TTF135" s="91"/>
      <c r="TTG135" s="91"/>
      <c r="TTH135" s="91"/>
      <c r="TTI135" s="91"/>
      <c r="TTJ135" s="91"/>
      <c r="TTK135" s="91"/>
      <c r="TTL135" s="91"/>
      <c r="TTM135" s="91"/>
      <c r="TTN135" s="91"/>
      <c r="TTO135" s="91"/>
      <c r="TTP135" s="91"/>
      <c r="TTQ135" s="91"/>
      <c r="TTR135" s="91"/>
      <c r="TTS135" s="91"/>
      <c r="TTT135" s="91"/>
      <c r="TTU135" s="91"/>
      <c r="TTV135" s="91"/>
      <c r="TTW135" s="91"/>
      <c r="TTX135" s="91"/>
      <c r="TTY135" s="91"/>
      <c r="TTZ135" s="91"/>
      <c r="TUA135" s="91"/>
      <c r="TUB135" s="91"/>
      <c r="TUC135" s="91"/>
      <c r="TUD135" s="91"/>
      <c r="TUE135" s="91"/>
      <c r="TUF135" s="91"/>
      <c r="TUG135" s="91"/>
      <c r="TUH135" s="91"/>
      <c r="TUI135" s="91"/>
      <c r="TUJ135" s="91"/>
      <c r="TUK135" s="91"/>
      <c r="TUL135" s="91"/>
      <c r="TUM135" s="91"/>
      <c r="TUN135" s="91"/>
      <c r="TUO135" s="91"/>
      <c r="TUP135" s="91"/>
      <c r="TUQ135" s="91"/>
      <c r="TUR135" s="91"/>
      <c r="TUS135" s="91"/>
      <c r="TUT135" s="91"/>
      <c r="TUU135" s="91"/>
      <c r="TUV135" s="91"/>
      <c r="TUW135" s="91"/>
      <c r="TUX135" s="91"/>
      <c r="TUY135" s="91"/>
      <c r="TUZ135" s="91"/>
      <c r="TVA135" s="91"/>
      <c r="TVB135" s="91"/>
      <c r="TVC135" s="91"/>
      <c r="TVD135" s="91"/>
      <c r="TVE135" s="91"/>
      <c r="TVF135" s="91"/>
      <c r="TVG135" s="91"/>
      <c r="TVH135" s="91"/>
      <c r="TVI135" s="91"/>
      <c r="TVJ135" s="91"/>
      <c r="TVK135" s="91"/>
      <c r="TVL135" s="91"/>
      <c r="TVM135" s="91"/>
      <c r="TVN135" s="91"/>
      <c r="TVO135" s="91"/>
      <c r="TVP135" s="91"/>
      <c r="TVQ135" s="91"/>
      <c r="TVR135" s="91"/>
      <c r="TVS135" s="91"/>
      <c r="TVT135" s="91"/>
      <c r="TVU135" s="91"/>
      <c r="TVV135" s="91"/>
      <c r="TVW135" s="91"/>
      <c r="TVX135" s="91"/>
      <c r="TVY135" s="91"/>
      <c r="TVZ135" s="91"/>
      <c r="TWA135" s="91"/>
      <c r="TWB135" s="91"/>
      <c r="TWC135" s="91"/>
      <c r="TWD135" s="91"/>
      <c r="TWE135" s="91"/>
      <c r="TWF135" s="91"/>
      <c r="TWG135" s="91"/>
      <c r="TWH135" s="91"/>
      <c r="TWI135" s="91"/>
      <c r="TWJ135" s="91"/>
      <c r="TWK135" s="91"/>
      <c r="TWL135" s="91"/>
      <c r="TWM135" s="91"/>
      <c r="TWN135" s="91"/>
      <c r="TWO135" s="91"/>
      <c r="TWP135" s="91"/>
      <c r="TWQ135" s="91"/>
      <c r="TWR135" s="91"/>
      <c r="TWS135" s="91"/>
      <c r="TWT135" s="91"/>
      <c r="TWU135" s="91"/>
      <c r="TWV135" s="91"/>
      <c r="TWW135" s="91"/>
      <c r="TWX135" s="91"/>
      <c r="TWY135" s="91"/>
      <c r="TWZ135" s="91"/>
      <c r="TXA135" s="91"/>
      <c r="TXB135" s="91"/>
      <c r="TXC135" s="91"/>
      <c r="TXD135" s="91"/>
      <c r="TXE135" s="91"/>
      <c r="TXF135" s="91"/>
      <c r="TXG135" s="91"/>
      <c r="TXH135" s="91"/>
      <c r="TXI135" s="91"/>
      <c r="TXJ135" s="91"/>
      <c r="TXK135" s="91"/>
      <c r="TXL135" s="91"/>
      <c r="TXM135" s="91"/>
      <c r="TXN135" s="91"/>
      <c r="TXO135" s="91"/>
      <c r="TXP135" s="91"/>
      <c r="TXQ135" s="91"/>
      <c r="TXR135" s="91"/>
      <c r="TXS135" s="91"/>
      <c r="TXT135" s="91"/>
      <c r="TXU135" s="91"/>
      <c r="TXV135" s="91"/>
      <c r="TXW135" s="91"/>
      <c r="TXX135" s="91"/>
      <c r="TXY135" s="91"/>
      <c r="TXZ135" s="91"/>
      <c r="TYA135" s="91"/>
      <c r="TYB135" s="91"/>
      <c r="TYC135" s="91"/>
      <c r="TYD135" s="91"/>
      <c r="TYE135" s="91"/>
      <c r="TYF135" s="91"/>
      <c r="TYG135" s="91"/>
      <c r="TYH135" s="91"/>
      <c r="TYI135" s="91"/>
      <c r="TYJ135" s="91"/>
      <c r="TYK135" s="91"/>
      <c r="TYL135" s="91"/>
      <c r="TYM135" s="91"/>
      <c r="TYN135" s="91"/>
      <c r="TYO135" s="91"/>
      <c r="TYP135" s="91"/>
      <c r="TYQ135" s="91"/>
      <c r="TYR135" s="91"/>
      <c r="TYS135" s="91"/>
      <c r="TYT135" s="91"/>
      <c r="TYU135" s="91"/>
      <c r="TYV135" s="91"/>
      <c r="TYW135" s="91"/>
      <c r="TYX135" s="91"/>
      <c r="TYY135" s="91"/>
      <c r="TYZ135" s="91"/>
      <c r="TZA135" s="91"/>
      <c r="TZB135" s="91"/>
      <c r="TZC135" s="91"/>
      <c r="TZD135" s="91"/>
      <c r="TZE135" s="91"/>
      <c r="TZF135" s="91"/>
      <c r="TZG135" s="91"/>
      <c r="TZH135" s="91"/>
      <c r="TZI135" s="91"/>
      <c r="TZJ135" s="91"/>
      <c r="TZK135" s="91"/>
      <c r="TZL135" s="91"/>
      <c r="TZM135" s="91"/>
      <c r="TZN135" s="91"/>
      <c r="TZO135" s="91"/>
      <c r="TZP135" s="91"/>
      <c r="TZQ135" s="91"/>
      <c r="TZR135" s="91"/>
      <c r="TZS135" s="91"/>
      <c r="TZT135" s="91"/>
      <c r="TZU135" s="91"/>
      <c r="TZV135" s="91"/>
      <c r="TZW135" s="91"/>
      <c r="TZX135" s="91"/>
      <c r="TZY135" s="91"/>
      <c r="TZZ135" s="91"/>
      <c r="UAA135" s="91"/>
      <c r="UAB135" s="91"/>
      <c r="UAC135" s="91"/>
      <c r="UAD135" s="91"/>
      <c r="UAE135" s="91"/>
      <c r="UAF135" s="91"/>
      <c r="UAG135" s="91"/>
      <c r="UAH135" s="91"/>
      <c r="UAI135" s="91"/>
      <c r="UAJ135" s="91"/>
      <c r="UAK135" s="91"/>
      <c r="UAL135" s="91"/>
      <c r="UAM135" s="91"/>
      <c r="UAN135" s="91"/>
      <c r="UAO135" s="91"/>
      <c r="UAP135" s="91"/>
      <c r="UAQ135" s="91"/>
      <c r="UAR135" s="91"/>
      <c r="UAS135" s="91"/>
      <c r="UAT135" s="91"/>
      <c r="UAU135" s="91"/>
      <c r="UAV135" s="91"/>
      <c r="UAW135" s="91"/>
      <c r="UAX135" s="91"/>
      <c r="UAY135" s="91"/>
      <c r="UAZ135" s="91"/>
      <c r="UBA135" s="91"/>
      <c r="UBB135" s="91"/>
      <c r="UBC135" s="91"/>
      <c r="UBD135" s="91"/>
      <c r="UBE135" s="91"/>
      <c r="UBF135" s="91"/>
      <c r="UBG135" s="91"/>
      <c r="UBH135" s="91"/>
      <c r="UBI135" s="91"/>
      <c r="UBJ135" s="91"/>
      <c r="UBK135" s="91"/>
      <c r="UBL135" s="91"/>
      <c r="UBM135" s="91"/>
      <c r="UBN135" s="91"/>
      <c r="UBO135" s="91"/>
      <c r="UBP135" s="91"/>
      <c r="UBQ135" s="91"/>
      <c r="UBR135" s="91"/>
      <c r="UBS135" s="91"/>
      <c r="UBT135" s="91"/>
      <c r="UBU135" s="91"/>
      <c r="UBV135" s="91"/>
      <c r="UBW135" s="91"/>
      <c r="UBX135" s="91"/>
      <c r="UBY135" s="91"/>
      <c r="UBZ135" s="91"/>
      <c r="UCA135" s="91"/>
      <c r="UCB135" s="91"/>
      <c r="UCC135" s="91"/>
      <c r="UCD135" s="91"/>
      <c r="UCE135" s="91"/>
      <c r="UCF135" s="91"/>
      <c r="UCG135" s="91"/>
      <c r="UCH135" s="91"/>
      <c r="UCI135" s="91"/>
      <c r="UCJ135" s="91"/>
      <c r="UCK135" s="91"/>
      <c r="UCL135" s="91"/>
      <c r="UCM135" s="91"/>
      <c r="UCN135" s="91"/>
      <c r="UCO135" s="91"/>
      <c r="UCP135" s="91"/>
      <c r="UCQ135" s="91"/>
      <c r="UCR135" s="91"/>
      <c r="UCS135" s="91"/>
      <c r="UCT135" s="91"/>
      <c r="UCU135" s="91"/>
      <c r="UCV135" s="91"/>
      <c r="UCW135" s="91"/>
      <c r="UCX135" s="91"/>
      <c r="UCY135" s="91"/>
      <c r="UCZ135" s="91"/>
      <c r="UDA135" s="91"/>
      <c r="UDB135" s="91"/>
      <c r="UDC135" s="91"/>
      <c r="UDD135" s="91"/>
      <c r="UDE135" s="91"/>
      <c r="UDF135" s="91"/>
      <c r="UDG135" s="91"/>
      <c r="UDH135" s="91"/>
      <c r="UDI135" s="91"/>
      <c r="UDJ135" s="91"/>
      <c r="UDK135" s="91"/>
      <c r="UDL135" s="91"/>
      <c r="UDM135" s="91"/>
      <c r="UDN135" s="91"/>
      <c r="UDO135" s="91"/>
      <c r="UDP135" s="91"/>
      <c r="UDQ135" s="91"/>
      <c r="UDR135" s="91"/>
      <c r="UDS135" s="91"/>
      <c r="UDT135" s="91"/>
      <c r="UDU135" s="91"/>
      <c r="UDV135" s="91"/>
      <c r="UDW135" s="91"/>
      <c r="UDX135" s="91"/>
      <c r="UDY135" s="91"/>
      <c r="UDZ135" s="91"/>
      <c r="UEA135" s="91"/>
      <c r="UEB135" s="91"/>
      <c r="UEC135" s="91"/>
      <c r="UED135" s="91"/>
      <c r="UEE135" s="91"/>
      <c r="UEF135" s="91"/>
      <c r="UEG135" s="91"/>
      <c r="UEH135" s="91"/>
      <c r="UEI135" s="91"/>
      <c r="UEJ135" s="91"/>
      <c r="UEK135" s="91"/>
      <c r="UEL135" s="91"/>
      <c r="UEM135" s="91"/>
      <c r="UEN135" s="91"/>
      <c r="UEO135" s="91"/>
      <c r="UEP135" s="91"/>
      <c r="UEQ135" s="91"/>
      <c r="UER135" s="91"/>
      <c r="UES135" s="91"/>
      <c r="UET135" s="91"/>
      <c r="UEU135" s="91"/>
      <c r="UEV135" s="91"/>
      <c r="UEW135" s="91"/>
      <c r="UEX135" s="91"/>
      <c r="UEY135" s="91"/>
      <c r="UEZ135" s="91"/>
      <c r="UFA135" s="91"/>
      <c r="UFB135" s="91"/>
      <c r="UFC135" s="91"/>
      <c r="UFD135" s="91"/>
      <c r="UFE135" s="91"/>
      <c r="UFF135" s="91"/>
      <c r="UFG135" s="91"/>
      <c r="UFH135" s="91"/>
      <c r="UFI135" s="91"/>
      <c r="UFJ135" s="91"/>
      <c r="UFK135" s="91"/>
      <c r="UFL135" s="91"/>
      <c r="UFM135" s="91"/>
      <c r="UFN135" s="91"/>
      <c r="UFO135" s="91"/>
      <c r="UFP135" s="91"/>
      <c r="UFQ135" s="91"/>
      <c r="UFR135" s="91"/>
      <c r="UFS135" s="91"/>
      <c r="UFT135" s="91"/>
      <c r="UFU135" s="91"/>
      <c r="UFV135" s="91"/>
      <c r="UFW135" s="91"/>
      <c r="UFX135" s="91"/>
      <c r="UFY135" s="91"/>
      <c r="UFZ135" s="91"/>
      <c r="UGA135" s="91"/>
      <c r="UGB135" s="91"/>
      <c r="UGC135" s="91"/>
      <c r="UGD135" s="91"/>
      <c r="UGE135" s="91"/>
      <c r="UGF135" s="91"/>
      <c r="UGG135" s="91"/>
      <c r="UGH135" s="91"/>
      <c r="UGI135" s="91"/>
      <c r="UGJ135" s="91"/>
      <c r="UGK135" s="91"/>
      <c r="UGL135" s="91"/>
      <c r="UGM135" s="91"/>
      <c r="UGN135" s="91"/>
      <c r="UGO135" s="91"/>
      <c r="UGP135" s="91"/>
      <c r="UGQ135" s="91"/>
      <c r="UGR135" s="91"/>
      <c r="UGS135" s="91"/>
      <c r="UGT135" s="91"/>
      <c r="UGU135" s="91"/>
      <c r="UGV135" s="91"/>
      <c r="UGW135" s="91"/>
      <c r="UGX135" s="91"/>
      <c r="UGY135" s="91"/>
      <c r="UGZ135" s="91"/>
      <c r="UHA135" s="91"/>
      <c r="UHB135" s="91"/>
      <c r="UHC135" s="91"/>
      <c r="UHD135" s="91"/>
      <c r="UHE135" s="91"/>
      <c r="UHF135" s="91"/>
      <c r="UHG135" s="91"/>
      <c r="UHH135" s="91"/>
      <c r="UHI135" s="91"/>
      <c r="UHJ135" s="91"/>
      <c r="UHK135" s="91"/>
      <c r="UHL135" s="91"/>
      <c r="UHM135" s="91"/>
      <c r="UHN135" s="91"/>
      <c r="UHO135" s="91"/>
      <c r="UHP135" s="91"/>
      <c r="UHQ135" s="91"/>
      <c r="UHR135" s="91"/>
      <c r="UHS135" s="91"/>
      <c r="UHT135" s="91"/>
      <c r="UHU135" s="91"/>
      <c r="UHV135" s="91"/>
      <c r="UHW135" s="91"/>
      <c r="UHX135" s="91"/>
      <c r="UHY135" s="91"/>
      <c r="UHZ135" s="91"/>
      <c r="UIA135" s="91"/>
      <c r="UIB135" s="91"/>
      <c r="UIC135" s="91"/>
      <c r="UID135" s="91"/>
      <c r="UIE135" s="91"/>
      <c r="UIF135" s="91"/>
      <c r="UIG135" s="91"/>
      <c r="UIH135" s="91"/>
      <c r="UII135" s="91"/>
      <c r="UIJ135" s="91"/>
      <c r="UIK135" s="91"/>
      <c r="UIL135" s="91"/>
      <c r="UIM135" s="91"/>
      <c r="UIN135" s="91"/>
      <c r="UIO135" s="91"/>
      <c r="UIP135" s="91"/>
      <c r="UIQ135" s="91"/>
      <c r="UIR135" s="91"/>
      <c r="UIS135" s="91"/>
      <c r="UIT135" s="91"/>
      <c r="UIU135" s="91"/>
      <c r="UIV135" s="91"/>
      <c r="UIW135" s="91"/>
      <c r="UIX135" s="91"/>
      <c r="UIY135" s="91"/>
      <c r="UIZ135" s="91"/>
      <c r="UJA135" s="91"/>
      <c r="UJB135" s="91"/>
      <c r="UJC135" s="91"/>
      <c r="UJD135" s="91"/>
      <c r="UJE135" s="91"/>
      <c r="UJF135" s="91"/>
      <c r="UJG135" s="91"/>
      <c r="UJH135" s="91"/>
      <c r="UJI135" s="91"/>
      <c r="UJJ135" s="91"/>
      <c r="UJK135" s="91"/>
      <c r="UJL135" s="91"/>
      <c r="UJM135" s="91"/>
      <c r="UJN135" s="91"/>
      <c r="UJO135" s="91"/>
      <c r="UJP135" s="91"/>
      <c r="UJQ135" s="91"/>
      <c r="UJR135" s="91"/>
      <c r="UJS135" s="91"/>
      <c r="UJT135" s="91"/>
      <c r="UJU135" s="91"/>
      <c r="UJV135" s="91"/>
      <c r="UJW135" s="91"/>
      <c r="UJX135" s="91"/>
      <c r="UJY135" s="91"/>
      <c r="UJZ135" s="91"/>
      <c r="UKA135" s="91"/>
      <c r="UKB135" s="91"/>
      <c r="UKC135" s="91"/>
      <c r="UKD135" s="91"/>
      <c r="UKE135" s="91"/>
      <c r="UKF135" s="91"/>
      <c r="UKG135" s="91"/>
      <c r="UKH135" s="91"/>
      <c r="UKI135" s="91"/>
      <c r="UKJ135" s="91"/>
      <c r="UKK135" s="91"/>
      <c r="UKL135" s="91"/>
      <c r="UKM135" s="91"/>
      <c r="UKN135" s="91"/>
      <c r="UKO135" s="91"/>
      <c r="UKP135" s="91"/>
      <c r="UKQ135" s="91"/>
      <c r="UKR135" s="91"/>
      <c r="UKS135" s="91"/>
      <c r="UKT135" s="91"/>
      <c r="UKU135" s="91"/>
      <c r="UKV135" s="91"/>
      <c r="UKW135" s="91"/>
      <c r="UKX135" s="91"/>
      <c r="UKY135" s="91"/>
      <c r="UKZ135" s="91"/>
      <c r="ULA135" s="91"/>
      <c r="ULB135" s="91"/>
      <c r="ULC135" s="91"/>
      <c r="ULD135" s="91"/>
      <c r="ULE135" s="91"/>
      <c r="ULF135" s="91"/>
      <c r="ULG135" s="91"/>
      <c r="ULH135" s="91"/>
      <c r="ULI135" s="91"/>
      <c r="ULJ135" s="91"/>
      <c r="ULK135" s="91"/>
      <c r="ULL135" s="91"/>
      <c r="ULM135" s="91"/>
      <c r="ULN135" s="91"/>
      <c r="ULO135" s="91"/>
      <c r="ULP135" s="91"/>
      <c r="ULQ135" s="91"/>
      <c r="ULR135" s="91"/>
      <c r="ULS135" s="91"/>
      <c r="ULT135" s="91"/>
      <c r="ULU135" s="91"/>
      <c r="ULV135" s="91"/>
      <c r="ULW135" s="91"/>
      <c r="ULX135" s="91"/>
      <c r="ULY135" s="91"/>
      <c r="ULZ135" s="91"/>
      <c r="UMA135" s="91"/>
      <c r="UMB135" s="91"/>
      <c r="UMC135" s="91"/>
      <c r="UMD135" s="91"/>
      <c r="UME135" s="91"/>
      <c r="UMF135" s="91"/>
      <c r="UMG135" s="91"/>
      <c r="UMH135" s="91"/>
      <c r="UMI135" s="91"/>
      <c r="UMJ135" s="91"/>
      <c r="UMK135" s="91"/>
      <c r="UML135" s="91"/>
      <c r="UMM135" s="91"/>
      <c r="UMN135" s="91"/>
      <c r="UMO135" s="91"/>
      <c r="UMP135" s="91"/>
      <c r="UMQ135" s="91"/>
      <c r="UMR135" s="91"/>
      <c r="UMS135" s="91"/>
      <c r="UMT135" s="91"/>
      <c r="UMU135" s="91"/>
      <c r="UMV135" s="91"/>
      <c r="UMW135" s="91"/>
      <c r="UMX135" s="91"/>
      <c r="UMY135" s="91"/>
      <c r="UMZ135" s="91"/>
      <c r="UNA135" s="91"/>
      <c r="UNB135" s="91"/>
      <c r="UNC135" s="91"/>
      <c r="UND135" s="91"/>
      <c r="UNE135" s="91"/>
      <c r="UNF135" s="91"/>
      <c r="UNG135" s="91"/>
      <c r="UNH135" s="91"/>
      <c r="UNI135" s="91"/>
      <c r="UNJ135" s="91"/>
      <c r="UNK135" s="91"/>
      <c r="UNL135" s="91"/>
      <c r="UNM135" s="91"/>
      <c r="UNN135" s="91"/>
      <c r="UNO135" s="91"/>
      <c r="UNP135" s="91"/>
      <c r="UNQ135" s="91"/>
      <c r="UNR135" s="91"/>
      <c r="UNS135" s="91"/>
      <c r="UNT135" s="91"/>
      <c r="UNU135" s="91"/>
      <c r="UNV135" s="91"/>
      <c r="UNW135" s="91"/>
      <c r="UNX135" s="91"/>
      <c r="UNY135" s="91"/>
      <c r="UNZ135" s="91"/>
      <c r="UOA135" s="91"/>
      <c r="UOB135" s="91"/>
      <c r="UOC135" s="91"/>
      <c r="UOD135" s="91"/>
      <c r="UOE135" s="91"/>
      <c r="UOF135" s="91"/>
      <c r="UOG135" s="91"/>
      <c r="UOH135" s="91"/>
      <c r="UOI135" s="91"/>
      <c r="UOJ135" s="91"/>
      <c r="UOK135" s="91"/>
      <c r="UOL135" s="91"/>
      <c r="UOM135" s="91"/>
      <c r="UON135" s="91"/>
      <c r="UOO135" s="91"/>
      <c r="UOP135" s="91"/>
      <c r="UOQ135" s="91"/>
      <c r="UOR135" s="91"/>
      <c r="UOS135" s="91"/>
      <c r="UOT135" s="91"/>
      <c r="UOU135" s="91"/>
      <c r="UOV135" s="91"/>
      <c r="UOW135" s="91"/>
      <c r="UOX135" s="91"/>
      <c r="UOY135" s="91"/>
      <c r="UOZ135" s="91"/>
      <c r="UPA135" s="91"/>
      <c r="UPB135" s="91"/>
      <c r="UPC135" s="91"/>
      <c r="UPD135" s="91"/>
      <c r="UPE135" s="91"/>
      <c r="UPF135" s="91"/>
      <c r="UPG135" s="91"/>
      <c r="UPH135" s="91"/>
      <c r="UPI135" s="91"/>
      <c r="UPJ135" s="91"/>
      <c r="UPK135" s="91"/>
      <c r="UPL135" s="91"/>
      <c r="UPM135" s="91"/>
      <c r="UPN135" s="91"/>
      <c r="UPO135" s="91"/>
      <c r="UPP135" s="91"/>
      <c r="UPQ135" s="91"/>
      <c r="UPR135" s="91"/>
      <c r="UPS135" s="91"/>
      <c r="UPT135" s="91"/>
      <c r="UPU135" s="91"/>
      <c r="UPV135" s="91"/>
      <c r="UPW135" s="91"/>
      <c r="UPX135" s="91"/>
      <c r="UPY135" s="91"/>
      <c r="UPZ135" s="91"/>
      <c r="UQA135" s="91"/>
      <c r="UQB135" s="91"/>
      <c r="UQC135" s="91"/>
      <c r="UQD135" s="91"/>
      <c r="UQE135" s="91"/>
      <c r="UQF135" s="91"/>
      <c r="UQG135" s="91"/>
      <c r="UQH135" s="91"/>
      <c r="UQI135" s="91"/>
      <c r="UQJ135" s="91"/>
      <c r="UQK135" s="91"/>
      <c r="UQL135" s="91"/>
      <c r="UQM135" s="91"/>
      <c r="UQN135" s="91"/>
      <c r="UQO135" s="91"/>
      <c r="UQP135" s="91"/>
      <c r="UQQ135" s="91"/>
      <c r="UQR135" s="91"/>
      <c r="UQS135" s="91"/>
      <c r="UQT135" s="91"/>
      <c r="UQU135" s="91"/>
      <c r="UQV135" s="91"/>
      <c r="UQW135" s="91"/>
      <c r="UQX135" s="91"/>
      <c r="UQY135" s="91"/>
      <c r="UQZ135" s="91"/>
      <c r="URA135" s="91"/>
      <c r="URB135" s="91"/>
      <c r="URC135" s="91"/>
      <c r="URD135" s="91"/>
      <c r="URE135" s="91"/>
      <c r="URF135" s="91"/>
      <c r="URG135" s="91"/>
      <c r="URH135" s="91"/>
      <c r="URI135" s="91"/>
      <c r="URJ135" s="91"/>
      <c r="URK135" s="91"/>
      <c r="URL135" s="91"/>
      <c r="URM135" s="91"/>
      <c r="URN135" s="91"/>
      <c r="URO135" s="91"/>
      <c r="URP135" s="91"/>
      <c r="URQ135" s="91"/>
      <c r="URR135" s="91"/>
      <c r="URS135" s="91"/>
      <c r="URT135" s="91"/>
      <c r="URU135" s="91"/>
      <c r="URV135" s="91"/>
      <c r="URW135" s="91"/>
      <c r="URX135" s="91"/>
      <c r="URY135" s="91"/>
      <c r="URZ135" s="91"/>
      <c r="USA135" s="91"/>
      <c r="USB135" s="91"/>
      <c r="USC135" s="91"/>
      <c r="USD135" s="91"/>
      <c r="USE135" s="91"/>
      <c r="USF135" s="91"/>
      <c r="USG135" s="91"/>
      <c r="USH135" s="91"/>
      <c r="USI135" s="91"/>
      <c r="USJ135" s="91"/>
      <c r="USK135" s="91"/>
      <c r="USL135" s="91"/>
      <c r="USM135" s="91"/>
      <c r="USN135" s="91"/>
      <c r="USO135" s="91"/>
      <c r="USP135" s="91"/>
      <c r="USQ135" s="91"/>
      <c r="USR135" s="91"/>
      <c r="USS135" s="91"/>
      <c r="UST135" s="91"/>
      <c r="USU135" s="91"/>
      <c r="USV135" s="91"/>
      <c r="USW135" s="91"/>
      <c r="USX135" s="91"/>
      <c r="USY135" s="91"/>
      <c r="USZ135" s="91"/>
      <c r="UTA135" s="91"/>
      <c r="UTB135" s="91"/>
      <c r="UTC135" s="91"/>
      <c r="UTD135" s="91"/>
      <c r="UTE135" s="91"/>
      <c r="UTF135" s="91"/>
      <c r="UTG135" s="91"/>
      <c r="UTH135" s="91"/>
      <c r="UTI135" s="91"/>
      <c r="UTJ135" s="91"/>
      <c r="UTK135" s="91"/>
      <c r="UTL135" s="91"/>
      <c r="UTM135" s="91"/>
      <c r="UTN135" s="91"/>
      <c r="UTO135" s="91"/>
      <c r="UTP135" s="91"/>
      <c r="UTQ135" s="91"/>
      <c r="UTR135" s="91"/>
      <c r="UTS135" s="91"/>
      <c r="UTT135" s="91"/>
      <c r="UTU135" s="91"/>
      <c r="UTV135" s="91"/>
      <c r="UTW135" s="91"/>
      <c r="UTX135" s="91"/>
      <c r="UTY135" s="91"/>
      <c r="UTZ135" s="91"/>
      <c r="UUA135" s="91"/>
      <c r="UUB135" s="91"/>
      <c r="UUC135" s="91"/>
      <c r="UUD135" s="91"/>
      <c r="UUE135" s="91"/>
      <c r="UUF135" s="91"/>
      <c r="UUG135" s="91"/>
      <c r="UUH135" s="91"/>
      <c r="UUI135" s="91"/>
      <c r="UUJ135" s="91"/>
      <c r="UUK135" s="91"/>
      <c r="UUL135" s="91"/>
      <c r="UUM135" s="91"/>
      <c r="UUN135" s="91"/>
      <c r="UUO135" s="91"/>
      <c r="UUP135" s="91"/>
      <c r="UUQ135" s="91"/>
      <c r="UUR135" s="91"/>
      <c r="UUS135" s="91"/>
      <c r="UUT135" s="91"/>
      <c r="UUU135" s="91"/>
      <c r="UUV135" s="91"/>
      <c r="UUW135" s="91"/>
      <c r="UUX135" s="91"/>
      <c r="UUY135" s="91"/>
      <c r="UUZ135" s="91"/>
      <c r="UVA135" s="91"/>
      <c r="UVB135" s="91"/>
      <c r="UVC135" s="91"/>
      <c r="UVD135" s="91"/>
      <c r="UVE135" s="91"/>
      <c r="UVF135" s="91"/>
      <c r="UVG135" s="91"/>
      <c r="UVH135" s="91"/>
      <c r="UVI135" s="91"/>
      <c r="UVJ135" s="91"/>
      <c r="UVK135" s="91"/>
      <c r="UVL135" s="91"/>
      <c r="UVM135" s="91"/>
      <c r="UVN135" s="91"/>
      <c r="UVO135" s="91"/>
      <c r="UVP135" s="91"/>
      <c r="UVQ135" s="91"/>
      <c r="UVR135" s="91"/>
      <c r="UVS135" s="91"/>
      <c r="UVT135" s="91"/>
      <c r="UVU135" s="91"/>
      <c r="UVV135" s="91"/>
      <c r="UVW135" s="91"/>
      <c r="UVX135" s="91"/>
      <c r="UVY135" s="91"/>
      <c r="UVZ135" s="91"/>
      <c r="UWA135" s="91"/>
      <c r="UWB135" s="91"/>
      <c r="UWC135" s="91"/>
      <c r="UWD135" s="91"/>
      <c r="UWE135" s="91"/>
      <c r="UWF135" s="91"/>
      <c r="UWG135" s="91"/>
      <c r="UWH135" s="91"/>
      <c r="UWI135" s="91"/>
      <c r="UWJ135" s="91"/>
      <c r="UWK135" s="91"/>
      <c r="UWL135" s="91"/>
      <c r="UWM135" s="91"/>
      <c r="UWN135" s="91"/>
      <c r="UWO135" s="91"/>
      <c r="UWP135" s="91"/>
      <c r="UWQ135" s="91"/>
      <c r="UWR135" s="91"/>
      <c r="UWS135" s="91"/>
      <c r="UWT135" s="91"/>
      <c r="UWU135" s="91"/>
      <c r="UWV135" s="91"/>
      <c r="UWW135" s="91"/>
      <c r="UWX135" s="91"/>
      <c r="UWY135" s="91"/>
      <c r="UWZ135" s="91"/>
      <c r="UXA135" s="91"/>
      <c r="UXB135" s="91"/>
      <c r="UXC135" s="91"/>
      <c r="UXD135" s="91"/>
      <c r="UXE135" s="91"/>
      <c r="UXF135" s="91"/>
      <c r="UXG135" s="91"/>
      <c r="UXH135" s="91"/>
      <c r="UXI135" s="91"/>
      <c r="UXJ135" s="91"/>
      <c r="UXK135" s="91"/>
      <c r="UXL135" s="91"/>
      <c r="UXM135" s="91"/>
      <c r="UXN135" s="91"/>
      <c r="UXO135" s="91"/>
      <c r="UXP135" s="91"/>
      <c r="UXQ135" s="91"/>
      <c r="UXR135" s="91"/>
      <c r="UXS135" s="91"/>
      <c r="UXT135" s="91"/>
      <c r="UXU135" s="91"/>
      <c r="UXV135" s="91"/>
      <c r="UXW135" s="91"/>
      <c r="UXX135" s="91"/>
      <c r="UXY135" s="91"/>
      <c r="UXZ135" s="91"/>
      <c r="UYA135" s="91"/>
      <c r="UYB135" s="91"/>
      <c r="UYC135" s="91"/>
      <c r="UYD135" s="91"/>
      <c r="UYE135" s="91"/>
      <c r="UYF135" s="91"/>
      <c r="UYG135" s="91"/>
      <c r="UYH135" s="91"/>
      <c r="UYI135" s="91"/>
      <c r="UYJ135" s="91"/>
      <c r="UYK135" s="91"/>
      <c r="UYL135" s="91"/>
      <c r="UYM135" s="91"/>
      <c r="UYN135" s="91"/>
      <c r="UYO135" s="91"/>
      <c r="UYP135" s="91"/>
      <c r="UYQ135" s="91"/>
      <c r="UYR135" s="91"/>
      <c r="UYS135" s="91"/>
      <c r="UYT135" s="91"/>
      <c r="UYU135" s="91"/>
      <c r="UYV135" s="91"/>
      <c r="UYW135" s="91"/>
      <c r="UYX135" s="91"/>
      <c r="UYY135" s="91"/>
      <c r="UYZ135" s="91"/>
      <c r="UZA135" s="91"/>
      <c r="UZB135" s="91"/>
      <c r="UZC135" s="91"/>
      <c r="UZD135" s="91"/>
      <c r="UZE135" s="91"/>
      <c r="UZF135" s="91"/>
      <c r="UZG135" s="91"/>
      <c r="UZH135" s="91"/>
      <c r="UZI135" s="91"/>
      <c r="UZJ135" s="91"/>
      <c r="UZK135" s="91"/>
      <c r="UZL135" s="91"/>
      <c r="UZM135" s="91"/>
      <c r="UZN135" s="91"/>
      <c r="UZO135" s="91"/>
      <c r="UZP135" s="91"/>
      <c r="UZQ135" s="91"/>
      <c r="UZR135" s="91"/>
      <c r="UZS135" s="91"/>
      <c r="UZT135" s="91"/>
      <c r="UZU135" s="91"/>
      <c r="UZV135" s="91"/>
      <c r="UZW135" s="91"/>
      <c r="UZX135" s="91"/>
      <c r="UZY135" s="91"/>
      <c r="UZZ135" s="91"/>
      <c r="VAA135" s="91"/>
      <c r="VAB135" s="91"/>
      <c r="VAC135" s="91"/>
      <c r="VAD135" s="91"/>
      <c r="VAE135" s="91"/>
      <c r="VAF135" s="91"/>
      <c r="VAG135" s="91"/>
      <c r="VAH135" s="91"/>
      <c r="VAI135" s="91"/>
      <c r="VAJ135" s="91"/>
      <c r="VAK135" s="91"/>
      <c r="VAL135" s="91"/>
      <c r="VAM135" s="91"/>
      <c r="VAN135" s="91"/>
      <c r="VAO135" s="91"/>
      <c r="VAP135" s="91"/>
      <c r="VAQ135" s="91"/>
      <c r="VAR135" s="91"/>
      <c r="VAS135" s="91"/>
      <c r="VAT135" s="91"/>
      <c r="VAU135" s="91"/>
      <c r="VAV135" s="91"/>
      <c r="VAW135" s="91"/>
      <c r="VAX135" s="91"/>
      <c r="VAY135" s="91"/>
      <c r="VAZ135" s="91"/>
      <c r="VBA135" s="91"/>
      <c r="VBB135" s="91"/>
      <c r="VBC135" s="91"/>
      <c r="VBD135" s="91"/>
      <c r="VBE135" s="91"/>
      <c r="VBF135" s="91"/>
      <c r="VBG135" s="91"/>
      <c r="VBH135" s="91"/>
      <c r="VBI135" s="91"/>
      <c r="VBJ135" s="91"/>
      <c r="VBK135" s="91"/>
      <c r="VBL135" s="91"/>
      <c r="VBM135" s="91"/>
      <c r="VBN135" s="91"/>
      <c r="VBO135" s="91"/>
      <c r="VBP135" s="91"/>
      <c r="VBQ135" s="91"/>
      <c r="VBR135" s="91"/>
      <c r="VBS135" s="91"/>
      <c r="VBT135" s="91"/>
      <c r="VBU135" s="91"/>
      <c r="VBV135" s="91"/>
      <c r="VBW135" s="91"/>
      <c r="VBX135" s="91"/>
      <c r="VBY135" s="91"/>
      <c r="VBZ135" s="91"/>
      <c r="VCA135" s="91"/>
      <c r="VCB135" s="91"/>
      <c r="VCC135" s="91"/>
      <c r="VCD135" s="91"/>
      <c r="VCE135" s="91"/>
      <c r="VCF135" s="91"/>
      <c r="VCG135" s="91"/>
      <c r="VCH135" s="91"/>
      <c r="VCI135" s="91"/>
      <c r="VCJ135" s="91"/>
      <c r="VCK135" s="91"/>
      <c r="VCL135" s="91"/>
      <c r="VCM135" s="91"/>
      <c r="VCN135" s="91"/>
      <c r="VCO135" s="91"/>
      <c r="VCP135" s="91"/>
      <c r="VCQ135" s="91"/>
      <c r="VCR135" s="91"/>
      <c r="VCS135" s="91"/>
      <c r="VCT135" s="91"/>
      <c r="VCU135" s="91"/>
      <c r="VCV135" s="91"/>
      <c r="VCW135" s="91"/>
      <c r="VCX135" s="91"/>
      <c r="VCY135" s="91"/>
      <c r="VCZ135" s="91"/>
      <c r="VDA135" s="91"/>
      <c r="VDB135" s="91"/>
      <c r="VDC135" s="91"/>
      <c r="VDD135" s="91"/>
      <c r="VDE135" s="91"/>
      <c r="VDF135" s="91"/>
      <c r="VDG135" s="91"/>
      <c r="VDH135" s="91"/>
      <c r="VDI135" s="91"/>
      <c r="VDJ135" s="91"/>
      <c r="VDK135" s="91"/>
      <c r="VDL135" s="91"/>
      <c r="VDM135" s="91"/>
      <c r="VDN135" s="91"/>
      <c r="VDO135" s="91"/>
      <c r="VDP135" s="91"/>
      <c r="VDQ135" s="91"/>
      <c r="VDR135" s="91"/>
      <c r="VDS135" s="91"/>
      <c r="VDT135" s="91"/>
      <c r="VDU135" s="91"/>
      <c r="VDV135" s="91"/>
      <c r="VDW135" s="91"/>
      <c r="VDX135" s="91"/>
      <c r="VDY135" s="91"/>
      <c r="VDZ135" s="91"/>
      <c r="VEA135" s="91"/>
      <c r="VEB135" s="91"/>
      <c r="VEC135" s="91"/>
      <c r="VED135" s="91"/>
      <c r="VEE135" s="91"/>
      <c r="VEF135" s="91"/>
      <c r="VEG135" s="91"/>
      <c r="VEH135" s="91"/>
      <c r="VEI135" s="91"/>
      <c r="VEJ135" s="91"/>
      <c r="VEK135" s="91"/>
      <c r="VEL135" s="91"/>
      <c r="VEM135" s="91"/>
      <c r="VEN135" s="91"/>
      <c r="VEO135" s="91"/>
      <c r="VEP135" s="91"/>
      <c r="VEQ135" s="91"/>
      <c r="VER135" s="91"/>
      <c r="VES135" s="91"/>
      <c r="VET135" s="91"/>
      <c r="VEU135" s="91"/>
      <c r="VEV135" s="91"/>
      <c r="VEW135" s="91"/>
      <c r="VEX135" s="91"/>
      <c r="VEY135" s="91"/>
      <c r="VEZ135" s="91"/>
      <c r="VFA135" s="91"/>
      <c r="VFB135" s="91"/>
      <c r="VFC135" s="91"/>
      <c r="VFD135" s="91"/>
      <c r="VFE135" s="91"/>
      <c r="VFF135" s="91"/>
      <c r="VFG135" s="91"/>
      <c r="VFH135" s="91"/>
      <c r="VFI135" s="91"/>
      <c r="VFJ135" s="91"/>
      <c r="VFK135" s="91"/>
      <c r="VFL135" s="91"/>
      <c r="VFM135" s="91"/>
      <c r="VFN135" s="91"/>
      <c r="VFO135" s="91"/>
      <c r="VFP135" s="91"/>
      <c r="VFQ135" s="91"/>
      <c r="VFR135" s="91"/>
      <c r="VFS135" s="91"/>
      <c r="VFT135" s="91"/>
      <c r="VFU135" s="91"/>
      <c r="VFV135" s="91"/>
      <c r="VFW135" s="91"/>
      <c r="VFX135" s="91"/>
      <c r="VFY135" s="91"/>
      <c r="VFZ135" s="91"/>
      <c r="VGA135" s="91"/>
      <c r="VGB135" s="91"/>
      <c r="VGC135" s="91"/>
      <c r="VGD135" s="91"/>
      <c r="VGE135" s="91"/>
      <c r="VGF135" s="91"/>
      <c r="VGG135" s="91"/>
      <c r="VGH135" s="91"/>
      <c r="VGI135" s="91"/>
      <c r="VGJ135" s="91"/>
      <c r="VGK135" s="91"/>
      <c r="VGL135" s="91"/>
      <c r="VGM135" s="91"/>
      <c r="VGN135" s="91"/>
      <c r="VGO135" s="91"/>
      <c r="VGP135" s="91"/>
      <c r="VGQ135" s="91"/>
      <c r="VGR135" s="91"/>
      <c r="VGS135" s="91"/>
      <c r="VGT135" s="91"/>
      <c r="VGU135" s="91"/>
      <c r="VGV135" s="91"/>
      <c r="VGW135" s="91"/>
      <c r="VGX135" s="91"/>
      <c r="VGY135" s="91"/>
      <c r="VGZ135" s="91"/>
      <c r="VHA135" s="91"/>
      <c r="VHB135" s="91"/>
      <c r="VHC135" s="91"/>
      <c r="VHD135" s="91"/>
      <c r="VHE135" s="91"/>
      <c r="VHF135" s="91"/>
      <c r="VHG135" s="91"/>
      <c r="VHH135" s="91"/>
      <c r="VHI135" s="91"/>
      <c r="VHJ135" s="91"/>
      <c r="VHK135" s="91"/>
      <c r="VHL135" s="91"/>
      <c r="VHM135" s="91"/>
      <c r="VHN135" s="91"/>
      <c r="VHO135" s="91"/>
      <c r="VHP135" s="91"/>
      <c r="VHQ135" s="91"/>
      <c r="VHR135" s="91"/>
      <c r="VHS135" s="91"/>
      <c r="VHT135" s="91"/>
      <c r="VHU135" s="91"/>
      <c r="VHV135" s="91"/>
      <c r="VHW135" s="91"/>
      <c r="VHX135" s="91"/>
      <c r="VHY135" s="91"/>
      <c r="VHZ135" s="91"/>
      <c r="VIA135" s="91"/>
      <c r="VIB135" s="91"/>
      <c r="VIC135" s="91"/>
      <c r="VID135" s="91"/>
      <c r="VIE135" s="91"/>
      <c r="VIF135" s="91"/>
      <c r="VIG135" s="91"/>
      <c r="VIH135" s="91"/>
      <c r="VII135" s="91"/>
      <c r="VIJ135" s="91"/>
      <c r="VIK135" s="91"/>
      <c r="VIL135" s="91"/>
      <c r="VIM135" s="91"/>
      <c r="VIN135" s="91"/>
      <c r="VIO135" s="91"/>
      <c r="VIP135" s="91"/>
      <c r="VIQ135" s="91"/>
      <c r="VIR135" s="91"/>
      <c r="VIS135" s="91"/>
      <c r="VIT135" s="91"/>
      <c r="VIU135" s="91"/>
      <c r="VIV135" s="91"/>
      <c r="VIW135" s="91"/>
      <c r="VIX135" s="91"/>
      <c r="VIY135" s="91"/>
      <c r="VIZ135" s="91"/>
      <c r="VJA135" s="91"/>
      <c r="VJB135" s="91"/>
      <c r="VJC135" s="91"/>
      <c r="VJD135" s="91"/>
      <c r="VJE135" s="91"/>
      <c r="VJF135" s="91"/>
      <c r="VJG135" s="91"/>
      <c r="VJH135" s="91"/>
      <c r="VJI135" s="91"/>
      <c r="VJJ135" s="91"/>
      <c r="VJK135" s="91"/>
      <c r="VJL135" s="91"/>
      <c r="VJM135" s="91"/>
      <c r="VJN135" s="91"/>
      <c r="VJO135" s="91"/>
      <c r="VJP135" s="91"/>
      <c r="VJQ135" s="91"/>
      <c r="VJR135" s="91"/>
      <c r="VJS135" s="91"/>
      <c r="VJT135" s="91"/>
      <c r="VJU135" s="91"/>
      <c r="VJV135" s="91"/>
      <c r="VJW135" s="91"/>
      <c r="VJX135" s="91"/>
      <c r="VJY135" s="91"/>
      <c r="VJZ135" s="91"/>
      <c r="VKA135" s="91"/>
      <c r="VKB135" s="91"/>
      <c r="VKC135" s="91"/>
      <c r="VKD135" s="91"/>
      <c r="VKE135" s="91"/>
      <c r="VKF135" s="91"/>
      <c r="VKG135" s="91"/>
      <c r="VKH135" s="91"/>
      <c r="VKI135" s="91"/>
      <c r="VKJ135" s="91"/>
      <c r="VKK135" s="91"/>
      <c r="VKL135" s="91"/>
      <c r="VKM135" s="91"/>
      <c r="VKN135" s="91"/>
      <c r="VKO135" s="91"/>
      <c r="VKP135" s="91"/>
      <c r="VKQ135" s="91"/>
      <c r="VKR135" s="91"/>
      <c r="VKS135" s="91"/>
      <c r="VKT135" s="91"/>
      <c r="VKU135" s="91"/>
      <c r="VKV135" s="91"/>
      <c r="VKW135" s="91"/>
      <c r="VKX135" s="91"/>
      <c r="VKY135" s="91"/>
      <c r="VKZ135" s="91"/>
      <c r="VLA135" s="91"/>
      <c r="VLB135" s="91"/>
      <c r="VLC135" s="91"/>
      <c r="VLD135" s="91"/>
      <c r="VLE135" s="91"/>
      <c r="VLF135" s="91"/>
      <c r="VLG135" s="91"/>
      <c r="VLH135" s="91"/>
      <c r="VLI135" s="91"/>
      <c r="VLJ135" s="91"/>
      <c r="VLK135" s="91"/>
      <c r="VLL135" s="91"/>
      <c r="VLM135" s="91"/>
      <c r="VLN135" s="91"/>
      <c r="VLO135" s="91"/>
      <c r="VLP135" s="91"/>
      <c r="VLQ135" s="91"/>
      <c r="VLR135" s="91"/>
      <c r="VLS135" s="91"/>
      <c r="VLT135" s="91"/>
      <c r="VLU135" s="91"/>
      <c r="VLV135" s="91"/>
      <c r="VLW135" s="91"/>
      <c r="VLX135" s="91"/>
      <c r="VLY135" s="91"/>
      <c r="VLZ135" s="91"/>
      <c r="VMA135" s="91"/>
      <c r="VMB135" s="91"/>
      <c r="VMC135" s="91"/>
      <c r="VMD135" s="91"/>
      <c r="VME135" s="91"/>
      <c r="VMF135" s="91"/>
      <c r="VMG135" s="91"/>
      <c r="VMH135" s="91"/>
      <c r="VMI135" s="91"/>
      <c r="VMJ135" s="91"/>
      <c r="VMK135" s="91"/>
      <c r="VML135" s="91"/>
      <c r="VMM135" s="91"/>
      <c r="VMN135" s="91"/>
      <c r="VMO135" s="91"/>
      <c r="VMP135" s="91"/>
      <c r="VMQ135" s="91"/>
      <c r="VMR135" s="91"/>
      <c r="VMS135" s="91"/>
      <c r="VMT135" s="91"/>
      <c r="VMU135" s="91"/>
      <c r="VMV135" s="91"/>
      <c r="VMW135" s="91"/>
      <c r="VMX135" s="91"/>
      <c r="VMY135" s="91"/>
      <c r="VMZ135" s="91"/>
      <c r="VNA135" s="91"/>
      <c r="VNB135" s="91"/>
      <c r="VNC135" s="91"/>
      <c r="VND135" s="91"/>
      <c r="VNE135" s="91"/>
      <c r="VNF135" s="91"/>
      <c r="VNG135" s="91"/>
      <c r="VNH135" s="91"/>
      <c r="VNI135" s="91"/>
      <c r="VNJ135" s="91"/>
      <c r="VNK135" s="91"/>
      <c r="VNL135" s="91"/>
      <c r="VNM135" s="91"/>
      <c r="VNN135" s="91"/>
      <c r="VNO135" s="91"/>
      <c r="VNP135" s="91"/>
      <c r="VNQ135" s="91"/>
      <c r="VNR135" s="91"/>
      <c r="VNS135" s="91"/>
      <c r="VNT135" s="91"/>
      <c r="VNU135" s="91"/>
      <c r="VNV135" s="91"/>
      <c r="VNW135" s="91"/>
      <c r="VNX135" s="91"/>
      <c r="VNY135" s="91"/>
      <c r="VNZ135" s="91"/>
      <c r="VOA135" s="91"/>
      <c r="VOB135" s="91"/>
      <c r="VOC135" s="91"/>
      <c r="VOD135" s="91"/>
      <c r="VOE135" s="91"/>
      <c r="VOF135" s="91"/>
      <c r="VOG135" s="91"/>
      <c r="VOH135" s="91"/>
      <c r="VOI135" s="91"/>
      <c r="VOJ135" s="91"/>
      <c r="VOK135" s="91"/>
      <c r="VOL135" s="91"/>
      <c r="VOM135" s="91"/>
      <c r="VON135" s="91"/>
      <c r="VOO135" s="91"/>
      <c r="VOP135" s="91"/>
      <c r="VOQ135" s="91"/>
      <c r="VOR135" s="91"/>
      <c r="VOS135" s="91"/>
      <c r="VOT135" s="91"/>
      <c r="VOU135" s="91"/>
      <c r="VOV135" s="91"/>
      <c r="VOW135" s="91"/>
      <c r="VOX135" s="91"/>
      <c r="VOY135" s="91"/>
      <c r="VOZ135" s="91"/>
      <c r="VPA135" s="91"/>
      <c r="VPB135" s="91"/>
      <c r="VPC135" s="91"/>
      <c r="VPD135" s="91"/>
      <c r="VPE135" s="91"/>
      <c r="VPF135" s="91"/>
      <c r="VPG135" s="91"/>
      <c r="VPH135" s="91"/>
      <c r="VPI135" s="91"/>
      <c r="VPJ135" s="91"/>
      <c r="VPK135" s="91"/>
      <c r="VPL135" s="91"/>
      <c r="VPM135" s="91"/>
      <c r="VPN135" s="91"/>
      <c r="VPO135" s="91"/>
      <c r="VPP135" s="91"/>
      <c r="VPQ135" s="91"/>
      <c r="VPR135" s="91"/>
      <c r="VPS135" s="91"/>
      <c r="VPT135" s="91"/>
      <c r="VPU135" s="91"/>
      <c r="VPV135" s="91"/>
      <c r="VPW135" s="91"/>
      <c r="VPX135" s="91"/>
      <c r="VPY135" s="91"/>
      <c r="VPZ135" s="91"/>
      <c r="VQA135" s="91"/>
      <c r="VQB135" s="91"/>
      <c r="VQC135" s="91"/>
      <c r="VQD135" s="91"/>
      <c r="VQE135" s="91"/>
      <c r="VQF135" s="91"/>
      <c r="VQG135" s="91"/>
      <c r="VQH135" s="91"/>
      <c r="VQI135" s="91"/>
      <c r="VQJ135" s="91"/>
      <c r="VQK135" s="91"/>
      <c r="VQL135" s="91"/>
      <c r="VQM135" s="91"/>
      <c r="VQN135" s="91"/>
      <c r="VQO135" s="91"/>
      <c r="VQP135" s="91"/>
      <c r="VQQ135" s="91"/>
      <c r="VQR135" s="91"/>
      <c r="VQS135" s="91"/>
      <c r="VQT135" s="91"/>
      <c r="VQU135" s="91"/>
      <c r="VQV135" s="91"/>
      <c r="VQW135" s="91"/>
      <c r="VQX135" s="91"/>
      <c r="VQY135" s="91"/>
      <c r="VQZ135" s="91"/>
      <c r="VRA135" s="91"/>
      <c r="VRB135" s="91"/>
      <c r="VRC135" s="91"/>
      <c r="VRD135" s="91"/>
      <c r="VRE135" s="91"/>
      <c r="VRF135" s="91"/>
      <c r="VRG135" s="91"/>
      <c r="VRH135" s="91"/>
      <c r="VRI135" s="91"/>
      <c r="VRJ135" s="91"/>
      <c r="VRK135" s="91"/>
      <c r="VRL135" s="91"/>
      <c r="VRM135" s="91"/>
      <c r="VRN135" s="91"/>
      <c r="VRO135" s="91"/>
      <c r="VRP135" s="91"/>
      <c r="VRQ135" s="91"/>
      <c r="VRR135" s="91"/>
      <c r="VRS135" s="91"/>
      <c r="VRT135" s="91"/>
      <c r="VRU135" s="91"/>
      <c r="VRV135" s="91"/>
      <c r="VRW135" s="91"/>
      <c r="VRX135" s="91"/>
      <c r="VRY135" s="91"/>
      <c r="VRZ135" s="91"/>
      <c r="VSA135" s="91"/>
      <c r="VSB135" s="91"/>
      <c r="VSC135" s="91"/>
      <c r="VSD135" s="91"/>
      <c r="VSE135" s="91"/>
      <c r="VSF135" s="91"/>
      <c r="VSG135" s="91"/>
      <c r="VSH135" s="91"/>
      <c r="VSI135" s="91"/>
      <c r="VSJ135" s="91"/>
      <c r="VSK135" s="91"/>
      <c r="VSL135" s="91"/>
      <c r="VSM135" s="91"/>
      <c r="VSN135" s="91"/>
      <c r="VSO135" s="91"/>
      <c r="VSP135" s="91"/>
      <c r="VSQ135" s="91"/>
      <c r="VSR135" s="91"/>
      <c r="VSS135" s="91"/>
      <c r="VST135" s="91"/>
      <c r="VSU135" s="91"/>
      <c r="VSV135" s="91"/>
      <c r="VSW135" s="91"/>
      <c r="VSX135" s="91"/>
      <c r="VSY135" s="91"/>
      <c r="VSZ135" s="91"/>
      <c r="VTA135" s="91"/>
      <c r="VTB135" s="91"/>
      <c r="VTC135" s="91"/>
      <c r="VTD135" s="91"/>
      <c r="VTE135" s="91"/>
      <c r="VTF135" s="91"/>
      <c r="VTG135" s="91"/>
      <c r="VTH135" s="91"/>
      <c r="VTI135" s="91"/>
      <c r="VTJ135" s="91"/>
      <c r="VTK135" s="91"/>
      <c r="VTL135" s="91"/>
      <c r="VTM135" s="91"/>
      <c r="VTN135" s="91"/>
      <c r="VTO135" s="91"/>
      <c r="VTP135" s="91"/>
      <c r="VTQ135" s="91"/>
      <c r="VTR135" s="91"/>
      <c r="VTS135" s="91"/>
      <c r="VTT135" s="91"/>
      <c r="VTU135" s="91"/>
      <c r="VTV135" s="91"/>
      <c r="VTW135" s="91"/>
      <c r="VTX135" s="91"/>
      <c r="VTY135" s="91"/>
      <c r="VTZ135" s="91"/>
      <c r="VUA135" s="91"/>
      <c r="VUB135" s="91"/>
      <c r="VUC135" s="91"/>
      <c r="VUD135" s="91"/>
      <c r="VUE135" s="91"/>
      <c r="VUF135" s="91"/>
      <c r="VUG135" s="91"/>
      <c r="VUH135" s="91"/>
      <c r="VUI135" s="91"/>
      <c r="VUJ135" s="91"/>
      <c r="VUK135" s="91"/>
      <c r="VUL135" s="91"/>
      <c r="VUM135" s="91"/>
      <c r="VUN135" s="91"/>
      <c r="VUO135" s="91"/>
      <c r="VUP135" s="91"/>
      <c r="VUQ135" s="91"/>
      <c r="VUR135" s="91"/>
      <c r="VUS135" s="91"/>
      <c r="VUT135" s="91"/>
      <c r="VUU135" s="91"/>
      <c r="VUV135" s="91"/>
      <c r="VUW135" s="91"/>
      <c r="VUX135" s="91"/>
      <c r="VUY135" s="91"/>
      <c r="VUZ135" s="91"/>
      <c r="VVA135" s="91"/>
      <c r="VVB135" s="91"/>
      <c r="VVC135" s="91"/>
      <c r="VVD135" s="91"/>
      <c r="VVE135" s="91"/>
      <c r="VVF135" s="91"/>
      <c r="VVG135" s="91"/>
      <c r="VVH135" s="91"/>
      <c r="VVI135" s="91"/>
      <c r="VVJ135" s="91"/>
      <c r="VVK135" s="91"/>
      <c r="VVL135" s="91"/>
      <c r="VVM135" s="91"/>
      <c r="VVN135" s="91"/>
      <c r="VVO135" s="91"/>
      <c r="VVP135" s="91"/>
      <c r="VVQ135" s="91"/>
      <c r="VVR135" s="91"/>
      <c r="VVS135" s="91"/>
      <c r="VVT135" s="91"/>
      <c r="VVU135" s="91"/>
      <c r="VVV135" s="91"/>
      <c r="VVW135" s="91"/>
      <c r="VVX135" s="91"/>
      <c r="VVY135" s="91"/>
      <c r="VVZ135" s="91"/>
      <c r="VWA135" s="91"/>
      <c r="VWB135" s="91"/>
      <c r="VWC135" s="91"/>
      <c r="VWD135" s="91"/>
      <c r="VWE135" s="91"/>
      <c r="VWF135" s="91"/>
      <c r="VWG135" s="91"/>
      <c r="VWH135" s="91"/>
      <c r="VWI135" s="91"/>
      <c r="VWJ135" s="91"/>
      <c r="VWK135" s="91"/>
      <c r="VWL135" s="91"/>
      <c r="VWM135" s="91"/>
      <c r="VWN135" s="91"/>
      <c r="VWO135" s="91"/>
      <c r="VWP135" s="91"/>
      <c r="VWQ135" s="91"/>
      <c r="VWR135" s="91"/>
      <c r="VWS135" s="91"/>
      <c r="VWT135" s="91"/>
      <c r="VWU135" s="91"/>
      <c r="VWV135" s="91"/>
      <c r="VWW135" s="91"/>
      <c r="VWX135" s="91"/>
      <c r="VWY135" s="91"/>
      <c r="VWZ135" s="91"/>
      <c r="VXA135" s="91"/>
      <c r="VXB135" s="91"/>
      <c r="VXC135" s="91"/>
      <c r="VXD135" s="91"/>
      <c r="VXE135" s="91"/>
      <c r="VXF135" s="91"/>
      <c r="VXG135" s="91"/>
      <c r="VXH135" s="91"/>
      <c r="VXI135" s="91"/>
      <c r="VXJ135" s="91"/>
      <c r="VXK135" s="91"/>
      <c r="VXL135" s="91"/>
      <c r="VXM135" s="91"/>
      <c r="VXN135" s="91"/>
      <c r="VXO135" s="91"/>
      <c r="VXP135" s="91"/>
      <c r="VXQ135" s="91"/>
      <c r="VXR135" s="91"/>
      <c r="VXS135" s="91"/>
      <c r="VXT135" s="91"/>
      <c r="VXU135" s="91"/>
      <c r="VXV135" s="91"/>
      <c r="VXW135" s="91"/>
      <c r="VXX135" s="91"/>
      <c r="VXY135" s="91"/>
      <c r="VXZ135" s="91"/>
      <c r="VYA135" s="91"/>
      <c r="VYB135" s="91"/>
      <c r="VYC135" s="91"/>
      <c r="VYD135" s="91"/>
      <c r="VYE135" s="91"/>
      <c r="VYF135" s="91"/>
      <c r="VYG135" s="91"/>
      <c r="VYH135" s="91"/>
      <c r="VYI135" s="91"/>
      <c r="VYJ135" s="91"/>
      <c r="VYK135" s="91"/>
      <c r="VYL135" s="91"/>
      <c r="VYM135" s="91"/>
      <c r="VYN135" s="91"/>
      <c r="VYO135" s="91"/>
      <c r="VYP135" s="91"/>
      <c r="VYQ135" s="91"/>
      <c r="VYR135" s="91"/>
      <c r="VYS135" s="91"/>
      <c r="VYT135" s="91"/>
      <c r="VYU135" s="91"/>
      <c r="VYV135" s="91"/>
      <c r="VYW135" s="91"/>
      <c r="VYX135" s="91"/>
      <c r="VYY135" s="91"/>
      <c r="VYZ135" s="91"/>
      <c r="VZA135" s="91"/>
      <c r="VZB135" s="91"/>
      <c r="VZC135" s="91"/>
      <c r="VZD135" s="91"/>
      <c r="VZE135" s="91"/>
      <c r="VZF135" s="91"/>
      <c r="VZG135" s="91"/>
      <c r="VZH135" s="91"/>
      <c r="VZI135" s="91"/>
      <c r="VZJ135" s="91"/>
      <c r="VZK135" s="91"/>
      <c r="VZL135" s="91"/>
      <c r="VZM135" s="91"/>
      <c r="VZN135" s="91"/>
      <c r="VZO135" s="91"/>
      <c r="VZP135" s="91"/>
      <c r="VZQ135" s="91"/>
      <c r="VZR135" s="91"/>
      <c r="VZS135" s="91"/>
      <c r="VZT135" s="91"/>
      <c r="VZU135" s="91"/>
      <c r="VZV135" s="91"/>
      <c r="VZW135" s="91"/>
      <c r="VZX135" s="91"/>
      <c r="VZY135" s="91"/>
      <c r="VZZ135" s="91"/>
      <c r="WAA135" s="91"/>
      <c r="WAB135" s="91"/>
      <c r="WAC135" s="91"/>
      <c r="WAD135" s="91"/>
      <c r="WAE135" s="91"/>
      <c r="WAF135" s="91"/>
      <c r="WAG135" s="91"/>
      <c r="WAH135" s="91"/>
      <c r="WAI135" s="91"/>
      <c r="WAJ135" s="91"/>
      <c r="WAK135" s="91"/>
      <c r="WAL135" s="91"/>
      <c r="WAM135" s="91"/>
      <c r="WAN135" s="91"/>
      <c r="WAO135" s="91"/>
      <c r="WAP135" s="91"/>
      <c r="WAQ135" s="91"/>
      <c r="WAR135" s="91"/>
      <c r="WAS135" s="91"/>
      <c r="WAT135" s="91"/>
      <c r="WAU135" s="91"/>
      <c r="WAV135" s="91"/>
      <c r="WAW135" s="91"/>
      <c r="WAX135" s="91"/>
      <c r="WAY135" s="91"/>
      <c r="WAZ135" s="91"/>
      <c r="WBA135" s="91"/>
      <c r="WBB135" s="91"/>
      <c r="WBC135" s="91"/>
      <c r="WBD135" s="91"/>
      <c r="WBE135" s="91"/>
      <c r="WBF135" s="91"/>
      <c r="WBG135" s="91"/>
      <c r="WBH135" s="91"/>
      <c r="WBI135" s="91"/>
      <c r="WBJ135" s="91"/>
      <c r="WBK135" s="91"/>
      <c r="WBL135" s="91"/>
      <c r="WBM135" s="91"/>
      <c r="WBN135" s="91"/>
      <c r="WBO135" s="91"/>
      <c r="WBP135" s="91"/>
      <c r="WBQ135" s="91"/>
      <c r="WBR135" s="91"/>
      <c r="WBS135" s="91"/>
      <c r="WBT135" s="91"/>
      <c r="WBU135" s="91"/>
      <c r="WBV135" s="91"/>
      <c r="WBW135" s="91"/>
      <c r="WBX135" s="91"/>
      <c r="WBY135" s="91"/>
      <c r="WBZ135" s="91"/>
      <c r="WCA135" s="91"/>
      <c r="WCB135" s="91"/>
      <c r="WCC135" s="91"/>
      <c r="WCD135" s="91"/>
      <c r="WCE135" s="91"/>
      <c r="WCF135" s="91"/>
      <c r="WCG135" s="91"/>
      <c r="WCH135" s="91"/>
      <c r="WCI135" s="91"/>
      <c r="WCJ135" s="91"/>
      <c r="WCK135" s="91"/>
      <c r="WCL135" s="91"/>
      <c r="WCM135" s="91"/>
      <c r="WCN135" s="91"/>
      <c r="WCO135" s="91"/>
      <c r="WCP135" s="91"/>
      <c r="WCQ135" s="91"/>
      <c r="WCR135" s="91"/>
      <c r="WCS135" s="91"/>
      <c r="WCT135" s="91"/>
      <c r="WCU135" s="91"/>
      <c r="WCV135" s="91"/>
      <c r="WCW135" s="91"/>
      <c r="WCX135" s="91"/>
      <c r="WCY135" s="91"/>
      <c r="WCZ135" s="91"/>
      <c r="WDA135" s="91"/>
      <c r="WDB135" s="91"/>
      <c r="WDC135" s="91"/>
      <c r="WDD135" s="91"/>
      <c r="WDE135" s="91"/>
      <c r="WDF135" s="91"/>
      <c r="WDG135" s="91"/>
      <c r="WDH135" s="91"/>
      <c r="WDI135" s="91"/>
      <c r="WDJ135" s="91"/>
      <c r="WDK135" s="91"/>
      <c r="WDL135" s="91"/>
      <c r="WDM135" s="91"/>
      <c r="WDN135" s="91"/>
      <c r="WDO135" s="91"/>
      <c r="WDP135" s="91"/>
      <c r="WDQ135" s="91"/>
      <c r="WDR135" s="91"/>
      <c r="WDS135" s="91"/>
      <c r="WDT135" s="91"/>
      <c r="WDU135" s="91"/>
      <c r="WDV135" s="91"/>
      <c r="WDW135" s="91"/>
      <c r="WDX135" s="91"/>
      <c r="WDY135" s="91"/>
      <c r="WDZ135" s="91"/>
      <c r="WEA135" s="91"/>
      <c r="WEB135" s="91"/>
      <c r="WEC135" s="91"/>
      <c r="WED135" s="91"/>
      <c r="WEE135" s="91"/>
      <c r="WEF135" s="91"/>
      <c r="WEG135" s="91"/>
      <c r="WEH135" s="91"/>
      <c r="WEI135" s="91"/>
      <c r="WEJ135" s="91"/>
      <c r="WEK135" s="91"/>
      <c r="WEL135" s="91"/>
      <c r="WEM135" s="91"/>
      <c r="WEN135" s="91"/>
      <c r="WEO135" s="91"/>
      <c r="WEP135" s="91"/>
      <c r="WEQ135" s="91"/>
      <c r="WER135" s="91"/>
      <c r="WES135" s="91"/>
      <c r="WET135" s="91"/>
      <c r="WEU135" s="91"/>
      <c r="WEV135" s="91"/>
      <c r="WEW135" s="91"/>
      <c r="WEX135" s="91"/>
      <c r="WEY135" s="91"/>
      <c r="WEZ135" s="91"/>
      <c r="WFA135" s="91"/>
      <c r="WFB135" s="91"/>
      <c r="WFC135" s="91"/>
      <c r="WFD135" s="91"/>
      <c r="WFE135" s="91"/>
      <c r="WFF135" s="91"/>
      <c r="WFG135" s="91"/>
      <c r="WFH135" s="91"/>
      <c r="WFI135" s="91"/>
      <c r="WFJ135" s="91"/>
      <c r="WFK135" s="91"/>
      <c r="WFL135" s="91"/>
      <c r="WFM135" s="91"/>
      <c r="WFN135" s="91"/>
      <c r="WFO135" s="91"/>
      <c r="WFP135" s="91"/>
      <c r="WFQ135" s="91"/>
      <c r="WFR135" s="91"/>
      <c r="WFS135" s="91"/>
      <c r="WFT135" s="91"/>
      <c r="WFU135" s="91"/>
      <c r="WFV135" s="91"/>
      <c r="WFW135" s="91"/>
      <c r="WFX135" s="91"/>
      <c r="WFY135" s="91"/>
      <c r="WFZ135" s="91"/>
      <c r="WGA135" s="91"/>
      <c r="WGB135" s="91"/>
      <c r="WGC135" s="91"/>
      <c r="WGD135" s="91"/>
      <c r="WGE135" s="91"/>
      <c r="WGF135" s="91"/>
      <c r="WGG135" s="91"/>
      <c r="WGH135" s="91"/>
      <c r="WGI135" s="91"/>
      <c r="WGJ135" s="91"/>
      <c r="WGK135" s="91"/>
      <c r="WGL135" s="91"/>
      <c r="WGM135" s="91"/>
      <c r="WGN135" s="91"/>
      <c r="WGO135" s="91"/>
      <c r="WGP135" s="91"/>
      <c r="WGQ135" s="91"/>
      <c r="WGR135" s="91"/>
      <c r="WGS135" s="91"/>
      <c r="WGT135" s="91"/>
      <c r="WGU135" s="91"/>
      <c r="WGV135" s="91"/>
      <c r="WGW135" s="91"/>
      <c r="WGX135" s="91"/>
      <c r="WGY135" s="91"/>
      <c r="WGZ135" s="91"/>
      <c r="WHA135" s="91"/>
      <c r="WHB135" s="91"/>
      <c r="WHC135" s="91"/>
      <c r="WHD135" s="91"/>
      <c r="WHE135" s="91"/>
      <c r="WHF135" s="91"/>
      <c r="WHG135" s="91"/>
      <c r="WHH135" s="91"/>
      <c r="WHI135" s="91"/>
      <c r="WHJ135" s="91"/>
      <c r="WHK135" s="91"/>
      <c r="WHL135" s="91"/>
      <c r="WHM135" s="91"/>
      <c r="WHN135" s="91"/>
      <c r="WHO135" s="91"/>
      <c r="WHP135" s="91"/>
      <c r="WHQ135" s="91"/>
      <c r="WHR135" s="91"/>
      <c r="WHS135" s="91"/>
      <c r="WHT135" s="91"/>
      <c r="WHU135" s="91"/>
      <c r="WHV135" s="91"/>
      <c r="WHW135" s="91"/>
      <c r="WHX135" s="91"/>
      <c r="WHY135" s="91"/>
      <c r="WHZ135" s="91"/>
      <c r="WIA135" s="91"/>
      <c r="WIB135" s="91"/>
      <c r="WIC135" s="91"/>
      <c r="WID135" s="91"/>
      <c r="WIE135" s="91"/>
      <c r="WIF135" s="91"/>
      <c r="WIG135" s="91"/>
      <c r="WIH135" s="91"/>
      <c r="WII135" s="91"/>
      <c r="WIJ135" s="91"/>
      <c r="WIK135" s="91"/>
      <c r="WIL135" s="91"/>
      <c r="WIM135" s="91"/>
      <c r="WIN135" s="91"/>
      <c r="WIO135" s="91"/>
      <c r="WIP135" s="91"/>
      <c r="WIQ135" s="91"/>
      <c r="WIR135" s="91"/>
      <c r="WIS135" s="91"/>
      <c r="WIT135" s="91"/>
      <c r="WIU135" s="91"/>
      <c r="WIV135" s="91"/>
      <c r="WIW135" s="91"/>
      <c r="WIX135" s="91"/>
      <c r="WIY135" s="91"/>
      <c r="WIZ135" s="91"/>
      <c r="WJA135" s="91"/>
      <c r="WJB135" s="91"/>
      <c r="WJC135" s="91"/>
      <c r="WJD135" s="91"/>
      <c r="WJE135" s="91"/>
      <c r="WJF135" s="91"/>
      <c r="WJG135" s="91"/>
      <c r="WJH135" s="91"/>
      <c r="WJI135" s="91"/>
      <c r="WJJ135" s="91"/>
      <c r="WJK135" s="91"/>
      <c r="WJL135" s="91"/>
      <c r="WJM135" s="91"/>
      <c r="WJN135" s="91"/>
      <c r="WJO135" s="91"/>
      <c r="WJP135" s="91"/>
      <c r="WJQ135" s="91"/>
      <c r="WJR135" s="91"/>
      <c r="WJS135" s="91"/>
      <c r="WJT135" s="91"/>
      <c r="WJU135" s="91"/>
      <c r="WJV135" s="91"/>
      <c r="WJW135" s="91"/>
      <c r="WJX135" s="91"/>
      <c r="WJY135" s="91"/>
      <c r="WJZ135" s="91"/>
      <c r="WKA135" s="91"/>
      <c r="WKB135" s="91"/>
      <c r="WKC135" s="91"/>
      <c r="WKD135" s="91"/>
      <c r="WKE135" s="91"/>
      <c r="WKF135" s="91"/>
      <c r="WKG135" s="91"/>
      <c r="WKH135" s="91"/>
      <c r="WKI135" s="91"/>
      <c r="WKJ135" s="91"/>
      <c r="WKK135" s="91"/>
      <c r="WKL135" s="91"/>
      <c r="WKM135" s="91"/>
      <c r="WKN135" s="91"/>
      <c r="WKO135" s="91"/>
      <c r="WKP135" s="91"/>
      <c r="WKQ135" s="91"/>
      <c r="WKR135" s="91"/>
      <c r="WKS135" s="91"/>
      <c r="WKT135" s="91"/>
      <c r="WKU135" s="91"/>
      <c r="WKV135" s="91"/>
      <c r="WKW135" s="91"/>
      <c r="WKX135" s="91"/>
      <c r="WKY135" s="91"/>
      <c r="WKZ135" s="91"/>
      <c r="WLA135" s="91"/>
      <c r="WLB135" s="91"/>
      <c r="WLC135" s="91"/>
      <c r="WLD135" s="91"/>
      <c r="WLE135" s="91"/>
      <c r="WLF135" s="91"/>
      <c r="WLG135" s="91"/>
      <c r="WLH135" s="91"/>
      <c r="WLI135" s="91"/>
      <c r="WLJ135" s="91"/>
      <c r="WLK135" s="91"/>
      <c r="WLL135" s="91"/>
      <c r="WLM135" s="91"/>
      <c r="WLN135" s="91"/>
      <c r="WLO135" s="91"/>
      <c r="WLP135" s="91"/>
      <c r="WLQ135" s="91"/>
      <c r="WLR135" s="91"/>
      <c r="WLS135" s="91"/>
      <c r="WLT135" s="91"/>
      <c r="WLU135" s="91"/>
      <c r="WLV135" s="91"/>
      <c r="WLW135" s="91"/>
      <c r="WLX135" s="91"/>
      <c r="WLY135" s="91"/>
      <c r="WLZ135" s="91"/>
      <c r="WMA135" s="91"/>
      <c r="WMB135" s="91"/>
      <c r="WMC135" s="91"/>
      <c r="WMD135" s="91"/>
      <c r="WME135" s="91"/>
      <c r="WMF135" s="91"/>
      <c r="WMG135" s="91"/>
      <c r="WMH135" s="91"/>
      <c r="WMI135" s="91"/>
      <c r="WMJ135" s="91"/>
      <c r="WMK135" s="91"/>
      <c r="WML135" s="91"/>
      <c r="WMM135" s="91"/>
      <c r="WMN135" s="91"/>
      <c r="WMO135" s="91"/>
      <c r="WMP135" s="91"/>
      <c r="WMQ135" s="91"/>
      <c r="WMR135" s="91"/>
      <c r="WMS135" s="91"/>
      <c r="WMT135" s="91"/>
      <c r="WMU135" s="91"/>
      <c r="WMV135" s="91"/>
      <c r="WMW135" s="91"/>
      <c r="WMX135" s="91"/>
      <c r="WMY135" s="91"/>
      <c r="WMZ135" s="91"/>
      <c r="WNA135" s="91"/>
      <c r="WNB135" s="91"/>
      <c r="WNC135" s="91"/>
      <c r="WND135" s="91"/>
      <c r="WNE135" s="91"/>
      <c r="WNF135" s="91"/>
      <c r="WNG135" s="91"/>
      <c r="WNH135" s="91"/>
      <c r="WNI135" s="91"/>
      <c r="WNJ135" s="91"/>
      <c r="WNK135" s="91"/>
      <c r="WNL135" s="91"/>
      <c r="WNM135" s="91"/>
      <c r="WNN135" s="91"/>
      <c r="WNO135" s="91"/>
      <c r="WNP135" s="91"/>
      <c r="WNQ135" s="91"/>
      <c r="WNR135" s="91"/>
      <c r="WNS135" s="91"/>
      <c r="WNT135" s="91"/>
      <c r="WNU135" s="91"/>
      <c r="WNV135" s="91"/>
      <c r="WNW135" s="91"/>
      <c r="WNX135" s="91"/>
      <c r="WNY135" s="91"/>
      <c r="WNZ135" s="91"/>
      <c r="WOA135" s="91"/>
      <c r="WOB135" s="91"/>
      <c r="WOC135" s="91"/>
      <c r="WOD135" s="91"/>
      <c r="WOE135" s="91"/>
      <c r="WOF135" s="91"/>
      <c r="WOG135" s="91"/>
      <c r="WOH135" s="91"/>
      <c r="WOI135" s="91"/>
      <c r="WOJ135" s="91"/>
      <c r="WOK135" s="91"/>
      <c r="WOL135" s="91"/>
      <c r="WOM135" s="91"/>
      <c r="WON135" s="91"/>
      <c r="WOO135" s="91"/>
      <c r="WOP135" s="91"/>
      <c r="WOQ135" s="91"/>
      <c r="WOR135" s="91"/>
      <c r="WOS135" s="91"/>
      <c r="WOT135" s="91"/>
      <c r="WOU135" s="91"/>
      <c r="WOV135" s="91"/>
      <c r="WOW135" s="91"/>
      <c r="WOX135" s="91"/>
      <c r="WOY135" s="91"/>
      <c r="WOZ135" s="91"/>
      <c r="WPA135" s="91"/>
      <c r="WPB135" s="91"/>
      <c r="WPC135" s="91"/>
      <c r="WPD135" s="91"/>
      <c r="WPE135" s="91"/>
      <c r="WPF135" s="91"/>
      <c r="WPG135" s="91"/>
      <c r="WPH135" s="91"/>
      <c r="WPI135" s="91"/>
      <c r="WPJ135" s="91"/>
      <c r="WPK135" s="91"/>
      <c r="WPL135" s="91"/>
      <c r="WPM135" s="91"/>
      <c r="WPN135" s="91"/>
      <c r="WPO135" s="91"/>
      <c r="WPP135" s="91"/>
      <c r="WPQ135" s="91"/>
      <c r="WPR135" s="91"/>
      <c r="WPS135" s="91"/>
      <c r="WPT135" s="91"/>
      <c r="WPU135" s="91"/>
      <c r="WPV135" s="91"/>
      <c r="WPW135" s="91"/>
      <c r="WPX135" s="91"/>
      <c r="WPY135" s="91"/>
      <c r="WPZ135" s="91"/>
      <c r="WQA135" s="91"/>
      <c r="WQB135" s="91"/>
      <c r="WQC135" s="91"/>
      <c r="WQD135" s="91"/>
      <c r="WQE135" s="91"/>
      <c r="WQF135" s="91"/>
      <c r="WQG135" s="91"/>
      <c r="WQH135" s="91"/>
      <c r="WQI135" s="91"/>
      <c r="WQJ135" s="91"/>
      <c r="WQK135" s="91"/>
      <c r="WQL135" s="91"/>
      <c r="WQM135" s="91"/>
      <c r="WQN135" s="91"/>
      <c r="WQO135" s="91"/>
      <c r="WQP135" s="91"/>
      <c r="WQQ135" s="91"/>
      <c r="WQR135" s="91"/>
      <c r="WQS135" s="91"/>
      <c r="WQT135" s="91"/>
      <c r="WQU135" s="91"/>
      <c r="WQV135" s="91"/>
      <c r="WQW135" s="91"/>
      <c r="WQX135" s="91"/>
      <c r="WQY135" s="91"/>
      <c r="WQZ135" s="91"/>
      <c r="WRA135" s="91"/>
      <c r="WRB135" s="91"/>
      <c r="WRC135" s="91"/>
      <c r="WRD135" s="91"/>
      <c r="WRE135" s="91"/>
      <c r="WRF135" s="91"/>
      <c r="WRG135" s="91"/>
      <c r="WRH135" s="91"/>
      <c r="WRI135" s="91"/>
      <c r="WRJ135" s="91"/>
      <c r="WRK135" s="91"/>
      <c r="WRL135" s="91"/>
      <c r="WRM135" s="91"/>
      <c r="WRN135" s="91"/>
      <c r="WRO135" s="91"/>
      <c r="WRP135" s="91"/>
      <c r="WRQ135" s="91"/>
      <c r="WRR135" s="91"/>
      <c r="WRS135" s="91"/>
      <c r="WRT135" s="91"/>
      <c r="WRU135" s="91"/>
      <c r="WRV135" s="91"/>
      <c r="WRW135" s="91"/>
      <c r="WRX135" s="91"/>
      <c r="WRY135" s="91"/>
      <c r="WRZ135" s="91"/>
      <c r="WSA135" s="91"/>
      <c r="WSB135" s="91"/>
      <c r="WSC135" s="91"/>
      <c r="WSD135" s="91"/>
      <c r="WSE135" s="91"/>
      <c r="WSF135" s="91"/>
      <c r="WSG135" s="91"/>
      <c r="WSH135" s="91"/>
      <c r="WSI135" s="91"/>
      <c r="WSJ135" s="91"/>
      <c r="WSK135" s="91"/>
      <c r="WSL135" s="91"/>
      <c r="WSM135" s="91"/>
      <c r="WSN135" s="91"/>
      <c r="WSO135" s="91"/>
      <c r="WSP135" s="91"/>
      <c r="WSQ135" s="91"/>
      <c r="WSR135" s="91"/>
      <c r="WSS135" s="91"/>
      <c r="WST135" s="91"/>
      <c r="WSU135" s="91"/>
      <c r="WSV135" s="91"/>
      <c r="WSW135" s="91"/>
      <c r="WSX135" s="91"/>
      <c r="WSY135" s="91"/>
      <c r="WSZ135" s="91"/>
      <c r="WTA135" s="91"/>
      <c r="WTB135" s="91"/>
      <c r="WTC135" s="91"/>
      <c r="WTD135" s="91"/>
      <c r="WTE135" s="91"/>
      <c r="WTF135" s="91"/>
      <c r="WTG135" s="91"/>
      <c r="WTH135" s="91"/>
      <c r="WTI135" s="91"/>
      <c r="WTJ135" s="91"/>
      <c r="WTK135" s="91"/>
      <c r="WTL135" s="91"/>
      <c r="WTM135" s="91"/>
      <c r="WTN135" s="91"/>
      <c r="WTO135" s="91"/>
      <c r="WTP135" s="91"/>
      <c r="WTQ135" s="91"/>
      <c r="WTR135" s="91"/>
      <c r="WTS135" s="91"/>
      <c r="WTT135" s="91"/>
      <c r="WTU135" s="91"/>
      <c r="WTV135" s="91"/>
      <c r="WTW135" s="91"/>
      <c r="WTX135" s="91"/>
      <c r="WTY135" s="91"/>
      <c r="WTZ135" s="91"/>
      <c r="WUA135" s="91"/>
      <c r="WUB135" s="91"/>
      <c r="WUC135" s="91"/>
      <c r="WUD135" s="91"/>
      <c r="WUE135" s="91"/>
      <c r="WUF135" s="91"/>
      <c r="WUG135" s="91"/>
      <c r="WUH135" s="91"/>
      <c r="WUI135" s="91"/>
      <c r="WUJ135" s="91"/>
      <c r="WUK135" s="91"/>
      <c r="WUL135" s="91"/>
      <c r="WUM135" s="91"/>
      <c r="WUN135" s="91"/>
      <c r="WUO135" s="91"/>
      <c r="WUP135" s="91"/>
      <c r="WUQ135" s="91"/>
      <c r="WUR135" s="91"/>
      <c r="WUS135" s="91"/>
      <c r="WUT135" s="91"/>
      <c r="WUU135" s="91"/>
      <c r="WUV135" s="91"/>
      <c r="WUW135" s="91"/>
      <c r="WUX135" s="91"/>
      <c r="WUY135" s="91"/>
      <c r="WUZ135" s="91"/>
      <c r="WVA135" s="91"/>
      <c r="WVB135" s="91"/>
      <c r="WVC135" s="91"/>
      <c r="WVD135" s="91"/>
      <c r="WVE135" s="91"/>
      <c r="WVF135" s="91"/>
      <c r="WVG135" s="91"/>
      <c r="WVH135" s="91"/>
      <c r="WVI135" s="91"/>
      <c r="WVJ135" s="91"/>
      <c r="WVK135" s="91"/>
      <c r="WVL135" s="91"/>
      <c r="WVM135" s="91"/>
      <c r="WVN135" s="91"/>
      <c r="WVO135" s="91"/>
      <c r="WVP135" s="91"/>
      <c r="WVQ135" s="91"/>
      <c r="WVR135" s="91"/>
      <c r="WVS135" s="91"/>
      <c r="WVT135" s="91"/>
      <c r="WVU135" s="91"/>
      <c r="WVV135" s="91"/>
      <c r="WVW135" s="91"/>
      <c r="WVX135" s="91"/>
      <c r="WVY135" s="91"/>
      <c r="WVZ135" s="91"/>
      <c r="WWA135" s="91"/>
      <c r="WWB135" s="91"/>
      <c r="WWC135" s="91"/>
      <c r="WWD135" s="91"/>
      <c r="WWE135" s="91"/>
      <c r="WWF135" s="91"/>
      <c r="WWG135" s="91"/>
      <c r="WWH135" s="91"/>
      <c r="WWI135" s="91"/>
      <c r="WWJ135" s="91"/>
      <c r="WWK135" s="91"/>
      <c r="WWL135" s="91"/>
      <c r="WWM135" s="91"/>
      <c r="WWN135" s="91"/>
      <c r="WWO135" s="91"/>
      <c r="WWP135" s="91"/>
      <c r="WWQ135" s="91"/>
      <c r="WWR135" s="91"/>
      <c r="WWS135" s="91"/>
      <c r="WWT135" s="91"/>
      <c r="WWU135" s="91"/>
      <c r="WWV135" s="91"/>
      <c r="WWW135" s="91"/>
      <c r="WWX135" s="91"/>
      <c r="WWY135" s="91"/>
      <c r="WWZ135" s="91"/>
      <c r="WXA135" s="91"/>
      <c r="WXB135" s="91"/>
      <c r="WXC135" s="91"/>
      <c r="WXD135" s="91"/>
      <c r="WXE135" s="91"/>
      <c r="WXF135" s="91"/>
      <c r="WXG135" s="91"/>
      <c r="WXH135" s="91"/>
      <c r="WXI135" s="91"/>
      <c r="WXJ135" s="91"/>
      <c r="WXK135" s="91"/>
      <c r="WXL135" s="91"/>
      <c r="WXM135" s="91"/>
      <c r="WXN135" s="91"/>
      <c r="WXO135" s="91"/>
      <c r="WXP135" s="91"/>
      <c r="WXQ135" s="91"/>
      <c r="WXR135" s="91"/>
      <c r="WXS135" s="91"/>
      <c r="WXT135" s="91"/>
      <c r="WXU135" s="91"/>
      <c r="WXV135" s="91"/>
      <c r="WXW135" s="91"/>
      <c r="WXX135" s="91"/>
      <c r="WXY135" s="91"/>
      <c r="WXZ135" s="91"/>
      <c r="WYA135" s="91"/>
      <c r="WYB135" s="91"/>
      <c r="WYC135" s="91"/>
      <c r="WYD135" s="91"/>
      <c r="WYE135" s="91"/>
      <c r="WYF135" s="91"/>
      <c r="WYG135" s="91"/>
      <c r="WYH135" s="91"/>
      <c r="WYI135" s="91"/>
      <c r="WYJ135" s="91"/>
      <c r="WYK135" s="91"/>
      <c r="WYL135" s="91"/>
      <c r="WYM135" s="91"/>
      <c r="WYN135" s="91"/>
      <c r="WYO135" s="91"/>
      <c r="WYP135" s="91"/>
      <c r="WYQ135" s="91"/>
      <c r="WYR135" s="91"/>
      <c r="WYS135" s="91"/>
      <c r="WYT135" s="91"/>
      <c r="WYU135" s="91"/>
      <c r="WYV135" s="91"/>
      <c r="WYW135" s="91"/>
      <c r="WYX135" s="91"/>
      <c r="WYY135" s="91"/>
      <c r="WYZ135" s="91"/>
      <c r="WZA135" s="91"/>
      <c r="WZB135" s="91"/>
      <c r="WZC135" s="91"/>
      <c r="WZD135" s="91"/>
      <c r="WZE135" s="91"/>
      <c r="WZF135" s="91"/>
      <c r="WZG135" s="91"/>
      <c r="WZH135" s="91"/>
      <c r="WZI135" s="91"/>
      <c r="WZJ135" s="91"/>
      <c r="WZK135" s="91"/>
      <c r="WZL135" s="91"/>
      <c r="WZM135" s="91"/>
      <c r="WZN135" s="91"/>
      <c r="WZO135" s="91"/>
      <c r="WZP135" s="91"/>
      <c r="WZQ135" s="91"/>
      <c r="WZR135" s="91"/>
      <c r="WZS135" s="91"/>
      <c r="WZT135" s="91"/>
      <c r="WZU135" s="91"/>
      <c r="WZV135" s="91"/>
      <c r="WZW135" s="91"/>
      <c r="WZX135" s="91"/>
      <c r="WZY135" s="91"/>
      <c r="WZZ135" s="91"/>
      <c r="XAA135" s="91"/>
      <c r="XAB135" s="91"/>
      <c r="XAC135" s="91"/>
      <c r="XAD135" s="91"/>
      <c r="XAE135" s="91"/>
      <c r="XAF135" s="91"/>
      <c r="XAG135" s="91"/>
      <c r="XAH135" s="91"/>
      <c r="XAI135" s="91"/>
      <c r="XAJ135" s="91"/>
      <c r="XAK135" s="91"/>
      <c r="XAL135" s="91"/>
      <c r="XAM135" s="91"/>
      <c r="XAN135" s="91"/>
      <c r="XAO135" s="91"/>
      <c r="XAP135" s="91"/>
      <c r="XAQ135" s="91"/>
      <c r="XAR135" s="91"/>
      <c r="XAS135" s="91"/>
      <c r="XAT135" s="91"/>
      <c r="XAU135" s="91"/>
      <c r="XAV135" s="91"/>
      <c r="XAW135" s="91"/>
      <c r="XAX135" s="91"/>
      <c r="XAY135" s="91"/>
      <c r="XAZ135" s="91"/>
      <c r="XBA135" s="91"/>
      <c r="XBB135" s="91"/>
      <c r="XBC135" s="91"/>
      <c r="XBD135" s="91"/>
      <c r="XBE135" s="91"/>
      <c r="XBF135" s="91"/>
      <c r="XBG135" s="91"/>
      <c r="XBH135" s="91"/>
      <c r="XBI135" s="91"/>
      <c r="XBJ135" s="91"/>
      <c r="XBK135" s="91"/>
      <c r="XBL135" s="91"/>
      <c r="XBM135" s="91"/>
      <c r="XBN135" s="91"/>
      <c r="XBO135" s="91"/>
      <c r="XBP135" s="91"/>
      <c r="XBQ135" s="91"/>
      <c r="XBR135" s="91"/>
      <c r="XBS135" s="91"/>
      <c r="XBT135" s="91"/>
      <c r="XBU135" s="91"/>
      <c r="XBV135" s="91"/>
      <c r="XBW135" s="91"/>
      <c r="XBX135" s="91"/>
      <c r="XBY135" s="91"/>
      <c r="XBZ135" s="91"/>
      <c r="XCA135" s="91"/>
      <c r="XCB135" s="91"/>
      <c r="XCC135" s="91"/>
      <c r="XCD135" s="91"/>
      <c r="XCE135" s="91"/>
      <c r="XCF135" s="91"/>
      <c r="XCG135" s="91"/>
      <c r="XCH135" s="91"/>
      <c r="XCI135" s="91"/>
      <c r="XCJ135" s="91"/>
      <c r="XCK135" s="91"/>
      <c r="XCL135" s="91"/>
      <c r="XCM135" s="91"/>
      <c r="XCN135" s="91"/>
      <c r="XCO135" s="91"/>
      <c r="XCP135" s="91"/>
      <c r="XCQ135" s="91"/>
      <c r="XCR135" s="91"/>
      <c r="XCS135" s="91"/>
      <c r="XCT135" s="91"/>
      <c r="XCU135" s="91"/>
      <c r="XCV135" s="91"/>
      <c r="XCW135" s="91"/>
      <c r="XCX135" s="91"/>
      <c r="XCY135" s="91"/>
      <c r="XCZ135" s="91"/>
      <c r="XDA135" s="91"/>
      <c r="XDB135" s="91"/>
      <c r="XDC135" s="91"/>
      <c r="XDD135" s="91"/>
      <c r="XDE135" s="91"/>
      <c r="XDF135" s="91"/>
      <c r="XDG135" s="91"/>
      <c r="XDH135" s="91"/>
      <c r="XDI135" s="91"/>
      <c r="XDJ135" s="91"/>
      <c r="XDK135" s="91"/>
      <c r="XDL135" s="91"/>
      <c r="XDM135" s="91"/>
      <c r="XDN135" s="91"/>
      <c r="XDO135" s="91"/>
      <c r="XDP135" s="91"/>
      <c r="XDQ135" s="91"/>
      <c r="XDR135" s="91"/>
      <c r="XDS135" s="91"/>
      <c r="XDT135" s="91"/>
      <c r="XDU135" s="91"/>
      <c r="XDV135" s="91"/>
      <c r="XDW135" s="91"/>
      <c r="XDX135" s="91"/>
      <c r="XDY135" s="91"/>
      <c r="XDZ135" s="91"/>
      <c r="XEA135" s="91"/>
      <c r="XEB135" s="91"/>
      <c r="XEC135" s="91"/>
      <c r="XED135" s="91"/>
      <c r="XEE135" s="91"/>
      <c r="XEF135" s="91"/>
      <c r="XEG135" s="91"/>
      <c r="XEH135" s="91"/>
      <c r="XEI135" s="91"/>
      <c r="XEJ135" s="91"/>
      <c r="XEK135" s="91"/>
      <c r="XEL135" s="91"/>
      <c r="XEM135" s="91"/>
      <c r="XEN135" s="91"/>
      <c r="XEO135" s="91"/>
      <c r="XEP135" s="91"/>
      <c r="XEQ135" s="91"/>
      <c r="XER135" s="91"/>
      <c r="XES135" s="91"/>
      <c r="XET135" s="91"/>
      <c r="XEU135" s="91"/>
      <c r="XEV135" s="91"/>
      <c r="XEW135" s="91"/>
      <c r="XEX135" s="91"/>
      <c r="XEY135" s="91"/>
      <c r="XEZ135" s="91"/>
      <c r="XFA135" s="91"/>
      <c r="XFB135" s="91"/>
      <c r="XFC135" s="91"/>
    </row>
    <row r="136" spans="1:16383" x14ac:dyDescent="0.35">
      <c r="E136" s="138"/>
      <c r="F136" s="138"/>
      <c r="G136" s="138"/>
      <c r="H136" s="138"/>
    </row>
    <row r="137" spans="1:16383" s="200" customFormat="1" x14ac:dyDescent="0.35">
      <c r="A137" s="196"/>
      <c r="B137" s="197"/>
      <c r="C137" s="198"/>
      <c r="D137" s="199"/>
      <c r="E137" s="250" t="str">
        <f>InpR!$E$92</f>
        <v>RCV - CPI(H) + RPI wedge initial balance - nominal - WN</v>
      </c>
      <c r="F137" s="250">
        <f>InpR!$F$92</f>
        <v>651.37933061226192</v>
      </c>
      <c r="G137" s="250" t="str">
        <f>InpR!$G$92</f>
        <v>£m</v>
      </c>
      <c r="H137" s="30"/>
    </row>
    <row r="138" spans="1:16383" s="37" customFormat="1" x14ac:dyDescent="0.35">
      <c r="A138" s="48"/>
      <c r="B138" s="59"/>
      <c r="C138" s="108"/>
      <c r="D138" s="53"/>
      <c r="E138" s="37" t="str">
        <f>Time!E$40</f>
        <v>Acquisition / initial balance date flag</v>
      </c>
      <c r="F138" s="37">
        <f>Time!F$40</f>
        <v>0</v>
      </c>
      <c r="G138" s="249" t="str">
        <f>Time!G$40</f>
        <v>flag</v>
      </c>
      <c r="H138" s="37">
        <f>Time!H$40</f>
        <v>1</v>
      </c>
      <c r="I138" s="37">
        <f>Time!I$40</f>
        <v>0</v>
      </c>
      <c r="J138" s="37">
        <f>Time!J$40</f>
        <v>0</v>
      </c>
      <c r="K138" s="37">
        <f>Time!K$40</f>
        <v>0</v>
      </c>
      <c r="L138" s="37">
        <f>Time!L$40</f>
        <v>1</v>
      </c>
      <c r="M138" s="37">
        <f>Time!M$40</f>
        <v>0</v>
      </c>
      <c r="N138" s="37">
        <f>Time!N$40</f>
        <v>0</v>
      </c>
      <c r="O138" s="37">
        <f>Time!O$40</f>
        <v>0</v>
      </c>
      <c r="P138" s="37">
        <f>Time!P$40</f>
        <v>0</v>
      </c>
      <c r="Q138" s="37">
        <f>Time!Q$40</f>
        <v>0</v>
      </c>
      <c r="R138" s="37">
        <f>Time!R$40</f>
        <v>0</v>
      </c>
    </row>
    <row r="139" spans="1:16383" x14ac:dyDescent="0.35">
      <c r="A139" s="48"/>
      <c r="B139" s="59"/>
      <c r="C139" s="108"/>
      <c r="D139" s="53"/>
    </row>
    <row r="140" spans="1:16383" x14ac:dyDescent="0.35">
      <c r="A140" s="47"/>
      <c r="B140" s="51"/>
      <c r="C140" s="278"/>
      <c r="D140" s="56"/>
      <c r="E140" s="7" t="s">
        <v>540</v>
      </c>
      <c r="G140" s="162" t="s">
        <v>295</v>
      </c>
      <c r="J140" s="242">
        <f t="shared" ref="J140" si="92" xml:space="preserve"> I143</f>
        <v>0</v>
      </c>
      <c r="K140" s="242">
        <f t="shared" ref="K140" si="93" xml:space="preserve"> J143</f>
        <v>0</v>
      </c>
      <c r="L140" s="242">
        <f t="shared" ref="L140" si="94" xml:space="preserve"> K143</f>
        <v>0</v>
      </c>
      <c r="M140" s="242">
        <f t="shared" ref="M140" si="95" xml:space="preserve"> L143</f>
        <v>651.37933061226192</v>
      </c>
      <c r="N140" s="242">
        <f t="shared" ref="N140" si="96" xml:space="preserve"> M143</f>
        <v>640.17481839584855</v>
      </c>
      <c r="O140" s="242">
        <f t="shared" ref="O140" si="97" xml:space="preserve"> N143</f>
        <v>632.43678289807815</v>
      </c>
      <c r="P140" s="242">
        <f t="shared" ref="P140" si="98" xml:space="preserve"> O143</f>
        <v>625.9550013901179</v>
      </c>
      <c r="Q140" s="242">
        <f t="shared" ref="Q140" si="99" xml:space="preserve"> P143</f>
        <v>619.83774776203518</v>
      </c>
      <c r="R140" s="242">
        <f t="shared" ref="R140" si="100" xml:space="preserve"> Q143</f>
        <v>613.78027605416526</v>
      </c>
    </row>
    <row r="141" spans="1:16383" x14ac:dyDescent="0.35">
      <c r="A141" s="47"/>
      <c r="B141" s="51"/>
      <c r="C141" s="111"/>
      <c r="D141" s="56" t="s">
        <v>502</v>
      </c>
      <c r="E141" s="7" t="str">
        <f t="shared" ref="E141:R141" si="101" xml:space="preserve"> E$130</f>
        <v>True up RCV indexation</v>
      </c>
      <c r="F141" s="242">
        <f t="shared" si="101"/>
        <v>0</v>
      </c>
      <c r="G141" s="242" t="str">
        <f t="shared" si="101"/>
        <v>£m</v>
      </c>
      <c r="H141" s="242">
        <f t="shared" si="101"/>
        <v>0</v>
      </c>
      <c r="I141" s="242">
        <f t="shared" si="101"/>
        <v>0</v>
      </c>
      <c r="J141" s="242">
        <f t="shared" si="101"/>
        <v>0</v>
      </c>
      <c r="K141" s="242">
        <f t="shared" si="101"/>
        <v>0</v>
      </c>
      <c r="L141" s="242">
        <f t="shared" si="101"/>
        <v>0</v>
      </c>
      <c r="M141" s="242">
        <f t="shared" si="101"/>
        <v>15.801219412100641</v>
      </c>
      <c r="N141" s="242">
        <f t="shared" si="101"/>
        <v>18.941267624061119</v>
      </c>
      <c r="O141" s="242">
        <f t="shared" si="101"/>
        <v>19.924088097199476</v>
      </c>
      <c r="P141" s="242">
        <f t="shared" si="101"/>
        <v>20.030560044484208</v>
      </c>
      <c r="Q141" s="242">
        <f t="shared" si="101"/>
        <v>19.834807928385004</v>
      </c>
      <c r="R141" s="242">
        <f t="shared" si="101"/>
        <v>18.413408281624839</v>
      </c>
    </row>
    <row r="142" spans="1:16383" x14ac:dyDescent="0.35">
      <c r="A142" s="47"/>
      <c r="B142" s="51"/>
      <c r="C142" s="111"/>
      <c r="D142" s="56" t="s">
        <v>503</v>
      </c>
      <c r="E142" s="7" t="str">
        <f t="shared" ref="E142:R142" si="102" xml:space="preserve"> E$135</f>
        <v>True up Nominal RCV run-off</v>
      </c>
      <c r="F142" s="242">
        <f t="shared" si="102"/>
        <v>0</v>
      </c>
      <c r="G142" s="242" t="str">
        <f t="shared" si="102"/>
        <v>£m</v>
      </c>
      <c r="H142" s="242">
        <f t="shared" si="102"/>
        <v>0</v>
      </c>
      <c r="I142" s="242">
        <f t="shared" si="102"/>
        <v>0</v>
      </c>
      <c r="J142" s="242">
        <f t="shared" si="102"/>
        <v>0</v>
      </c>
      <c r="K142" s="242">
        <f t="shared" si="102"/>
        <v>0</v>
      </c>
      <c r="L142" s="242">
        <f t="shared" si="102"/>
        <v>0</v>
      </c>
      <c r="M142" s="242">
        <f t="shared" si="102"/>
        <v>27.005731628513963</v>
      </c>
      <c r="N142" s="242">
        <f t="shared" si="102"/>
        <v>26.679303121831456</v>
      </c>
      <c r="O142" s="242">
        <f t="shared" si="102"/>
        <v>26.405869605159761</v>
      </c>
      <c r="P142" s="242">
        <f t="shared" si="102"/>
        <v>26.147813672566979</v>
      </c>
      <c r="Q142" s="242">
        <f t="shared" si="102"/>
        <v>25.892279636254891</v>
      </c>
      <c r="R142" s="242">
        <f t="shared" si="102"/>
        <v>0</v>
      </c>
    </row>
    <row r="143" spans="1:16383" s="138" customFormat="1" x14ac:dyDescent="0.35">
      <c r="A143" s="134"/>
      <c r="B143" s="135"/>
      <c r="C143" s="277"/>
      <c r="D143" s="137"/>
      <c r="E143" s="138" t="s">
        <v>541</v>
      </c>
      <c r="G143" s="163" t="s">
        <v>295</v>
      </c>
      <c r="J143" s="243">
        <f t="shared" ref="J143:K143" si="103" xml:space="preserve"> IF( J138 = 1, $F137, J140 + J141 - J142)</f>
        <v>0</v>
      </c>
      <c r="K143" s="243">
        <f t="shared" si="103"/>
        <v>0</v>
      </c>
      <c r="L143" s="243">
        <f xml:space="preserve"> IF( L138 = 1, $F137, L140 + L141 - L142)</f>
        <v>651.37933061226192</v>
      </c>
      <c r="M143" s="243">
        <f t="shared" ref="M143:R143" si="104" xml:space="preserve"> IF( M138 = 1, $F137, M140 + M141 - M142)</f>
        <v>640.17481839584855</v>
      </c>
      <c r="N143" s="243">
        <f t="shared" si="104"/>
        <v>632.43678289807815</v>
      </c>
      <c r="O143" s="243">
        <f t="shared" si="104"/>
        <v>625.9550013901179</v>
      </c>
      <c r="P143" s="243">
        <f t="shared" si="104"/>
        <v>619.83774776203518</v>
      </c>
      <c r="Q143" s="243">
        <f t="shared" si="104"/>
        <v>613.78027605416526</v>
      </c>
      <c r="R143" s="243">
        <f t="shared" si="104"/>
        <v>632.19368433579007</v>
      </c>
    </row>
    <row r="145" spans="1:18" s="92" customFormat="1" x14ac:dyDescent="0.35">
      <c r="A145" s="164"/>
      <c r="B145" s="165"/>
      <c r="C145" s="166"/>
      <c r="D145" s="167"/>
      <c r="E145" s="179" t="str">
        <f t="shared" ref="E145:R145" si="105" xml:space="preserve"> E$140</f>
        <v>True up Nominal RCV balance BEG</v>
      </c>
      <c r="F145" s="185">
        <f t="shared" si="105"/>
        <v>0</v>
      </c>
      <c r="G145" s="185" t="str">
        <f t="shared" si="105"/>
        <v>£m</v>
      </c>
      <c r="H145" s="185">
        <f t="shared" si="105"/>
        <v>0</v>
      </c>
      <c r="I145" s="185">
        <f t="shared" si="105"/>
        <v>0</v>
      </c>
      <c r="J145" s="185">
        <f t="shared" si="105"/>
        <v>0</v>
      </c>
      <c r="K145" s="185">
        <f t="shared" si="105"/>
        <v>0</v>
      </c>
      <c r="L145" s="185">
        <f t="shared" si="105"/>
        <v>0</v>
      </c>
      <c r="M145" s="185">
        <f t="shared" si="105"/>
        <v>651.37933061226192</v>
      </c>
      <c r="N145" s="185">
        <f t="shared" si="105"/>
        <v>640.17481839584855</v>
      </c>
      <c r="O145" s="185">
        <f t="shared" si="105"/>
        <v>632.43678289807815</v>
      </c>
      <c r="P145" s="185">
        <f t="shared" si="105"/>
        <v>625.9550013901179</v>
      </c>
      <c r="Q145" s="185">
        <f t="shared" si="105"/>
        <v>619.83774776203518</v>
      </c>
      <c r="R145" s="185">
        <f t="shared" si="105"/>
        <v>613.78027605416526</v>
      </c>
    </row>
    <row r="146" spans="1:18" s="92" customFormat="1" x14ac:dyDescent="0.35">
      <c r="A146" s="164"/>
      <c r="B146" s="165"/>
      <c r="C146" s="166"/>
      <c r="D146" s="167"/>
      <c r="E146" s="179" t="str">
        <f t="shared" ref="E146:R146" si="106" xml:space="preserve"> E$130</f>
        <v>True up RCV indexation</v>
      </c>
      <c r="F146" s="185">
        <f t="shared" si="106"/>
        <v>0</v>
      </c>
      <c r="G146" s="185" t="str">
        <f t="shared" si="106"/>
        <v>£m</v>
      </c>
      <c r="H146" s="185">
        <f t="shared" si="106"/>
        <v>0</v>
      </c>
      <c r="I146" s="185">
        <f t="shared" si="106"/>
        <v>0</v>
      </c>
      <c r="J146" s="185">
        <f t="shared" si="106"/>
        <v>0</v>
      </c>
      <c r="K146" s="185">
        <f t="shared" si="106"/>
        <v>0</v>
      </c>
      <c r="L146" s="185">
        <f t="shared" si="106"/>
        <v>0</v>
      </c>
      <c r="M146" s="185">
        <f t="shared" si="106"/>
        <v>15.801219412100641</v>
      </c>
      <c r="N146" s="185">
        <f t="shared" si="106"/>
        <v>18.941267624061119</v>
      </c>
      <c r="O146" s="185">
        <f t="shared" si="106"/>
        <v>19.924088097199476</v>
      </c>
      <c r="P146" s="185">
        <f t="shared" si="106"/>
        <v>20.030560044484208</v>
      </c>
      <c r="Q146" s="185">
        <f t="shared" si="106"/>
        <v>19.834807928385004</v>
      </c>
      <c r="R146" s="185">
        <f t="shared" si="106"/>
        <v>18.413408281624839</v>
      </c>
    </row>
    <row r="147" spans="1:18" s="92" customFormat="1" x14ac:dyDescent="0.35">
      <c r="A147" s="164"/>
      <c r="B147" s="165"/>
      <c r="C147" s="166"/>
      <c r="D147" s="167"/>
      <c r="E147" s="179" t="str">
        <f t="shared" ref="E147:R147" si="107" xml:space="preserve"> E$143</f>
        <v>True up Nominal RCV balance END</v>
      </c>
      <c r="F147" s="185">
        <f t="shared" si="107"/>
        <v>0</v>
      </c>
      <c r="G147" s="185" t="str">
        <f t="shared" si="107"/>
        <v>£m</v>
      </c>
      <c r="H147" s="185">
        <f t="shared" si="107"/>
        <v>0</v>
      </c>
      <c r="I147" s="185">
        <f t="shared" si="107"/>
        <v>0</v>
      </c>
      <c r="J147" s="185">
        <f t="shared" si="107"/>
        <v>0</v>
      </c>
      <c r="K147" s="185">
        <f t="shared" si="107"/>
        <v>0</v>
      </c>
      <c r="L147" s="185">
        <f t="shared" si="107"/>
        <v>651.37933061226192</v>
      </c>
      <c r="M147" s="185">
        <f t="shared" si="107"/>
        <v>640.17481839584855</v>
      </c>
      <c r="N147" s="185">
        <f t="shared" si="107"/>
        <v>632.43678289807815</v>
      </c>
      <c r="O147" s="185">
        <f t="shared" si="107"/>
        <v>625.9550013901179</v>
      </c>
      <c r="P147" s="185">
        <f t="shared" si="107"/>
        <v>619.83774776203518</v>
      </c>
      <c r="Q147" s="185">
        <f t="shared" si="107"/>
        <v>613.78027605416526</v>
      </c>
      <c r="R147" s="185">
        <f t="shared" si="107"/>
        <v>632.19368433579007</v>
      </c>
    </row>
    <row r="148" spans="1:18" x14ac:dyDescent="0.35">
      <c r="A148" s="49"/>
      <c r="C148" s="276"/>
      <c r="D148" s="57"/>
      <c r="E148" s="7" t="s">
        <v>542</v>
      </c>
      <c r="F148" s="244"/>
      <c r="G148" s="185" t="s">
        <v>295</v>
      </c>
      <c r="H148" s="244"/>
      <c r="I148" s="244"/>
      <c r="J148" s="185">
        <f t="shared" ref="J148:L148" si="108" xml:space="preserve"> ( (J145+J146) + J147) / 2</f>
        <v>0</v>
      </c>
      <c r="K148" s="185">
        <f t="shared" si="108"/>
        <v>0</v>
      </c>
      <c r="L148" s="185">
        <f t="shared" si="108"/>
        <v>325.68966530613096</v>
      </c>
      <c r="M148" s="185">
        <f xml:space="preserve"> ( (M145+M146) + M147) / 2</f>
        <v>653.67768421010555</v>
      </c>
      <c r="N148" s="185">
        <f t="shared" ref="N148:R148" si="109" xml:space="preserve"> ( (N145+N146) + N147) / 2</f>
        <v>645.77643445899389</v>
      </c>
      <c r="O148" s="185">
        <f t="shared" si="109"/>
        <v>639.15793619269778</v>
      </c>
      <c r="P148" s="185">
        <f t="shared" si="109"/>
        <v>632.91165459831859</v>
      </c>
      <c r="Q148" s="185">
        <f t="shared" si="109"/>
        <v>626.7264158722927</v>
      </c>
      <c r="R148" s="185">
        <f t="shared" si="109"/>
        <v>632.19368433579007</v>
      </c>
    </row>
    <row r="150" spans="1:18" s="205" customFormat="1" x14ac:dyDescent="0.35">
      <c r="A150" s="201"/>
      <c r="B150" s="202"/>
      <c r="C150" s="203"/>
      <c r="D150" s="204"/>
      <c r="E150" s="205" t="str">
        <f xml:space="preserve"> InpR!E$106</f>
        <v>WACC on RCV - CPI(H) + RPI wedge bf and additions - WN</v>
      </c>
      <c r="F150" s="205">
        <f xml:space="preserve"> InpR!F$106</f>
        <v>0</v>
      </c>
      <c r="G150" s="223" t="str">
        <f xml:space="preserve"> InpR!G$106</f>
        <v>%</v>
      </c>
      <c r="H150" s="205">
        <f xml:space="preserve"> InpR!H$106</f>
        <v>0</v>
      </c>
      <c r="I150" s="205">
        <f xml:space="preserve"> InpR!I$106</f>
        <v>0</v>
      </c>
      <c r="J150" s="205">
        <f xml:space="preserve"> InpR!J$106</f>
        <v>0</v>
      </c>
      <c r="K150" s="205">
        <f xml:space="preserve"> InpR!K$106</f>
        <v>0</v>
      </c>
      <c r="L150" s="205">
        <f xml:space="preserve"> InpR!L$106</f>
        <v>0</v>
      </c>
      <c r="M150" s="205">
        <f xml:space="preserve"> InpR!M$106</f>
        <v>1.920357193840716E-2</v>
      </c>
      <c r="N150" s="205">
        <f xml:space="preserve"> InpR!N$106</f>
        <v>1.920357193840716E-2</v>
      </c>
      <c r="O150" s="205">
        <f xml:space="preserve"> InpR!O$106</f>
        <v>1.920357193840716E-2</v>
      </c>
      <c r="P150" s="205">
        <f xml:space="preserve"> InpR!P$106</f>
        <v>1.920357193840716E-2</v>
      </c>
      <c r="Q150" s="205">
        <f xml:space="preserve"> InpR!Q$106</f>
        <v>1.920357193840716E-2</v>
      </c>
      <c r="R150" s="205">
        <f xml:space="preserve"> InpR!R$106</f>
        <v>0</v>
      </c>
    </row>
    <row r="151" spans="1:18" s="92" customFormat="1" x14ac:dyDescent="0.35">
      <c r="A151" s="164"/>
      <c r="B151" s="165"/>
      <c r="C151" s="166"/>
      <c r="D151" s="167"/>
      <c r="E151" s="30" t="str">
        <f xml:space="preserve"> Time!E$54</f>
        <v>Forecast Period Flag</v>
      </c>
      <c r="F151" s="249">
        <f xml:space="preserve"> Time!F$54</f>
        <v>0</v>
      </c>
      <c r="G151" s="249" t="str">
        <f xml:space="preserve"> Time!G$54</f>
        <v>flag</v>
      </c>
      <c r="H151" s="249">
        <f xml:space="preserve"> Time!H$54</f>
        <v>5</v>
      </c>
      <c r="I151" s="249">
        <f xml:space="preserve"> Time!I$54</f>
        <v>0</v>
      </c>
      <c r="J151" s="249">
        <f xml:space="preserve"> Time!J$54</f>
        <v>0</v>
      </c>
      <c r="K151" s="249">
        <f xml:space="preserve"> Time!K$54</f>
        <v>0</v>
      </c>
      <c r="L151" s="249">
        <f xml:space="preserve"> Time!L$54</f>
        <v>0</v>
      </c>
      <c r="M151" s="249">
        <f xml:space="preserve"> Time!M$54</f>
        <v>1</v>
      </c>
      <c r="N151" s="249">
        <f xml:space="preserve"> Time!N$54</f>
        <v>1</v>
      </c>
      <c r="O151" s="249">
        <f xml:space="preserve"> Time!O$54</f>
        <v>1</v>
      </c>
      <c r="P151" s="249">
        <f xml:space="preserve"> Time!P$54</f>
        <v>1</v>
      </c>
      <c r="Q151" s="249">
        <f xml:space="preserve"> Time!Q$54</f>
        <v>1</v>
      </c>
      <c r="R151" s="249">
        <f xml:space="preserve"> Time!R$54</f>
        <v>0</v>
      </c>
    </row>
    <row r="152" spans="1:18" s="92" customFormat="1" x14ac:dyDescent="0.35">
      <c r="A152" s="164"/>
      <c r="B152" s="165"/>
      <c r="C152" s="166"/>
      <c r="D152" s="167"/>
      <c r="E152" s="179" t="str">
        <f xml:space="preserve"> E$148</f>
        <v>True up Nominal RCV average balance</v>
      </c>
      <c r="F152" s="185">
        <f t="shared" ref="F152:R152" si="110" xml:space="preserve"> F$148</f>
        <v>0</v>
      </c>
      <c r="G152" s="185" t="str">
        <f t="shared" si="110"/>
        <v>£m</v>
      </c>
      <c r="H152" s="185">
        <f t="shared" si="110"/>
        <v>0</v>
      </c>
      <c r="I152" s="185">
        <f t="shared" si="110"/>
        <v>0</v>
      </c>
      <c r="J152" s="185">
        <f t="shared" si="110"/>
        <v>0</v>
      </c>
      <c r="K152" s="185">
        <f t="shared" si="110"/>
        <v>0</v>
      </c>
      <c r="L152" s="185">
        <f t="shared" si="110"/>
        <v>325.68966530613096</v>
      </c>
      <c r="M152" s="185">
        <f t="shared" si="110"/>
        <v>653.67768421010555</v>
      </c>
      <c r="N152" s="185">
        <f t="shared" si="110"/>
        <v>645.77643445899389</v>
      </c>
      <c r="O152" s="185">
        <f t="shared" si="110"/>
        <v>639.15793619269778</v>
      </c>
      <c r="P152" s="185">
        <f t="shared" si="110"/>
        <v>632.91165459831859</v>
      </c>
      <c r="Q152" s="185">
        <f t="shared" si="110"/>
        <v>626.7264158722927</v>
      </c>
      <c r="R152" s="185">
        <f t="shared" si="110"/>
        <v>632.19368433579007</v>
      </c>
    </row>
    <row r="153" spans="1:18" x14ac:dyDescent="0.35">
      <c r="C153" s="276"/>
      <c r="E153" s="7" t="s">
        <v>543</v>
      </c>
      <c r="F153" s="244"/>
      <c r="G153" s="184" t="s">
        <v>295</v>
      </c>
      <c r="H153" s="244"/>
      <c r="I153" s="244"/>
      <c r="J153" s="246">
        <f t="shared" ref="J153:K153" si="111">J150*J151*J152</f>
        <v>0</v>
      </c>
      <c r="K153" s="246">
        <f t="shared" si="111"/>
        <v>0</v>
      </c>
      <c r="L153" s="246">
        <f>L150*L151*L152</f>
        <v>0</v>
      </c>
      <c r="M153" s="246">
        <f t="shared" ref="M153:R153" si="112">M150*M151*M152</f>
        <v>12.552946433260161</v>
      </c>
      <c r="N153" s="246">
        <f t="shared" si="112"/>
        <v>12.401214215261366</v>
      </c>
      <c r="O153" s="246">
        <f t="shared" si="112"/>
        <v>12.274115407680325</v>
      </c>
      <c r="P153" s="246">
        <f t="shared" si="112"/>
        <v>12.154164489735116</v>
      </c>
      <c r="Q153" s="246">
        <f t="shared" si="112"/>
        <v>12.035385812903655</v>
      </c>
      <c r="R153" s="246">
        <f t="shared" si="112"/>
        <v>0</v>
      </c>
    </row>
    <row r="154" spans="1:18" x14ac:dyDescent="0.35">
      <c r="M154" s="187"/>
      <c r="N154" s="187"/>
      <c r="O154" s="187"/>
      <c r="P154" s="187"/>
      <c r="Q154" s="187"/>
    </row>
    <row r="155" spans="1:18" s="92" customFormat="1" x14ac:dyDescent="0.35">
      <c r="A155" s="164"/>
      <c r="B155" s="165"/>
      <c r="C155" s="166"/>
      <c r="D155" s="167"/>
      <c r="E155" s="179" t="str">
        <f xml:space="preserve"> E$135</f>
        <v>True up Nominal RCV run-off</v>
      </c>
      <c r="F155" s="185">
        <f t="shared" ref="F155:R155" si="113" xml:space="preserve"> F$135</f>
        <v>0</v>
      </c>
      <c r="G155" s="185" t="str">
        <f t="shared" si="113"/>
        <v>£m</v>
      </c>
      <c r="H155" s="185">
        <f t="shared" si="113"/>
        <v>0</v>
      </c>
      <c r="I155" s="185">
        <f t="shared" si="113"/>
        <v>0</v>
      </c>
      <c r="J155" s="185">
        <f t="shared" si="113"/>
        <v>0</v>
      </c>
      <c r="K155" s="185">
        <f t="shared" si="113"/>
        <v>0</v>
      </c>
      <c r="L155" s="185">
        <f t="shared" si="113"/>
        <v>0</v>
      </c>
      <c r="M155" s="185">
        <f t="shared" si="113"/>
        <v>27.005731628513963</v>
      </c>
      <c r="N155" s="185">
        <f t="shared" si="113"/>
        <v>26.679303121831456</v>
      </c>
      <c r="O155" s="185">
        <f t="shared" si="113"/>
        <v>26.405869605159761</v>
      </c>
      <c r="P155" s="185">
        <f t="shared" si="113"/>
        <v>26.147813672566979</v>
      </c>
      <c r="Q155" s="185">
        <f t="shared" si="113"/>
        <v>25.892279636254891</v>
      </c>
      <c r="R155" s="185">
        <f t="shared" si="113"/>
        <v>0</v>
      </c>
    </row>
    <row r="156" spans="1:18" s="92" customFormat="1" x14ac:dyDescent="0.35">
      <c r="A156" s="164"/>
      <c r="B156" s="165"/>
      <c r="C156" s="166"/>
      <c r="D156" s="167"/>
      <c r="E156" s="179" t="str">
        <f xml:space="preserve"> E$153</f>
        <v>True up Nominal return</v>
      </c>
      <c r="F156" s="185">
        <f t="shared" ref="F156:R156" si="114" xml:space="preserve"> F$153</f>
        <v>0</v>
      </c>
      <c r="G156" s="185" t="str">
        <f t="shared" si="114"/>
        <v>£m</v>
      </c>
      <c r="H156" s="185">
        <f t="shared" si="114"/>
        <v>0</v>
      </c>
      <c r="I156" s="185">
        <f t="shared" si="114"/>
        <v>0</v>
      </c>
      <c r="J156" s="185">
        <f t="shared" si="114"/>
        <v>0</v>
      </c>
      <c r="K156" s="185">
        <f t="shared" si="114"/>
        <v>0</v>
      </c>
      <c r="L156" s="185">
        <f t="shared" si="114"/>
        <v>0</v>
      </c>
      <c r="M156" s="185">
        <f t="shared" si="114"/>
        <v>12.552946433260161</v>
      </c>
      <c r="N156" s="185">
        <f t="shared" si="114"/>
        <v>12.401214215261366</v>
      </c>
      <c r="O156" s="185">
        <f t="shared" si="114"/>
        <v>12.274115407680325</v>
      </c>
      <c r="P156" s="185">
        <f t="shared" si="114"/>
        <v>12.154164489735116</v>
      </c>
      <c r="Q156" s="185">
        <f t="shared" si="114"/>
        <v>12.035385812903655</v>
      </c>
      <c r="R156" s="185">
        <f t="shared" si="114"/>
        <v>0</v>
      </c>
    </row>
    <row r="157" spans="1:18" x14ac:dyDescent="0.35">
      <c r="C157" s="276"/>
      <c r="E157" s="7" t="s">
        <v>544</v>
      </c>
      <c r="F157" s="244"/>
      <c r="G157" s="184" t="str">
        <f t="shared" ref="G157" si="115">G$270</f>
        <v>£m</v>
      </c>
      <c r="H157" s="244">
        <f>SUM(J157:R157)</f>
        <v>193.5488240231677</v>
      </c>
      <c r="I157" s="244"/>
      <c r="J157" s="244">
        <f t="shared" ref="J157:K157" si="116">SUM(J155:J156)</f>
        <v>0</v>
      </c>
      <c r="K157" s="244">
        <f t="shared" si="116"/>
        <v>0</v>
      </c>
      <c r="L157" s="244">
        <f>SUM(L155:L156)</f>
        <v>0</v>
      </c>
      <c r="M157" s="244">
        <f t="shared" ref="M157:R157" si="117">SUM(M155:M156)</f>
        <v>39.558678061774124</v>
      </c>
      <c r="N157" s="244">
        <f t="shared" si="117"/>
        <v>39.080517337092822</v>
      </c>
      <c r="O157" s="244">
        <f t="shared" si="117"/>
        <v>38.679985012840085</v>
      </c>
      <c r="P157" s="244">
        <f t="shared" si="117"/>
        <v>38.301978162302092</v>
      </c>
      <c r="Q157" s="244">
        <f t="shared" si="117"/>
        <v>37.927665449158546</v>
      </c>
      <c r="R157" s="244">
        <f t="shared" si="117"/>
        <v>0</v>
      </c>
    </row>
    <row r="159" spans="1:18" x14ac:dyDescent="0.35">
      <c r="C159" s="276"/>
      <c r="E159" s="7" t="str">
        <f xml:space="preserve"> E$157</f>
        <v>Total True up Nominal revenue to company</v>
      </c>
      <c r="F159" s="244">
        <f t="shared" ref="F159:R159" si="118" xml:space="preserve"> F$157</f>
        <v>0</v>
      </c>
      <c r="G159" s="184" t="str">
        <f t="shared" si="118"/>
        <v>£m</v>
      </c>
      <c r="H159" s="244">
        <f t="shared" si="118"/>
        <v>193.5488240231677</v>
      </c>
      <c r="I159" s="244">
        <f t="shared" si="118"/>
        <v>0</v>
      </c>
      <c r="J159" s="244">
        <f t="shared" si="118"/>
        <v>0</v>
      </c>
      <c r="K159" s="244">
        <f t="shared" si="118"/>
        <v>0</v>
      </c>
      <c r="L159" s="244">
        <f t="shared" si="118"/>
        <v>0</v>
      </c>
      <c r="M159" s="244">
        <f t="shared" si="118"/>
        <v>39.558678061774124</v>
      </c>
      <c r="N159" s="244">
        <f t="shared" si="118"/>
        <v>39.080517337092822</v>
      </c>
      <c r="O159" s="244">
        <f t="shared" si="118"/>
        <v>38.679985012840085</v>
      </c>
      <c r="P159" s="244">
        <f t="shared" si="118"/>
        <v>38.301978162302092</v>
      </c>
      <c r="Q159" s="244">
        <f t="shared" si="118"/>
        <v>37.927665449158546</v>
      </c>
      <c r="R159" s="244">
        <f t="shared" si="118"/>
        <v>0</v>
      </c>
    </row>
    <row r="160" spans="1:18" x14ac:dyDescent="0.35">
      <c r="E160" s="7" t="str">
        <f t="shared" ref="E160:R160" si="119" xml:space="preserve"> E$108</f>
        <v>Total nominal revenue company should have received</v>
      </c>
      <c r="F160" s="184">
        <f t="shared" si="119"/>
        <v>0</v>
      </c>
      <c r="G160" s="184" t="str">
        <f t="shared" si="119"/>
        <v>£m</v>
      </c>
      <c r="H160" s="184">
        <f t="shared" si="119"/>
        <v>198.40591892207186</v>
      </c>
      <c r="I160" s="184">
        <f t="shared" si="119"/>
        <v>0</v>
      </c>
      <c r="J160" s="184">
        <f t="shared" si="119"/>
        <v>0</v>
      </c>
      <c r="K160" s="184">
        <f t="shared" si="119"/>
        <v>0</v>
      </c>
      <c r="L160" s="184">
        <f t="shared" si="119"/>
        <v>0</v>
      </c>
      <c r="M160" s="184">
        <f t="shared" si="119"/>
        <v>39.413896095542498</v>
      </c>
      <c r="N160" s="184">
        <f t="shared" si="119"/>
        <v>39.371611289131422</v>
      </c>
      <c r="O160" s="184">
        <f t="shared" si="119"/>
        <v>40.110715615562334</v>
      </c>
      <c r="P160" s="184">
        <f t="shared" si="119"/>
        <v>40.038886903773573</v>
      </c>
      <c r="Q160" s="184">
        <f t="shared" si="119"/>
        <v>39.470809018062013</v>
      </c>
      <c r="R160" s="184">
        <f t="shared" si="119"/>
        <v>0</v>
      </c>
    </row>
    <row r="161" spans="1:16383" s="185" customFormat="1" x14ac:dyDescent="0.35">
      <c r="A161" s="252"/>
      <c r="B161" s="181"/>
      <c r="C161" s="182"/>
      <c r="D161" s="253"/>
      <c r="E161" s="7" t="s">
        <v>545</v>
      </c>
      <c r="G161" s="185" t="str">
        <f t="shared" ref="G161" si="120" xml:space="preserve"> G$268</f>
        <v>£m</v>
      </c>
      <c r="H161" s="185">
        <f xml:space="preserve"> SUM(J161:R161)</f>
        <v>4.8570948989041725</v>
      </c>
      <c r="J161" s="185">
        <f t="shared" ref="J161:K161" si="121">J160-J159</f>
        <v>0</v>
      </c>
      <c r="K161" s="185">
        <f t="shared" si="121"/>
        <v>0</v>
      </c>
      <c r="L161" s="185">
        <f>L160-L159</f>
        <v>0</v>
      </c>
      <c r="M161" s="185">
        <f>M160-M159</f>
        <v>-0.14478196623162631</v>
      </c>
      <c r="N161" s="185">
        <f t="shared" ref="N161:R161" si="122">N160-N159</f>
        <v>0.29109395203860089</v>
      </c>
      <c r="O161" s="185">
        <f t="shared" si="122"/>
        <v>1.4307306027222495</v>
      </c>
      <c r="P161" s="185">
        <f t="shared" si="122"/>
        <v>1.7369087414714812</v>
      </c>
      <c r="Q161" s="185">
        <f t="shared" si="122"/>
        <v>1.5431435689034672</v>
      </c>
      <c r="R161" s="185">
        <f t="shared" si="122"/>
        <v>0</v>
      </c>
    </row>
    <row r="163" spans="1:16383" s="185" customFormat="1" x14ac:dyDescent="0.35">
      <c r="A163" s="252"/>
      <c r="B163" s="181"/>
      <c r="C163" s="182"/>
      <c r="D163" s="253"/>
      <c r="E163" s="7" t="str">
        <f xml:space="preserve"> E$161</f>
        <v>Value of True up nominal</v>
      </c>
      <c r="F163" s="185">
        <f t="shared" ref="F163:R163" si="123" xml:space="preserve"> F$161</f>
        <v>0</v>
      </c>
      <c r="G163" s="185" t="str">
        <f t="shared" si="123"/>
        <v>£m</v>
      </c>
      <c r="H163" s="185">
        <f t="shared" si="123"/>
        <v>4.8570948989041725</v>
      </c>
      <c r="I163" s="185">
        <f t="shared" si="123"/>
        <v>0</v>
      </c>
      <c r="J163" s="185">
        <f t="shared" si="123"/>
        <v>0</v>
      </c>
      <c r="K163" s="185">
        <f t="shared" si="123"/>
        <v>0</v>
      </c>
      <c r="L163" s="185">
        <f t="shared" si="123"/>
        <v>0</v>
      </c>
      <c r="M163" s="185">
        <f t="shared" si="123"/>
        <v>-0.14478196623162631</v>
      </c>
      <c r="N163" s="185">
        <f t="shared" si="123"/>
        <v>0.29109395203860089</v>
      </c>
      <c r="O163" s="185">
        <f t="shared" si="123"/>
        <v>1.4307306027222495</v>
      </c>
      <c r="P163" s="185">
        <f t="shared" si="123"/>
        <v>1.7369087414714812</v>
      </c>
      <c r="Q163" s="185">
        <f t="shared" si="123"/>
        <v>1.5431435689034672</v>
      </c>
      <c r="R163" s="185">
        <f t="shared" si="123"/>
        <v>0</v>
      </c>
    </row>
    <row r="164" spans="1:16383" s="91" customFormat="1" x14ac:dyDescent="0.35">
      <c r="A164" s="170"/>
      <c r="B164" s="165"/>
      <c r="C164" s="166"/>
      <c r="D164" s="171"/>
      <c r="E164" s="7" t="str">
        <f t="shared" ref="E164:R164" si="124" xml:space="preserve"> E$116</f>
        <v>Difference in nominal revenue</v>
      </c>
      <c r="F164" s="248">
        <f t="shared" si="124"/>
        <v>0</v>
      </c>
      <c r="G164" s="248" t="str">
        <f t="shared" si="124"/>
        <v>£m</v>
      </c>
      <c r="H164" s="248">
        <f t="shared" si="124"/>
        <v>4.8570948989041725</v>
      </c>
      <c r="I164" s="248">
        <f t="shared" si="124"/>
        <v>0</v>
      </c>
      <c r="J164" s="248">
        <f t="shared" si="124"/>
        <v>0</v>
      </c>
      <c r="K164" s="248">
        <f t="shared" si="124"/>
        <v>0</v>
      </c>
      <c r="L164" s="248">
        <f t="shared" si="124"/>
        <v>0</v>
      </c>
      <c r="M164" s="248">
        <f t="shared" si="124"/>
        <v>-0.14478196623162631</v>
      </c>
      <c r="N164" s="248">
        <f t="shared" si="124"/>
        <v>0.29109395203860089</v>
      </c>
      <c r="O164" s="248">
        <f t="shared" si="124"/>
        <v>1.4307306027222495</v>
      </c>
      <c r="P164" s="248">
        <f t="shared" si="124"/>
        <v>1.7369087414714812</v>
      </c>
      <c r="Q164" s="248">
        <f t="shared" si="124"/>
        <v>1.5431435689034672</v>
      </c>
      <c r="R164" s="248">
        <f t="shared" si="124"/>
        <v>0</v>
      </c>
      <c r="S164" s="92"/>
      <c r="T164" s="92"/>
      <c r="U164" s="92"/>
      <c r="V164" s="92"/>
      <c r="W164" s="92"/>
      <c r="X164" s="92"/>
      <c r="Y164" s="92"/>
      <c r="Z164" s="92"/>
    </row>
    <row r="165" spans="1:16383" s="211" customFormat="1" x14ac:dyDescent="0.35">
      <c r="A165" s="224"/>
      <c r="B165" s="208"/>
      <c r="C165" s="209"/>
      <c r="D165" s="210"/>
      <c r="E165" s="7" t="s">
        <v>546</v>
      </c>
      <c r="F165" s="225">
        <f>SUM(J165:R165)</f>
        <v>0</v>
      </c>
      <c r="G165" s="211" t="s">
        <v>464</v>
      </c>
      <c r="J165" s="286">
        <f>IF( ABS(J163-J164)&gt;ChK_Tol,1,0)</f>
        <v>0</v>
      </c>
      <c r="K165" s="225">
        <f t="shared" ref="K165:Q165" si="125">IF( ABS(K163-K164)&gt;ChK_Tol,1,0)</f>
        <v>0</v>
      </c>
      <c r="L165" s="225">
        <f t="shared" si="125"/>
        <v>0</v>
      </c>
      <c r="M165" s="225">
        <f t="shared" si="125"/>
        <v>0</v>
      </c>
      <c r="N165" s="225">
        <f t="shared" si="125"/>
        <v>0</v>
      </c>
      <c r="O165" s="225">
        <f t="shared" si="125"/>
        <v>0</v>
      </c>
      <c r="P165" s="225">
        <f t="shared" si="125"/>
        <v>0</v>
      </c>
      <c r="Q165" s="225">
        <f t="shared" si="125"/>
        <v>0</v>
      </c>
      <c r="R165" s="225">
        <f>IF( ABS(R163-R164)&gt;ChK_Tol,1,0)</f>
        <v>0</v>
      </c>
      <c r="S165" s="225"/>
      <c r="T165" s="225"/>
      <c r="U165" s="225"/>
      <c r="V165" s="225"/>
      <c r="W165" s="225"/>
      <c r="X165" s="225"/>
      <c r="Y165" s="225"/>
      <c r="Z165" s="225"/>
      <c r="AA165" s="225"/>
      <c r="AB165" s="225"/>
      <c r="AC165" s="225"/>
      <c r="AD165" s="225"/>
      <c r="AE165" s="225"/>
      <c r="AF165" s="225"/>
      <c r="AG165" s="225"/>
      <c r="AH165" s="225"/>
      <c r="AI165" s="225"/>
      <c r="AJ165" s="225"/>
      <c r="AK165" s="225"/>
      <c r="AL165" s="225"/>
      <c r="AM165" s="225"/>
      <c r="AN165" s="225"/>
      <c r="AO165" s="225"/>
      <c r="AP165" s="225"/>
      <c r="AQ165" s="225"/>
      <c r="AR165" s="225"/>
      <c r="AS165" s="225"/>
      <c r="AT165" s="225"/>
      <c r="AU165" s="225"/>
      <c r="AV165" s="225"/>
      <c r="AW165" s="225"/>
      <c r="AX165" s="225"/>
      <c r="AY165" s="225"/>
      <c r="AZ165" s="225"/>
      <c r="BA165" s="225"/>
      <c r="BB165" s="225"/>
      <c r="BC165" s="225"/>
      <c r="BD165" s="225"/>
      <c r="BE165" s="225"/>
      <c r="BF165" s="225"/>
      <c r="BG165" s="225"/>
      <c r="BH165" s="225"/>
      <c r="BI165" s="225"/>
      <c r="BJ165" s="225"/>
      <c r="BK165" s="225"/>
      <c r="BL165" s="225"/>
      <c r="BM165" s="225"/>
      <c r="BN165" s="225"/>
      <c r="BO165" s="225"/>
      <c r="BP165" s="225"/>
      <c r="BQ165" s="225"/>
      <c r="BR165" s="225"/>
      <c r="BS165" s="225"/>
      <c r="BT165" s="225"/>
      <c r="BU165" s="225"/>
      <c r="BV165" s="225"/>
      <c r="BW165" s="225"/>
      <c r="BX165" s="225"/>
      <c r="BY165" s="225"/>
      <c r="BZ165" s="225"/>
      <c r="CA165" s="225"/>
      <c r="CB165" s="225"/>
      <c r="CC165" s="225"/>
      <c r="CD165" s="225"/>
      <c r="CE165" s="225"/>
      <c r="CF165" s="225"/>
      <c r="CG165" s="225"/>
      <c r="CH165" s="225"/>
      <c r="CI165" s="225"/>
      <c r="CJ165" s="225"/>
      <c r="CK165" s="225"/>
      <c r="CL165" s="225"/>
      <c r="CM165" s="225"/>
      <c r="CN165" s="225"/>
      <c r="CO165" s="225"/>
      <c r="CP165" s="225"/>
      <c r="CQ165" s="225"/>
      <c r="CR165" s="225"/>
      <c r="CS165" s="225"/>
      <c r="CT165" s="225"/>
      <c r="CU165" s="225"/>
      <c r="CV165" s="225"/>
      <c r="CW165" s="225"/>
      <c r="CX165" s="225"/>
      <c r="CY165" s="225"/>
      <c r="CZ165" s="225"/>
      <c r="DA165" s="225"/>
      <c r="DB165" s="225"/>
      <c r="DC165" s="225"/>
      <c r="DD165" s="225"/>
      <c r="DE165" s="225"/>
      <c r="DF165" s="225"/>
      <c r="DG165" s="225"/>
      <c r="DH165" s="225"/>
      <c r="DI165" s="225"/>
      <c r="DJ165" s="225"/>
      <c r="DK165" s="225"/>
      <c r="DL165" s="225"/>
      <c r="DM165" s="225"/>
      <c r="DN165" s="225"/>
      <c r="DO165" s="225"/>
      <c r="DP165" s="225"/>
      <c r="DQ165" s="225"/>
      <c r="DR165" s="225"/>
      <c r="DS165" s="225"/>
      <c r="DT165" s="225"/>
      <c r="DU165" s="225"/>
      <c r="DV165" s="225"/>
      <c r="DW165" s="225"/>
      <c r="DX165" s="225"/>
      <c r="DY165" s="225"/>
      <c r="DZ165" s="225"/>
      <c r="EA165" s="225"/>
      <c r="EB165" s="225"/>
      <c r="EC165" s="225"/>
      <c r="ED165" s="225"/>
      <c r="EE165" s="225"/>
      <c r="EF165" s="225"/>
      <c r="EG165" s="225"/>
      <c r="EH165" s="225"/>
      <c r="EI165" s="225"/>
      <c r="EJ165" s="225"/>
      <c r="EK165" s="225"/>
      <c r="EL165" s="225"/>
      <c r="EM165" s="225"/>
      <c r="EN165" s="225"/>
      <c r="EO165" s="225"/>
      <c r="EP165" s="225"/>
      <c r="EQ165" s="225"/>
      <c r="ER165" s="225"/>
      <c r="ES165" s="225"/>
      <c r="ET165" s="225"/>
      <c r="EU165" s="225"/>
      <c r="EV165" s="225"/>
      <c r="EW165" s="225"/>
      <c r="EX165" s="225"/>
      <c r="EY165" s="225"/>
      <c r="EZ165" s="225"/>
      <c r="FA165" s="225"/>
      <c r="FB165" s="225"/>
      <c r="FC165" s="225"/>
      <c r="FD165" s="225"/>
      <c r="FE165" s="225"/>
      <c r="FF165" s="225"/>
      <c r="FG165" s="225"/>
      <c r="FH165" s="225"/>
      <c r="FI165" s="225"/>
      <c r="FJ165" s="225"/>
      <c r="FK165" s="225"/>
      <c r="FL165" s="225"/>
      <c r="FM165" s="225"/>
      <c r="FN165" s="225"/>
      <c r="FO165" s="225"/>
      <c r="FP165" s="225"/>
      <c r="FQ165" s="225"/>
      <c r="FR165" s="225"/>
      <c r="FS165" s="225"/>
      <c r="FT165" s="225"/>
      <c r="FU165" s="225"/>
      <c r="FV165" s="225"/>
      <c r="FW165" s="225"/>
      <c r="FX165" s="225"/>
      <c r="FY165" s="225"/>
      <c r="FZ165" s="225"/>
      <c r="GA165" s="225"/>
      <c r="GB165" s="225"/>
      <c r="GC165" s="225"/>
      <c r="GD165" s="225"/>
      <c r="GE165" s="225"/>
      <c r="GF165" s="225"/>
      <c r="GG165" s="225"/>
      <c r="GH165" s="225"/>
      <c r="GI165" s="225"/>
      <c r="GJ165" s="225"/>
      <c r="GK165" s="225"/>
      <c r="GL165" s="225"/>
      <c r="GM165" s="225"/>
      <c r="GN165" s="225"/>
      <c r="GO165" s="225"/>
      <c r="GP165" s="225"/>
      <c r="GQ165" s="225"/>
      <c r="GR165" s="225"/>
      <c r="GS165" s="225"/>
      <c r="GT165" s="225"/>
      <c r="GU165" s="225"/>
      <c r="GV165" s="225"/>
      <c r="GW165" s="225"/>
      <c r="GX165" s="225"/>
      <c r="GY165" s="225"/>
      <c r="GZ165" s="225"/>
      <c r="HA165" s="225"/>
      <c r="HB165" s="225"/>
      <c r="HC165" s="225"/>
      <c r="HD165" s="225"/>
      <c r="HE165" s="225"/>
      <c r="HF165" s="225"/>
      <c r="HG165" s="225"/>
      <c r="HH165" s="225"/>
      <c r="HI165" s="225"/>
      <c r="HJ165" s="225"/>
      <c r="HK165" s="225"/>
      <c r="HL165" s="225"/>
      <c r="HM165" s="225"/>
      <c r="HN165" s="225"/>
      <c r="HO165" s="225"/>
      <c r="HP165" s="225"/>
      <c r="HQ165" s="225"/>
      <c r="HR165" s="225"/>
      <c r="HS165" s="225"/>
      <c r="HT165" s="225"/>
      <c r="HU165" s="225"/>
      <c r="HV165" s="225"/>
      <c r="HW165" s="225"/>
      <c r="HX165" s="225"/>
      <c r="HY165" s="225"/>
      <c r="HZ165" s="225"/>
      <c r="IA165" s="225"/>
      <c r="IB165" s="225"/>
      <c r="IC165" s="225"/>
      <c r="ID165" s="225"/>
      <c r="IE165" s="225"/>
      <c r="IF165" s="225"/>
      <c r="IG165" s="225"/>
      <c r="IH165" s="225"/>
      <c r="II165" s="225"/>
      <c r="IJ165" s="225"/>
      <c r="IK165" s="225"/>
      <c r="IL165" s="225"/>
      <c r="IM165" s="225"/>
      <c r="IN165" s="225"/>
      <c r="IO165" s="225"/>
      <c r="IP165" s="225"/>
      <c r="IQ165" s="225"/>
      <c r="IR165" s="225"/>
      <c r="IS165" s="225"/>
      <c r="IT165" s="225"/>
      <c r="IU165" s="225"/>
      <c r="IV165" s="225"/>
      <c r="IW165" s="225"/>
      <c r="IX165" s="225"/>
      <c r="IY165" s="225"/>
      <c r="IZ165" s="225"/>
      <c r="JA165" s="225"/>
      <c r="JB165" s="225"/>
      <c r="JC165" s="225"/>
      <c r="JD165" s="225"/>
      <c r="JE165" s="225"/>
      <c r="JF165" s="225"/>
      <c r="JG165" s="225"/>
      <c r="JH165" s="225"/>
      <c r="JI165" s="225"/>
      <c r="JJ165" s="225"/>
      <c r="JK165" s="225"/>
      <c r="JL165" s="225"/>
      <c r="JM165" s="225"/>
      <c r="JN165" s="225"/>
      <c r="JO165" s="225"/>
      <c r="JP165" s="225"/>
      <c r="JQ165" s="225"/>
      <c r="JR165" s="225"/>
      <c r="JS165" s="225"/>
      <c r="JT165" s="225"/>
      <c r="JU165" s="225"/>
      <c r="JV165" s="225"/>
      <c r="JW165" s="225"/>
      <c r="JX165" s="225"/>
      <c r="JY165" s="225"/>
      <c r="JZ165" s="225"/>
      <c r="KA165" s="225"/>
      <c r="KB165" s="225"/>
      <c r="KC165" s="225"/>
      <c r="KD165" s="225"/>
      <c r="KE165" s="225"/>
      <c r="KF165" s="225"/>
      <c r="KG165" s="225"/>
      <c r="KH165" s="225"/>
      <c r="KI165" s="225"/>
      <c r="KJ165" s="225"/>
      <c r="KK165" s="225"/>
      <c r="KL165" s="225"/>
      <c r="KM165" s="225"/>
      <c r="KN165" s="225"/>
      <c r="KO165" s="225"/>
      <c r="KP165" s="225"/>
      <c r="KQ165" s="225"/>
      <c r="KR165" s="225"/>
      <c r="KS165" s="225"/>
      <c r="KT165" s="225"/>
      <c r="KU165" s="225"/>
      <c r="KV165" s="225"/>
      <c r="KW165" s="225"/>
      <c r="KX165" s="225"/>
      <c r="KY165" s="225"/>
      <c r="KZ165" s="225"/>
      <c r="LA165" s="225"/>
      <c r="LB165" s="225"/>
      <c r="LC165" s="225"/>
      <c r="LD165" s="225"/>
      <c r="LE165" s="225"/>
      <c r="LF165" s="225"/>
      <c r="LG165" s="225"/>
      <c r="LH165" s="225"/>
      <c r="LI165" s="225"/>
      <c r="LJ165" s="225"/>
      <c r="LK165" s="225"/>
      <c r="LL165" s="225"/>
      <c r="LM165" s="225"/>
      <c r="LN165" s="225"/>
      <c r="LO165" s="225"/>
      <c r="LP165" s="225"/>
      <c r="LQ165" s="225"/>
      <c r="LR165" s="225"/>
      <c r="LS165" s="225"/>
      <c r="LT165" s="225"/>
      <c r="LU165" s="225"/>
      <c r="LV165" s="225"/>
      <c r="LW165" s="225"/>
      <c r="LX165" s="225"/>
      <c r="LY165" s="225"/>
      <c r="LZ165" s="225"/>
      <c r="MA165" s="225"/>
      <c r="MB165" s="225"/>
      <c r="MC165" s="225"/>
      <c r="MD165" s="225"/>
      <c r="ME165" s="225"/>
      <c r="MF165" s="225"/>
      <c r="MG165" s="225"/>
      <c r="MH165" s="225"/>
      <c r="MI165" s="225"/>
      <c r="MJ165" s="225"/>
      <c r="MK165" s="225"/>
      <c r="ML165" s="225"/>
      <c r="MM165" s="225"/>
      <c r="MN165" s="225"/>
      <c r="MO165" s="225"/>
      <c r="MP165" s="225"/>
      <c r="MQ165" s="225"/>
      <c r="MR165" s="225"/>
      <c r="MS165" s="225"/>
      <c r="MT165" s="225"/>
      <c r="MU165" s="225"/>
      <c r="MV165" s="225"/>
      <c r="MW165" s="225"/>
      <c r="MX165" s="225"/>
      <c r="MY165" s="225"/>
      <c r="MZ165" s="225"/>
      <c r="NA165" s="225"/>
      <c r="NB165" s="225"/>
      <c r="NC165" s="225"/>
      <c r="ND165" s="225"/>
      <c r="NE165" s="225"/>
      <c r="NF165" s="225"/>
      <c r="NG165" s="225"/>
      <c r="NH165" s="225"/>
      <c r="NI165" s="225"/>
      <c r="NJ165" s="225"/>
      <c r="NK165" s="225"/>
      <c r="NL165" s="225"/>
      <c r="NM165" s="225"/>
      <c r="NN165" s="225"/>
      <c r="NO165" s="225"/>
      <c r="NP165" s="225"/>
      <c r="NQ165" s="225"/>
      <c r="NR165" s="225"/>
      <c r="NS165" s="225"/>
      <c r="NT165" s="225"/>
      <c r="NU165" s="225"/>
      <c r="NV165" s="225"/>
      <c r="NW165" s="225"/>
      <c r="NX165" s="225"/>
      <c r="NY165" s="225"/>
      <c r="NZ165" s="225"/>
      <c r="OA165" s="225"/>
      <c r="OB165" s="225"/>
      <c r="OC165" s="225"/>
      <c r="OD165" s="225"/>
      <c r="OE165" s="225"/>
      <c r="OF165" s="225"/>
      <c r="OG165" s="225"/>
      <c r="OH165" s="225"/>
      <c r="OI165" s="225"/>
      <c r="OJ165" s="225"/>
      <c r="OK165" s="225"/>
      <c r="OL165" s="225"/>
      <c r="OM165" s="225"/>
      <c r="ON165" s="225"/>
      <c r="OO165" s="225"/>
      <c r="OP165" s="225"/>
      <c r="OQ165" s="225"/>
      <c r="OR165" s="225"/>
      <c r="OS165" s="225"/>
      <c r="OT165" s="225"/>
      <c r="OU165" s="225"/>
      <c r="OV165" s="225"/>
      <c r="OW165" s="225"/>
      <c r="OX165" s="225"/>
      <c r="OY165" s="225"/>
      <c r="OZ165" s="225"/>
      <c r="PA165" s="225"/>
      <c r="PB165" s="225"/>
      <c r="PC165" s="225"/>
      <c r="PD165" s="225"/>
      <c r="PE165" s="225"/>
      <c r="PF165" s="225"/>
      <c r="PG165" s="225"/>
      <c r="PH165" s="225"/>
      <c r="PI165" s="225"/>
      <c r="PJ165" s="225"/>
      <c r="PK165" s="225"/>
      <c r="PL165" s="225"/>
      <c r="PM165" s="225"/>
      <c r="PN165" s="225"/>
      <c r="PO165" s="225"/>
      <c r="PP165" s="225"/>
      <c r="PQ165" s="225"/>
      <c r="PR165" s="225"/>
      <c r="PS165" s="225"/>
      <c r="PT165" s="225"/>
      <c r="PU165" s="225"/>
      <c r="PV165" s="225"/>
      <c r="PW165" s="225"/>
      <c r="PX165" s="225"/>
      <c r="PY165" s="225"/>
      <c r="PZ165" s="225"/>
      <c r="QA165" s="225"/>
      <c r="QB165" s="225"/>
      <c r="QC165" s="225"/>
      <c r="QD165" s="225"/>
      <c r="QE165" s="225"/>
      <c r="QF165" s="225"/>
      <c r="QG165" s="225"/>
      <c r="QH165" s="225"/>
      <c r="QI165" s="225"/>
      <c r="QJ165" s="225"/>
      <c r="QK165" s="225"/>
      <c r="QL165" s="225"/>
      <c r="QM165" s="225"/>
      <c r="QN165" s="225"/>
      <c r="QO165" s="225"/>
      <c r="QP165" s="225"/>
      <c r="QQ165" s="225"/>
      <c r="QR165" s="225"/>
      <c r="QS165" s="225"/>
      <c r="QT165" s="225"/>
      <c r="QU165" s="225"/>
      <c r="QV165" s="225"/>
      <c r="QW165" s="225"/>
      <c r="QX165" s="225"/>
      <c r="QY165" s="225"/>
      <c r="QZ165" s="225"/>
      <c r="RA165" s="225"/>
      <c r="RB165" s="225"/>
      <c r="RC165" s="225"/>
      <c r="RD165" s="225"/>
      <c r="RE165" s="225"/>
      <c r="RF165" s="225"/>
      <c r="RG165" s="225"/>
      <c r="RH165" s="225"/>
      <c r="RI165" s="225"/>
      <c r="RJ165" s="225"/>
      <c r="RK165" s="225"/>
      <c r="RL165" s="225"/>
      <c r="RM165" s="225"/>
      <c r="RN165" s="225"/>
      <c r="RO165" s="225"/>
      <c r="RP165" s="225"/>
      <c r="RQ165" s="225"/>
      <c r="RR165" s="225"/>
      <c r="RS165" s="225"/>
      <c r="RT165" s="225"/>
      <c r="RU165" s="225"/>
      <c r="RV165" s="225"/>
      <c r="RW165" s="225"/>
      <c r="RX165" s="225"/>
      <c r="RY165" s="225"/>
      <c r="RZ165" s="225"/>
      <c r="SA165" s="225"/>
      <c r="SB165" s="225"/>
      <c r="SC165" s="225"/>
      <c r="SD165" s="225"/>
      <c r="SE165" s="225"/>
      <c r="SF165" s="225"/>
      <c r="SG165" s="225"/>
      <c r="SH165" s="225"/>
      <c r="SI165" s="225"/>
      <c r="SJ165" s="225"/>
      <c r="SK165" s="225"/>
      <c r="SL165" s="225"/>
      <c r="SM165" s="225"/>
      <c r="SN165" s="225"/>
      <c r="SO165" s="225"/>
      <c r="SP165" s="225"/>
      <c r="SQ165" s="225"/>
      <c r="SR165" s="225"/>
      <c r="SS165" s="225"/>
      <c r="ST165" s="225"/>
      <c r="SU165" s="225"/>
      <c r="SV165" s="225"/>
      <c r="SW165" s="225"/>
      <c r="SX165" s="225"/>
      <c r="SY165" s="225"/>
      <c r="SZ165" s="225"/>
      <c r="TA165" s="225"/>
      <c r="TB165" s="225"/>
      <c r="TC165" s="225"/>
      <c r="TD165" s="225"/>
      <c r="TE165" s="225"/>
      <c r="TF165" s="225"/>
      <c r="TG165" s="225"/>
      <c r="TH165" s="225"/>
      <c r="TI165" s="225"/>
      <c r="TJ165" s="225"/>
      <c r="TK165" s="225"/>
      <c r="TL165" s="225"/>
      <c r="TM165" s="225"/>
      <c r="TN165" s="225"/>
      <c r="TO165" s="225"/>
      <c r="TP165" s="225"/>
      <c r="TQ165" s="225"/>
      <c r="TR165" s="225"/>
      <c r="TS165" s="225"/>
      <c r="TT165" s="225"/>
      <c r="TU165" s="225"/>
      <c r="TV165" s="225"/>
      <c r="TW165" s="225"/>
      <c r="TX165" s="225"/>
      <c r="TY165" s="225"/>
      <c r="TZ165" s="225"/>
      <c r="UA165" s="225"/>
      <c r="UB165" s="225"/>
      <c r="UC165" s="225"/>
      <c r="UD165" s="225"/>
      <c r="UE165" s="225"/>
      <c r="UF165" s="225"/>
      <c r="UG165" s="225"/>
      <c r="UH165" s="225"/>
      <c r="UI165" s="225"/>
      <c r="UJ165" s="225"/>
      <c r="UK165" s="225"/>
      <c r="UL165" s="225"/>
      <c r="UM165" s="225"/>
      <c r="UN165" s="225"/>
      <c r="UO165" s="225"/>
      <c r="UP165" s="225"/>
      <c r="UQ165" s="225"/>
      <c r="UR165" s="225"/>
      <c r="US165" s="225"/>
      <c r="UT165" s="225"/>
      <c r="UU165" s="225"/>
      <c r="UV165" s="225"/>
      <c r="UW165" s="225"/>
      <c r="UX165" s="225"/>
      <c r="UY165" s="225"/>
      <c r="UZ165" s="225"/>
      <c r="VA165" s="225"/>
      <c r="VB165" s="225"/>
      <c r="VC165" s="225"/>
      <c r="VD165" s="225"/>
      <c r="VE165" s="225"/>
      <c r="VF165" s="225"/>
      <c r="VG165" s="225"/>
      <c r="VH165" s="225"/>
      <c r="VI165" s="225"/>
      <c r="VJ165" s="225"/>
      <c r="VK165" s="225"/>
      <c r="VL165" s="225"/>
      <c r="VM165" s="225"/>
      <c r="VN165" s="225"/>
      <c r="VO165" s="225"/>
      <c r="VP165" s="225"/>
      <c r="VQ165" s="225"/>
      <c r="VR165" s="225"/>
      <c r="VS165" s="225"/>
      <c r="VT165" s="225"/>
      <c r="VU165" s="225"/>
      <c r="VV165" s="225"/>
      <c r="VW165" s="225"/>
      <c r="VX165" s="225"/>
      <c r="VY165" s="225"/>
      <c r="VZ165" s="225"/>
      <c r="WA165" s="225"/>
      <c r="WB165" s="225"/>
      <c r="WC165" s="225"/>
      <c r="WD165" s="225"/>
      <c r="WE165" s="225"/>
      <c r="WF165" s="225"/>
      <c r="WG165" s="225"/>
      <c r="WH165" s="225"/>
      <c r="WI165" s="225"/>
      <c r="WJ165" s="225"/>
      <c r="WK165" s="225"/>
      <c r="WL165" s="225"/>
      <c r="WM165" s="225"/>
      <c r="WN165" s="225"/>
      <c r="WO165" s="225"/>
      <c r="WP165" s="225"/>
      <c r="WQ165" s="225"/>
      <c r="WR165" s="225"/>
      <c r="WS165" s="225"/>
      <c r="WT165" s="225"/>
      <c r="WU165" s="225"/>
      <c r="WV165" s="225"/>
      <c r="WW165" s="225"/>
      <c r="WX165" s="225"/>
      <c r="WY165" s="225"/>
      <c r="WZ165" s="225"/>
      <c r="XA165" s="225"/>
      <c r="XB165" s="225"/>
      <c r="XC165" s="225"/>
      <c r="XD165" s="225"/>
      <c r="XE165" s="225"/>
      <c r="XF165" s="225"/>
      <c r="XG165" s="225"/>
      <c r="XH165" s="225"/>
      <c r="XI165" s="225"/>
      <c r="XJ165" s="225"/>
      <c r="XK165" s="225"/>
      <c r="XL165" s="225"/>
      <c r="XM165" s="225"/>
      <c r="XN165" s="225"/>
      <c r="XO165" s="225"/>
      <c r="XP165" s="225"/>
      <c r="XQ165" s="225"/>
      <c r="XR165" s="225"/>
      <c r="XS165" s="225"/>
      <c r="XT165" s="225"/>
      <c r="XU165" s="225"/>
      <c r="XV165" s="225"/>
      <c r="XW165" s="225"/>
      <c r="XX165" s="225"/>
      <c r="XY165" s="225"/>
      <c r="XZ165" s="225"/>
      <c r="YA165" s="225"/>
      <c r="YB165" s="225"/>
      <c r="YC165" s="225"/>
      <c r="YD165" s="225"/>
      <c r="YE165" s="225"/>
      <c r="YF165" s="225"/>
      <c r="YG165" s="225"/>
      <c r="YH165" s="225"/>
      <c r="YI165" s="225"/>
      <c r="YJ165" s="225"/>
      <c r="YK165" s="225"/>
      <c r="YL165" s="225"/>
      <c r="YM165" s="225"/>
      <c r="YN165" s="225"/>
      <c r="YO165" s="225"/>
      <c r="YP165" s="225"/>
      <c r="YQ165" s="225"/>
      <c r="YR165" s="225"/>
      <c r="YS165" s="225"/>
      <c r="YT165" s="225"/>
      <c r="YU165" s="225"/>
      <c r="YV165" s="225"/>
      <c r="YW165" s="225"/>
      <c r="YX165" s="225"/>
      <c r="YY165" s="225"/>
      <c r="YZ165" s="225"/>
      <c r="ZA165" s="225"/>
      <c r="ZB165" s="225"/>
      <c r="ZC165" s="225"/>
      <c r="ZD165" s="225"/>
      <c r="ZE165" s="225"/>
      <c r="ZF165" s="225"/>
      <c r="ZG165" s="225"/>
      <c r="ZH165" s="225"/>
      <c r="ZI165" s="225"/>
      <c r="ZJ165" s="225"/>
      <c r="ZK165" s="225"/>
      <c r="ZL165" s="225"/>
      <c r="ZM165" s="225"/>
      <c r="ZN165" s="225"/>
      <c r="ZO165" s="225"/>
      <c r="ZP165" s="225"/>
      <c r="ZQ165" s="225"/>
      <c r="ZR165" s="225"/>
      <c r="ZS165" s="225"/>
      <c r="ZT165" s="225"/>
      <c r="ZU165" s="225"/>
      <c r="ZV165" s="225"/>
      <c r="ZW165" s="225"/>
      <c r="ZX165" s="225"/>
      <c r="ZY165" s="225"/>
      <c r="ZZ165" s="225"/>
      <c r="AAA165" s="225"/>
      <c r="AAB165" s="225"/>
      <c r="AAC165" s="225"/>
      <c r="AAD165" s="225"/>
      <c r="AAE165" s="225"/>
      <c r="AAF165" s="225"/>
      <c r="AAG165" s="225"/>
      <c r="AAH165" s="225"/>
      <c r="AAI165" s="225"/>
      <c r="AAJ165" s="225"/>
      <c r="AAK165" s="225"/>
      <c r="AAL165" s="225"/>
      <c r="AAM165" s="225"/>
      <c r="AAN165" s="225"/>
      <c r="AAO165" s="225"/>
      <c r="AAP165" s="225"/>
      <c r="AAQ165" s="225"/>
      <c r="AAR165" s="225"/>
      <c r="AAS165" s="225"/>
      <c r="AAT165" s="225"/>
      <c r="AAU165" s="225"/>
      <c r="AAV165" s="225"/>
      <c r="AAW165" s="225"/>
      <c r="AAX165" s="225"/>
      <c r="AAY165" s="225"/>
      <c r="AAZ165" s="225"/>
      <c r="ABA165" s="225"/>
      <c r="ABB165" s="225"/>
      <c r="ABC165" s="225"/>
      <c r="ABD165" s="225"/>
      <c r="ABE165" s="225"/>
      <c r="ABF165" s="225"/>
      <c r="ABG165" s="225"/>
      <c r="ABH165" s="225"/>
      <c r="ABI165" s="225"/>
      <c r="ABJ165" s="225"/>
      <c r="ABK165" s="225"/>
      <c r="ABL165" s="225"/>
      <c r="ABM165" s="225"/>
      <c r="ABN165" s="225"/>
      <c r="ABO165" s="225"/>
      <c r="ABP165" s="225"/>
      <c r="ABQ165" s="225"/>
      <c r="ABR165" s="225"/>
      <c r="ABS165" s="225"/>
      <c r="ABT165" s="225"/>
      <c r="ABU165" s="225"/>
      <c r="ABV165" s="225"/>
      <c r="ABW165" s="225"/>
      <c r="ABX165" s="225"/>
      <c r="ABY165" s="225"/>
      <c r="ABZ165" s="225"/>
      <c r="ACA165" s="225"/>
      <c r="ACB165" s="225"/>
      <c r="ACC165" s="225"/>
      <c r="ACD165" s="225"/>
      <c r="ACE165" s="225"/>
      <c r="ACF165" s="225"/>
      <c r="ACG165" s="225"/>
      <c r="ACH165" s="225"/>
      <c r="ACI165" s="225"/>
      <c r="ACJ165" s="225"/>
      <c r="ACK165" s="225"/>
      <c r="ACL165" s="225"/>
      <c r="ACM165" s="225"/>
      <c r="ACN165" s="225"/>
      <c r="ACO165" s="225"/>
      <c r="ACP165" s="225"/>
      <c r="ACQ165" s="225"/>
      <c r="ACR165" s="225"/>
      <c r="ACS165" s="225"/>
      <c r="ACT165" s="225"/>
      <c r="ACU165" s="225"/>
      <c r="ACV165" s="225"/>
      <c r="ACW165" s="225"/>
      <c r="ACX165" s="225"/>
      <c r="ACY165" s="225"/>
      <c r="ACZ165" s="225"/>
      <c r="ADA165" s="225"/>
      <c r="ADB165" s="225"/>
      <c r="ADC165" s="225"/>
      <c r="ADD165" s="225"/>
      <c r="ADE165" s="225"/>
      <c r="ADF165" s="225"/>
      <c r="ADG165" s="225"/>
      <c r="ADH165" s="225"/>
      <c r="ADI165" s="225"/>
      <c r="ADJ165" s="225"/>
      <c r="ADK165" s="225"/>
      <c r="ADL165" s="225"/>
      <c r="ADM165" s="225"/>
      <c r="ADN165" s="225"/>
      <c r="ADO165" s="225"/>
      <c r="ADP165" s="225"/>
      <c r="ADQ165" s="225"/>
      <c r="ADR165" s="225"/>
      <c r="ADS165" s="225"/>
      <c r="ADT165" s="225"/>
      <c r="ADU165" s="225"/>
      <c r="ADV165" s="225"/>
      <c r="ADW165" s="225"/>
      <c r="ADX165" s="225"/>
      <c r="ADY165" s="225"/>
      <c r="ADZ165" s="225"/>
      <c r="AEA165" s="225"/>
      <c r="AEB165" s="225"/>
      <c r="AEC165" s="225"/>
      <c r="AED165" s="225"/>
      <c r="AEE165" s="225"/>
      <c r="AEF165" s="225"/>
      <c r="AEG165" s="225"/>
      <c r="AEH165" s="225"/>
      <c r="AEI165" s="225"/>
      <c r="AEJ165" s="225"/>
      <c r="AEK165" s="225"/>
      <c r="AEL165" s="225"/>
      <c r="AEM165" s="225"/>
      <c r="AEN165" s="225"/>
      <c r="AEO165" s="225"/>
      <c r="AEP165" s="225"/>
      <c r="AEQ165" s="225"/>
      <c r="AER165" s="225"/>
      <c r="AES165" s="225"/>
      <c r="AET165" s="225"/>
      <c r="AEU165" s="225"/>
      <c r="AEV165" s="225"/>
      <c r="AEW165" s="225"/>
      <c r="AEX165" s="225"/>
      <c r="AEY165" s="225"/>
      <c r="AEZ165" s="225"/>
      <c r="AFA165" s="225"/>
      <c r="AFB165" s="225"/>
      <c r="AFC165" s="225"/>
      <c r="AFD165" s="225"/>
      <c r="AFE165" s="225"/>
      <c r="AFF165" s="225"/>
      <c r="AFG165" s="225"/>
      <c r="AFH165" s="225"/>
      <c r="AFI165" s="225"/>
      <c r="AFJ165" s="225"/>
      <c r="AFK165" s="225"/>
      <c r="AFL165" s="225"/>
      <c r="AFM165" s="225"/>
      <c r="AFN165" s="225"/>
      <c r="AFO165" s="225"/>
      <c r="AFP165" s="225"/>
      <c r="AFQ165" s="225"/>
      <c r="AFR165" s="225"/>
      <c r="AFS165" s="225"/>
      <c r="AFT165" s="225"/>
      <c r="AFU165" s="225"/>
      <c r="AFV165" s="225"/>
      <c r="AFW165" s="225"/>
      <c r="AFX165" s="225"/>
      <c r="AFY165" s="225"/>
      <c r="AFZ165" s="225"/>
      <c r="AGA165" s="225"/>
      <c r="AGB165" s="225"/>
      <c r="AGC165" s="225"/>
      <c r="AGD165" s="225"/>
      <c r="AGE165" s="225"/>
      <c r="AGF165" s="225"/>
      <c r="AGG165" s="225"/>
      <c r="AGH165" s="225"/>
      <c r="AGI165" s="225"/>
      <c r="AGJ165" s="225"/>
      <c r="AGK165" s="225"/>
      <c r="AGL165" s="225"/>
      <c r="AGM165" s="225"/>
      <c r="AGN165" s="225"/>
      <c r="AGO165" s="225"/>
      <c r="AGP165" s="225"/>
      <c r="AGQ165" s="225"/>
      <c r="AGR165" s="225"/>
      <c r="AGS165" s="225"/>
      <c r="AGT165" s="225"/>
      <c r="AGU165" s="225"/>
      <c r="AGV165" s="225"/>
      <c r="AGW165" s="225"/>
      <c r="AGX165" s="225"/>
      <c r="AGY165" s="225"/>
      <c r="AGZ165" s="225"/>
      <c r="AHA165" s="225"/>
      <c r="AHB165" s="225"/>
      <c r="AHC165" s="225"/>
      <c r="AHD165" s="225"/>
      <c r="AHE165" s="225"/>
      <c r="AHF165" s="225"/>
      <c r="AHG165" s="225"/>
      <c r="AHH165" s="225"/>
      <c r="AHI165" s="225"/>
      <c r="AHJ165" s="225"/>
      <c r="AHK165" s="225"/>
      <c r="AHL165" s="225"/>
      <c r="AHM165" s="225"/>
      <c r="AHN165" s="225"/>
      <c r="AHO165" s="225"/>
      <c r="AHP165" s="225"/>
      <c r="AHQ165" s="225"/>
      <c r="AHR165" s="225"/>
      <c r="AHS165" s="225"/>
      <c r="AHT165" s="225"/>
      <c r="AHU165" s="225"/>
      <c r="AHV165" s="225"/>
      <c r="AHW165" s="225"/>
      <c r="AHX165" s="225"/>
      <c r="AHY165" s="225"/>
      <c r="AHZ165" s="225"/>
      <c r="AIA165" s="225"/>
      <c r="AIB165" s="225"/>
      <c r="AIC165" s="225"/>
      <c r="AID165" s="225"/>
      <c r="AIE165" s="225"/>
      <c r="AIF165" s="225"/>
      <c r="AIG165" s="225"/>
      <c r="AIH165" s="225"/>
      <c r="AII165" s="225"/>
      <c r="AIJ165" s="225"/>
      <c r="AIK165" s="225"/>
      <c r="AIL165" s="225"/>
      <c r="AIM165" s="225"/>
      <c r="AIN165" s="225"/>
      <c r="AIO165" s="225"/>
      <c r="AIP165" s="225"/>
      <c r="AIQ165" s="225"/>
      <c r="AIR165" s="225"/>
      <c r="AIS165" s="225"/>
      <c r="AIT165" s="225"/>
      <c r="AIU165" s="225"/>
      <c r="AIV165" s="225"/>
      <c r="AIW165" s="225"/>
      <c r="AIX165" s="225"/>
      <c r="AIY165" s="225"/>
      <c r="AIZ165" s="225"/>
      <c r="AJA165" s="225"/>
      <c r="AJB165" s="225"/>
      <c r="AJC165" s="225"/>
      <c r="AJD165" s="225"/>
      <c r="AJE165" s="225"/>
      <c r="AJF165" s="225"/>
      <c r="AJG165" s="225"/>
      <c r="AJH165" s="225"/>
      <c r="AJI165" s="225"/>
      <c r="AJJ165" s="225"/>
      <c r="AJK165" s="225"/>
      <c r="AJL165" s="225"/>
      <c r="AJM165" s="225"/>
      <c r="AJN165" s="225"/>
      <c r="AJO165" s="225"/>
      <c r="AJP165" s="225"/>
      <c r="AJQ165" s="225"/>
      <c r="AJR165" s="225"/>
      <c r="AJS165" s="225"/>
      <c r="AJT165" s="225"/>
      <c r="AJU165" s="225"/>
      <c r="AJV165" s="225"/>
      <c r="AJW165" s="225"/>
      <c r="AJX165" s="225"/>
      <c r="AJY165" s="225"/>
      <c r="AJZ165" s="225"/>
      <c r="AKA165" s="225"/>
      <c r="AKB165" s="225"/>
      <c r="AKC165" s="225"/>
      <c r="AKD165" s="225"/>
      <c r="AKE165" s="225"/>
      <c r="AKF165" s="225"/>
      <c r="AKG165" s="225"/>
      <c r="AKH165" s="225"/>
      <c r="AKI165" s="225"/>
      <c r="AKJ165" s="225"/>
      <c r="AKK165" s="225"/>
      <c r="AKL165" s="225"/>
      <c r="AKM165" s="225"/>
      <c r="AKN165" s="225"/>
      <c r="AKO165" s="225"/>
      <c r="AKP165" s="225"/>
      <c r="AKQ165" s="225"/>
      <c r="AKR165" s="225"/>
      <c r="AKS165" s="225"/>
      <c r="AKT165" s="225"/>
      <c r="AKU165" s="225"/>
      <c r="AKV165" s="225"/>
      <c r="AKW165" s="225"/>
      <c r="AKX165" s="225"/>
      <c r="AKY165" s="225"/>
      <c r="AKZ165" s="225"/>
      <c r="ALA165" s="225"/>
      <c r="ALB165" s="225"/>
      <c r="ALC165" s="225"/>
      <c r="ALD165" s="225"/>
      <c r="ALE165" s="225"/>
      <c r="ALF165" s="225"/>
      <c r="ALG165" s="225"/>
      <c r="ALH165" s="225"/>
      <c r="ALI165" s="225"/>
      <c r="ALJ165" s="225"/>
      <c r="ALK165" s="225"/>
      <c r="ALL165" s="225"/>
      <c r="ALM165" s="225"/>
      <c r="ALN165" s="225"/>
      <c r="ALO165" s="225"/>
      <c r="ALP165" s="225"/>
      <c r="ALQ165" s="225"/>
      <c r="ALR165" s="225"/>
      <c r="ALS165" s="225"/>
      <c r="ALT165" s="225"/>
      <c r="ALU165" s="225"/>
      <c r="ALV165" s="225"/>
      <c r="ALW165" s="225"/>
      <c r="ALX165" s="225"/>
      <c r="ALY165" s="225"/>
      <c r="ALZ165" s="225"/>
      <c r="AMA165" s="225"/>
      <c r="AMB165" s="225"/>
      <c r="AMC165" s="225"/>
      <c r="AMD165" s="225"/>
      <c r="AME165" s="225"/>
      <c r="AMF165" s="225"/>
      <c r="AMG165" s="225"/>
      <c r="AMH165" s="225"/>
      <c r="AMI165" s="225"/>
      <c r="AMJ165" s="225"/>
      <c r="AMK165" s="225"/>
      <c r="AML165" s="225"/>
      <c r="AMM165" s="225"/>
      <c r="AMN165" s="225"/>
      <c r="AMO165" s="225"/>
      <c r="AMP165" s="225"/>
      <c r="AMQ165" s="225"/>
      <c r="AMR165" s="225"/>
      <c r="AMS165" s="225"/>
      <c r="AMT165" s="225"/>
      <c r="AMU165" s="225"/>
      <c r="AMV165" s="225"/>
      <c r="AMW165" s="225"/>
      <c r="AMX165" s="225"/>
      <c r="AMY165" s="225"/>
      <c r="AMZ165" s="225"/>
      <c r="ANA165" s="225"/>
      <c r="ANB165" s="225"/>
      <c r="ANC165" s="225"/>
      <c r="AND165" s="225"/>
      <c r="ANE165" s="225"/>
      <c r="ANF165" s="225"/>
      <c r="ANG165" s="225"/>
      <c r="ANH165" s="225"/>
      <c r="ANI165" s="225"/>
      <c r="ANJ165" s="225"/>
      <c r="ANK165" s="225"/>
      <c r="ANL165" s="225"/>
      <c r="ANM165" s="225"/>
      <c r="ANN165" s="225"/>
      <c r="ANO165" s="225"/>
      <c r="ANP165" s="225"/>
      <c r="ANQ165" s="225"/>
      <c r="ANR165" s="225"/>
      <c r="ANS165" s="225"/>
      <c r="ANT165" s="225"/>
      <c r="ANU165" s="225"/>
      <c r="ANV165" s="225"/>
      <c r="ANW165" s="225"/>
      <c r="ANX165" s="225"/>
      <c r="ANY165" s="225"/>
      <c r="ANZ165" s="225"/>
      <c r="AOA165" s="225"/>
      <c r="AOB165" s="225"/>
      <c r="AOC165" s="225"/>
      <c r="AOD165" s="225"/>
      <c r="AOE165" s="225"/>
      <c r="AOF165" s="225"/>
      <c r="AOG165" s="225"/>
      <c r="AOH165" s="225"/>
      <c r="AOI165" s="225"/>
      <c r="AOJ165" s="225"/>
      <c r="AOK165" s="225"/>
      <c r="AOL165" s="225"/>
      <c r="AOM165" s="225"/>
      <c r="AON165" s="225"/>
      <c r="AOO165" s="225"/>
      <c r="AOP165" s="225"/>
      <c r="AOQ165" s="225"/>
      <c r="AOR165" s="225"/>
      <c r="AOS165" s="225"/>
      <c r="AOT165" s="225"/>
      <c r="AOU165" s="225"/>
      <c r="AOV165" s="225"/>
      <c r="AOW165" s="225"/>
      <c r="AOX165" s="225"/>
      <c r="AOY165" s="225"/>
      <c r="AOZ165" s="225"/>
      <c r="APA165" s="225"/>
      <c r="APB165" s="225"/>
      <c r="APC165" s="225"/>
      <c r="APD165" s="225"/>
      <c r="APE165" s="225"/>
      <c r="APF165" s="225"/>
      <c r="APG165" s="225"/>
      <c r="APH165" s="225"/>
      <c r="API165" s="225"/>
      <c r="APJ165" s="225"/>
      <c r="APK165" s="225"/>
      <c r="APL165" s="225"/>
      <c r="APM165" s="225"/>
      <c r="APN165" s="225"/>
      <c r="APO165" s="225"/>
      <c r="APP165" s="225"/>
      <c r="APQ165" s="225"/>
      <c r="APR165" s="225"/>
      <c r="APS165" s="225"/>
      <c r="APT165" s="225"/>
      <c r="APU165" s="225"/>
      <c r="APV165" s="225"/>
      <c r="APW165" s="225"/>
      <c r="APX165" s="225"/>
      <c r="APY165" s="225"/>
      <c r="APZ165" s="225"/>
      <c r="AQA165" s="225"/>
      <c r="AQB165" s="225"/>
      <c r="AQC165" s="225"/>
      <c r="AQD165" s="225"/>
      <c r="AQE165" s="225"/>
      <c r="AQF165" s="225"/>
      <c r="AQG165" s="225"/>
      <c r="AQH165" s="225"/>
      <c r="AQI165" s="225"/>
      <c r="AQJ165" s="225"/>
      <c r="AQK165" s="225"/>
      <c r="AQL165" s="225"/>
      <c r="AQM165" s="225"/>
      <c r="AQN165" s="225"/>
      <c r="AQO165" s="225"/>
      <c r="AQP165" s="225"/>
      <c r="AQQ165" s="225"/>
      <c r="AQR165" s="225"/>
      <c r="AQS165" s="225"/>
      <c r="AQT165" s="225"/>
      <c r="AQU165" s="225"/>
      <c r="AQV165" s="225"/>
      <c r="AQW165" s="225"/>
      <c r="AQX165" s="225"/>
      <c r="AQY165" s="225"/>
      <c r="AQZ165" s="225"/>
      <c r="ARA165" s="225"/>
      <c r="ARB165" s="225"/>
      <c r="ARC165" s="225"/>
      <c r="ARD165" s="225"/>
      <c r="ARE165" s="225"/>
      <c r="ARF165" s="225"/>
      <c r="ARG165" s="225"/>
      <c r="ARH165" s="225"/>
      <c r="ARI165" s="225"/>
      <c r="ARJ165" s="225"/>
      <c r="ARK165" s="225"/>
      <c r="ARL165" s="225"/>
      <c r="ARM165" s="225"/>
      <c r="ARN165" s="225"/>
      <c r="ARO165" s="225"/>
      <c r="ARP165" s="225"/>
      <c r="ARQ165" s="225"/>
      <c r="ARR165" s="225"/>
      <c r="ARS165" s="225"/>
      <c r="ART165" s="225"/>
      <c r="ARU165" s="225"/>
      <c r="ARV165" s="225"/>
      <c r="ARW165" s="225"/>
      <c r="ARX165" s="225"/>
      <c r="ARY165" s="225"/>
      <c r="ARZ165" s="225"/>
      <c r="ASA165" s="225"/>
      <c r="ASB165" s="225"/>
      <c r="ASC165" s="225"/>
      <c r="ASD165" s="225"/>
      <c r="ASE165" s="225"/>
      <c r="ASF165" s="225"/>
      <c r="ASG165" s="225"/>
      <c r="ASH165" s="225"/>
      <c r="ASI165" s="225"/>
      <c r="ASJ165" s="225"/>
      <c r="ASK165" s="225"/>
      <c r="ASL165" s="225"/>
      <c r="ASM165" s="225"/>
      <c r="ASN165" s="225"/>
      <c r="ASO165" s="225"/>
      <c r="ASP165" s="225"/>
      <c r="ASQ165" s="225"/>
      <c r="ASR165" s="225"/>
      <c r="ASS165" s="225"/>
      <c r="AST165" s="225"/>
      <c r="ASU165" s="225"/>
      <c r="ASV165" s="225"/>
      <c r="ASW165" s="225"/>
      <c r="ASX165" s="225"/>
      <c r="ASY165" s="225"/>
      <c r="ASZ165" s="225"/>
      <c r="ATA165" s="225"/>
      <c r="ATB165" s="225"/>
      <c r="ATC165" s="225"/>
      <c r="ATD165" s="225"/>
      <c r="ATE165" s="225"/>
      <c r="ATF165" s="225"/>
      <c r="ATG165" s="225"/>
      <c r="ATH165" s="225"/>
      <c r="ATI165" s="225"/>
      <c r="ATJ165" s="225"/>
      <c r="ATK165" s="225"/>
      <c r="ATL165" s="225"/>
      <c r="ATM165" s="225"/>
      <c r="ATN165" s="225"/>
      <c r="ATO165" s="225"/>
      <c r="ATP165" s="225"/>
      <c r="ATQ165" s="225"/>
      <c r="ATR165" s="225"/>
      <c r="ATS165" s="225"/>
      <c r="ATT165" s="225"/>
      <c r="ATU165" s="225"/>
      <c r="ATV165" s="225"/>
      <c r="ATW165" s="225"/>
      <c r="ATX165" s="225"/>
      <c r="ATY165" s="225"/>
      <c r="ATZ165" s="225"/>
      <c r="AUA165" s="225"/>
      <c r="AUB165" s="225"/>
      <c r="AUC165" s="225"/>
      <c r="AUD165" s="225"/>
      <c r="AUE165" s="225"/>
      <c r="AUF165" s="225"/>
      <c r="AUG165" s="225"/>
      <c r="AUH165" s="225"/>
      <c r="AUI165" s="225"/>
      <c r="AUJ165" s="225"/>
      <c r="AUK165" s="225"/>
      <c r="AUL165" s="225"/>
      <c r="AUM165" s="225"/>
      <c r="AUN165" s="225"/>
      <c r="AUO165" s="225"/>
      <c r="AUP165" s="225"/>
      <c r="AUQ165" s="225"/>
      <c r="AUR165" s="225"/>
      <c r="AUS165" s="225"/>
      <c r="AUT165" s="225"/>
      <c r="AUU165" s="225"/>
      <c r="AUV165" s="225"/>
      <c r="AUW165" s="225"/>
      <c r="AUX165" s="225"/>
      <c r="AUY165" s="225"/>
      <c r="AUZ165" s="225"/>
      <c r="AVA165" s="225"/>
      <c r="AVB165" s="225"/>
      <c r="AVC165" s="225"/>
      <c r="AVD165" s="225"/>
      <c r="AVE165" s="225"/>
      <c r="AVF165" s="225"/>
      <c r="AVG165" s="225"/>
      <c r="AVH165" s="225"/>
      <c r="AVI165" s="225"/>
      <c r="AVJ165" s="225"/>
      <c r="AVK165" s="225"/>
      <c r="AVL165" s="225"/>
      <c r="AVM165" s="225"/>
      <c r="AVN165" s="225"/>
      <c r="AVO165" s="225"/>
      <c r="AVP165" s="225"/>
      <c r="AVQ165" s="225"/>
      <c r="AVR165" s="225"/>
      <c r="AVS165" s="225"/>
      <c r="AVT165" s="225"/>
      <c r="AVU165" s="225"/>
      <c r="AVV165" s="225"/>
      <c r="AVW165" s="225"/>
      <c r="AVX165" s="225"/>
      <c r="AVY165" s="225"/>
      <c r="AVZ165" s="225"/>
      <c r="AWA165" s="225"/>
      <c r="AWB165" s="225"/>
      <c r="AWC165" s="225"/>
      <c r="AWD165" s="225"/>
      <c r="AWE165" s="225"/>
      <c r="AWF165" s="225"/>
      <c r="AWG165" s="225"/>
      <c r="AWH165" s="225"/>
      <c r="AWI165" s="225"/>
      <c r="AWJ165" s="225"/>
      <c r="AWK165" s="225"/>
      <c r="AWL165" s="225"/>
      <c r="AWM165" s="225"/>
      <c r="AWN165" s="225"/>
      <c r="AWO165" s="225"/>
      <c r="AWP165" s="225"/>
      <c r="AWQ165" s="225"/>
      <c r="AWR165" s="225"/>
      <c r="AWS165" s="225"/>
      <c r="AWT165" s="225"/>
      <c r="AWU165" s="225"/>
      <c r="AWV165" s="225"/>
      <c r="AWW165" s="225"/>
      <c r="AWX165" s="225"/>
      <c r="AWY165" s="225"/>
      <c r="AWZ165" s="225"/>
      <c r="AXA165" s="225"/>
      <c r="AXB165" s="225"/>
      <c r="AXC165" s="225"/>
      <c r="AXD165" s="225"/>
      <c r="AXE165" s="225"/>
      <c r="AXF165" s="225"/>
      <c r="AXG165" s="225"/>
      <c r="AXH165" s="225"/>
      <c r="AXI165" s="225"/>
      <c r="AXJ165" s="225"/>
      <c r="AXK165" s="225"/>
      <c r="AXL165" s="225"/>
      <c r="AXM165" s="225"/>
      <c r="AXN165" s="225"/>
      <c r="AXO165" s="225"/>
      <c r="AXP165" s="225"/>
      <c r="AXQ165" s="225"/>
      <c r="AXR165" s="225"/>
      <c r="AXS165" s="225"/>
      <c r="AXT165" s="225"/>
      <c r="AXU165" s="225"/>
      <c r="AXV165" s="225"/>
      <c r="AXW165" s="225"/>
      <c r="AXX165" s="225"/>
      <c r="AXY165" s="225"/>
      <c r="AXZ165" s="225"/>
      <c r="AYA165" s="225"/>
      <c r="AYB165" s="225"/>
      <c r="AYC165" s="225"/>
      <c r="AYD165" s="225"/>
      <c r="AYE165" s="225"/>
      <c r="AYF165" s="225"/>
      <c r="AYG165" s="225"/>
      <c r="AYH165" s="225"/>
      <c r="AYI165" s="225"/>
      <c r="AYJ165" s="225"/>
      <c r="AYK165" s="225"/>
      <c r="AYL165" s="225"/>
      <c r="AYM165" s="225"/>
      <c r="AYN165" s="225"/>
      <c r="AYO165" s="225"/>
      <c r="AYP165" s="225"/>
      <c r="AYQ165" s="225"/>
      <c r="AYR165" s="225"/>
      <c r="AYS165" s="225"/>
      <c r="AYT165" s="225"/>
      <c r="AYU165" s="225"/>
      <c r="AYV165" s="225"/>
      <c r="AYW165" s="225"/>
      <c r="AYX165" s="225"/>
      <c r="AYY165" s="225"/>
      <c r="AYZ165" s="225"/>
      <c r="AZA165" s="225"/>
      <c r="AZB165" s="225"/>
      <c r="AZC165" s="225"/>
      <c r="AZD165" s="225"/>
      <c r="AZE165" s="225"/>
      <c r="AZF165" s="225"/>
      <c r="AZG165" s="225"/>
      <c r="AZH165" s="225"/>
      <c r="AZI165" s="225"/>
      <c r="AZJ165" s="225"/>
      <c r="AZK165" s="225"/>
      <c r="AZL165" s="225"/>
      <c r="AZM165" s="225"/>
      <c r="AZN165" s="225"/>
      <c r="AZO165" s="225"/>
      <c r="AZP165" s="225"/>
      <c r="AZQ165" s="225"/>
      <c r="AZR165" s="225"/>
      <c r="AZS165" s="225"/>
      <c r="AZT165" s="225"/>
      <c r="AZU165" s="225"/>
      <c r="AZV165" s="225"/>
      <c r="AZW165" s="225"/>
      <c r="AZX165" s="225"/>
      <c r="AZY165" s="225"/>
      <c r="AZZ165" s="225"/>
      <c r="BAA165" s="225"/>
      <c r="BAB165" s="225"/>
      <c r="BAC165" s="225"/>
      <c r="BAD165" s="225"/>
      <c r="BAE165" s="225"/>
      <c r="BAF165" s="225"/>
      <c r="BAG165" s="225"/>
      <c r="BAH165" s="225"/>
      <c r="BAI165" s="225"/>
      <c r="BAJ165" s="225"/>
      <c r="BAK165" s="225"/>
      <c r="BAL165" s="225"/>
      <c r="BAM165" s="225"/>
      <c r="BAN165" s="225"/>
      <c r="BAO165" s="225"/>
      <c r="BAP165" s="225"/>
      <c r="BAQ165" s="225"/>
      <c r="BAR165" s="225"/>
      <c r="BAS165" s="225"/>
      <c r="BAT165" s="225"/>
      <c r="BAU165" s="225"/>
      <c r="BAV165" s="225"/>
      <c r="BAW165" s="225"/>
      <c r="BAX165" s="225"/>
      <c r="BAY165" s="225"/>
      <c r="BAZ165" s="225"/>
      <c r="BBA165" s="225"/>
      <c r="BBB165" s="225"/>
      <c r="BBC165" s="225"/>
      <c r="BBD165" s="225"/>
      <c r="BBE165" s="225"/>
      <c r="BBF165" s="225"/>
      <c r="BBG165" s="225"/>
      <c r="BBH165" s="225"/>
      <c r="BBI165" s="225"/>
      <c r="BBJ165" s="225"/>
      <c r="BBK165" s="225"/>
      <c r="BBL165" s="225"/>
      <c r="BBM165" s="225"/>
      <c r="BBN165" s="225"/>
      <c r="BBO165" s="225"/>
      <c r="BBP165" s="225"/>
      <c r="BBQ165" s="225"/>
      <c r="BBR165" s="225"/>
      <c r="BBS165" s="225"/>
      <c r="BBT165" s="225"/>
      <c r="BBU165" s="225"/>
      <c r="BBV165" s="225"/>
      <c r="BBW165" s="225"/>
      <c r="BBX165" s="225"/>
      <c r="BBY165" s="225"/>
      <c r="BBZ165" s="225"/>
      <c r="BCA165" s="225"/>
      <c r="BCB165" s="225"/>
      <c r="BCC165" s="225"/>
      <c r="BCD165" s="225"/>
      <c r="BCE165" s="225"/>
      <c r="BCF165" s="225"/>
      <c r="BCG165" s="225"/>
      <c r="BCH165" s="225"/>
      <c r="BCI165" s="225"/>
      <c r="BCJ165" s="225"/>
      <c r="BCK165" s="225"/>
      <c r="BCL165" s="225"/>
      <c r="BCM165" s="225"/>
      <c r="BCN165" s="225"/>
      <c r="BCO165" s="225"/>
      <c r="BCP165" s="225"/>
      <c r="BCQ165" s="225"/>
      <c r="BCR165" s="225"/>
      <c r="BCS165" s="225"/>
      <c r="BCT165" s="225"/>
      <c r="BCU165" s="225"/>
      <c r="BCV165" s="225"/>
      <c r="BCW165" s="225"/>
      <c r="BCX165" s="225"/>
      <c r="BCY165" s="225"/>
      <c r="BCZ165" s="225"/>
      <c r="BDA165" s="225"/>
      <c r="BDB165" s="225"/>
      <c r="BDC165" s="225"/>
      <c r="BDD165" s="225"/>
      <c r="BDE165" s="225"/>
      <c r="BDF165" s="225"/>
      <c r="BDG165" s="225"/>
      <c r="BDH165" s="225"/>
      <c r="BDI165" s="225"/>
      <c r="BDJ165" s="225"/>
      <c r="BDK165" s="225"/>
      <c r="BDL165" s="225"/>
      <c r="BDM165" s="225"/>
      <c r="BDN165" s="225"/>
      <c r="BDO165" s="225"/>
      <c r="BDP165" s="225"/>
      <c r="BDQ165" s="225"/>
      <c r="BDR165" s="225"/>
      <c r="BDS165" s="225"/>
      <c r="BDT165" s="225"/>
      <c r="BDU165" s="225"/>
      <c r="BDV165" s="225"/>
      <c r="BDW165" s="225"/>
      <c r="BDX165" s="225"/>
      <c r="BDY165" s="225"/>
      <c r="BDZ165" s="225"/>
      <c r="BEA165" s="225"/>
      <c r="BEB165" s="225"/>
      <c r="BEC165" s="225"/>
      <c r="BED165" s="225"/>
      <c r="BEE165" s="225"/>
      <c r="BEF165" s="225"/>
      <c r="BEG165" s="225"/>
      <c r="BEH165" s="225"/>
      <c r="BEI165" s="225"/>
      <c r="BEJ165" s="225"/>
      <c r="BEK165" s="225"/>
      <c r="BEL165" s="225"/>
      <c r="BEM165" s="225"/>
      <c r="BEN165" s="225"/>
      <c r="BEO165" s="225"/>
      <c r="BEP165" s="225"/>
      <c r="BEQ165" s="225"/>
      <c r="BER165" s="225"/>
      <c r="BES165" s="225"/>
      <c r="BET165" s="225"/>
      <c r="BEU165" s="225"/>
      <c r="BEV165" s="225"/>
      <c r="BEW165" s="225"/>
      <c r="BEX165" s="225"/>
      <c r="BEY165" s="225"/>
      <c r="BEZ165" s="225"/>
      <c r="BFA165" s="225"/>
      <c r="BFB165" s="225"/>
      <c r="BFC165" s="225"/>
      <c r="BFD165" s="225"/>
      <c r="BFE165" s="225"/>
      <c r="BFF165" s="225"/>
      <c r="BFG165" s="225"/>
      <c r="BFH165" s="225"/>
      <c r="BFI165" s="225"/>
      <c r="BFJ165" s="225"/>
      <c r="BFK165" s="225"/>
      <c r="BFL165" s="225"/>
      <c r="BFM165" s="225"/>
      <c r="BFN165" s="225"/>
      <c r="BFO165" s="225"/>
      <c r="BFP165" s="225"/>
      <c r="BFQ165" s="225"/>
      <c r="BFR165" s="225"/>
      <c r="BFS165" s="225"/>
      <c r="BFT165" s="225"/>
      <c r="BFU165" s="225"/>
      <c r="BFV165" s="225"/>
      <c r="BFW165" s="225"/>
      <c r="BFX165" s="225"/>
      <c r="BFY165" s="225"/>
      <c r="BFZ165" s="225"/>
      <c r="BGA165" s="225"/>
      <c r="BGB165" s="225"/>
      <c r="BGC165" s="225"/>
      <c r="BGD165" s="225"/>
      <c r="BGE165" s="225"/>
      <c r="BGF165" s="225"/>
      <c r="BGG165" s="225"/>
      <c r="BGH165" s="225"/>
      <c r="BGI165" s="225"/>
      <c r="BGJ165" s="225"/>
      <c r="BGK165" s="225"/>
      <c r="BGL165" s="225"/>
      <c r="BGM165" s="225"/>
      <c r="BGN165" s="225"/>
      <c r="BGO165" s="225"/>
      <c r="BGP165" s="225"/>
      <c r="BGQ165" s="225"/>
      <c r="BGR165" s="225"/>
      <c r="BGS165" s="225"/>
      <c r="BGT165" s="225"/>
      <c r="BGU165" s="225"/>
      <c r="BGV165" s="225"/>
      <c r="BGW165" s="225"/>
      <c r="BGX165" s="225"/>
      <c r="BGY165" s="225"/>
      <c r="BGZ165" s="225"/>
      <c r="BHA165" s="225"/>
      <c r="BHB165" s="225"/>
      <c r="BHC165" s="225"/>
      <c r="BHD165" s="225"/>
      <c r="BHE165" s="225"/>
      <c r="BHF165" s="225"/>
      <c r="BHG165" s="225"/>
      <c r="BHH165" s="225"/>
      <c r="BHI165" s="225"/>
      <c r="BHJ165" s="225"/>
      <c r="BHK165" s="225"/>
      <c r="BHL165" s="225"/>
      <c r="BHM165" s="225"/>
      <c r="BHN165" s="225"/>
      <c r="BHO165" s="225"/>
      <c r="BHP165" s="225"/>
      <c r="BHQ165" s="225"/>
      <c r="BHR165" s="225"/>
      <c r="BHS165" s="225"/>
      <c r="BHT165" s="225"/>
      <c r="BHU165" s="225"/>
      <c r="BHV165" s="225"/>
      <c r="BHW165" s="225"/>
      <c r="BHX165" s="225"/>
      <c r="BHY165" s="225"/>
      <c r="BHZ165" s="225"/>
      <c r="BIA165" s="225"/>
      <c r="BIB165" s="225"/>
      <c r="BIC165" s="225"/>
      <c r="BID165" s="225"/>
      <c r="BIE165" s="225"/>
      <c r="BIF165" s="225"/>
      <c r="BIG165" s="225"/>
      <c r="BIH165" s="225"/>
      <c r="BII165" s="225"/>
      <c r="BIJ165" s="225"/>
      <c r="BIK165" s="225"/>
      <c r="BIL165" s="225"/>
      <c r="BIM165" s="225"/>
      <c r="BIN165" s="225"/>
      <c r="BIO165" s="225"/>
      <c r="BIP165" s="225"/>
      <c r="BIQ165" s="225"/>
      <c r="BIR165" s="225"/>
      <c r="BIS165" s="225"/>
      <c r="BIT165" s="225"/>
      <c r="BIU165" s="225"/>
      <c r="BIV165" s="225"/>
      <c r="BIW165" s="225"/>
      <c r="BIX165" s="225"/>
      <c r="BIY165" s="225"/>
      <c r="BIZ165" s="225"/>
      <c r="BJA165" s="225"/>
      <c r="BJB165" s="225"/>
      <c r="BJC165" s="225"/>
      <c r="BJD165" s="225"/>
      <c r="BJE165" s="225"/>
      <c r="BJF165" s="225"/>
      <c r="BJG165" s="225"/>
      <c r="BJH165" s="225"/>
      <c r="BJI165" s="225"/>
      <c r="BJJ165" s="225"/>
      <c r="BJK165" s="225"/>
      <c r="BJL165" s="225"/>
      <c r="BJM165" s="225"/>
      <c r="BJN165" s="225"/>
      <c r="BJO165" s="225"/>
      <c r="BJP165" s="225"/>
      <c r="BJQ165" s="225"/>
      <c r="BJR165" s="225"/>
      <c r="BJS165" s="225"/>
      <c r="BJT165" s="225"/>
      <c r="BJU165" s="225"/>
      <c r="BJV165" s="225"/>
      <c r="BJW165" s="225"/>
      <c r="BJX165" s="225"/>
      <c r="BJY165" s="225"/>
      <c r="BJZ165" s="225"/>
      <c r="BKA165" s="225"/>
      <c r="BKB165" s="225"/>
      <c r="BKC165" s="225"/>
      <c r="BKD165" s="225"/>
      <c r="BKE165" s="225"/>
      <c r="BKF165" s="225"/>
      <c r="BKG165" s="225"/>
      <c r="BKH165" s="225"/>
      <c r="BKI165" s="225"/>
      <c r="BKJ165" s="225"/>
      <c r="BKK165" s="225"/>
      <c r="BKL165" s="225"/>
      <c r="BKM165" s="225"/>
      <c r="BKN165" s="225"/>
      <c r="BKO165" s="225"/>
      <c r="BKP165" s="225"/>
      <c r="BKQ165" s="225"/>
      <c r="BKR165" s="225"/>
      <c r="BKS165" s="225"/>
      <c r="BKT165" s="225"/>
      <c r="BKU165" s="225"/>
      <c r="BKV165" s="225"/>
      <c r="BKW165" s="225"/>
      <c r="BKX165" s="225"/>
      <c r="BKY165" s="225"/>
      <c r="BKZ165" s="225"/>
      <c r="BLA165" s="225"/>
      <c r="BLB165" s="225"/>
      <c r="BLC165" s="225"/>
      <c r="BLD165" s="225"/>
      <c r="BLE165" s="225"/>
      <c r="BLF165" s="225"/>
      <c r="BLG165" s="225"/>
      <c r="BLH165" s="225"/>
      <c r="BLI165" s="225"/>
      <c r="BLJ165" s="225"/>
      <c r="BLK165" s="225"/>
      <c r="BLL165" s="225"/>
      <c r="BLM165" s="225"/>
      <c r="BLN165" s="225"/>
      <c r="BLO165" s="225"/>
      <c r="BLP165" s="225"/>
      <c r="BLQ165" s="225"/>
      <c r="BLR165" s="225"/>
      <c r="BLS165" s="225"/>
      <c r="BLT165" s="225"/>
      <c r="BLU165" s="225"/>
      <c r="BLV165" s="225"/>
      <c r="BLW165" s="225"/>
      <c r="BLX165" s="225"/>
      <c r="BLY165" s="225"/>
      <c r="BLZ165" s="225"/>
      <c r="BMA165" s="225"/>
      <c r="BMB165" s="225"/>
      <c r="BMC165" s="225"/>
      <c r="BMD165" s="225"/>
      <c r="BME165" s="225"/>
      <c r="BMF165" s="225"/>
      <c r="BMG165" s="225"/>
      <c r="BMH165" s="225"/>
      <c r="BMI165" s="225"/>
      <c r="BMJ165" s="225"/>
      <c r="BMK165" s="225"/>
      <c r="BML165" s="225"/>
      <c r="BMM165" s="225"/>
      <c r="BMN165" s="225"/>
      <c r="BMO165" s="225"/>
      <c r="BMP165" s="225"/>
      <c r="BMQ165" s="225"/>
      <c r="BMR165" s="225"/>
      <c r="BMS165" s="225"/>
      <c r="BMT165" s="225"/>
      <c r="BMU165" s="225"/>
      <c r="BMV165" s="225"/>
      <c r="BMW165" s="225"/>
      <c r="BMX165" s="225"/>
      <c r="BMY165" s="225"/>
      <c r="BMZ165" s="225"/>
      <c r="BNA165" s="225"/>
      <c r="BNB165" s="225"/>
      <c r="BNC165" s="225"/>
      <c r="BND165" s="225"/>
      <c r="BNE165" s="225"/>
      <c r="BNF165" s="225"/>
      <c r="BNG165" s="225"/>
      <c r="BNH165" s="225"/>
      <c r="BNI165" s="225"/>
      <c r="BNJ165" s="225"/>
      <c r="BNK165" s="225"/>
      <c r="BNL165" s="225"/>
      <c r="BNM165" s="225"/>
      <c r="BNN165" s="225"/>
      <c r="BNO165" s="225"/>
      <c r="BNP165" s="225"/>
      <c r="BNQ165" s="225"/>
      <c r="BNR165" s="225"/>
      <c r="BNS165" s="225"/>
      <c r="BNT165" s="225"/>
      <c r="BNU165" s="225"/>
      <c r="BNV165" s="225"/>
      <c r="BNW165" s="225"/>
      <c r="BNX165" s="225"/>
      <c r="BNY165" s="225"/>
      <c r="BNZ165" s="225"/>
      <c r="BOA165" s="225"/>
      <c r="BOB165" s="225"/>
      <c r="BOC165" s="225"/>
      <c r="BOD165" s="225"/>
      <c r="BOE165" s="225"/>
      <c r="BOF165" s="225"/>
      <c r="BOG165" s="225"/>
      <c r="BOH165" s="225"/>
      <c r="BOI165" s="225"/>
      <c r="BOJ165" s="225"/>
      <c r="BOK165" s="225"/>
      <c r="BOL165" s="225"/>
      <c r="BOM165" s="225"/>
      <c r="BON165" s="225"/>
      <c r="BOO165" s="225"/>
      <c r="BOP165" s="225"/>
      <c r="BOQ165" s="225"/>
      <c r="BOR165" s="225"/>
      <c r="BOS165" s="225"/>
      <c r="BOT165" s="225"/>
      <c r="BOU165" s="225"/>
      <c r="BOV165" s="225"/>
      <c r="BOW165" s="225"/>
      <c r="BOX165" s="225"/>
      <c r="BOY165" s="225"/>
      <c r="BOZ165" s="225"/>
      <c r="BPA165" s="225"/>
      <c r="BPB165" s="225"/>
      <c r="BPC165" s="225"/>
      <c r="BPD165" s="225"/>
      <c r="BPE165" s="225"/>
      <c r="BPF165" s="225"/>
      <c r="BPG165" s="225"/>
      <c r="BPH165" s="225"/>
      <c r="BPI165" s="225"/>
      <c r="BPJ165" s="225"/>
      <c r="BPK165" s="225"/>
      <c r="BPL165" s="225"/>
      <c r="BPM165" s="225"/>
      <c r="BPN165" s="225"/>
      <c r="BPO165" s="225"/>
      <c r="BPP165" s="225"/>
      <c r="BPQ165" s="225"/>
      <c r="BPR165" s="225"/>
      <c r="BPS165" s="225"/>
      <c r="BPT165" s="225"/>
      <c r="BPU165" s="225"/>
      <c r="BPV165" s="225"/>
      <c r="BPW165" s="225"/>
      <c r="BPX165" s="225"/>
      <c r="BPY165" s="225"/>
      <c r="BPZ165" s="225"/>
      <c r="BQA165" s="225"/>
      <c r="BQB165" s="225"/>
      <c r="BQC165" s="225"/>
      <c r="BQD165" s="225"/>
      <c r="BQE165" s="225"/>
      <c r="BQF165" s="225"/>
      <c r="BQG165" s="225"/>
      <c r="BQH165" s="225"/>
      <c r="BQI165" s="225"/>
      <c r="BQJ165" s="225"/>
      <c r="BQK165" s="225"/>
      <c r="BQL165" s="225"/>
      <c r="BQM165" s="225"/>
      <c r="BQN165" s="225"/>
      <c r="BQO165" s="225"/>
      <c r="BQP165" s="225"/>
      <c r="BQQ165" s="225"/>
      <c r="BQR165" s="225"/>
      <c r="BQS165" s="225"/>
      <c r="BQT165" s="225"/>
      <c r="BQU165" s="225"/>
      <c r="BQV165" s="225"/>
      <c r="BQW165" s="225"/>
      <c r="BQX165" s="225"/>
      <c r="BQY165" s="225"/>
      <c r="BQZ165" s="225"/>
      <c r="BRA165" s="225"/>
      <c r="BRB165" s="225"/>
      <c r="BRC165" s="225"/>
      <c r="BRD165" s="225"/>
      <c r="BRE165" s="225"/>
      <c r="BRF165" s="225"/>
      <c r="BRG165" s="225"/>
      <c r="BRH165" s="225"/>
      <c r="BRI165" s="225"/>
      <c r="BRJ165" s="225"/>
      <c r="BRK165" s="225"/>
      <c r="BRL165" s="225"/>
      <c r="BRM165" s="225"/>
      <c r="BRN165" s="225"/>
      <c r="BRO165" s="225"/>
      <c r="BRP165" s="225"/>
      <c r="BRQ165" s="225"/>
      <c r="BRR165" s="225"/>
      <c r="BRS165" s="225"/>
      <c r="BRT165" s="225"/>
      <c r="BRU165" s="225"/>
      <c r="BRV165" s="225"/>
      <c r="BRW165" s="225"/>
      <c r="BRX165" s="225"/>
      <c r="BRY165" s="225"/>
      <c r="BRZ165" s="225"/>
      <c r="BSA165" s="225"/>
      <c r="BSB165" s="225"/>
      <c r="BSC165" s="225"/>
      <c r="BSD165" s="225"/>
      <c r="BSE165" s="225"/>
      <c r="BSF165" s="225"/>
      <c r="BSG165" s="225"/>
      <c r="BSH165" s="225"/>
      <c r="BSI165" s="225"/>
      <c r="BSJ165" s="225"/>
      <c r="BSK165" s="225"/>
      <c r="BSL165" s="225"/>
      <c r="BSM165" s="225"/>
      <c r="BSN165" s="225"/>
      <c r="BSO165" s="225"/>
      <c r="BSP165" s="225"/>
      <c r="BSQ165" s="225"/>
      <c r="BSR165" s="225"/>
      <c r="BSS165" s="225"/>
      <c r="BST165" s="225"/>
      <c r="BSU165" s="225"/>
      <c r="BSV165" s="225"/>
      <c r="BSW165" s="225"/>
      <c r="BSX165" s="225"/>
      <c r="BSY165" s="225"/>
      <c r="BSZ165" s="225"/>
      <c r="BTA165" s="225"/>
      <c r="BTB165" s="225"/>
      <c r="BTC165" s="225"/>
      <c r="BTD165" s="225"/>
      <c r="BTE165" s="225"/>
      <c r="BTF165" s="225"/>
      <c r="BTG165" s="225"/>
      <c r="BTH165" s="225"/>
      <c r="BTI165" s="225"/>
      <c r="BTJ165" s="225"/>
      <c r="BTK165" s="225"/>
      <c r="BTL165" s="225"/>
      <c r="BTM165" s="225"/>
      <c r="BTN165" s="225"/>
      <c r="BTO165" s="225"/>
      <c r="BTP165" s="225"/>
      <c r="BTQ165" s="225"/>
      <c r="BTR165" s="225"/>
      <c r="BTS165" s="225"/>
      <c r="BTT165" s="225"/>
      <c r="BTU165" s="225"/>
      <c r="BTV165" s="225"/>
      <c r="BTW165" s="225"/>
      <c r="BTX165" s="225"/>
      <c r="BTY165" s="225"/>
      <c r="BTZ165" s="225"/>
      <c r="BUA165" s="225"/>
      <c r="BUB165" s="225"/>
      <c r="BUC165" s="225"/>
      <c r="BUD165" s="225"/>
      <c r="BUE165" s="225"/>
      <c r="BUF165" s="225"/>
      <c r="BUG165" s="225"/>
      <c r="BUH165" s="225"/>
      <c r="BUI165" s="225"/>
      <c r="BUJ165" s="225"/>
      <c r="BUK165" s="225"/>
      <c r="BUL165" s="225"/>
      <c r="BUM165" s="225"/>
      <c r="BUN165" s="225"/>
      <c r="BUO165" s="225"/>
      <c r="BUP165" s="225"/>
      <c r="BUQ165" s="225"/>
      <c r="BUR165" s="225"/>
      <c r="BUS165" s="225"/>
      <c r="BUT165" s="225"/>
      <c r="BUU165" s="225"/>
      <c r="BUV165" s="225"/>
      <c r="BUW165" s="225"/>
      <c r="BUX165" s="225"/>
      <c r="BUY165" s="225"/>
      <c r="BUZ165" s="225"/>
      <c r="BVA165" s="225"/>
      <c r="BVB165" s="225"/>
      <c r="BVC165" s="225"/>
      <c r="BVD165" s="225"/>
      <c r="BVE165" s="225"/>
      <c r="BVF165" s="225"/>
      <c r="BVG165" s="225"/>
      <c r="BVH165" s="225"/>
      <c r="BVI165" s="225"/>
      <c r="BVJ165" s="225"/>
      <c r="BVK165" s="225"/>
      <c r="BVL165" s="225"/>
      <c r="BVM165" s="225"/>
      <c r="BVN165" s="225"/>
      <c r="BVO165" s="225"/>
      <c r="BVP165" s="225"/>
      <c r="BVQ165" s="225"/>
      <c r="BVR165" s="225"/>
      <c r="BVS165" s="225"/>
      <c r="BVT165" s="225"/>
      <c r="BVU165" s="225"/>
      <c r="BVV165" s="225"/>
      <c r="BVW165" s="225"/>
      <c r="BVX165" s="225"/>
      <c r="BVY165" s="225"/>
      <c r="BVZ165" s="225"/>
      <c r="BWA165" s="225"/>
      <c r="BWB165" s="225"/>
      <c r="BWC165" s="225"/>
      <c r="BWD165" s="225"/>
      <c r="BWE165" s="225"/>
      <c r="BWF165" s="225"/>
      <c r="BWG165" s="225"/>
      <c r="BWH165" s="225"/>
      <c r="BWI165" s="225"/>
      <c r="BWJ165" s="225"/>
      <c r="BWK165" s="225"/>
      <c r="BWL165" s="225"/>
      <c r="BWM165" s="225"/>
      <c r="BWN165" s="225"/>
      <c r="BWO165" s="225"/>
      <c r="BWP165" s="225"/>
      <c r="BWQ165" s="225"/>
      <c r="BWR165" s="225"/>
      <c r="BWS165" s="225"/>
      <c r="BWT165" s="225"/>
      <c r="BWU165" s="225"/>
      <c r="BWV165" s="225"/>
      <c r="BWW165" s="225"/>
      <c r="BWX165" s="225"/>
      <c r="BWY165" s="225"/>
      <c r="BWZ165" s="225"/>
      <c r="BXA165" s="225"/>
      <c r="BXB165" s="225"/>
      <c r="BXC165" s="225"/>
      <c r="BXD165" s="225"/>
      <c r="BXE165" s="225"/>
      <c r="BXF165" s="225"/>
      <c r="BXG165" s="225"/>
      <c r="BXH165" s="225"/>
      <c r="BXI165" s="225"/>
      <c r="BXJ165" s="225"/>
      <c r="BXK165" s="225"/>
      <c r="BXL165" s="225"/>
      <c r="BXM165" s="225"/>
      <c r="BXN165" s="225"/>
      <c r="BXO165" s="225"/>
      <c r="BXP165" s="225"/>
      <c r="BXQ165" s="225"/>
      <c r="BXR165" s="225"/>
      <c r="BXS165" s="225"/>
      <c r="BXT165" s="225"/>
      <c r="BXU165" s="225"/>
      <c r="BXV165" s="225"/>
      <c r="BXW165" s="225"/>
      <c r="BXX165" s="225"/>
      <c r="BXY165" s="225"/>
      <c r="BXZ165" s="225"/>
      <c r="BYA165" s="225"/>
      <c r="BYB165" s="225"/>
      <c r="BYC165" s="225"/>
      <c r="BYD165" s="225"/>
      <c r="BYE165" s="225"/>
      <c r="BYF165" s="225"/>
      <c r="BYG165" s="225"/>
      <c r="BYH165" s="225"/>
      <c r="BYI165" s="225"/>
      <c r="BYJ165" s="225"/>
      <c r="BYK165" s="225"/>
      <c r="BYL165" s="225"/>
      <c r="BYM165" s="225"/>
      <c r="BYN165" s="225"/>
      <c r="BYO165" s="225"/>
      <c r="BYP165" s="225"/>
      <c r="BYQ165" s="225"/>
      <c r="BYR165" s="225"/>
      <c r="BYS165" s="225"/>
      <c r="BYT165" s="225"/>
      <c r="BYU165" s="225"/>
      <c r="BYV165" s="225"/>
      <c r="BYW165" s="225"/>
      <c r="BYX165" s="225"/>
      <c r="BYY165" s="225"/>
      <c r="BYZ165" s="225"/>
      <c r="BZA165" s="225"/>
      <c r="BZB165" s="225"/>
      <c r="BZC165" s="225"/>
      <c r="BZD165" s="225"/>
      <c r="BZE165" s="225"/>
      <c r="BZF165" s="225"/>
      <c r="BZG165" s="225"/>
      <c r="BZH165" s="225"/>
      <c r="BZI165" s="225"/>
      <c r="BZJ165" s="225"/>
      <c r="BZK165" s="225"/>
      <c r="BZL165" s="225"/>
      <c r="BZM165" s="225"/>
      <c r="BZN165" s="225"/>
      <c r="BZO165" s="225"/>
      <c r="BZP165" s="225"/>
      <c r="BZQ165" s="225"/>
      <c r="BZR165" s="225"/>
      <c r="BZS165" s="225"/>
      <c r="BZT165" s="225"/>
      <c r="BZU165" s="225"/>
      <c r="BZV165" s="225"/>
      <c r="BZW165" s="225"/>
      <c r="BZX165" s="225"/>
      <c r="BZY165" s="225"/>
      <c r="BZZ165" s="225"/>
      <c r="CAA165" s="225"/>
      <c r="CAB165" s="225"/>
      <c r="CAC165" s="225"/>
      <c r="CAD165" s="225"/>
      <c r="CAE165" s="225"/>
      <c r="CAF165" s="225"/>
      <c r="CAG165" s="225"/>
      <c r="CAH165" s="225"/>
      <c r="CAI165" s="225"/>
      <c r="CAJ165" s="225"/>
      <c r="CAK165" s="225"/>
      <c r="CAL165" s="225"/>
      <c r="CAM165" s="225"/>
      <c r="CAN165" s="225"/>
      <c r="CAO165" s="225"/>
      <c r="CAP165" s="225"/>
      <c r="CAQ165" s="225"/>
      <c r="CAR165" s="225"/>
      <c r="CAS165" s="225"/>
      <c r="CAT165" s="225"/>
      <c r="CAU165" s="225"/>
      <c r="CAV165" s="225"/>
      <c r="CAW165" s="225"/>
      <c r="CAX165" s="225"/>
      <c r="CAY165" s="225"/>
      <c r="CAZ165" s="225"/>
      <c r="CBA165" s="225"/>
      <c r="CBB165" s="225"/>
      <c r="CBC165" s="225"/>
      <c r="CBD165" s="225"/>
      <c r="CBE165" s="225"/>
      <c r="CBF165" s="225"/>
      <c r="CBG165" s="225"/>
      <c r="CBH165" s="225"/>
      <c r="CBI165" s="225"/>
      <c r="CBJ165" s="225"/>
      <c r="CBK165" s="225"/>
      <c r="CBL165" s="225"/>
      <c r="CBM165" s="225"/>
      <c r="CBN165" s="225"/>
      <c r="CBO165" s="225"/>
      <c r="CBP165" s="225"/>
      <c r="CBQ165" s="225"/>
      <c r="CBR165" s="225"/>
      <c r="CBS165" s="225"/>
      <c r="CBT165" s="225"/>
      <c r="CBU165" s="225"/>
      <c r="CBV165" s="225"/>
      <c r="CBW165" s="225"/>
      <c r="CBX165" s="225"/>
      <c r="CBY165" s="225"/>
      <c r="CBZ165" s="225"/>
      <c r="CCA165" s="225"/>
      <c r="CCB165" s="225"/>
      <c r="CCC165" s="225"/>
      <c r="CCD165" s="225"/>
      <c r="CCE165" s="225"/>
      <c r="CCF165" s="225"/>
      <c r="CCG165" s="225"/>
      <c r="CCH165" s="225"/>
      <c r="CCI165" s="225"/>
      <c r="CCJ165" s="225"/>
      <c r="CCK165" s="225"/>
      <c r="CCL165" s="225"/>
      <c r="CCM165" s="225"/>
      <c r="CCN165" s="225"/>
      <c r="CCO165" s="225"/>
      <c r="CCP165" s="225"/>
      <c r="CCQ165" s="225"/>
      <c r="CCR165" s="225"/>
      <c r="CCS165" s="225"/>
      <c r="CCT165" s="225"/>
      <c r="CCU165" s="225"/>
      <c r="CCV165" s="225"/>
      <c r="CCW165" s="225"/>
      <c r="CCX165" s="225"/>
      <c r="CCY165" s="225"/>
      <c r="CCZ165" s="225"/>
      <c r="CDA165" s="225"/>
      <c r="CDB165" s="225"/>
      <c r="CDC165" s="225"/>
      <c r="CDD165" s="225"/>
      <c r="CDE165" s="225"/>
      <c r="CDF165" s="225"/>
      <c r="CDG165" s="225"/>
      <c r="CDH165" s="225"/>
      <c r="CDI165" s="225"/>
      <c r="CDJ165" s="225"/>
      <c r="CDK165" s="225"/>
      <c r="CDL165" s="225"/>
      <c r="CDM165" s="225"/>
      <c r="CDN165" s="225"/>
      <c r="CDO165" s="225"/>
      <c r="CDP165" s="225"/>
      <c r="CDQ165" s="225"/>
      <c r="CDR165" s="225"/>
      <c r="CDS165" s="225"/>
      <c r="CDT165" s="225"/>
      <c r="CDU165" s="225"/>
      <c r="CDV165" s="225"/>
      <c r="CDW165" s="225"/>
      <c r="CDX165" s="225"/>
      <c r="CDY165" s="225"/>
      <c r="CDZ165" s="225"/>
      <c r="CEA165" s="225"/>
      <c r="CEB165" s="225"/>
      <c r="CEC165" s="225"/>
      <c r="CED165" s="225"/>
      <c r="CEE165" s="225"/>
      <c r="CEF165" s="225"/>
      <c r="CEG165" s="225"/>
      <c r="CEH165" s="225"/>
      <c r="CEI165" s="225"/>
      <c r="CEJ165" s="225"/>
      <c r="CEK165" s="225"/>
      <c r="CEL165" s="225"/>
      <c r="CEM165" s="225"/>
      <c r="CEN165" s="225"/>
      <c r="CEO165" s="225"/>
      <c r="CEP165" s="225"/>
      <c r="CEQ165" s="225"/>
      <c r="CER165" s="225"/>
      <c r="CES165" s="225"/>
      <c r="CET165" s="225"/>
      <c r="CEU165" s="225"/>
      <c r="CEV165" s="225"/>
      <c r="CEW165" s="225"/>
      <c r="CEX165" s="225"/>
      <c r="CEY165" s="225"/>
      <c r="CEZ165" s="225"/>
      <c r="CFA165" s="225"/>
      <c r="CFB165" s="225"/>
      <c r="CFC165" s="225"/>
      <c r="CFD165" s="225"/>
      <c r="CFE165" s="225"/>
      <c r="CFF165" s="225"/>
      <c r="CFG165" s="225"/>
      <c r="CFH165" s="225"/>
      <c r="CFI165" s="225"/>
      <c r="CFJ165" s="225"/>
      <c r="CFK165" s="225"/>
      <c r="CFL165" s="225"/>
      <c r="CFM165" s="225"/>
      <c r="CFN165" s="225"/>
      <c r="CFO165" s="225"/>
      <c r="CFP165" s="225"/>
      <c r="CFQ165" s="225"/>
      <c r="CFR165" s="225"/>
      <c r="CFS165" s="225"/>
      <c r="CFT165" s="225"/>
      <c r="CFU165" s="225"/>
      <c r="CFV165" s="225"/>
      <c r="CFW165" s="225"/>
      <c r="CFX165" s="225"/>
      <c r="CFY165" s="225"/>
      <c r="CFZ165" s="225"/>
      <c r="CGA165" s="225"/>
      <c r="CGB165" s="225"/>
      <c r="CGC165" s="225"/>
      <c r="CGD165" s="225"/>
      <c r="CGE165" s="225"/>
      <c r="CGF165" s="225"/>
      <c r="CGG165" s="225"/>
      <c r="CGH165" s="225"/>
      <c r="CGI165" s="225"/>
      <c r="CGJ165" s="225"/>
      <c r="CGK165" s="225"/>
      <c r="CGL165" s="225"/>
      <c r="CGM165" s="225"/>
      <c r="CGN165" s="225"/>
      <c r="CGO165" s="225"/>
      <c r="CGP165" s="225"/>
      <c r="CGQ165" s="225"/>
      <c r="CGR165" s="225"/>
      <c r="CGS165" s="225"/>
      <c r="CGT165" s="225"/>
      <c r="CGU165" s="225"/>
      <c r="CGV165" s="225"/>
      <c r="CGW165" s="225"/>
      <c r="CGX165" s="225"/>
      <c r="CGY165" s="225"/>
      <c r="CGZ165" s="225"/>
      <c r="CHA165" s="225"/>
      <c r="CHB165" s="225"/>
      <c r="CHC165" s="225"/>
      <c r="CHD165" s="225"/>
      <c r="CHE165" s="225"/>
      <c r="CHF165" s="225"/>
      <c r="CHG165" s="225"/>
      <c r="CHH165" s="225"/>
      <c r="CHI165" s="225"/>
      <c r="CHJ165" s="225"/>
      <c r="CHK165" s="225"/>
      <c r="CHL165" s="225"/>
      <c r="CHM165" s="225"/>
      <c r="CHN165" s="225"/>
      <c r="CHO165" s="225"/>
      <c r="CHP165" s="225"/>
      <c r="CHQ165" s="225"/>
      <c r="CHR165" s="225"/>
      <c r="CHS165" s="225"/>
      <c r="CHT165" s="225"/>
      <c r="CHU165" s="225"/>
      <c r="CHV165" s="225"/>
      <c r="CHW165" s="225"/>
      <c r="CHX165" s="225"/>
      <c r="CHY165" s="225"/>
      <c r="CHZ165" s="225"/>
      <c r="CIA165" s="225"/>
      <c r="CIB165" s="225"/>
      <c r="CIC165" s="225"/>
      <c r="CID165" s="225"/>
      <c r="CIE165" s="225"/>
      <c r="CIF165" s="225"/>
      <c r="CIG165" s="225"/>
      <c r="CIH165" s="225"/>
      <c r="CII165" s="225"/>
      <c r="CIJ165" s="225"/>
      <c r="CIK165" s="225"/>
      <c r="CIL165" s="225"/>
      <c r="CIM165" s="225"/>
      <c r="CIN165" s="225"/>
      <c r="CIO165" s="225"/>
      <c r="CIP165" s="225"/>
      <c r="CIQ165" s="225"/>
      <c r="CIR165" s="225"/>
      <c r="CIS165" s="225"/>
      <c r="CIT165" s="225"/>
      <c r="CIU165" s="225"/>
      <c r="CIV165" s="225"/>
      <c r="CIW165" s="225"/>
      <c r="CIX165" s="225"/>
      <c r="CIY165" s="225"/>
      <c r="CIZ165" s="225"/>
      <c r="CJA165" s="225"/>
      <c r="CJB165" s="225"/>
      <c r="CJC165" s="225"/>
      <c r="CJD165" s="225"/>
      <c r="CJE165" s="225"/>
      <c r="CJF165" s="225"/>
      <c r="CJG165" s="225"/>
      <c r="CJH165" s="225"/>
      <c r="CJI165" s="225"/>
      <c r="CJJ165" s="225"/>
      <c r="CJK165" s="225"/>
      <c r="CJL165" s="225"/>
      <c r="CJM165" s="225"/>
      <c r="CJN165" s="225"/>
      <c r="CJO165" s="225"/>
      <c r="CJP165" s="225"/>
      <c r="CJQ165" s="225"/>
      <c r="CJR165" s="225"/>
      <c r="CJS165" s="225"/>
      <c r="CJT165" s="225"/>
      <c r="CJU165" s="225"/>
      <c r="CJV165" s="225"/>
      <c r="CJW165" s="225"/>
      <c r="CJX165" s="225"/>
      <c r="CJY165" s="225"/>
      <c r="CJZ165" s="225"/>
      <c r="CKA165" s="225"/>
      <c r="CKB165" s="225"/>
      <c r="CKC165" s="225"/>
      <c r="CKD165" s="225"/>
      <c r="CKE165" s="225"/>
      <c r="CKF165" s="225"/>
      <c r="CKG165" s="225"/>
      <c r="CKH165" s="225"/>
      <c r="CKI165" s="225"/>
      <c r="CKJ165" s="225"/>
      <c r="CKK165" s="225"/>
      <c r="CKL165" s="225"/>
      <c r="CKM165" s="225"/>
      <c r="CKN165" s="225"/>
      <c r="CKO165" s="225"/>
      <c r="CKP165" s="225"/>
      <c r="CKQ165" s="225"/>
      <c r="CKR165" s="225"/>
      <c r="CKS165" s="225"/>
      <c r="CKT165" s="225"/>
      <c r="CKU165" s="225"/>
      <c r="CKV165" s="225"/>
      <c r="CKW165" s="225"/>
      <c r="CKX165" s="225"/>
      <c r="CKY165" s="225"/>
      <c r="CKZ165" s="225"/>
      <c r="CLA165" s="225"/>
      <c r="CLB165" s="225"/>
      <c r="CLC165" s="225"/>
      <c r="CLD165" s="225"/>
      <c r="CLE165" s="225"/>
      <c r="CLF165" s="225"/>
      <c r="CLG165" s="225"/>
      <c r="CLH165" s="225"/>
      <c r="CLI165" s="225"/>
      <c r="CLJ165" s="225"/>
      <c r="CLK165" s="225"/>
      <c r="CLL165" s="225"/>
      <c r="CLM165" s="225"/>
      <c r="CLN165" s="225"/>
      <c r="CLO165" s="225"/>
      <c r="CLP165" s="225"/>
      <c r="CLQ165" s="225"/>
      <c r="CLR165" s="225"/>
      <c r="CLS165" s="225"/>
      <c r="CLT165" s="225"/>
      <c r="CLU165" s="225"/>
      <c r="CLV165" s="225"/>
      <c r="CLW165" s="225"/>
      <c r="CLX165" s="225"/>
      <c r="CLY165" s="225"/>
      <c r="CLZ165" s="225"/>
      <c r="CMA165" s="225"/>
      <c r="CMB165" s="225"/>
      <c r="CMC165" s="225"/>
      <c r="CMD165" s="225"/>
      <c r="CME165" s="225"/>
      <c r="CMF165" s="225"/>
      <c r="CMG165" s="225"/>
      <c r="CMH165" s="225"/>
      <c r="CMI165" s="225"/>
      <c r="CMJ165" s="225"/>
      <c r="CMK165" s="225"/>
      <c r="CML165" s="225"/>
      <c r="CMM165" s="225"/>
      <c r="CMN165" s="225"/>
      <c r="CMO165" s="225"/>
      <c r="CMP165" s="225"/>
      <c r="CMQ165" s="225"/>
      <c r="CMR165" s="225"/>
      <c r="CMS165" s="225"/>
      <c r="CMT165" s="225"/>
      <c r="CMU165" s="225"/>
      <c r="CMV165" s="225"/>
      <c r="CMW165" s="225"/>
      <c r="CMX165" s="225"/>
      <c r="CMY165" s="225"/>
      <c r="CMZ165" s="225"/>
      <c r="CNA165" s="225"/>
      <c r="CNB165" s="225"/>
      <c r="CNC165" s="225"/>
      <c r="CND165" s="225"/>
      <c r="CNE165" s="225"/>
      <c r="CNF165" s="225"/>
      <c r="CNG165" s="225"/>
      <c r="CNH165" s="225"/>
      <c r="CNI165" s="225"/>
      <c r="CNJ165" s="225"/>
      <c r="CNK165" s="225"/>
      <c r="CNL165" s="225"/>
      <c r="CNM165" s="225"/>
      <c r="CNN165" s="225"/>
      <c r="CNO165" s="225"/>
      <c r="CNP165" s="225"/>
      <c r="CNQ165" s="225"/>
      <c r="CNR165" s="225"/>
      <c r="CNS165" s="225"/>
      <c r="CNT165" s="225"/>
      <c r="CNU165" s="225"/>
      <c r="CNV165" s="225"/>
      <c r="CNW165" s="225"/>
      <c r="CNX165" s="225"/>
      <c r="CNY165" s="225"/>
      <c r="CNZ165" s="225"/>
      <c r="COA165" s="225"/>
      <c r="COB165" s="225"/>
      <c r="COC165" s="225"/>
      <c r="COD165" s="225"/>
      <c r="COE165" s="225"/>
      <c r="COF165" s="225"/>
      <c r="COG165" s="225"/>
      <c r="COH165" s="225"/>
      <c r="COI165" s="225"/>
      <c r="COJ165" s="225"/>
      <c r="COK165" s="225"/>
      <c r="COL165" s="225"/>
      <c r="COM165" s="225"/>
      <c r="CON165" s="225"/>
      <c r="COO165" s="225"/>
      <c r="COP165" s="225"/>
      <c r="COQ165" s="225"/>
      <c r="COR165" s="225"/>
      <c r="COS165" s="225"/>
      <c r="COT165" s="225"/>
      <c r="COU165" s="225"/>
      <c r="COV165" s="225"/>
      <c r="COW165" s="225"/>
      <c r="COX165" s="225"/>
      <c r="COY165" s="225"/>
      <c r="COZ165" s="225"/>
      <c r="CPA165" s="225"/>
      <c r="CPB165" s="225"/>
      <c r="CPC165" s="225"/>
      <c r="CPD165" s="225"/>
      <c r="CPE165" s="225"/>
      <c r="CPF165" s="225"/>
      <c r="CPG165" s="225"/>
      <c r="CPH165" s="225"/>
      <c r="CPI165" s="225"/>
      <c r="CPJ165" s="225"/>
      <c r="CPK165" s="225"/>
      <c r="CPL165" s="225"/>
      <c r="CPM165" s="225"/>
      <c r="CPN165" s="225"/>
      <c r="CPO165" s="225"/>
      <c r="CPP165" s="225"/>
      <c r="CPQ165" s="225"/>
      <c r="CPR165" s="225"/>
      <c r="CPS165" s="225"/>
      <c r="CPT165" s="225"/>
      <c r="CPU165" s="225"/>
      <c r="CPV165" s="225"/>
      <c r="CPW165" s="225"/>
      <c r="CPX165" s="225"/>
      <c r="CPY165" s="225"/>
      <c r="CPZ165" s="225"/>
      <c r="CQA165" s="225"/>
      <c r="CQB165" s="225"/>
      <c r="CQC165" s="225"/>
      <c r="CQD165" s="225"/>
      <c r="CQE165" s="225"/>
      <c r="CQF165" s="225"/>
      <c r="CQG165" s="225"/>
      <c r="CQH165" s="225"/>
      <c r="CQI165" s="225"/>
      <c r="CQJ165" s="225"/>
      <c r="CQK165" s="225"/>
      <c r="CQL165" s="225"/>
      <c r="CQM165" s="225"/>
      <c r="CQN165" s="225"/>
      <c r="CQO165" s="225"/>
      <c r="CQP165" s="225"/>
      <c r="CQQ165" s="225"/>
      <c r="CQR165" s="225"/>
      <c r="CQS165" s="225"/>
      <c r="CQT165" s="225"/>
      <c r="CQU165" s="225"/>
      <c r="CQV165" s="225"/>
      <c r="CQW165" s="225"/>
      <c r="CQX165" s="225"/>
      <c r="CQY165" s="225"/>
      <c r="CQZ165" s="225"/>
      <c r="CRA165" s="225"/>
      <c r="CRB165" s="225"/>
      <c r="CRC165" s="225"/>
      <c r="CRD165" s="225"/>
      <c r="CRE165" s="225"/>
      <c r="CRF165" s="225"/>
      <c r="CRG165" s="225"/>
      <c r="CRH165" s="225"/>
      <c r="CRI165" s="225"/>
      <c r="CRJ165" s="225"/>
      <c r="CRK165" s="225"/>
      <c r="CRL165" s="225"/>
      <c r="CRM165" s="225"/>
      <c r="CRN165" s="225"/>
      <c r="CRO165" s="225"/>
      <c r="CRP165" s="225"/>
      <c r="CRQ165" s="225"/>
      <c r="CRR165" s="225"/>
      <c r="CRS165" s="225"/>
      <c r="CRT165" s="225"/>
      <c r="CRU165" s="225"/>
      <c r="CRV165" s="225"/>
      <c r="CRW165" s="225"/>
      <c r="CRX165" s="225"/>
      <c r="CRY165" s="225"/>
      <c r="CRZ165" s="225"/>
      <c r="CSA165" s="225"/>
      <c r="CSB165" s="225"/>
      <c r="CSC165" s="225"/>
      <c r="CSD165" s="225"/>
      <c r="CSE165" s="225"/>
      <c r="CSF165" s="225"/>
      <c r="CSG165" s="225"/>
      <c r="CSH165" s="225"/>
      <c r="CSI165" s="225"/>
      <c r="CSJ165" s="225"/>
      <c r="CSK165" s="225"/>
      <c r="CSL165" s="225"/>
      <c r="CSM165" s="225"/>
      <c r="CSN165" s="225"/>
      <c r="CSO165" s="225"/>
      <c r="CSP165" s="225"/>
      <c r="CSQ165" s="225"/>
      <c r="CSR165" s="225"/>
      <c r="CSS165" s="225"/>
      <c r="CST165" s="225"/>
      <c r="CSU165" s="225"/>
      <c r="CSV165" s="225"/>
      <c r="CSW165" s="225"/>
      <c r="CSX165" s="225"/>
      <c r="CSY165" s="225"/>
      <c r="CSZ165" s="225"/>
      <c r="CTA165" s="225"/>
      <c r="CTB165" s="225"/>
      <c r="CTC165" s="225"/>
      <c r="CTD165" s="225"/>
      <c r="CTE165" s="225"/>
      <c r="CTF165" s="225"/>
      <c r="CTG165" s="225"/>
      <c r="CTH165" s="225"/>
      <c r="CTI165" s="225"/>
      <c r="CTJ165" s="225"/>
      <c r="CTK165" s="225"/>
      <c r="CTL165" s="225"/>
      <c r="CTM165" s="225"/>
      <c r="CTN165" s="225"/>
      <c r="CTO165" s="225"/>
      <c r="CTP165" s="225"/>
      <c r="CTQ165" s="225"/>
      <c r="CTR165" s="225"/>
      <c r="CTS165" s="225"/>
      <c r="CTT165" s="225"/>
      <c r="CTU165" s="225"/>
      <c r="CTV165" s="225"/>
      <c r="CTW165" s="225"/>
      <c r="CTX165" s="225"/>
      <c r="CTY165" s="225"/>
      <c r="CTZ165" s="225"/>
      <c r="CUA165" s="225"/>
      <c r="CUB165" s="225"/>
      <c r="CUC165" s="225"/>
      <c r="CUD165" s="225"/>
      <c r="CUE165" s="225"/>
      <c r="CUF165" s="225"/>
      <c r="CUG165" s="225"/>
      <c r="CUH165" s="225"/>
      <c r="CUI165" s="225"/>
      <c r="CUJ165" s="225"/>
      <c r="CUK165" s="225"/>
      <c r="CUL165" s="225"/>
      <c r="CUM165" s="225"/>
      <c r="CUN165" s="225"/>
      <c r="CUO165" s="225"/>
      <c r="CUP165" s="225"/>
      <c r="CUQ165" s="225"/>
      <c r="CUR165" s="225"/>
      <c r="CUS165" s="225"/>
      <c r="CUT165" s="225"/>
      <c r="CUU165" s="225"/>
      <c r="CUV165" s="225"/>
      <c r="CUW165" s="225"/>
      <c r="CUX165" s="225"/>
      <c r="CUY165" s="225"/>
      <c r="CUZ165" s="225"/>
      <c r="CVA165" s="225"/>
      <c r="CVB165" s="225"/>
      <c r="CVC165" s="225"/>
      <c r="CVD165" s="225"/>
      <c r="CVE165" s="225"/>
      <c r="CVF165" s="225"/>
      <c r="CVG165" s="225"/>
      <c r="CVH165" s="225"/>
      <c r="CVI165" s="225"/>
      <c r="CVJ165" s="225"/>
      <c r="CVK165" s="225"/>
      <c r="CVL165" s="225"/>
      <c r="CVM165" s="225"/>
      <c r="CVN165" s="225"/>
      <c r="CVO165" s="225"/>
      <c r="CVP165" s="225"/>
      <c r="CVQ165" s="225"/>
      <c r="CVR165" s="225"/>
      <c r="CVS165" s="225"/>
      <c r="CVT165" s="225"/>
      <c r="CVU165" s="225"/>
      <c r="CVV165" s="225"/>
      <c r="CVW165" s="225"/>
      <c r="CVX165" s="225"/>
      <c r="CVY165" s="225"/>
      <c r="CVZ165" s="225"/>
      <c r="CWA165" s="225"/>
      <c r="CWB165" s="225"/>
      <c r="CWC165" s="225"/>
      <c r="CWD165" s="225"/>
      <c r="CWE165" s="225"/>
      <c r="CWF165" s="225"/>
      <c r="CWG165" s="225"/>
      <c r="CWH165" s="225"/>
      <c r="CWI165" s="225"/>
      <c r="CWJ165" s="225"/>
      <c r="CWK165" s="225"/>
      <c r="CWL165" s="225"/>
      <c r="CWM165" s="225"/>
      <c r="CWN165" s="225"/>
      <c r="CWO165" s="225"/>
      <c r="CWP165" s="225"/>
      <c r="CWQ165" s="225"/>
      <c r="CWR165" s="225"/>
      <c r="CWS165" s="225"/>
      <c r="CWT165" s="225"/>
      <c r="CWU165" s="225"/>
      <c r="CWV165" s="225"/>
      <c r="CWW165" s="225"/>
      <c r="CWX165" s="225"/>
      <c r="CWY165" s="225"/>
      <c r="CWZ165" s="225"/>
      <c r="CXA165" s="225"/>
      <c r="CXB165" s="225"/>
      <c r="CXC165" s="225"/>
      <c r="CXD165" s="225"/>
      <c r="CXE165" s="225"/>
      <c r="CXF165" s="225"/>
      <c r="CXG165" s="225"/>
      <c r="CXH165" s="225"/>
      <c r="CXI165" s="225"/>
      <c r="CXJ165" s="225"/>
      <c r="CXK165" s="225"/>
      <c r="CXL165" s="225"/>
      <c r="CXM165" s="225"/>
      <c r="CXN165" s="225"/>
      <c r="CXO165" s="225"/>
      <c r="CXP165" s="225"/>
      <c r="CXQ165" s="225"/>
      <c r="CXR165" s="225"/>
      <c r="CXS165" s="225"/>
      <c r="CXT165" s="225"/>
      <c r="CXU165" s="225"/>
      <c r="CXV165" s="225"/>
      <c r="CXW165" s="225"/>
      <c r="CXX165" s="225"/>
      <c r="CXY165" s="225"/>
      <c r="CXZ165" s="225"/>
      <c r="CYA165" s="225"/>
      <c r="CYB165" s="225"/>
      <c r="CYC165" s="225"/>
      <c r="CYD165" s="225"/>
      <c r="CYE165" s="225"/>
      <c r="CYF165" s="225"/>
      <c r="CYG165" s="225"/>
      <c r="CYH165" s="225"/>
      <c r="CYI165" s="225"/>
      <c r="CYJ165" s="225"/>
      <c r="CYK165" s="225"/>
      <c r="CYL165" s="225"/>
      <c r="CYM165" s="225"/>
      <c r="CYN165" s="225"/>
      <c r="CYO165" s="225"/>
      <c r="CYP165" s="225"/>
      <c r="CYQ165" s="225"/>
      <c r="CYR165" s="225"/>
      <c r="CYS165" s="225"/>
      <c r="CYT165" s="225"/>
      <c r="CYU165" s="225"/>
      <c r="CYV165" s="225"/>
      <c r="CYW165" s="225"/>
      <c r="CYX165" s="225"/>
      <c r="CYY165" s="225"/>
      <c r="CYZ165" s="225"/>
      <c r="CZA165" s="225"/>
      <c r="CZB165" s="225"/>
      <c r="CZC165" s="225"/>
      <c r="CZD165" s="225"/>
      <c r="CZE165" s="225"/>
      <c r="CZF165" s="225"/>
      <c r="CZG165" s="225"/>
      <c r="CZH165" s="225"/>
      <c r="CZI165" s="225"/>
      <c r="CZJ165" s="225"/>
      <c r="CZK165" s="225"/>
      <c r="CZL165" s="225"/>
      <c r="CZM165" s="225"/>
      <c r="CZN165" s="225"/>
      <c r="CZO165" s="225"/>
      <c r="CZP165" s="225"/>
      <c r="CZQ165" s="225"/>
      <c r="CZR165" s="225"/>
      <c r="CZS165" s="225"/>
      <c r="CZT165" s="225"/>
      <c r="CZU165" s="225"/>
      <c r="CZV165" s="225"/>
      <c r="CZW165" s="225"/>
      <c r="CZX165" s="225"/>
      <c r="CZY165" s="225"/>
      <c r="CZZ165" s="225"/>
      <c r="DAA165" s="225"/>
      <c r="DAB165" s="225"/>
      <c r="DAC165" s="225"/>
      <c r="DAD165" s="225"/>
      <c r="DAE165" s="225"/>
      <c r="DAF165" s="225"/>
      <c r="DAG165" s="225"/>
      <c r="DAH165" s="225"/>
      <c r="DAI165" s="225"/>
      <c r="DAJ165" s="225"/>
      <c r="DAK165" s="225"/>
      <c r="DAL165" s="225"/>
      <c r="DAM165" s="225"/>
      <c r="DAN165" s="225"/>
      <c r="DAO165" s="225"/>
      <c r="DAP165" s="225"/>
      <c r="DAQ165" s="225"/>
      <c r="DAR165" s="225"/>
      <c r="DAS165" s="225"/>
      <c r="DAT165" s="225"/>
      <c r="DAU165" s="225"/>
      <c r="DAV165" s="225"/>
      <c r="DAW165" s="225"/>
      <c r="DAX165" s="225"/>
      <c r="DAY165" s="225"/>
      <c r="DAZ165" s="225"/>
      <c r="DBA165" s="225"/>
      <c r="DBB165" s="225"/>
      <c r="DBC165" s="225"/>
      <c r="DBD165" s="225"/>
      <c r="DBE165" s="225"/>
      <c r="DBF165" s="225"/>
      <c r="DBG165" s="225"/>
      <c r="DBH165" s="225"/>
      <c r="DBI165" s="225"/>
      <c r="DBJ165" s="225"/>
      <c r="DBK165" s="225"/>
      <c r="DBL165" s="225"/>
      <c r="DBM165" s="225"/>
      <c r="DBN165" s="225"/>
      <c r="DBO165" s="225"/>
      <c r="DBP165" s="225"/>
      <c r="DBQ165" s="225"/>
      <c r="DBR165" s="225"/>
      <c r="DBS165" s="225"/>
      <c r="DBT165" s="225"/>
      <c r="DBU165" s="225"/>
      <c r="DBV165" s="225"/>
      <c r="DBW165" s="225"/>
      <c r="DBX165" s="225"/>
      <c r="DBY165" s="225"/>
      <c r="DBZ165" s="225"/>
      <c r="DCA165" s="225"/>
      <c r="DCB165" s="225"/>
      <c r="DCC165" s="225"/>
      <c r="DCD165" s="225"/>
      <c r="DCE165" s="225"/>
      <c r="DCF165" s="225"/>
      <c r="DCG165" s="225"/>
      <c r="DCH165" s="225"/>
      <c r="DCI165" s="225"/>
      <c r="DCJ165" s="225"/>
      <c r="DCK165" s="225"/>
      <c r="DCL165" s="225"/>
      <c r="DCM165" s="225"/>
      <c r="DCN165" s="225"/>
      <c r="DCO165" s="225"/>
      <c r="DCP165" s="225"/>
      <c r="DCQ165" s="225"/>
      <c r="DCR165" s="225"/>
      <c r="DCS165" s="225"/>
      <c r="DCT165" s="225"/>
      <c r="DCU165" s="225"/>
      <c r="DCV165" s="225"/>
      <c r="DCW165" s="225"/>
      <c r="DCX165" s="225"/>
      <c r="DCY165" s="225"/>
      <c r="DCZ165" s="225"/>
      <c r="DDA165" s="225"/>
      <c r="DDB165" s="225"/>
      <c r="DDC165" s="225"/>
      <c r="DDD165" s="225"/>
      <c r="DDE165" s="225"/>
      <c r="DDF165" s="225"/>
      <c r="DDG165" s="225"/>
      <c r="DDH165" s="225"/>
      <c r="DDI165" s="225"/>
      <c r="DDJ165" s="225"/>
      <c r="DDK165" s="225"/>
      <c r="DDL165" s="225"/>
      <c r="DDM165" s="225"/>
      <c r="DDN165" s="225"/>
      <c r="DDO165" s="225"/>
      <c r="DDP165" s="225"/>
      <c r="DDQ165" s="225"/>
      <c r="DDR165" s="225"/>
      <c r="DDS165" s="225"/>
      <c r="DDT165" s="225"/>
      <c r="DDU165" s="225"/>
      <c r="DDV165" s="225"/>
      <c r="DDW165" s="225"/>
      <c r="DDX165" s="225"/>
      <c r="DDY165" s="225"/>
      <c r="DDZ165" s="225"/>
      <c r="DEA165" s="225"/>
      <c r="DEB165" s="225"/>
      <c r="DEC165" s="225"/>
      <c r="DED165" s="225"/>
      <c r="DEE165" s="225"/>
      <c r="DEF165" s="225"/>
      <c r="DEG165" s="225"/>
      <c r="DEH165" s="225"/>
      <c r="DEI165" s="225"/>
      <c r="DEJ165" s="225"/>
      <c r="DEK165" s="225"/>
      <c r="DEL165" s="225"/>
      <c r="DEM165" s="225"/>
      <c r="DEN165" s="225"/>
      <c r="DEO165" s="225"/>
      <c r="DEP165" s="225"/>
      <c r="DEQ165" s="225"/>
      <c r="DER165" s="225"/>
      <c r="DES165" s="225"/>
      <c r="DET165" s="225"/>
      <c r="DEU165" s="225"/>
      <c r="DEV165" s="225"/>
      <c r="DEW165" s="225"/>
      <c r="DEX165" s="225"/>
      <c r="DEY165" s="225"/>
      <c r="DEZ165" s="225"/>
      <c r="DFA165" s="225"/>
      <c r="DFB165" s="225"/>
      <c r="DFC165" s="225"/>
      <c r="DFD165" s="225"/>
      <c r="DFE165" s="225"/>
      <c r="DFF165" s="225"/>
      <c r="DFG165" s="225"/>
      <c r="DFH165" s="225"/>
      <c r="DFI165" s="225"/>
      <c r="DFJ165" s="225"/>
      <c r="DFK165" s="225"/>
      <c r="DFL165" s="225"/>
      <c r="DFM165" s="225"/>
      <c r="DFN165" s="225"/>
      <c r="DFO165" s="225"/>
      <c r="DFP165" s="225"/>
      <c r="DFQ165" s="225"/>
      <c r="DFR165" s="225"/>
      <c r="DFS165" s="225"/>
      <c r="DFT165" s="225"/>
      <c r="DFU165" s="225"/>
      <c r="DFV165" s="225"/>
      <c r="DFW165" s="225"/>
      <c r="DFX165" s="225"/>
      <c r="DFY165" s="225"/>
      <c r="DFZ165" s="225"/>
      <c r="DGA165" s="225"/>
      <c r="DGB165" s="225"/>
      <c r="DGC165" s="225"/>
      <c r="DGD165" s="225"/>
      <c r="DGE165" s="225"/>
      <c r="DGF165" s="225"/>
      <c r="DGG165" s="225"/>
      <c r="DGH165" s="225"/>
      <c r="DGI165" s="225"/>
      <c r="DGJ165" s="225"/>
      <c r="DGK165" s="225"/>
      <c r="DGL165" s="225"/>
      <c r="DGM165" s="225"/>
      <c r="DGN165" s="225"/>
      <c r="DGO165" s="225"/>
      <c r="DGP165" s="225"/>
      <c r="DGQ165" s="225"/>
      <c r="DGR165" s="225"/>
      <c r="DGS165" s="225"/>
      <c r="DGT165" s="225"/>
      <c r="DGU165" s="225"/>
      <c r="DGV165" s="225"/>
      <c r="DGW165" s="225"/>
      <c r="DGX165" s="225"/>
      <c r="DGY165" s="225"/>
      <c r="DGZ165" s="225"/>
      <c r="DHA165" s="225"/>
      <c r="DHB165" s="225"/>
      <c r="DHC165" s="225"/>
      <c r="DHD165" s="225"/>
      <c r="DHE165" s="225"/>
      <c r="DHF165" s="225"/>
      <c r="DHG165" s="225"/>
      <c r="DHH165" s="225"/>
      <c r="DHI165" s="225"/>
      <c r="DHJ165" s="225"/>
      <c r="DHK165" s="225"/>
      <c r="DHL165" s="225"/>
      <c r="DHM165" s="225"/>
      <c r="DHN165" s="225"/>
      <c r="DHO165" s="225"/>
      <c r="DHP165" s="225"/>
      <c r="DHQ165" s="225"/>
      <c r="DHR165" s="225"/>
      <c r="DHS165" s="225"/>
      <c r="DHT165" s="225"/>
      <c r="DHU165" s="225"/>
      <c r="DHV165" s="225"/>
      <c r="DHW165" s="225"/>
      <c r="DHX165" s="225"/>
      <c r="DHY165" s="225"/>
      <c r="DHZ165" s="225"/>
      <c r="DIA165" s="225"/>
      <c r="DIB165" s="225"/>
      <c r="DIC165" s="225"/>
      <c r="DID165" s="225"/>
      <c r="DIE165" s="225"/>
      <c r="DIF165" s="225"/>
      <c r="DIG165" s="225"/>
      <c r="DIH165" s="225"/>
      <c r="DII165" s="225"/>
      <c r="DIJ165" s="225"/>
      <c r="DIK165" s="225"/>
      <c r="DIL165" s="225"/>
      <c r="DIM165" s="225"/>
      <c r="DIN165" s="225"/>
      <c r="DIO165" s="225"/>
      <c r="DIP165" s="225"/>
      <c r="DIQ165" s="225"/>
      <c r="DIR165" s="225"/>
      <c r="DIS165" s="225"/>
      <c r="DIT165" s="225"/>
      <c r="DIU165" s="225"/>
      <c r="DIV165" s="225"/>
      <c r="DIW165" s="225"/>
      <c r="DIX165" s="225"/>
      <c r="DIY165" s="225"/>
      <c r="DIZ165" s="225"/>
      <c r="DJA165" s="225"/>
      <c r="DJB165" s="225"/>
      <c r="DJC165" s="225"/>
      <c r="DJD165" s="225"/>
      <c r="DJE165" s="225"/>
      <c r="DJF165" s="225"/>
      <c r="DJG165" s="225"/>
      <c r="DJH165" s="225"/>
      <c r="DJI165" s="225"/>
      <c r="DJJ165" s="225"/>
      <c r="DJK165" s="225"/>
      <c r="DJL165" s="225"/>
      <c r="DJM165" s="225"/>
      <c r="DJN165" s="225"/>
      <c r="DJO165" s="225"/>
      <c r="DJP165" s="225"/>
      <c r="DJQ165" s="225"/>
      <c r="DJR165" s="225"/>
      <c r="DJS165" s="225"/>
      <c r="DJT165" s="225"/>
      <c r="DJU165" s="225"/>
      <c r="DJV165" s="225"/>
      <c r="DJW165" s="225"/>
      <c r="DJX165" s="225"/>
      <c r="DJY165" s="225"/>
      <c r="DJZ165" s="225"/>
      <c r="DKA165" s="225"/>
      <c r="DKB165" s="225"/>
      <c r="DKC165" s="225"/>
      <c r="DKD165" s="225"/>
      <c r="DKE165" s="225"/>
      <c r="DKF165" s="225"/>
      <c r="DKG165" s="225"/>
      <c r="DKH165" s="225"/>
      <c r="DKI165" s="225"/>
      <c r="DKJ165" s="225"/>
      <c r="DKK165" s="225"/>
      <c r="DKL165" s="225"/>
      <c r="DKM165" s="225"/>
      <c r="DKN165" s="225"/>
      <c r="DKO165" s="225"/>
      <c r="DKP165" s="225"/>
      <c r="DKQ165" s="225"/>
      <c r="DKR165" s="225"/>
      <c r="DKS165" s="225"/>
      <c r="DKT165" s="225"/>
      <c r="DKU165" s="225"/>
      <c r="DKV165" s="225"/>
      <c r="DKW165" s="225"/>
      <c r="DKX165" s="225"/>
      <c r="DKY165" s="225"/>
      <c r="DKZ165" s="225"/>
      <c r="DLA165" s="225"/>
      <c r="DLB165" s="225"/>
      <c r="DLC165" s="225"/>
      <c r="DLD165" s="225"/>
      <c r="DLE165" s="225"/>
      <c r="DLF165" s="225"/>
      <c r="DLG165" s="225"/>
      <c r="DLH165" s="225"/>
      <c r="DLI165" s="225"/>
      <c r="DLJ165" s="225"/>
      <c r="DLK165" s="225"/>
      <c r="DLL165" s="225"/>
      <c r="DLM165" s="225"/>
      <c r="DLN165" s="225"/>
      <c r="DLO165" s="225"/>
      <c r="DLP165" s="225"/>
      <c r="DLQ165" s="225"/>
      <c r="DLR165" s="225"/>
      <c r="DLS165" s="225"/>
      <c r="DLT165" s="225"/>
      <c r="DLU165" s="225"/>
      <c r="DLV165" s="225"/>
      <c r="DLW165" s="225"/>
      <c r="DLX165" s="225"/>
      <c r="DLY165" s="225"/>
      <c r="DLZ165" s="225"/>
      <c r="DMA165" s="225"/>
      <c r="DMB165" s="225"/>
      <c r="DMC165" s="225"/>
      <c r="DMD165" s="225"/>
      <c r="DME165" s="225"/>
      <c r="DMF165" s="225"/>
      <c r="DMG165" s="225"/>
      <c r="DMH165" s="225"/>
      <c r="DMI165" s="225"/>
      <c r="DMJ165" s="225"/>
      <c r="DMK165" s="225"/>
      <c r="DML165" s="225"/>
      <c r="DMM165" s="225"/>
      <c r="DMN165" s="225"/>
      <c r="DMO165" s="225"/>
      <c r="DMP165" s="225"/>
      <c r="DMQ165" s="225"/>
      <c r="DMR165" s="225"/>
      <c r="DMS165" s="225"/>
      <c r="DMT165" s="225"/>
      <c r="DMU165" s="225"/>
      <c r="DMV165" s="225"/>
      <c r="DMW165" s="225"/>
      <c r="DMX165" s="225"/>
      <c r="DMY165" s="225"/>
      <c r="DMZ165" s="225"/>
      <c r="DNA165" s="225"/>
      <c r="DNB165" s="225"/>
      <c r="DNC165" s="225"/>
      <c r="DND165" s="225"/>
      <c r="DNE165" s="225"/>
      <c r="DNF165" s="225"/>
      <c r="DNG165" s="225"/>
      <c r="DNH165" s="225"/>
      <c r="DNI165" s="225"/>
      <c r="DNJ165" s="225"/>
      <c r="DNK165" s="225"/>
      <c r="DNL165" s="225"/>
      <c r="DNM165" s="225"/>
      <c r="DNN165" s="225"/>
      <c r="DNO165" s="225"/>
      <c r="DNP165" s="225"/>
      <c r="DNQ165" s="225"/>
      <c r="DNR165" s="225"/>
      <c r="DNS165" s="225"/>
      <c r="DNT165" s="225"/>
      <c r="DNU165" s="225"/>
      <c r="DNV165" s="225"/>
      <c r="DNW165" s="225"/>
      <c r="DNX165" s="225"/>
      <c r="DNY165" s="225"/>
      <c r="DNZ165" s="225"/>
      <c r="DOA165" s="225"/>
      <c r="DOB165" s="225"/>
      <c r="DOC165" s="225"/>
      <c r="DOD165" s="225"/>
      <c r="DOE165" s="225"/>
      <c r="DOF165" s="225"/>
      <c r="DOG165" s="225"/>
      <c r="DOH165" s="225"/>
      <c r="DOI165" s="225"/>
      <c r="DOJ165" s="225"/>
      <c r="DOK165" s="225"/>
      <c r="DOL165" s="225"/>
      <c r="DOM165" s="225"/>
      <c r="DON165" s="225"/>
      <c r="DOO165" s="225"/>
      <c r="DOP165" s="225"/>
      <c r="DOQ165" s="225"/>
      <c r="DOR165" s="225"/>
      <c r="DOS165" s="225"/>
      <c r="DOT165" s="225"/>
      <c r="DOU165" s="225"/>
      <c r="DOV165" s="225"/>
      <c r="DOW165" s="225"/>
      <c r="DOX165" s="225"/>
      <c r="DOY165" s="225"/>
      <c r="DOZ165" s="225"/>
      <c r="DPA165" s="225"/>
      <c r="DPB165" s="225"/>
      <c r="DPC165" s="225"/>
      <c r="DPD165" s="225"/>
      <c r="DPE165" s="225"/>
      <c r="DPF165" s="225"/>
      <c r="DPG165" s="225"/>
      <c r="DPH165" s="225"/>
      <c r="DPI165" s="225"/>
      <c r="DPJ165" s="225"/>
      <c r="DPK165" s="225"/>
      <c r="DPL165" s="225"/>
      <c r="DPM165" s="225"/>
      <c r="DPN165" s="225"/>
      <c r="DPO165" s="225"/>
      <c r="DPP165" s="225"/>
      <c r="DPQ165" s="225"/>
      <c r="DPR165" s="225"/>
      <c r="DPS165" s="225"/>
      <c r="DPT165" s="225"/>
      <c r="DPU165" s="225"/>
      <c r="DPV165" s="225"/>
      <c r="DPW165" s="225"/>
      <c r="DPX165" s="225"/>
      <c r="DPY165" s="225"/>
      <c r="DPZ165" s="225"/>
      <c r="DQA165" s="225"/>
      <c r="DQB165" s="225"/>
      <c r="DQC165" s="225"/>
      <c r="DQD165" s="225"/>
      <c r="DQE165" s="225"/>
      <c r="DQF165" s="225"/>
      <c r="DQG165" s="225"/>
      <c r="DQH165" s="225"/>
      <c r="DQI165" s="225"/>
      <c r="DQJ165" s="225"/>
      <c r="DQK165" s="225"/>
      <c r="DQL165" s="225"/>
      <c r="DQM165" s="225"/>
      <c r="DQN165" s="225"/>
      <c r="DQO165" s="225"/>
      <c r="DQP165" s="225"/>
      <c r="DQQ165" s="225"/>
      <c r="DQR165" s="225"/>
      <c r="DQS165" s="225"/>
      <c r="DQT165" s="225"/>
      <c r="DQU165" s="225"/>
      <c r="DQV165" s="225"/>
      <c r="DQW165" s="225"/>
      <c r="DQX165" s="225"/>
      <c r="DQY165" s="225"/>
      <c r="DQZ165" s="225"/>
      <c r="DRA165" s="225"/>
      <c r="DRB165" s="225"/>
      <c r="DRC165" s="225"/>
      <c r="DRD165" s="225"/>
      <c r="DRE165" s="225"/>
      <c r="DRF165" s="225"/>
      <c r="DRG165" s="225"/>
      <c r="DRH165" s="225"/>
      <c r="DRI165" s="225"/>
      <c r="DRJ165" s="225"/>
      <c r="DRK165" s="225"/>
      <c r="DRL165" s="225"/>
      <c r="DRM165" s="225"/>
      <c r="DRN165" s="225"/>
      <c r="DRO165" s="225"/>
      <c r="DRP165" s="225"/>
      <c r="DRQ165" s="225"/>
      <c r="DRR165" s="225"/>
      <c r="DRS165" s="225"/>
      <c r="DRT165" s="225"/>
      <c r="DRU165" s="225"/>
      <c r="DRV165" s="225"/>
      <c r="DRW165" s="225"/>
      <c r="DRX165" s="225"/>
      <c r="DRY165" s="225"/>
      <c r="DRZ165" s="225"/>
      <c r="DSA165" s="225"/>
      <c r="DSB165" s="225"/>
      <c r="DSC165" s="225"/>
      <c r="DSD165" s="225"/>
      <c r="DSE165" s="225"/>
      <c r="DSF165" s="225"/>
      <c r="DSG165" s="225"/>
      <c r="DSH165" s="225"/>
      <c r="DSI165" s="225"/>
      <c r="DSJ165" s="225"/>
      <c r="DSK165" s="225"/>
      <c r="DSL165" s="225"/>
      <c r="DSM165" s="225"/>
      <c r="DSN165" s="225"/>
      <c r="DSO165" s="225"/>
      <c r="DSP165" s="225"/>
      <c r="DSQ165" s="225"/>
      <c r="DSR165" s="225"/>
      <c r="DSS165" s="225"/>
      <c r="DST165" s="225"/>
      <c r="DSU165" s="225"/>
      <c r="DSV165" s="225"/>
      <c r="DSW165" s="225"/>
      <c r="DSX165" s="225"/>
      <c r="DSY165" s="225"/>
      <c r="DSZ165" s="225"/>
      <c r="DTA165" s="225"/>
      <c r="DTB165" s="225"/>
      <c r="DTC165" s="225"/>
      <c r="DTD165" s="225"/>
      <c r="DTE165" s="225"/>
      <c r="DTF165" s="225"/>
      <c r="DTG165" s="225"/>
      <c r="DTH165" s="225"/>
      <c r="DTI165" s="225"/>
      <c r="DTJ165" s="225"/>
      <c r="DTK165" s="225"/>
      <c r="DTL165" s="225"/>
      <c r="DTM165" s="225"/>
      <c r="DTN165" s="225"/>
      <c r="DTO165" s="225"/>
      <c r="DTP165" s="225"/>
      <c r="DTQ165" s="225"/>
      <c r="DTR165" s="225"/>
      <c r="DTS165" s="225"/>
      <c r="DTT165" s="225"/>
      <c r="DTU165" s="225"/>
      <c r="DTV165" s="225"/>
      <c r="DTW165" s="225"/>
      <c r="DTX165" s="225"/>
      <c r="DTY165" s="225"/>
      <c r="DTZ165" s="225"/>
      <c r="DUA165" s="225"/>
      <c r="DUB165" s="225"/>
      <c r="DUC165" s="225"/>
      <c r="DUD165" s="225"/>
      <c r="DUE165" s="225"/>
      <c r="DUF165" s="225"/>
      <c r="DUG165" s="225"/>
      <c r="DUH165" s="225"/>
      <c r="DUI165" s="225"/>
      <c r="DUJ165" s="225"/>
      <c r="DUK165" s="225"/>
      <c r="DUL165" s="225"/>
      <c r="DUM165" s="225"/>
      <c r="DUN165" s="225"/>
      <c r="DUO165" s="225"/>
      <c r="DUP165" s="225"/>
      <c r="DUQ165" s="225"/>
      <c r="DUR165" s="225"/>
      <c r="DUS165" s="225"/>
      <c r="DUT165" s="225"/>
      <c r="DUU165" s="225"/>
      <c r="DUV165" s="225"/>
      <c r="DUW165" s="225"/>
      <c r="DUX165" s="225"/>
      <c r="DUY165" s="225"/>
      <c r="DUZ165" s="225"/>
      <c r="DVA165" s="225"/>
      <c r="DVB165" s="225"/>
      <c r="DVC165" s="225"/>
      <c r="DVD165" s="225"/>
      <c r="DVE165" s="225"/>
      <c r="DVF165" s="225"/>
      <c r="DVG165" s="225"/>
      <c r="DVH165" s="225"/>
      <c r="DVI165" s="225"/>
      <c r="DVJ165" s="225"/>
      <c r="DVK165" s="225"/>
      <c r="DVL165" s="225"/>
      <c r="DVM165" s="225"/>
      <c r="DVN165" s="225"/>
      <c r="DVO165" s="225"/>
      <c r="DVP165" s="225"/>
      <c r="DVQ165" s="225"/>
      <c r="DVR165" s="225"/>
      <c r="DVS165" s="225"/>
      <c r="DVT165" s="225"/>
      <c r="DVU165" s="225"/>
      <c r="DVV165" s="225"/>
      <c r="DVW165" s="225"/>
      <c r="DVX165" s="225"/>
      <c r="DVY165" s="225"/>
      <c r="DVZ165" s="225"/>
      <c r="DWA165" s="225"/>
      <c r="DWB165" s="225"/>
      <c r="DWC165" s="225"/>
      <c r="DWD165" s="225"/>
      <c r="DWE165" s="225"/>
      <c r="DWF165" s="225"/>
      <c r="DWG165" s="225"/>
      <c r="DWH165" s="225"/>
      <c r="DWI165" s="225"/>
      <c r="DWJ165" s="225"/>
      <c r="DWK165" s="225"/>
      <c r="DWL165" s="225"/>
      <c r="DWM165" s="225"/>
      <c r="DWN165" s="225"/>
      <c r="DWO165" s="225"/>
      <c r="DWP165" s="225"/>
      <c r="DWQ165" s="225"/>
      <c r="DWR165" s="225"/>
      <c r="DWS165" s="225"/>
      <c r="DWT165" s="225"/>
      <c r="DWU165" s="225"/>
      <c r="DWV165" s="225"/>
      <c r="DWW165" s="225"/>
      <c r="DWX165" s="225"/>
      <c r="DWY165" s="225"/>
      <c r="DWZ165" s="225"/>
      <c r="DXA165" s="225"/>
      <c r="DXB165" s="225"/>
      <c r="DXC165" s="225"/>
      <c r="DXD165" s="225"/>
      <c r="DXE165" s="225"/>
      <c r="DXF165" s="225"/>
      <c r="DXG165" s="225"/>
      <c r="DXH165" s="225"/>
      <c r="DXI165" s="225"/>
      <c r="DXJ165" s="225"/>
      <c r="DXK165" s="225"/>
      <c r="DXL165" s="225"/>
      <c r="DXM165" s="225"/>
      <c r="DXN165" s="225"/>
      <c r="DXO165" s="225"/>
      <c r="DXP165" s="225"/>
      <c r="DXQ165" s="225"/>
      <c r="DXR165" s="225"/>
      <c r="DXS165" s="225"/>
      <c r="DXT165" s="225"/>
      <c r="DXU165" s="225"/>
      <c r="DXV165" s="225"/>
      <c r="DXW165" s="225"/>
      <c r="DXX165" s="225"/>
      <c r="DXY165" s="225"/>
      <c r="DXZ165" s="225"/>
      <c r="DYA165" s="225"/>
      <c r="DYB165" s="225"/>
      <c r="DYC165" s="225"/>
      <c r="DYD165" s="225"/>
      <c r="DYE165" s="225"/>
      <c r="DYF165" s="225"/>
      <c r="DYG165" s="225"/>
      <c r="DYH165" s="225"/>
      <c r="DYI165" s="225"/>
      <c r="DYJ165" s="225"/>
      <c r="DYK165" s="225"/>
      <c r="DYL165" s="225"/>
      <c r="DYM165" s="225"/>
      <c r="DYN165" s="225"/>
      <c r="DYO165" s="225"/>
      <c r="DYP165" s="225"/>
      <c r="DYQ165" s="225"/>
      <c r="DYR165" s="225"/>
      <c r="DYS165" s="225"/>
      <c r="DYT165" s="225"/>
      <c r="DYU165" s="225"/>
      <c r="DYV165" s="225"/>
      <c r="DYW165" s="225"/>
      <c r="DYX165" s="225"/>
      <c r="DYY165" s="225"/>
      <c r="DYZ165" s="225"/>
      <c r="DZA165" s="225"/>
      <c r="DZB165" s="225"/>
      <c r="DZC165" s="225"/>
      <c r="DZD165" s="225"/>
      <c r="DZE165" s="225"/>
      <c r="DZF165" s="225"/>
      <c r="DZG165" s="225"/>
      <c r="DZH165" s="225"/>
      <c r="DZI165" s="225"/>
      <c r="DZJ165" s="225"/>
      <c r="DZK165" s="225"/>
      <c r="DZL165" s="225"/>
      <c r="DZM165" s="225"/>
      <c r="DZN165" s="225"/>
      <c r="DZO165" s="225"/>
      <c r="DZP165" s="225"/>
      <c r="DZQ165" s="225"/>
      <c r="DZR165" s="225"/>
      <c r="DZS165" s="225"/>
      <c r="DZT165" s="225"/>
      <c r="DZU165" s="225"/>
      <c r="DZV165" s="225"/>
      <c r="DZW165" s="225"/>
      <c r="DZX165" s="225"/>
      <c r="DZY165" s="225"/>
      <c r="DZZ165" s="225"/>
      <c r="EAA165" s="225"/>
      <c r="EAB165" s="225"/>
      <c r="EAC165" s="225"/>
      <c r="EAD165" s="225"/>
      <c r="EAE165" s="225"/>
      <c r="EAF165" s="225"/>
      <c r="EAG165" s="225"/>
      <c r="EAH165" s="225"/>
      <c r="EAI165" s="225"/>
      <c r="EAJ165" s="225"/>
      <c r="EAK165" s="225"/>
      <c r="EAL165" s="225"/>
      <c r="EAM165" s="225"/>
      <c r="EAN165" s="225"/>
      <c r="EAO165" s="225"/>
      <c r="EAP165" s="225"/>
      <c r="EAQ165" s="225"/>
      <c r="EAR165" s="225"/>
      <c r="EAS165" s="225"/>
      <c r="EAT165" s="225"/>
      <c r="EAU165" s="225"/>
      <c r="EAV165" s="225"/>
      <c r="EAW165" s="225"/>
      <c r="EAX165" s="225"/>
      <c r="EAY165" s="225"/>
      <c r="EAZ165" s="225"/>
      <c r="EBA165" s="225"/>
      <c r="EBB165" s="225"/>
      <c r="EBC165" s="225"/>
      <c r="EBD165" s="225"/>
      <c r="EBE165" s="225"/>
      <c r="EBF165" s="225"/>
      <c r="EBG165" s="225"/>
      <c r="EBH165" s="225"/>
      <c r="EBI165" s="225"/>
      <c r="EBJ165" s="225"/>
      <c r="EBK165" s="225"/>
      <c r="EBL165" s="225"/>
      <c r="EBM165" s="225"/>
      <c r="EBN165" s="225"/>
      <c r="EBO165" s="225"/>
      <c r="EBP165" s="225"/>
      <c r="EBQ165" s="225"/>
      <c r="EBR165" s="225"/>
      <c r="EBS165" s="225"/>
      <c r="EBT165" s="225"/>
      <c r="EBU165" s="225"/>
      <c r="EBV165" s="225"/>
      <c r="EBW165" s="225"/>
      <c r="EBX165" s="225"/>
      <c r="EBY165" s="225"/>
      <c r="EBZ165" s="225"/>
      <c r="ECA165" s="225"/>
      <c r="ECB165" s="225"/>
      <c r="ECC165" s="225"/>
      <c r="ECD165" s="225"/>
      <c r="ECE165" s="225"/>
      <c r="ECF165" s="225"/>
      <c r="ECG165" s="225"/>
      <c r="ECH165" s="225"/>
      <c r="ECI165" s="225"/>
      <c r="ECJ165" s="225"/>
      <c r="ECK165" s="225"/>
      <c r="ECL165" s="225"/>
      <c r="ECM165" s="225"/>
      <c r="ECN165" s="225"/>
      <c r="ECO165" s="225"/>
      <c r="ECP165" s="225"/>
      <c r="ECQ165" s="225"/>
      <c r="ECR165" s="225"/>
      <c r="ECS165" s="225"/>
      <c r="ECT165" s="225"/>
      <c r="ECU165" s="225"/>
      <c r="ECV165" s="225"/>
      <c r="ECW165" s="225"/>
      <c r="ECX165" s="225"/>
      <c r="ECY165" s="225"/>
      <c r="ECZ165" s="225"/>
      <c r="EDA165" s="225"/>
      <c r="EDB165" s="225"/>
      <c r="EDC165" s="225"/>
      <c r="EDD165" s="225"/>
      <c r="EDE165" s="225"/>
      <c r="EDF165" s="225"/>
      <c r="EDG165" s="225"/>
      <c r="EDH165" s="225"/>
      <c r="EDI165" s="225"/>
      <c r="EDJ165" s="225"/>
      <c r="EDK165" s="225"/>
      <c r="EDL165" s="225"/>
      <c r="EDM165" s="225"/>
      <c r="EDN165" s="225"/>
      <c r="EDO165" s="225"/>
      <c r="EDP165" s="225"/>
      <c r="EDQ165" s="225"/>
      <c r="EDR165" s="225"/>
      <c r="EDS165" s="225"/>
      <c r="EDT165" s="225"/>
      <c r="EDU165" s="225"/>
      <c r="EDV165" s="225"/>
      <c r="EDW165" s="225"/>
      <c r="EDX165" s="225"/>
      <c r="EDY165" s="225"/>
      <c r="EDZ165" s="225"/>
      <c r="EEA165" s="225"/>
      <c r="EEB165" s="225"/>
      <c r="EEC165" s="225"/>
      <c r="EED165" s="225"/>
      <c r="EEE165" s="225"/>
      <c r="EEF165" s="225"/>
      <c r="EEG165" s="225"/>
      <c r="EEH165" s="225"/>
      <c r="EEI165" s="225"/>
      <c r="EEJ165" s="225"/>
      <c r="EEK165" s="225"/>
      <c r="EEL165" s="225"/>
      <c r="EEM165" s="225"/>
      <c r="EEN165" s="225"/>
      <c r="EEO165" s="225"/>
      <c r="EEP165" s="225"/>
      <c r="EEQ165" s="225"/>
      <c r="EER165" s="225"/>
      <c r="EES165" s="225"/>
      <c r="EET165" s="225"/>
      <c r="EEU165" s="225"/>
      <c r="EEV165" s="225"/>
      <c r="EEW165" s="225"/>
      <c r="EEX165" s="225"/>
      <c r="EEY165" s="225"/>
      <c r="EEZ165" s="225"/>
      <c r="EFA165" s="225"/>
      <c r="EFB165" s="225"/>
      <c r="EFC165" s="225"/>
      <c r="EFD165" s="225"/>
      <c r="EFE165" s="225"/>
      <c r="EFF165" s="225"/>
      <c r="EFG165" s="225"/>
      <c r="EFH165" s="225"/>
      <c r="EFI165" s="225"/>
      <c r="EFJ165" s="225"/>
      <c r="EFK165" s="225"/>
      <c r="EFL165" s="225"/>
      <c r="EFM165" s="225"/>
      <c r="EFN165" s="225"/>
      <c r="EFO165" s="225"/>
      <c r="EFP165" s="225"/>
      <c r="EFQ165" s="225"/>
      <c r="EFR165" s="225"/>
      <c r="EFS165" s="225"/>
      <c r="EFT165" s="225"/>
      <c r="EFU165" s="225"/>
      <c r="EFV165" s="225"/>
      <c r="EFW165" s="225"/>
      <c r="EFX165" s="225"/>
      <c r="EFY165" s="225"/>
      <c r="EFZ165" s="225"/>
      <c r="EGA165" s="225"/>
      <c r="EGB165" s="225"/>
      <c r="EGC165" s="225"/>
      <c r="EGD165" s="225"/>
      <c r="EGE165" s="225"/>
      <c r="EGF165" s="225"/>
      <c r="EGG165" s="225"/>
      <c r="EGH165" s="225"/>
      <c r="EGI165" s="225"/>
      <c r="EGJ165" s="225"/>
      <c r="EGK165" s="225"/>
      <c r="EGL165" s="225"/>
      <c r="EGM165" s="225"/>
      <c r="EGN165" s="225"/>
      <c r="EGO165" s="225"/>
      <c r="EGP165" s="225"/>
      <c r="EGQ165" s="225"/>
      <c r="EGR165" s="225"/>
      <c r="EGS165" s="225"/>
      <c r="EGT165" s="225"/>
      <c r="EGU165" s="225"/>
      <c r="EGV165" s="225"/>
      <c r="EGW165" s="225"/>
      <c r="EGX165" s="225"/>
      <c r="EGY165" s="225"/>
      <c r="EGZ165" s="225"/>
      <c r="EHA165" s="225"/>
      <c r="EHB165" s="225"/>
      <c r="EHC165" s="225"/>
      <c r="EHD165" s="225"/>
      <c r="EHE165" s="225"/>
      <c r="EHF165" s="225"/>
      <c r="EHG165" s="225"/>
      <c r="EHH165" s="225"/>
      <c r="EHI165" s="225"/>
      <c r="EHJ165" s="225"/>
      <c r="EHK165" s="225"/>
      <c r="EHL165" s="225"/>
      <c r="EHM165" s="225"/>
      <c r="EHN165" s="225"/>
      <c r="EHO165" s="225"/>
      <c r="EHP165" s="225"/>
      <c r="EHQ165" s="225"/>
      <c r="EHR165" s="225"/>
      <c r="EHS165" s="225"/>
      <c r="EHT165" s="225"/>
      <c r="EHU165" s="225"/>
      <c r="EHV165" s="225"/>
      <c r="EHW165" s="225"/>
      <c r="EHX165" s="225"/>
      <c r="EHY165" s="225"/>
      <c r="EHZ165" s="225"/>
      <c r="EIA165" s="225"/>
      <c r="EIB165" s="225"/>
      <c r="EIC165" s="225"/>
      <c r="EID165" s="225"/>
      <c r="EIE165" s="225"/>
      <c r="EIF165" s="225"/>
      <c r="EIG165" s="225"/>
      <c r="EIH165" s="225"/>
      <c r="EII165" s="225"/>
      <c r="EIJ165" s="225"/>
      <c r="EIK165" s="225"/>
      <c r="EIL165" s="225"/>
      <c r="EIM165" s="225"/>
      <c r="EIN165" s="225"/>
      <c r="EIO165" s="225"/>
      <c r="EIP165" s="225"/>
      <c r="EIQ165" s="225"/>
      <c r="EIR165" s="225"/>
      <c r="EIS165" s="225"/>
      <c r="EIT165" s="225"/>
      <c r="EIU165" s="225"/>
      <c r="EIV165" s="225"/>
      <c r="EIW165" s="225"/>
      <c r="EIX165" s="225"/>
      <c r="EIY165" s="225"/>
      <c r="EIZ165" s="225"/>
      <c r="EJA165" s="225"/>
      <c r="EJB165" s="225"/>
      <c r="EJC165" s="225"/>
      <c r="EJD165" s="225"/>
      <c r="EJE165" s="225"/>
      <c r="EJF165" s="225"/>
      <c r="EJG165" s="225"/>
      <c r="EJH165" s="225"/>
      <c r="EJI165" s="225"/>
      <c r="EJJ165" s="225"/>
      <c r="EJK165" s="225"/>
      <c r="EJL165" s="225"/>
      <c r="EJM165" s="225"/>
      <c r="EJN165" s="225"/>
      <c r="EJO165" s="225"/>
      <c r="EJP165" s="225"/>
      <c r="EJQ165" s="225"/>
      <c r="EJR165" s="225"/>
      <c r="EJS165" s="225"/>
      <c r="EJT165" s="225"/>
      <c r="EJU165" s="225"/>
      <c r="EJV165" s="225"/>
      <c r="EJW165" s="225"/>
      <c r="EJX165" s="225"/>
      <c r="EJY165" s="225"/>
      <c r="EJZ165" s="225"/>
      <c r="EKA165" s="225"/>
      <c r="EKB165" s="225"/>
      <c r="EKC165" s="225"/>
      <c r="EKD165" s="225"/>
      <c r="EKE165" s="225"/>
      <c r="EKF165" s="225"/>
      <c r="EKG165" s="225"/>
      <c r="EKH165" s="225"/>
      <c r="EKI165" s="225"/>
      <c r="EKJ165" s="225"/>
      <c r="EKK165" s="225"/>
      <c r="EKL165" s="225"/>
      <c r="EKM165" s="225"/>
      <c r="EKN165" s="225"/>
      <c r="EKO165" s="225"/>
      <c r="EKP165" s="225"/>
      <c r="EKQ165" s="225"/>
      <c r="EKR165" s="225"/>
      <c r="EKS165" s="225"/>
      <c r="EKT165" s="225"/>
      <c r="EKU165" s="225"/>
      <c r="EKV165" s="225"/>
      <c r="EKW165" s="225"/>
      <c r="EKX165" s="225"/>
      <c r="EKY165" s="225"/>
      <c r="EKZ165" s="225"/>
      <c r="ELA165" s="225"/>
      <c r="ELB165" s="225"/>
      <c r="ELC165" s="225"/>
      <c r="ELD165" s="225"/>
      <c r="ELE165" s="225"/>
      <c r="ELF165" s="225"/>
      <c r="ELG165" s="225"/>
      <c r="ELH165" s="225"/>
      <c r="ELI165" s="225"/>
      <c r="ELJ165" s="225"/>
      <c r="ELK165" s="225"/>
      <c r="ELL165" s="225"/>
      <c r="ELM165" s="225"/>
      <c r="ELN165" s="225"/>
      <c r="ELO165" s="225"/>
      <c r="ELP165" s="225"/>
      <c r="ELQ165" s="225"/>
      <c r="ELR165" s="225"/>
      <c r="ELS165" s="225"/>
      <c r="ELT165" s="225"/>
      <c r="ELU165" s="225"/>
      <c r="ELV165" s="225"/>
      <c r="ELW165" s="225"/>
      <c r="ELX165" s="225"/>
      <c r="ELY165" s="225"/>
      <c r="ELZ165" s="225"/>
      <c r="EMA165" s="225"/>
      <c r="EMB165" s="225"/>
      <c r="EMC165" s="225"/>
      <c r="EMD165" s="225"/>
      <c r="EME165" s="225"/>
      <c r="EMF165" s="225"/>
      <c r="EMG165" s="225"/>
      <c r="EMH165" s="225"/>
      <c r="EMI165" s="225"/>
      <c r="EMJ165" s="225"/>
      <c r="EMK165" s="225"/>
      <c r="EML165" s="225"/>
      <c r="EMM165" s="225"/>
      <c r="EMN165" s="225"/>
      <c r="EMO165" s="225"/>
      <c r="EMP165" s="225"/>
      <c r="EMQ165" s="225"/>
      <c r="EMR165" s="225"/>
      <c r="EMS165" s="225"/>
      <c r="EMT165" s="225"/>
      <c r="EMU165" s="225"/>
      <c r="EMV165" s="225"/>
      <c r="EMW165" s="225"/>
      <c r="EMX165" s="225"/>
      <c r="EMY165" s="225"/>
      <c r="EMZ165" s="225"/>
      <c r="ENA165" s="225"/>
      <c r="ENB165" s="225"/>
      <c r="ENC165" s="225"/>
      <c r="END165" s="225"/>
      <c r="ENE165" s="225"/>
      <c r="ENF165" s="225"/>
      <c r="ENG165" s="225"/>
      <c r="ENH165" s="225"/>
      <c r="ENI165" s="225"/>
      <c r="ENJ165" s="225"/>
      <c r="ENK165" s="225"/>
      <c r="ENL165" s="225"/>
      <c r="ENM165" s="225"/>
      <c r="ENN165" s="225"/>
      <c r="ENO165" s="225"/>
      <c r="ENP165" s="225"/>
      <c r="ENQ165" s="225"/>
      <c r="ENR165" s="225"/>
      <c r="ENS165" s="225"/>
      <c r="ENT165" s="225"/>
      <c r="ENU165" s="225"/>
      <c r="ENV165" s="225"/>
      <c r="ENW165" s="225"/>
      <c r="ENX165" s="225"/>
      <c r="ENY165" s="225"/>
      <c r="ENZ165" s="225"/>
      <c r="EOA165" s="225"/>
      <c r="EOB165" s="225"/>
      <c r="EOC165" s="225"/>
      <c r="EOD165" s="225"/>
      <c r="EOE165" s="225"/>
      <c r="EOF165" s="225"/>
      <c r="EOG165" s="225"/>
      <c r="EOH165" s="225"/>
      <c r="EOI165" s="225"/>
      <c r="EOJ165" s="225"/>
      <c r="EOK165" s="225"/>
      <c r="EOL165" s="225"/>
      <c r="EOM165" s="225"/>
      <c r="EON165" s="225"/>
      <c r="EOO165" s="225"/>
      <c r="EOP165" s="225"/>
      <c r="EOQ165" s="225"/>
      <c r="EOR165" s="225"/>
      <c r="EOS165" s="225"/>
      <c r="EOT165" s="225"/>
      <c r="EOU165" s="225"/>
      <c r="EOV165" s="225"/>
      <c r="EOW165" s="225"/>
      <c r="EOX165" s="225"/>
      <c r="EOY165" s="225"/>
      <c r="EOZ165" s="225"/>
      <c r="EPA165" s="225"/>
      <c r="EPB165" s="225"/>
      <c r="EPC165" s="225"/>
      <c r="EPD165" s="225"/>
      <c r="EPE165" s="225"/>
      <c r="EPF165" s="225"/>
      <c r="EPG165" s="225"/>
      <c r="EPH165" s="225"/>
      <c r="EPI165" s="225"/>
      <c r="EPJ165" s="225"/>
      <c r="EPK165" s="225"/>
      <c r="EPL165" s="225"/>
      <c r="EPM165" s="225"/>
      <c r="EPN165" s="225"/>
      <c r="EPO165" s="225"/>
      <c r="EPP165" s="225"/>
      <c r="EPQ165" s="225"/>
      <c r="EPR165" s="225"/>
      <c r="EPS165" s="225"/>
      <c r="EPT165" s="225"/>
      <c r="EPU165" s="225"/>
      <c r="EPV165" s="225"/>
      <c r="EPW165" s="225"/>
      <c r="EPX165" s="225"/>
      <c r="EPY165" s="225"/>
      <c r="EPZ165" s="225"/>
      <c r="EQA165" s="225"/>
      <c r="EQB165" s="225"/>
      <c r="EQC165" s="225"/>
      <c r="EQD165" s="225"/>
      <c r="EQE165" s="225"/>
      <c r="EQF165" s="225"/>
      <c r="EQG165" s="225"/>
      <c r="EQH165" s="225"/>
      <c r="EQI165" s="225"/>
      <c r="EQJ165" s="225"/>
      <c r="EQK165" s="225"/>
      <c r="EQL165" s="225"/>
      <c r="EQM165" s="225"/>
      <c r="EQN165" s="225"/>
      <c r="EQO165" s="225"/>
      <c r="EQP165" s="225"/>
      <c r="EQQ165" s="225"/>
      <c r="EQR165" s="225"/>
      <c r="EQS165" s="225"/>
      <c r="EQT165" s="225"/>
      <c r="EQU165" s="225"/>
      <c r="EQV165" s="225"/>
      <c r="EQW165" s="225"/>
      <c r="EQX165" s="225"/>
      <c r="EQY165" s="225"/>
      <c r="EQZ165" s="225"/>
      <c r="ERA165" s="225"/>
      <c r="ERB165" s="225"/>
      <c r="ERC165" s="225"/>
      <c r="ERD165" s="225"/>
      <c r="ERE165" s="225"/>
      <c r="ERF165" s="225"/>
      <c r="ERG165" s="225"/>
      <c r="ERH165" s="225"/>
      <c r="ERI165" s="225"/>
      <c r="ERJ165" s="225"/>
      <c r="ERK165" s="225"/>
      <c r="ERL165" s="225"/>
      <c r="ERM165" s="225"/>
      <c r="ERN165" s="225"/>
      <c r="ERO165" s="225"/>
      <c r="ERP165" s="225"/>
      <c r="ERQ165" s="225"/>
      <c r="ERR165" s="225"/>
      <c r="ERS165" s="225"/>
      <c r="ERT165" s="225"/>
      <c r="ERU165" s="225"/>
      <c r="ERV165" s="225"/>
      <c r="ERW165" s="225"/>
      <c r="ERX165" s="225"/>
      <c r="ERY165" s="225"/>
      <c r="ERZ165" s="225"/>
      <c r="ESA165" s="225"/>
      <c r="ESB165" s="225"/>
      <c r="ESC165" s="225"/>
      <c r="ESD165" s="225"/>
      <c r="ESE165" s="225"/>
      <c r="ESF165" s="225"/>
      <c r="ESG165" s="225"/>
      <c r="ESH165" s="225"/>
      <c r="ESI165" s="225"/>
      <c r="ESJ165" s="225"/>
      <c r="ESK165" s="225"/>
      <c r="ESL165" s="225"/>
      <c r="ESM165" s="225"/>
      <c r="ESN165" s="225"/>
      <c r="ESO165" s="225"/>
      <c r="ESP165" s="225"/>
      <c r="ESQ165" s="225"/>
      <c r="ESR165" s="225"/>
      <c r="ESS165" s="225"/>
      <c r="EST165" s="225"/>
      <c r="ESU165" s="225"/>
      <c r="ESV165" s="225"/>
      <c r="ESW165" s="225"/>
      <c r="ESX165" s="225"/>
      <c r="ESY165" s="225"/>
      <c r="ESZ165" s="225"/>
      <c r="ETA165" s="225"/>
      <c r="ETB165" s="225"/>
      <c r="ETC165" s="225"/>
      <c r="ETD165" s="225"/>
      <c r="ETE165" s="225"/>
      <c r="ETF165" s="225"/>
      <c r="ETG165" s="225"/>
      <c r="ETH165" s="225"/>
      <c r="ETI165" s="225"/>
      <c r="ETJ165" s="225"/>
      <c r="ETK165" s="225"/>
      <c r="ETL165" s="225"/>
      <c r="ETM165" s="225"/>
      <c r="ETN165" s="225"/>
      <c r="ETO165" s="225"/>
      <c r="ETP165" s="225"/>
      <c r="ETQ165" s="225"/>
      <c r="ETR165" s="225"/>
      <c r="ETS165" s="225"/>
      <c r="ETT165" s="225"/>
      <c r="ETU165" s="225"/>
      <c r="ETV165" s="225"/>
      <c r="ETW165" s="225"/>
      <c r="ETX165" s="225"/>
      <c r="ETY165" s="225"/>
      <c r="ETZ165" s="225"/>
      <c r="EUA165" s="225"/>
      <c r="EUB165" s="225"/>
      <c r="EUC165" s="225"/>
      <c r="EUD165" s="225"/>
      <c r="EUE165" s="225"/>
      <c r="EUF165" s="225"/>
      <c r="EUG165" s="225"/>
      <c r="EUH165" s="225"/>
      <c r="EUI165" s="225"/>
      <c r="EUJ165" s="225"/>
      <c r="EUK165" s="225"/>
      <c r="EUL165" s="225"/>
      <c r="EUM165" s="225"/>
      <c r="EUN165" s="225"/>
      <c r="EUO165" s="225"/>
      <c r="EUP165" s="225"/>
      <c r="EUQ165" s="225"/>
      <c r="EUR165" s="225"/>
      <c r="EUS165" s="225"/>
      <c r="EUT165" s="225"/>
      <c r="EUU165" s="225"/>
      <c r="EUV165" s="225"/>
      <c r="EUW165" s="225"/>
      <c r="EUX165" s="225"/>
      <c r="EUY165" s="225"/>
      <c r="EUZ165" s="225"/>
      <c r="EVA165" s="225"/>
      <c r="EVB165" s="225"/>
      <c r="EVC165" s="225"/>
      <c r="EVD165" s="225"/>
      <c r="EVE165" s="225"/>
      <c r="EVF165" s="225"/>
      <c r="EVG165" s="225"/>
      <c r="EVH165" s="225"/>
      <c r="EVI165" s="225"/>
      <c r="EVJ165" s="225"/>
      <c r="EVK165" s="225"/>
      <c r="EVL165" s="225"/>
      <c r="EVM165" s="225"/>
      <c r="EVN165" s="225"/>
      <c r="EVO165" s="225"/>
      <c r="EVP165" s="225"/>
      <c r="EVQ165" s="225"/>
      <c r="EVR165" s="225"/>
      <c r="EVS165" s="225"/>
      <c r="EVT165" s="225"/>
      <c r="EVU165" s="225"/>
      <c r="EVV165" s="225"/>
      <c r="EVW165" s="225"/>
      <c r="EVX165" s="225"/>
      <c r="EVY165" s="225"/>
      <c r="EVZ165" s="225"/>
      <c r="EWA165" s="225"/>
      <c r="EWB165" s="225"/>
      <c r="EWC165" s="225"/>
      <c r="EWD165" s="225"/>
      <c r="EWE165" s="225"/>
      <c r="EWF165" s="225"/>
      <c r="EWG165" s="225"/>
      <c r="EWH165" s="225"/>
      <c r="EWI165" s="225"/>
      <c r="EWJ165" s="225"/>
      <c r="EWK165" s="225"/>
      <c r="EWL165" s="225"/>
      <c r="EWM165" s="225"/>
      <c r="EWN165" s="225"/>
      <c r="EWO165" s="225"/>
      <c r="EWP165" s="225"/>
      <c r="EWQ165" s="225"/>
      <c r="EWR165" s="225"/>
      <c r="EWS165" s="225"/>
      <c r="EWT165" s="225"/>
      <c r="EWU165" s="225"/>
      <c r="EWV165" s="225"/>
      <c r="EWW165" s="225"/>
      <c r="EWX165" s="225"/>
      <c r="EWY165" s="225"/>
      <c r="EWZ165" s="225"/>
      <c r="EXA165" s="225"/>
      <c r="EXB165" s="225"/>
      <c r="EXC165" s="225"/>
      <c r="EXD165" s="225"/>
      <c r="EXE165" s="225"/>
      <c r="EXF165" s="225"/>
      <c r="EXG165" s="225"/>
      <c r="EXH165" s="225"/>
      <c r="EXI165" s="225"/>
      <c r="EXJ165" s="225"/>
      <c r="EXK165" s="225"/>
      <c r="EXL165" s="225"/>
      <c r="EXM165" s="225"/>
      <c r="EXN165" s="225"/>
      <c r="EXO165" s="225"/>
      <c r="EXP165" s="225"/>
      <c r="EXQ165" s="225"/>
      <c r="EXR165" s="225"/>
      <c r="EXS165" s="225"/>
      <c r="EXT165" s="225"/>
      <c r="EXU165" s="225"/>
      <c r="EXV165" s="225"/>
      <c r="EXW165" s="225"/>
      <c r="EXX165" s="225"/>
      <c r="EXY165" s="225"/>
      <c r="EXZ165" s="225"/>
      <c r="EYA165" s="225"/>
      <c r="EYB165" s="225"/>
      <c r="EYC165" s="225"/>
      <c r="EYD165" s="225"/>
      <c r="EYE165" s="225"/>
      <c r="EYF165" s="225"/>
      <c r="EYG165" s="225"/>
      <c r="EYH165" s="225"/>
      <c r="EYI165" s="225"/>
      <c r="EYJ165" s="225"/>
      <c r="EYK165" s="225"/>
      <c r="EYL165" s="225"/>
      <c r="EYM165" s="225"/>
      <c r="EYN165" s="225"/>
      <c r="EYO165" s="225"/>
      <c r="EYP165" s="225"/>
      <c r="EYQ165" s="225"/>
      <c r="EYR165" s="225"/>
      <c r="EYS165" s="225"/>
      <c r="EYT165" s="225"/>
      <c r="EYU165" s="225"/>
      <c r="EYV165" s="225"/>
      <c r="EYW165" s="225"/>
      <c r="EYX165" s="225"/>
      <c r="EYY165" s="225"/>
      <c r="EYZ165" s="225"/>
      <c r="EZA165" s="225"/>
      <c r="EZB165" s="225"/>
      <c r="EZC165" s="225"/>
      <c r="EZD165" s="225"/>
      <c r="EZE165" s="225"/>
      <c r="EZF165" s="225"/>
      <c r="EZG165" s="225"/>
      <c r="EZH165" s="225"/>
      <c r="EZI165" s="225"/>
      <c r="EZJ165" s="225"/>
      <c r="EZK165" s="225"/>
      <c r="EZL165" s="225"/>
      <c r="EZM165" s="225"/>
      <c r="EZN165" s="225"/>
      <c r="EZO165" s="225"/>
      <c r="EZP165" s="225"/>
      <c r="EZQ165" s="225"/>
      <c r="EZR165" s="225"/>
      <c r="EZS165" s="225"/>
      <c r="EZT165" s="225"/>
      <c r="EZU165" s="225"/>
      <c r="EZV165" s="225"/>
      <c r="EZW165" s="225"/>
      <c r="EZX165" s="225"/>
      <c r="EZY165" s="225"/>
      <c r="EZZ165" s="225"/>
      <c r="FAA165" s="225"/>
      <c r="FAB165" s="225"/>
      <c r="FAC165" s="225"/>
      <c r="FAD165" s="225"/>
      <c r="FAE165" s="225"/>
      <c r="FAF165" s="225"/>
      <c r="FAG165" s="225"/>
      <c r="FAH165" s="225"/>
      <c r="FAI165" s="225"/>
      <c r="FAJ165" s="225"/>
      <c r="FAK165" s="225"/>
      <c r="FAL165" s="225"/>
      <c r="FAM165" s="225"/>
      <c r="FAN165" s="225"/>
      <c r="FAO165" s="225"/>
      <c r="FAP165" s="225"/>
      <c r="FAQ165" s="225"/>
      <c r="FAR165" s="225"/>
      <c r="FAS165" s="225"/>
      <c r="FAT165" s="225"/>
      <c r="FAU165" s="225"/>
      <c r="FAV165" s="225"/>
      <c r="FAW165" s="225"/>
      <c r="FAX165" s="225"/>
      <c r="FAY165" s="225"/>
      <c r="FAZ165" s="225"/>
      <c r="FBA165" s="225"/>
      <c r="FBB165" s="225"/>
      <c r="FBC165" s="225"/>
      <c r="FBD165" s="225"/>
      <c r="FBE165" s="225"/>
      <c r="FBF165" s="225"/>
      <c r="FBG165" s="225"/>
      <c r="FBH165" s="225"/>
      <c r="FBI165" s="225"/>
      <c r="FBJ165" s="225"/>
      <c r="FBK165" s="225"/>
      <c r="FBL165" s="225"/>
      <c r="FBM165" s="225"/>
      <c r="FBN165" s="225"/>
      <c r="FBO165" s="225"/>
      <c r="FBP165" s="225"/>
      <c r="FBQ165" s="225"/>
      <c r="FBR165" s="225"/>
      <c r="FBS165" s="225"/>
      <c r="FBT165" s="225"/>
      <c r="FBU165" s="225"/>
      <c r="FBV165" s="225"/>
      <c r="FBW165" s="225"/>
      <c r="FBX165" s="225"/>
      <c r="FBY165" s="225"/>
      <c r="FBZ165" s="225"/>
      <c r="FCA165" s="225"/>
      <c r="FCB165" s="225"/>
      <c r="FCC165" s="225"/>
      <c r="FCD165" s="225"/>
      <c r="FCE165" s="225"/>
      <c r="FCF165" s="225"/>
      <c r="FCG165" s="225"/>
      <c r="FCH165" s="225"/>
      <c r="FCI165" s="225"/>
      <c r="FCJ165" s="225"/>
      <c r="FCK165" s="225"/>
      <c r="FCL165" s="225"/>
      <c r="FCM165" s="225"/>
      <c r="FCN165" s="225"/>
      <c r="FCO165" s="225"/>
      <c r="FCP165" s="225"/>
      <c r="FCQ165" s="225"/>
      <c r="FCR165" s="225"/>
      <c r="FCS165" s="225"/>
      <c r="FCT165" s="225"/>
      <c r="FCU165" s="225"/>
      <c r="FCV165" s="225"/>
      <c r="FCW165" s="225"/>
      <c r="FCX165" s="225"/>
      <c r="FCY165" s="225"/>
      <c r="FCZ165" s="225"/>
      <c r="FDA165" s="225"/>
      <c r="FDB165" s="225"/>
      <c r="FDC165" s="225"/>
      <c r="FDD165" s="225"/>
      <c r="FDE165" s="225"/>
      <c r="FDF165" s="225"/>
      <c r="FDG165" s="225"/>
      <c r="FDH165" s="225"/>
      <c r="FDI165" s="225"/>
      <c r="FDJ165" s="225"/>
      <c r="FDK165" s="225"/>
      <c r="FDL165" s="225"/>
      <c r="FDM165" s="225"/>
      <c r="FDN165" s="225"/>
      <c r="FDO165" s="225"/>
      <c r="FDP165" s="225"/>
      <c r="FDQ165" s="225"/>
      <c r="FDR165" s="225"/>
      <c r="FDS165" s="225"/>
      <c r="FDT165" s="225"/>
      <c r="FDU165" s="225"/>
      <c r="FDV165" s="225"/>
      <c r="FDW165" s="225"/>
      <c r="FDX165" s="225"/>
      <c r="FDY165" s="225"/>
      <c r="FDZ165" s="225"/>
      <c r="FEA165" s="225"/>
      <c r="FEB165" s="225"/>
      <c r="FEC165" s="225"/>
      <c r="FED165" s="225"/>
      <c r="FEE165" s="225"/>
      <c r="FEF165" s="225"/>
      <c r="FEG165" s="225"/>
      <c r="FEH165" s="225"/>
      <c r="FEI165" s="225"/>
      <c r="FEJ165" s="225"/>
      <c r="FEK165" s="225"/>
      <c r="FEL165" s="225"/>
      <c r="FEM165" s="225"/>
      <c r="FEN165" s="225"/>
      <c r="FEO165" s="225"/>
      <c r="FEP165" s="225"/>
      <c r="FEQ165" s="225"/>
      <c r="FER165" s="225"/>
      <c r="FES165" s="225"/>
      <c r="FET165" s="225"/>
      <c r="FEU165" s="225"/>
      <c r="FEV165" s="225"/>
      <c r="FEW165" s="225"/>
      <c r="FEX165" s="225"/>
      <c r="FEY165" s="225"/>
      <c r="FEZ165" s="225"/>
      <c r="FFA165" s="225"/>
      <c r="FFB165" s="225"/>
      <c r="FFC165" s="225"/>
      <c r="FFD165" s="225"/>
      <c r="FFE165" s="225"/>
      <c r="FFF165" s="225"/>
      <c r="FFG165" s="225"/>
      <c r="FFH165" s="225"/>
      <c r="FFI165" s="225"/>
      <c r="FFJ165" s="225"/>
      <c r="FFK165" s="225"/>
      <c r="FFL165" s="225"/>
      <c r="FFM165" s="225"/>
      <c r="FFN165" s="225"/>
      <c r="FFO165" s="225"/>
      <c r="FFP165" s="225"/>
      <c r="FFQ165" s="225"/>
      <c r="FFR165" s="225"/>
      <c r="FFS165" s="225"/>
      <c r="FFT165" s="225"/>
      <c r="FFU165" s="225"/>
      <c r="FFV165" s="225"/>
      <c r="FFW165" s="225"/>
      <c r="FFX165" s="225"/>
      <c r="FFY165" s="225"/>
      <c r="FFZ165" s="225"/>
      <c r="FGA165" s="225"/>
      <c r="FGB165" s="225"/>
      <c r="FGC165" s="225"/>
      <c r="FGD165" s="225"/>
      <c r="FGE165" s="225"/>
      <c r="FGF165" s="225"/>
      <c r="FGG165" s="225"/>
      <c r="FGH165" s="225"/>
      <c r="FGI165" s="225"/>
      <c r="FGJ165" s="225"/>
      <c r="FGK165" s="225"/>
      <c r="FGL165" s="225"/>
      <c r="FGM165" s="225"/>
      <c r="FGN165" s="225"/>
      <c r="FGO165" s="225"/>
      <c r="FGP165" s="225"/>
      <c r="FGQ165" s="225"/>
      <c r="FGR165" s="225"/>
      <c r="FGS165" s="225"/>
      <c r="FGT165" s="225"/>
      <c r="FGU165" s="225"/>
      <c r="FGV165" s="225"/>
      <c r="FGW165" s="225"/>
      <c r="FGX165" s="225"/>
      <c r="FGY165" s="225"/>
      <c r="FGZ165" s="225"/>
      <c r="FHA165" s="225"/>
      <c r="FHB165" s="225"/>
      <c r="FHC165" s="225"/>
      <c r="FHD165" s="225"/>
      <c r="FHE165" s="225"/>
      <c r="FHF165" s="225"/>
      <c r="FHG165" s="225"/>
      <c r="FHH165" s="225"/>
      <c r="FHI165" s="225"/>
      <c r="FHJ165" s="225"/>
      <c r="FHK165" s="225"/>
      <c r="FHL165" s="225"/>
      <c r="FHM165" s="225"/>
      <c r="FHN165" s="225"/>
      <c r="FHO165" s="225"/>
      <c r="FHP165" s="225"/>
      <c r="FHQ165" s="225"/>
      <c r="FHR165" s="225"/>
      <c r="FHS165" s="225"/>
      <c r="FHT165" s="225"/>
      <c r="FHU165" s="225"/>
      <c r="FHV165" s="225"/>
      <c r="FHW165" s="225"/>
      <c r="FHX165" s="225"/>
      <c r="FHY165" s="225"/>
      <c r="FHZ165" s="225"/>
      <c r="FIA165" s="225"/>
      <c r="FIB165" s="225"/>
      <c r="FIC165" s="225"/>
      <c r="FID165" s="225"/>
      <c r="FIE165" s="225"/>
      <c r="FIF165" s="225"/>
      <c r="FIG165" s="225"/>
      <c r="FIH165" s="225"/>
      <c r="FII165" s="225"/>
      <c r="FIJ165" s="225"/>
      <c r="FIK165" s="225"/>
      <c r="FIL165" s="225"/>
      <c r="FIM165" s="225"/>
      <c r="FIN165" s="225"/>
      <c r="FIO165" s="225"/>
      <c r="FIP165" s="225"/>
      <c r="FIQ165" s="225"/>
      <c r="FIR165" s="225"/>
      <c r="FIS165" s="225"/>
      <c r="FIT165" s="225"/>
      <c r="FIU165" s="225"/>
      <c r="FIV165" s="225"/>
      <c r="FIW165" s="225"/>
      <c r="FIX165" s="225"/>
      <c r="FIY165" s="225"/>
      <c r="FIZ165" s="225"/>
      <c r="FJA165" s="225"/>
      <c r="FJB165" s="225"/>
      <c r="FJC165" s="225"/>
      <c r="FJD165" s="225"/>
      <c r="FJE165" s="225"/>
      <c r="FJF165" s="225"/>
      <c r="FJG165" s="225"/>
      <c r="FJH165" s="225"/>
      <c r="FJI165" s="225"/>
      <c r="FJJ165" s="225"/>
      <c r="FJK165" s="225"/>
      <c r="FJL165" s="225"/>
      <c r="FJM165" s="225"/>
      <c r="FJN165" s="225"/>
      <c r="FJO165" s="225"/>
      <c r="FJP165" s="225"/>
      <c r="FJQ165" s="225"/>
      <c r="FJR165" s="225"/>
      <c r="FJS165" s="225"/>
      <c r="FJT165" s="225"/>
      <c r="FJU165" s="225"/>
      <c r="FJV165" s="225"/>
      <c r="FJW165" s="225"/>
      <c r="FJX165" s="225"/>
      <c r="FJY165" s="225"/>
      <c r="FJZ165" s="225"/>
      <c r="FKA165" s="225"/>
      <c r="FKB165" s="225"/>
      <c r="FKC165" s="225"/>
      <c r="FKD165" s="225"/>
      <c r="FKE165" s="225"/>
      <c r="FKF165" s="225"/>
      <c r="FKG165" s="225"/>
      <c r="FKH165" s="225"/>
      <c r="FKI165" s="225"/>
      <c r="FKJ165" s="225"/>
      <c r="FKK165" s="225"/>
      <c r="FKL165" s="225"/>
      <c r="FKM165" s="225"/>
      <c r="FKN165" s="225"/>
      <c r="FKO165" s="225"/>
      <c r="FKP165" s="225"/>
      <c r="FKQ165" s="225"/>
      <c r="FKR165" s="225"/>
      <c r="FKS165" s="225"/>
      <c r="FKT165" s="225"/>
      <c r="FKU165" s="225"/>
      <c r="FKV165" s="225"/>
      <c r="FKW165" s="225"/>
      <c r="FKX165" s="225"/>
      <c r="FKY165" s="225"/>
      <c r="FKZ165" s="225"/>
      <c r="FLA165" s="225"/>
      <c r="FLB165" s="225"/>
      <c r="FLC165" s="225"/>
      <c r="FLD165" s="225"/>
      <c r="FLE165" s="225"/>
      <c r="FLF165" s="225"/>
      <c r="FLG165" s="225"/>
      <c r="FLH165" s="225"/>
      <c r="FLI165" s="225"/>
      <c r="FLJ165" s="225"/>
      <c r="FLK165" s="225"/>
      <c r="FLL165" s="225"/>
      <c r="FLM165" s="225"/>
      <c r="FLN165" s="225"/>
      <c r="FLO165" s="225"/>
      <c r="FLP165" s="225"/>
      <c r="FLQ165" s="225"/>
      <c r="FLR165" s="225"/>
      <c r="FLS165" s="225"/>
      <c r="FLT165" s="225"/>
      <c r="FLU165" s="225"/>
      <c r="FLV165" s="225"/>
      <c r="FLW165" s="225"/>
      <c r="FLX165" s="225"/>
      <c r="FLY165" s="225"/>
      <c r="FLZ165" s="225"/>
      <c r="FMA165" s="225"/>
      <c r="FMB165" s="225"/>
      <c r="FMC165" s="225"/>
      <c r="FMD165" s="225"/>
      <c r="FME165" s="225"/>
      <c r="FMF165" s="225"/>
      <c r="FMG165" s="225"/>
      <c r="FMH165" s="225"/>
      <c r="FMI165" s="225"/>
      <c r="FMJ165" s="225"/>
      <c r="FMK165" s="225"/>
      <c r="FML165" s="225"/>
      <c r="FMM165" s="225"/>
      <c r="FMN165" s="225"/>
      <c r="FMO165" s="225"/>
      <c r="FMP165" s="225"/>
      <c r="FMQ165" s="225"/>
      <c r="FMR165" s="225"/>
      <c r="FMS165" s="225"/>
      <c r="FMT165" s="225"/>
      <c r="FMU165" s="225"/>
      <c r="FMV165" s="225"/>
      <c r="FMW165" s="225"/>
      <c r="FMX165" s="225"/>
      <c r="FMY165" s="225"/>
      <c r="FMZ165" s="225"/>
      <c r="FNA165" s="225"/>
      <c r="FNB165" s="225"/>
      <c r="FNC165" s="225"/>
      <c r="FND165" s="225"/>
      <c r="FNE165" s="225"/>
      <c r="FNF165" s="225"/>
      <c r="FNG165" s="225"/>
      <c r="FNH165" s="225"/>
      <c r="FNI165" s="225"/>
      <c r="FNJ165" s="225"/>
      <c r="FNK165" s="225"/>
      <c r="FNL165" s="225"/>
      <c r="FNM165" s="225"/>
      <c r="FNN165" s="225"/>
      <c r="FNO165" s="225"/>
      <c r="FNP165" s="225"/>
      <c r="FNQ165" s="225"/>
      <c r="FNR165" s="225"/>
      <c r="FNS165" s="225"/>
      <c r="FNT165" s="225"/>
      <c r="FNU165" s="225"/>
      <c r="FNV165" s="225"/>
      <c r="FNW165" s="225"/>
      <c r="FNX165" s="225"/>
      <c r="FNY165" s="225"/>
      <c r="FNZ165" s="225"/>
      <c r="FOA165" s="225"/>
      <c r="FOB165" s="225"/>
      <c r="FOC165" s="225"/>
      <c r="FOD165" s="225"/>
      <c r="FOE165" s="225"/>
      <c r="FOF165" s="225"/>
      <c r="FOG165" s="225"/>
      <c r="FOH165" s="225"/>
      <c r="FOI165" s="225"/>
      <c r="FOJ165" s="225"/>
      <c r="FOK165" s="225"/>
      <c r="FOL165" s="225"/>
      <c r="FOM165" s="225"/>
      <c r="FON165" s="225"/>
      <c r="FOO165" s="225"/>
      <c r="FOP165" s="225"/>
      <c r="FOQ165" s="225"/>
      <c r="FOR165" s="225"/>
      <c r="FOS165" s="225"/>
      <c r="FOT165" s="225"/>
      <c r="FOU165" s="225"/>
      <c r="FOV165" s="225"/>
      <c r="FOW165" s="225"/>
      <c r="FOX165" s="225"/>
      <c r="FOY165" s="225"/>
      <c r="FOZ165" s="225"/>
      <c r="FPA165" s="225"/>
      <c r="FPB165" s="225"/>
      <c r="FPC165" s="225"/>
      <c r="FPD165" s="225"/>
      <c r="FPE165" s="225"/>
      <c r="FPF165" s="225"/>
      <c r="FPG165" s="225"/>
      <c r="FPH165" s="225"/>
      <c r="FPI165" s="225"/>
      <c r="FPJ165" s="225"/>
      <c r="FPK165" s="225"/>
      <c r="FPL165" s="225"/>
      <c r="FPM165" s="225"/>
      <c r="FPN165" s="225"/>
      <c r="FPO165" s="225"/>
      <c r="FPP165" s="225"/>
      <c r="FPQ165" s="225"/>
      <c r="FPR165" s="225"/>
      <c r="FPS165" s="225"/>
      <c r="FPT165" s="225"/>
      <c r="FPU165" s="225"/>
      <c r="FPV165" s="225"/>
      <c r="FPW165" s="225"/>
      <c r="FPX165" s="225"/>
      <c r="FPY165" s="225"/>
      <c r="FPZ165" s="225"/>
      <c r="FQA165" s="225"/>
      <c r="FQB165" s="225"/>
      <c r="FQC165" s="225"/>
      <c r="FQD165" s="225"/>
      <c r="FQE165" s="225"/>
      <c r="FQF165" s="225"/>
      <c r="FQG165" s="225"/>
      <c r="FQH165" s="225"/>
      <c r="FQI165" s="225"/>
      <c r="FQJ165" s="225"/>
      <c r="FQK165" s="225"/>
      <c r="FQL165" s="225"/>
      <c r="FQM165" s="225"/>
      <c r="FQN165" s="225"/>
      <c r="FQO165" s="225"/>
      <c r="FQP165" s="225"/>
      <c r="FQQ165" s="225"/>
      <c r="FQR165" s="225"/>
      <c r="FQS165" s="225"/>
      <c r="FQT165" s="225"/>
      <c r="FQU165" s="225"/>
      <c r="FQV165" s="225"/>
      <c r="FQW165" s="225"/>
      <c r="FQX165" s="225"/>
      <c r="FQY165" s="225"/>
      <c r="FQZ165" s="225"/>
      <c r="FRA165" s="225"/>
      <c r="FRB165" s="225"/>
      <c r="FRC165" s="225"/>
      <c r="FRD165" s="225"/>
      <c r="FRE165" s="225"/>
      <c r="FRF165" s="225"/>
      <c r="FRG165" s="225"/>
      <c r="FRH165" s="225"/>
      <c r="FRI165" s="225"/>
      <c r="FRJ165" s="225"/>
      <c r="FRK165" s="225"/>
      <c r="FRL165" s="225"/>
      <c r="FRM165" s="225"/>
      <c r="FRN165" s="225"/>
      <c r="FRO165" s="225"/>
      <c r="FRP165" s="225"/>
      <c r="FRQ165" s="225"/>
      <c r="FRR165" s="225"/>
      <c r="FRS165" s="225"/>
      <c r="FRT165" s="225"/>
      <c r="FRU165" s="225"/>
      <c r="FRV165" s="225"/>
      <c r="FRW165" s="225"/>
      <c r="FRX165" s="225"/>
      <c r="FRY165" s="225"/>
      <c r="FRZ165" s="225"/>
      <c r="FSA165" s="225"/>
      <c r="FSB165" s="225"/>
      <c r="FSC165" s="225"/>
      <c r="FSD165" s="225"/>
      <c r="FSE165" s="225"/>
      <c r="FSF165" s="225"/>
      <c r="FSG165" s="225"/>
      <c r="FSH165" s="225"/>
      <c r="FSI165" s="225"/>
      <c r="FSJ165" s="225"/>
      <c r="FSK165" s="225"/>
      <c r="FSL165" s="225"/>
      <c r="FSM165" s="225"/>
      <c r="FSN165" s="225"/>
      <c r="FSO165" s="225"/>
      <c r="FSP165" s="225"/>
      <c r="FSQ165" s="225"/>
      <c r="FSR165" s="225"/>
      <c r="FSS165" s="225"/>
      <c r="FST165" s="225"/>
      <c r="FSU165" s="225"/>
      <c r="FSV165" s="225"/>
      <c r="FSW165" s="225"/>
      <c r="FSX165" s="225"/>
      <c r="FSY165" s="225"/>
      <c r="FSZ165" s="225"/>
      <c r="FTA165" s="225"/>
      <c r="FTB165" s="225"/>
      <c r="FTC165" s="225"/>
      <c r="FTD165" s="225"/>
      <c r="FTE165" s="225"/>
      <c r="FTF165" s="225"/>
      <c r="FTG165" s="225"/>
      <c r="FTH165" s="225"/>
      <c r="FTI165" s="225"/>
      <c r="FTJ165" s="225"/>
      <c r="FTK165" s="225"/>
      <c r="FTL165" s="225"/>
      <c r="FTM165" s="225"/>
      <c r="FTN165" s="225"/>
      <c r="FTO165" s="225"/>
      <c r="FTP165" s="225"/>
      <c r="FTQ165" s="225"/>
      <c r="FTR165" s="225"/>
      <c r="FTS165" s="225"/>
      <c r="FTT165" s="225"/>
      <c r="FTU165" s="225"/>
      <c r="FTV165" s="225"/>
      <c r="FTW165" s="225"/>
      <c r="FTX165" s="225"/>
      <c r="FTY165" s="225"/>
      <c r="FTZ165" s="225"/>
      <c r="FUA165" s="225"/>
      <c r="FUB165" s="225"/>
      <c r="FUC165" s="225"/>
      <c r="FUD165" s="225"/>
      <c r="FUE165" s="225"/>
      <c r="FUF165" s="225"/>
      <c r="FUG165" s="225"/>
      <c r="FUH165" s="225"/>
      <c r="FUI165" s="225"/>
      <c r="FUJ165" s="225"/>
      <c r="FUK165" s="225"/>
      <c r="FUL165" s="225"/>
      <c r="FUM165" s="225"/>
      <c r="FUN165" s="225"/>
      <c r="FUO165" s="225"/>
      <c r="FUP165" s="225"/>
      <c r="FUQ165" s="225"/>
      <c r="FUR165" s="225"/>
      <c r="FUS165" s="225"/>
      <c r="FUT165" s="225"/>
      <c r="FUU165" s="225"/>
      <c r="FUV165" s="225"/>
      <c r="FUW165" s="225"/>
      <c r="FUX165" s="225"/>
      <c r="FUY165" s="225"/>
      <c r="FUZ165" s="225"/>
      <c r="FVA165" s="225"/>
      <c r="FVB165" s="225"/>
      <c r="FVC165" s="225"/>
      <c r="FVD165" s="225"/>
      <c r="FVE165" s="225"/>
      <c r="FVF165" s="225"/>
      <c r="FVG165" s="225"/>
      <c r="FVH165" s="225"/>
      <c r="FVI165" s="225"/>
      <c r="FVJ165" s="225"/>
      <c r="FVK165" s="225"/>
      <c r="FVL165" s="225"/>
      <c r="FVM165" s="225"/>
      <c r="FVN165" s="225"/>
      <c r="FVO165" s="225"/>
      <c r="FVP165" s="225"/>
      <c r="FVQ165" s="225"/>
      <c r="FVR165" s="225"/>
      <c r="FVS165" s="225"/>
      <c r="FVT165" s="225"/>
      <c r="FVU165" s="225"/>
      <c r="FVV165" s="225"/>
      <c r="FVW165" s="225"/>
      <c r="FVX165" s="225"/>
      <c r="FVY165" s="225"/>
      <c r="FVZ165" s="225"/>
      <c r="FWA165" s="225"/>
      <c r="FWB165" s="225"/>
      <c r="FWC165" s="225"/>
      <c r="FWD165" s="225"/>
      <c r="FWE165" s="225"/>
      <c r="FWF165" s="225"/>
      <c r="FWG165" s="225"/>
      <c r="FWH165" s="225"/>
      <c r="FWI165" s="225"/>
      <c r="FWJ165" s="225"/>
      <c r="FWK165" s="225"/>
      <c r="FWL165" s="225"/>
      <c r="FWM165" s="225"/>
      <c r="FWN165" s="225"/>
      <c r="FWO165" s="225"/>
      <c r="FWP165" s="225"/>
      <c r="FWQ165" s="225"/>
      <c r="FWR165" s="225"/>
      <c r="FWS165" s="225"/>
      <c r="FWT165" s="225"/>
      <c r="FWU165" s="225"/>
      <c r="FWV165" s="225"/>
      <c r="FWW165" s="225"/>
      <c r="FWX165" s="225"/>
      <c r="FWY165" s="225"/>
      <c r="FWZ165" s="225"/>
      <c r="FXA165" s="225"/>
      <c r="FXB165" s="225"/>
      <c r="FXC165" s="225"/>
      <c r="FXD165" s="225"/>
      <c r="FXE165" s="225"/>
      <c r="FXF165" s="225"/>
      <c r="FXG165" s="225"/>
      <c r="FXH165" s="225"/>
      <c r="FXI165" s="225"/>
      <c r="FXJ165" s="225"/>
      <c r="FXK165" s="225"/>
      <c r="FXL165" s="225"/>
      <c r="FXM165" s="225"/>
      <c r="FXN165" s="225"/>
      <c r="FXO165" s="225"/>
      <c r="FXP165" s="225"/>
      <c r="FXQ165" s="225"/>
      <c r="FXR165" s="225"/>
      <c r="FXS165" s="225"/>
      <c r="FXT165" s="225"/>
      <c r="FXU165" s="225"/>
      <c r="FXV165" s="225"/>
      <c r="FXW165" s="225"/>
      <c r="FXX165" s="225"/>
      <c r="FXY165" s="225"/>
      <c r="FXZ165" s="225"/>
      <c r="FYA165" s="225"/>
      <c r="FYB165" s="225"/>
      <c r="FYC165" s="225"/>
      <c r="FYD165" s="225"/>
      <c r="FYE165" s="225"/>
      <c r="FYF165" s="225"/>
      <c r="FYG165" s="225"/>
      <c r="FYH165" s="225"/>
      <c r="FYI165" s="225"/>
      <c r="FYJ165" s="225"/>
      <c r="FYK165" s="225"/>
      <c r="FYL165" s="225"/>
      <c r="FYM165" s="225"/>
      <c r="FYN165" s="225"/>
      <c r="FYO165" s="225"/>
      <c r="FYP165" s="225"/>
      <c r="FYQ165" s="225"/>
      <c r="FYR165" s="225"/>
      <c r="FYS165" s="225"/>
      <c r="FYT165" s="225"/>
      <c r="FYU165" s="225"/>
      <c r="FYV165" s="225"/>
      <c r="FYW165" s="225"/>
      <c r="FYX165" s="225"/>
      <c r="FYY165" s="225"/>
      <c r="FYZ165" s="225"/>
      <c r="FZA165" s="225"/>
      <c r="FZB165" s="225"/>
      <c r="FZC165" s="225"/>
      <c r="FZD165" s="225"/>
      <c r="FZE165" s="225"/>
      <c r="FZF165" s="225"/>
      <c r="FZG165" s="225"/>
      <c r="FZH165" s="225"/>
      <c r="FZI165" s="225"/>
      <c r="FZJ165" s="225"/>
      <c r="FZK165" s="225"/>
      <c r="FZL165" s="225"/>
      <c r="FZM165" s="225"/>
      <c r="FZN165" s="225"/>
      <c r="FZO165" s="225"/>
      <c r="FZP165" s="225"/>
      <c r="FZQ165" s="225"/>
      <c r="FZR165" s="225"/>
      <c r="FZS165" s="225"/>
      <c r="FZT165" s="225"/>
      <c r="FZU165" s="225"/>
      <c r="FZV165" s="225"/>
      <c r="FZW165" s="225"/>
      <c r="FZX165" s="225"/>
      <c r="FZY165" s="225"/>
      <c r="FZZ165" s="225"/>
      <c r="GAA165" s="225"/>
      <c r="GAB165" s="225"/>
      <c r="GAC165" s="225"/>
      <c r="GAD165" s="225"/>
      <c r="GAE165" s="225"/>
      <c r="GAF165" s="225"/>
      <c r="GAG165" s="225"/>
      <c r="GAH165" s="225"/>
      <c r="GAI165" s="225"/>
      <c r="GAJ165" s="225"/>
      <c r="GAK165" s="225"/>
      <c r="GAL165" s="225"/>
      <c r="GAM165" s="225"/>
      <c r="GAN165" s="225"/>
      <c r="GAO165" s="225"/>
      <c r="GAP165" s="225"/>
      <c r="GAQ165" s="225"/>
      <c r="GAR165" s="225"/>
      <c r="GAS165" s="225"/>
      <c r="GAT165" s="225"/>
      <c r="GAU165" s="225"/>
      <c r="GAV165" s="225"/>
      <c r="GAW165" s="225"/>
      <c r="GAX165" s="225"/>
      <c r="GAY165" s="225"/>
      <c r="GAZ165" s="225"/>
      <c r="GBA165" s="225"/>
      <c r="GBB165" s="225"/>
      <c r="GBC165" s="225"/>
      <c r="GBD165" s="225"/>
      <c r="GBE165" s="225"/>
      <c r="GBF165" s="225"/>
      <c r="GBG165" s="225"/>
      <c r="GBH165" s="225"/>
      <c r="GBI165" s="225"/>
      <c r="GBJ165" s="225"/>
      <c r="GBK165" s="225"/>
      <c r="GBL165" s="225"/>
      <c r="GBM165" s="225"/>
      <c r="GBN165" s="225"/>
      <c r="GBO165" s="225"/>
      <c r="GBP165" s="225"/>
      <c r="GBQ165" s="225"/>
      <c r="GBR165" s="225"/>
      <c r="GBS165" s="225"/>
      <c r="GBT165" s="225"/>
      <c r="GBU165" s="225"/>
      <c r="GBV165" s="225"/>
      <c r="GBW165" s="225"/>
      <c r="GBX165" s="225"/>
      <c r="GBY165" s="225"/>
      <c r="GBZ165" s="225"/>
      <c r="GCA165" s="225"/>
      <c r="GCB165" s="225"/>
      <c r="GCC165" s="225"/>
      <c r="GCD165" s="225"/>
      <c r="GCE165" s="225"/>
      <c r="GCF165" s="225"/>
      <c r="GCG165" s="225"/>
      <c r="GCH165" s="225"/>
      <c r="GCI165" s="225"/>
      <c r="GCJ165" s="225"/>
      <c r="GCK165" s="225"/>
      <c r="GCL165" s="225"/>
      <c r="GCM165" s="225"/>
      <c r="GCN165" s="225"/>
      <c r="GCO165" s="225"/>
      <c r="GCP165" s="225"/>
      <c r="GCQ165" s="225"/>
      <c r="GCR165" s="225"/>
      <c r="GCS165" s="225"/>
      <c r="GCT165" s="225"/>
      <c r="GCU165" s="225"/>
      <c r="GCV165" s="225"/>
      <c r="GCW165" s="225"/>
      <c r="GCX165" s="225"/>
      <c r="GCY165" s="225"/>
      <c r="GCZ165" s="225"/>
      <c r="GDA165" s="225"/>
      <c r="GDB165" s="225"/>
      <c r="GDC165" s="225"/>
      <c r="GDD165" s="225"/>
      <c r="GDE165" s="225"/>
      <c r="GDF165" s="225"/>
      <c r="GDG165" s="225"/>
      <c r="GDH165" s="225"/>
      <c r="GDI165" s="225"/>
      <c r="GDJ165" s="225"/>
      <c r="GDK165" s="225"/>
      <c r="GDL165" s="225"/>
      <c r="GDM165" s="225"/>
      <c r="GDN165" s="225"/>
      <c r="GDO165" s="225"/>
      <c r="GDP165" s="225"/>
      <c r="GDQ165" s="225"/>
      <c r="GDR165" s="225"/>
      <c r="GDS165" s="225"/>
      <c r="GDT165" s="225"/>
      <c r="GDU165" s="225"/>
      <c r="GDV165" s="225"/>
      <c r="GDW165" s="225"/>
      <c r="GDX165" s="225"/>
      <c r="GDY165" s="225"/>
      <c r="GDZ165" s="225"/>
      <c r="GEA165" s="225"/>
      <c r="GEB165" s="225"/>
      <c r="GEC165" s="225"/>
      <c r="GED165" s="225"/>
      <c r="GEE165" s="225"/>
      <c r="GEF165" s="225"/>
      <c r="GEG165" s="225"/>
      <c r="GEH165" s="225"/>
      <c r="GEI165" s="225"/>
      <c r="GEJ165" s="225"/>
      <c r="GEK165" s="225"/>
      <c r="GEL165" s="225"/>
      <c r="GEM165" s="225"/>
      <c r="GEN165" s="225"/>
      <c r="GEO165" s="225"/>
      <c r="GEP165" s="225"/>
      <c r="GEQ165" s="225"/>
      <c r="GER165" s="225"/>
      <c r="GES165" s="225"/>
      <c r="GET165" s="225"/>
      <c r="GEU165" s="225"/>
      <c r="GEV165" s="225"/>
      <c r="GEW165" s="225"/>
      <c r="GEX165" s="225"/>
      <c r="GEY165" s="225"/>
      <c r="GEZ165" s="225"/>
      <c r="GFA165" s="225"/>
      <c r="GFB165" s="225"/>
      <c r="GFC165" s="225"/>
      <c r="GFD165" s="225"/>
      <c r="GFE165" s="225"/>
      <c r="GFF165" s="225"/>
      <c r="GFG165" s="225"/>
      <c r="GFH165" s="225"/>
      <c r="GFI165" s="225"/>
      <c r="GFJ165" s="225"/>
      <c r="GFK165" s="225"/>
      <c r="GFL165" s="225"/>
      <c r="GFM165" s="225"/>
      <c r="GFN165" s="225"/>
      <c r="GFO165" s="225"/>
      <c r="GFP165" s="225"/>
      <c r="GFQ165" s="225"/>
      <c r="GFR165" s="225"/>
      <c r="GFS165" s="225"/>
      <c r="GFT165" s="225"/>
      <c r="GFU165" s="225"/>
      <c r="GFV165" s="225"/>
      <c r="GFW165" s="225"/>
      <c r="GFX165" s="225"/>
      <c r="GFY165" s="225"/>
      <c r="GFZ165" s="225"/>
      <c r="GGA165" s="225"/>
      <c r="GGB165" s="225"/>
      <c r="GGC165" s="225"/>
      <c r="GGD165" s="225"/>
      <c r="GGE165" s="225"/>
      <c r="GGF165" s="225"/>
      <c r="GGG165" s="225"/>
      <c r="GGH165" s="225"/>
      <c r="GGI165" s="225"/>
      <c r="GGJ165" s="225"/>
      <c r="GGK165" s="225"/>
      <c r="GGL165" s="225"/>
      <c r="GGM165" s="225"/>
      <c r="GGN165" s="225"/>
      <c r="GGO165" s="225"/>
      <c r="GGP165" s="225"/>
      <c r="GGQ165" s="225"/>
      <c r="GGR165" s="225"/>
      <c r="GGS165" s="225"/>
      <c r="GGT165" s="225"/>
      <c r="GGU165" s="225"/>
      <c r="GGV165" s="225"/>
      <c r="GGW165" s="225"/>
      <c r="GGX165" s="225"/>
      <c r="GGY165" s="225"/>
      <c r="GGZ165" s="225"/>
      <c r="GHA165" s="225"/>
      <c r="GHB165" s="225"/>
      <c r="GHC165" s="225"/>
      <c r="GHD165" s="225"/>
      <c r="GHE165" s="225"/>
      <c r="GHF165" s="225"/>
      <c r="GHG165" s="225"/>
      <c r="GHH165" s="225"/>
      <c r="GHI165" s="225"/>
      <c r="GHJ165" s="225"/>
      <c r="GHK165" s="225"/>
      <c r="GHL165" s="225"/>
      <c r="GHM165" s="225"/>
      <c r="GHN165" s="225"/>
      <c r="GHO165" s="225"/>
      <c r="GHP165" s="225"/>
      <c r="GHQ165" s="225"/>
      <c r="GHR165" s="225"/>
      <c r="GHS165" s="225"/>
      <c r="GHT165" s="225"/>
      <c r="GHU165" s="225"/>
      <c r="GHV165" s="225"/>
      <c r="GHW165" s="225"/>
      <c r="GHX165" s="225"/>
      <c r="GHY165" s="225"/>
      <c r="GHZ165" s="225"/>
      <c r="GIA165" s="225"/>
      <c r="GIB165" s="225"/>
      <c r="GIC165" s="225"/>
      <c r="GID165" s="225"/>
      <c r="GIE165" s="225"/>
      <c r="GIF165" s="225"/>
      <c r="GIG165" s="225"/>
      <c r="GIH165" s="225"/>
      <c r="GII165" s="225"/>
      <c r="GIJ165" s="225"/>
      <c r="GIK165" s="225"/>
      <c r="GIL165" s="225"/>
      <c r="GIM165" s="225"/>
      <c r="GIN165" s="225"/>
      <c r="GIO165" s="225"/>
      <c r="GIP165" s="225"/>
      <c r="GIQ165" s="225"/>
      <c r="GIR165" s="225"/>
      <c r="GIS165" s="225"/>
      <c r="GIT165" s="225"/>
      <c r="GIU165" s="225"/>
      <c r="GIV165" s="225"/>
      <c r="GIW165" s="225"/>
      <c r="GIX165" s="225"/>
      <c r="GIY165" s="225"/>
      <c r="GIZ165" s="225"/>
      <c r="GJA165" s="225"/>
      <c r="GJB165" s="225"/>
      <c r="GJC165" s="225"/>
      <c r="GJD165" s="225"/>
      <c r="GJE165" s="225"/>
      <c r="GJF165" s="225"/>
      <c r="GJG165" s="225"/>
      <c r="GJH165" s="225"/>
      <c r="GJI165" s="225"/>
      <c r="GJJ165" s="225"/>
      <c r="GJK165" s="225"/>
      <c r="GJL165" s="225"/>
      <c r="GJM165" s="225"/>
      <c r="GJN165" s="225"/>
      <c r="GJO165" s="225"/>
      <c r="GJP165" s="225"/>
      <c r="GJQ165" s="225"/>
      <c r="GJR165" s="225"/>
      <c r="GJS165" s="225"/>
      <c r="GJT165" s="225"/>
      <c r="GJU165" s="225"/>
      <c r="GJV165" s="225"/>
      <c r="GJW165" s="225"/>
      <c r="GJX165" s="225"/>
      <c r="GJY165" s="225"/>
      <c r="GJZ165" s="225"/>
      <c r="GKA165" s="225"/>
      <c r="GKB165" s="225"/>
      <c r="GKC165" s="225"/>
      <c r="GKD165" s="225"/>
      <c r="GKE165" s="225"/>
      <c r="GKF165" s="225"/>
      <c r="GKG165" s="225"/>
      <c r="GKH165" s="225"/>
      <c r="GKI165" s="225"/>
      <c r="GKJ165" s="225"/>
      <c r="GKK165" s="225"/>
      <c r="GKL165" s="225"/>
      <c r="GKM165" s="225"/>
      <c r="GKN165" s="225"/>
      <c r="GKO165" s="225"/>
      <c r="GKP165" s="225"/>
      <c r="GKQ165" s="225"/>
      <c r="GKR165" s="225"/>
      <c r="GKS165" s="225"/>
      <c r="GKT165" s="225"/>
      <c r="GKU165" s="225"/>
      <c r="GKV165" s="225"/>
      <c r="GKW165" s="225"/>
      <c r="GKX165" s="225"/>
      <c r="GKY165" s="225"/>
      <c r="GKZ165" s="225"/>
      <c r="GLA165" s="225"/>
      <c r="GLB165" s="225"/>
      <c r="GLC165" s="225"/>
      <c r="GLD165" s="225"/>
      <c r="GLE165" s="225"/>
      <c r="GLF165" s="225"/>
      <c r="GLG165" s="225"/>
      <c r="GLH165" s="225"/>
      <c r="GLI165" s="225"/>
      <c r="GLJ165" s="225"/>
      <c r="GLK165" s="225"/>
      <c r="GLL165" s="225"/>
      <c r="GLM165" s="225"/>
      <c r="GLN165" s="225"/>
      <c r="GLO165" s="225"/>
      <c r="GLP165" s="225"/>
      <c r="GLQ165" s="225"/>
      <c r="GLR165" s="225"/>
      <c r="GLS165" s="225"/>
      <c r="GLT165" s="225"/>
      <c r="GLU165" s="225"/>
      <c r="GLV165" s="225"/>
      <c r="GLW165" s="225"/>
      <c r="GLX165" s="225"/>
      <c r="GLY165" s="225"/>
      <c r="GLZ165" s="225"/>
      <c r="GMA165" s="225"/>
      <c r="GMB165" s="225"/>
      <c r="GMC165" s="225"/>
      <c r="GMD165" s="225"/>
      <c r="GME165" s="225"/>
      <c r="GMF165" s="225"/>
      <c r="GMG165" s="225"/>
      <c r="GMH165" s="225"/>
      <c r="GMI165" s="225"/>
      <c r="GMJ165" s="225"/>
      <c r="GMK165" s="225"/>
      <c r="GML165" s="225"/>
      <c r="GMM165" s="225"/>
      <c r="GMN165" s="225"/>
      <c r="GMO165" s="225"/>
      <c r="GMP165" s="225"/>
      <c r="GMQ165" s="225"/>
      <c r="GMR165" s="225"/>
      <c r="GMS165" s="225"/>
      <c r="GMT165" s="225"/>
      <c r="GMU165" s="225"/>
      <c r="GMV165" s="225"/>
      <c r="GMW165" s="225"/>
      <c r="GMX165" s="225"/>
      <c r="GMY165" s="225"/>
      <c r="GMZ165" s="225"/>
      <c r="GNA165" s="225"/>
      <c r="GNB165" s="225"/>
      <c r="GNC165" s="225"/>
      <c r="GND165" s="225"/>
      <c r="GNE165" s="225"/>
      <c r="GNF165" s="225"/>
      <c r="GNG165" s="225"/>
      <c r="GNH165" s="225"/>
      <c r="GNI165" s="225"/>
      <c r="GNJ165" s="225"/>
      <c r="GNK165" s="225"/>
      <c r="GNL165" s="225"/>
      <c r="GNM165" s="225"/>
      <c r="GNN165" s="225"/>
      <c r="GNO165" s="225"/>
      <c r="GNP165" s="225"/>
      <c r="GNQ165" s="225"/>
      <c r="GNR165" s="225"/>
      <c r="GNS165" s="225"/>
      <c r="GNT165" s="225"/>
      <c r="GNU165" s="225"/>
      <c r="GNV165" s="225"/>
      <c r="GNW165" s="225"/>
      <c r="GNX165" s="225"/>
      <c r="GNY165" s="225"/>
      <c r="GNZ165" s="225"/>
      <c r="GOA165" s="225"/>
      <c r="GOB165" s="225"/>
      <c r="GOC165" s="225"/>
      <c r="GOD165" s="225"/>
      <c r="GOE165" s="225"/>
      <c r="GOF165" s="225"/>
      <c r="GOG165" s="225"/>
      <c r="GOH165" s="225"/>
      <c r="GOI165" s="225"/>
      <c r="GOJ165" s="225"/>
      <c r="GOK165" s="225"/>
      <c r="GOL165" s="225"/>
      <c r="GOM165" s="225"/>
      <c r="GON165" s="225"/>
      <c r="GOO165" s="225"/>
      <c r="GOP165" s="225"/>
      <c r="GOQ165" s="225"/>
      <c r="GOR165" s="225"/>
      <c r="GOS165" s="225"/>
      <c r="GOT165" s="225"/>
      <c r="GOU165" s="225"/>
      <c r="GOV165" s="225"/>
      <c r="GOW165" s="225"/>
      <c r="GOX165" s="225"/>
      <c r="GOY165" s="225"/>
      <c r="GOZ165" s="225"/>
      <c r="GPA165" s="225"/>
      <c r="GPB165" s="225"/>
      <c r="GPC165" s="225"/>
      <c r="GPD165" s="225"/>
      <c r="GPE165" s="225"/>
      <c r="GPF165" s="225"/>
      <c r="GPG165" s="225"/>
      <c r="GPH165" s="225"/>
      <c r="GPI165" s="225"/>
      <c r="GPJ165" s="225"/>
      <c r="GPK165" s="225"/>
      <c r="GPL165" s="225"/>
      <c r="GPM165" s="225"/>
      <c r="GPN165" s="225"/>
      <c r="GPO165" s="225"/>
      <c r="GPP165" s="225"/>
      <c r="GPQ165" s="225"/>
      <c r="GPR165" s="225"/>
      <c r="GPS165" s="225"/>
      <c r="GPT165" s="225"/>
      <c r="GPU165" s="225"/>
      <c r="GPV165" s="225"/>
      <c r="GPW165" s="225"/>
      <c r="GPX165" s="225"/>
      <c r="GPY165" s="225"/>
      <c r="GPZ165" s="225"/>
      <c r="GQA165" s="225"/>
      <c r="GQB165" s="225"/>
      <c r="GQC165" s="225"/>
      <c r="GQD165" s="225"/>
      <c r="GQE165" s="225"/>
      <c r="GQF165" s="225"/>
      <c r="GQG165" s="225"/>
      <c r="GQH165" s="225"/>
      <c r="GQI165" s="225"/>
      <c r="GQJ165" s="225"/>
      <c r="GQK165" s="225"/>
      <c r="GQL165" s="225"/>
      <c r="GQM165" s="225"/>
      <c r="GQN165" s="225"/>
      <c r="GQO165" s="225"/>
      <c r="GQP165" s="225"/>
      <c r="GQQ165" s="225"/>
      <c r="GQR165" s="225"/>
      <c r="GQS165" s="225"/>
      <c r="GQT165" s="225"/>
      <c r="GQU165" s="225"/>
      <c r="GQV165" s="225"/>
      <c r="GQW165" s="225"/>
      <c r="GQX165" s="225"/>
      <c r="GQY165" s="225"/>
      <c r="GQZ165" s="225"/>
      <c r="GRA165" s="225"/>
      <c r="GRB165" s="225"/>
      <c r="GRC165" s="225"/>
      <c r="GRD165" s="225"/>
      <c r="GRE165" s="225"/>
      <c r="GRF165" s="225"/>
      <c r="GRG165" s="225"/>
      <c r="GRH165" s="225"/>
      <c r="GRI165" s="225"/>
      <c r="GRJ165" s="225"/>
      <c r="GRK165" s="225"/>
      <c r="GRL165" s="225"/>
      <c r="GRM165" s="225"/>
      <c r="GRN165" s="225"/>
      <c r="GRO165" s="225"/>
      <c r="GRP165" s="225"/>
      <c r="GRQ165" s="225"/>
      <c r="GRR165" s="225"/>
      <c r="GRS165" s="225"/>
      <c r="GRT165" s="225"/>
      <c r="GRU165" s="225"/>
      <c r="GRV165" s="225"/>
      <c r="GRW165" s="225"/>
      <c r="GRX165" s="225"/>
      <c r="GRY165" s="225"/>
      <c r="GRZ165" s="225"/>
      <c r="GSA165" s="225"/>
      <c r="GSB165" s="225"/>
      <c r="GSC165" s="225"/>
      <c r="GSD165" s="225"/>
      <c r="GSE165" s="225"/>
      <c r="GSF165" s="225"/>
      <c r="GSG165" s="225"/>
      <c r="GSH165" s="225"/>
      <c r="GSI165" s="225"/>
      <c r="GSJ165" s="225"/>
      <c r="GSK165" s="225"/>
      <c r="GSL165" s="225"/>
      <c r="GSM165" s="225"/>
      <c r="GSN165" s="225"/>
      <c r="GSO165" s="225"/>
      <c r="GSP165" s="225"/>
      <c r="GSQ165" s="225"/>
      <c r="GSR165" s="225"/>
      <c r="GSS165" s="225"/>
      <c r="GST165" s="225"/>
      <c r="GSU165" s="225"/>
      <c r="GSV165" s="225"/>
      <c r="GSW165" s="225"/>
      <c r="GSX165" s="225"/>
      <c r="GSY165" s="225"/>
      <c r="GSZ165" s="225"/>
      <c r="GTA165" s="225"/>
      <c r="GTB165" s="225"/>
      <c r="GTC165" s="225"/>
      <c r="GTD165" s="225"/>
      <c r="GTE165" s="225"/>
      <c r="GTF165" s="225"/>
      <c r="GTG165" s="225"/>
      <c r="GTH165" s="225"/>
      <c r="GTI165" s="225"/>
      <c r="GTJ165" s="225"/>
      <c r="GTK165" s="225"/>
      <c r="GTL165" s="225"/>
      <c r="GTM165" s="225"/>
      <c r="GTN165" s="225"/>
      <c r="GTO165" s="225"/>
      <c r="GTP165" s="225"/>
      <c r="GTQ165" s="225"/>
      <c r="GTR165" s="225"/>
      <c r="GTS165" s="225"/>
      <c r="GTT165" s="225"/>
      <c r="GTU165" s="225"/>
      <c r="GTV165" s="225"/>
      <c r="GTW165" s="225"/>
      <c r="GTX165" s="225"/>
      <c r="GTY165" s="225"/>
      <c r="GTZ165" s="225"/>
      <c r="GUA165" s="225"/>
      <c r="GUB165" s="225"/>
      <c r="GUC165" s="225"/>
      <c r="GUD165" s="225"/>
      <c r="GUE165" s="225"/>
      <c r="GUF165" s="225"/>
      <c r="GUG165" s="225"/>
      <c r="GUH165" s="225"/>
      <c r="GUI165" s="225"/>
      <c r="GUJ165" s="225"/>
      <c r="GUK165" s="225"/>
      <c r="GUL165" s="225"/>
      <c r="GUM165" s="225"/>
      <c r="GUN165" s="225"/>
      <c r="GUO165" s="225"/>
      <c r="GUP165" s="225"/>
      <c r="GUQ165" s="225"/>
      <c r="GUR165" s="225"/>
      <c r="GUS165" s="225"/>
      <c r="GUT165" s="225"/>
      <c r="GUU165" s="225"/>
      <c r="GUV165" s="225"/>
      <c r="GUW165" s="225"/>
      <c r="GUX165" s="225"/>
      <c r="GUY165" s="225"/>
      <c r="GUZ165" s="225"/>
      <c r="GVA165" s="225"/>
      <c r="GVB165" s="225"/>
      <c r="GVC165" s="225"/>
      <c r="GVD165" s="225"/>
      <c r="GVE165" s="225"/>
      <c r="GVF165" s="225"/>
      <c r="GVG165" s="225"/>
      <c r="GVH165" s="225"/>
      <c r="GVI165" s="225"/>
      <c r="GVJ165" s="225"/>
      <c r="GVK165" s="225"/>
      <c r="GVL165" s="225"/>
      <c r="GVM165" s="225"/>
      <c r="GVN165" s="225"/>
      <c r="GVO165" s="225"/>
      <c r="GVP165" s="225"/>
      <c r="GVQ165" s="225"/>
      <c r="GVR165" s="225"/>
      <c r="GVS165" s="225"/>
      <c r="GVT165" s="225"/>
      <c r="GVU165" s="225"/>
      <c r="GVV165" s="225"/>
      <c r="GVW165" s="225"/>
      <c r="GVX165" s="225"/>
      <c r="GVY165" s="225"/>
      <c r="GVZ165" s="225"/>
      <c r="GWA165" s="225"/>
      <c r="GWB165" s="225"/>
      <c r="GWC165" s="225"/>
      <c r="GWD165" s="225"/>
      <c r="GWE165" s="225"/>
      <c r="GWF165" s="225"/>
      <c r="GWG165" s="225"/>
      <c r="GWH165" s="225"/>
      <c r="GWI165" s="225"/>
      <c r="GWJ165" s="225"/>
      <c r="GWK165" s="225"/>
      <c r="GWL165" s="225"/>
      <c r="GWM165" s="225"/>
      <c r="GWN165" s="225"/>
      <c r="GWO165" s="225"/>
      <c r="GWP165" s="225"/>
      <c r="GWQ165" s="225"/>
      <c r="GWR165" s="225"/>
      <c r="GWS165" s="225"/>
      <c r="GWT165" s="225"/>
      <c r="GWU165" s="225"/>
      <c r="GWV165" s="225"/>
      <c r="GWW165" s="225"/>
      <c r="GWX165" s="225"/>
      <c r="GWY165" s="225"/>
      <c r="GWZ165" s="225"/>
      <c r="GXA165" s="225"/>
      <c r="GXB165" s="225"/>
      <c r="GXC165" s="225"/>
      <c r="GXD165" s="225"/>
      <c r="GXE165" s="225"/>
      <c r="GXF165" s="225"/>
      <c r="GXG165" s="225"/>
      <c r="GXH165" s="225"/>
      <c r="GXI165" s="225"/>
      <c r="GXJ165" s="225"/>
      <c r="GXK165" s="225"/>
      <c r="GXL165" s="225"/>
      <c r="GXM165" s="225"/>
      <c r="GXN165" s="225"/>
      <c r="GXO165" s="225"/>
      <c r="GXP165" s="225"/>
      <c r="GXQ165" s="225"/>
      <c r="GXR165" s="225"/>
      <c r="GXS165" s="225"/>
      <c r="GXT165" s="225"/>
      <c r="GXU165" s="225"/>
      <c r="GXV165" s="225"/>
      <c r="GXW165" s="225"/>
      <c r="GXX165" s="225"/>
      <c r="GXY165" s="225"/>
      <c r="GXZ165" s="225"/>
      <c r="GYA165" s="225"/>
      <c r="GYB165" s="225"/>
      <c r="GYC165" s="225"/>
      <c r="GYD165" s="225"/>
      <c r="GYE165" s="225"/>
      <c r="GYF165" s="225"/>
      <c r="GYG165" s="225"/>
      <c r="GYH165" s="225"/>
      <c r="GYI165" s="225"/>
      <c r="GYJ165" s="225"/>
      <c r="GYK165" s="225"/>
      <c r="GYL165" s="225"/>
      <c r="GYM165" s="225"/>
      <c r="GYN165" s="225"/>
      <c r="GYO165" s="225"/>
      <c r="GYP165" s="225"/>
      <c r="GYQ165" s="225"/>
      <c r="GYR165" s="225"/>
      <c r="GYS165" s="225"/>
      <c r="GYT165" s="225"/>
      <c r="GYU165" s="225"/>
      <c r="GYV165" s="225"/>
      <c r="GYW165" s="225"/>
      <c r="GYX165" s="225"/>
      <c r="GYY165" s="225"/>
      <c r="GYZ165" s="225"/>
      <c r="GZA165" s="225"/>
      <c r="GZB165" s="225"/>
      <c r="GZC165" s="225"/>
      <c r="GZD165" s="225"/>
      <c r="GZE165" s="225"/>
      <c r="GZF165" s="225"/>
      <c r="GZG165" s="225"/>
      <c r="GZH165" s="225"/>
      <c r="GZI165" s="225"/>
      <c r="GZJ165" s="225"/>
      <c r="GZK165" s="225"/>
      <c r="GZL165" s="225"/>
      <c r="GZM165" s="225"/>
      <c r="GZN165" s="225"/>
      <c r="GZO165" s="225"/>
      <c r="GZP165" s="225"/>
      <c r="GZQ165" s="225"/>
      <c r="GZR165" s="225"/>
      <c r="GZS165" s="225"/>
      <c r="GZT165" s="225"/>
      <c r="GZU165" s="225"/>
      <c r="GZV165" s="225"/>
      <c r="GZW165" s="225"/>
      <c r="GZX165" s="225"/>
      <c r="GZY165" s="225"/>
      <c r="GZZ165" s="225"/>
      <c r="HAA165" s="225"/>
      <c r="HAB165" s="225"/>
      <c r="HAC165" s="225"/>
      <c r="HAD165" s="225"/>
      <c r="HAE165" s="225"/>
      <c r="HAF165" s="225"/>
      <c r="HAG165" s="225"/>
      <c r="HAH165" s="225"/>
      <c r="HAI165" s="225"/>
      <c r="HAJ165" s="225"/>
      <c r="HAK165" s="225"/>
      <c r="HAL165" s="225"/>
      <c r="HAM165" s="225"/>
      <c r="HAN165" s="225"/>
      <c r="HAO165" s="225"/>
      <c r="HAP165" s="225"/>
      <c r="HAQ165" s="225"/>
      <c r="HAR165" s="225"/>
      <c r="HAS165" s="225"/>
      <c r="HAT165" s="225"/>
      <c r="HAU165" s="225"/>
      <c r="HAV165" s="225"/>
      <c r="HAW165" s="225"/>
      <c r="HAX165" s="225"/>
      <c r="HAY165" s="225"/>
      <c r="HAZ165" s="225"/>
      <c r="HBA165" s="225"/>
      <c r="HBB165" s="225"/>
      <c r="HBC165" s="225"/>
      <c r="HBD165" s="225"/>
      <c r="HBE165" s="225"/>
      <c r="HBF165" s="225"/>
      <c r="HBG165" s="225"/>
      <c r="HBH165" s="225"/>
      <c r="HBI165" s="225"/>
      <c r="HBJ165" s="225"/>
      <c r="HBK165" s="225"/>
      <c r="HBL165" s="225"/>
      <c r="HBM165" s="225"/>
      <c r="HBN165" s="225"/>
      <c r="HBO165" s="225"/>
      <c r="HBP165" s="225"/>
      <c r="HBQ165" s="225"/>
      <c r="HBR165" s="225"/>
      <c r="HBS165" s="225"/>
      <c r="HBT165" s="225"/>
      <c r="HBU165" s="225"/>
      <c r="HBV165" s="225"/>
      <c r="HBW165" s="225"/>
      <c r="HBX165" s="225"/>
      <c r="HBY165" s="225"/>
      <c r="HBZ165" s="225"/>
      <c r="HCA165" s="225"/>
      <c r="HCB165" s="225"/>
      <c r="HCC165" s="225"/>
      <c r="HCD165" s="225"/>
      <c r="HCE165" s="225"/>
      <c r="HCF165" s="225"/>
      <c r="HCG165" s="225"/>
      <c r="HCH165" s="225"/>
      <c r="HCI165" s="225"/>
      <c r="HCJ165" s="225"/>
      <c r="HCK165" s="225"/>
      <c r="HCL165" s="225"/>
      <c r="HCM165" s="225"/>
      <c r="HCN165" s="225"/>
      <c r="HCO165" s="225"/>
      <c r="HCP165" s="225"/>
      <c r="HCQ165" s="225"/>
      <c r="HCR165" s="225"/>
      <c r="HCS165" s="225"/>
      <c r="HCT165" s="225"/>
      <c r="HCU165" s="225"/>
      <c r="HCV165" s="225"/>
      <c r="HCW165" s="225"/>
      <c r="HCX165" s="225"/>
      <c r="HCY165" s="225"/>
      <c r="HCZ165" s="225"/>
      <c r="HDA165" s="225"/>
      <c r="HDB165" s="225"/>
      <c r="HDC165" s="225"/>
      <c r="HDD165" s="225"/>
      <c r="HDE165" s="225"/>
      <c r="HDF165" s="225"/>
      <c r="HDG165" s="225"/>
      <c r="HDH165" s="225"/>
      <c r="HDI165" s="225"/>
      <c r="HDJ165" s="225"/>
      <c r="HDK165" s="225"/>
      <c r="HDL165" s="225"/>
      <c r="HDM165" s="225"/>
      <c r="HDN165" s="225"/>
      <c r="HDO165" s="225"/>
      <c r="HDP165" s="225"/>
      <c r="HDQ165" s="225"/>
      <c r="HDR165" s="225"/>
      <c r="HDS165" s="225"/>
      <c r="HDT165" s="225"/>
      <c r="HDU165" s="225"/>
      <c r="HDV165" s="225"/>
      <c r="HDW165" s="225"/>
      <c r="HDX165" s="225"/>
      <c r="HDY165" s="225"/>
      <c r="HDZ165" s="225"/>
      <c r="HEA165" s="225"/>
      <c r="HEB165" s="225"/>
      <c r="HEC165" s="225"/>
      <c r="HED165" s="225"/>
      <c r="HEE165" s="225"/>
      <c r="HEF165" s="225"/>
      <c r="HEG165" s="225"/>
      <c r="HEH165" s="225"/>
      <c r="HEI165" s="225"/>
      <c r="HEJ165" s="225"/>
      <c r="HEK165" s="225"/>
      <c r="HEL165" s="225"/>
      <c r="HEM165" s="225"/>
      <c r="HEN165" s="225"/>
      <c r="HEO165" s="225"/>
      <c r="HEP165" s="225"/>
      <c r="HEQ165" s="225"/>
      <c r="HER165" s="225"/>
      <c r="HES165" s="225"/>
      <c r="HET165" s="225"/>
      <c r="HEU165" s="225"/>
      <c r="HEV165" s="225"/>
      <c r="HEW165" s="225"/>
      <c r="HEX165" s="225"/>
      <c r="HEY165" s="225"/>
      <c r="HEZ165" s="225"/>
      <c r="HFA165" s="225"/>
      <c r="HFB165" s="225"/>
      <c r="HFC165" s="225"/>
      <c r="HFD165" s="225"/>
      <c r="HFE165" s="225"/>
      <c r="HFF165" s="225"/>
      <c r="HFG165" s="225"/>
      <c r="HFH165" s="225"/>
      <c r="HFI165" s="225"/>
      <c r="HFJ165" s="225"/>
      <c r="HFK165" s="225"/>
      <c r="HFL165" s="225"/>
      <c r="HFM165" s="225"/>
      <c r="HFN165" s="225"/>
      <c r="HFO165" s="225"/>
      <c r="HFP165" s="225"/>
      <c r="HFQ165" s="225"/>
      <c r="HFR165" s="225"/>
      <c r="HFS165" s="225"/>
      <c r="HFT165" s="225"/>
      <c r="HFU165" s="225"/>
      <c r="HFV165" s="225"/>
      <c r="HFW165" s="225"/>
      <c r="HFX165" s="225"/>
      <c r="HFY165" s="225"/>
      <c r="HFZ165" s="225"/>
      <c r="HGA165" s="225"/>
      <c r="HGB165" s="225"/>
      <c r="HGC165" s="225"/>
      <c r="HGD165" s="225"/>
      <c r="HGE165" s="225"/>
      <c r="HGF165" s="225"/>
      <c r="HGG165" s="225"/>
      <c r="HGH165" s="225"/>
      <c r="HGI165" s="225"/>
      <c r="HGJ165" s="225"/>
      <c r="HGK165" s="225"/>
      <c r="HGL165" s="225"/>
      <c r="HGM165" s="225"/>
      <c r="HGN165" s="225"/>
      <c r="HGO165" s="225"/>
      <c r="HGP165" s="225"/>
      <c r="HGQ165" s="225"/>
      <c r="HGR165" s="225"/>
      <c r="HGS165" s="225"/>
      <c r="HGT165" s="225"/>
      <c r="HGU165" s="225"/>
      <c r="HGV165" s="225"/>
      <c r="HGW165" s="225"/>
      <c r="HGX165" s="225"/>
      <c r="HGY165" s="225"/>
      <c r="HGZ165" s="225"/>
      <c r="HHA165" s="225"/>
      <c r="HHB165" s="225"/>
      <c r="HHC165" s="225"/>
      <c r="HHD165" s="225"/>
      <c r="HHE165" s="225"/>
      <c r="HHF165" s="225"/>
      <c r="HHG165" s="225"/>
      <c r="HHH165" s="225"/>
      <c r="HHI165" s="225"/>
      <c r="HHJ165" s="225"/>
      <c r="HHK165" s="225"/>
      <c r="HHL165" s="225"/>
      <c r="HHM165" s="225"/>
      <c r="HHN165" s="225"/>
      <c r="HHO165" s="225"/>
      <c r="HHP165" s="225"/>
      <c r="HHQ165" s="225"/>
      <c r="HHR165" s="225"/>
      <c r="HHS165" s="225"/>
      <c r="HHT165" s="225"/>
      <c r="HHU165" s="225"/>
      <c r="HHV165" s="225"/>
      <c r="HHW165" s="225"/>
      <c r="HHX165" s="225"/>
      <c r="HHY165" s="225"/>
      <c r="HHZ165" s="225"/>
      <c r="HIA165" s="225"/>
      <c r="HIB165" s="225"/>
      <c r="HIC165" s="225"/>
      <c r="HID165" s="225"/>
      <c r="HIE165" s="225"/>
      <c r="HIF165" s="225"/>
      <c r="HIG165" s="225"/>
      <c r="HIH165" s="225"/>
      <c r="HII165" s="225"/>
      <c r="HIJ165" s="225"/>
      <c r="HIK165" s="225"/>
      <c r="HIL165" s="225"/>
      <c r="HIM165" s="225"/>
      <c r="HIN165" s="225"/>
      <c r="HIO165" s="225"/>
      <c r="HIP165" s="225"/>
      <c r="HIQ165" s="225"/>
      <c r="HIR165" s="225"/>
      <c r="HIS165" s="225"/>
      <c r="HIT165" s="225"/>
      <c r="HIU165" s="225"/>
      <c r="HIV165" s="225"/>
      <c r="HIW165" s="225"/>
      <c r="HIX165" s="225"/>
      <c r="HIY165" s="225"/>
      <c r="HIZ165" s="225"/>
      <c r="HJA165" s="225"/>
      <c r="HJB165" s="225"/>
      <c r="HJC165" s="225"/>
      <c r="HJD165" s="225"/>
      <c r="HJE165" s="225"/>
      <c r="HJF165" s="225"/>
      <c r="HJG165" s="225"/>
      <c r="HJH165" s="225"/>
      <c r="HJI165" s="225"/>
      <c r="HJJ165" s="225"/>
      <c r="HJK165" s="225"/>
      <c r="HJL165" s="225"/>
      <c r="HJM165" s="225"/>
      <c r="HJN165" s="225"/>
      <c r="HJO165" s="225"/>
      <c r="HJP165" s="225"/>
      <c r="HJQ165" s="225"/>
      <c r="HJR165" s="225"/>
      <c r="HJS165" s="225"/>
      <c r="HJT165" s="225"/>
      <c r="HJU165" s="225"/>
      <c r="HJV165" s="225"/>
      <c r="HJW165" s="225"/>
      <c r="HJX165" s="225"/>
      <c r="HJY165" s="225"/>
      <c r="HJZ165" s="225"/>
      <c r="HKA165" s="225"/>
      <c r="HKB165" s="225"/>
      <c r="HKC165" s="225"/>
      <c r="HKD165" s="225"/>
      <c r="HKE165" s="225"/>
      <c r="HKF165" s="225"/>
      <c r="HKG165" s="225"/>
      <c r="HKH165" s="225"/>
      <c r="HKI165" s="225"/>
      <c r="HKJ165" s="225"/>
      <c r="HKK165" s="225"/>
      <c r="HKL165" s="225"/>
      <c r="HKM165" s="225"/>
      <c r="HKN165" s="225"/>
      <c r="HKO165" s="225"/>
      <c r="HKP165" s="225"/>
      <c r="HKQ165" s="225"/>
      <c r="HKR165" s="225"/>
      <c r="HKS165" s="225"/>
      <c r="HKT165" s="225"/>
      <c r="HKU165" s="225"/>
      <c r="HKV165" s="225"/>
      <c r="HKW165" s="225"/>
      <c r="HKX165" s="225"/>
      <c r="HKY165" s="225"/>
      <c r="HKZ165" s="225"/>
      <c r="HLA165" s="225"/>
      <c r="HLB165" s="225"/>
      <c r="HLC165" s="225"/>
      <c r="HLD165" s="225"/>
      <c r="HLE165" s="225"/>
      <c r="HLF165" s="225"/>
      <c r="HLG165" s="225"/>
      <c r="HLH165" s="225"/>
      <c r="HLI165" s="225"/>
      <c r="HLJ165" s="225"/>
      <c r="HLK165" s="225"/>
      <c r="HLL165" s="225"/>
      <c r="HLM165" s="225"/>
      <c r="HLN165" s="225"/>
      <c r="HLO165" s="225"/>
      <c r="HLP165" s="225"/>
      <c r="HLQ165" s="225"/>
      <c r="HLR165" s="225"/>
      <c r="HLS165" s="225"/>
      <c r="HLT165" s="225"/>
      <c r="HLU165" s="225"/>
      <c r="HLV165" s="225"/>
      <c r="HLW165" s="225"/>
      <c r="HLX165" s="225"/>
      <c r="HLY165" s="225"/>
      <c r="HLZ165" s="225"/>
      <c r="HMA165" s="225"/>
      <c r="HMB165" s="225"/>
      <c r="HMC165" s="225"/>
      <c r="HMD165" s="225"/>
      <c r="HME165" s="225"/>
      <c r="HMF165" s="225"/>
      <c r="HMG165" s="225"/>
      <c r="HMH165" s="225"/>
      <c r="HMI165" s="225"/>
      <c r="HMJ165" s="225"/>
      <c r="HMK165" s="225"/>
      <c r="HML165" s="225"/>
      <c r="HMM165" s="225"/>
      <c r="HMN165" s="225"/>
      <c r="HMO165" s="225"/>
      <c r="HMP165" s="225"/>
      <c r="HMQ165" s="225"/>
      <c r="HMR165" s="225"/>
      <c r="HMS165" s="225"/>
      <c r="HMT165" s="225"/>
      <c r="HMU165" s="225"/>
      <c r="HMV165" s="225"/>
      <c r="HMW165" s="225"/>
      <c r="HMX165" s="225"/>
      <c r="HMY165" s="225"/>
      <c r="HMZ165" s="225"/>
      <c r="HNA165" s="225"/>
      <c r="HNB165" s="225"/>
      <c r="HNC165" s="225"/>
      <c r="HND165" s="225"/>
      <c r="HNE165" s="225"/>
      <c r="HNF165" s="225"/>
      <c r="HNG165" s="225"/>
      <c r="HNH165" s="225"/>
      <c r="HNI165" s="225"/>
      <c r="HNJ165" s="225"/>
      <c r="HNK165" s="225"/>
      <c r="HNL165" s="225"/>
      <c r="HNM165" s="225"/>
      <c r="HNN165" s="225"/>
      <c r="HNO165" s="225"/>
      <c r="HNP165" s="225"/>
      <c r="HNQ165" s="225"/>
      <c r="HNR165" s="225"/>
      <c r="HNS165" s="225"/>
      <c r="HNT165" s="225"/>
      <c r="HNU165" s="225"/>
      <c r="HNV165" s="225"/>
      <c r="HNW165" s="225"/>
      <c r="HNX165" s="225"/>
      <c r="HNY165" s="225"/>
      <c r="HNZ165" s="225"/>
      <c r="HOA165" s="225"/>
      <c r="HOB165" s="225"/>
      <c r="HOC165" s="225"/>
      <c r="HOD165" s="225"/>
      <c r="HOE165" s="225"/>
      <c r="HOF165" s="225"/>
      <c r="HOG165" s="225"/>
      <c r="HOH165" s="225"/>
      <c r="HOI165" s="225"/>
      <c r="HOJ165" s="225"/>
      <c r="HOK165" s="225"/>
      <c r="HOL165" s="225"/>
      <c r="HOM165" s="225"/>
      <c r="HON165" s="225"/>
      <c r="HOO165" s="225"/>
      <c r="HOP165" s="225"/>
      <c r="HOQ165" s="225"/>
      <c r="HOR165" s="225"/>
      <c r="HOS165" s="225"/>
      <c r="HOT165" s="225"/>
      <c r="HOU165" s="225"/>
      <c r="HOV165" s="225"/>
      <c r="HOW165" s="225"/>
      <c r="HOX165" s="225"/>
      <c r="HOY165" s="225"/>
      <c r="HOZ165" s="225"/>
      <c r="HPA165" s="225"/>
      <c r="HPB165" s="225"/>
      <c r="HPC165" s="225"/>
      <c r="HPD165" s="225"/>
      <c r="HPE165" s="225"/>
      <c r="HPF165" s="225"/>
      <c r="HPG165" s="225"/>
      <c r="HPH165" s="225"/>
      <c r="HPI165" s="225"/>
      <c r="HPJ165" s="225"/>
      <c r="HPK165" s="225"/>
      <c r="HPL165" s="225"/>
      <c r="HPM165" s="225"/>
      <c r="HPN165" s="225"/>
      <c r="HPO165" s="225"/>
      <c r="HPP165" s="225"/>
      <c r="HPQ165" s="225"/>
      <c r="HPR165" s="225"/>
      <c r="HPS165" s="225"/>
      <c r="HPT165" s="225"/>
      <c r="HPU165" s="225"/>
      <c r="HPV165" s="225"/>
      <c r="HPW165" s="225"/>
      <c r="HPX165" s="225"/>
      <c r="HPY165" s="225"/>
      <c r="HPZ165" s="225"/>
      <c r="HQA165" s="225"/>
      <c r="HQB165" s="225"/>
      <c r="HQC165" s="225"/>
      <c r="HQD165" s="225"/>
      <c r="HQE165" s="225"/>
      <c r="HQF165" s="225"/>
      <c r="HQG165" s="225"/>
      <c r="HQH165" s="225"/>
      <c r="HQI165" s="225"/>
      <c r="HQJ165" s="225"/>
      <c r="HQK165" s="225"/>
      <c r="HQL165" s="225"/>
      <c r="HQM165" s="225"/>
      <c r="HQN165" s="225"/>
      <c r="HQO165" s="225"/>
      <c r="HQP165" s="225"/>
      <c r="HQQ165" s="225"/>
      <c r="HQR165" s="225"/>
      <c r="HQS165" s="225"/>
      <c r="HQT165" s="225"/>
      <c r="HQU165" s="225"/>
      <c r="HQV165" s="225"/>
      <c r="HQW165" s="225"/>
      <c r="HQX165" s="225"/>
      <c r="HQY165" s="225"/>
      <c r="HQZ165" s="225"/>
      <c r="HRA165" s="225"/>
      <c r="HRB165" s="225"/>
      <c r="HRC165" s="225"/>
      <c r="HRD165" s="225"/>
      <c r="HRE165" s="225"/>
      <c r="HRF165" s="225"/>
      <c r="HRG165" s="225"/>
      <c r="HRH165" s="225"/>
      <c r="HRI165" s="225"/>
      <c r="HRJ165" s="225"/>
      <c r="HRK165" s="225"/>
      <c r="HRL165" s="225"/>
      <c r="HRM165" s="225"/>
      <c r="HRN165" s="225"/>
      <c r="HRO165" s="225"/>
      <c r="HRP165" s="225"/>
      <c r="HRQ165" s="225"/>
      <c r="HRR165" s="225"/>
      <c r="HRS165" s="225"/>
      <c r="HRT165" s="225"/>
      <c r="HRU165" s="225"/>
      <c r="HRV165" s="225"/>
      <c r="HRW165" s="225"/>
      <c r="HRX165" s="225"/>
      <c r="HRY165" s="225"/>
      <c r="HRZ165" s="225"/>
      <c r="HSA165" s="225"/>
      <c r="HSB165" s="225"/>
      <c r="HSC165" s="225"/>
      <c r="HSD165" s="225"/>
      <c r="HSE165" s="225"/>
      <c r="HSF165" s="225"/>
      <c r="HSG165" s="225"/>
      <c r="HSH165" s="225"/>
      <c r="HSI165" s="225"/>
      <c r="HSJ165" s="225"/>
      <c r="HSK165" s="225"/>
      <c r="HSL165" s="225"/>
      <c r="HSM165" s="225"/>
      <c r="HSN165" s="225"/>
      <c r="HSO165" s="225"/>
      <c r="HSP165" s="225"/>
      <c r="HSQ165" s="225"/>
      <c r="HSR165" s="225"/>
      <c r="HSS165" s="225"/>
      <c r="HST165" s="225"/>
      <c r="HSU165" s="225"/>
      <c r="HSV165" s="225"/>
      <c r="HSW165" s="225"/>
      <c r="HSX165" s="225"/>
      <c r="HSY165" s="225"/>
      <c r="HSZ165" s="225"/>
      <c r="HTA165" s="225"/>
      <c r="HTB165" s="225"/>
      <c r="HTC165" s="225"/>
      <c r="HTD165" s="225"/>
      <c r="HTE165" s="225"/>
      <c r="HTF165" s="225"/>
      <c r="HTG165" s="225"/>
      <c r="HTH165" s="225"/>
      <c r="HTI165" s="225"/>
      <c r="HTJ165" s="225"/>
      <c r="HTK165" s="225"/>
      <c r="HTL165" s="225"/>
      <c r="HTM165" s="225"/>
      <c r="HTN165" s="225"/>
      <c r="HTO165" s="225"/>
      <c r="HTP165" s="225"/>
      <c r="HTQ165" s="225"/>
      <c r="HTR165" s="225"/>
      <c r="HTS165" s="225"/>
      <c r="HTT165" s="225"/>
      <c r="HTU165" s="225"/>
      <c r="HTV165" s="225"/>
      <c r="HTW165" s="225"/>
      <c r="HTX165" s="225"/>
      <c r="HTY165" s="225"/>
      <c r="HTZ165" s="225"/>
      <c r="HUA165" s="225"/>
      <c r="HUB165" s="225"/>
      <c r="HUC165" s="225"/>
      <c r="HUD165" s="225"/>
      <c r="HUE165" s="225"/>
      <c r="HUF165" s="225"/>
      <c r="HUG165" s="225"/>
      <c r="HUH165" s="225"/>
      <c r="HUI165" s="225"/>
      <c r="HUJ165" s="225"/>
      <c r="HUK165" s="225"/>
      <c r="HUL165" s="225"/>
      <c r="HUM165" s="225"/>
      <c r="HUN165" s="225"/>
      <c r="HUO165" s="225"/>
      <c r="HUP165" s="225"/>
      <c r="HUQ165" s="225"/>
      <c r="HUR165" s="225"/>
      <c r="HUS165" s="225"/>
      <c r="HUT165" s="225"/>
      <c r="HUU165" s="225"/>
      <c r="HUV165" s="225"/>
      <c r="HUW165" s="225"/>
      <c r="HUX165" s="225"/>
      <c r="HUY165" s="225"/>
      <c r="HUZ165" s="225"/>
      <c r="HVA165" s="225"/>
      <c r="HVB165" s="225"/>
      <c r="HVC165" s="225"/>
      <c r="HVD165" s="225"/>
      <c r="HVE165" s="225"/>
      <c r="HVF165" s="225"/>
      <c r="HVG165" s="225"/>
      <c r="HVH165" s="225"/>
      <c r="HVI165" s="225"/>
      <c r="HVJ165" s="225"/>
      <c r="HVK165" s="225"/>
      <c r="HVL165" s="225"/>
      <c r="HVM165" s="225"/>
      <c r="HVN165" s="225"/>
      <c r="HVO165" s="225"/>
      <c r="HVP165" s="225"/>
      <c r="HVQ165" s="225"/>
      <c r="HVR165" s="225"/>
      <c r="HVS165" s="225"/>
      <c r="HVT165" s="225"/>
      <c r="HVU165" s="225"/>
      <c r="HVV165" s="225"/>
      <c r="HVW165" s="225"/>
      <c r="HVX165" s="225"/>
      <c r="HVY165" s="225"/>
      <c r="HVZ165" s="225"/>
      <c r="HWA165" s="225"/>
      <c r="HWB165" s="225"/>
      <c r="HWC165" s="225"/>
      <c r="HWD165" s="225"/>
      <c r="HWE165" s="225"/>
      <c r="HWF165" s="225"/>
      <c r="HWG165" s="225"/>
      <c r="HWH165" s="225"/>
      <c r="HWI165" s="225"/>
      <c r="HWJ165" s="225"/>
      <c r="HWK165" s="225"/>
      <c r="HWL165" s="225"/>
      <c r="HWM165" s="225"/>
      <c r="HWN165" s="225"/>
      <c r="HWO165" s="225"/>
      <c r="HWP165" s="225"/>
      <c r="HWQ165" s="225"/>
      <c r="HWR165" s="225"/>
      <c r="HWS165" s="225"/>
      <c r="HWT165" s="225"/>
      <c r="HWU165" s="225"/>
      <c r="HWV165" s="225"/>
      <c r="HWW165" s="225"/>
      <c r="HWX165" s="225"/>
      <c r="HWY165" s="225"/>
      <c r="HWZ165" s="225"/>
      <c r="HXA165" s="225"/>
      <c r="HXB165" s="225"/>
      <c r="HXC165" s="225"/>
      <c r="HXD165" s="225"/>
      <c r="HXE165" s="225"/>
      <c r="HXF165" s="225"/>
      <c r="HXG165" s="225"/>
      <c r="HXH165" s="225"/>
      <c r="HXI165" s="225"/>
      <c r="HXJ165" s="225"/>
      <c r="HXK165" s="225"/>
      <c r="HXL165" s="225"/>
      <c r="HXM165" s="225"/>
      <c r="HXN165" s="225"/>
      <c r="HXO165" s="225"/>
      <c r="HXP165" s="225"/>
      <c r="HXQ165" s="225"/>
      <c r="HXR165" s="225"/>
      <c r="HXS165" s="225"/>
      <c r="HXT165" s="225"/>
      <c r="HXU165" s="225"/>
      <c r="HXV165" s="225"/>
      <c r="HXW165" s="225"/>
      <c r="HXX165" s="225"/>
      <c r="HXY165" s="225"/>
      <c r="HXZ165" s="225"/>
      <c r="HYA165" s="225"/>
      <c r="HYB165" s="225"/>
      <c r="HYC165" s="225"/>
      <c r="HYD165" s="225"/>
      <c r="HYE165" s="225"/>
      <c r="HYF165" s="225"/>
      <c r="HYG165" s="225"/>
      <c r="HYH165" s="225"/>
      <c r="HYI165" s="225"/>
      <c r="HYJ165" s="225"/>
      <c r="HYK165" s="225"/>
      <c r="HYL165" s="225"/>
      <c r="HYM165" s="225"/>
      <c r="HYN165" s="225"/>
      <c r="HYO165" s="225"/>
      <c r="HYP165" s="225"/>
      <c r="HYQ165" s="225"/>
      <c r="HYR165" s="225"/>
      <c r="HYS165" s="225"/>
      <c r="HYT165" s="225"/>
      <c r="HYU165" s="225"/>
      <c r="HYV165" s="225"/>
      <c r="HYW165" s="225"/>
      <c r="HYX165" s="225"/>
      <c r="HYY165" s="225"/>
      <c r="HYZ165" s="225"/>
      <c r="HZA165" s="225"/>
      <c r="HZB165" s="225"/>
      <c r="HZC165" s="225"/>
      <c r="HZD165" s="225"/>
      <c r="HZE165" s="225"/>
      <c r="HZF165" s="225"/>
      <c r="HZG165" s="225"/>
      <c r="HZH165" s="225"/>
      <c r="HZI165" s="225"/>
      <c r="HZJ165" s="225"/>
      <c r="HZK165" s="225"/>
      <c r="HZL165" s="225"/>
      <c r="HZM165" s="225"/>
      <c r="HZN165" s="225"/>
      <c r="HZO165" s="225"/>
      <c r="HZP165" s="225"/>
      <c r="HZQ165" s="225"/>
      <c r="HZR165" s="225"/>
      <c r="HZS165" s="225"/>
      <c r="HZT165" s="225"/>
      <c r="HZU165" s="225"/>
      <c r="HZV165" s="225"/>
      <c r="HZW165" s="225"/>
      <c r="HZX165" s="225"/>
      <c r="HZY165" s="225"/>
      <c r="HZZ165" s="225"/>
      <c r="IAA165" s="225"/>
      <c r="IAB165" s="225"/>
      <c r="IAC165" s="225"/>
      <c r="IAD165" s="225"/>
      <c r="IAE165" s="225"/>
      <c r="IAF165" s="225"/>
      <c r="IAG165" s="225"/>
      <c r="IAH165" s="225"/>
      <c r="IAI165" s="225"/>
      <c r="IAJ165" s="225"/>
      <c r="IAK165" s="225"/>
      <c r="IAL165" s="225"/>
      <c r="IAM165" s="225"/>
      <c r="IAN165" s="225"/>
      <c r="IAO165" s="225"/>
      <c r="IAP165" s="225"/>
      <c r="IAQ165" s="225"/>
      <c r="IAR165" s="225"/>
      <c r="IAS165" s="225"/>
      <c r="IAT165" s="225"/>
      <c r="IAU165" s="225"/>
      <c r="IAV165" s="225"/>
      <c r="IAW165" s="225"/>
      <c r="IAX165" s="225"/>
      <c r="IAY165" s="225"/>
      <c r="IAZ165" s="225"/>
      <c r="IBA165" s="225"/>
      <c r="IBB165" s="225"/>
      <c r="IBC165" s="225"/>
      <c r="IBD165" s="225"/>
      <c r="IBE165" s="225"/>
      <c r="IBF165" s="225"/>
      <c r="IBG165" s="225"/>
      <c r="IBH165" s="225"/>
      <c r="IBI165" s="225"/>
      <c r="IBJ165" s="225"/>
      <c r="IBK165" s="225"/>
      <c r="IBL165" s="225"/>
      <c r="IBM165" s="225"/>
      <c r="IBN165" s="225"/>
      <c r="IBO165" s="225"/>
      <c r="IBP165" s="225"/>
      <c r="IBQ165" s="225"/>
      <c r="IBR165" s="225"/>
      <c r="IBS165" s="225"/>
      <c r="IBT165" s="225"/>
      <c r="IBU165" s="225"/>
      <c r="IBV165" s="225"/>
      <c r="IBW165" s="225"/>
      <c r="IBX165" s="225"/>
      <c r="IBY165" s="225"/>
      <c r="IBZ165" s="225"/>
      <c r="ICA165" s="225"/>
      <c r="ICB165" s="225"/>
      <c r="ICC165" s="225"/>
      <c r="ICD165" s="225"/>
      <c r="ICE165" s="225"/>
      <c r="ICF165" s="225"/>
      <c r="ICG165" s="225"/>
      <c r="ICH165" s="225"/>
      <c r="ICI165" s="225"/>
      <c r="ICJ165" s="225"/>
      <c r="ICK165" s="225"/>
      <c r="ICL165" s="225"/>
      <c r="ICM165" s="225"/>
      <c r="ICN165" s="225"/>
      <c r="ICO165" s="225"/>
      <c r="ICP165" s="225"/>
      <c r="ICQ165" s="225"/>
      <c r="ICR165" s="225"/>
      <c r="ICS165" s="225"/>
      <c r="ICT165" s="225"/>
      <c r="ICU165" s="225"/>
      <c r="ICV165" s="225"/>
      <c r="ICW165" s="225"/>
      <c r="ICX165" s="225"/>
      <c r="ICY165" s="225"/>
      <c r="ICZ165" s="225"/>
      <c r="IDA165" s="225"/>
      <c r="IDB165" s="225"/>
      <c r="IDC165" s="225"/>
      <c r="IDD165" s="225"/>
      <c r="IDE165" s="225"/>
      <c r="IDF165" s="225"/>
      <c r="IDG165" s="225"/>
      <c r="IDH165" s="225"/>
      <c r="IDI165" s="225"/>
      <c r="IDJ165" s="225"/>
      <c r="IDK165" s="225"/>
      <c r="IDL165" s="225"/>
      <c r="IDM165" s="225"/>
      <c r="IDN165" s="225"/>
      <c r="IDO165" s="225"/>
      <c r="IDP165" s="225"/>
      <c r="IDQ165" s="225"/>
      <c r="IDR165" s="225"/>
      <c r="IDS165" s="225"/>
      <c r="IDT165" s="225"/>
      <c r="IDU165" s="225"/>
      <c r="IDV165" s="225"/>
      <c r="IDW165" s="225"/>
      <c r="IDX165" s="225"/>
      <c r="IDY165" s="225"/>
      <c r="IDZ165" s="225"/>
      <c r="IEA165" s="225"/>
      <c r="IEB165" s="225"/>
      <c r="IEC165" s="225"/>
      <c r="IED165" s="225"/>
      <c r="IEE165" s="225"/>
      <c r="IEF165" s="225"/>
      <c r="IEG165" s="225"/>
      <c r="IEH165" s="225"/>
      <c r="IEI165" s="225"/>
      <c r="IEJ165" s="225"/>
      <c r="IEK165" s="225"/>
      <c r="IEL165" s="225"/>
      <c r="IEM165" s="225"/>
      <c r="IEN165" s="225"/>
      <c r="IEO165" s="225"/>
      <c r="IEP165" s="225"/>
      <c r="IEQ165" s="225"/>
      <c r="IER165" s="225"/>
      <c r="IES165" s="225"/>
      <c r="IET165" s="225"/>
      <c r="IEU165" s="225"/>
      <c r="IEV165" s="225"/>
      <c r="IEW165" s="225"/>
      <c r="IEX165" s="225"/>
      <c r="IEY165" s="225"/>
      <c r="IEZ165" s="225"/>
      <c r="IFA165" s="225"/>
      <c r="IFB165" s="225"/>
      <c r="IFC165" s="225"/>
      <c r="IFD165" s="225"/>
      <c r="IFE165" s="225"/>
      <c r="IFF165" s="225"/>
      <c r="IFG165" s="225"/>
      <c r="IFH165" s="225"/>
      <c r="IFI165" s="225"/>
      <c r="IFJ165" s="225"/>
      <c r="IFK165" s="225"/>
      <c r="IFL165" s="225"/>
      <c r="IFM165" s="225"/>
      <c r="IFN165" s="225"/>
      <c r="IFO165" s="225"/>
      <c r="IFP165" s="225"/>
      <c r="IFQ165" s="225"/>
      <c r="IFR165" s="225"/>
      <c r="IFS165" s="225"/>
      <c r="IFT165" s="225"/>
      <c r="IFU165" s="225"/>
      <c r="IFV165" s="225"/>
      <c r="IFW165" s="225"/>
      <c r="IFX165" s="225"/>
      <c r="IFY165" s="225"/>
      <c r="IFZ165" s="225"/>
      <c r="IGA165" s="225"/>
      <c r="IGB165" s="225"/>
      <c r="IGC165" s="225"/>
      <c r="IGD165" s="225"/>
      <c r="IGE165" s="225"/>
      <c r="IGF165" s="225"/>
      <c r="IGG165" s="225"/>
      <c r="IGH165" s="225"/>
      <c r="IGI165" s="225"/>
      <c r="IGJ165" s="225"/>
      <c r="IGK165" s="225"/>
      <c r="IGL165" s="225"/>
      <c r="IGM165" s="225"/>
      <c r="IGN165" s="225"/>
      <c r="IGO165" s="225"/>
      <c r="IGP165" s="225"/>
      <c r="IGQ165" s="225"/>
      <c r="IGR165" s="225"/>
      <c r="IGS165" s="225"/>
      <c r="IGT165" s="225"/>
      <c r="IGU165" s="225"/>
      <c r="IGV165" s="225"/>
      <c r="IGW165" s="225"/>
      <c r="IGX165" s="225"/>
      <c r="IGY165" s="225"/>
      <c r="IGZ165" s="225"/>
      <c r="IHA165" s="225"/>
      <c r="IHB165" s="225"/>
      <c r="IHC165" s="225"/>
      <c r="IHD165" s="225"/>
      <c r="IHE165" s="225"/>
      <c r="IHF165" s="225"/>
      <c r="IHG165" s="225"/>
      <c r="IHH165" s="225"/>
      <c r="IHI165" s="225"/>
      <c r="IHJ165" s="225"/>
      <c r="IHK165" s="225"/>
      <c r="IHL165" s="225"/>
      <c r="IHM165" s="225"/>
      <c r="IHN165" s="225"/>
      <c r="IHO165" s="225"/>
      <c r="IHP165" s="225"/>
      <c r="IHQ165" s="225"/>
      <c r="IHR165" s="225"/>
      <c r="IHS165" s="225"/>
      <c r="IHT165" s="225"/>
      <c r="IHU165" s="225"/>
      <c r="IHV165" s="225"/>
      <c r="IHW165" s="225"/>
      <c r="IHX165" s="225"/>
      <c r="IHY165" s="225"/>
      <c r="IHZ165" s="225"/>
      <c r="IIA165" s="225"/>
      <c r="IIB165" s="225"/>
      <c r="IIC165" s="225"/>
      <c r="IID165" s="225"/>
      <c r="IIE165" s="225"/>
      <c r="IIF165" s="225"/>
      <c r="IIG165" s="225"/>
      <c r="IIH165" s="225"/>
      <c r="III165" s="225"/>
      <c r="IIJ165" s="225"/>
      <c r="IIK165" s="225"/>
      <c r="IIL165" s="225"/>
      <c r="IIM165" s="225"/>
      <c r="IIN165" s="225"/>
      <c r="IIO165" s="225"/>
      <c r="IIP165" s="225"/>
      <c r="IIQ165" s="225"/>
      <c r="IIR165" s="225"/>
      <c r="IIS165" s="225"/>
      <c r="IIT165" s="225"/>
      <c r="IIU165" s="225"/>
      <c r="IIV165" s="225"/>
      <c r="IIW165" s="225"/>
      <c r="IIX165" s="225"/>
      <c r="IIY165" s="225"/>
      <c r="IIZ165" s="225"/>
      <c r="IJA165" s="225"/>
      <c r="IJB165" s="225"/>
      <c r="IJC165" s="225"/>
      <c r="IJD165" s="225"/>
      <c r="IJE165" s="225"/>
      <c r="IJF165" s="225"/>
      <c r="IJG165" s="225"/>
      <c r="IJH165" s="225"/>
      <c r="IJI165" s="225"/>
      <c r="IJJ165" s="225"/>
      <c r="IJK165" s="225"/>
      <c r="IJL165" s="225"/>
      <c r="IJM165" s="225"/>
      <c r="IJN165" s="225"/>
      <c r="IJO165" s="225"/>
      <c r="IJP165" s="225"/>
      <c r="IJQ165" s="225"/>
      <c r="IJR165" s="225"/>
      <c r="IJS165" s="225"/>
      <c r="IJT165" s="225"/>
      <c r="IJU165" s="225"/>
      <c r="IJV165" s="225"/>
      <c r="IJW165" s="225"/>
      <c r="IJX165" s="225"/>
      <c r="IJY165" s="225"/>
      <c r="IJZ165" s="225"/>
      <c r="IKA165" s="225"/>
      <c r="IKB165" s="225"/>
      <c r="IKC165" s="225"/>
      <c r="IKD165" s="225"/>
      <c r="IKE165" s="225"/>
      <c r="IKF165" s="225"/>
      <c r="IKG165" s="225"/>
      <c r="IKH165" s="225"/>
      <c r="IKI165" s="225"/>
      <c r="IKJ165" s="225"/>
      <c r="IKK165" s="225"/>
      <c r="IKL165" s="225"/>
      <c r="IKM165" s="225"/>
      <c r="IKN165" s="225"/>
      <c r="IKO165" s="225"/>
      <c r="IKP165" s="225"/>
      <c r="IKQ165" s="225"/>
      <c r="IKR165" s="225"/>
      <c r="IKS165" s="225"/>
      <c r="IKT165" s="225"/>
      <c r="IKU165" s="225"/>
      <c r="IKV165" s="225"/>
      <c r="IKW165" s="225"/>
      <c r="IKX165" s="225"/>
      <c r="IKY165" s="225"/>
      <c r="IKZ165" s="225"/>
      <c r="ILA165" s="225"/>
      <c r="ILB165" s="225"/>
      <c r="ILC165" s="225"/>
      <c r="ILD165" s="225"/>
      <c r="ILE165" s="225"/>
      <c r="ILF165" s="225"/>
      <c r="ILG165" s="225"/>
      <c r="ILH165" s="225"/>
      <c r="ILI165" s="225"/>
      <c r="ILJ165" s="225"/>
      <c r="ILK165" s="225"/>
      <c r="ILL165" s="225"/>
      <c r="ILM165" s="225"/>
      <c r="ILN165" s="225"/>
      <c r="ILO165" s="225"/>
      <c r="ILP165" s="225"/>
      <c r="ILQ165" s="225"/>
      <c r="ILR165" s="225"/>
      <c r="ILS165" s="225"/>
      <c r="ILT165" s="225"/>
      <c r="ILU165" s="225"/>
      <c r="ILV165" s="225"/>
      <c r="ILW165" s="225"/>
      <c r="ILX165" s="225"/>
      <c r="ILY165" s="225"/>
      <c r="ILZ165" s="225"/>
      <c r="IMA165" s="225"/>
      <c r="IMB165" s="225"/>
      <c r="IMC165" s="225"/>
      <c r="IMD165" s="225"/>
      <c r="IME165" s="225"/>
      <c r="IMF165" s="225"/>
      <c r="IMG165" s="225"/>
      <c r="IMH165" s="225"/>
      <c r="IMI165" s="225"/>
      <c r="IMJ165" s="225"/>
      <c r="IMK165" s="225"/>
      <c r="IML165" s="225"/>
      <c r="IMM165" s="225"/>
      <c r="IMN165" s="225"/>
      <c r="IMO165" s="225"/>
      <c r="IMP165" s="225"/>
      <c r="IMQ165" s="225"/>
      <c r="IMR165" s="225"/>
      <c r="IMS165" s="225"/>
      <c r="IMT165" s="225"/>
      <c r="IMU165" s="225"/>
      <c r="IMV165" s="225"/>
      <c r="IMW165" s="225"/>
      <c r="IMX165" s="225"/>
      <c r="IMY165" s="225"/>
      <c r="IMZ165" s="225"/>
      <c r="INA165" s="225"/>
      <c r="INB165" s="225"/>
      <c r="INC165" s="225"/>
      <c r="IND165" s="225"/>
      <c r="INE165" s="225"/>
      <c r="INF165" s="225"/>
      <c r="ING165" s="225"/>
      <c r="INH165" s="225"/>
      <c r="INI165" s="225"/>
      <c r="INJ165" s="225"/>
      <c r="INK165" s="225"/>
      <c r="INL165" s="225"/>
      <c r="INM165" s="225"/>
      <c r="INN165" s="225"/>
      <c r="INO165" s="225"/>
      <c r="INP165" s="225"/>
      <c r="INQ165" s="225"/>
      <c r="INR165" s="225"/>
      <c r="INS165" s="225"/>
      <c r="INT165" s="225"/>
      <c r="INU165" s="225"/>
      <c r="INV165" s="225"/>
      <c r="INW165" s="225"/>
      <c r="INX165" s="225"/>
      <c r="INY165" s="225"/>
      <c r="INZ165" s="225"/>
      <c r="IOA165" s="225"/>
      <c r="IOB165" s="225"/>
      <c r="IOC165" s="225"/>
      <c r="IOD165" s="225"/>
      <c r="IOE165" s="225"/>
      <c r="IOF165" s="225"/>
      <c r="IOG165" s="225"/>
      <c r="IOH165" s="225"/>
      <c r="IOI165" s="225"/>
      <c r="IOJ165" s="225"/>
      <c r="IOK165" s="225"/>
      <c r="IOL165" s="225"/>
      <c r="IOM165" s="225"/>
      <c r="ION165" s="225"/>
      <c r="IOO165" s="225"/>
      <c r="IOP165" s="225"/>
      <c r="IOQ165" s="225"/>
      <c r="IOR165" s="225"/>
      <c r="IOS165" s="225"/>
      <c r="IOT165" s="225"/>
      <c r="IOU165" s="225"/>
      <c r="IOV165" s="225"/>
      <c r="IOW165" s="225"/>
      <c r="IOX165" s="225"/>
      <c r="IOY165" s="225"/>
      <c r="IOZ165" s="225"/>
      <c r="IPA165" s="225"/>
      <c r="IPB165" s="225"/>
      <c r="IPC165" s="225"/>
      <c r="IPD165" s="225"/>
      <c r="IPE165" s="225"/>
      <c r="IPF165" s="225"/>
      <c r="IPG165" s="225"/>
      <c r="IPH165" s="225"/>
      <c r="IPI165" s="225"/>
      <c r="IPJ165" s="225"/>
      <c r="IPK165" s="225"/>
      <c r="IPL165" s="225"/>
      <c r="IPM165" s="225"/>
      <c r="IPN165" s="225"/>
      <c r="IPO165" s="225"/>
      <c r="IPP165" s="225"/>
      <c r="IPQ165" s="225"/>
      <c r="IPR165" s="225"/>
      <c r="IPS165" s="225"/>
      <c r="IPT165" s="225"/>
      <c r="IPU165" s="225"/>
      <c r="IPV165" s="225"/>
      <c r="IPW165" s="225"/>
      <c r="IPX165" s="225"/>
      <c r="IPY165" s="225"/>
      <c r="IPZ165" s="225"/>
      <c r="IQA165" s="225"/>
      <c r="IQB165" s="225"/>
      <c r="IQC165" s="225"/>
      <c r="IQD165" s="225"/>
      <c r="IQE165" s="225"/>
      <c r="IQF165" s="225"/>
      <c r="IQG165" s="225"/>
      <c r="IQH165" s="225"/>
      <c r="IQI165" s="225"/>
      <c r="IQJ165" s="225"/>
      <c r="IQK165" s="225"/>
      <c r="IQL165" s="225"/>
      <c r="IQM165" s="225"/>
      <c r="IQN165" s="225"/>
      <c r="IQO165" s="225"/>
      <c r="IQP165" s="225"/>
      <c r="IQQ165" s="225"/>
      <c r="IQR165" s="225"/>
      <c r="IQS165" s="225"/>
      <c r="IQT165" s="225"/>
      <c r="IQU165" s="225"/>
      <c r="IQV165" s="225"/>
      <c r="IQW165" s="225"/>
      <c r="IQX165" s="225"/>
      <c r="IQY165" s="225"/>
      <c r="IQZ165" s="225"/>
      <c r="IRA165" s="225"/>
      <c r="IRB165" s="225"/>
      <c r="IRC165" s="225"/>
      <c r="IRD165" s="225"/>
      <c r="IRE165" s="225"/>
      <c r="IRF165" s="225"/>
      <c r="IRG165" s="225"/>
      <c r="IRH165" s="225"/>
      <c r="IRI165" s="225"/>
      <c r="IRJ165" s="225"/>
      <c r="IRK165" s="225"/>
      <c r="IRL165" s="225"/>
      <c r="IRM165" s="225"/>
      <c r="IRN165" s="225"/>
      <c r="IRO165" s="225"/>
      <c r="IRP165" s="225"/>
      <c r="IRQ165" s="225"/>
      <c r="IRR165" s="225"/>
      <c r="IRS165" s="225"/>
      <c r="IRT165" s="225"/>
      <c r="IRU165" s="225"/>
      <c r="IRV165" s="225"/>
      <c r="IRW165" s="225"/>
      <c r="IRX165" s="225"/>
      <c r="IRY165" s="225"/>
      <c r="IRZ165" s="225"/>
      <c r="ISA165" s="225"/>
      <c r="ISB165" s="225"/>
      <c r="ISC165" s="225"/>
      <c r="ISD165" s="225"/>
      <c r="ISE165" s="225"/>
      <c r="ISF165" s="225"/>
      <c r="ISG165" s="225"/>
      <c r="ISH165" s="225"/>
      <c r="ISI165" s="225"/>
      <c r="ISJ165" s="225"/>
      <c r="ISK165" s="225"/>
      <c r="ISL165" s="225"/>
      <c r="ISM165" s="225"/>
      <c r="ISN165" s="225"/>
      <c r="ISO165" s="225"/>
      <c r="ISP165" s="225"/>
      <c r="ISQ165" s="225"/>
      <c r="ISR165" s="225"/>
      <c r="ISS165" s="225"/>
      <c r="IST165" s="225"/>
      <c r="ISU165" s="225"/>
      <c r="ISV165" s="225"/>
      <c r="ISW165" s="225"/>
      <c r="ISX165" s="225"/>
      <c r="ISY165" s="225"/>
      <c r="ISZ165" s="225"/>
      <c r="ITA165" s="225"/>
      <c r="ITB165" s="225"/>
      <c r="ITC165" s="225"/>
      <c r="ITD165" s="225"/>
      <c r="ITE165" s="225"/>
      <c r="ITF165" s="225"/>
      <c r="ITG165" s="225"/>
      <c r="ITH165" s="225"/>
      <c r="ITI165" s="225"/>
      <c r="ITJ165" s="225"/>
      <c r="ITK165" s="225"/>
      <c r="ITL165" s="225"/>
      <c r="ITM165" s="225"/>
      <c r="ITN165" s="225"/>
      <c r="ITO165" s="225"/>
      <c r="ITP165" s="225"/>
      <c r="ITQ165" s="225"/>
      <c r="ITR165" s="225"/>
      <c r="ITS165" s="225"/>
      <c r="ITT165" s="225"/>
      <c r="ITU165" s="225"/>
      <c r="ITV165" s="225"/>
      <c r="ITW165" s="225"/>
      <c r="ITX165" s="225"/>
      <c r="ITY165" s="225"/>
      <c r="ITZ165" s="225"/>
      <c r="IUA165" s="225"/>
      <c r="IUB165" s="225"/>
      <c r="IUC165" s="225"/>
      <c r="IUD165" s="225"/>
      <c r="IUE165" s="225"/>
      <c r="IUF165" s="225"/>
      <c r="IUG165" s="225"/>
      <c r="IUH165" s="225"/>
      <c r="IUI165" s="225"/>
      <c r="IUJ165" s="225"/>
      <c r="IUK165" s="225"/>
      <c r="IUL165" s="225"/>
      <c r="IUM165" s="225"/>
      <c r="IUN165" s="225"/>
      <c r="IUO165" s="225"/>
      <c r="IUP165" s="225"/>
      <c r="IUQ165" s="225"/>
      <c r="IUR165" s="225"/>
      <c r="IUS165" s="225"/>
      <c r="IUT165" s="225"/>
      <c r="IUU165" s="225"/>
      <c r="IUV165" s="225"/>
      <c r="IUW165" s="225"/>
      <c r="IUX165" s="225"/>
      <c r="IUY165" s="225"/>
      <c r="IUZ165" s="225"/>
      <c r="IVA165" s="225"/>
      <c r="IVB165" s="225"/>
      <c r="IVC165" s="225"/>
      <c r="IVD165" s="225"/>
      <c r="IVE165" s="225"/>
      <c r="IVF165" s="225"/>
      <c r="IVG165" s="225"/>
      <c r="IVH165" s="225"/>
      <c r="IVI165" s="225"/>
      <c r="IVJ165" s="225"/>
      <c r="IVK165" s="225"/>
      <c r="IVL165" s="225"/>
      <c r="IVM165" s="225"/>
      <c r="IVN165" s="225"/>
      <c r="IVO165" s="225"/>
      <c r="IVP165" s="225"/>
      <c r="IVQ165" s="225"/>
      <c r="IVR165" s="225"/>
      <c r="IVS165" s="225"/>
      <c r="IVT165" s="225"/>
      <c r="IVU165" s="225"/>
      <c r="IVV165" s="225"/>
      <c r="IVW165" s="225"/>
      <c r="IVX165" s="225"/>
      <c r="IVY165" s="225"/>
      <c r="IVZ165" s="225"/>
      <c r="IWA165" s="225"/>
      <c r="IWB165" s="225"/>
      <c r="IWC165" s="225"/>
      <c r="IWD165" s="225"/>
      <c r="IWE165" s="225"/>
      <c r="IWF165" s="225"/>
      <c r="IWG165" s="225"/>
      <c r="IWH165" s="225"/>
      <c r="IWI165" s="225"/>
      <c r="IWJ165" s="225"/>
      <c r="IWK165" s="225"/>
      <c r="IWL165" s="225"/>
      <c r="IWM165" s="225"/>
      <c r="IWN165" s="225"/>
      <c r="IWO165" s="225"/>
      <c r="IWP165" s="225"/>
      <c r="IWQ165" s="225"/>
      <c r="IWR165" s="225"/>
      <c r="IWS165" s="225"/>
      <c r="IWT165" s="225"/>
      <c r="IWU165" s="225"/>
      <c r="IWV165" s="225"/>
      <c r="IWW165" s="225"/>
      <c r="IWX165" s="225"/>
      <c r="IWY165" s="225"/>
      <c r="IWZ165" s="225"/>
      <c r="IXA165" s="225"/>
      <c r="IXB165" s="225"/>
      <c r="IXC165" s="225"/>
      <c r="IXD165" s="225"/>
      <c r="IXE165" s="225"/>
      <c r="IXF165" s="225"/>
      <c r="IXG165" s="225"/>
      <c r="IXH165" s="225"/>
      <c r="IXI165" s="225"/>
      <c r="IXJ165" s="225"/>
      <c r="IXK165" s="225"/>
      <c r="IXL165" s="225"/>
      <c r="IXM165" s="225"/>
      <c r="IXN165" s="225"/>
      <c r="IXO165" s="225"/>
      <c r="IXP165" s="225"/>
      <c r="IXQ165" s="225"/>
      <c r="IXR165" s="225"/>
      <c r="IXS165" s="225"/>
      <c r="IXT165" s="225"/>
      <c r="IXU165" s="225"/>
      <c r="IXV165" s="225"/>
      <c r="IXW165" s="225"/>
      <c r="IXX165" s="225"/>
      <c r="IXY165" s="225"/>
      <c r="IXZ165" s="225"/>
      <c r="IYA165" s="225"/>
      <c r="IYB165" s="225"/>
      <c r="IYC165" s="225"/>
      <c r="IYD165" s="225"/>
      <c r="IYE165" s="225"/>
      <c r="IYF165" s="225"/>
      <c r="IYG165" s="225"/>
      <c r="IYH165" s="225"/>
      <c r="IYI165" s="225"/>
      <c r="IYJ165" s="225"/>
      <c r="IYK165" s="225"/>
      <c r="IYL165" s="225"/>
      <c r="IYM165" s="225"/>
      <c r="IYN165" s="225"/>
      <c r="IYO165" s="225"/>
      <c r="IYP165" s="225"/>
      <c r="IYQ165" s="225"/>
      <c r="IYR165" s="225"/>
      <c r="IYS165" s="225"/>
      <c r="IYT165" s="225"/>
      <c r="IYU165" s="225"/>
      <c r="IYV165" s="225"/>
      <c r="IYW165" s="225"/>
      <c r="IYX165" s="225"/>
      <c r="IYY165" s="225"/>
      <c r="IYZ165" s="225"/>
      <c r="IZA165" s="225"/>
      <c r="IZB165" s="225"/>
      <c r="IZC165" s="225"/>
      <c r="IZD165" s="225"/>
      <c r="IZE165" s="225"/>
      <c r="IZF165" s="225"/>
      <c r="IZG165" s="225"/>
      <c r="IZH165" s="225"/>
      <c r="IZI165" s="225"/>
      <c r="IZJ165" s="225"/>
      <c r="IZK165" s="225"/>
      <c r="IZL165" s="225"/>
      <c r="IZM165" s="225"/>
      <c r="IZN165" s="225"/>
      <c r="IZO165" s="225"/>
      <c r="IZP165" s="225"/>
      <c r="IZQ165" s="225"/>
      <c r="IZR165" s="225"/>
      <c r="IZS165" s="225"/>
      <c r="IZT165" s="225"/>
      <c r="IZU165" s="225"/>
      <c r="IZV165" s="225"/>
      <c r="IZW165" s="225"/>
      <c r="IZX165" s="225"/>
      <c r="IZY165" s="225"/>
      <c r="IZZ165" s="225"/>
      <c r="JAA165" s="225"/>
      <c r="JAB165" s="225"/>
      <c r="JAC165" s="225"/>
      <c r="JAD165" s="225"/>
      <c r="JAE165" s="225"/>
      <c r="JAF165" s="225"/>
      <c r="JAG165" s="225"/>
      <c r="JAH165" s="225"/>
      <c r="JAI165" s="225"/>
      <c r="JAJ165" s="225"/>
      <c r="JAK165" s="225"/>
      <c r="JAL165" s="225"/>
      <c r="JAM165" s="225"/>
      <c r="JAN165" s="225"/>
      <c r="JAO165" s="225"/>
      <c r="JAP165" s="225"/>
      <c r="JAQ165" s="225"/>
      <c r="JAR165" s="225"/>
      <c r="JAS165" s="225"/>
      <c r="JAT165" s="225"/>
      <c r="JAU165" s="225"/>
      <c r="JAV165" s="225"/>
      <c r="JAW165" s="225"/>
      <c r="JAX165" s="225"/>
      <c r="JAY165" s="225"/>
      <c r="JAZ165" s="225"/>
      <c r="JBA165" s="225"/>
      <c r="JBB165" s="225"/>
      <c r="JBC165" s="225"/>
      <c r="JBD165" s="225"/>
      <c r="JBE165" s="225"/>
      <c r="JBF165" s="225"/>
      <c r="JBG165" s="225"/>
      <c r="JBH165" s="225"/>
      <c r="JBI165" s="225"/>
      <c r="JBJ165" s="225"/>
      <c r="JBK165" s="225"/>
      <c r="JBL165" s="225"/>
      <c r="JBM165" s="225"/>
      <c r="JBN165" s="225"/>
      <c r="JBO165" s="225"/>
      <c r="JBP165" s="225"/>
      <c r="JBQ165" s="225"/>
      <c r="JBR165" s="225"/>
      <c r="JBS165" s="225"/>
      <c r="JBT165" s="225"/>
      <c r="JBU165" s="225"/>
      <c r="JBV165" s="225"/>
      <c r="JBW165" s="225"/>
      <c r="JBX165" s="225"/>
      <c r="JBY165" s="225"/>
      <c r="JBZ165" s="225"/>
      <c r="JCA165" s="225"/>
      <c r="JCB165" s="225"/>
      <c r="JCC165" s="225"/>
      <c r="JCD165" s="225"/>
      <c r="JCE165" s="225"/>
      <c r="JCF165" s="225"/>
      <c r="JCG165" s="225"/>
      <c r="JCH165" s="225"/>
      <c r="JCI165" s="225"/>
      <c r="JCJ165" s="225"/>
      <c r="JCK165" s="225"/>
      <c r="JCL165" s="225"/>
      <c r="JCM165" s="225"/>
      <c r="JCN165" s="225"/>
      <c r="JCO165" s="225"/>
      <c r="JCP165" s="225"/>
      <c r="JCQ165" s="225"/>
      <c r="JCR165" s="225"/>
      <c r="JCS165" s="225"/>
      <c r="JCT165" s="225"/>
      <c r="JCU165" s="225"/>
      <c r="JCV165" s="225"/>
      <c r="JCW165" s="225"/>
      <c r="JCX165" s="225"/>
      <c r="JCY165" s="225"/>
      <c r="JCZ165" s="225"/>
      <c r="JDA165" s="225"/>
      <c r="JDB165" s="225"/>
      <c r="JDC165" s="225"/>
      <c r="JDD165" s="225"/>
      <c r="JDE165" s="225"/>
      <c r="JDF165" s="225"/>
      <c r="JDG165" s="225"/>
      <c r="JDH165" s="225"/>
      <c r="JDI165" s="225"/>
      <c r="JDJ165" s="225"/>
      <c r="JDK165" s="225"/>
      <c r="JDL165" s="225"/>
      <c r="JDM165" s="225"/>
      <c r="JDN165" s="225"/>
      <c r="JDO165" s="225"/>
      <c r="JDP165" s="225"/>
      <c r="JDQ165" s="225"/>
      <c r="JDR165" s="225"/>
      <c r="JDS165" s="225"/>
      <c r="JDT165" s="225"/>
      <c r="JDU165" s="225"/>
      <c r="JDV165" s="225"/>
      <c r="JDW165" s="225"/>
      <c r="JDX165" s="225"/>
      <c r="JDY165" s="225"/>
      <c r="JDZ165" s="225"/>
      <c r="JEA165" s="225"/>
      <c r="JEB165" s="225"/>
      <c r="JEC165" s="225"/>
      <c r="JED165" s="225"/>
      <c r="JEE165" s="225"/>
      <c r="JEF165" s="225"/>
      <c r="JEG165" s="225"/>
      <c r="JEH165" s="225"/>
      <c r="JEI165" s="225"/>
      <c r="JEJ165" s="225"/>
      <c r="JEK165" s="225"/>
      <c r="JEL165" s="225"/>
      <c r="JEM165" s="225"/>
      <c r="JEN165" s="225"/>
      <c r="JEO165" s="225"/>
      <c r="JEP165" s="225"/>
      <c r="JEQ165" s="225"/>
      <c r="JER165" s="225"/>
      <c r="JES165" s="225"/>
      <c r="JET165" s="225"/>
      <c r="JEU165" s="225"/>
      <c r="JEV165" s="225"/>
      <c r="JEW165" s="225"/>
      <c r="JEX165" s="225"/>
      <c r="JEY165" s="225"/>
      <c r="JEZ165" s="225"/>
      <c r="JFA165" s="225"/>
      <c r="JFB165" s="225"/>
      <c r="JFC165" s="225"/>
      <c r="JFD165" s="225"/>
      <c r="JFE165" s="225"/>
      <c r="JFF165" s="225"/>
      <c r="JFG165" s="225"/>
      <c r="JFH165" s="225"/>
      <c r="JFI165" s="225"/>
      <c r="JFJ165" s="225"/>
      <c r="JFK165" s="225"/>
      <c r="JFL165" s="225"/>
      <c r="JFM165" s="225"/>
      <c r="JFN165" s="225"/>
      <c r="JFO165" s="225"/>
      <c r="JFP165" s="225"/>
      <c r="JFQ165" s="225"/>
      <c r="JFR165" s="225"/>
      <c r="JFS165" s="225"/>
      <c r="JFT165" s="225"/>
      <c r="JFU165" s="225"/>
      <c r="JFV165" s="225"/>
      <c r="JFW165" s="225"/>
      <c r="JFX165" s="225"/>
      <c r="JFY165" s="225"/>
      <c r="JFZ165" s="225"/>
      <c r="JGA165" s="225"/>
      <c r="JGB165" s="225"/>
      <c r="JGC165" s="225"/>
      <c r="JGD165" s="225"/>
      <c r="JGE165" s="225"/>
      <c r="JGF165" s="225"/>
      <c r="JGG165" s="225"/>
      <c r="JGH165" s="225"/>
      <c r="JGI165" s="225"/>
      <c r="JGJ165" s="225"/>
      <c r="JGK165" s="225"/>
      <c r="JGL165" s="225"/>
      <c r="JGM165" s="225"/>
      <c r="JGN165" s="225"/>
      <c r="JGO165" s="225"/>
      <c r="JGP165" s="225"/>
      <c r="JGQ165" s="225"/>
      <c r="JGR165" s="225"/>
      <c r="JGS165" s="225"/>
      <c r="JGT165" s="225"/>
      <c r="JGU165" s="225"/>
      <c r="JGV165" s="225"/>
      <c r="JGW165" s="225"/>
      <c r="JGX165" s="225"/>
      <c r="JGY165" s="225"/>
      <c r="JGZ165" s="225"/>
      <c r="JHA165" s="225"/>
      <c r="JHB165" s="225"/>
      <c r="JHC165" s="225"/>
      <c r="JHD165" s="225"/>
      <c r="JHE165" s="225"/>
      <c r="JHF165" s="225"/>
      <c r="JHG165" s="225"/>
      <c r="JHH165" s="225"/>
      <c r="JHI165" s="225"/>
      <c r="JHJ165" s="225"/>
      <c r="JHK165" s="225"/>
      <c r="JHL165" s="225"/>
      <c r="JHM165" s="225"/>
      <c r="JHN165" s="225"/>
      <c r="JHO165" s="225"/>
      <c r="JHP165" s="225"/>
      <c r="JHQ165" s="225"/>
      <c r="JHR165" s="225"/>
      <c r="JHS165" s="225"/>
      <c r="JHT165" s="225"/>
      <c r="JHU165" s="225"/>
      <c r="JHV165" s="225"/>
      <c r="JHW165" s="225"/>
      <c r="JHX165" s="225"/>
      <c r="JHY165" s="225"/>
      <c r="JHZ165" s="225"/>
      <c r="JIA165" s="225"/>
      <c r="JIB165" s="225"/>
      <c r="JIC165" s="225"/>
      <c r="JID165" s="225"/>
      <c r="JIE165" s="225"/>
      <c r="JIF165" s="225"/>
      <c r="JIG165" s="225"/>
      <c r="JIH165" s="225"/>
      <c r="JII165" s="225"/>
      <c r="JIJ165" s="225"/>
      <c r="JIK165" s="225"/>
      <c r="JIL165" s="225"/>
      <c r="JIM165" s="225"/>
      <c r="JIN165" s="225"/>
      <c r="JIO165" s="225"/>
      <c r="JIP165" s="225"/>
      <c r="JIQ165" s="225"/>
      <c r="JIR165" s="225"/>
      <c r="JIS165" s="225"/>
      <c r="JIT165" s="225"/>
      <c r="JIU165" s="225"/>
      <c r="JIV165" s="225"/>
      <c r="JIW165" s="225"/>
      <c r="JIX165" s="225"/>
      <c r="JIY165" s="225"/>
      <c r="JIZ165" s="225"/>
      <c r="JJA165" s="225"/>
      <c r="JJB165" s="225"/>
      <c r="JJC165" s="225"/>
      <c r="JJD165" s="225"/>
      <c r="JJE165" s="225"/>
      <c r="JJF165" s="225"/>
      <c r="JJG165" s="225"/>
      <c r="JJH165" s="225"/>
      <c r="JJI165" s="225"/>
      <c r="JJJ165" s="225"/>
      <c r="JJK165" s="225"/>
      <c r="JJL165" s="225"/>
      <c r="JJM165" s="225"/>
      <c r="JJN165" s="225"/>
      <c r="JJO165" s="225"/>
      <c r="JJP165" s="225"/>
      <c r="JJQ165" s="225"/>
      <c r="JJR165" s="225"/>
      <c r="JJS165" s="225"/>
      <c r="JJT165" s="225"/>
      <c r="JJU165" s="225"/>
      <c r="JJV165" s="225"/>
      <c r="JJW165" s="225"/>
      <c r="JJX165" s="225"/>
      <c r="JJY165" s="225"/>
      <c r="JJZ165" s="225"/>
      <c r="JKA165" s="225"/>
      <c r="JKB165" s="225"/>
      <c r="JKC165" s="225"/>
      <c r="JKD165" s="225"/>
      <c r="JKE165" s="225"/>
      <c r="JKF165" s="225"/>
      <c r="JKG165" s="225"/>
      <c r="JKH165" s="225"/>
      <c r="JKI165" s="225"/>
      <c r="JKJ165" s="225"/>
      <c r="JKK165" s="225"/>
      <c r="JKL165" s="225"/>
      <c r="JKM165" s="225"/>
      <c r="JKN165" s="225"/>
      <c r="JKO165" s="225"/>
      <c r="JKP165" s="225"/>
      <c r="JKQ165" s="225"/>
      <c r="JKR165" s="225"/>
      <c r="JKS165" s="225"/>
      <c r="JKT165" s="225"/>
      <c r="JKU165" s="225"/>
      <c r="JKV165" s="225"/>
      <c r="JKW165" s="225"/>
      <c r="JKX165" s="225"/>
      <c r="JKY165" s="225"/>
      <c r="JKZ165" s="225"/>
      <c r="JLA165" s="225"/>
      <c r="JLB165" s="225"/>
      <c r="JLC165" s="225"/>
      <c r="JLD165" s="225"/>
      <c r="JLE165" s="225"/>
      <c r="JLF165" s="225"/>
      <c r="JLG165" s="225"/>
      <c r="JLH165" s="225"/>
      <c r="JLI165" s="225"/>
      <c r="JLJ165" s="225"/>
      <c r="JLK165" s="225"/>
      <c r="JLL165" s="225"/>
      <c r="JLM165" s="225"/>
      <c r="JLN165" s="225"/>
      <c r="JLO165" s="225"/>
      <c r="JLP165" s="225"/>
      <c r="JLQ165" s="225"/>
      <c r="JLR165" s="225"/>
      <c r="JLS165" s="225"/>
      <c r="JLT165" s="225"/>
      <c r="JLU165" s="225"/>
      <c r="JLV165" s="225"/>
      <c r="JLW165" s="225"/>
      <c r="JLX165" s="225"/>
      <c r="JLY165" s="225"/>
      <c r="JLZ165" s="225"/>
      <c r="JMA165" s="225"/>
      <c r="JMB165" s="225"/>
      <c r="JMC165" s="225"/>
      <c r="JMD165" s="225"/>
      <c r="JME165" s="225"/>
      <c r="JMF165" s="225"/>
      <c r="JMG165" s="225"/>
      <c r="JMH165" s="225"/>
      <c r="JMI165" s="225"/>
      <c r="JMJ165" s="225"/>
      <c r="JMK165" s="225"/>
      <c r="JML165" s="225"/>
      <c r="JMM165" s="225"/>
      <c r="JMN165" s="225"/>
      <c r="JMO165" s="225"/>
      <c r="JMP165" s="225"/>
      <c r="JMQ165" s="225"/>
      <c r="JMR165" s="225"/>
      <c r="JMS165" s="225"/>
      <c r="JMT165" s="225"/>
      <c r="JMU165" s="225"/>
      <c r="JMV165" s="225"/>
      <c r="JMW165" s="225"/>
      <c r="JMX165" s="225"/>
      <c r="JMY165" s="225"/>
      <c r="JMZ165" s="225"/>
      <c r="JNA165" s="225"/>
      <c r="JNB165" s="225"/>
      <c r="JNC165" s="225"/>
      <c r="JND165" s="225"/>
      <c r="JNE165" s="225"/>
      <c r="JNF165" s="225"/>
      <c r="JNG165" s="225"/>
      <c r="JNH165" s="225"/>
      <c r="JNI165" s="225"/>
      <c r="JNJ165" s="225"/>
      <c r="JNK165" s="225"/>
      <c r="JNL165" s="225"/>
      <c r="JNM165" s="225"/>
      <c r="JNN165" s="225"/>
      <c r="JNO165" s="225"/>
      <c r="JNP165" s="225"/>
      <c r="JNQ165" s="225"/>
      <c r="JNR165" s="225"/>
      <c r="JNS165" s="225"/>
      <c r="JNT165" s="225"/>
      <c r="JNU165" s="225"/>
      <c r="JNV165" s="225"/>
      <c r="JNW165" s="225"/>
      <c r="JNX165" s="225"/>
      <c r="JNY165" s="225"/>
      <c r="JNZ165" s="225"/>
      <c r="JOA165" s="225"/>
      <c r="JOB165" s="225"/>
      <c r="JOC165" s="225"/>
      <c r="JOD165" s="225"/>
      <c r="JOE165" s="225"/>
      <c r="JOF165" s="225"/>
      <c r="JOG165" s="225"/>
      <c r="JOH165" s="225"/>
      <c r="JOI165" s="225"/>
      <c r="JOJ165" s="225"/>
      <c r="JOK165" s="225"/>
      <c r="JOL165" s="225"/>
      <c r="JOM165" s="225"/>
      <c r="JON165" s="225"/>
      <c r="JOO165" s="225"/>
      <c r="JOP165" s="225"/>
      <c r="JOQ165" s="225"/>
      <c r="JOR165" s="225"/>
      <c r="JOS165" s="225"/>
      <c r="JOT165" s="225"/>
      <c r="JOU165" s="225"/>
      <c r="JOV165" s="225"/>
      <c r="JOW165" s="225"/>
      <c r="JOX165" s="225"/>
      <c r="JOY165" s="225"/>
      <c r="JOZ165" s="225"/>
      <c r="JPA165" s="225"/>
      <c r="JPB165" s="225"/>
      <c r="JPC165" s="225"/>
      <c r="JPD165" s="225"/>
      <c r="JPE165" s="225"/>
      <c r="JPF165" s="225"/>
      <c r="JPG165" s="225"/>
      <c r="JPH165" s="225"/>
      <c r="JPI165" s="225"/>
      <c r="JPJ165" s="225"/>
      <c r="JPK165" s="225"/>
      <c r="JPL165" s="225"/>
      <c r="JPM165" s="225"/>
      <c r="JPN165" s="225"/>
      <c r="JPO165" s="225"/>
      <c r="JPP165" s="225"/>
      <c r="JPQ165" s="225"/>
      <c r="JPR165" s="225"/>
      <c r="JPS165" s="225"/>
      <c r="JPT165" s="225"/>
      <c r="JPU165" s="225"/>
      <c r="JPV165" s="225"/>
      <c r="JPW165" s="225"/>
      <c r="JPX165" s="225"/>
      <c r="JPY165" s="225"/>
      <c r="JPZ165" s="225"/>
      <c r="JQA165" s="225"/>
      <c r="JQB165" s="225"/>
      <c r="JQC165" s="225"/>
      <c r="JQD165" s="225"/>
      <c r="JQE165" s="225"/>
      <c r="JQF165" s="225"/>
      <c r="JQG165" s="225"/>
      <c r="JQH165" s="225"/>
      <c r="JQI165" s="225"/>
      <c r="JQJ165" s="225"/>
      <c r="JQK165" s="225"/>
      <c r="JQL165" s="225"/>
      <c r="JQM165" s="225"/>
      <c r="JQN165" s="225"/>
      <c r="JQO165" s="225"/>
      <c r="JQP165" s="225"/>
      <c r="JQQ165" s="225"/>
      <c r="JQR165" s="225"/>
      <c r="JQS165" s="225"/>
      <c r="JQT165" s="225"/>
      <c r="JQU165" s="225"/>
      <c r="JQV165" s="225"/>
      <c r="JQW165" s="225"/>
      <c r="JQX165" s="225"/>
      <c r="JQY165" s="225"/>
      <c r="JQZ165" s="225"/>
      <c r="JRA165" s="225"/>
      <c r="JRB165" s="225"/>
      <c r="JRC165" s="225"/>
      <c r="JRD165" s="225"/>
      <c r="JRE165" s="225"/>
      <c r="JRF165" s="225"/>
      <c r="JRG165" s="225"/>
      <c r="JRH165" s="225"/>
      <c r="JRI165" s="225"/>
      <c r="JRJ165" s="225"/>
      <c r="JRK165" s="225"/>
      <c r="JRL165" s="225"/>
      <c r="JRM165" s="225"/>
      <c r="JRN165" s="225"/>
      <c r="JRO165" s="225"/>
      <c r="JRP165" s="225"/>
      <c r="JRQ165" s="225"/>
      <c r="JRR165" s="225"/>
      <c r="JRS165" s="225"/>
      <c r="JRT165" s="225"/>
      <c r="JRU165" s="225"/>
      <c r="JRV165" s="225"/>
      <c r="JRW165" s="225"/>
      <c r="JRX165" s="225"/>
      <c r="JRY165" s="225"/>
      <c r="JRZ165" s="225"/>
      <c r="JSA165" s="225"/>
      <c r="JSB165" s="225"/>
      <c r="JSC165" s="225"/>
      <c r="JSD165" s="225"/>
      <c r="JSE165" s="225"/>
      <c r="JSF165" s="225"/>
      <c r="JSG165" s="225"/>
      <c r="JSH165" s="225"/>
      <c r="JSI165" s="225"/>
      <c r="JSJ165" s="225"/>
      <c r="JSK165" s="225"/>
      <c r="JSL165" s="225"/>
      <c r="JSM165" s="225"/>
      <c r="JSN165" s="225"/>
      <c r="JSO165" s="225"/>
      <c r="JSP165" s="225"/>
      <c r="JSQ165" s="225"/>
      <c r="JSR165" s="225"/>
      <c r="JSS165" s="225"/>
      <c r="JST165" s="225"/>
      <c r="JSU165" s="225"/>
      <c r="JSV165" s="225"/>
      <c r="JSW165" s="225"/>
      <c r="JSX165" s="225"/>
      <c r="JSY165" s="225"/>
      <c r="JSZ165" s="225"/>
      <c r="JTA165" s="225"/>
      <c r="JTB165" s="225"/>
      <c r="JTC165" s="225"/>
      <c r="JTD165" s="225"/>
      <c r="JTE165" s="225"/>
      <c r="JTF165" s="225"/>
      <c r="JTG165" s="225"/>
      <c r="JTH165" s="225"/>
      <c r="JTI165" s="225"/>
      <c r="JTJ165" s="225"/>
      <c r="JTK165" s="225"/>
      <c r="JTL165" s="225"/>
      <c r="JTM165" s="225"/>
      <c r="JTN165" s="225"/>
      <c r="JTO165" s="225"/>
      <c r="JTP165" s="225"/>
      <c r="JTQ165" s="225"/>
      <c r="JTR165" s="225"/>
      <c r="JTS165" s="225"/>
      <c r="JTT165" s="225"/>
      <c r="JTU165" s="225"/>
      <c r="JTV165" s="225"/>
      <c r="JTW165" s="225"/>
      <c r="JTX165" s="225"/>
      <c r="JTY165" s="225"/>
      <c r="JTZ165" s="225"/>
      <c r="JUA165" s="225"/>
      <c r="JUB165" s="225"/>
      <c r="JUC165" s="225"/>
      <c r="JUD165" s="225"/>
      <c r="JUE165" s="225"/>
      <c r="JUF165" s="225"/>
      <c r="JUG165" s="225"/>
      <c r="JUH165" s="225"/>
      <c r="JUI165" s="225"/>
      <c r="JUJ165" s="225"/>
      <c r="JUK165" s="225"/>
      <c r="JUL165" s="225"/>
      <c r="JUM165" s="225"/>
      <c r="JUN165" s="225"/>
      <c r="JUO165" s="225"/>
      <c r="JUP165" s="225"/>
      <c r="JUQ165" s="225"/>
      <c r="JUR165" s="225"/>
      <c r="JUS165" s="225"/>
      <c r="JUT165" s="225"/>
      <c r="JUU165" s="225"/>
      <c r="JUV165" s="225"/>
      <c r="JUW165" s="225"/>
      <c r="JUX165" s="225"/>
      <c r="JUY165" s="225"/>
      <c r="JUZ165" s="225"/>
      <c r="JVA165" s="225"/>
      <c r="JVB165" s="225"/>
      <c r="JVC165" s="225"/>
      <c r="JVD165" s="225"/>
      <c r="JVE165" s="225"/>
      <c r="JVF165" s="225"/>
      <c r="JVG165" s="225"/>
      <c r="JVH165" s="225"/>
      <c r="JVI165" s="225"/>
      <c r="JVJ165" s="225"/>
      <c r="JVK165" s="225"/>
      <c r="JVL165" s="225"/>
      <c r="JVM165" s="225"/>
      <c r="JVN165" s="225"/>
      <c r="JVO165" s="225"/>
      <c r="JVP165" s="225"/>
      <c r="JVQ165" s="225"/>
      <c r="JVR165" s="225"/>
      <c r="JVS165" s="225"/>
      <c r="JVT165" s="225"/>
      <c r="JVU165" s="225"/>
      <c r="JVV165" s="225"/>
      <c r="JVW165" s="225"/>
      <c r="JVX165" s="225"/>
      <c r="JVY165" s="225"/>
      <c r="JVZ165" s="225"/>
      <c r="JWA165" s="225"/>
      <c r="JWB165" s="225"/>
      <c r="JWC165" s="225"/>
      <c r="JWD165" s="225"/>
      <c r="JWE165" s="225"/>
      <c r="JWF165" s="225"/>
      <c r="JWG165" s="225"/>
      <c r="JWH165" s="225"/>
      <c r="JWI165" s="225"/>
      <c r="JWJ165" s="225"/>
      <c r="JWK165" s="225"/>
      <c r="JWL165" s="225"/>
      <c r="JWM165" s="225"/>
      <c r="JWN165" s="225"/>
      <c r="JWO165" s="225"/>
      <c r="JWP165" s="225"/>
      <c r="JWQ165" s="225"/>
      <c r="JWR165" s="225"/>
      <c r="JWS165" s="225"/>
      <c r="JWT165" s="225"/>
      <c r="JWU165" s="225"/>
      <c r="JWV165" s="225"/>
      <c r="JWW165" s="225"/>
      <c r="JWX165" s="225"/>
      <c r="JWY165" s="225"/>
      <c r="JWZ165" s="225"/>
      <c r="JXA165" s="225"/>
      <c r="JXB165" s="225"/>
      <c r="JXC165" s="225"/>
      <c r="JXD165" s="225"/>
      <c r="JXE165" s="225"/>
      <c r="JXF165" s="225"/>
      <c r="JXG165" s="225"/>
      <c r="JXH165" s="225"/>
      <c r="JXI165" s="225"/>
      <c r="JXJ165" s="225"/>
      <c r="JXK165" s="225"/>
      <c r="JXL165" s="225"/>
      <c r="JXM165" s="225"/>
      <c r="JXN165" s="225"/>
      <c r="JXO165" s="225"/>
      <c r="JXP165" s="225"/>
      <c r="JXQ165" s="225"/>
      <c r="JXR165" s="225"/>
      <c r="JXS165" s="225"/>
      <c r="JXT165" s="225"/>
      <c r="JXU165" s="225"/>
      <c r="JXV165" s="225"/>
      <c r="JXW165" s="225"/>
      <c r="JXX165" s="225"/>
      <c r="JXY165" s="225"/>
      <c r="JXZ165" s="225"/>
      <c r="JYA165" s="225"/>
      <c r="JYB165" s="225"/>
      <c r="JYC165" s="225"/>
      <c r="JYD165" s="225"/>
      <c r="JYE165" s="225"/>
      <c r="JYF165" s="225"/>
      <c r="JYG165" s="225"/>
      <c r="JYH165" s="225"/>
      <c r="JYI165" s="225"/>
      <c r="JYJ165" s="225"/>
      <c r="JYK165" s="225"/>
      <c r="JYL165" s="225"/>
      <c r="JYM165" s="225"/>
      <c r="JYN165" s="225"/>
      <c r="JYO165" s="225"/>
      <c r="JYP165" s="225"/>
      <c r="JYQ165" s="225"/>
      <c r="JYR165" s="225"/>
      <c r="JYS165" s="225"/>
      <c r="JYT165" s="225"/>
      <c r="JYU165" s="225"/>
      <c r="JYV165" s="225"/>
      <c r="JYW165" s="225"/>
      <c r="JYX165" s="225"/>
      <c r="JYY165" s="225"/>
      <c r="JYZ165" s="225"/>
      <c r="JZA165" s="225"/>
      <c r="JZB165" s="225"/>
      <c r="JZC165" s="225"/>
      <c r="JZD165" s="225"/>
      <c r="JZE165" s="225"/>
      <c r="JZF165" s="225"/>
      <c r="JZG165" s="225"/>
      <c r="JZH165" s="225"/>
      <c r="JZI165" s="225"/>
      <c r="JZJ165" s="225"/>
      <c r="JZK165" s="225"/>
      <c r="JZL165" s="225"/>
      <c r="JZM165" s="225"/>
      <c r="JZN165" s="225"/>
      <c r="JZO165" s="225"/>
      <c r="JZP165" s="225"/>
      <c r="JZQ165" s="225"/>
      <c r="JZR165" s="225"/>
      <c r="JZS165" s="225"/>
      <c r="JZT165" s="225"/>
      <c r="JZU165" s="225"/>
      <c r="JZV165" s="225"/>
      <c r="JZW165" s="225"/>
      <c r="JZX165" s="225"/>
      <c r="JZY165" s="225"/>
      <c r="JZZ165" s="225"/>
      <c r="KAA165" s="225"/>
      <c r="KAB165" s="225"/>
      <c r="KAC165" s="225"/>
      <c r="KAD165" s="225"/>
      <c r="KAE165" s="225"/>
      <c r="KAF165" s="225"/>
      <c r="KAG165" s="225"/>
      <c r="KAH165" s="225"/>
      <c r="KAI165" s="225"/>
      <c r="KAJ165" s="225"/>
      <c r="KAK165" s="225"/>
      <c r="KAL165" s="225"/>
      <c r="KAM165" s="225"/>
      <c r="KAN165" s="225"/>
      <c r="KAO165" s="225"/>
      <c r="KAP165" s="225"/>
      <c r="KAQ165" s="225"/>
      <c r="KAR165" s="225"/>
      <c r="KAS165" s="225"/>
      <c r="KAT165" s="225"/>
      <c r="KAU165" s="225"/>
      <c r="KAV165" s="225"/>
      <c r="KAW165" s="225"/>
      <c r="KAX165" s="225"/>
      <c r="KAY165" s="225"/>
      <c r="KAZ165" s="225"/>
      <c r="KBA165" s="225"/>
      <c r="KBB165" s="225"/>
      <c r="KBC165" s="225"/>
      <c r="KBD165" s="225"/>
      <c r="KBE165" s="225"/>
      <c r="KBF165" s="225"/>
      <c r="KBG165" s="225"/>
      <c r="KBH165" s="225"/>
      <c r="KBI165" s="225"/>
      <c r="KBJ165" s="225"/>
      <c r="KBK165" s="225"/>
      <c r="KBL165" s="225"/>
      <c r="KBM165" s="225"/>
      <c r="KBN165" s="225"/>
      <c r="KBO165" s="225"/>
      <c r="KBP165" s="225"/>
      <c r="KBQ165" s="225"/>
      <c r="KBR165" s="225"/>
      <c r="KBS165" s="225"/>
      <c r="KBT165" s="225"/>
      <c r="KBU165" s="225"/>
      <c r="KBV165" s="225"/>
      <c r="KBW165" s="225"/>
      <c r="KBX165" s="225"/>
      <c r="KBY165" s="225"/>
      <c r="KBZ165" s="225"/>
      <c r="KCA165" s="225"/>
      <c r="KCB165" s="225"/>
      <c r="KCC165" s="225"/>
      <c r="KCD165" s="225"/>
      <c r="KCE165" s="225"/>
      <c r="KCF165" s="225"/>
      <c r="KCG165" s="225"/>
      <c r="KCH165" s="225"/>
      <c r="KCI165" s="225"/>
      <c r="KCJ165" s="225"/>
      <c r="KCK165" s="225"/>
      <c r="KCL165" s="225"/>
      <c r="KCM165" s="225"/>
      <c r="KCN165" s="225"/>
      <c r="KCO165" s="225"/>
      <c r="KCP165" s="225"/>
      <c r="KCQ165" s="225"/>
      <c r="KCR165" s="225"/>
      <c r="KCS165" s="225"/>
      <c r="KCT165" s="225"/>
      <c r="KCU165" s="225"/>
      <c r="KCV165" s="225"/>
      <c r="KCW165" s="225"/>
      <c r="KCX165" s="225"/>
      <c r="KCY165" s="225"/>
      <c r="KCZ165" s="225"/>
      <c r="KDA165" s="225"/>
      <c r="KDB165" s="225"/>
      <c r="KDC165" s="225"/>
      <c r="KDD165" s="225"/>
      <c r="KDE165" s="225"/>
      <c r="KDF165" s="225"/>
      <c r="KDG165" s="225"/>
      <c r="KDH165" s="225"/>
      <c r="KDI165" s="225"/>
      <c r="KDJ165" s="225"/>
      <c r="KDK165" s="225"/>
      <c r="KDL165" s="225"/>
      <c r="KDM165" s="225"/>
      <c r="KDN165" s="225"/>
      <c r="KDO165" s="225"/>
      <c r="KDP165" s="225"/>
      <c r="KDQ165" s="225"/>
      <c r="KDR165" s="225"/>
      <c r="KDS165" s="225"/>
      <c r="KDT165" s="225"/>
      <c r="KDU165" s="225"/>
      <c r="KDV165" s="225"/>
      <c r="KDW165" s="225"/>
      <c r="KDX165" s="225"/>
      <c r="KDY165" s="225"/>
      <c r="KDZ165" s="225"/>
      <c r="KEA165" s="225"/>
      <c r="KEB165" s="225"/>
      <c r="KEC165" s="225"/>
      <c r="KED165" s="225"/>
      <c r="KEE165" s="225"/>
      <c r="KEF165" s="225"/>
      <c r="KEG165" s="225"/>
      <c r="KEH165" s="225"/>
      <c r="KEI165" s="225"/>
      <c r="KEJ165" s="225"/>
      <c r="KEK165" s="225"/>
      <c r="KEL165" s="225"/>
      <c r="KEM165" s="225"/>
      <c r="KEN165" s="225"/>
      <c r="KEO165" s="225"/>
      <c r="KEP165" s="225"/>
      <c r="KEQ165" s="225"/>
      <c r="KER165" s="225"/>
      <c r="KES165" s="225"/>
      <c r="KET165" s="225"/>
      <c r="KEU165" s="225"/>
      <c r="KEV165" s="225"/>
      <c r="KEW165" s="225"/>
      <c r="KEX165" s="225"/>
      <c r="KEY165" s="225"/>
      <c r="KEZ165" s="225"/>
      <c r="KFA165" s="225"/>
      <c r="KFB165" s="225"/>
      <c r="KFC165" s="225"/>
      <c r="KFD165" s="225"/>
      <c r="KFE165" s="225"/>
      <c r="KFF165" s="225"/>
      <c r="KFG165" s="225"/>
      <c r="KFH165" s="225"/>
      <c r="KFI165" s="225"/>
      <c r="KFJ165" s="225"/>
      <c r="KFK165" s="225"/>
      <c r="KFL165" s="225"/>
      <c r="KFM165" s="225"/>
      <c r="KFN165" s="225"/>
      <c r="KFO165" s="225"/>
      <c r="KFP165" s="225"/>
      <c r="KFQ165" s="225"/>
      <c r="KFR165" s="225"/>
      <c r="KFS165" s="225"/>
      <c r="KFT165" s="225"/>
      <c r="KFU165" s="225"/>
      <c r="KFV165" s="225"/>
      <c r="KFW165" s="225"/>
      <c r="KFX165" s="225"/>
      <c r="KFY165" s="225"/>
      <c r="KFZ165" s="225"/>
      <c r="KGA165" s="225"/>
      <c r="KGB165" s="225"/>
      <c r="KGC165" s="225"/>
      <c r="KGD165" s="225"/>
      <c r="KGE165" s="225"/>
      <c r="KGF165" s="225"/>
      <c r="KGG165" s="225"/>
      <c r="KGH165" s="225"/>
      <c r="KGI165" s="225"/>
      <c r="KGJ165" s="225"/>
      <c r="KGK165" s="225"/>
      <c r="KGL165" s="225"/>
      <c r="KGM165" s="225"/>
      <c r="KGN165" s="225"/>
      <c r="KGO165" s="225"/>
      <c r="KGP165" s="225"/>
      <c r="KGQ165" s="225"/>
      <c r="KGR165" s="225"/>
      <c r="KGS165" s="225"/>
      <c r="KGT165" s="225"/>
      <c r="KGU165" s="225"/>
      <c r="KGV165" s="225"/>
      <c r="KGW165" s="225"/>
      <c r="KGX165" s="225"/>
      <c r="KGY165" s="225"/>
      <c r="KGZ165" s="225"/>
      <c r="KHA165" s="225"/>
      <c r="KHB165" s="225"/>
      <c r="KHC165" s="225"/>
      <c r="KHD165" s="225"/>
      <c r="KHE165" s="225"/>
      <c r="KHF165" s="225"/>
      <c r="KHG165" s="225"/>
      <c r="KHH165" s="225"/>
      <c r="KHI165" s="225"/>
      <c r="KHJ165" s="225"/>
      <c r="KHK165" s="225"/>
      <c r="KHL165" s="225"/>
      <c r="KHM165" s="225"/>
      <c r="KHN165" s="225"/>
      <c r="KHO165" s="225"/>
      <c r="KHP165" s="225"/>
      <c r="KHQ165" s="225"/>
      <c r="KHR165" s="225"/>
      <c r="KHS165" s="225"/>
      <c r="KHT165" s="225"/>
      <c r="KHU165" s="225"/>
      <c r="KHV165" s="225"/>
      <c r="KHW165" s="225"/>
      <c r="KHX165" s="225"/>
      <c r="KHY165" s="225"/>
      <c r="KHZ165" s="225"/>
      <c r="KIA165" s="225"/>
      <c r="KIB165" s="225"/>
      <c r="KIC165" s="225"/>
      <c r="KID165" s="225"/>
      <c r="KIE165" s="225"/>
      <c r="KIF165" s="225"/>
      <c r="KIG165" s="225"/>
      <c r="KIH165" s="225"/>
      <c r="KII165" s="225"/>
      <c r="KIJ165" s="225"/>
      <c r="KIK165" s="225"/>
      <c r="KIL165" s="225"/>
      <c r="KIM165" s="225"/>
      <c r="KIN165" s="225"/>
      <c r="KIO165" s="225"/>
      <c r="KIP165" s="225"/>
      <c r="KIQ165" s="225"/>
      <c r="KIR165" s="225"/>
      <c r="KIS165" s="225"/>
      <c r="KIT165" s="225"/>
      <c r="KIU165" s="225"/>
      <c r="KIV165" s="225"/>
      <c r="KIW165" s="225"/>
      <c r="KIX165" s="225"/>
      <c r="KIY165" s="225"/>
      <c r="KIZ165" s="225"/>
      <c r="KJA165" s="225"/>
      <c r="KJB165" s="225"/>
      <c r="KJC165" s="225"/>
      <c r="KJD165" s="225"/>
      <c r="KJE165" s="225"/>
      <c r="KJF165" s="225"/>
      <c r="KJG165" s="225"/>
      <c r="KJH165" s="225"/>
      <c r="KJI165" s="225"/>
      <c r="KJJ165" s="225"/>
      <c r="KJK165" s="225"/>
      <c r="KJL165" s="225"/>
      <c r="KJM165" s="225"/>
      <c r="KJN165" s="225"/>
      <c r="KJO165" s="225"/>
      <c r="KJP165" s="225"/>
      <c r="KJQ165" s="225"/>
      <c r="KJR165" s="225"/>
      <c r="KJS165" s="225"/>
      <c r="KJT165" s="225"/>
      <c r="KJU165" s="225"/>
      <c r="KJV165" s="225"/>
      <c r="KJW165" s="225"/>
      <c r="KJX165" s="225"/>
      <c r="KJY165" s="225"/>
      <c r="KJZ165" s="225"/>
      <c r="KKA165" s="225"/>
      <c r="KKB165" s="225"/>
      <c r="KKC165" s="225"/>
      <c r="KKD165" s="225"/>
      <c r="KKE165" s="225"/>
      <c r="KKF165" s="225"/>
      <c r="KKG165" s="225"/>
      <c r="KKH165" s="225"/>
      <c r="KKI165" s="225"/>
      <c r="KKJ165" s="225"/>
      <c r="KKK165" s="225"/>
      <c r="KKL165" s="225"/>
      <c r="KKM165" s="225"/>
      <c r="KKN165" s="225"/>
      <c r="KKO165" s="225"/>
      <c r="KKP165" s="225"/>
      <c r="KKQ165" s="225"/>
      <c r="KKR165" s="225"/>
      <c r="KKS165" s="225"/>
      <c r="KKT165" s="225"/>
      <c r="KKU165" s="225"/>
      <c r="KKV165" s="225"/>
      <c r="KKW165" s="225"/>
      <c r="KKX165" s="225"/>
      <c r="KKY165" s="225"/>
      <c r="KKZ165" s="225"/>
      <c r="KLA165" s="225"/>
      <c r="KLB165" s="225"/>
      <c r="KLC165" s="225"/>
      <c r="KLD165" s="225"/>
      <c r="KLE165" s="225"/>
      <c r="KLF165" s="225"/>
      <c r="KLG165" s="225"/>
      <c r="KLH165" s="225"/>
      <c r="KLI165" s="225"/>
      <c r="KLJ165" s="225"/>
      <c r="KLK165" s="225"/>
      <c r="KLL165" s="225"/>
      <c r="KLM165" s="225"/>
      <c r="KLN165" s="225"/>
      <c r="KLO165" s="225"/>
      <c r="KLP165" s="225"/>
      <c r="KLQ165" s="225"/>
      <c r="KLR165" s="225"/>
      <c r="KLS165" s="225"/>
      <c r="KLT165" s="225"/>
      <c r="KLU165" s="225"/>
      <c r="KLV165" s="225"/>
      <c r="KLW165" s="225"/>
      <c r="KLX165" s="225"/>
      <c r="KLY165" s="225"/>
      <c r="KLZ165" s="225"/>
      <c r="KMA165" s="225"/>
      <c r="KMB165" s="225"/>
      <c r="KMC165" s="225"/>
      <c r="KMD165" s="225"/>
      <c r="KME165" s="225"/>
      <c r="KMF165" s="225"/>
      <c r="KMG165" s="225"/>
      <c r="KMH165" s="225"/>
      <c r="KMI165" s="225"/>
      <c r="KMJ165" s="225"/>
      <c r="KMK165" s="225"/>
      <c r="KML165" s="225"/>
      <c r="KMM165" s="225"/>
      <c r="KMN165" s="225"/>
      <c r="KMO165" s="225"/>
      <c r="KMP165" s="225"/>
      <c r="KMQ165" s="225"/>
      <c r="KMR165" s="225"/>
      <c r="KMS165" s="225"/>
      <c r="KMT165" s="225"/>
      <c r="KMU165" s="225"/>
      <c r="KMV165" s="225"/>
      <c r="KMW165" s="225"/>
      <c r="KMX165" s="225"/>
      <c r="KMY165" s="225"/>
      <c r="KMZ165" s="225"/>
      <c r="KNA165" s="225"/>
      <c r="KNB165" s="225"/>
      <c r="KNC165" s="225"/>
      <c r="KND165" s="225"/>
      <c r="KNE165" s="225"/>
      <c r="KNF165" s="225"/>
      <c r="KNG165" s="225"/>
      <c r="KNH165" s="225"/>
      <c r="KNI165" s="225"/>
      <c r="KNJ165" s="225"/>
      <c r="KNK165" s="225"/>
      <c r="KNL165" s="225"/>
      <c r="KNM165" s="225"/>
      <c r="KNN165" s="225"/>
      <c r="KNO165" s="225"/>
      <c r="KNP165" s="225"/>
      <c r="KNQ165" s="225"/>
      <c r="KNR165" s="225"/>
      <c r="KNS165" s="225"/>
      <c r="KNT165" s="225"/>
      <c r="KNU165" s="225"/>
      <c r="KNV165" s="225"/>
      <c r="KNW165" s="225"/>
      <c r="KNX165" s="225"/>
      <c r="KNY165" s="225"/>
      <c r="KNZ165" s="225"/>
      <c r="KOA165" s="225"/>
      <c r="KOB165" s="225"/>
      <c r="KOC165" s="225"/>
      <c r="KOD165" s="225"/>
      <c r="KOE165" s="225"/>
      <c r="KOF165" s="225"/>
      <c r="KOG165" s="225"/>
      <c r="KOH165" s="225"/>
      <c r="KOI165" s="225"/>
      <c r="KOJ165" s="225"/>
      <c r="KOK165" s="225"/>
      <c r="KOL165" s="225"/>
      <c r="KOM165" s="225"/>
      <c r="KON165" s="225"/>
      <c r="KOO165" s="225"/>
      <c r="KOP165" s="225"/>
      <c r="KOQ165" s="225"/>
      <c r="KOR165" s="225"/>
      <c r="KOS165" s="225"/>
      <c r="KOT165" s="225"/>
      <c r="KOU165" s="225"/>
      <c r="KOV165" s="225"/>
      <c r="KOW165" s="225"/>
      <c r="KOX165" s="225"/>
      <c r="KOY165" s="225"/>
      <c r="KOZ165" s="225"/>
      <c r="KPA165" s="225"/>
      <c r="KPB165" s="225"/>
      <c r="KPC165" s="225"/>
      <c r="KPD165" s="225"/>
      <c r="KPE165" s="225"/>
      <c r="KPF165" s="225"/>
      <c r="KPG165" s="225"/>
      <c r="KPH165" s="225"/>
      <c r="KPI165" s="225"/>
      <c r="KPJ165" s="225"/>
      <c r="KPK165" s="225"/>
      <c r="KPL165" s="225"/>
      <c r="KPM165" s="225"/>
      <c r="KPN165" s="225"/>
      <c r="KPO165" s="225"/>
      <c r="KPP165" s="225"/>
      <c r="KPQ165" s="225"/>
      <c r="KPR165" s="225"/>
      <c r="KPS165" s="225"/>
      <c r="KPT165" s="225"/>
      <c r="KPU165" s="225"/>
      <c r="KPV165" s="225"/>
      <c r="KPW165" s="225"/>
      <c r="KPX165" s="225"/>
      <c r="KPY165" s="225"/>
      <c r="KPZ165" s="225"/>
      <c r="KQA165" s="225"/>
      <c r="KQB165" s="225"/>
      <c r="KQC165" s="225"/>
      <c r="KQD165" s="225"/>
      <c r="KQE165" s="225"/>
      <c r="KQF165" s="225"/>
      <c r="KQG165" s="225"/>
      <c r="KQH165" s="225"/>
      <c r="KQI165" s="225"/>
      <c r="KQJ165" s="225"/>
      <c r="KQK165" s="225"/>
      <c r="KQL165" s="225"/>
      <c r="KQM165" s="225"/>
      <c r="KQN165" s="225"/>
      <c r="KQO165" s="225"/>
      <c r="KQP165" s="225"/>
      <c r="KQQ165" s="225"/>
      <c r="KQR165" s="225"/>
      <c r="KQS165" s="225"/>
      <c r="KQT165" s="225"/>
      <c r="KQU165" s="225"/>
      <c r="KQV165" s="225"/>
      <c r="KQW165" s="225"/>
      <c r="KQX165" s="225"/>
      <c r="KQY165" s="225"/>
      <c r="KQZ165" s="225"/>
      <c r="KRA165" s="225"/>
      <c r="KRB165" s="225"/>
      <c r="KRC165" s="225"/>
      <c r="KRD165" s="225"/>
      <c r="KRE165" s="225"/>
      <c r="KRF165" s="225"/>
      <c r="KRG165" s="225"/>
      <c r="KRH165" s="225"/>
      <c r="KRI165" s="225"/>
      <c r="KRJ165" s="225"/>
      <c r="KRK165" s="225"/>
      <c r="KRL165" s="225"/>
      <c r="KRM165" s="225"/>
      <c r="KRN165" s="225"/>
      <c r="KRO165" s="225"/>
      <c r="KRP165" s="225"/>
      <c r="KRQ165" s="225"/>
      <c r="KRR165" s="225"/>
      <c r="KRS165" s="225"/>
      <c r="KRT165" s="225"/>
      <c r="KRU165" s="225"/>
      <c r="KRV165" s="225"/>
      <c r="KRW165" s="225"/>
      <c r="KRX165" s="225"/>
      <c r="KRY165" s="225"/>
      <c r="KRZ165" s="225"/>
      <c r="KSA165" s="225"/>
      <c r="KSB165" s="225"/>
      <c r="KSC165" s="225"/>
      <c r="KSD165" s="225"/>
      <c r="KSE165" s="225"/>
      <c r="KSF165" s="225"/>
      <c r="KSG165" s="225"/>
      <c r="KSH165" s="225"/>
      <c r="KSI165" s="225"/>
      <c r="KSJ165" s="225"/>
      <c r="KSK165" s="225"/>
      <c r="KSL165" s="225"/>
      <c r="KSM165" s="225"/>
      <c r="KSN165" s="225"/>
      <c r="KSO165" s="225"/>
      <c r="KSP165" s="225"/>
      <c r="KSQ165" s="225"/>
      <c r="KSR165" s="225"/>
      <c r="KSS165" s="225"/>
      <c r="KST165" s="225"/>
      <c r="KSU165" s="225"/>
      <c r="KSV165" s="225"/>
      <c r="KSW165" s="225"/>
      <c r="KSX165" s="225"/>
      <c r="KSY165" s="225"/>
      <c r="KSZ165" s="225"/>
      <c r="KTA165" s="225"/>
      <c r="KTB165" s="225"/>
      <c r="KTC165" s="225"/>
      <c r="KTD165" s="225"/>
      <c r="KTE165" s="225"/>
      <c r="KTF165" s="225"/>
      <c r="KTG165" s="225"/>
      <c r="KTH165" s="225"/>
      <c r="KTI165" s="225"/>
      <c r="KTJ165" s="225"/>
      <c r="KTK165" s="225"/>
      <c r="KTL165" s="225"/>
      <c r="KTM165" s="225"/>
      <c r="KTN165" s="225"/>
      <c r="KTO165" s="225"/>
      <c r="KTP165" s="225"/>
      <c r="KTQ165" s="225"/>
      <c r="KTR165" s="225"/>
      <c r="KTS165" s="225"/>
      <c r="KTT165" s="225"/>
      <c r="KTU165" s="225"/>
      <c r="KTV165" s="225"/>
      <c r="KTW165" s="225"/>
      <c r="KTX165" s="225"/>
      <c r="KTY165" s="225"/>
      <c r="KTZ165" s="225"/>
      <c r="KUA165" s="225"/>
      <c r="KUB165" s="225"/>
      <c r="KUC165" s="225"/>
      <c r="KUD165" s="225"/>
      <c r="KUE165" s="225"/>
      <c r="KUF165" s="225"/>
      <c r="KUG165" s="225"/>
      <c r="KUH165" s="225"/>
      <c r="KUI165" s="225"/>
      <c r="KUJ165" s="225"/>
      <c r="KUK165" s="225"/>
      <c r="KUL165" s="225"/>
      <c r="KUM165" s="225"/>
      <c r="KUN165" s="225"/>
      <c r="KUO165" s="225"/>
      <c r="KUP165" s="225"/>
      <c r="KUQ165" s="225"/>
      <c r="KUR165" s="225"/>
      <c r="KUS165" s="225"/>
      <c r="KUT165" s="225"/>
      <c r="KUU165" s="225"/>
      <c r="KUV165" s="225"/>
      <c r="KUW165" s="225"/>
      <c r="KUX165" s="225"/>
      <c r="KUY165" s="225"/>
      <c r="KUZ165" s="225"/>
      <c r="KVA165" s="225"/>
      <c r="KVB165" s="225"/>
      <c r="KVC165" s="225"/>
      <c r="KVD165" s="225"/>
      <c r="KVE165" s="225"/>
      <c r="KVF165" s="225"/>
      <c r="KVG165" s="225"/>
      <c r="KVH165" s="225"/>
      <c r="KVI165" s="225"/>
      <c r="KVJ165" s="225"/>
      <c r="KVK165" s="225"/>
      <c r="KVL165" s="225"/>
      <c r="KVM165" s="225"/>
      <c r="KVN165" s="225"/>
      <c r="KVO165" s="225"/>
      <c r="KVP165" s="225"/>
      <c r="KVQ165" s="225"/>
      <c r="KVR165" s="225"/>
      <c r="KVS165" s="225"/>
      <c r="KVT165" s="225"/>
      <c r="KVU165" s="225"/>
      <c r="KVV165" s="225"/>
      <c r="KVW165" s="225"/>
      <c r="KVX165" s="225"/>
      <c r="KVY165" s="225"/>
      <c r="KVZ165" s="225"/>
      <c r="KWA165" s="225"/>
      <c r="KWB165" s="225"/>
      <c r="KWC165" s="225"/>
      <c r="KWD165" s="225"/>
      <c r="KWE165" s="225"/>
      <c r="KWF165" s="225"/>
      <c r="KWG165" s="225"/>
      <c r="KWH165" s="225"/>
      <c r="KWI165" s="225"/>
      <c r="KWJ165" s="225"/>
      <c r="KWK165" s="225"/>
      <c r="KWL165" s="225"/>
      <c r="KWM165" s="225"/>
      <c r="KWN165" s="225"/>
      <c r="KWO165" s="225"/>
      <c r="KWP165" s="225"/>
      <c r="KWQ165" s="225"/>
      <c r="KWR165" s="225"/>
      <c r="KWS165" s="225"/>
      <c r="KWT165" s="225"/>
      <c r="KWU165" s="225"/>
      <c r="KWV165" s="225"/>
      <c r="KWW165" s="225"/>
      <c r="KWX165" s="225"/>
      <c r="KWY165" s="225"/>
      <c r="KWZ165" s="225"/>
      <c r="KXA165" s="225"/>
      <c r="KXB165" s="225"/>
      <c r="KXC165" s="225"/>
      <c r="KXD165" s="225"/>
      <c r="KXE165" s="225"/>
      <c r="KXF165" s="225"/>
      <c r="KXG165" s="225"/>
      <c r="KXH165" s="225"/>
      <c r="KXI165" s="225"/>
      <c r="KXJ165" s="225"/>
      <c r="KXK165" s="225"/>
      <c r="KXL165" s="225"/>
      <c r="KXM165" s="225"/>
      <c r="KXN165" s="225"/>
      <c r="KXO165" s="225"/>
      <c r="KXP165" s="225"/>
      <c r="KXQ165" s="225"/>
      <c r="KXR165" s="225"/>
      <c r="KXS165" s="225"/>
      <c r="KXT165" s="225"/>
      <c r="KXU165" s="225"/>
      <c r="KXV165" s="225"/>
      <c r="KXW165" s="225"/>
      <c r="KXX165" s="225"/>
      <c r="KXY165" s="225"/>
      <c r="KXZ165" s="225"/>
      <c r="KYA165" s="225"/>
      <c r="KYB165" s="225"/>
      <c r="KYC165" s="225"/>
      <c r="KYD165" s="225"/>
      <c r="KYE165" s="225"/>
      <c r="KYF165" s="225"/>
      <c r="KYG165" s="225"/>
      <c r="KYH165" s="225"/>
      <c r="KYI165" s="225"/>
      <c r="KYJ165" s="225"/>
      <c r="KYK165" s="225"/>
      <c r="KYL165" s="225"/>
      <c r="KYM165" s="225"/>
      <c r="KYN165" s="225"/>
      <c r="KYO165" s="225"/>
      <c r="KYP165" s="225"/>
      <c r="KYQ165" s="225"/>
      <c r="KYR165" s="225"/>
      <c r="KYS165" s="225"/>
      <c r="KYT165" s="225"/>
      <c r="KYU165" s="225"/>
      <c r="KYV165" s="225"/>
      <c r="KYW165" s="225"/>
      <c r="KYX165" s="225"/>
      <c r="KYY165" s="225"/>
      <c r="KYZ165" s="225"/>
      <c r="KZA165" s="225"/>
      <c r="KZB165" s="225"/>
      <c r="KZC165" s="225"/>
      <c r="KZD165" s="225"/>
      <c r="KZE165" s="225"/>
      <c r="KZF165" s="225"/>
      <c r="KZG165" s="225"/>
      <c r="KZH165" s="225"/>
      <c r="KZI165" s="225"/>
      <c r="KZJ165" s="225"/>
      <c r="KZK165" s="225"/>
      <c r="KZL165" s="225"/>
      <c r="KZM165" s="225"/>
      <c r="KZN165" s="225"/>
      <c r="KZO165" s="225"/>
      <c r="KZP165" s="225"/>
      <c r="KZQ165" s="225"/>
      <c r="KZR165" s="225"/>
      <c r="KZS165" s="225"/>
      <c r="KZT165" s="225"/>
      <c r="KZU165" s="225"/>
      <c r="KZV165" s="225"/>
      <c r="KZW165" s="225"/>
      <c r="KZX165" s="225"/>
      <c r="KZY165" s="225"/>
      <c r="KZZ165" s="225"/>
      <c r="LAA165" s="225"/>
      <c r="LAB165" s="225"/>
      <c r="LAC165" s="225"/>
      <c r="LAD165" s="225"/>
      <c r="LAE165" s="225"/>
      <c r="LAF165" s="225"/>
      <c r="LAG165" s="225"/>
      <c r="LAH165" s="225"/>
      <c r="LAI165" s="225"/>
      <c r="LAJ165" s="225"/>
      <c r="LAK165" s="225"/>
      <c r="LAL165" s="225"/>
      <c r="LAM165" s="225"/>
      <c r="LAN165" s="225"/>
      <c r="LAO165" s="225"/>
      <c r="LAP165" s="225"/>
      <c r="LAQ165" s="225"/>
      <c r="LAR165" s="225"/>
      <c r="LAS165" s="225"/>
      <c r="LAT165" s="225"/>
      <c r="LAU165" s="225"/>
      <c r="LAV165" s="225"/>
      <c r="LAW165" s="225"/>
      <c r="LAX165" s="225"/>
      <c r="LAY165" s="225"/>
      <c r="LAZ165" s="225"/>
      <c r="LBA165" s="225"/>
      <c r="LBB165" s="225"/>
      <c r="LBC165" s="225"/>
      <c r="LBD165" s="225"/>
      <c r="LBE165" s="225"/>
      <c r="LBF165" s="225"/>
      <c r="LBG165" s="225"/>
      <c r="LBH165" s="225"/>
      <c r="LBI165" s="225"/>
      <c r="LBJ165" s="225"/>
      <c r="LBK165" s="225"/>
      <c r="LBL165" s="225"/>
      <c r="LBM165" s="225"/>
      <c r="LBN165" s="225"/>
      <c r="LBO165" s="225"/>
      <c r="LBP165" s="225"/>
      <c r="LBQ165" s="225"/>
      <c r="LBR165" s="225"/>
      <c r="LBS165" s="225"/>
      <c r="LBT165" s="225"/>
      <c r="LBU165" s="225"/>
      <c r="LBV165" s="225"/>
      <c r="LBW165" s="225"/>
      <c r="LBX165" s="225"/>
      <c r="LBY165" s="225"/>
      <c r="LBZ165" s="225"/>
      <c r="LCA165" s="225"/>
      <c r="LCB165" s="225"/>
      <c r="LCC165" s="225"/>
      <c r="LCD165" s="225"/>
      <c r="LCE165" s="225"/>
      <c r="LCF165" s="225"/>
      <c r="LCG165" s="225"/>
      <c r="LCH165" s="225"/>
      <c r="LCI165" s="225"/>
      <c r="LCJ165" s="225"/>
      <c r="LCK165" s="225"/>
      <c r="LCL165" s="225"/>
      <c r="LCM165" s="225"/>
      <c r="LCN165" s="225"/>
      <c r="LCO165" s="225"/>
      <c r="LCP165" s="225"/>
      <c r="LCQ165" s="225"/>
      <c r="LCR165" s="225"/>
      <c r="LCS165" s="225"/>
      <c r="LCT165" s="225"/>
      <c r="LCU165" s="225"/>
      <c r="LCV165" s="225"/>
      <c r="LCW165" s="225"/>
      <c r="LCX165" s="225"/>
      <c r="LCY165" s="225"/>
      <c r="LCZ165" s="225"/>
      <c r="LDA165" s="225"/>
      <c r="LDB165" s="225"/>
      <c r="LDC165" s="225"/>
      <c r="LDD165" s="225"/>
      <c r="LDE165" s="225"/>
      <c r="LDF165" s="225"/>
      <c r="LDG165" s="225"/>
      <c r="LDH165" s="225"/>
      <c r="LDI165" s="225"/>
      <c r="LDJ165" s="225"/>
      <c r="LDK165" s="225"/>
      <c r="LDL165" s="225"/>
      <c r="LDM165" s="225"/>
      <c r="LDN165" s="225"/>
      <c r="LDO165" s="225"/>
      <c r="LDP165" s="225"/>
      <c r="LDQ165" s="225"/>
      <c r="LDR165" s="225"/>
      <c r="LDS165" s="225"/>
      <c r="LDT165" s="225"/>
      <c r="LDU165" s="225"/>
      <c r="LDV165" s="225"/>
      <c r="LDW165" s="225"/>
      <c r="LDX165" s="225"/>
      <c r="LDY165" s="225"/>
      <c r="LDZ165" s="225"/>
      <c r="LEA165" s="225"/>
      <c r="LEB165" s="225"/>
      <c r="LEC165" s="225"/>
      <c r="LED165" s="225"/>
      <c r="LEE165" s="225"/>
      <c r="LEF165" s="225"/>
      <c r="LEG165" s="225"/>
      <c r="LEH165" s="225"/>
      <c r="LEI165" s="225"/>
      <c r="LEJ165" s="225"/>
      <c r="LEK165" s="225"/>
      <c r="LEL165" s="225"/>
      <c r="LEM165" s="225"/>
      <c r="LEN165" s="225"/>
      <c r="LEO165" s="225"/>
      <c r="LEP165" s="225"/>
      <c r="LEQ165" s="225"/>
      <c r="LER165" s="225"/>
      <c r="LES165" s="225"/>
      <c r="LET165" s="225"/>
      <c r="LEU165" s="225"/>
      <c r="LEV165" s="225"/>
      <c r="LEW165" s="225"/>
      <c r="LEX165" s="225"/>
      <c r="LEY165" s="225"/>
      <c r="LEZ165" s="225"/>
      <c r="LFA165" s="225"/>
      <c r="LFB165" s="225"/>
      <c r="LFC165" s="225"/>
      <c r="LFD165" s="225"/>
      <c r="LFE165" s="225"/>
      <c r="LFF165" s="225"/>
      <c r="LFG165" s="225"/>
      <c r="LFH165" s="225"/>
      <c r="LFI165" s="225"/>
      <c r="LFJ165" s="225"/>
      <c r="LFK165" s="225"/>
      <c r="LFL165" s="225"/>
      <c r="LFM165" s="225"/>
      <c r="LFN165" s="225"/>
      <c r="LFO165" s="225"/>
      <c r="LFP165" s="225"/>
      <c r="LFQ165" s="225"/>
      <c r="LFR165" s="225"/>
      <c r="LFS165" s="225"/>
      <c r="LFT165" s="225"/>
      <c r="LFU165" s="225"/>
      <c r="LFV165" s="225"/>
      <c r="LFW165" s="225"/>
      <c r="LFX165" s="225"/>
      <c r="LFY165" s="225"/>
      <c r="LFZ165" s="225"/>
      <c r="LGA165" s="225"/>
      <c r="LGB165" s="225"/>
      <c r="LGC165" s="225"/>
      <c r="LGD165" s="225"/>
      <c r="LGE165" s="225"/>
      <c r="LGF165" s="225"/>
      <c r="LGG165" s="225"/>
      <c r="LGH165" s="225"/>
      <c r="LGI165" s="225"/>
      <c r="LGJ165" s="225"/>
      <c r="LGK165" s="225"/>
      <c r="LGL165" s="225"/>
      <c r="LGM165" s="225"/>
      <c r="LGN165" s="225"/>
      <c r="LGO165" s="225"/>
      <c r="LGP165" s="225"/>
      <c r="LGQ165" s="225"/>
      <c r="LGR165" s="225"/>
      <c r="LGS165" s="225"/>
      <c r="LGT165" s="225"/>
      <c r="LGU165" s="225"/>
      <c r="LGV165" s="225"/>
      <c r="LGW165" s="225"/>
      <c r="LGX165" s="225"/>
      <c r="LGY165" s="225"/>
      <c r="LGZ165" s="225"/>
      <c r="LHA165" s="225"/>
      <c r="LHB165" s="225"/>
      <c r="LHC165" s="225"/>
      <c r="LHD165" s="225"/>
      <c r="LHE165" s="225"/>
      <c r="LHF165" s="225"/>
      <c r="LHG165" s="225"/>
      <c r="LHH165" s="225"/>
      <c r="LHI165" s="225"/>
      <c r="LHJ165" s="225"/>
      <c r="LHK165" s="225"/>
      <c r="LHL165" s="225"/>
      <c r="LHM165" s="225"/>
      <c r="LHN165" s="225"/>
      <c r="LHO165" s="225"/>
      <c r="LHP165" s="225"/>
      <c r="LHQ165" s="225"/>
      <c r="LHR165" s="225"/>
      <c r="LHS165" s="225"/>
      <c r="LHT165" s="225"/>
      <c r="LHU165" s="225"/>
      <c r="LHV165" s="225"/>
      <c r="LHW165" s="225"/>
      <c r="LHX165" s="225"/>
      <c r="LHY165" s="225"/>
      <c r="LHZ165" s="225"/>
      <c r="LIA165" s="225"/>
      <c r="LIB165" s="225"/>
      <c r="LIC165" s="225"/>
      <c r="LID165" s="225"/>
      <c r="LIE165" s="225"/>
      <c r="LIF165" s="225"/>
      <c r="LIG165" s="225"/>
      <c r="LIH165" s="225"/>
      <c r="LII165" s="225"/>
      <c r="LIJ165" s="225"/>
      <c r="LIK165" s="225"/>
      <c r="LIL165" s="225"/>
      <c r="LIM165" s="225"/>
      <c r="LIN165" s="225"/>
      <c r="LIO165" s="225"/>
      <c r="LIP165" s="225"/>
      <c r="LIQ165" s="225"/>
      <c r="LIR165" s="225"/>
      <c r="LIS165" s="225"/>
      <c r="LIT165" s="225"/>
      <c r="LIU165" s="225"/>
      <c r="LIV165" s="225"/>
      <c r="LIW165" s="225"/>
      <c r="LIX165" s="225"/>
      <c r="LIY165" s="225"/>
      <c r="LIZ165" s="225"/>
      <c r="LJA165" s="225"/>
      <c r="LJB165" s="225"/>
      <c r="LJC165" s="225"/>
      <c r="LJD165" s="225"/>
      <c r="LJE165" s="225"/>
      <c r="LJF165" s="225"/>
      <c r="LJG165" s="225"/>
      <c r="LJH165" s="225"/>
      <c r="LJI165" s="225"/>
      <c r="LJJ165" s="225"/>
      <c r="LJK165" s="225"/>
      <c r="LJL165" s="225"/>
      <c r="LJM165" s="225"/>
      <c r="LJN165" s="225"/>
      <c r="LJO165" s="225"/>
      <c r="LJP165" s="225"/>
      <c r="LJQ165" s="225"/>
      <c r="LJR165" s="225"/>
      <c r="LJS165" s="225"/>
      <c r="LJT165" s="225"/>
      <c r="LJU165" s="225"/>
      <c r="LJV165" s="225"/>
      <c r="LJW165" s="225"/>
      <c r="LJX165" s="225"/>
      <c r="LJY165" s="225"/>
      <c r="LJZ165" s="225"/>
      <c r="LKA165" s="225"/>
      <c r="LKB165" s="225"/>
      <c r="LKC165" s="225"/>
      <c r="LKD165" s="225"/>
      <c r="LKE165" s="225"/>
      <c r="LKF165" s="225"/>
      <c r="LKG165" s="225"/>
      <c r="LKH165" s="225"/>
      <c r="LKI165" s="225"/>
      <c r="LKJ165" s="225"/>
      <c r="LKK165" s="225"/>
      <c r="LKL165" s="225"/>
      <c r="LKM165" s="225"/>
      <c r="LKN165" s="225"/>
      <c r="LKO165" s="225"/>
      <c r="LKP165" s="225"/>
      <c r="LKQ165" s="225"/>
      <c r="LKR165" s="225"/>
      <c r="LKS165" s="225"/>
      <c r="LKT165" s="225"/>
      <c r="LKU165" s="225"/>
      <c r="LKV165" s="225"/>
      <c r="LKW165" s="225"/>
      <c r="LKX165" s="225"/>
      <c r="LKY165" s="225"/>
      <c r="LKZ165" s="225"/>
      <c r="LLA165" s="225"/>
      <c r="LLB165" s="225"/>
      <c r="LLC165" s="225"/>
      <c r="LLD165" s="225"/>
      <c r="LLE165" s="225"/>
      <c r="LLF165" s="225"/>
      <c r="LLG165" s="225"/>
      <c r="LLH165" s="225"/>
      <c r="LLI165" s="225"/>
      <c r="LLJ165" s="225"/>
      <c r="LLK165" s="225"/>
      <c r="LLL165" s="225"/>
      <c r="LLM165" s="225"/>
      <c r="LLN165" s="225"/>
      <c r="LLO165" s="225"/>
      <c r="LLP165" s="225"/>
      <c r="LLQ165" s="225"/>
      <c r="LLR165" s="225"/>
      <c r="LLS165" s="225"/>
      <c r="LLT165" s="225"/>
      <c r="LLU165" s="225"/>
      <c r="LLV165" s="225"/>
      <c r="LLW165" s="225"/>
      <c r="LLX165" s="225"/>
      <c r="LLY165" s="225"/>
      <c r="LLZ165" s="225"/>
      <c r="LMA165" s="225"/>
      <c r="LMB165" s="225"/>
      <c r="LMC165" s="225"/>
      <c r="LMD165" s="225"/>
      <c r="LME165" s="225"/>
      <c r="LMF165" s="225"/>
      <c r="LMG165" s="225"/>
      <c r="LMH165" s="225"/>
      <c r="LMI165" s="225"/>
      <c r="LMJ165" s="225"/>
      <c r="LMK165" s="225"/>
      <c r="LML165" s="225"/>
      <c r="LMM165" s="225"/>
      <c r="LMN165" s="225"/>
      <c r="LMO165" s="225"/>
      <c r="LMP165" s="225"/>
      <c r="LMQ165" s="225"/>
      <c r="LMR165" s="225"/>
      <c r="LMS165" s="225"/>
      <c r="LMT165" s="225"/>
      <c r="LMU165" s="225"/>
      <c r="LMV165" s="225"/>
      <c r="LMW165" s="225"/>
      <c r="LMX165" s="225"/>
      <c r="LMY165" s="225"/>
      <c r="LMZ165" s="225"/>
      <c r="LNA165" s="225"/>
      <c r="LNB165" s="225"/>
      <c r="LNC165" s="225"/>
      <c r="LND165" s="225"/>
      <c r="LNE165" s="225"/>
      <c r="LNF165" s="225"/>
      <c r="LNG165" s="225"/>
      <c r="LNH165" s="225"/>
      <c r="LNI165" s="225"/>
      <c r="LNJ165" s="225"/>
      <c r="LNK165" s="225"/>
      <c r="LNL165" s="225"/>
      <c r="LNM165" s="225"/>
      <c r="LNN165" s="225"/>
      <c r="LNO165" s="225"/>
      <c r="LNP165" s="225"/>
      <c r="LNQ165" s="225"/>
      <c r="LNR165" s="225"/>
      <c r="LNS165" s="225"/>
      <c r="LNT165" s="225"/>
      <c r="LNU165" s="225"/>
      <c r="LNV165" s="225"/>
      <c r="LNW165" s="225"/>
      <c r="LNX165" s="225"/>
      <c r="LNY165" s="225"/>
      <c r="LNZ165" s="225"/>
      <c r="LOA165" s="225"/>
      <c r="LOB165" s="225"/>
      <c r="LOC165" s="225"/>
      <c r="LOD165" s="225"/>
      <c r="LOE165" s="225"/>
      <c r="LOF165" s="225"/>
      <c r="LOG165" s="225"/>
      <c r="LOH165" s="225"/>
      <c r="LOI165" s="225"/>
      <c r="LOJ165" s="225"/>
      <c r="LOK165" s="225"/>
      <c r="LOL165" s="225"/>
      <c r="LOM165" s="225"/>
      <c r="LON165" s="225"/>
      <c r="LOO165" s="225"/>
      <c r="LOP165" s="225"/>
      <c r="LOQ165" s="225"/>
      <c r="LOR165" s="225"/>
      <c r="LOS165" s="225"/>
      <c r="LOT165" s="225"/>
      <c r="LOU165" s="225"/>
      <c r="LOV165" s="225"/>
      <c r="LOW165" s="225"/>
      <c r="LOX165" s="225"/>
      <c r="LOY165" s="225"/>
      <c r="LOZ165" s="225"/>
      <c r="LPA165" s="225"/>
      <c r="LPB165" s="225"/>
      <c r="LPC165" s="225"/>
      <c r="LPD165" s="225"/>
      <c r="LPE165" s="225"/>
      <c r="LPF165" s="225"/>
      <c r="LPG165" s="225"/>
      <c r="LPH165" s="225"/>
      <c r="LPI165" s="225"/>
      <c r="LPJ165" s="225"/>
      <c r="LPK165" s="225"/>
      <c r="LPL165" s="225"/>
      <c r="LPM165" s="225"/>
      <c r="LPN165" s="225"/>
      <c r="LPO165" s="225"/>
      <c r="LPP165" s="225"/>
      <c r="LPQ165" s="225"/>
      <c r="LPR165" s="225"/>
      <c r="LPS165" s="225"/>
      <c r="LPT165" s="225"/>
      <c r="LPU165" s="225"/>
      <c r="LPV165" s="225"/>
      <c r="LPW165" s="225"/>
      <c r="LPX165" s="225"/>
      <c r="LPY165" s="225"/>
      <c r="LPZ165" s="225"/>
      <c r="LQA165" s="225"/>
      <c r="LQB165" s="225"/>
      <c r="LQC165" s="225"/>
      <c r="LQD165" s="225"/>
      <c r="LQE165" s="225"/>
      <c r="LQF165" s="225"/>
      <c r="LQG165" s="225"/>
      <c r="LQH165" s="225"/>
      <c r="LQI165" s="225"/>
      <c r="LQJ165" s="225"/>
      <c r="LQK165" s="225"/>
      <c r="LQL165" s="225"/>
      <c r="LQM165" s="225"/>
      <c r="LQN165" s="225"/>
      <c r="LQO165" s="225"/>
      <c r="LQP165" s="225"/>
      <c r="LQQ165" s="225"/>
      <c r="LQR165" s="225"/>
      <c r="LQS165" s="225"/>
      <c r="LQT165" s="225"/>
      <c r="LQU165" s="225"/>
      <c r="LQV165" s="225"/>
      <c r="LQW165" s="225"/>
      <c r="LQX165" s="225"/>
      <c r="LQY165" s="225"/>
      <c r="LQZ165" s="225"/>
      <c r="LRA165" s="225"/>
      <c r="LRB165" s="225"/>
      <c r="LRC165" s="225"/>
      <c r="LRD165" s="225"/>
      <c r="LRE165" s="225"/>
      <c r="LRF165" s="225"/>
      <c r="LRG165" s="225"/>
      <c r="LRH165" s="225"/>
      <c r="LRI165" s="225"/>
      <c r="LRJ165" s="225"/>
      <c r="LRK165" s="225"/>
      <c r="LRL165" s="225"/>
      <c r="LRM165" s="225"/>
      <c r="LRN165" s="225"/>
      <c r="LRO165" s="225"/>
      <c r="LRP165" s="225"/>
      <c r="LRQ165" s="225"/>
      <c r="LRR165" s="225"/>
      <c r="LRS165" s="225"/>
      <c r="LRT165" s="225"/>
      <c r="LRU165" s="225"/>
      <c r="LRV165" s="225"/>
      <c r="LRW165" s="225"/>
      <c r="LRX165" s="225"/>
      <c r="LRY165" s="225"/>
      <c r="LRZ165" s="225"/>
      <c r="LSA165" s="225"/>
      <c r="LSB165" s="225"/>
      <c r="LSC165" s="225"/>
      <c r="LSD165" s="225"/>
      <c r="LSE165" s="225"/>
      <c r="LSF165" s="225"/>
      <c r="LSG165" s="225"/>
      <c r="LSH165" s="225"/>
      <c r="LSI165" s="225"/>
      <c r="LSJ165" s="225"/>
      <c r="LSK165" s="225"/>
      <c r="LSL165" s="225"/>
      <c r="LSM165" s="225"/>
      <c r="LSN165" s="225"/>
      <c r="LSO165" s="225"/>
      <c r="LSP165" s="225"/>
      <c r="LSQ165" s="225"/>
      <c r="LSR165" s="225"/>
      <c r="LSS165" s="225"/>
      <c r="LST165" s="225"/>
      <c r="LSU165" s="225"/>
      <c r="LSV165" s="225"/>
      <c r="LSW165" s="225"/>
      <c r="LSX165" s="225"/>
      <c r="LSY165" s="225"/>
      <c r="LSZ165" s="225"/>
      <c r="LTA165" s="225"/>
      <c r="LTB165" s="225"/>
      <c r="LTC165" s="225"/>
      <c r="LTD165" s="225"/>
      <c r="LTE165" s="225"/>
      <c r="LTF165" s="225"/>
      <c r="LTG165" s="225"/>
      <c r="LTH165" s="225"/>
      <c r="LTI165" s="225"/>
      <c r="LTJ165" s="225"/>
      <c r="LTK165" s="225"/>
      <c r="LTL165" s="225"/>
      <c r="LTM165" s="225"/>
      <c r="LTN165" s="225"/>
      <c r="LTO165" s="225"/>
      <c r="LTP165" s="225"/>
      <c r="LTQ165" s="225"/>
      <c r="LTR165" s="225"/>
      <c r="LTS165" s="225"/>
      <c r="LTT165" s="225"/>
      <c r="LTU165" s="225"/>
      <c r="LTV165" s="225"/>
      <c r="LTW165" s="225"/>
      <c r="LTX165" s="225"/>
      <c r="LTY165" s="225"/>
      <c r="LTZ165" s="225"/>
      <c r="LUA165" s="225"/>
      <c r="LUB165" s="225"/>
      <c r="LUC165" s="225"/>
      <c r="LUD165" s="225"/>
      <c r="LUE165" s="225"/>
      <c r="LUF165" s="225"/>
      <c r="LUG165" s="225"/>
      <c r="LUH165" s="225"/>
      <c r="LUI165" s="225"/>
      <c r="LUJ165" s="225"/>
      <c r="LUK165" s="225"/>
      <c r="LUL165" s="225"/>
      <c r="LUM165" s="225"/>
      <c r="LUN165" s="225"/>
      <c r="LUO165" s="225"/>
      <c r="LUP165" s="225"/>
      <c r="LUQ165" s="225"/>
      <c r="LUR165" s="225"/>
      <c r="LUS165" s="225"/>
      <c r="LUT165" s="225"/>
      <c r="LUU165" s="225"/>
      <c r="LUV165" s="225"/>
      <c r="LUW165" s="225"/>
      <c r="LUX165" s="225"/>
      <c r="LUY165" s="225"/>
      <c r="LUZ165" s="225"/>
      <c r="LVA165" s="225"/>
      <c r="LVB165" s="225"/>
      <c r="LVC165" s="225"/>
      <c r="LVD165" s="225"/>
      <c r="LVE165" s="225"/>
      <c r="LVF165" s="225"/>
      <c r="LVG165" s="225"/>
      <c r="LVH165" s="225"/>
      <c r="LVI165" s="225"/>
      <c r="LVJ165" s="225"/>
      <c r="LVK165" s="225"/>
      <c r="LVL165" s="225"/>
      <c r="LVM165" s="225"/>
      <c r="LVN165" s="225"/>
      <c r="LVO165" s="225"/>
      <c r="LVP165" s="225"/>
      <c r="LVQ165" s="225"/>
      <c r="LVR165" s="225"/>
      <c r="LVS165" s="225"/>
      <c r="LVT165" s="225"/>
      <c r="LVU165" s="225"/>
      <c r="LVV165" s="225"/>
      <c r="LVW165" s="225"/>
      <c r="LVX165" s="225"/>
      <c r="LVY165" s="225"/>
      <c r="LVZ165" s="225"/>
      <c r="LWA165" s="225"/>
      <c r="LWB165" s="225"/>
      <c r="LWC165" s="225"/>
      <c r="LWD165" s="225"/>
      <c r="LWE165" s="225"/>
      <c r="LWF165" s="225"/>
      <c r="LWG165" s="225"/>
      <c r="LWH165" s="225"/>
      <c r="LWI165" s="225"/>
      <c r="LWJ165" s="225"/>
      <c r="LWK165" s="225"/>
      <c r="LWL165" s="225"/>
      <c r="LWM165" s="225"/>
      <c r="LWN165" s="225"/>
      <c r="LWO165" s="225"/>
      <c r="LWP165" s="225"/>
      <c r="LWQ165" s="225"/>
      <c r="LWR165" s="225"/>
      <c r="LWS165" s="225"/>
      <c r="LWT165" s="225"/>
      <c r="LWU165" s="225"/>
      <c r="LWV165" s="225"/>
      <c r="LWW165" s="225"/>
      <c r="LWX165" s="225"/>
      <c r="LWY165" s="225"/>
      <c r="LWZ165" s="225"/>
      <c r="LXA165" s="225"/>
      <c r="LXB165" s="225"/>
      <c r="LXC165" s="225"/>
      <c r="LXD165" s="225"/>
      <c r="LXE165" s="225"/>
      <c r="LXF165" s="225"/>
      <c r="LXG165" s="225"/>
      <c r="LXH165" s="225"/>
      <c r="LXI165" s="225"/>
      <c r="LXJ165" s="225"/>
      <c r="LXK165" s="225"/>
      <c r="LXL165" s="225"/>
      <c r="LXM165" s="225"/>
      <c r="LXN165" s="225"/>
      <c r="LXO165" s="225"/>
      <c r="LXP165" s="225"/>
      <c r="LXQ165" s="225"/>
      <c r="LXR165" s="225"/>
      <c r="LXS165" s="225"/>
      <c r="LXT165" s="225"/>
      <c r="LXU165" s="225"/>
      <c r="LXV165" s="225"/>
      <c r="LXW165" s="225"/>
      <c r="LXX165" s="225"/>
      <c r="LXY165" s="225"/>
      <c r="LXZ165" s="225"/>
      <c r="LYA165" s="225"/>
      <c r="LYB165" s="225"/>
      <c r="LYC165" s="225"/>
      <c r="LYD165" s="225"/>
      <c r="LYE165" s="225"/>
      <c r="LYF165" s="225"/>
      <c r="LYG165" s="225"/>
      <c r="LYH165" s="225"/>
      <c r="LYI165" s="225"/>
      <c r="LYJ165" s="225"/>
      <c r="LYK165" s="225"/>
      <c r="LYL165" s="225"/>
      <c r="LYM165" s="225"/>
      <c r="LYN165" s="225"/>
      <c r="LYO165" s="225"/>
      <c r="LYP165" s="225"/>
      <c r="LYQ165" s="225"/>
      <c r="LYR165" s="225"/>
      <c r="LYS165" s="225"/>
      <c r="LYT165" s="225"/>
      <c r="LYU165" s="225"/>
      <c r="LYV165" s="225"/>
      <c r="LYW165" s="225"/>
      <c r="LYX165" s="225"/>
      <c r="LYY165" s="225"/>
      <c r="LYZ165" s="225"/>
      <c r="LZA165" s="225"/>
      <c r="LZB165" s="225"/>
      <c r="LZC165" s="225"/>
      <c r="LZD165" s="225"/>
      <c r="LZE165" s="225"/>
      <c r="LZF165" s="225"/>
      <c r="LZG165" s="225"/>
      <c r="LZH165" s="225"/>
      <c r="LZI165" s="225"/>
      <c r="LZJ165" s="225"/>
      <c r="LZK165" s="225"/>
      <c r="LZL165" s="225"/>
      <c r="LZM165" s="225"/>
      <c r="LZN165" s="225"/>
      <c r="LZO165" s="225"/>
      <c r="LZP165" s="225"/>
      <c r="LZQ165" s="225"/>
      <c r="LZR165" s="225"/>
      <c r="LZS165" s="225"/>
      <c r="LZT165" s="225"/>
      <c r="LZU165" s="225"/>
      <c r="LZV165" s="225"/>
      <c r="LZW165" s="225"/>
      <c r="LZX165" s="225"/>
      <c r="LZY165" s="225"/>
      <c r="LZZ165" s="225"/>
      <c r="MAA165" s="225"/>
      <c r="MAB165" s="225"/>
      <c r="MAC165" s="225"/>
      <c r="MAD165" s="225"/>
      <c r="MAE165" s="225"/>
      <c r="MAF165" s="225"/>
      <c r="MAG165" s="225"/>
      <c r="MAH165" s="225"/>
      <c r="MAI165" s="225"/>
      <c r="MAJ165" s="225"/>
      <c r="MAK165" s="225"/>
      <c r="MAL165" s="225"/>
      <c r="MAM165" s="225"/>
      <c r="MAN165" s="225"/>
      <c r="MAO165" s="225"/>
      <c r="MAP165" s="225"/>
      <c r="MAQ165" s="225"/>
      <c r="MAR165" s="225"/>
      <c r="MAS165" s="225"/>
      <c r="MAT165" s="225"/>
      <c r="MAU165" s="225"/>
      <c r="MAV165" s="225"/>
      <c r="MAW165" s="225"/>
      <c r="MAX165" s="225"/>
      <c r="MAY165" s="225"/>
      <c r="MAZ165" s="225"/>
      <c r="MBA165" s="225"/>
      <c r="MBB165" s="225"/>
      <c r="MBC165" s="225"/>
      <c r="MBD165" s="225"/>
      <c r="MBE165" s="225"/>
      <c r="MBF165" s="225"/>
      <c r="MBG165" s="225"/>
      <c r="MBH165" s="225"/>
      <c r="MBI165" s="225"/>
      <c r="MBJ165" s="225"/>
      <c r="MBK165" s="225"/>
      <c r="MBL165" s="225"/>
      <c r="MBM165" s="225"/>
      <c r="MBN165" s="225"/>
      <c r="MBO165" s="225"/>
      <c r="MBP165" s="225"/>
      <c r="MBQ165" s="225"/>
      <c r="MBR165" s="225"/>
      <c r="MBS165" s="225"/>
      <c r="MBT165" s="225"/>
      <c r="MBU165" s="225"/>
      <c r="MBV165" s="225"/>
      <c r="MBW165" s="225"/>
      <c r="MBX165" s="225"/>
      <c r="MBY165" s="225"/>
      <c r="MBZ165" s="225"/>
      <c r="MCA165" s="225"/>
      <c r="MCB165" s="225"/>
      <c r="MCC165" s="225"/>
      <c r="MCD165" s="225"/>
      <c r="MCE165" s="225"/>
      <c r="MCF165" s="225"/>
      <c r="MCG165" s="225"/>
      <c r="MCH165" s="225"/>
      <c r="MCI165" s="225"/>
      <c r="MCJ165" s="225"/>
      <c r="MCK165" s="225"/>
      <c r="MCL165" s="225"/>
      <c r="MCM165" s="225"/>
      <c r="MCN165" s="225"/>
      <c r="MCO165" s="225"/>
      <c r="MCP165" s="225"/>
      <c r="MCQ165" s="225"/>
      <c r="MCR165" s="225"/>
      <c r="MCS165" s="225"/>
      <c r="MCT165" s="225"/>
      <c r="MCU165" s="225"/>
      <c r="MCV165" s="225"/>
      <c r="MCW165" s="225"/>
      <c r="MCX165" s="225"/>
      <c r="MCY165" s="225"/>
      <c r="MCZ165" s="225"/>
      <c r="MDA165" s="225"/>
      <c r="MDB165" s="225"/>
      <c r="MDC165" s="225"/>
      <c r="MDD165" s="225"/>
      <c r="MDE165" s="225"/>
      <c r="MDF165" s="225"/>
      <c r="MDG165" s="225"/>
      <c r="MDH165" s="225"/>
      <c r="MDI165" s="225"/>
      <c r="MDJ165" s="225"/>
      <c r="MDK165" s="225"/>
      <c r="MDL165" s="225"/>
      <c r="MDM165" s="225"/>
      <c r="MDN165" s="225"/>
      <c r="MDO165" s="225"/>
      <c r="MDP165" s="225"/>
      <c r="MDQ165" s="225"/>
      <c r="MDR165" s="225"/>
      <c r="MDS165" s="225"/>
      <c r="MDT165" s="225"/>
      <c r="MDU165" s="225"/>
      <c r="MDV165" s="225"/>
      <c r="MDW165" s="225"/>
      <c r="MDX165" s="225"/>
      <c r="MDY165" s="225"/>
      <c r="MDZ165" s="225"/>
      <c r="MEA165" s="225"/>
      <c r="MEB165" s="225"/>
      <c r="MEC165" s="225"/>
      <c r="MED165" s="225"/>
      <c r="MEE165" s="225"/>
      <c r="MEF165" s="225"/>
      <c r="MEG165" s="225"/>
      <c r="MEH165" s="225"/>
      <c r="MEI165" s="225"/>
      <c r="MEJ165" s="225"/>
      <c r="MEK165" s="225"/>
      <c r="MEL165" s="225"/>
      <c r="MEM165" s="225"/>
      <c r="MEN165" s="225"/>
      <c r="MEO165" s="225"/>
      <c r="MEP165" s="225"/>
      <c r="MEQ165" s="225"/>
      <c r="MER165" s="225"/>
      <c r="MES165" s="225"/>
      <c r="MET165" s="225"/>
      <c r="MEU165" s="225"/>
      <c r="MEV165" s="225"/>
      <c r="MEW165" s="225"/>
      <c r="MEX165" s="225"/>
      <c r="MEY165" s="225"/>
      <c r="MEZ165" s="225"/>
      <c r="MFA165" s="225"/>
      <c r="MFB165" s="225"/>
      <c r="MFC165" s="225"/>
      <c r="MFD165" s="225"/>
      <c r="MFE165" s="225"/>
      <c r="MFF165" s="225"/>
      <c r="MFG165" s="225"/>
      <c r="MFH165" s="225"/>
      <c r="MFI165" s="225"/>
      <c r="MFJ165" s="225"/>
      <c r="MFK165" s="225"/>
      <c r="MFL165" s="225"/>
      <c r="MFM165" s="225"/>
      <c r="MFN165" s="225"/>
      <c r="MFO165" s="225"/>
      <c r="MFP165" s="225"/>
      <c r="MFQ165" s="225"/>
      <c r="MFR165" s="225"/>
      <c r="MFS165" s="225"/>
      <c r="MFT165" s="225"/>
      <c r="MFU165" s="225"/>
      <c r="MFV165" s="225"/>
      <c r="MFW165" s="225"/>
      <c r="MFX165" s="225"/>
      <c r="MFY165" s="225"/>
      <c r="MFZ165" s="225"/>
      <c r="MGA165" s="225"/>
      <c r="MGB165" s="225"/>
      <c r="MGC165" s="225"/>
      <c r="MGD165" s="225"/>
      <c r="MGE165" s="225"/>
      <c r="MGF165" s="225"/>
      <c r="MGG165" s="225"/>
      <c r="MGH165" s="225"/>
      <c r="MGI165" s="225"/>
      <c r="MGJ165" s="225"/>
      <c r="MGK165" s="225"/>
      <c r="MGL165" s="225"/>
      <c r="MGM165" s="225"/>
      <c r="MGN165" s="225"/>
      <c r="MGO165" s="225"/>
      <c r="MGP165" s="225"/>
      <c r="MGQ165" s="225"/>
      <c r="MGR165" s="225"/>
      <c r="MGS165" s="225"/>
      <c r="MGT165" s="225"/>
      <c r="MGU165" s="225"/>
      <c r="MGV165" s="225"/>
      <c r="MGW165" s="225"/>
      <c r="MGX165" s="225"/>
      <c r="MGY165" s="225"/>
      <c r="MGZ165" s="225"/>
      <c r="MHA165" s="225"/>
      <c r="MHB165" s="225"/>
      <c r="MHC165" s="225"/>
      <c r="MHD165" s="225"/>
      <c r="MHE165" s="225"/>
      <c r="MHF165" s="225"/>
      <c r="MHG165" s="225"/>
      <c r="MHH165" s="225"/>
      <c r="MHI165" s="225"/>
      <c r="MHJ165" s="225"/>
      <c r="MHK165" s="225"/>
      <c r="MHL165" s="225"/>
      <c r="MHM165" s="225"/>
      <c r="MHN165" s="225"/>
      <c r="MHO165" s="225"/>
      <c r="MHP165" s="225"/>
      <c r="MHQ165" s="225"/>
      <c r="MHR165" s="225"/>
      <c r="MHS165" s="225"/>
      <c r="MHT165" s="225"/>
      <c r="MHU165" s="225"/>
      <c r="MHV165" s="225"/>
      <c r="MHW165" s="225"/>
      <c r="MHX165" s="225"/>
      <c r="MHY165" s="225"/>
      <c r="MHZ165" s="225"/>
      <c r="MIA165" s="225"/>
      <c r="MIB165" s="225"/>
      <c r="MIC165" s="225"/>
      <c r="MID165" s="225"/>
      <c r="MIE165" s="225"/>
      <c r="MIF165" s="225"/>
      <c r="MIG165" s="225"/>
      <c r="MIH165" s="225"/>
      <c r="MII165" s="225"/>
      <c r="MIJ165" s="225"/>
      <c r="MIK165" s="225"/>
      <c r="MIL165" s="225"/>
      <c r="MIM165" s="225"/>
      <c r="MIN165" s="225"/>
      <c r="MIO165" s="225"/>
      <c r="MIP165" s="225"/>
      <c r="MIQ165" s="225"/>
      <c r="MIR165" s="225"/>
      <c r="MIS165" s="225"/>
      <c r="MIT165" s="225"/>
      <c r="MIU165" s="225"/>
      <c r="MIV165" s="225"/>
      <c r="MIW165" s="225"/>
      <c r="MIX165" s="225"/>
      <c r="MIY165" s="225"/>
      <c r="MIZ165" s="225"/>
      <c r="MJA165" s="225"/>
      <c r="MJB165" s="225"/>
      <c r="MJC165" s="225"/>
      <c r="MJD165" s="225"/>
      <c r="MJE165" s="225"/>
      <c r="MJF165" s="225"/>
      <c r="MJG165" s="225"/>
      <c r="MJH165" s="225"/>
      <c r="MJI165" s="225"/>
      <c r="MJJ165" s="225"/>
      <c r="MJK165" s="225"/>
      <c r="MJL165" s="225"/>
      <c r="MJM165" s="225"/>
      <c r="MJN165" s="225"/>
      <c r="MJO165" s="225"/>
      <c r="MJP165" s="225"/>
      <c r="MJQ165" s="225"/>
      <c r="MJR165" s="225"/>
      <c r="MJS165" s="225"/>
      <c r="MJT165" s="225"/>
      <c r="MJU165" s="225"/>
      <c r="MJV165" s="225"/>
      <c r="MJW165" s="225"/>
      <c r="MJX165" s="225"/>
      <c r="MJY165" s="225"/>
      <c r="MJZ165" s="225"/>
      <c r="MKA165" s="225"/>
      <c r="MKB165" s="225"/>
      <c r="MKC165" s="225"/>
      <c r="MKD165" s="225"/>
      <c r="MKE165" s="225"/>
      <c r="MKF165" s="225"/>
      <c r="MKG165" s="225"/>
      <c r="MKH165" s="225"/>
      <c r="MKI165" s="225"/>
      <c r="MKJ165" s="225"/>
      <c r="MKK165" s="225"/>
      <c r="MKL165" s="225"/>
      <c r="MKM165" s="225"/>
      <c r="MKN165" s="225"/>
      <c r="MKO165" s="225"/>
      <c r="MKP165" s="225"/>
      <c r="MKQ165" s="225"/>
      <c r="MKR165" s="225"/>
      <c r="MKS165" s="225"/>
      <c r="MKT165" s="225"/>
      <c r="MKU165" s="225"/>
      <c r="MKV165" s="225"/>
      <c r="MKW165" s="225"/>
      <c r="MKX165" s="225"/>
      <c r="MKY165" s="225"/>
      <c r="MKZ165" s="225"/>
      <c r="MLA165" s="225"/>
      <c r="MLB165" s="225"/>
      <c r="MLC165" s="225"/>
      <c r="MLD165" s="225"/>
      <c r="MLE165" s="225"/>
      <c r="MLF165" s="225"/>
      <c r="MLG165" s="225"/>
      <c r="MLH165" s="225"/>
      <c r="MLI165" s="225"/>
      <c r="MLJ165" s="225"/>
      <c r="MLK165" s="225"/>
      <c r="MLL165" s="225"/>
      <c r="MLM165" s="225"/>
      <c r="MLN165" s="225"/>
      <c r="MLO165" s="225"/>
      <c r="MLP165" s="225"/>
      <c r="MLQ165" s="225"/>
      <c r="MLR165" s="225"/>
      <c r="MLS165" s="225"/>
      <c r="MLT165" s="225"/>
      <c r="MLU165" s="225"/>
      <c r="MLV165" s="225"/>
      <c r="MLW165" s="225"/>
      <c r="MLX165" s="225"/>
      <c r="MLY165" s="225"/>
      <c r="MLZ165" s="225"/>
      <c r="MMA165" s="225"/>
      <c r="MMB165" s="225"/>
      <c r="MMC165" s="225"/>
      <c r="MMD165" s="225"/>
      <c r="MME165" s="225"/>
      <c r="MMF165" s="225"/>
      <c r="MMG165" s="225"/>
      <c r="MMH165" s="225"/>
      <c r="MMI165" s="225"/>
      <c r="MMJ165" s="225"/>
      <c r="MMK165" s="225"/>
      <c r="MML165" s="225"/>
      <c r="MMM165" s="225"/>
      <c r="MMN165" s="225"/>
      <c r="MMO165" s="225"/>
      <c r="MMP165" s="225"/>
      <c r="MMQ165" s="225"/>
      <c r="MMR165" s="225"/>
      <c r="MMS165" s="225"/>
      <c r="MMT165" s="225"/>
      <c r="MMU165" s="225"/>
      <c r="MMV165" s="225"/>
      <c r="MMW165" s="225"/>
      <c r="MMX165" s="225"/>
      <c r="MMY165" s="225"/>
      <c r="MMZ165" s="225"/>
      <c r="MNA165" s="225"/>
      <c r="MNB165" s="225"/>
      <c r="MNC165" s="225"/>
      <c r="MND165" s="225"/>
      <c r="MNE165" s="225"/>
      <c r="MNF165" s="225"/>
      <c r="MNG165" s="225"/>
      <c r="MNH165" s="225"/>
      <c r="MNI165" s="225"/>
      <c r="MNJ165" s="225"/>
      <c r="MNK165" s="225"/>
      <c r="MNL165" s="225"/>
      <c r="MNM165" s="225"/>
      <c r="MNN165" s="225"/>
      <c r="MNO165" s="225"/>
      <c r="MNP165" s="225"/>
      <c r="MNQ165" s="225"/>
      <c r="MNR165" s="225"/>
      <c r="MNS165" s="225"/>
      <c r="MNT165" s="225"/>
      <c r="MNU165" s="225"/>
      <c r="MNV165" s="225"/>
      <c r="MNW165" s="225"/>
      <c r="MNX165" s="225"/>
      <c r="MNY165" s="225"/>
      <c r="MNZ165" s="225"/>
      <c r="MOA165" s="225"/>
      <c r="MOB165" s="225"/>
      <c r="MOC165" s="225"/>
      <c r="MOD165" s="225"/>
      <c r="MOE165" s="225"/>
      <c r="MOF165" s="225"/>
      <c r="MOG165" s="225"/>
      <c r="MOH165" s="225"/>
      <c r="MOI165" s="225"/>
      <c r="MOJ165" s="225"/>
      <c r="MOK165" s="225"/>
      <c r="MOL165" s="225"/>
      <c r="MOM165" s="225"/>
      <c r="MON165" s="225"/>
      <c r="MOO165" s="225"/>
      <c r="MOP165" s="225"/>
      <c r="MOQ165" s="225"/>
      <c r="MOR165" s="225"/>
      <c r="MOS165" s="225"/>
      <c r="MOT165" s="225"/>
      <c r="MOU165" s="225"/>
      <c r="MOV165" s="225"/>
      <c r="MOW165" s="225"/>
      <c r="MOX165" s="225"/>
      <c r="MOY165" s="225"/>
      <c r="MOZ165" s="225"/>
      <c r="MPA165" s="225"/>
      <c r="MPB165" s="225"/>
      <c r="MPC165" s="225"/>
      <c r="MPD165" s="225"/>
      <c r="MPE165" s="225"/>
      <c r="MPF165" s="225"/>
      <c r="MPG165" s="225"/>
      <c r="MPH165" s="225"/>
      <c r="MPI165" s="225"/>
      <c r="MPJ165" s="225"/>
      <c r="MPK165" s="225"/>
      <c r="MPL165" s="225"/>
      <c r="MPM165" s="225"/>
      <c r="MPN165" s="225"/>
      <c r="MPO165" s="225"/>
      <c r="MPP165" s="225"/>
      <c r="MPQ165" s="225"/>
      <c r="MPR165" s="225"/>
      <c r="MPS165" s="225"/>
      <c r="MPT165" s="225"/>
      <c r="MPU165" s="225"/>
      <c r="MPV165" s="225"/>
      <c r="MPW165" s="225"/>
      <c r="MPX165" s="225"/>
      <c r="MPY165" s="225"/>
      <c r="MPZ165" s="225"/>
      <c r="MQA165" s="225"/>
      <c r="MQB165" s="225"/>
      <c r="MQC165" s="225"/>
      <c r="MQD165" s="225"/>
      <c r="MQE165" s="225"/>
      <c r="MQF165" s="225"/>
      <c r="MQG165" s="225"/>
      <c r="MQH165" s="225"/>
      <c r="MQI165" s="225"/>
      <c r="MQJ165" s="225"/>
      <c r="MQK165" s="225"/>
      <c r="MQL165" s="225"/>
      <c r="MQM165" s="225"/>
      <c r="MQN165" s="225"/>
      <c r="MQO165" s="225"/>
      <c r="MQP165" s="225"/>
      <c r="MQQ165" s="225"/>
      <c r="MQR165" s="225"/>
      <c r="MQS165" s="225"/>
      <c r="MQT165" s="225"/>
      <c r="MQU165" s="225"/>
      <c r="MQV165" s="225"/>
      <c r="MQW165" s="225"/>
      <c r="MQX165" s="225"/>
      <c r="MQY165" s="225"/>
      <c r="MQZ165" s="225"/>
      <c r="MRA165" s="225"/>
      <c r="MRB165" s="225"/>
      <c r="MRC165" s="225"/>
      <c r="MRD165" s="225"/>
      <c r="MRE165" s="225"/>
      <c r="MRF165" s="225"/>
      <c r="MRG165" s="225"/>
      <c r="MRH165" s="225"/>
      <c r="MRI165" s="225"/>
      <c r="MRJ165" s="225"/>
      <c r="MRK165" s="225"/>
      <c r="MRL165" s="225"/>
      <c r="MRM165" s="225"/>
      <c r="MRN165" s="225"/>
      <c r="MRO165" s="225"/>
      <c r="MRP165" s="225"/>
      <c r="MRQ165" s="225"/>
      <c r="MRR165" s="225"/>
      <c r="MRS165" s="225"/>
      <c r="MRT165" s="225"/>
      <c r="MRU165" s="225"/>
      <c r="MRV165" s="225"/>
      <c r="MRW165" s="225"/>
      <c r="MRX165" s="225"/>
      <c r="MRY165" s="225"/>
      <c r="MRZ165" s="225"/>
      <c r="MSA165" s="225"/>
      <c r="MSB165" s="225"/>
      <c r="MSC165" s="225"/>
      <c r="MSD165" s="225"/>
      <c r="MSE165" s="225"/>
      <c r="MSF165" s="225"/>
      <c r="MSG165" s="225"/>
      <c r="MSH165" s="225"/>
      <c r="MSI165" s="225"/>
      <c r="MSJ165" s="225"/>
      <c r="MSK165" s="225"/>
      <c r="MSL165" s="225"/>
      <c r="MSM165" s="225"/>
      <c r="MSN165" s="225"/>
      <c r="MSO165" s="225"/>
      <c r="MSP165" s="225"/>
      <c r="MSQ165" s="225"/>
      <c r="MSR165" s="225"/>
      <c r="MSS165" s="225"/>
      <c r="MST165" s="225"/>
      <c r="MSU165" s="225"/>
      <c r="MSV165" s="225"/>
      <c r="MSW165" s="225"/>
      <c r="MSX165" s="225"/>
      <c r="MSY165" s="225"/>
      <c r="MSZ165" s="225"/>
      <c r="MTA165" s="225"/>
      <c r="MTB165" s="225"/>
      <c r="MTC165" s="225"/>
      <c r="MTD165" s="225"/>
      <c r="MTE165" s="225"/>
      <c r="MTF165" s="225"/>
      <c r="MTG165" s="225"/>
      <c r="MTH165" s="225"/>
      <c r="MTI165" s="225"/>
      <c r="MTJ165" s="225"/>
      <c r="MTK165" s="225"/>
      <c r="MTL165" s="225"/>
      <c r="MTM165" s="225"/>
      <c r="MTN165" s="225"/>
      <c r="MTO165" s="225"/>
      <c r="MTP165" s="225"/>
      <c r="MTQ165" s="225"/>
      <c r="MTR165" s="225"/>
      <c r="MTS165" s="225"/>
      <c r="MTT165" s="225"/>
      <c r="MTU165" s="225"/>
      <c r="MTV165" s="225"/>
      <c r="MTW165" s="225"/>
      <c r="MTX165" s="225"/>
      <c r="MTY165" s="225"/>
      <c r="MTZ165" s="225"/>
      <c r="MUA165" s="225"/>
      <c r="MUB165" s="225"/>
      <c r="MUC165" s="225"/>
      <c r="MUD165" s="225"/>
      <c r="MUE165" s="225"/>
      <c r="MUF165" s="225"/>
      <c r="MUG165" s="225"/>
      <c r="MUH165" s="225"/>
      <c r="MUI165" s="225"/>
      <c r="MUJ165" s="225"/>
      <c r="MUK165" s="225"/>
      <c r="MUL165" s="225"/>
      <c r="MUM165" s="225"/>
      <c r="MUN165" s="225"/>
      <c r="MUO165" s="225"/>
      <c r="MUP165" s="225"/>
      <c r="MUQ165" s="225"/>
      <c r="MUR165" s="225"/>
      <c r="MUS165" s="225"/>
      <c r="MUT165" s="225"/>
      <c r="MUU165" s="225"/>
      <c r="MUV165" s="225"/>
      <c r="MUW165" s="225"/>
      <c r="MUX165" s="225"/>
      <c r="MUY165" s="225"/>
      <c r="MUZ165" s="225"/>
      <c r="MVA165" s="225"/>
      <c r="MVB165" s="225"/>
      <c r="MVC165" s="225"/>
      <c r="MVD165" s="225"/>
      <c r="MVE165" s="225"/>
      <c r="MVF165" s="225"/>
      <c r="MVG165" s="225"/>
      <c r="MVH165" s="225"/>
      <c r="MVI165" s="225"/>
      <c r="MVJ165" s="225"/>
      <c r="MVK165" s="225"/>
      <c r="MVL165" s="225"/>
      <c r="MVM165" s="225"/>
      <c r="MVN165" s="225"/>
      <c r="MVO165" s="225"/>
      <c r="MVP165" s="225"/>
      <c r="MVQ165" s="225"/>
      <c r="MVR165" s="225"/>
      <c r="MVS165" s="225"/>
      <c r="MVT165" s="225"/>
      <c r="MVU165" s="225"/>
      <c r="MVV165" s="225"/>
      <c r="MVW165" s="225"/>
      <c r="MVX165" s="225"/>
      <c r="MVY165" s="225"/>
      <c r="MVZ165" s="225"/>
      <c r="MWA165" s="225"/>
      <c r="MWB165" s="225"/>
      <c r="MWC165" s="225"/>
      <c r="MWD165" s="225"/>
      <c r="MWE165" s="225"/>
      <c r="MWF165" s="225"/>
      <c r="MWG165" s="225"/>
      <c r="MWH165" s="225"/>
      <c r="MWI165" s="225"/>
      <c r="MWJ165" s="225"/>
      <c r="MWK165" s="225"/>
      <c r="MWL165" s="225"/>
      <c r="MWM165" s="225"/>
      <c r="MWN165" s="225"/>
      <c r="MWO165" s="225"/>
      <c r="MWP165" s="225"/>
      <c r="MWQ165" s="225"/>
      <c r="MWR165" s="225"/>
      <c r="MWS165" s="225"/>
      <c r="MWT165" s="225"/>
      <c r="MWU165" s="225"/>
      <c r="MWV165" s="225"/>
      <c r="MWW165" s="225"/>
      <c r="MWX165" s="225"/>
      <c r="MWY165" s="225"/>
      <c r="MWZ165" s="225"/>
      <c r="MXA165" s="225"/>
      <c r="MXB165" s="225"/>
      <c r="MXC165" s="225"/>
      <c r="MXD165" s="225"/>
      <c r="MXE165" s="225"/>
      <c r="MXF165" s="225"/>
      <c r="MXG165" s="225"/>
      <c r="MXH165" s="225"/>
      <c r="MXI165" s="225"/>
      <c r="MXJ165" s="225"/>
      <c r="MXK165" s="225"/>
      <c r="MXL165" s="225"/>
      <c r="MXM165" s="225"/>
      <c r="MXN165" s="225"/>
      <c r="MXO165" s="225"/>
      <c r="MXP165" s="225"/>
      <c r="MXQ165" s="225"/>
      <c r="MXR165" s="225"/>
      <c r="MXS165" s="225"/>
      <c r="MXT165" s="225"/>
      <c r="MXU165" s="225"/>
      <c r="MXV165" s="225"/>
      <c r="MXW165" s="225"/>
      <c r="MXX165" s="225"/>
      <c r="MXY165" s="225"/>
      <c r="MXZ165" s="225"/>
      <c r="MYA165" s="225"/>
      <c r="MYB165" s="225"/>
      <c r="MYC165" s="225"/>
      <c r="MYD165" s="225"/>
      <c r="MYE165" s="225"/>
      <c r="MYF165" s="225"/>
      <c r="MYG165" s="225"/>
      <c r="MYH165" s="225"/>
      <c r="MYI165" s="225"/>
      <c r="MYJ165" s="225"/>
      <c r="MYK165" s="225"/>
      <c r="MYL165" s="225"/>
      <c r="MYM165" s="225"/>
      <c r="MYN165" s="225"/>
      <c r="MYO165" s="225"/>
      <c r="MYP165" s="225"/>
      <c r="MYQ165" s="225"/>
      <c r="MYR165" s="225"/>
      <c r="MYS165" s="225"/>
      <c r="MYT165" s="225"/>
      <c r="MYU165" s="225"/>
      <c r="MYV165" s="225"/>
      <c r="MYW165" s="225"/>
      <c r="MYX165" s="225"/>
      <c r="MYY165" s="225"/>
      <c r="MYZ165" s="225"/>
      <c r="MZA165" s="225"/>
      <c r="MZB165" s="225"/>
      <c r="MZC165" s="225"/>
      <c r="MZD165" s="225"/>
      <c r="MZE165" s="225"/>
      <c r="MZF165" s="225"/>
      <c r="MZG165" s="225"/>
      <c r="MZH165" s="225"/>
      <c r="MZI165" s="225"/>
      <c r="MZJ165" s="225"/>
      <c r="MZK165" s="225"/>
      <c r="MZL165" s="225"/>
      <c r="MZM165" s="225"/>
      <c r="MZN165" s="225"/>
      <c r="MZO165" s="225"/>
      <c r="MZP165" s="225"/>
      <c r="MZQ165" s="225"/>
      <c r="MZR165" s="225"/>
      <c r="MZS165" s="225"/>
      <c r="MZT165" s="225"/>
      <c r="MZU165" s="225"/>
      <c r="MZV165" s="225"/>
      <c r="MZW165" s="225"/>
      <c r="MZX165" s="225"/>
      <c r="MZY165" s="225"/>
      <c r="MZZ165" s="225"/>
      <c r="NAA165" s="225"/>
      <c r="NAB165" s="225"/>
      <c r="NAC165" s="225"/>
      <c r="NAD165" s="225"/>
      <c r="NAE165" s="225"/>
      <c r="NAF165" s="225"/>
      <c r="NAG165" s="225"/>
      <c r="NAH165" s="225"/>
      <c r="NAI165" s="225"/>
      <c r="NAJ165" s="225"/>
      <c r="NAK165" s="225"/>
      <c r="NAL165" s="225"/>
      <c r="NAM165" s="225"/>
      <c r="NAN165" s="225"/>
      <c r="NAO165" s="225"/>
      <c r="NAP165" s="225"/>
      <c r="NAQ165" s="225"/>
      <c r="NAR165" s="225"/>
      <c r="NAS165" s="225"/>
      <c r="NAT165" s="225"/>
      <c r="NAU165" s="225"/>
      <c r="NAV165" s="225"/>
      <c r="NAW165" s="225"/>
      <c r="NAX165" s="225"/>
      <c r="NAY165" s="225"/>
      <c r="NAZ165" s="225"/>
      <c r="NBA165" s="225"/>
      <c r="NBB165" s="225"/>
      <c r="NBC165" s="225"/>
      <c r="NBD165" s="225"/>
      <c r="NBE165" s="225"/>
      <c r="NBF165" s="225"/>
      <c r="NBG165" s="225"/>
      <c r="NBH165" s="225"/>
      <c r="NBI165" s="225"/>
      <c r="NBJ165" s="225"/>
      <c r="NBK165" s="225"/>
      <c r="NBL165" s="225"/>
      <c r="NBM165" s="225"/>
      <c r="NBN165" s="225"/>
      <c r="NBO165" s="225"/>
      <c r="NBP165" s="225"/>
      <c r="NBQ165" s="225"/>
      <c r="NBR165" s="225"/>
      <c r="NBS165" s="225"/>
      <c r="NBT165" s="225"/>
      <c r="NBU165" s="225"/>
      <c r="NBV165" s="225"/>
      <c r="NBW165" s="225"/>
      <c r="NBX165" s="225"/>
      <c r="NBY165" s="225"/>
      <c r="NBZ165" s="225"/>
      <c r="NCA165" s="225"/>
      <c r="NCB165" s="225"/>
      <c r="NCC165" s="225"/>
      <c r="NCD165" s="225"/>
      <c r="NCE165" s="225"/>
      <c r="NCF165" s="225"/>
      <c r="NCG165" s="225"/>
      <c r="NCH165" s="225"/>
      <c r="NCI165" s="225"/>
      <c r="NCJ165" s="225"/>
      <c r="NCK165" s="225"/>
      <c r="NCL165" s="225"/>
      <c r="NCM165" s="225"/>
      <c r="NCN165" s="225"/>
      <c r="NCO165" s="225"/>
      <c r="NCP165" s="225"/>
      <c r="NCQ165" s="225"/>
      <c r="NCR165" s="225"/>
      <c r="NCS165" s="225"/>
      <c r="NCT165" s="225"/>
      <c r="NCU165" s="225"/>
      <c r="NCV165" s="225"/>
      <c r="NCW165" s="225"/>
      <c r="NCX165" s="225"/>
      <c r="NCY165" s="225"/>
      <c r="NCZ165" s="225"/>
      <c r="NDA165" s="225"/>
      <c r="NDB165" s="225"/>
      <c r="NDC165" s="225"/>
      <c r="NDD165" s="225"/>
      <c r="NDE165" s="225"/>
      <c r="NDF165" s="225"/>
      <c r="NDG165" s="225"/>
      <c r="NDH165" s="225"/>
      <c r="NDI165" s="225"/>
      <c r="NDJ165" s="225"/>
      <c r="NDK165" s="225"/>
      <c r="NDL165" s="225"/>
      <c r="NDM165" s="225"/>
      <c r="NDN165" s="225"/>
      <c r="NDO165" s="225"/>
      <c r="NDP165" s="225"/>
      <c r="NDQ165" s="225"/>
      <c r="NDR165" s="225"/>
      <c r="NDS165" s="225"/>
      <c r="NDT165" s="225"/>
      <c r="NDU165" s="225"/>
      <c r="NDV165" s="225"/>
      <c r="NDW165" s="225"/>
      <c r="NDX165" s="225"/>
      <c r="NDY165" s="225"/>
      <c r="NDZ165" s="225"/>
      <c r="NEA165" s="225"/>
      <c r="NEB165" s="225"/>
      <c r="NEC165" s="225"/>
      <c r="NED165" s="225"/>
      <c r="NEE165" s="225"/>
      <c r="NEF165" s="225"/>
      <c r="NEG165" s="225"/>
      <c r="NEH165" s="225"/>
      <c r="NEI165" s="225"/>
      <c r="NEJ165" s="225"/>
      <c r="NEK165" s="225"/>
      <c r="NEL165" s="225"/>
      <c r="NEM165" s="225"/>
      <c r="NEN165" s="225"/>
      <c r="NEO165" s="225"/>
      <c r="NEP165" s="225"/>
      <c r="NEQ165" s="225"/>
      <c r="NER165" s="225"/>
      <c r="NES165" s="225"/>
      <c r="NET165" s="225"/>
      <c r="NEU165" s="225"/>
      <c r="NEV165" s="225"/>
      <c r="NEW165" s="225"/>
      <c r="NEX165" s="225"/>
      <c r="NEY165" s="225"/>
      <c r="NEZ165" s="225"/>
      <c r="NFA165" s="225"/>
      <c r="NFB165" s="225"/>
      <c r="NFC165" s="225"/>
      <c r="NFD165" s="225"/>
      <c r="NFE165" s="225"/>
      <c r="NFF165" s="225"/>
      <c r="NFG165" s="225"/>
      <c r="NFH165" s="225"/>
      <c r="NFI165" s="225"/>
      <c r="NFJ165" s="225"/>
      <c r="NFK165" s="225"/>
      <c r="NFL165" s="225"/>
      <c r="NFM165" s="225"/>
      <c r="NFN165" s="225"/>
      <c r="NFO165" s="225"/>
      <c r="NFP165" s="225"/>
      <c r="NFQ165" s="225"/>
      <c r="NFR165" s="225"/>
      <c r="NFS165" s="225"/>
      <c r="NFT165" s="225"/>
      <c r="NFU165" s="225"/>
      <c r="NFV165" s="225"/>
      <c r="NFW165" s="225"/>
      <c r="NFX165" s="225"/>
      <c r="NFY165" s="225"/>
      <c r="NFZ165" s="225"/>
      <c r="NGA165" s="225"/>
      <c r="NGB165" s="225"/>
      <c r="NGC165" s="225"/>
      <c r="NGD165" s="225"/>
      <c r="NGE165" s="225"/>
      <c r="NGF165" s="225"/>
      <c r="NGG165" s="225"/>
      <c r="NGH165" s="225"/>
      <c r="NGI165" s="225"/>
      <c r="NGJ165" s="225"/>
      <c r="NGK165" s="225"/>
      <c r="NGL165" s="225"/>
      <c r="NGM165" s="225"/>
      <c r="NGN165" s="225"/>
      <c r="NGO165" s="225"/>
      <c r="NGP165" s="225"/>
      <c r="NGQ165" s="225"/>
      <c r="NGR165" s="225"/>
      <c r="NGS165" s="225"/>
      <c r="NGT165" s="225"/>
      <c r="NGU165" s="225"/>
      <c r="NGV165" s="225"/>
      <c r="NGW165" s="225"/>
      <c r="NGX165" s="225"/>
      <c r="NGY165" s="225"/>
      <c r="NGZ165" s="225"/>
      <c r="NHA165" s="225"/>
      <c r="NHB165" s="225"/>
      <c r="NHC165" s="225"/>
      <c r="NHD165" s="225"/>
      <c r="NHE165" s="225"/>
      <c r="NHF165" s="225"/>
      <c r="NHG165" s="225"/>
      <c r="NHH165" s="225"/>
      <c r="NHI165" s="225"/>
      <c r="NHJ165" s="225"/>
      <c r="NHK165" s="225"/>
      <c r="NHL165" s="225"/>
      <c r="NHM165" s="225"/>
      <c r="NHN165" s="225"/>
      <c r="NHO165" s="225"/>
      <c r="NHP165" s="225"/>
      <c r="NHQ165" s="225"/>
      <c r="NHR165" s="225"/>
      <c r="NHS165" s="225"/>
      <c r="NHT165" s="225"/>
      <c r="NHU165" s="225"/>
      <c r="NHV165" s="225"/>
      <c r="NHW165" s="225"/>
      <c r="NHX165" s="225"/>
      <c r="NHY165" s="225"/>
      <c r="NHZ165" s="225"/>
      <c r="NIA165" s="225"/>
      <c r="NIB165" s="225"/>
      <c r="NIC165" s="225"/>
      <c r="NID165" s="225"/>
      <c r="NIE165" s="225"/>
      <c r="NIF165" s="225"/>
      <c r="NIG165" s="225"/>
      <c r="NIH165" s="225"/>
      <c r="NII165" s="225"/>
      <c r="NIJ165" s="225"/>
      <c r="NIK165" s="225"/>
      <c r="NIL165" s="225"/>
      <c r="NIM165" s="225"/>
      <c r="NIN165" s="225"/>
      <c r="NIO165" s="225"/>
      <c r="NIP165" s="225"/>
      <c r="NIQ165" s="225"/>
      <c r="NIR165" s="225"/>
      <c r="NIS165" s="225"/>
      <c r="NIT165" s="225"/>
      <c r="NIU165" s="225"/>
      <c r="NIV165" s="225"/>
      <c r="NIW165" s="225"/>
      <c r="NIX165" s="225"/>
      <c r="NIY165" s="225"/>
      <c r="NIZ165" s="225"/>
      <c r="NJA165" s="225"/>
      <c r="NJB165" s="225"/>
      <c r="NJC165" s="225"/>
      <c r="NJD165" s="225"/>
      <c r="NJE165" s="225"/>
      <c r="NJF165" s="225"/>
      <c r="NJG165" s="225"/>
      <c r="NJH165" s="225"/>
      <c r="NJI165" s="225"/>
      <c r="NJJ165" s="225"/>
      <c r="NJK165" s="225"/>
      <c r="NJL165" s="225"/>
      <c r="NJM165" s="225"/>
      <c r="NJN165" s="225"/>
      <c r="NJO165" s="225"/>
      <c r="NJP165" s="225"/>
      <c r="NJQ165" s="225"/>
      <c r="NJR165" s="225"/>
      <c r="NJS165" s="225"/>
      <c r="NJT165" s="225"/>
      <c r="NJU165" s="225"/>
      <c r="NJV165" s="225"/>
      <c r="NJW165" s="225"/>
      <c r="NJX165" s="225"/>
      <c r="NJY165" s="225"/>
      <c r="NJZ165" s="225"/>
      <c r="NKA165" s="225"/>
      <c r="NKB165" s="225"/>
      <c r="NKC165" s="225"/>
      <c r="NKD165" s="225"/>
      <c r="NKE165" s="225"/>
      <c r="NKF165" s="225"/>
      <c r="NKG165" s="225"/>
      <c r="NKH165" s="225"/>
      <c r="NKI165" s="225"/>
      <c r="NKJ165" s="225"/>
      <c r="NKK165" s="225"/>
      <c r="NKL165" s="225"/>
      <c r="NKM165" s="225"/>
      <c r="NKN165" s="225"/>
      <c r="NKO165" s="225"/>
      <c r="NKP165" s="225"/>
      <c r="NKQ165" s="225"/>
      <c r="NKR165" s="225"/>
      <c r="NKS165" s="225"/>
      <c r="NKT165" s="225"/>
      <c r="NKU165" s="225"/>
      <c r="NKV165" s="225"/>
      <c r="NKW165" s="225"/>
      <c r="NKX165" s="225"/>
      <c r="NKY165" s="225"/>
      <c r="NKZ165" s="225"/>
      <c r="NLA165" s="225"/>
      <c r="NLB165" s="225"/>
      <c r="NLC165" s="225"/>
      <c r="NLD165" s="225"/>
      <c r="NLE165" s="225"/>
      <c r="NLF165" s="225"/>
      <c r="NLG165" s="225"/>
      <c r="NLH165" s="225"/>
      <c r="NLI165" s="225"/>
      <c r="NLJ165" s="225"/>
      <c r="NLK165" s="225"/>
      <c r="NLL165" s="225"/>
      <c r="NLM165" s="225"/>
      <c r="NLN165" s="225"/>
      <c r="NLO165" s="225"/>
      <c r="NLP165" s="225"/>
      <c r="NLQ165" s="225"/>
      <c r="NLR165" s="225"/>
      <c r="NLS165" s="225"/>
      <c r="NLT165" s="225"/>
      <c r="NLU165" s="225"/>
      <c r="NLV165" s="225"/>
      <c r="NLW165" s="225"/>
      <c r="NLX165" s="225"/>
      <c r="NLY165" s="225"/>
      <c r="NLZ165" s="225"/>
      <c r="NMA165" s="225"/>
      <c r="NMB165" s="225"/>
      <c r="NMC165" s="225"/>
      <c r="NMD165" s="225"/>
      <c r="NME165" s="225"/>
      <c r="NMF165" s="225"/>
      <c r="NMG165" s="225"/>
      <c r="NMH165" s="225"/>
      <c r="NMI165" s="225"/>
      <c r="NMJ165" s="225"/>
      <c r="NMK165" s="225"/>
      <c r="NML165" s="225"/>
      <c r="NMM165" s="225"/>
      <c r="NMN165" s="225"/>
      <c r="NMO165" s="225"/>
      <c r="NMP165" s="225"/>
      <c r="NMQ165" s="225"/>
      <c r="NMR165" s="225"/>
      <c r="NMS165" s="225"/>
      <c r="NMT165" s="225"/>
      <c r="NMU165" s="225"/>
      <c r="NMV165" s="225"/>
      <c r="NMW165" s="225"/>
      <c r="NMX165" s="225"/>
      <c r="NMY165" s="225"/>
      <c r="NMZ165" s="225"/>
      <c r="NNA165" s="225"/>
      <c r="NNB165" s="225"/>
      <c r="NNC165" s="225"/>
      <c r="NND165" s="225"/>
      <c r="NNE165" s="225"/>
      <c r="NNF165" s="225"/>
      <c r="NNG165" s="225"/>
      <c r="NNH165" s="225"/>
      <c r="NNI165" s="225"/>
      <c r="NNJ165" s="225"/>
      <c r="NNK165" s="225"/>
      <c r="NNL165" s="225"/>
      <c r="NNM165" s="225"/>
      <c r="NNN165" s="225"/>
      <c r="NNO165" s="225"/>
      <c r="NNP165" s="225"/>
      <c r="NNQ165" s="225"/>
      <c r="NNR165" s="225"/>
      <c r="NNS165" s="225"/>
      <c r="NNT165" s="225"/>
      <c r="NNU165" s="225"/>
      <c r="NNV165" s="225"/>
      <c r="NNW165" s="225"/>
      <c r="NNX165" s="225"/>
      <c r="NNY165" s="225"/>
      <c r="NNZ165" s="225"/>
      <c r="NOA165" s="225"/>
      <c r="NOB165" s="225"/>
      <c r="NOC165" s="225"/>
      <c r="NOD165" s="225"/>
      <c r="NOE165" s="225"/>
      <c r="NOF165" s="225"/>
      <c r="NOG165" s="225"/>
      <c r="NOH165" s="225"/>
      <c r="NOI165" s="225"/>
      <c r="NOJ165" s="225"/>
      <c r="NOK165" s="225"/>
      <c r="NOL165" s="225"/>
      <c r="NOM165" s="225"/>
      <c r="NON165" s="225"/>
      <c r="NOO165" s="225"/>
      <c r="NOP165" s="225"/>
      <c r="NOQ165" s="225"/>
      <c r="NOR165" s="225"/>
      <c r="NOS165" s="225"/>
      <c r="NOT165" s="225"/>
      <c r="NOU165" s="225"/>
      <c r="NOV165" s="225"/>
      <c r="NOW165" s="225"/>
      <c r="NOX165" s="225"/>
      <c r="NOY165" s="225"/>
      <c r="NOZ165" s="225"/>
      <c r="NPA165" s="225"/>
      <c r="NPB165" s="225"/>
      <c r="NPC165" s="225"/>
      <c r="NPD165" s="225"/>
      <c r="NPE165" s="225"/>
      <c r="NPF165" s="225"/>
      <c r="NPG165" s="225"/>
      <c r="NPH165" s="225"/>
      <c r="NPI165" s="225"/>
      <c r="NPJ165" s="225"/>
      <c r="NPK165" s="225"/>
      <c r="NPL165" s="225"/>
      <c r="NPM165" s="225"/>
      <c r="NPN165" s="225"/>
      <c r="NPO165" s="225"/>
      <c r="NPP165" s="225"/>
      <c r="NPQ165" s="225"/>
      <c r="NPR165" s="225"/>
      <c r="NPS165" s="225"/>
      <c r="NPT165" s="225"/>
      <c r="NPU165" s="225"/>
      <c r="NPV165" s="225"/>
      <c r="NPW165" s="225"/>
      <c r="NPX165" s="225"/>
      <c r="NPY165" s="225"/>
      <c r="NPZ165" s="225"/>
      <c r="NQA165" s="225"/>
      <c r="NQB165" s="225"/>
      <c r="NQC165" s="225"/>
      <c r="NQD165" s="225"/>
      <c r="NQE165" s="225"/>
      <c r="NQF165" s="225"/>
      <c r="NQG165" s="225"/>
      <c r="NQH165" s="225"/>
      <c r="NQI165" s="225"/>
      <c r="NQJ165" s="225"/>
      <c r="NQK165" s="225"/>
      <c r="NQL165" s="225"/>
      <c r="NQM165" s="225"/>
      <c r="NQN165" s="225"/>
      <c r="NQO165" s="225"/>
      <c r="NQP165" s="225"/>
      <c r="NQQ165" s="225"/>
      <c r="NQR165" s="225"/>
      <c r="NQS165" s="225"/>
      <c r="NQT165" s="225"/>
      <c r="NQU165" s="225"/>
      <c r="NQV165" s="225"/>
      <c r="NQW165" s="225"/>
      <c r="NQX165" s="225"/>
      <c r="NQY165" s="225"/>
      <c r="NQZ165" s="225"/>
      <c r="NRA165" s="225"/>
      <c r="NRB165" s="225"/>
      <c r="NRC165" s="225"/>
      <c r="NRD165" s="225"/>
      <c r="NRE165" s="225"/>
      <c r="NRF165" s="225"/>
      <c r="NRG165" s="225"/>
      <c r="NRH165" s="225"/>
      <c r="NRI165" s="225"/>
      <c r="NRJ165" s="225"/>
      <c r="NRK165" s="225"/>
      <c r="NRL165" s="225"/>
      <c r="NRM165" s="225"/>
      <c r="NRN165" s="225"/>
      <c r="NRO165" s="225"/>
      <c r="NRP165" s="225"/>
      <c r="NRQ165" s="225"/>
      <c r="NRR165" s="225"/>
      <c r="NRS165" s="225"/>
      <c r="NRT165" s="225"/>
      <c r="NRU165" s="225"/>
      <c r="NRV165" s="225"/>
      <c r="NRW165" s="225"/>
      <c r="NRX165" s="225"/>
      <c r="NRY165" s="225"/>
      <c r="NRZ165" s="225"/>
      <c r="NSA165" s="225"/>
      <c r="NSB165" s="225"/>
      <c r="NSC165" s="225"/>
      <c r="NSD165" s="225"/>
      <c r="NSE165" s="225"/>
      <c r="NSF165" s="225"/>
      <c r="NSG165" s="225"/>
      <c r="NSH165" s="225"/>
      <c r="NSI165" s="225"/>
      <c r="NSJ165" s="225"/>
      <c r="NSK165" s="225"/>
      <c r="NSL165" s="225"/>
      <c r="NSM165" s="225"/>
      <c r="NSN165" s="225"/>
      <c r="NSO165" s="225"/>
      <c r="NSP165" s="225"/>
      <c r="NSQ165" s="225"/>
      <c r="NSR165" s="225"/>
      <c r="NSS165" s="225"/>
      <c r="NST165" s="225"/>
      <c r="NSU165" s="225"/>
      <c r="NSV165" s="225"/>
      <c r="NSW165" s="225"/>
      <c r="NSX165" s="225"/>
      <c r="NSY165" s="225"/>
      <c r="NSZ165" s="225"/>
      <c r="NTA165" s="225"/>
      <c r="NTB165" s="225"/>
      <c r="NTC165" s="225"/>
      <c r="NTD165" s="225"/>
      <c r="NTE165" s="225"/>
      <c r="NTF165" s="225"/>
      <c r="NTG165" s="225"/>
      <c r="NTH165" s="225"/>
      <c r="NTI165" s="225"/>
      <c r="NTJ165" s="225"/>
      <c r="NTK165" s="225"/>
      <c r="NTL165" s="225"/>
      <c r="NTM165" s="225"/>
      <c r="NTN165" s="225"/>
      <c r="NTO165" s="225"/>
      <c r="NTP165" s="225"/>
      <c r="NTQ165" s="225"/>
      <c r="NTR165" s="225"/>
      <c r="NTS165" s="225"/>
      <c r="NTT165" s="225"/>
      <c r="NTU165" s="225"/>
      <c r="NTV165" s="225"/>
      <c r="NTW165" s="225"/>
      <c r="NTX165" s="225"/>
      <c r="NTY165" s="225"/>
      <c r="NTZ165" s="225"/>
      <c r="NUA165" s="225"/>
      <c r="NUB165" s="225"/>
      <c r="NUC165" s="225"/>
      <c r="NUD165" s="225"/>
      <c r="NUE165" s="225"/>
      <c r="NUF165" s="225"/>
      <c r="NUG165" s="225"/>
      <c r="NUH165" s="225"/>
      <c r="NUI165" s="225"/>
      <c r="NUJ165" s="225"/>
      <c r="NUK165" s="225"/>
      <c r="NUL165" s="225"/>
      <c r="NUM165" s="225"/>
      <c r="NUN165" s="225"/>
      <c r="NUO165" s="225"/>
      <c r="NUP165" s="225"/>
      <c r="NUQ165" s="225"/>
      <c r="NUR165" s="225"/>
      <c r="NUS165" s="225"/>
      <c r="NUT165" s="225"/>
      <c r="NUU165" s="225"/>
      <c r="NUV165" s="225"/>
      <c r="NUW165" s="225"/>
      <c r="NUX165" s="225"/>
      <c r="NUY165" s="225"/>
      <c r="NUZ165" s="225"/>
      <c r="NVA165" s="225"/>
      <c r="NVB165" s="225"/>
      <c r="NVC165" s="225"/>
      <c r="NVD165" s="225"/>
      <c r="NVE165" s="225"/>
      <c r="NVF165" s="225"/>
      <c r="NVG165" s="225"/>
      <c r="NVH165" s="225"/>
      <c r="NVI165" s="225"/>
      <c r="NVJ165" s="225"/>
      <c r="NVK165" s="225"/>
      <c r="NVL165" s="225"/>
      <c r="NVM165" s="225"/>
      <c r="NVN165" s="225"/>
      <c r="NVO165" s="225"/>
      <c r="NVP165" s="225"/>
      <c r="NVQ165" s="225"/>
      <c r="NVR165" s="225"/>
      <c r="NVS165" s="225"/>
      <c r="NVT165" s="225"/>
      <c r="NVU165" s="225"/>
      <c r="NVV165" s="225"/>
      <c r="NVW165" s="225"/>
      <c r="NVX165" s="225"/>
      <c r="NVY165" s="225"/>
      <c r="NVZ165" s="225"/>
      <c r="NWA165" s="225"/>
      <c r="NWB165" s="225"/>
      <c r="NWC165" s="225"/>
      <c r="NWD165" s="225"/>
      <c r="NWE165" s="225"/>
      <c r="NWF165" s="225"/>
      <c r="NWG165" s="225"/>
      <c r="NWH165" s="225"/>
      <c r="NWI165" s="225"/>
      <c r="NWJ165" s="225"/>
      <c r="NWK165" s="225"/>
      <c r="NWL165" s="225"/>
      <c r="NWM165" s="225"/>
      <c r="NWN165" s="225"/>
      <c r="NWO165" s="225"/>
      <c r="NWP165" s="225"/>
      <c r="NWQ165" s="225"/>
      <c r="NWR165" s="225"/>
      <c r="NWS165" s="225"/>
      <c r="NWT165" s="225"/>
      <c r="NWU165" s="225"/>
      <c r="NWV165" s="225"/>
      <c r="NWW165" s="225"/>
      <c r="NWX165" s="225"/>
      <c r="NWY165" s="225"/>
      <c r="NWZ165" s="225"/>
      <c r="NXA165" s="225"/>
      <c r="NXB165" s="225"/>
      <c r="NXC165" s="225"/>
      <c r="NXD165" s="225"/>
      <c r="NXE165" s="225"/>
      <c r="NXF165" s="225"/>
      <c r="NXG165" s="225"/>
      <c r="NXH165" s="225"/>
      <c r="NXI165" s="225"/>
      <c r="NXJ165" s="225"/>
      <c r="NXK165" s="225"/>
      <c r="NXL165" s="225"/>
      <c r="NXM165" s="225"/>
      <c r="NXN165" s="225"/>
      <c r="NXO165" s="225"/>
      <c r="NXP165" s="225"/>
      <c r="NXQ165" s="225"/>
      <c r="NXR165" s="225"/>
      <c r="NXS165" s="225"/>
      <c r="NXT165" s="225"/>
      <c r="NXU165" s="225"/>
      <c r="NXV165" s="225"/>
      <c r="NXW165" s="225"/>
      <c r="NXX165" s="225"/>
      <c r="NXY165" s="225"/>
      <c r="NXZ165" s="225"/>
      <c r="NYA165" s="225"/>
      <c r="NYB165" s="225"/>
      <c r="NYC165" s="225"/>
      <c r="NYD165" s="225"/>
      <c r="NYE165" s="225"/>
      <c r="NYF165" s="225"/>
      <c r="NYG165" s="225"/>
      <c r="NYH165" s="225"/>
      <c r="NYI165" s="225"/>
      <c r="NYJ165" s="225"/>
      <c r="NYK165" s="225"/>
      <c r="NYL165" s="225"/>
      <c r="NYM165" s="225"/>
      <c r="NYN165" s="225"/>
      <c r="NYO165" s="225"/>
      <c r="NYP165" s="225"/>
      <c r="NYQ165" s="225"/>
      <c r="NYR165" s="225"/>
      <c r="NYS165" s="225"/>
      <c r="NYT165" s="225"/>
      <c r="NYU165" s="225"/>
      <c r="NYV165" s="225"/>
      <c r="NYW165" s="225"/>
      <c r="NYX165" s="225"/>
      <c r="NYY165" s="225"/>
      <c r="NYZ165" s="225"/>
      <c r="NZA165" s="225"/>
      <c r="NZB165" s="225"/>
      <c r="NZC165" s="225"/>
      <c r="NZD165" s="225"/>
      <c r="NZE165" s="225"/>
      <c r="NZF165" s="225"/>
      <c r="NZG165" s="225"/>
      <c r="NZH165" s="225"/>
      <c r="NZI165" s="225"/>
      <c r="NZJ165" s="225"/>
      <c r="NZK165" s="225"/>
      <c r="NZL165" s="225"/>
      <c r="NZM165" s="225"/>
      <c r="NZN165" s="225"/>
      <c r="NZO165" s="225"/>
      <c r="NZP165" s="225"/>
      <c r="NZQ165" s="225"/>
      <c r="NZR165" s="225"/>
      <c r="NZS165" s="225"/>
      <c r="NZT165" s="225"/>
      <c r="NZU165" s="225"/>
      <c r="NZV165" s="225"/>
      <c r="NZW165" s="225"/>
      <c r="NZX165" s="225"/>
      <c r="NZY165" s="225"/>
      <c r="NZZ165" s="225"/>
      <c r="OAA165" s="225"/>
      <c r="OAB165" s="225"/>
      <c r="OAC165" s="225"/>
      <c r="OAD165" s="225"/>
      <c r="OAE165" s="225"/>
      <c r="OAF165" s="225"/>
      <c r="OAG165" s="225"/>
      <c r="OAH165" s="225"/>
      <c r="OAI165" s="225"/>
      <c r="OAJ165" s="225"/>
      <c r="OAK165" s="225"/>
      <c r="OAL165" s="225"/>
      <c r="OAM165" s="225"/>
      <c r="OAN165" s="225"/>
      <c r="OAO165" s="225"/>
      <c r="OAP165" s="225"/>
      <c r="OAQ165" s="225"/>
      <c r="OAR165" s="225"/>
      <c r="OAS165" s="225"/>
      <c r="OAT165" s="225"/>
      <c r="OAU165" s="225"/>
      <c r="OAV165" s="225"/>
      <c r="OAW165" s="225"/>
      <c r="OAX165" s="225"/>
      <c r="OAY165" s="225"/>
      <c r="OAZ165" s="225"/>
      <c r="OBA165" s="225"/>
      <c r="OBB165" s="225"/>
      <c r="OBC165" s="225"/>
      <c r="OBD165" s="225"/>
      <c r="OBE165" s="225"/>
      <c r="OBF165" s="225"/>
      <c r="OBG165" s="225"/>
      <c r="OBH165" s="225"/>
      <c r="OBI165" s="225"/>
      <c r="OBJ165" s="225"/>
      <c r="OBK165" s="225"/>
      <c r="OBL165" s="225"/>
      <c r="OBM165" s="225"/>
      <c r="OBN165" s="225"/>
      <c r="OBO165" s="225"/>
      <c r="OBP165" s="225"/>
      <c r="OBQ165" s="225"/>
      <c r="OBR165" s="225"/>
      <c r="OBS165" s="225"/>
      <c r="OBT165" s="225"/>
      <c r="OBU165" s="225"/>
      <c r="OBV165" s="225"/>
      <c r="OBW165" s="225"/>
      <c r="OBX165" s="225"/>
      <c r="OBY165" s="225"/>
      <c r="OBZ165" s="225"/>
      <c r="OCA165" s="225"/>
      <c r="OCB165" s="225"/>
      <c r="OCC165" s="225"/>
      <c r="OCD165" s="225"/>
      <c r="OCE165" s="225"/>
      <c r="OCF165" s="225"/>
      <c r="OCG165" s="225"/>
      <c r="OCH165" s="225"/>
      <c r="OCI165" s="225"/>
      <c r="OCJ165" s="225"/>
      <c r="OCK165" s="225"/>
      <c r="OCL165" s="225"/>
      <c r="OCM165" s="225"/>
      <c r="OCN165" s="225"/>
      <c r="OCO165" s="225"/>
      <c r="OCP165" s="225"/>
      <c r="OCQ165" s="225"/>
      <c r="OCR165" s="225"/>
      <c r="OCS165" s="225"/>
      <c r="OCT165" s="225"/>
      <c r="OCU165" s="225"/>
      <c r="OCV165" s="225"/>
      <c r="OCW165" s="225"/>
      <c r="OCX165" s="225"/>
      <c r="OCY165" s="225"/>
      <c r="OCZ165" s="225"/>
      <c r="ODA165" s="225"/>
      <c r="ODB165" s="225"/>
      <c r="ODC165" s="225"/>
      <c r="ODD165" s="225"/>
      <c r="ODE165" s="225"/>
      <c r="ODF165" s="225"/>
      <c r="ODG165" s="225"/>
      <c r="ODH165" s="225"/>
      <c r="ODI165" s="225"/>
      <c r="ODJ165" s="225"/>
      <c r="ODK165" s="225"/>
      <c r="ODL165" s="225"/>
      <c r="ODM165" s="225"/>
      <c r="ODN165" s="225"/>
      <c r="ODO165" s="225"/>
      <c r="ODP165" s="225"/>
      <c r="ODQ165" s="225"/>
      <c r="ODR165" s="225"/>
      <c r="ODS165" s="225"/>
      <c r="ODT165" s="225"/>
      <c r="ODU165" s="225"/>
      <c r="ODV165" s="225"/>
      <c r="ODW165" s="225"/>
      <c r="ODX165" s="225"/>
      <c r="ODY165" s="225"/>
      <c r="ODZ165" s="225"/>
      <c r="OEA165" s="225"/>
      <c r="OEB165" s="225"/>
      <c r="OEC165" s="225"/>
      <c r="OED165" s="225"/>
      <c r="OEE165" s="225"/>
      <c r="OEF165" s="225"/>
      <c r="OEG165" s="225"/>
      <c r="OEH165" s="225"/>
      <c r="OEI165" s="225"/>
      <c r="OEJ165" s="225"/>
      <c r="OEK165" s="225"/>
      <c r="OEL165" s="225"/>
      <c r="OEM165" s="225"/>
      <c r="OEN165" s="225"/>
      <c r="OEO165" s="225"/>
      <c r="OEP165" s="225"/>
      <c r="OEQ165" s="225"/>
      <c r="OER165" s="225"/>
      <c r="OES165" s="225"/>
      <c r="OET165" s="225"/>
      <c r="OEU165" s="225"/>
      <c r="OEV165" s="225"/>
      <c r="OEW165" s="225"/>
      <c r="OEX165" s="225"/>
      <c r="OEY165" s="225"/>
      <c r="OEZ165" s="225"/>
      <c r="OFA165" s="225"/>
      <c r="OFB165" s="225"/>
      <c r="OFC165" s="225"/>
      <c r="OFD165" s="225"/>
      <c r="OFE165" s="225"/>
      <c r="OFF165" s="225"/>
      <c r="OFG165" s="225"/>
      <c r="OFH165" s="225"/>
      <c r="OFI165" s="225"/>
      <c r="OFJ165" s="225"/>
      <c r="OFK165" s="225"/>
      <c r="OFL165" s="225"/>
      <c r="OFM165" s="225"/>
      <c r="OFN165" s="225"/>
      <c r="OFO165" s="225"/>
      <c r="OFP165" s="225"/>
      <c r="OFQ165" s="225"/>
      <c r="OFR165" s="225"/>
      <c r="OFS165" s="225"/>
      <c r="OFT165" s="225"/>
      <c r="OFU165" s="225"/>
      <c r="OFV165" s="225"/>
      <c r="OFW165" s="225"/>
      <c r="OFX165" s="225"/>
      <c r="OFY165" s="225"/>
      <c r="OFZ165" s="225"/>
      <c r="OGA165" s="225"/>
      <c r="OGB165" s="225"/>
      <c r="OGC165" s="225"/>
      <c r="OGD165" s="225"/>
      <c r="OGE165" s="225"/>
      <c r="OGF165" s="225"/>
      <c r="OGG165" s="225"/>
      <c r="OGH165" s="225"/>
      <c r="OGI165" s="225"/>
      <c r="OGJ165" s="225"/>
      <c r="OGK165" s="225"/>
      <c r="OGL165" s="225"/>
      <c r="OGM165" s="225"/>
      <c r="OGN165" s="225"/>
      <c r="OGO165" s="225"/>
      <c r="OGP165" s="225"/>
      <c r="OGQ165" s="225"/>
      <c r="OGR165" s="225"/>
      <c r="OGS165" s="225"/>
      <c r="OGT165" s="225"/>
      <c r="OGU165" s="225"/>
      <c r="OGV165" s="225"/>
      <c r="OGW165" s="225"/>
      <c r="OGX165" s="225"/>
      <c r="OGY165" s="225"/>
      <c r="OGZ165" s="225"/>
      <c r="OHA165" s="225"/>
      <c r="OHB165" s="225"/>
      <c r="OHC165" s="225"/>
      <c r="OHD165" s="225"/>
      <c r="OHE165" s="225"/>
      <c r="OHF165" s="225"/>
      <c r="OHG165" s="225"/>
      <c r="OHH165" s="225"/>
      <c r="OHI165" s="225"/>
      <c r="OHJ165" s="225"/>
      <c r="OHK165" s="225"/>
      <c r="OHL165" s="225"/>
      <c r="OHM165" s="225"/>
      <c r="OHN165" s="225"/>
      <c r="OHO165" s="225"/>
      <c r="OHP165" s="225"/>
      <c r="OHQ165" s="225"/>
      <c r="OHR165" s="225"/>
      <c r="OHS165" s="225"/>
      <c r="OHT165" s="225"/>
      <c r="OHU165" s="225"/>
      <c r="OHV165" s="225"/>
      <c r="OHW165" s="225"/>
      <c r="OHX165" s="225"/>
      <c r="OHY165" s="225"/>
      <c r="OHZ165" s="225"/>
      <c r="OIA165" s="225"/>
      <c r="OIB165" s="225"/>
      <c r="OIC165" s="225"/>
      <c r="OID165" s="225"/>
      <c r="OIE165" s="225"/>
      <c r="OIF165" s="225"/>
      <c r="OIG165" s="225"/>
      <c r="OIH165" s="225"/>
      <c r="OII165" s="225"/>
      <c r="OIJ165" s="225"/>
      <c r="OIK165" s="225"/>
      <c r="OIL165" s="225"/>
      <c r="OIM165" s="225"/>
      <c r="OIN165" s="225"/>
      <c r="OIO165" s="225"/>
      <c r="OIP165" s="225"/>
      <c r="OIQ165" s="225"/>
      <c r="OIR165" s="225"/>
      <c r="OIS165" s="225"/>
      <c r="OIT165" s="225"/>
      <c r="OIU165" s="225"/>
      <c r="OIV165" s="225"/>
      <c r="OIW165" s="225"/>
      <c r="OIX165" s="225"/>
      <c r="OIY165" s="225"/>
      <c r="OIZ165" s="225"/>
      <c r="OJA165" s="225"/>
      <c r="OJB165" s="225"/>
      <c r="OJC165" s="225"/>
      <c r="OJD165" s="225"/>
      <c r="OJE165" s="225"/>
      <c r="OJF165" s="225"/>
      <c r="OJG165" s="225"/>
      <c r="OJH165" s="225"/>
      <c r="OJI165" s="225"/>
      <c r="OJJ165" s="225"/>
      <c r="OJK165" s="225"/>
      <c r="OJL165" s="225"/>
      <c r="OJM165" s="225"/>
      <c r="OJN165" s="225"/>
      <c r="OJO165" s="225"/>
      <c r="OJP165" s="225"/>
      <c r="OJQ165" s="225"/>
      <c r="OJR165" s="225"/>
      <c r="OJS165" s="225"/>
      <c r="OJT165" s="225"/>
      <c r="OJU165" s="225"/>
      <c r="OJV165" s="225"/>
      <c r="OJW165" s="225"/>
      <c r="OJX165" s="225"/>
      <c r="OJY165" s="225"/>
      <c r="OJZ165" s="225"/>
      <c r="OKA165" s="225"/>
      <c r="OKB165" s="225"/>
      <c r="OKC165" s="225"/>
      <c r="OKD165" s="225"/>
      <c r="OKE165" s="225"/>
      <c r="OKF165" s="225"/>
      <c r="OKG165" s="225"/>
      <c r="OKH165" s="225"/>
      <c r="OKI165" s="225"/>
      <c r="OKJ165" s="225"/>
      <c r="OKK165" s="225"/>
      <c r="OKL165" s="225"/>
      <c r="OKM165" s="225"/>
      <c r="OKN165" s="225"/>
      <c r="OKO165" s="225"/>
      <c r="OKP165" s="225"/>
      <c r="OKQ165" s="225"/>
      <c r="OKR165" s="225"/>
      <c r="OKS165" s="225"/>
      <c r="OKT165" s="225"/>
      <c r="OKU165" s="225"/>
      <c r="OKV165" s="225"/>
      <c r="OKW165" s="225"/>
      <c r="OKX165" s="225"/>
      <c r="OKY165" s="225"/>
      <c r="OKZ165" s="225"/>
      <c r="OLA165" s="225"/>
      <c r="OLB165" s="225"/>
      <c r="OLC165" s="225"/>
      <c r="OLD165" s="225"/>
      <c r="OLE165" s="225"/>
      <c r="OLF165" s="225"/>
      <c r="OLG165" s="225"/>
      <c r="OLH165" s="225"/>
      <c r="OLI165" s="225"/>
      <c r="OLJ165" s="225"/>
      <c r="OLK165" s="225"/>
      <c r="OLL165" s="225"/>
      <c r="OLM165" s="225"/>
      <c r="OLN165" s="225"/>
      <c r="OLO165" s="225"/>
      <c r="OLP165" s="225"/>
      <c r="OLQ165" s="225"/>
      <c r="OLR165" s="225"/>
      <c r="OLS165" s="225"/>
      <c r="OLT165" s="225"/>
      <c r="OLU165" s="225"/>
      <c r="OLV165" s="225"/>
      <c r="OLW165" s="225"/>
      <c r="OLX165" s="225"/>
      <c r="OLY165" s="225"/>
      <c r="OLZ165" s="225"/>
      <c r="OMA165" s="225"/>
      <c r="OMB165" s="225"/>
      <c r="OMC165" s="225"/>
      <c r="OMD165" s="225"/>
      <c r="OME165" s="225"/>
      <c r="OMF165" s="225"/>
      <c r="OMG165" s="225"/>
      <c r="OMH165" s="225"/>
      <c r="OMI165" s="225"/>
      <c r="OMJ165" s="225"/>
      <c r="OMK165" s="225"/>
      <c r="OML165" s="225"/>
      <c r="OMM165" s="225"/>
      <c r="OMN165" s="225"/>
      <c r="OMO165" s="225"/>
      <c r="OMP165" s="225"/>
      <c r="OMQ165" s="225"/>
      <c r="OMR165" s="225"/>
      <c r="OMS165" s="225"/>
      <c r="OMT165" s="225"/>
      <c r="OMU165" s="225"/>
      <c r="OMV165" s="225"/>
      <c r="OMW165" s="225"/>
      <c r="OMX165" s="225"/>
      <c r="OMY165" s="225"/>
      <c r="OMZ165" s="225"/>
      <c r="ONA165" s="225"/>
      <c r="ONB165" s="225"/>
      <c r="ONC165" s="225"/>
      <c r="OND165" s="225"/>
      <c r="ONE165" s="225"/>
      <c r="ONF165" s="225"/>
      <c r="ONG165" s="225"/>
      <c r="ONH165" s="225"/>
      <c r="ONI165" s="225"/>
      <c r="ONJ165" s="225"/>
      <c r="ONK165" s="225"/>
      <c r="ONL165" s="225"/>
      <c r="ONM165" s="225"/>
      <c r="ONN165" s="225"/>
      <c r="ONO165" s="225"/>
      <c r="ONP165" s="225"/>
      <c r="ONQ165" s="225"/>
      <c r="ONR165" s="225"/>
      <c r="ONS165" s="225"/>
      <c r="ONT165" s="225"/>
      <c r="ONU165" s="225"/>
      <c r="ONV165" s="225"/>
      <c r="ONW165" s="225"/>
      <c r="ONX165" s="225"/>
      <c r="ONY165" s="225"/>
      <c r="ONZ165" s="225"/>
      <c r="OOA165" s="225"/>
      <c r="OOB165" s="225"/>
      <c r="OOC165" s="225"/>
      <c r="OOD165" s="225"/>
      <c r="OOE165" s="225"/>
      <c r="OOF165" s="225"/>
      <c r="OOG165" s="225"/>
      <c r="OOH165" s="225"/>
      <c r="OOI165" s="225"/>
      <c r="OOJ165" s="225"/>
      <c r="OOK165" s="225"/>
      <c r="OOL165" s="225"/>
      <c r="OOM165" s="225"/>
      <c r="OON165" s="225"/>
      <c r="OOO165" s="225"/>
      <c r="OOP165" s="225"/>
      <c r="OOQ165" s="225"/>
      <c r="OOR165" s="225"/>
      <c r="OOS165" s="225"/>
      <c r="OOT165" s="225"/>
      <c r="OOU165" s="225"/>
      <c r="OOV165" s="225"/>
      <c r="OOW165" s="225"/>
      <c r="OOX165" s="225"/>
      <c r="OOY165" s="225"/>
      <c r="OOZ165" s="225"/>
      <c r="OPA165" s="225"/>
      <c r="OPB165" s="225"/>
      <c r="OPC165" s="225"/>
      <c r="OPD165" s="225"/>
      <c r="OPE165" s="225"/>
      <c r="OPF165" s="225"/>
      <c r="OPG165" s="225"/>
      <c r="OPH165" s="225"/>
      <c r="OPI165" s="225"/>
      <c r="OPJ165" s="225"/>
      <c r="OPK165" s="225"/>
      <c r="OPL165" s="225"/>
      <c r="OPM165" s="225"/>
      <c r="OPN165" s="225"/>
      <c r="OPO165" s="225"/>
      <c r="OPP165" s="225"/>
      <c r="OPQ165" s="225"/>
      <c r="OPR165" s="225"/>
      <c r="OPS165" s="225"/>
      <c r="OPT165" s="225"/>
      <c r="OPU165" s="225"/>
      <c r="OPV165" s="225"/>
      <c r="OPW165" s="225"/>
      <c r="OPX165" s="225"/>
      <c r="OPY165" s="225"/>
      <c r="OPZ165" s="225"/>
      <c r="OQA165" s="225"/>
      <c r="OQB165" s="225"/>
      <c r="OQC165" s="225"/>
      <c r="OQD165" s="225"/>
      <c r="OQE165" s="225"/>
      <c r="OQF165" s="225"/>
      <c r="OQG165" s="225"/>
      <c r="OQH165" s="225"/>
      <c r="OQI165" s="225"/>
      <c r="OQJ165" s="225"/>
      <c r="OQK165" s="225"/>
      <c r="OQL165" s="225"/>
      <c r="OQM165" s="225"/>
      <c r="OQN165" s="225"/>
      <c r="OQO165" s="225"/>
      <c r="OQP165" s="225"/>
      <c r="OQQ165" s="225"/>
      <c r="OQR165" s="225"/>
      <c r="OQS165" s="225"/>
      <c r="OQT165" s="225"/>
      <c r="OQU165" s="225"/>
      <c r="OQV165" s="225"/>
      <c r="OQW165" s="225"/>
      <c r="OQX165" s="225"/>
      <c r="OQY165" s="225"/>
      <c r="OQZ165" s="225"/>
      <c r="ORA165" s="225"/>
      <c r="ORB165" s="225"/>
      <c r="ORC165" s="225"/>
      <c r="ORD165" s="225"/>
      <c r="ORE165" s="225"/>
      <c r="ORF165" s="225"/>
      <c r="ORG165" s="225"/>
      <c r="ORH165" s="225"/>
      <c r="ORI165" s="225"/>
      <c r="ORJ165" s="225"/>
      <c r="ORK165" s="225"/>
      <c r="ORL165" s="225"/>
      <c r="ORM165" s="225"/>
      <c r="ORN165" s="225"/>
      <c r="ORO165" s="225"/>
      <c r="ORP165" s="225"/>
      <c r="ORQ165" s="225"/>
      <c r="ORR165" s="225"/>
      <c r="ORS165" s="225"/>
      <c r="ORT165" s="225"/>
      <c r="ORU165" s="225"/>
      <c r="ORV165" s="225"/>
      <c r="ORW165" s="225"/>
      <c r="ORX165" s="225"/>
      <c r="ORY165" s="225"/>
      <c r="ORZ165" s="225"/>
      <c r="OSA165" s="225"/>
      <c r="OSB165" s="225"/>
      <c r="OSC165" s="225"/>
      <c r="OSD165" s="225"/>
      <c r="OSE165" s="225"/>
      <c r="OSF165" s="225"/>
      <c r="OSG165" s="225"/>
      <c r="OSH165" s="225"/>
      <c r="OSI165" s="225"/>
      <c r="OSJ165" s="225"/>
      <c r="OSK165" s="225"/>
      <c r="OSL165" s="225"/>
      <c r="OSM165" s="225"/>
      <c r="OSN165" s="225"/>
      <c r="OSO165" s="225"/>
      <c r="OSP165" s="225"/>
      <c r="OSQ165" s="225"/>
      <c r="OSR165" s="225"/>
      <c r="OSS165" s="225"/>
      <c r="OST165" s="225"/>
      <c r="OSU165" s="225"/>
      <c r="OSV165" s="225"/>
      <c r="OSW165" s="225"/>
      <c r="OSX165" s="225"/>
      <c r="OSY165" s="225"/>
      <c r="OSZ165" s="225"/>
      <c r="OTA165" s="225"/>
      <c r="OTB165" s="225"/>
      <c r="OTC165" s="225"/>
      <c r="OTD165" s="225"/>
      <c r="OTE165" s="225"/>
      <c r="OTF165" s="225"/>
      <c r="OTG165" s="225"/>
      <c r="OTH165" s="225"/>
      <c r="OTI165" s="225"/>
      <c r="OTJ165" s="225"/>
      <c r="OTK165" s="225"/>
      <c r="OTL165" s="225"/>
      <c r="OTM165" s="225"/>
      <c r="OTN165" s="225"/>
      <c r="OTO165" s="225"/>
      <c r="OTP165" s="225"/>
      <c r="OTQ165" s="225"/>
      <c r="OTR165" s="225"/>
      <c r="OTS165" s="225"/>
      <c r="OTT165" s="225"/>
      <c r="OTU165" s="225"/>
      <c r="OTV165" s="225"/>
      <c r="OTW165" s="225"/>
      <c r="OTX165" s="225"/>
      <c r="OTY165" s="225"/>
      <c r="OTZ165" s="225"/>
      <c r="OUA165" s="225"/>
      <c r="OUB165" s="225"/>
      <c r="OUC165" s="225"/>
      <c r="OUD165" s="225"/>
      <c r="OUE165" s="225"/>
      <c r="OUF165" s="225"/>
      <c r="OUG165" s="225"/>
      <c r="OUH165" s="225"/>
      <c r="OUI165" s="225"/>
      <c r="OUJ165" s="225"/>
      <c r="OUK165" s="225"/>
      <c r="OUL165" s="225"/>
      <c r="OUM165" s="225"/>
      <c r="OUN165" s="225"/>
      <c r="OUO165" s="225"/>
      <c r="OUP165" s="225"/>
      <c r="OUQ165" s="225"/>
      <c r="OUR165" s="225"/>
      <c r="OUS165" s="225"/>
      <c r="OUT165" s="225"/>
      <c r="OUU165" s="225"/>
      <c r="OUV165" s="225"/>
      <c r="OUW165" s="225"/>
      <c r="OUX165" s="225"/>
      <c r="OUY165" s="225"/>
      <c r="OUZ165" s="225"/>
      <c r="OVA165" s="225"/>
      <c r="OVB165" s="225"/>
      <c r="OVC165" s="225"/>
      <c r="OVD165" s="225"/>
      <c r="OVE165" s="225"/>
      <c r="OVF165" s="225"/>
      <c r="OVG165" s="225"/>
      <c r="OVH165" s="225"/>
      <c r="OVI165" s="225"/>
      <c r="OVJ165" s="225"/>
      <c r="OVK165" s="225"/>
      <c r="OVL165" s="225"/>
      <c r="OVM165" s="225"/>
      <c r="OVN165" s="225"/>
      <c r="OVO165" s="225"/>
      <c r="OVP165" s="225"/>
      <c r="OVQ165" s="225"/>
      <c r="OVR165" s="225"/>
      <c r="OVS165" s="225"/>
      <c r="OVT165" s="225"/>
      <c r="OVU165" s="225"/>
      <c r="OVV165" s="225"/>
      <c r="OVW165" s="225"/>
      <c r="OVX165" s="225"/>
      <c r="OVY165" s="225"/>
      <c r="OVZ165" s="225"/>
      <c r="OWA165" s="225"/>
      <c r="OWB165" s="225"/>
      <c r="OWC165" s="225"/>
      <c r="OWD165" s="225"/>
      <c r="OWE165" s="225"/>
      <c r="OWF165" s="225"/>
      <c r="OWG165" s="225"/>
      <c r="OWH165" s="225"/>
      <c r="OWI165" s="225"/>
      <c r="OWJ165" s="225"/>
      <c r="OWK165" s="225"/>
      <c r="OWL165" s="225"/>
      <c r="OWM165" s="225"/>
      <c r="OWN165" s="225"/>
      <c r="OWO165" s="225"/>
      <c r="OWP165" s="225"/>
      <c r="OWQ165" s="225"/>
      <c r="OWR165" s="225"/>
      <c r="OWS165" s="225"/>
      <c r="OWT165" s="225"/>
      <c r="OWU165" s="225"/>
      <c r="OWV165" s="225"/>
      <c r="OWW165" s="225"/>
      <c r="OWX165" s="225"/>
      <c r="OWY165" s="225"/>
      <c r="OWZ165" s="225"/>
      <c r="OXA165" s="225"/>
      <c r="OXB165" s="225"/>
      <c r="OXC165" s="225"/>
      <c r="OXD165" s="225"/>
      <c r="OXE165" s="225"/>
      <c r="OXF165" s="225"/>
      <c r="OXG165" s="225"/>
      <c r="OXH165" s="225"/>
      <c r="OXI165" s="225"/>
      <c r="OXJ165" s="225"/>
      <c r="OXK165" s="225"/>
      <c r="OXL165" s="225"/>
      <c r="OXM165" s="225"/>
      <c r="OXN165" s="225"/>
      <c r="OXO165" s="225"/>
      <c r="OXP165" s="225"/>
      <c r="OXQ165" s="225"/>
      <c r="OXR165" s="225"/>
      <c r="OXS165" s="225"/>
      <c r="OXT165" s="225"/>
      <c r="OXU165" s="225"/>
      <c r="OXV165" s="225"/>
      <c r="OXW165" s="225"/>
      <c r="OXX165" s="225"/>
      <c r="OXY165" s="225"/>
      <c r="OXZ165" s="225"/>
      <c r="OYA165" s="225"/>
      <c r="OYB165" s="225"/>
      <c r="OYC165" s="225"/>
      <c r="OYD165" s="225"/>
      <c r="OYE165" s="225"/>
      <c r="OYF165" s="225"/>
      <c r="OYG165" s="225"/>
      <c r="OYH165" s="225"/>
      <c r="OYI165" s="225"/>
      <c r="OYJ165" s="225"/>
      <c r="OYK165" s="225"/>
      <c r="OYL165" s="225"/>
      <c r="OYM165" s="225"/>
      <c r="OYN165" s="225"/>
      <c r="OYO165" s="225"/>
      <c r="OYP165" s="225"/>
      <c r="OYQ165" s="225"/>
      <c r="OYR165" s="225"/>
      <c r="OYS165" s="225"/>
      <c r="OYT165" s="225"/>
      <c r="OYU165" s="225"/>
      <c r="OYV165" s="225"/>
      <c r="OYW165" s="225"/>
      <c r="OYX165" s="225"/>
      <c r="OYY165" s="225"/>
      <c r="OYZ165" s="225"/>
      <c r="OZA165" s="225"/>
      <c r="OZB165" s="225"/>
      <c r="OZC165" s="225"/>
      <c r="OZD165" s="225"/>
      <c r="OZE165" s="225"/>
      <c r="OZF165" s="225"/>
      <c r="OZG165" s="225"/>
      <c r="OZH165" s="225"/>
      <c r="OZI165" s="225"/>
      <c r="OZJ165" s="225"/>
      <c r="OZK165" s="225"/>
      <c r="OZL165" s="225"/>
      <c r="OZM165" s="225"/>
      <c r="OZN165" s="225"/>
      <c r="OZO165" s="225"/>
      <c r="OZP165" s="225"/>
      <c r="OZQ165" s="225"/>
      <c r="OZR165" s="225"/>
      <c r="OZS165" s="225"/>
      <c r="OZT165" s="225"/>
      <c r="OZU165" s="225"/>
      <c r="OZV165" s="225"/>
      <c r="OZW165" s="225"/>
      <c r="OZX165" s="225"/>
      <c r="OZY165" s="225"/>
      <c r="OZZ165" s="225"/>
      <c r="PAA165" s="225"/>
      <c r="PAB165" s="225"/>
      <c r="PAC165" s="225"/>
      <c r="PAD165" s="225"/>
      <c r="PAE165" s="225"/>
      <c r="PAF165" s="225"/>
      <c r="PAG165" s="225"/>
      <c r="PAH165" s="225"/>
      <c r="PAI165" s="225"/>
      <c r="PAJ165" s="225"/>
      <c r="PAK165" s="225"/>
      <c r="PAL165" s="225"/>
      <c r="PAM165" s="225"/>
      <c r="PAN165" s="225"/>
      <c r="PAO165" s="225"/>
      <c r="PAP165" s="225"/>
      <c r="PAQ165" s="225"/>
      <c r="PAR165" s="225"/>
      <c r="PAS165" s="225"/>
      <c r="PAT165" s="225"/>
      <c r="PAU165" s="225"/>
      <c r="PAV165" s="225"/>
      <c r="PAW165" s="225"/>
      <c r="PAX165" s="225"/>
      <c r="PAY165" s="225"/>
      <c r="PAZ165" s="225"/>
      <c r="PBA165" s="225"/>
      <c r="PBB165" s="225"/>
      <c r="PBC165" s="225"/>
      <c r="PBD165" s="225"/>
      <c r="PBE165" s="225"/>
      <c r="PBF165" s="225"/>
      <c r="PBG165" s="225"/>
      <c r="PBH165" s="225"/>
      <c r="PBI165" s="225"/>
      <c r="PBJ165" s="225"/>
      <c r="PBK165" s="225"/>
      <c r="PBL165" s="225"/>
      <c r="PBM165" s="225"/>
      <c r="PBN165" s="225"/>
      <c r="PBO165" s="225"/>
      <c r="PBP165" s="225"/>
      <c r="PBQ165" s="225"/>
      <c r="PBR165" s="225"/>
      <c r="PBS165" s="225"/>
      <c r="PBT165" s="225"/>
      <c r="PBU165" s="225"/>
      <c r="PBV165" s="225"/>
      <c r="PBW165" s="225"/>
      <c r="PBX165" s="225"/>
      <c r="PBY165" s="225"/>
      <c r="PBZ165" s="225"/>
      <c r="PCA165" s="225"/>
      <c r="PCB165" s="225"/>
      <c r="PCC165" s="225"/>
      <c r="PCD165" s="225"/>
      <c r="PCE165" s="225"/>
      <c r="PCF165" s="225"/>
      <c r="PCG165" s="225"/>
      <c r="PCH165" s="225"/>
      <c r="PCI165" s="225"/>
      <c r="PCJ165" s="225"/>
      <c r="PCK165" s="225"/>
      <c r="PCL165" s="225"/>
      <c r="PCM165" s="225"/>
      <c r="PCN165" s="225"/>
      <c r="PCO165" s="225"/>
      <c r="PCP165" s="225"/>
      <c r="PCQ165" s="225"/>
      <c r="PCR165" s="225"/>
      <c r="PCS165" s="225"/>
      <c r="PCT165" s="225"/>
      <c r="PCU165" s="225"/>
      <c r="PCV165" s="225"/>
      <c r="PCW165" s="225"/>
      <c r="PCX165" s="225"/>
      <c r="PCY165" s="225"/>
      <c r="PCZ165" s="225"/>
      <c r="PDA165" s="225"/>
      <c r="PDB165" s="225"/>
      <c r="PDC165" s="225"/>
      <c r="PDD165" s="225"/>
      <c r="PDE165" s="225"/>
      <c r="PDF165" s="225"/>
      <c r="PDG165" s="225"/>
      <c r="PDH165" s="225"/>
      <c r="PDI165" s="225"/>
      <c r="PDJ165" s="225"/>
      <c r="PDK165" s="225"/>
      <c r="PDL165" s="225"/>
      <c r="PDM165" s="225"/>
      <c r="PDN165" s="225"/>
      <c r="PDO165" s="225"/>
      <c r="PDP165" s="225"/>
      <c r="PDQ165" s="225"/>
      <c r="PDR165" s="225"/>
      <c r="PDS165" s="225"/>
      <c r="PDT165" s="225"/>
      <c r="PDU165" s="225"/>
      <c r="PDV165" s="225"/>
      <c r="PDW165" s="225"/>
      <c r="PDX165" s="225"/>
      <c r="PDY165" s="225"/>
      <c r="PDZ165" s="225"/>
      <c r="PEA165" s="225"/>
      <c r="PEB165" s="225"/>
      <c r="PEC165" s="225"/>
      <c r="PED165" s="225"/>
      <c r="PEE165" s="225"/>
      <c r="PEF165" s="225"/>
      <c r="PEG165" s="225"/>
      <c r="PEH165" s="225"/>
      <c r="PEI165" s="225"/>
      <c r="PEJ165" s="225"/>
      <c r="PEK165" s="225"/>
      <c r="PEL165" s="225"/>
      <c r="PEM165" s="225"/>
      <c r="PEN165" s="225"/>
      <c r="PEO165" s="225"/>
      <c r="PEP165" s="225"/>
      <c r="PEQ165" s="225"/>
      <c r="PER165" s="225"/>
      <c r="PES165" s="225"/>
      <c r="PET165" s="225"/>
      <c r="PEU165" s="225"/>
      <c r="PEV165" s="225"/>
      <c r="PEW165" s="225"/>
      <c r="PEX165" s="225"/>
      <c r="PEY165" s="225"/>
      <c r="PEZ165" s="225"/>
      <c r="PFA165" s="225"/>
      <c r="PFB165" s="225"/>
      <c r="PFC165" s="225"/>
      <c r="PFD165" s="225"/>
      <c r="PFE165" s="225"/>
      <c r="PFF165" s="225"/>
      <c r="PFG165" s="225"/>
      <c r="PFH165" s="225"/>
      <c r="PFI165" s="225"/>
      <c r="PFJ165" s="225"/>
      <c r="PFK165" s="225"/>
      <c r="PFL165" s="225"/>
      <c r="PFM165" s="225"/>
      <c r="PFN165" s="225"/>
      <c r="PFO165" s="225"/>
      <c r="PFP165" s="225"/>
      <c r="PFQ165" s="225"/>
      <c r="PFR165" s="225"/>
      <c r="PFS165" s="225"/>
      <c r="PFT165" s="225"/>
      <c r="PFU165" s="225"/>
      <c r="PFV165" s="225"/>
      <c r="PFW165" s="225"/>
      <c r="PFX165" s="225"/>
      <c r="PFY165" s="225"/>
      <c r="PFZ165" s="225"/>
      <c r="PGA165" s="225"/>
      <c r="PGB165" s="225"/>
      <c r="PGC165" s="225"/>
      <c r="PGD165" s="225"/>
      <c r="PGE165" s="225"/>
      <c r="PGF165" s="225"/>
      <c r="PGG165" s="225"/>
      <c r="PGH165" s="225"/>
      <c r="PGI165" s="225"/>
      <c r="PGJ165" s="225"/>
      <c r="PGK165" s="225"/>
      <c r="PGL165" s="225"/>
      <c r="PGM165" s="225"/>
      <c r="PGN165" s="225"/>
      <c r="PGO165" s="225"/>
      <c r="PGP165" s="225"/>
      <c r="PGQ165" s="225"/>
      <c r="PGR165" s="225"/>
      <c r="PGS165" s="225"/>
      <c r="PGT165" s="225"/>
      <c r="PGU165" s="225"/>
      <c r="PGV165" s="225"/>
      <c r="PGW165" s="225"/>
      <c r="PGX165" s="225"/>
      <c r="PGY165" s="225"/>
      <c r="PGZ165" s="225"/>
      <c r="PHA165" s="225"/>
      <c r="PHB165" s="225"/>
      <c r="PHC165" s="225"/>
      <c r="PHD165" s="225"/>
      <c r="PHE165" s="225"/>
      <c r="PHF165" s="225"/>
      <c r="PHG165" s="225"/>
      <c r="PHH165" s="225"/>
      <c r="PHI165" s="225"/>
      <c r="PHJ165" s="225"/>
      <c r="PHK165" s="225"/>
      <c r="PHL165" s="225"/>
      <c r="PHM165" s="225"/>
      <c r="PHN165" s="225"/>
      <c r="PHO165" s="225"/>
      <c r="PHP165" s="225"/>
      <c r="PHQ165" s="225"/>
      <c r="PHR165" s="225"/>
      <c r="PHS165" s="225"/>
      <c r="PHT165" s="225"/>
      <c r="PHU165" s="225"/>
      <c r="PHV165" s="225"/>
      <c r="PHW165" s="225"/>
      <c r="PHX165" s="225"/>
      <c r="PHY165" s="225"/>
      <c r="PHZ165" s="225"/>
      <c r="PIA165" s="225"/>
      <c r="PIB165" s="225"/>
      <c r="PIC165" s="225"/>
      <c r="PID165" s="225"/>
      <c r="PIE165" s="225"/>
      <c r="PIF165" s="225"/>
      <c r="PIG165" s="225"/>
      <c r="PIH165" s="225"/>
      <c r="PII165" s="225"/>
      <c r="PIJ165" s="225"/>
      <c r="PIK165" s="225"/>
      <c r="PIL165" s="225"/>
      <c r="PIM165" s="225"/>
      <c r="PIN165" s="225"/>
      <c r="PIO165" s="225"/>
      <c r="PIP165" s="225"/>
      <c r="PIQ165" s="225"/>
      <c r="PIR165" s="225"/>
      <c r="PIS165" s="225"/>
      <c r="PIT165" s="225"/>
      <c r="PIU165" s="225"/>
      <c r="PIV165" s="225"/>
      <c r="PIW165" s="225"/>
      <c r="PIX165" s="225"/>
      <c r="PIY165" s="225"/>
      <c r="PIZ165" s="225"/>
      <c r="PJA165" s="225"/>
      <c r="PJB165" s="225"/>
      <c r="PJC165" s="225"/>
      <c r="PJD165" s="225"/>
      <c r="PJE165" s="225"/>
      <c r="PJF165" s="225"/>
      <c r="PJG165" s="225"/>
      <c r="PJH165" s="225"/>
      <c r="PJI165" s="225"/>
      <c r="PJJ165" s="225"/>
      <c r="PJK165" s="225"/>
      <c r="PJL165" s="225"/>
      <c r="PJM165" s="225"/>
      <c r="PJN165" s="225"/>
      <c r="PJO165" s="225"/>
      <c r="PJP165" s="225"/>
      <c r="PJQ165" s="225"/>
      <c r="PJR165" s="225"/>
      <c r="PJS165" s="225"/>
      <c r="PJT165" s="225"/>
      <c r="PJU165" s="225"/>
      <c r="PJV165" s="225"/>
      <c r="PJW165" s="225"/>
      <c r="PJX165" s="225"/>
      <c r="PJY165" s="225"/>
      <c r="PJZ165" s="225"/>
      <c r="PKA165" s="225"/>
      <c r="PKB165" s="225"/>
      <c r="PKC165" s="225"/>
      <c r="PKD165" s="225"/>
      <c r="PKE165" s="225"/>
      <c r="PKF165" s="225"/>
      <c r="PKG165" s="225"/>
      <c r="PKH165" s="225"/>
      <c r="PKI165" s="225"/>
      <c r="PKJ165" s="225"/>
      <c r="PKK165" s="225"/>
      <c r="PKL165" s="225"/>
      <c r="PKM165" s="225"/>
      <c r="PKN165" s="225"/>
      <c r="PKO165" s="225"/>
      <c r="PKP165" s="225"/>
      <c r="PKQ165" s="225"/>
      <c r="PKR165" s="225"/>
      <c r="PKS165" s="225"/>
      <c r="PKT165" s="225"/>
      <c r="PKU165" s="225"/>
      <c r="PKV165" s="225"/>
      <c r="PKW165" s="225"/>
      <c r="PKX165" s="225"/>
      <c r="PKY165" s="225"/>
      <c r="PKZ165" s="225"/>
      <c r="PLA165" s="225"/>
      <c r="PLB165" s="225"/>
      <c r="PLC165" s="225"/>
      <c r="PLD165" s="225"/>
      <c r="PLE165" s="225"/>
      <c r="PLF165" s="225"/>
      <c r="PLG165" s="225"/>
      <c r="PLH165" s="225"/>
      <c r="PLI165" s="225"/>
      <c r="PLJ165" s="225"/>
      <c r="PLK165" s="225"/>
      <c r="PLL165" s="225"/>
      <c r="PLM165" s="225"/>
      <c r="PLN165" s="225"/>
      <c r="PLO165" s="225"/>
      <c r="PLP165" s="225"/>
      <c r="PLQ165" s="225"/>
      <c r="PLR165" s="225"/>
      <c r="PLS165" s="225"/>
      <c r="PLT165" s="225"/>
      <c r="PLU165" s="225"/>
      <c r="PLV165" s="225"/>
      <c r="PLW165" s="225"/>
      <c r="PLX165" s="225"/>
      <c r="PLY165" s="225"/>
      <c r="PLZ165" s="225"/>
      <c r="PMA165" s="225"/>
      <c r="PMB165" s="225"/>
      <c r="PMC165" s="225"/>
      <c r="PMD165" s="225"/>
      <c r="PME165" s="225"/>
      <c r="PMF165" s="225"/>
      <c r="PMG165" s="225"/>
      <c r="PMH165" s="225"/>
      <c r="PMI165" s="225"/>
      <c r="PMJ165" s="225"/>
      <c r="PMK165" s="225"/>
      <c r="PML165" s="225"/>
      <c r="PMM165" s="225"/>
      <c r="PMN165" s="225"/>
      <c r="PMO165" s="225"/>
      <c r="PMP165" s="225"/>
      <c r="PMQ165" s="225"/>
      <c r="PMR165" s="225"/>
      <c r="PMS165" s="225"/>
      <c r="PMT165" s="225"/>
      <c r="PMU165" s="225"/>
      <c r="PMV165" s="225"/>
      <c r="PMW165" s="225"/>
      <c r="PMX165" s="225"/>
      <c r="PMY165" s="225"/>
      <c r="PMZ165" s="225"/>
      <c r="PNA165" s="225"/>
      <c r="PNB165" s="225"/>
      <c r="PNC165" s="225"/>
      <c r="PND165" s="225"/>
      <c r="PNE165" s="225"/>
      <c r="PNF165" s="225"/>
      <c r="PNG165" s="225"/>
      <c r="PNH165" s="225"/>
      <c r="PNI165" s="225"/>
      <c r="PNJ165" s="225"/>
      <c r="PNK165" s="225"/>
      <c r="PNL165" s="225"/>
      <c r="PNM165" s="225"/>
      <c r="PNN165" s="225"/>
      <c r="PNO165" s="225"/>
      <c r="PNP165" s="225"/>
      <c r="PNQ165" s="225"/>
      <c r="PNR165" s="225"/>
      <c r="PNS165" s="225"/>
      <c r="PNT165" s="225"/>
      <c r="PNU165" s="225"/>
      <c r="PNV165" s="225"/>
      <c r="PNW165" s="225"/>
      <c r="PNX165" s="225"/>
      <c r="PNY165" s="225"/>
      <c r="PNZ165" s="225"/>
      <c r="POA165" s="225"/>
      <c r="POB165" s="225"/>
      <c r="POC165" s="225"/>
      <c r="POD165" s="225"/>
      <c r="POE165" s="225"/>
      <c r="POF165" s="225"/>
      <c r="POG165" s="225"/>
      <c r="POH165" s="225"/>
      <c r="POI165" s="225"/>
      <c r="POJ165" s="225"/>
      <c r="POK165" s="225"/>
      <c r="POL165" s="225"/>
      <c r="POM165" s="225"/>
      <c r="PON165" s="225"/>
      <c r="POO165" s="225"/>
      <c r="POP165" s="225"/>
      <c r="POQ165" s="225"/>
      <c r="POR165" s="225"/>
      <c r="POS165" s="225"/>
      <c r="POT165" s="225"/>
      <c r="POU165" s="225"/>
      <c r="POV165" s="225"/>
      <c r="POW165" s="225"/>
      <c r="POX165" s="225"/>
      <c r="POY165" s="225"/>
      <c r="POZ165" s="225"/>
      <c r="PPA165" s="225"/>
      <c r="PPB165" s="225"/>
      <c r="PPC165" s="225"/>
      <c r="PPD165" s="225"/>
      <c r="PPE165" s="225"/>
      <c r="PPF165" s="225"/>
      <c r="PPG165" s="225"/>
      <c r="PPH165" s="225"/>
      <c r="PPI165" s="225"/>
      <c r="PPJ165" s="225"/>
      <c r="PPK165" s="225"/>
      <c r="PPL165" s="225"/>
      <c r="PPM165" s="225"/>
      <c r="PPN165" s="225"/>
      <c r="PPO165" s="225"/>
      <c r="PPP165" s="225"/>
      <c r="PPQ165" s="225"/>
      <c r="PPR165" s="225"/>
      <c r="PPS165" s="225"/>
      <c r="PPT165" s="225"/>
      <c r="PPU165" s="225"/>
      <c r="PPV165" s="225"/>
      <c r="PPW165" s="225"/>
      <c r="PPX165" s="225"/>
      <c r="PPY165" s="225"/>
      <c r="PPZ165" s="225"/>
      <c r="PQA165" s="225"/>
      <c r="PQB165" s="225"/>
      <c r="PQC165" s="225"/>
      <c r="PQD165" s="225"/>
      <c r="PQE165" s="225"/>
      <c r="PQF165" s="225"/>
      <c r="PQG165" s="225"/>
      <c r="PQH165" s="225"/>
      <c r="PQI165" s="225"/>
      <c r="PQJ165" s="225"/>
      <c r="PQK165" s="225"/>
      <c r="PQL165" s="225"/>
      <c r="PQM165" s="225"/>
      <c r="PQN165" s="225"/>
      <c r="PQO165" s="225"/>
      <c r="PQP165" s="225"/>
      <c r="PQQ165" s="225"/>
      <c r="PQR165" s="225"/>
      <c r="PQS165" s="225"/>
      <c r="PQT165" s="225"/>
      <c r="PQU165" s="225"/>
      <c r="PQV165" s="225"/>
      <c r="PQW165" s="225"/>
      <c r="PQX165" s="225"/>
      <c r="PQY165" s="225"/>
      <c r="PQZ165" s="225"/>
      <c r="PRA165" s="225"/>
      <c r="PRB165" s="225"/>
      <c r="PRC165" s="225"/>
      <c r="PRD165" s="225"/>
      <c r="PRE165" s="225"/>
      <c r="PRF165" s="225"/>
      <c r="PRG165" s="225"/>
      <c r="PRH165" s="225"/>
      <c r="PRI165" s="225"/>
      <c r="PRJ165" s="225"/>
      <c r="PRK165" s="225"/>
      <c r="PRL165" s="225"/>
      <c r="PRM165" s="225"/>
      <c r="PRN165" s="225"/>
      <c r="PRO165" s="225"/>
      <c r="PRP165" s="225"/>
      <c r="PRQ165" s="225"/>
      <c r="PRR165" s="225"/>
      <c r="PRS165" s="225"/>
      <c r="PRT165" s="225"/>
      <c r="PRU165" s="225"/>
      <c r="PRV165" s="225"/>
      <c r="PRW165" s="225"/>
      <c r="PRX165" s="225"/>
      <c r="PRY165" s="225"/>
      <c r="PRZ165" s="225"/>
      <c r="PSA165" s="225"/>
      <c r="PSB165" s="225"/>
      <c r="PSC165" s="225"/>
      <c r="PSD165" s="225"/>
      <c r="PSE165" s="225"/>
      <c r="PSF165" s="225"/>
      <c r="PSG165" s="225"/>
      <c r="PSH165" s="225"/>
      <c r="PSI165" s="225"/>
      <c r="PSJ165" s="225"/>
      <c r="PSK165" s="225"/>
      <c r="PSL165" s="225"/>
      <c r="PSM165" s="225"/>
      <c r="PSN165" s="225"/>
      <c r="PSO165" s="225"/>
      <c r="PSP165" s="225"/>
      <c r="PSQ165" s="225"/>
      <c r="PSR165" s="225"/>
      <c r="PSS165" s="225"/>
      <c r="PST165" s="225"/>
      <c r="PSU165" s="225"/>
      <c r="PSV165" s="225"/>
      <c r="PSW165" s="225"/>
      <c r="PSX165" s="225"/>
      <c r="PSY165" s="225"/>
      <c r="PSZ165" s="225"/>
      <c r="PTA165" s="225"/>
      <c r="PTB165" s="225"/>
      <c r="PTC165" s="225"/>
      <c r="PTD165" s="225"/>
      <c r="PTE165" s="225"/>
      <c r="PTF165" s="225"/>
      <c r="PTG165" s="225"/>
      <c r="PTH165" s="225"/>
      <c r="PTI165" s="225"/>
      <c r="PTJ165" s="225"/>
      <c r="PTK165" s="225"/>
      <c r="PTL165" s="225"/>
      <c r="PTM165" s="225"/>
      <c r="PTN165" s="225"/>
      <c r="PTO165" s="225"/>
      <c r="PTP165" s="225"/>
      <c r="PTQ165" s="225"/>
      <c r="PTR165" s="225"/>
      <c r="PTS165" s="225"/>
      <c r="PTT165" s="225"/>
      <c r="PTU165" s="225"/>
      <c r="PTV165" s="225"/>
      <c r="PTW165" s="225"/>
      <c r="PTX165" s="225"/>
      <c r="PTY165" s="225"/>
      <c r="PTZ165" s="225"/>
      <c r="PUA165" s="225"/>
      <c r="PUB165" s="225"/>
      <c r="PUC165" s="225"/>
      <c r="PUD165" s="225"/>
      <c r="PUE165" s="225"/>
      <c r="PUF165" s="225"/>
      <c r="PUG165" s="225"/>
      <c r="PUH165" s="225"/>
      <c r="PUI165" s="225"/>
      <c r="PUJ165" s="225"/>
      <c r="PUK165" s="225"/>
      <c r="PUL165" s="225"/>
      <c r="PUM165" s="225"/>
      <c r="PUN165" s="225"/>
      <c r="PUO165" s="225"/>
      <c r="PUP165" s="225"/>
      <c r="PUQ165" s="225"/>
      <c r="PUR165" s="225"/>
      <c r="PUS165" s="225"/>
      <c r="PUT165" s="225"/>
      <c r="PUU165" s="225"/>
      <c r="PUV165" s="225"/>
      <c r="PUW165" s="225"/>
      <c r="PUX165" s="225"/>
      <c r="PUY165" s="225"/>
      <c r="PUZ165" s="225"/>
      <c r="PVA165" s="225"/>
      <c r="PVB165" s="225"/>
      <c r="PVC165" s="225"/>
      <c r="PVD165" s="225"/>
      <c r="PVE165" s="225"/>
      <c r="PVF165" s="225"/>
      <c r="PVG165" s="225"/>
      <c r="PVH165" s="225"/>
      <c r="PVI165" s="225"/>
      <c r="PVJ165" s="225"/>
      <c r="PVK165" s="225"/>
      <c r="PVL165" s="225"/>
      <c r="PVM165" s="225"/>
      <c r="PVN165" s="225"/>
      <c r="PVO165" s="225"/>
      <c r="PVP165" s="225"/>
      <c r="PVQ165" s="225"/>
      <c r="PVR165" s="225"/>
      <c r="PVS165" s="225"/>
      <c r="PVT165" s="225"/>
      <c r="PVU165" s="225"/>
      <c r="PVV165" s="225"/>
      <c r="PVW165" s="225"/>
      <c r="PVX165" s="225"/>
      <c r="PVY165" s="225"/>
      <c r="PVZ165" s="225"/>
      <c r="PWA165" s="225"/>
      <c r="PWB165" s="225"/>
      <c r="PWC165" s="225"/>
      <c r="PWD165" s="225"/>
      <c r="PWE165" s="225"/>
      <c r="PWF165" s="225"/>
      <c r="PWG165" s="225"/>
      <c r="PWH165" s="225"/>
      <c r="PWI165" s="225"/>
      <c r="PWJ165" s="225"/>
      <c r="PWK165" s="225"/>
      <c r="PWL165" s="225"/>
      <c r="PWM165" s="225"/>
      <c r="PWN165" s="225"/>
      <c r="PWO165" s="225"/>
      <c r="PWP165" s="225"/>
      <c r="PWQ165" s="225"/>
      <c r="PWR165" s="225"/>
      <c r="PWS165" s="225"/>
      <c r="PWT165" s="225"/>
      <c r="PWU165" s="225"/>
      <c r="PWV165" s="225"/>
      <c r="PWW165" s="225"/>
      <c r="PWX165" s="225"/>
      <c r="PWY165" s="225"/>
      <c r="PWZ165" s="225"/>
      <c r="PXA165" s="225"/>
      <c r="PXB165" s="225"/>
      <c r="PXC165" s="225"/>
      <c r="PXD165" s="225"/>
      <c r="PXE165" s="225"/>
      <c r="PXF165" s="225"/>
      <c r="PXG165" s="225"/>
      <c r="PXH165" s="225"/>
      <c r="PXI165" s="225"/>
      <c r="PXJ165" s="225"/>
      <c r="PXK165" s="225"/>
      <c r="PXL165" s="225"/>
      <c r="PXM165" s="225"/>
      <c r="PXN165" s="225"/>
      <c r="PXO165" s="225"/>
      <c r="PXP165" s="225"/>
      <c r="PXQ165" s="225"/>
      <c r="PXR165" s="225"/>
      <c r="PXS165" s="225"/>
      <c r="PXT165" s="225"/>
      <c r="PXU165" s="225"/>
      <c r="PXV165" s="225"/>
      <c r="PXW165" s="225"/>
      <c r="PXX165" s="225"/>
      <c r="PXY165" s="225"/>
      <c r="PXZ165" s="225"/>
      <c r="PYA165" s="225"/>
      <c r="PYB165" s="225"/>
      <c r="PYC165" s="225"/>
      <c r="PYD165" s="225"/>
      <c r="PYE165" s="225"/>
      <c r="PYF165" s="225"/>
      <c r="PYG165" s="225"/>
      <c r="PYH165" s="225"/>
      <c r="PYI165" s="225"/>
      <c r="PYJ165" s="225"/>
      <c r="PYK165" s="225"/>
      <c r="PYL165" s="225"/>
      <c r="PYM165" s="225"/>
      <c r="PYN165" s="225"/>
      <c r="PYO165" s="225"/>
      <c r="PYP165" s="225"/>
      <c r="PYQ165" s="225"/>
      <c r="PYR165" s="225"/>
      <c r="PYS165" s="225"/>
      <c r="PYT165" s="225"/>
      <c r="PYU165" s="225"/>
      <c r="PYV165" s="225"/>
      <c r="PYW165" s="225"/>
      <c r="PYX165" s="225"/>
      <c r="PYY165" s="225"/>
      <c r="PYZ165" s="225"/>
      <c r="PZA165" s="225"/>
      <c r="PZB165" s="225"/>
      <c r="PZC165" s="225"/>
      <c r="PZD165" s="225"/>
      <c r="PZE165" s="225"/>
      <c r="PZF165" s="225"/>
      <c r="PZG165" s="225"/>
      <c r="PZH165" s="225"/>
      <c r="PZI165" s="225"/>
      <c r="PZJ165" s="225"/>
      <c r="PZK165" s="225"/>
      <c r="PZL165" s="225"/>
      <c r="PZM165" s="225"/>
      <c r="PZN165" s="225"/>
      <c r="PZO165" s="225"/>
      <c r="PZP165" s="225"/>
      <c r="PZQ165" s="225"/>
      <c r="PZR165" s="225"/>
      <c r="PZS165" s="225"/>
      <c r="PZT165" s="225"/>
      <c r="PZU165" s="225"/>
      <c r="PZV165" s="225"/>
      <c r="PZW165" s="225"/>
      <c r="PZX165" s="225"/>
      <c r="PZY165" s="225"/>
      <c r="PZZ165" s="225"/>
      <c r="QAA165" s="225"/>
      <c r="QAB165" s="225"/>
      <c r="QAC165" s="225"/>
      <c r="QAD165" s="225"/>
      <c r="QAE165" s="225"/>
      <c r="QAF165" s="225"/>
      <c r="QAG165" s="225"/>
      <c r="QAH165" s="225"/>
      <c r="QAI165" s="225"/>
      <c r="QAJ165" s="225"/>
      <c r="QAK165" s="225"/>
      <c r="QAL165" s="225"/>
      <c r="QAM165" s="225"/>
      <c r="QAN165" s="225"/>
      <c r="QAO165" s="225"/>
      <c r="QAP165" s="225"/>
      <c r="QAQ165" s="225"/>
      <c r="QAR165" s="225"/>
      <c r="QAS165" s="225"/>
      <c r="QAT165" s="225"/>
      <c r="QAU165" s="225"/>
      <c r="QAV165" s="225"/>
      <c r="QAW165" s="225"/>
      <c r="QAX165" s="225"/>
      <c r="QAY165" s="225"/>
      <c r="QAZ165" s="225"/>
      <c r="QBA165" s="225"/>
      <c r="QBB165" s="225"/>
      <c r="QBC165" s="225"/>
      <c r="QBD165" s="225"/>
      <c r="QBE165" s="225"/>
      <c r="QBF165" s="225"/>
      <c r="QBG165" s="225"/>
      <c r="QBH165" s="225"/>
      <c r="QBI165" s="225"/>
      <c r="QBJ165" s="225"/>
      <c r="QBK165" s="225"/>
      <c r="QBL165" s="225"/>
      <c r="QBM165" s="225"/>
      <c r="QBN165" s="225"/>
      <c r="QBO165" s="225"/>
      <c r="QBP165" s="225"/>
      <c r="QBQ165" s="225"/>
      <c r="QBR165" s="225"/>
      <c r="QBS165" s="225"/>
      <c r="QBT165" s="225"/>
      <c r="QBU165" s="225"/>
      <c r="QBV165" s="225"/>
      <c r="QBW165" s="225"/>
      <c r="QBX165" s="225"/>
      <c r="QBY165" s="225"/>
      <c r="QBZ165" s="225"/>
      <c r="QCA165" s="225"/>
      <c r="QCB165" s="225"/>
      <c r="QCC165" s="225"/>
      <c r="QCD165" s="225"/>
      <c r="QCE165" s="225"/>
      <c r="QCF165" s="225"/>
      <c r="QCG165" s="225"/>
      <c r="QCH165" s="225"/>
      <c r="QCI165" s="225"/>
      <c r="QCJ165" s="225"/>
      <c r="QCK165" s="225"/>
      <c r="QCL165" s="225"/>
      <c r="QCM165" s="225"/>
      <c r="QCN165" s="225"/>
      <c r="QCO165" s="225"/>
      <c r="QCP165" s="225"/>
      <c r="QCQ165" s="225"/>
      <c r="QCR165" s="225"/>
      <c r="QCS165" s="225"/>
      <c r="QCT165" s="225"/>
      <c r="QCU165" s="225"/>
      <c r="QCV165" s="225"/>
      <c r="QCW165" s="225"/>
      <c r="QCX165" s="225"/>
      <c r="QCY165" s="225"/>
      <c r="QCZ165" s="225"/>
      <c r="QDA165" s="225"/>
      <c r="QDB165" s="225"/>
      <c r="QDC165" s="225"/>
      <c r="QDD165" s="225"/>
      <c r="QDE165" s="225"/>
      <c r="QDF165" s="225"/>
      <c r="QDG165" s="225"/>
      <c r="QDH165" s="225"/>
      <c r="QDI165" s="225"/>
      <c r="QDJ165" s="225"/>
      <c r="QDK165" s="225"/>
      <c r="QDL165" s="225"/>
      <c r="QDM165" s="225"/>
      <c r="QDN165" s="225"/>
      <c r="QDO165" s="225"/>
      <c r="QDP165" s="225"/>
      <c r="QDQ165" s="225"/>
      <c r="QDR165" s="225"/>
      <c r="QDS165" s="225"/>
      <c r="QDT165" s="225"/>
      <c r="QDU165" s="225"/>
      <c r="QDV165" s="225"/>
      <c r="QDW165" s="225"/>
      <c r="QDX165" s="225"/>
      <c r="QDY165" s="225"/>
      <c r="QDZ165" s="225"/>
      <c r="QEA165" s="225"/>
      <c r="QEB165" s="225"/>
      <c r="QEC165" s="225"/>
      <c r="QED165" s="225"/>
      <c r="QEE165" s="225"/>
      <c r="QEF165" s="225"/>
      <c r="QEG165" s="225"/>
      <c r="QEH165" s="225"/>
      <c r="QEI165" s="225"/>
      <c r="QEJ165" s="225"/>
      <c r="QEK165" s="225"/>
      <c r="QEL165" s="225"/>
      <c r="QEM165" s="225"/>
      <c r="QEN165" s="225"/>
      <c r="QEO165" s="225"/>
      <c r="QEP165" s="225"/>
      <c r="QEQ165" s="225"/>
      <c r="QER165" s="225"/>
      <c r="QES165" s="225"/>
      <c r="QET165" s="225"/>
      <c r="QEU165" s="225"/>
      <c r="QEV165" s="225"/>
      <c r="QEW165" s="225"/>
      <c r="QEX165" s="225"/>
      <c r="QEY165" s="225"/>
      <c r="QEZ165" s="225"/>
      <c r="QFA165" s="225"/>
      <c r="QFB165" s="225"/>
      <c r="QFC165" s="225"/>
      <c r="QFD165" s="225"/>
      <c r="QFE165" s="225"/>
      <c r="QFF165" s="225"/>
      <c r="QFG165" s="225"/>
      <c r="QFH165" s="225"/>
      <c r="QFI165" s="225"/>
      <c r="QFJ165" s="225"/>
      <c r="QFK165" s="225"/>
      <c r="QFL165" s="225"/>
      <c r="QFM165" s="225"/>
      <c r="QFN165" s="225"/>
      <c r="QFO165" s="225"/>
      <c r="QFP165" s="225"/>
      <c r="QFQ165" s="225"/>
      <c r="QFR165" s="225"/>
      <c r="QFS165" s="225"/>
      <c r="QFT165" s="225"/>
      <c r="QFU165" s="225"/>
      <c r="QFV165" s="225"/>
      <c r="QFW165" s="225"/>
      <c r="QFX165" s="225"/>
      <c r="QFY165" s="225"/>
      <c r="QFZ165" s="225"/>
      <c r="QGA165" s="225"/>
      <c r="QGB165" s="225"/>
      <c r="QGC165" s="225"/>
      <c r="QGD165" s="225"/>
      <c r="QGE165" s="225"/>
      <c r="QGF165" s="225"/>
      <c r="QGG165" s="225"/>
      <c r="QGH165" s="225"/>
      <c r="QGI165" s="225"/>
      <c r="QGJ165" s="225"/>
      <c r="QGK165" s="225"/>
      <c r="QGL165" s="225"/>
      <c r="QGM165" s="225"/>
      <c r="QGN165" s="225"/>
      <c r="QGO165" s="225"/>
      <c r="QGP165" s="225"/>
      <c r="QGQ165" s="225"/>
      <c r="QGR165" s="225"/>
      <c r="QGS165" s="225"/>
      <c r="QGT165" s="225"/>
      <c r="QGU165" s="225"/>
      <c r="QGV165" s="225"/>
      <c r="QGW165" s="225"/>
      <c r="QGX165" s="225"/>
      <c r="QGY165" s="225"/>
      <c r="QGZ165" s="225"/>
      <c r="QHA165" s="225"/>
      <c r="QHB165" s="225"/>
      <c r="QHC165" s="225"/>
      <c r="QHD165" s="225"/>
      <c r="QHE165" s="225"/>
      <c r="QHF165" s="225"/>
      <c r="QHG165" s="225"/>
      <c r="QHH165" s="225"/>
      <c r="QHI165" s="225"/>
      <c r="QHJ165" s="225"/>
      <c r="QHK165" s="225"/>
      <c r="QHL165" s="225"/>
      <c r="QHM165" s="225"/>
      <c r="QHN165" s="225"/>
      <c r="QHO165" s="225"/>
      <c r="QHP165" s="225"/>
      <c r="QHQ165" s="225"/>
      <c r="QHR165" s="225"/>
      <c r="QHS165" s="225"/>
      <c r="QHT165" s="225"/>
      <c r="QHU165" s="225"/>
      <c r="QHV165" s="225"/>
      <c r="QHW165" s="225"/>
      <c r="QHX165" s="225"/>
      <c r="QHY165" s="225"/>
      <c r="QHZ165" s="225"/>
      <c r="QIA165" s="225"/>
      <c r="QIB165" s="225"/>
      <c r="QIC165" s="225"/>
      <c r="QID165" s="225"/>
      <c r="QIE165" s="225"/>
      <c r="QIF165" s="225"/>
      <c r="QIG165" s="225"/>
      <c r="QIH165" s="225"/>
      <c r="QII165" s="225"/>
      <c r="QIJ165" s="225"/>
      <c r="QIK165" s="225"/>
      <c r="QIL165" s="225"/>
      <c r="QIM165" s="225"/>
      <c r="QIN165" s="225"/>
      <c r="QIO165" s="225"/>
      <c r="QIP165" s="225"/>
      <c r="QIQ165" s="225"/>
      <c r="QIR165" s="225"/>
      <c r="QIS165" s="225"/>
      <c r="QIT165" s="225"/>
      <c r="QIU165" s="225"/>
      <c r="QIV165" s="225"/>
      <c r="QIW165" s="225"/>
      <c r="QIX165" s="225"/>
      <c r="QIY165" s="225"/>
      <c r="QIZ165" s="225"/>
      <c r="QJA165" s="225"/>
      <c r="QJB165" s="225"/>
      <c r="QJC165" s="225"/>
      <c r="QJD165" s="225"/>
      <c r="QJE165" s="225"/>
      <c r="QJF165" s="225"/>
      <c r="QJG165" s="225"/>
      <c r="QJH165" s="225"/>
      <c r="QJI165" s="225"/>
      <c r="QJJ165" s="225"/>
      <c r="QJK165" s="225"/>
      <c r="QJL165" s="225"/>
      <c r="QJM165" s="225"/>
      <c r="QJN165" s="225"/>
      <c r="QJO165" s="225"/>
      <c r="QJP165" s="225"/>
      <c r="QJQ165" s="225"/>
      <c r="QJR165" s="225"/>
      <c r="QJS165" s="225"/>
      <c r="QJT165" s="225"/>
      <c r="QJU165" s="225"/>
      <c r="QJV165" s="225"/>
      <c r="QJW165" s="225"/>
      <c r="QJX165" s="225"/>
      <c r="QJY165" s="225"/>
      <c r="QJZ165" s="225"/>
      <c r="QKA165" s="225"/>
      <c r="QKB165" s="225"/>
      <c r="QKC165" s="225"/>
      <c r="QKD165" s="225"/>
      <c r="QKE165" s="225"/>
      <c r="QKF165" s="225"/>
      <c r="QKG165" s="225"/>
      <c r="QKH165" s="225"/>
      <c r="QKI165" s="225"/>
      <c r="QKJ165" s="225"/>
      <c r="QKK165" s="225"/>
      <c r="QKL165" s="225"/>
      <c r="QKM165" s="225"/>
      <c r="QKN165" s="225"/>
      <c r="QKO165" s="225"/>
      <c r="QKP165" s="225"/>
      <c r="QKQ165" s="225"/>
      <c r="QKR165" s="225"/>
      <c r="QKS165" s="225"/>
      <c r="QKT165" s="225"/>
      <c r="QKU165" s="225"/>
      <c r="QKV165" s="225"/>
      <c r="QKW165" s="225"/>
      <c r="QKX165" s="225"/>
      <c r="QKY165" s="225"/>
      <c r="QKZ165" s="225"/>
      <c r="QLA165" s="225"/>
      <c r="QLB165" s="225"/>
      <c r="QLC165" s="225"/>
      <c r="QLD165" s="225"/>
      <c r="QLE165" s="225"/>
      <c r="QLF165" s="225"/>
      <c r="QLG165" s="225"/>
      <c r="QLH165" s="225"/>
      <c r="QLI165" s="225"/>
      <c r="QLJ165" s="225"/>
      <c r="QLK165" s="225"/>
      <c r="QLL165" s="225"/>
      <c r="QLM165" s="225"/>
      <c r="QLN165" s="225"/>
      <c r="QLO165" s="225"/>
      <c r="QLP165" s="225"/>
      <c r="QLQ165" s="225"/>
      <c r="QLR165" s="225"/>
      <c r="QLS165" s="225"/>
      <c r="QLT165" s="225"/>
      <c r="QLU165" s="225"/>
      <c r="QLV165" s="225"/>
      <c r="QLW165" s="225"/>
      <c r="QLX165" s="225"/>
      <c r="QLY165" s="225"/>
      <c r="QLZ165" s="225"/>
      <c r="QMA165" s="225"/>
      <c r="QMB165" s="225"/>
      <c r="QMC165" s="225"/>
      <c r="QMD165" s="225"/>
      <c r="QME165" s="225"/>
      <c r="QMF165" s="225"/>
      <c r="QMG165" s="225"/>
      <c r="QMH165" s="225"/>
      <c r="QMI165" s="225"/>
      <c r="QMJ165" s="225"/>
      <c r="QMK165" s="225"/>
      <c r="QML165" s="225"/>
      <c r="QMM165" s="225"/>
      <c r="QMN165" s="225"/>
      <c r="QMO165" s="225"/>
      <c r="QMP165" s="225"/>
      <c r="QMQ165" s="225"/>
      <c r="QMR165" s="225"/>
      <c r="QMS165" s="225"/>
      <c r="QMT165" s="225"/>
      <c r="QMU165" s="225"/>
      <c r="QMV165" s="225"/>
      <c r="QMW165" s="225"/>
      <c r="QMX165" s="225"/>
      <c r="QMY165" s="225"/>
      <c r="QMZ165" s="225"/>
      <c r="QNA165" s="225"/>
      <c r="QNB165" s="225"/>
      <c r="QNC165" s="225"/>
      <c r="QND165" s="225"/>
      <c r="QNE165" s="225"/>
      <c r="QNF165" s="225"/>
      <c r="QNG165" s="225"/>
      <c r="QNH165" s="225"/>
      <c r="QNI165" s="225"/>
      <c r="QNJ165" s="225"/>
      <c r="QNK165" s="225"/>
      <c r="QNL165" s="225"/>
      <c r="QNM165" s="225"/>
      <c r="QNN165" s="225"/>
      <c r="QNO165" s="225"/>
      <c r="QNP165" s="225"/>
      <c r="QNQ165" s="225"/>
      <c r="QNR165" s="225"/>
      <c r="QNS165" s="225"/>
      <c r="QNT165" s="225"/>
      <c r="QNU165" s="225"/>
      <c r="QNV165" s="225"/>
      <c r="QNW165" s="225"/>
      <c r="QNX165" s="225"/>
      <c r="QNY165" s="225"/>
      <c r="QNZ165" s="225"/>
      <c r="QOA165" s="225"/>
      <c r="QOB165" s="225"/>
      <c r="QOC165" s="225"/>
      <c r="QOD165" s="225"/>
      <c r="QOE165" s="225"/>
      <c r="QOF165" s="225"/>
      <c r="QOG165" s="225"/>
      <c r="QOH165" s="225"/>
      <c r="QOI165" s="225"/>
      <c r="QOJ165" s="225"/>
      <c r="QOK165" s="225"/>
      <c r="QOL165" s="225"/>
      <c r="QOM165" s="225"/>
      <c r="QON165" s="225"/>
      <c r="QOO165" s="225"/>
      <c r="QOP165" s="225"/>
      <c r="QOQ165" s="225"/>
      <c r="QOR165" s="225"/>
      <c r="QOS165" s="225"/>
      <c r="QOT165" s="225"/>
      <c r="QOU165" s="225"/>
      <c r="QOV165" s="225"/>
      <c r="QOW165" s="225"/>
      <c r="QOX165" s="225"/>
      <c r="QOY165" s="225"/>
      <c r="QOZ165" s="225"/>
      <c r="QPA165" s="225"/>
      <c r="QPB165" s="225"/>
      <c r="QPC165" s="225"/>
      <c r="QPD165" s="225"/>
      <c r="QPE165" s="225"/>
      <c r="QPF165" s="225"/>
      <c r="QPG165" s="225"/>
      <c r="QPH165" s="225"/>
      <c r="QPI165" s="225"/>
      <c r="QPJ165" s="225"/>
      <c r="QPK165" s="225"/>
      <c r="QPL165" s="225"/>
      <c r="QPM165" s="225"/>
      <c r="QPN165" s="225"/>
      <c r="QPO165" s="225"/>
      <c r="QPP165" s="225"/>
      <c r="QPQ165" s="225"/>
      <c r="QPR165" s="225"/>
      <c r="QPS165" s="225"/>
      <c r="QPT165" s="225"/>
      <c r="QPU165" s="225"/>
      <c r="QPV165" s="225"/>
      <c r="QPW165" s="225"/>
      <c r="QPX165" s="225"/>
      <c r="QPY165" s="225"/>
      <c r="QPZ165" s="225"/>
      <c r="QQA165" s="225"/>
      <c r="QQB165" s="225"/>
      <c r="QQC165" s="225"/>
      <c r="QQD165" s="225"/>
      <c r="QQE165" s="225"/>
      <c r="QQF165" s="225"/>
      <c r="QQG165" s="225"/>
      <c r="QQH165" s="225"/>
      <c r="QQI165" s="225"/>
      <c r="QQJ165" s="225"/>
      <c r="QQK165" s="225"/>
      <c r="QQL165" s="225"/>
      <c r="QQM165" s="225"/>
      <c r="QQN165" s="225"/>
      <c r="QQO165" s="225"/>
      <c r="QQP165" s="225"/>
      <c r="QQQ165" s="225"/>
      <c r="QQR165" s="225"/>
      <c r="QQS165" s="225"/>
      <c r="QQT165" s="225"/>
      <c r="QQU165" s="225"/>
      <c r="QQV165" s="225"/>
      <c r="QQW165" s="225"/>
      <c r="QQX165" s="225"/>
      <c r="QQY165" s="225"/>
      <c r="QQZ165" s="225"/>
      <c r="QRA165" s="225"/>
      <c r="QRB165" s="225"/>
      <c r="QRC165" s="225"/>
      <c r="QRD165" s="225"/>
      <c r="QRE165" s="225"/>
      <c r="QRF165" s="225"/>
      <c r="QRG165" s="225"/>
      <c r="QRH165" s="225"/>
      <c r="QRI165" s="225"/>
      <c r="QRJ165" s="225"/>
      <c r="QRK165" s="225"/>
      <c r="QRL165" s="225"/>
      <c r="QRM165" s="225"/>
      <c r="QRN165" s="225"/>
      <c r="QRO165" s="225"/>
      <c r="QRP165" s="225"/>
      <c r="QRQ165" s="225"/>
      <c r="QRR165" s="225"/>
      <c r="QRS165" s="225"/>
      <c r="QRT165" s="225"/>
      <c r="QRU165" s="225"/>
      <c r="QRV165" s="225"/>
      <c r="QRW165" s="225"/>
      <c r="QRX165" s="225"/>
      <c r="QRY165" s="225"/>
      <c r="QRZ165" s="225"/>
      <c r="QSA165" s="225"/>
      <c r="QSB165" s="225"/>
      <c r="QSC165" s="225"/>
      <c r="QSD165" s="225"/>
      <c r="QSE165" s="225"/>
      <c r="QSF165" s="225"/>
      <c r="QSG165" s="225"/>
      <c r="QSH165" s="225"/>
      <c r="QSI165" s="225"/>
      <c r="QSJ165" s="225"/>
      <c r="QSK165" s="225"/>
      <c r="QSL165" s="225"/>
      <c r="QSM165" s="225"/>
      <c r="QSN165" s="225"/>
      <c r="QSO165" s="225"/>
      <c r="QSP165" s="225"/>
      <c r="QSQ165" s="225"/>
      <c r="QSR165" s="225"/>
      <c r="QSS165" s="225"/>
      <c r="QST165" s="225"/>
      <c r="QSU165" s="225"/>
      <c r="QSV165" s="225"/>
      <c r="QSW165" s="225"/>
      <c r="QSX165" s="225"/>
      <c r="QSY165" s="225"/>
      <c r="QSZ165" s="225"/>
      <c r="QTA165" s="225"/>
      <c r="QTB165" s="225"/>
      <c r="QTC165" s="225"/>
      <c r="QTD165" s="225"/>
      <c r="QTE165" s="225"/>
      <c r="QTF165" s="225"/>
      <c r="QTG165" s="225"/>
      <c r="QTH165" s="225"/>
      <c r="QTI165" s="225"/>
      <c r="QTJ165" s="225"/>
      <c r="QTK165" s="225"/>
      <c r="QTL165" s="225"/>
      <c r="QTM165" s="225"/>
      <c r="QTN165" s="225"/>
      <c r="QTO165" s="225"/>
      <c r="QTP165" s="225"/>
      <c r="QTQ165" s="225"/>
      <c r="QTR165" s="225"/>
      <c r="QTS165" s="225"/>
      <c r="QTT165" s="225"/>
      <c r="QTU165" s="225"/>
      <c r="QTV165" s="225"/>
      <c r="QTW165" s="225"/>
      <c r="QTX165" s="225"/>
      <c r="QTY165" s="225"/>
      <c r="QTZ165" s="225"/>
      <c r="QUA165" s="225"/>
      <c r="QUB165" s="225"/>
      <c r="QUC165" s="225"/>
      <c r="QUD165" s="225"/>
      <c r="QUE165" s="225"/>
      <c r="QUF165" s="225"/>
      <c r="QUG165" s="225"/>
      <c r="QUH165" s="225"/>
      <c r="QUI165" s="225"/>
      <c r="QUJ165" s="225"/>
      <c r="QUK165" s="225"/>
      <c r="QUL165" s="225"/>
      <c r="QUM165" s="225"/>
      <c r="QUN165" s="225"/>
      <c r="QUO165" s="225"/>
      <c r="QUP165" s="225"/>
      <c r="QUQ165" s="225"/>
      <c r="QUR165" s="225"/>
      <c r="QUS165" s="225"/>
      <c r="QUT165" s="225"/>
      <c r="QUU165" s="225"/>
      <c r="QUV165" s="225"/>
      <c r="QUW165" s="225"/>
      <c r="QUX165" s="225"/>
      <c r="QUY165" s="225"/>
      <c r="QUZ165" s="225"/>
      <c r="QVA165" s="225"/>
      <c r="QVB165" s="225"/>
      <c r="QVC165" s="225"/>
      <c r="QVD165" s="225"/>
      <c r="QVE165" s="225"/>
      <c r="QVF165" s="225"/>
      <c r="QVG165" s="225"/>
      <c r="QVH165" s="225"/>
      <c r="QVI165" s="225"/>
      <c r="QVJ165" s="225"/>
      <c r="QVK165" s="225"/>
      <c r="QVL165" s="225"/>
      <c r="QVM165" s="225"/>
      <c r="QVN165" s="225"/>
      <c r="QVO165" s="225"/>
      <c r="QVP165" s="225"/>
      <c r="QVQ165" s="225"/>
      <c r="QVR165" s="225"/>
      <c r="QVS165" s="225"/>
      <c r="QVT165" s="225"/>
      <c r="QVU165" s="225"/>
      <c r="QVV165" s="225"/>
      <c r="QVW165" s="225"/>
      <c r="QVX165" s="225"/>
      <c r="QVY165" s="225"/>
      <c r="QVZ165" s="225"/>
      <c r="QWA165" s="225"/>
      <c r="QWB165" s="225"/>
      <c r="QWC165" s="225"/>
      <c r="QWD165" s="225"/>
      <c r="QWE165" s="225"/>
      <c r="QWF165" s="225"/>
      <c r="QWG165" s="225"/>
      <c r="QWH165" s="225"/>
      <c r="QWI165" s="225"/>
      <c r="QWJ165" s="225"/>
      <c r="QWK165" s="225"/>
      <c r="QWL165" s="225"/>
      <c r="QWM165" s="225"/>
      <c r="QWN165" s="225"/>
      <c r="QWO165" s="225"/>
      <c r="QWP165" s="225"/>
      <c r="QWQ165" s="225"/>
      <c r="QWR165" s="225"/>
      <c r="QWS165" s="225"/>
      <c r="QWT165" s="225"/>
      <c r="QWU165" s="225"/>
      <c r="QWV165" s="225"/>
      <c r="QWW165" s="225"/>
      <c r="QWX165" s="225"/>
      <c r="QWY165" s="225"/>
      <c r="QWZ165" s="225"/>
      <c r="QXA165" s="225"/>
      <c r="QXB165" s="225"/>
      <c r="QXC165" s="225"/>
      <c r="QXD165" s="225"/>
      <c r="QXE165" s="225"/>
      <c r="QXF165" s="225"/>
      <c r="QXG165" s="225"/>
      <c r="QXH165" s="225"/>
      <c r="QXI165" s="225"/>
      <c r="QXJ165" s="225"/>
      <c r="QXK165" s="225"/>
      <c r="QXL165" s="225"/>
      <c r="QXM165" s="225"/>
      <c r="QXN165" s="225"/>
      <c r="QXO165" s="225"/>
      <c r="QXP165" s="225"/>
      <c r="QXQ165" s="225"/>
      <c r="QXR165" s="225"/>
      <c r="QXS165" s="225"/>
      <c r="QXT165" s="225"/>
      <c r="QXU165" s="225"/>
      <c r="QXV165" s="225"/>
      <c r="QXW165" s="225"/>
      <c r="QXX165" s="225"/>
      <c r="QXY165" s="225"/>
      <c r="QXZ165" s="225"/>
      <c r="QYA165" s="225"/>
      <c r="QYB165" s="225"/>
      <c r="QYC165" s="225"/>
      <c r="QYD165" s="225"/>
      <c r="QYE165" s="225"/>
      <c r="QYF165" s="225"/>
      <c r="QYG165" s="225"/>
      <c r="QYH165" s="225"/>
      <c r="QYI165" s="225"/>
      <c r="QYJ165" s="225"/>
      <c r="QYK165" s="225"/>
      <c r="QYL165" s="225"/>
      <c r="QYM165" s="225"/>
      <c r="QYN165" s="225"/>
      <c r="QYO165" s="225"/>
      <c r="QYP165" s="225"/>
      <c r="QYQ165" s="225"/>
      <c r="QYR165" s="225"/>
      <c r="QYS165" s="225"/>
      <c r="QYT165" s="225"/>
      <c r="QYU165" s="225"/>
      <c r="QYV165" s="225"/>
      <c r="QYW165" s="225"/>
      <c r="QYX165" s="225"/>
      <c r="QYY165" s="225"/>
      <c r="QYZ165" s="225"/>
      <c r="QZA165" s="225"/>
      <c r="QZB165" s="225"/>
      <c r="QZC165" s="225"/>
      <c r="QZD165" s="225"/>
      <c r="QZE165" s="225"/>
      <c r="QZF165" s="225"/>
      <c r="QZG165" s="225"/>
      <c r="QZH165" s="225"/>
      <c r="QZI165" s="225"/>
      <c r="QZJ165" s="225"/>
      <c r="QZK165" s="225"/>
      <c r="QZL165" s="225"/>
      <c r="QZM165" s="225"/>
      <c r="QZN165" s="225"/>
      <c r="QZO165" s="225"/>
      <c r="QZP165" s="225"/>
      <c r="QZQ165" s="225"/>
      <c r="QZR165" s="225"/>
      <c r="QZS165" s="225"/>
      <c r="QZT165" s="225"/>
      <c r="QZU165" s="225"/>
      <c r="QZV165" s="225"/>
      <c r="QZW165" s="225"/>
      <c r="QZX165" s="225"/>
      <c r="QZY165" s="225"/>
      <c r="QZZ165" s="225"/>
      <c r="RAA165" s="225"/>
      <c r="RAB165" s="225"/>
      <c r="RAC165" s="225"/>
      <c r="RAD165" s="225"/>
      <c r="RAE165" s="225"/>
      <c r="RAF165" s="225"/>
      <c r="RAG165" s="225"/>
      <c r="RAH165" s="225"/>
      <c r="RAI165" s="225"/>
      <c r="RAJ165" s="225"/>
      <c r="RAK165" s="225"/>
      <c r="RAL165" s="225"/>
      <c r="RAM165" s="225"/>
      <c r="RAN165" s="225"/>
      <c r="RAO165" s="225"/>
      <c r="RAP165" s="225"/>
      <c r="RAQ165" s="225"/>
      <c r="RAR165" s="225"/>
      <c r="RAS165" s="225"/>
      <c r="RAT165" s="225"/>
      <c r="RAU165" s="225"/>
      <c r="RAV165" s="225"/>
      <c r="RAW165" s="225"/>
      <c r="RAX165" s="225"/>
      <c r="RAY165" s="225"/>
      <c r="RAZ165" s="225"/>
      <c r="RBA165" s="225"/>
      <c r="RBB165" s="225"/>
      <c r="RBC165" s="225"/>
      <c r="RBD165" s="225"/>
      <c r="RBE165" s="225"/>
      <c r="RBF165" s="225"/>
      <c r="RBG165" s="225"/>
      <c r="RBH165" s="225"/>
      <c r="RBI165" s="225"/>
      <c r="RBJ165" s="225"/>
      <c r="RBK165" s="225"/>
      <c r="RBL165" s="225"/>
      <c r="RBM165" s="225"/>
      <c r="RBN165" s="225"/>
      <c r="RBO165" s="225"/>
      <c r="RBP165" s="225"/>
      <c r="RBQ165" s="225"/>
      <c r="RBR165" s="225"/>
      <c r="RBS165" s="225"/>
      <c r="RBT165" s="225"/>
      <c r="RBU165" s="225"/>
      <c r="RBV165" s="225"/>
      <c r="RBW165" s="225"/>
      <c r="RBX165" s="225"/>
      <c r="RBY165" s="225"/>
      <c r="RBZ165" s="225"/>
      <c r="RCA165" s="225"/>
      <c r="RCB165" s="225"/>
      <c r="RCC165" s="225"/>
      <c r="RCD165" s="225"/>
      <c r="RCE165" s="225"/>
      <c r="RCF165" s="225"/>
      <c r="RCG165" s="225"/>
      <c r="RCH165" s="225"/>
      <c r="RCI165" s="225"/>
      <c r="RCJ165" s="225"/>
      <c r="RCK165" s="225"/>
      <c r="RCL165" s="225"/>
      <c r="RCM165" s="225"/>
      <c r="RCN165" s="225"/>
      <c r="RCO165" s="225"/>
      <c r="RCP165" s="225"/>
      <c r="RCQ165" s="225"/>
      <c r="RCR165" s="225"/>
      <c r="RCS165" s="225"/>
      <c r="RCT165" s="225"/>
      <c r="RCU165" s="225"/>
      <c r="RCV165" s="225"/>
      <c r="RCW165" s="225"/>
      <c r="RCX165" s="225"/>
      <c r="RCY165" s="225"/>
      <c r="RCZ165" s="225"/>
      <c r="RDA165" s="225"/>
      <c r="RDB165" s="225"/>
      <c r="RDC165" s="225"/>
      <c r="RDD165" s="225"/>
      <c r="RDE165" s="225"/>
      <c r="RDF165" s="225"/>
      <c r="RDG165" s="225"/>
      <c r="RDH165" s="225"/>
      <c r="RDI165" s="225"/>
      <c r="RDJ165" s="225"/>
      <c r="RDK165" s="225"/>
      <c r="RDL165" s="225"/>
      <c r="RDM165" s="225"/>
      <c r="RDN165" s="225"/>
      <c r="RDO165" s="225"/>
      <c r="RDP165" s="225"/>
      <c r="RDQ165" s="225"/>
      <c r="RDR165" s="225"/>
      <c r="RDS165" s="225"/>
      <c r="RDT165" s="225"/>
      <c r="RDU165" s="225"/>
      <c r="RDV165" s="225"/>
      <c r="RDW165" s="225"/>
      <c r="RDX165" s="225"/>
      <c r="RDY165" s="225"/>
      <c r="RDZ165" s="225"/>
      <c r="REA165" s="225"/>
      <c r="REB165" s="225"/>
      <c r="REC165" s="225"/>
      <c r="RED165" s="225"/>
      <c r="REE165" s="225"/>
      <c r="REF165" s="225"/>
      <c r="REG165" s="225"/>
      <c r="REH165" s="225"/>
      <c r="REI165" s="225"/>
      <c r="REJ165" s="225"/>
      <c r="REK165" s="225"/>
      <c r="REL165" s="225"/>
      <c r="REM165" s="225"/>
      <c r="REN165" s="225"/>
      <c r="REO165" s="225"/>
      <c r="REP165" s="225"/>
      <c r="REQ165" s="225"/>
      <c r="RER165" s="225"/>
      <c r="RES165" s="225"/>
      <c r="RET165" s="225"/>
      <c r="REU165" s="225"/>
      <c r="REV165" s="225"/>
      <c r="REW165" s="225"/>
      <c r="REX165" s="225"/>
      <c r="REY165" s="225"/>
      <c r="REZ165" s="225"/>
      <c r="RFA165" s="225"/>
      <c r="RFB165" s="225"/>
      <c r="RFC165" s="225"/>
      <c r="RFD165" s="225"/>
      <c r="RFE165" s="225"/>
      <c r="RFF165" s="225"/>
      <c r="RFG165" s="225"/>
      <c r="RFH165" s="225"/>
      <c r="RFI165" s="225"/>
      <c r="RFJ165" s="225"/>
      <c r="RFK165" s="225"/>
      <c r="RFL165" s="225"/>
      <c r="RFM165" s="225"/>
      <c r="RFN165" s="225"/>
      <c r="RFO165" s="225"/>
      <c r="RFP165" s="225"/>
      <c r="RFQ165" s="225"/>
      <c r="RFR165" s="225"/>
      <c r="RFS165" s="225"/>
      <c r="RFT165" s="225"/>
      <c r="RFU165" s="225"/>
      <c r="RFV165" s="225"/>
      <c r="RFW165" s="225"/>
      <c r="RFX165" s="225"/>
      <c r="RFY165" s="225"/>
      <c r="RFZ165" s="225"/>
      <c r="RGA165" s="225"/>
      <c r="RGB165" s="225"/>
      <c r="RGC165" s="225"/>
      <c r="RGD165" s="225"/>
      <c r="RGE165" s="225"/>
      <c r="RGF165" s="225"/>
      <c r="RGG165" s="225"/>
      <c r="RGH165" s="225"/>
      <c r="RGI165" s="225"/>
      <c r="RGJ165" s="225"/>
      <c r="RGK165" s="225"/>
      <c r="RGL165" s="225"/>
      <c r="RGM165" s="225"/>
      <c r="RGN165" s="225"/>
      <c r="RGO165" s="225"/>
      <c r="RGP165" s="225"/>
      <c r="RGQ165" s="225"/>
      <c r="RGR165" s="225"/>
      <c r="RGS165" s="225"/>
      <c r="RGT165" s="225"/>
      <c r="RGU165" s="225"/>
      <c r="RGV165" s="225"/>
      <c r="RGW165" s="225"/>
      <c r="RGX165" s="225"/>
      <c r="RGY165" s="225"/>
      <c r="RGZ165" s="225"/>
      <c r="RHA165" s="225"/>
      <c r="RHB165" s="225"/>
      <c r="RHC165" s="225"/>
      <c r="RHD165" s="225"/>
      <c r="RHE165" s="225"/>
      <c r="RHF165" s="225"/>
      <c r="RHG165" s="225"/>
      <c r="RHH165" s="225"/>
      <c r="RHI165" s="225"/>
      <c r="RHJ165" s="225"/>
      <c r="RHK165" s="225"/>
      <c r="RHL165" s="225"/>
      <c r="RHM165" s="225"/>
      <c r="RHN165" s="225"/>
      <c r="RHO165" s="225"/>
      <c r="RHP165" s="225"/>
      <c r="RHQ165" s="225"/>
      <c r="RHR165" s="225"/>
      <c r="RHS165" s="225"/>
      <c r="RHT165" s="225"/>
      <c r="RHU165" s="225"/>
      <c r="RHV165" s="225"/>
      <c r="RHW165" s="225"/>
      <c r="RHX165" s="225"/>
      <c r="RHY165" s="225"/>
      <c r="RHZ165" s="225"/>
      <c r="RIA165" s="225"/>
      <c r="RIB165" s="225"/>
      <c r="RIC165" s="225"/>
      <c r="RID165" s="225"/>
      <c r="RIE165" s="225"/>
      <c r="RIF165" s="225"/>
      <c r="RIG165" s="225"/>
      <c r="RIH165" s="225"/>
      <c r="RII165" s="225"/>
      <c r="RIJ165" s="225"/>
      <c r="RIK165" s="225"/>
      <c r="RIL165" s="225"/>
      <c r="RIM165" s="225"/>
      <c r="RIN165" s="225"/>
      <c r="RIO165" s="225"/>
      <c r="RIP165" s="225"/>
      <c r="RIQ165" s="225"/>
      <c r="RIR165" s="225"/>
      <c r="RIS165" s="225"/>
      <c r="RIT165" s="225"/>
      <c r="RIU165" s="225"/>
      <c r="RIV165" s="225"/>
      <c r="RIW165" s="225"/>
      <c r="RIX165" s="225"/>
      <c r="RIY165" s="225"/>
      <c r="RIZ165" s="225"/>
      <c r="RJA165" s="225"/>
      <c r="RJB165" s="225"/>
      <c r="RJC165" s="225"/>
      <c r="RJD165" s="225"/>
      <c r="RJE165" s="225"/>
      <c r="RJF165" s="225"/>
      <c r="RJG165" s="225"/>
      <c r="RJH165" s="225"/>
      <c r="RJI165" s="225"/>
      <c r="RJJ165" s="225"/>
      <c r="RJK165" s="225"/>
      <c r="RJL165" s="225"/>
      <c r="RJM165" s="225"/>
      <c r="RJN165" s="225"/>
      <c r="RJO165" s="225"/>
      <c r="RJP165" s="225"/>
      <c r="RJQ165" s="225"/>
      <c r="RJR165" s="225"/>
      <c r="RJS165" s="225"/>
      <c r="RJT165" s="225"/>
      <c r="RJU165" s="225"/>
      <c r="RJV165" s="225"/>
      <c r="RJW165" s="225"/>
      <c r="RJX165" s="225"/>
      <c r="RJY165" s="225"/>
      <c r="RJZ165" s="225"/>
      <c r="RKA165" s="225"/>
      <c r="RKB165" s="225"/>
      <c r="RKC165" s="225"/>
      <c r="RKD165" s="225"/>
      <c r="RKE165" s="225"/>
      <c r="RKF165" s="225"/>
      <c r="RKG165" s="225"/>
      <c r="RKH165" s="225"/>
      <c r="RKI165" s="225"/>
      <c r="RKJ165" s="225"/>
      <c r="RKK165" s="225"/>
      <c r="RKL165" s="225"/>
      <c r="RKM165" s="225"/>
      <c r="RKN165" s="225"/>
      <c r="RKO165" s="225"/>
      <c r="RKP165" s="225"/>
      <c r="RKQ165" s="225"/>
      <c r="RKR165" s="225"/>
      <c r="RKS165" s="225"/>
      <c r="RKT165" s="225"/>
      <c r="RKU165" s="225"/>
      <c r="RKV165" s="225"/>
      <c r="RKW165" s="225"/>
      <c r="RKX165" s="225"/>
      <c r="RKY165" s="225"/>
      <c r="RKZ165" s="225"/>
      <c r="RLA165" s="225"/>
      <c r="RLB165" s="225"/>
      <c r="RLC165" s="225"/>
      <c r="RLD165" s="225"/>
      <c r="RLE165" s="225"/>
      <c r="RLF165" s="225"/>
      <c r="RLG165" s="225"/>
      <c r="RLH165" s="225"/>
      <c r="RLI165" s="225"/>
      <c r="RLJ165" s="225"/>
      <c r="RLK165" s="225"/>
      <c r="RLL165" s="225"/>
      <c r="RLM165" s="225"/>
      <c r="RLN165" s="225"/>
      <c r="RLO165" s="225"/>
      <c r="RLP165" s="225"/>
      <c r="RLQ165" s="225"/>
      <c r="RLR165" s="225"/>
      <c r="RLS165" s="225"/>
      <c r="RLT165" s="225"/>
      <c r="RLU165" s="225"/>
      <c r="RLV165" s="225"/>
      <c r="RLW165" s="225"/>
      <c r="RLX165" s="225"/>
      <c r="RLY165" s="225"/>
      <c r="RLZ165" s="225"/>
      <c r="RMA165" s="225"/>
      <c r="RMB165" s="225"/>
      <c r="RMC165" s="225"/>
      <c r="RMD165" s="225"/>
      <c r="RME165" s="225"/>
      <c r="RMF165" s="225"/>
      <c r="RMG165" s="225"/>
      <c r="RMH165" s="225"/>
      <c r="RMI165" s="225"/>
      <c r="RMJ165" s="225"/>
      <c r="RMK165" s="225"/>
      <c r="RML165" s="225"/>
      <c r="RMM165" s="225"/>
      <c r="RMN165" s="225"/>
      <c r="RMO165" s="225"/>
      <c r="RMP165" s="225"/>
      <c r="RMQ165" s="225"/>
      <c r="RMR165" s="225"/>
      <c r="RMS165" s="225"/>
      <c r="RMT165" s="225"/>
      <c r="RMU165" s="225"/>
      <c r="RMV165" s="225"/>
      <c r="RMW165" s="225"/>
      <c r="RMX165" s="225"/>
      <c r="RMY165" s="225"/>
      <c r="RMZ165" s="225"/>
      <c r="RNA165" s="225"/>
      <c r="RNB165" s="225"/>
      <c r="RNC165" s="225"/>
      <c r="RND165" s="225"/>
      <c r="RNE165" s="225"/>
      <c r="RNF165" s="225"/>
      <c r="RNG165" s="225"/>
      <c r="RNH165" s="225"/>
      <c r="RNI165" s="225"/>
      <c r="RNJ165" s="225"/>
      <c r="RNK165" s="225"/>
      <c r="RNL165" s="225"/>
      <c r="RNM165" s="225"/>
      <c r="RNN165" s="225"/>
      <c r="RNO165" s="225"/>
      <c r="RNP165" s="225"/>
      <c r="RNQ165" s="225"/>
      <c r="RNR165" s="225"/>
      <c r="RNS165" s="225"/>
      <c r="RNT165" s="225"/>
      <c r="RNU165" s="225"/>
      <c r="RNV165" s="225"/>
      <c r="RNW165" s="225"/>
      <c r="RNX165" s="225"/>
      <c r="RNY165" s="225"/>
      <c r="RNZ165" s="225"/>
      <c r="ROA165" s="225"/>
      <c r="ROB165" s="225"/>
      <c r="ROC165" s="225"/>
      <c r="ROD165" s="225"/>
      <c r="ROE165" s="225"/>
      <c r="ROF165" s="225"/>
      <c r="ROG165" s="225"/>
      <c r="ROH165" s="225"/>
      <c r="ROI165" s="225"/>
      <c r="ROJ165" s="225"/>
      <c r="ROK165" s="225"/>
      <c r="ROL165" s="225"/>
      <c r="ROM165" s="225"/>
      <c r="RON165" s="225"/>
      <c r="ROO165" s="225"/>
      <c r="ROP165" s="225"/>
      <c r="ROQ165" s="225"/>
      <c r="ROR165" s="225"/>
      <c r="ROS165" s="225"/>
      <c r="ROT165" s="225"/>
      <c r="ROU165" s="225"/>
      <c r="ROV165" s="225"/>
      <c r="ROW165" s="225"/>
      <c r="ROX165" s="225"/>
      <c r="ROY165" s="225"/>
      <c r="ROZ165" s="225"/>
      <c r="RPA165" s="225"/>
      <c r="RPB165" s="225"/>
      <c r="RPC165" s="225"/>
      <c r="RPD165" s="225"/>
      <c r="RPE165" s="225"/>
      <c r="RPF165" s="225"/>
      <c r="RPG165" s="225"/>
      <c r="RPH165" s="225"/>
      <c r="RPI165" s="225"/>
      <c r="RPJ165" s="225"/>
      <c r="RPK165" s="225"/>
      <c r="RPL165" s="225"/>
      <c r="RPM165" s="225"/>
      <c r="RPN165" s="225"/>
      <c r="RPO165" s="225"/>
      <c r="RPP165" s="225"/>
      <c r="RPQ165" s="225"/>
      <c r="RPR165" s="225"/>
      <c r="RPS165" s="225"/>
      <c r="RPT165" s="225"/>
      <c r="RPU165" s="225"/>
      <c r="RPV165" s="225"/>
      <c r="RPW165" s="225"/>
      <c r="RPX165" s="225"/>
      <c r="RPY165" s="225"/>
      <c r="RPZ165" s="225"/>
      <c r="RQA165" s="225"/>
      <c r="RQB165" s="225"/>
      <c r="RQC165" s="225"/>
      <c r="RQD165" s="225"/>
      <c r="RQE165" s="225"/>
      <c r="RQF165" s="225"/>
      <c r="RQG165" s="225"/>
      <c r="RQH165" s="225"/>
      <c r="RQI165" s="225"/>
      <c r="RQJ165" s="225"/>
      <c r="RQK165" s="225"/>
      <c r="RQL165" s="225"/>
      <c r="RQM165" s="225"/>
      <c r="RQN165" s="225"/>
      <c r="RQO165" s="225"/>
      <c r="RQP165" s="225"/>
      <c r="RQQ165" s="225"/>
      <c r="RQR165" s="225"/>
      <c r="RQS165" s="225"/>
      <c r="RQT165" s="225"/>
      <c r="RQU165" s="225"/>
      <c r="RQV165" s="225"/>
      <c r="RQW165" s="225"/>
      <c r="RQX165" s="225"/>
      <c r="RQY165" s="225"/>
      <c r="RQZ165" s="225"/>
      <c r="RRA165" s="225"/>
      <c r="RRB165" s="225"/>
      <c r="RRC165" s="225"/>
      <c r="RRD165" s="225"/>
      <c r="RRE165" s="225"/>
      <c r="RRF165" s="225"/>
      <c r="RRG165" s="225"/>
      <c r="RRH165" s="225"/>
      <c r="RRI165" s="225"/>
      <c r="RRJ165" s="225"/>
      <c r="RRK165" s="225"/>
      <c r="RRL165" s="225"/>
      <c r="RRM165" s="225"/>
      <c r="RRN165" s="225"/>
      <c r="RRO165" s="225"/>
      <c r="RRP165" s="225"/>
      <c r="RRQ165" s="225"/>
      <c r="RRR165" s="225"/>
      <c r="RRS165" s="225"/>
      <c r="RRT165" s="225"/>
      <c r="RRU165" s="225"/>
      <c r="RRV165" s="225"/>
      <c r="RRW165" s="225"/>
      <c r="RRX165" s="225"/>
      <c r="RRY165" s="225"/>
      <c r="RRZ165" s="225"/>
      <c r="RSA165" s="225"/>
      <c r="RSB165" s="225"/>
      <c r="RSC165" s="225"/>
      <c r="RSD165" s="225"/>
      <c r="RSE165" s="225"/>
      <c r="RSF165" s="225"/>
      <c r="RSG165" s="225"/>
      <c r="RSH165" s="225"/>
      <c r="RSI165" s="225"/>
      <c r="RSJ165" s="225"/>
      <c r="RSK165" s="225"/>
      <c r="RSL165" s="225"/>
      <c r="RSM165" s="225"/>
      <c r="RSN165" s="225"/>
      <c r="RSO165" s="225"/>
      <c r="RSP165" s="225"/>
      <c r="RSQ165" s="225"/>
      <c r="RSR165" s="225"/>
      <c r="RSS165" s="225"/>
      <c r="RST165" s="225"/>
      <c r="RSU165" s="225"/>
      <c r="RSV165" s="225"/>
      <c r="RSW165" s="225"/>
      <c r="RSX165" s="225"/>
      <c r="RSY165" s="225"/>
      <c r="RSZ165" s="225"/>
      <c r="RTA165" s="225"/>
      <c r="RTB165" s="225"/>
      <c r="RTC165" s="225"/>
      <c r="RTD165" s="225"/>
      <c r="RTE165" s="225"/>
      <c r="RTF165" s="225"/>
      <c r="RTG165" s="225"/>
      <c r="RTH165" s="225"/>
      <c r="RTI165" s="225"/>
      <c r="RTJ165" s="225"/>
      <c r="RTK165" s="225"/>
      <c r="RTL165" s="225"/>
      <c r="RTM165" s="225"/>
      <c r="RTN165" s="225"/>
      <c r="RTO165" s="225"/>
      <c r="RTP165" s="225"/>
      <c r="RTQ165" s="225"/>
      <c r="RTR165" s="225"/>
      <c r="RTS165" s="225"/>
      <c r="RTT165" s="225"/>
      <c r="RTU165" s="225"/>
      <c r="RTV165" s="225"/>
      <c r="RTW165" s="225"/>
      <c r="RTX165" s="225"/>
      <c r="RTY165" s="225"/>
      <c r="RTZ165" s="225"/>
      <c r="RUA165" s="225"/>
      <c r="RUB165" s="225"/>
      <c r="RUC165" s="225"/>
      <c r="RUD165" s="225"/>
      <c r="RUE165" s="225"/>
      <c r="RUF165" s="225"/>
      <c r="RUG165" s="225"/>
      <c r="RUH165" s="225"/>
      <c r="RUI165" s="225"/>
      <c r="RUJ165" s="225"/>
      <c r="RUK165" s="225"/>
      <c r="RUL165" s="225"/>
      <c r="RUM165" s="225"/>
      <c r="RUN165" s="225"/>
      <c r="RUO165" s="225"/>
      <c r="RUP165" s="225"/>
      <c r="RUQ165" s="225"/>
      <c r="RUR165" s="225"/>
      <c r="RUS165" s="225"/>
      <c r="RUT165" s="225"/>
      <c r="RUU165" s="225"/>
      <c r="RUV165" s="225"/>
      <c r="RUW165" s="225"/>
      <c r="RUX165" s="225"/>
      <c r="RUY165" s="225"/>
      <c r="RUZ165" s="225"/>
      <c r="RVA165" s="225"/>
      <c r="RVB165" s="225"/>
      <c r="RVC165" s="225"/>
      <c r="RVD165" s="225"/>
      <c r="RVE165" s="225"/>
      <c r="RVF165" s="225"/>
      <c r="RVG165" s="225"/>
      <c r="RVH165" s="225"/>
      <c r="RVI165" s="225"/>
      <c r="RVJ165" s="225"/>
      <c r="RVK165" s="225"/>
      <c r="RVL165" s="225"/>
      <c r="RVM165" s="225"/>
      <c r="RVN165" s="225"/>
      <c r="RVO165" s="225"/>
      <c r="RVP165" s="225"/>
      <c r="RVQ165" s="225"/>
      <c r="RVR165" s="225"/>
      <c r="RVS165" s="225"/>
      <c r="RVT165" s="225"/>
      <c r="RVU165" s="225"/>
      <c r="RVV165" s="225"/>
      <c r="RVW165" s="225"/>
      <c r="RVX165" s="225"/>
      <c r="RVY165" s="225"/>
      <c r="RVZ165" s="225"/>
      <c r="RWA165" s="225"/>
      <c r="RWB165" s="225"/>
      <c r="RWC165" s="225"/>
      <c r="RWD165" s="225"/>
      <c r="RWE165" s="225"/>
      <c r="RWF165" s="225"/>
      <c r="RWG165" s="225"/>
      <c r="RWH165" s="225"/>
      <c r="RWI165" s="225"/>
      <c r="RWJ165" s="225"/>
      <c r="RWK165" s="225"/>
      <c r="RWL165" s="225"/>
      <c r="RWM165" s="225"/>
      <c r="RWN165" s="225"/>
      <c r="RWO165" s="225"/>
      <c r="RWP165" s="225"/>
      <c r="RWQ165" s="225"/>
      <c r="RWR165" s="225"/>
      <c r="RWS165" s="225"/>
      <c r="RWT165" s="225"/>
      <c r="RWU165" s="225"/>
      <c r="RWV165" s="225"/>
      <c r="RWW165" s="225"/>
      <c r="RWX165" s="225"/>
      <c r="RWY165" s="225"/>
      <c r="RWZ165" s="225"/>
      <c r="RXA165" s="225"/>
      <c r="RXB165" s="225"/>
      <c r="RXC165" s="225"/>
      <c r="RXD165" s="225"/>
      <c r="RXE165" s="225"/>
      <c r="RXF165" s="225"/>
      <c r="RXG165" s="225"/>
      <c r="RXH165" s="225"/>
      <c r="RXI165" s="225"/>
      <c r="RXJ165" s="225"/>
      <c r="RXK165" s="225"/>
      <c r="RXL165" s="225"/>
      <c r="RXM165" s="225"/>
      <c r="RXN165" s="225"/>
      <c r="RXO165" s="225"/>
      <c r="RXP165" s="225"/>
      <c r="RXQ165" s="225"/>
      <c r="RXR165" s="225"/>
      <c r="RXS165" s="225"/>
      <c r="RXT165" s="225"/>
      <c r="RXU165" s="225"/>
      <c r="RXV165" s="225"/>
      <c r="RXW165" s="225"/>
      <c r="RXX165" s="225"/>
      <c r="RXY165" s="225"/>
      <c r="RXZ165" s="225"/>
      <c r="RYA165" s="225"/>
      <c r="RYB165" s="225"/>
      <c r="RYC165" s="225"/>
      <c r="RYD165" s="225"/>
      <c r="RYE165" s="225"/>
      <c r="RYF165" s="225"/>
      <c r="RYG165" s="225"/>
      <c r="RYH165" s="225"/>
      <c r="RYI165" s="225"/>
      <c r="RYJ165" s="225"/>
      <c r="RYK165" s="225"/>
      <c r="RYL165" s="225"/>
      <c r="RYM165" s="225"/>
      <c r="RYN165" s="225"/>
      <c r="RYO165" s="225"/>
      <c r="RYP165" s="225"/>
      <c r="RYQ165" s="225"/>
      <c r="RYR165" s="225"/>
      <c r="RYS165" s="225"/>
      <c r="RYT165" s="225"/>
      <c r="RYU165" s="225"/>
      <c r="RYV165" s="225"/>
      <c r="RYW165" s="225"/>
      <c r="RYX165" s="225"/>
      <c r="RYY165" s="225"/>
      <c r="RYZ165" s="225"/>
      <c r="RZA165" s="225"/>
      <c r="RZB165" s="225"/>
      <c r="RZC165" s="225"/>
      <c r="RZD165" s="225"/>
      <c r="RZE165" s="225"/>
      <c r="RZF165" s="225"/>
      <c r="RZG165" s="225"/>
      <c r="RZH165" s="225"/>
      <c r="RZI165" s="225"/>
      <c r="RZJ165" s="225"/>
      <c r="RZK165" s="225"/>
      <c r="RZL165" s="225"/>
      <c r="RZM165" s="225"/>
      <c r="RZN165" s="225"/>
      <c r="RZO165" s="225"/>
      <c r="RZP165" s="225"/>
      <c r="RZQ165" s="225"/>
      <c r="RZR165" s="225"/>
      <c r="RZS165" s="225"/>
      <c r="RZT165" s="225"/>
      <c r="RZU165" s="225"/>
      <c r="RZV165" s="225"/>
      <c r="RZW165" s="225"/>
      <c r="RZX165" s="225"/>
      <c r="RZY165" s="225"/>
      <c r="RZZ165" s="225"/>
      <c r="SAA165" s="225"/>
      <c r="SAB165" s="225"/>
      <c r="SAC165" s="225"/>
      <c r="SAD165" s="225"/>
      <c r="SAE165" s="225"/>
      <c r="SAF165" s="225"/>
      <c r="SAG165" s="225"/>
      <c r="SAH165" s="225"/>
      <c r="SAI165" s="225"/>
      <c r="SAJ165" s="225"/>
      <c r="SAK165" s="225"/>
      <c r="SAL165" s="225"/>
      <c r="SAM165" s="225"/>
      <c r="SAN165" s="225"/>
      <c r="SAO165" s="225"/>
      <c r="SAP165" s="225"/>
      <c r="SAQ165" s="225"/>
      <c r="SAR165" s="225"/>
      <c r="SAS165" s="225"/>
      <c r="SAT165" s="225"/>
      <c r="SAU165" s="225"/>
      <c r="SAV165" s="225"/>
      <c r="SAW165" s="225"/>
      <c r="SAX165" s="225"/>
      <c r="SAY165" s="225"/>
      <c r="SAZ165" s="225"/>
      <c r="SBA165" s="225"/>
      <c r="SBB165" s="225"/>
      <c r="SBC165" s="225"/>
      <c r="SBD165" s="225"/>
      <c r="SBE165" s="225"/>
      <c r="SBF165" s="225"/>
      <c r="SBG165" s="225"/>
      <c r="SBH165" s="225"/>
      <c r="SBI165" s="225"/>
      <c r="SBJ165" s="225"/>
      <c r="SBK165" s="225"/>
      <c r="SBL165" s="225"/>
      <c r="SBM165" s="225"/>
      <c r="SBN165" s="225"/>
      <c r="SBO165" s="225"/>
      <c r="SBP165" s="225"/>
      <c r="SBQ165" s="225"/>
      <c r="SBR165" s="225"/>
      <c r="SBS165" s="225"/>
      <c r="SBT165" s="225"/>
      <c r="SBU165" s="225"/>
      <c r="SBV165" s="225"/>
      <c r="SBW165" s="225"/>
      <c r="SBX165" s="225"/>
      <c r="SBY165" s="225"/>
      <c r="SBZ165" s="225"/>
      <c r="SCA165" s="225"/>
      <c r="SCB165" s="225"/>
      <c r="SCC165" s="225"/>
      <c r="SCD165" s="225"/>
      <c r="SCE165" s="225"/>
      <c r="SCF165" s="225"/>
      <c r="SCG165" s="225"/>
      <c r="SCH165" s="225"/>
      <c r="SCI165" s="225"/>
      <c r="SCJ165" s="225"/>
      <c r="SCK165" s="225"/>
      <c r="SCL165" s="225"/>
      <c r="SCM165" s="225"/>
      <c r="SCN165" s="225"/>
      <c r="SCO165" s="225"/>
      <c r="SCP165" s="225"/>
      <c r="SCQ165" s="225"/>
      <c r="SCR165" s="225"/>
      <c r="SCS165" s="225"/>
      <c r="SCT165" s="225"/>
      <c r="SCU165" s="225"/>
      <c r="SCV165" s="225"/>
      <c r="SCW165" s="225"/>
      <c r="SCX165" s="225"/>
      <c r="SCY165" s="225"/>
      <c r="SCZ165" s="225"/>
      <c r="SDA165" s="225"/>
      <c r="SDB165" s="225"/>
      <c r="SDC165" s="225"/>
      <c r="SDD165" s="225"/>
      <c r="SDE165" s="225"/>
      <c r="SDF165" s="225"/>
      <c r="SDG165" s="225"/>
      <c r="SDH165" s="225"/>
      <c r="SDI165" s="225"/>
      <c r="SDJ165" s="225"/>
      <c r="SDK165" s="225"/>
      <c r="SDL165" s="225"/>
      <c r="SDM165" s="225"/>
      <c r="SDN165" s="225"/>
      <c r="SDO165" s="225"/>
      <c r="SDP165" s="225"/>
      <c r="SDQ165" s="225"/>
      <c r="SDR165" s="225"/>
      <c r="SDS165" s="225"/>
      <c r="SDT165" s="225"/>
      <c r="SDU165" s="225"/>
      <c r="SDV165" s="225"/>
      <c r="SDW165" s="225"/>
      <c r="SDX165" s="225"/>
      <c r="SDY165" s="225"/>
      <c r="SDZ165" s="225"/>
      <c r="SEA165" s="225"/>
      <c r="SEB165" s="225"/>
      <c r="SEC165" s="225"/>
      <c r="SED165" s="225"/>
      <c r="SEE165" s="225"/>
      <c r="SEF165" s="225"/>
      <c r="SEG165" s="225"/>
      <c r="SEH165" s="225"/>
      <c r="SEI165" s="225"/>
      <c r="SEJ165" s="225"/>
      <c r="SEK165" s="225"/>
      <c r="SEL165" s="225"/>
      <c r="SEM165" s="225"/>
      <c r="SEN165" s="225"/>
      <c r="SEO165" s="225"/>
      <c r="SEP165" s="225"/>
      <c r="SEQ165" s="225"/>
      <c r="SER165" s="225"/>
      <c r="SES165" s="225"/>
      <c r="SET165" s="225"/>
      <c r="SEU165" s="225"/>
      <c r="SEV165" s="225"/>
      <c r="SEW165" s="225"/>
      <c r="SEX165" s="225"/>
      <c r="SEY165" s="225"/>
      <c r="SEZ165" s="225"/>
      <c r="SFA165" s="225"/>
      <c r="SFB165" s="225"/>
      <c r="SFC165" s="225"/>
      <c r="SFD165" s="225"/>
      <c r="SFE165" s="225"/>
      <c r="SFF165" s="225"/>
      <c r="SFG165" s="225"/>
      <c r="SFH165" s="225"/>
      <c r="SFI165" s="225"/>
      <c r="SFJ165" s="225"/>
      <c r="SFK165" s="225"/>
      <c r="SFL165" s="225"/>
      <c r="SFM165" s="225"/>
      <c r="SFN165" s="225"/>
      <c r="SFO165" s="225"/>
      <c r="SFP165" s="225"/>
      <c r="SFQ165" s="225"/>
      <c r="SFR165" s="225"/>
      <c r="SFS165" s="225"/>
      <c r="SFT165" s="225"/>
      <c r="SFU165" s="225"/>
      <c r="SFV165" s="225"/>
      <c r="SFW165" s="225"/>
      <c r="SFX165" s="225"/>
      <c r="SFY165" s="225"/>
      <c r="SFZ165" s="225"/>
      <c r="SGA165" s="225"/>
      <c r="SGB165" s="225"/>
      <c r="SGC165" s="225"/>
      <c r="SGD165" s="225"/>
      <c r="SGE165" s="225"/>
      <c r="SGF165" s="225"/>
      <c r="SGG165" s="225"/>
      <c r="SGH165" s="225"/>
      <c r="SGI165" s="225"/>
      <c r="SGJ165" s="225"/>
      <c r="SGK165" s="225"/>
      <c r="SGL165" s="225"/>
      <c r="SGM165" s="225"/>
      <c r="SGN165" s="225"/>
      <c r="SGO165" s="225"/>
      <c r="SGP165" s="225"/>
      <c r="SGQ165" s="225"/>
      <c r="SGR165" s="225"/>
      <c r="SGS165" s="225"/>
      <c r="SGT165" s="225"/>
      <c r="SGU165" s="225"/>
      <c r="SGV165" s="225"/>
      <c r="SGW165" s="225"/>
      <c r="SGX165" s="225"/>
      <c r="SGY165" s="225"/>
      <c r="SGZ165" s="225"/>
      <c r="SHA165" s="225"/>
      <c r="SHB165" s="225"/>
      <c r="SHC165" s="225"/>
      <c r="SHD165" s="225"/>
      <c r="SHE165" s="225"/>
      <c r="SHF165" s="225"/>
      <c r="SHG165" s="225"/>
      <c r="SHH165" s="225"/>
      <c r="SHI165" s="225"/>
      <c r="SHJ165" s="225"/>
      <c r="SHK165" s="225"/>
      <c r="SHL165" s="225"/>
      <c r="SHM165" s="225"/>
      <c r="SHN165" s="225"/>
      <c r="SHO165" s="225"/>
      <c r="SHP165" s="225"/>
      <c r="SHQ165" s="225"/>
      <c r="SHR165" s="225"/>
      <c r="SHS165" s="225"/>
      <c r="SHT165" s="225"/>
      <c r="SHU165" s="225"/>
      <c r="SHV165" s="225"/>
      <c r="SHW165" s="225"/>
      <c r="SHX165" s="225"/>
      <c r="SHY165" s="225"/>
      <c r="SHZ165" s="225"/>
      <c r="SIA165" s="225"/>
      <c r="SIB165" s="225"/>
      <c r="SIC165" s="225"/>
      <c r="SID165" s="225"/>
      <c r="SIE165" s="225"/>
      <c r="SIF165" s="225"/>
      <c r="SIG165" s="225"/>
      <c r="SIH165" s="225"/>
      <c r="SII165" s="225"/>
      <c r="SIJ165" s="225"/>
      <c r="SIK165" s="225"/>
      <c r="SIL165" s="225"/>
      <c r="SIM165" s="225"/>
      <c r="SIN165" s="225"/>
      <c r="SIO165" s="225"/>
      <c r="SIP165" s="225"/>
      <c r="SIQ165" s="225"/>
      <c r="SIR165" s="225"/>
      <c r="SIS165" s="225"/>
      <c r="SIT165" s="225"/>
      <c r="SIU165" s="225"/>
      <c r="SIV165" s="225"/>
      <c r="SIW165" s="225"/>
      <c r="SIX165" s="225"/>
      <c r="SIY165" s="225"/>
      <c r="SIZ165" s="225"/>
      <c r="SJA165" s="225"/>
      <c r="SJB165" s="225"/>
      <c r="SJC165" s="225"/>
      <c r="SJD165" s="225"/>
      <c r="SJE165" s="225"/>
      <c r="SJF165" s="225"/>
      <c r="SJG165" s="225"/>
      <c r="SJH165" s="225"/>
      <c r="SJI165" s="225"/>
      <c r="SJJ165" s="225"/>
      <c r="SJK165" s="225"/>
      <c r="SJL165" s="225"/>
      <c r="SJM165" s="225"/>
      <c r="SJN165" s="225"/>
      <c r="SJO165" s="225"/>
      <c r="SJP165" s="225"/>
      <c r="SJQ165" s="225"/>
      <c r="SJR165" s="225"/>
      <c r="SJS165" s="225"/>
      <c r="SJT165" s="225"/>
      <c r="SJU165" s="225"/>
      <c r="SJV165" s="225"/>
      <c r="SJW165" s="225"/>
      <c r="SJX165" s="225"/>
      <c r="SJY165" s="225"/>
      <c r="SJZ165" s="225"/>
      <c r="SKA165" s="225"/>
      <c r="SKB165" s="225"/>
      <c r="SKC165" s="225"/>
      <c r="SKD165" s="225"/>
      <c r="SKE165" s="225"/>
      <c r="SKF165" s="225"/>
      <c r="SKG165" s="225"/>
      <c r="SKH165" s="225"/>
      <c r="SKI165" s="225"/>
      <c r="SKJ165" s="225"/>
      <c r="SKK165" s="225"/>
      <c r="SKL165" s="225"/>
      <c r="SKM165" s="225"/>
      <c r="SKN165" s="225"/>
      <c r="SKO165" s="225"/>
      <c r="SKP165" s="225"/>
      <c r="SKQ165" s="225"/>
      <c r="SKR165" s="225"/>
      <c r="SKS165" s="225"/>
      <c r="SKT165" s="225"/>
      <c r="SKU165" s="225"/>
      <c r="SKV165" s="225"/>
      <c r="SKW165" s="225"/>
      <c r="SKX165" s="225"/>
      <c r="SKY165" s="225"/>
      <c r="SKZ165" s="225"/>
      <c r="SLA165" s="225"/>
      <c r="SLB165" s="225"/>
      <c r="SLC165" s="225"/>
      <c r="SLD165" s="225"/>
      <c r="SLE165" s="225"/>
      <c r="SLF165" s="225"/>
      <c r="SLG165" s="225"/>
      <c r="SLH165" s="225"/>
      <c r="SLI165" s="225"/>
      <c r="SLJ165" s="225"/>
      <c r="SLK165" s="225"/>
      <c r="SLL165" s="225"/>
      <c r="SLM165" s="225"/>
      <c r="SLN165" s="225"/>
      <c r="SLO165" s="225"/>
      <c r="SLP165" s="225"/>
      <c r="SLQ165" s="225"/>
      <c r="SLR165" s="225"/>
      <c r="SLS165" s="225"/>
      <c r="SLT165" s="225"/>
      <c r="SLU165" s="225"/>
      <c r="SLV165" s="225"/>
      <c r="SLW165" s="225"/>
      <c r="SLX165" s="225"/>
      <c r="SLY165" s="225"/>
      <c r="SLZ165" s="225"/>
      <c r="SMA165" s="225"/>
      <c r="SMB165" s="225"/>
      <c r="SMC165" s="225"/>
      <c r="SMD165" s="225"/>
      <c r="SME165" s="225"/>
      <c r="SMF165" s="225"/>
      <c r="SMG165" s="225"/>
      <c r="SMH165" s="225"/>
      <c r="SMI165" s="225"/>
      <c r="SMJ165" s="225"/>
      <c r="SMK165" s="225"/>
      <c r="SML165" s="225"/>
      <c r="SMM165" s="225"/>
      <c r="SMN165" s="225"/>
      <c r="SMO165" s="225"/>
      <c r="SMP165" s="225"/>
      <c r="SMQ165" s="225"/>
      <c r="SMR165" s="225"/>
      <c r="SMS165" s="225"/>
      <c r="SMT165" s="225"/>
      <c r="SMU165" s="225"/>
      <c r="SMV165" s="225"/>
      <c r="SMW165" s="225"/>
      <c r="SMX165" s="225"/>
      <c r="SMY165" s="225"/>
      <c r="SMZ165" s="225"/>
      <c r="SNA165" s="225"/>
      <c r="SNB165" s="225"/>
      <c r="SNC165" s="225"/>
      <c r="SND165" s="225"/>
      <c r="SNE165" s="225"/>
      <c r="SNF165" s="225"/>
      <c r="SNG165" s="225"/>
      <c r="SNH165" s="225"/>
      <c r="SNI165" s="225"/>
      <c r="SNJ165" s="225"/>
      <c r="SNK165" s="225"/>
      <c r="SNL165" s="225"/>
      <c r="SNM165" s="225"/>
      <c r="SNN165" s="225"/>
      <c r="SNO165" s="225"/>
      <c r="SNP165" s="225"/>
      <c r="SNQ165" s="225"/>
      <c r="SNR165" s="225"/>
      <c r="SNS165" s="225"/>
      <c r="SNT165" s="225"/>
      <c r="SNU165" s="225"/>
      <c r="SNV165" s="225"/>
      <c r="SNW165" s="225"/>
      <c r="SNX165" s="225"/>
      <c r="SNY165" s="225"/>
      <c r="SNZ165" s="225"/>
      <c r="SOA165" s="225"/>
      <c r="SOB165" s="225"/>
      <c r="SOC165" s="225"/>
      <c r="SOD165" s="225"/>
      <c r="SOE165" s="225"/>
      <c r="SOF165" s="225"/>
      <c r="SOG165" s="225"/>
      <c r="SOH165" s="225"/>
      <c r="SOI165" s="225"/>
      <c r="SOJ165" s="225"/>
      <c r="SOK165" s="225"/>
      <c r="SOL165" s="225"/>
      <c r="SOM165" s="225"/>
      <c r="SON165" s="225"/>
      <c r="SOO165" s="225"/>
      <c r="SOP165" s="225"/>
      <c r="SOQ165" s="225"/>
      <c r="SOR165" s="225"/>
      <c r="SOS165" s="225"/>
      <c r="SOT165" s="225"/>
      <c r="SOU165" s="225"/>
      <c r="SOV165" s="225"/>
      <c r="SOW165" s="225"/>
      <c r="SOX165" s="225"/>
      <c r="SOY165" s="225"/>
      <c r="SOZ165" s="225"/>
      <c r="SPA165" s="225"/>
      <c r="SPB165" s="225"/>
      <c r="SPC165" s="225"/>
      <c r="SPD165" s="225"/>
      <c r="SPE165" s="225"/>
      <c r="SPF165" s="225"/>
      <c r="SPG165" s="225"/>
      <c r="SPH165" s="225"/>
      <c r="SPI165" s="225"/>
      <c r="SPJ165" s="225"/>
      <c r="SPK165" s="225"/>
      <c r="SPL165" s="225"/>
      <c r="SPM165" s="225"/>
      <c r="SPN165" s="225"/>
      <c r="SPO165" s="225"/>
      <c r="SPP165" s="225"/>
      <c r="SPQ165" s="225"/>
      <c r="SPR165" s="225"/>
      <c r="SPS165" s="225"/>
      <c r="SPT165" s="225"/>
      <c r="SPU165" s="225"/>
      <c r="SPV165" s="225"/>
      <c r="SPW165" s="225"/>
      <c r="SPX165" s="225"/>
      <c r="SPY165" s="225"/>
      <c r="SPZ165" s="225"/>
      <c r="SQA165" s="225"/>
      <c r="SQB165" s="225"/>
      <c r="SQC165" s="225"/>
      <c r="SQD165" s="225"/>
      <c r="SQE165" s="225"/>
      <c r="SQF165" s="225"/>
      <c r="SQG165" s="225"/>
      <c r="SQH165" s="225"/>
      <c r="SQI165" s="225"/>
      <c r="SQJ165" s="225"/>
      <c r="SQK165" s="225"/>
      <c r="SQL165" s="225"/>
      <c r="SQM165" s="225"/>
      <c r="SQN165" s="225"/>
      <c r="SQO165" s="225"/>
      <c r="SQP165" s="225"/>
      <c r="SQQ165" s="225"/>
      <c r="SQR165" s="225"/>
      <c r="SQS165" s="225"/>
      <c r="SQT165" s="225"/>
      <c r="SQU165" s="225"/>
      <c r="SQV165" s="225"/>
      <c r="SQW165" s="225"/>
      <c r="SQX165" s="225"/>
      <c r="SQY165" s="225"/>
      <c r="SQZ165" s="225"/>
      <c r="SRA165" s="225"/>
      <c r="SRB165" s="225"/>
      <c r="SRC165" s="225"/>
      <c r="SRD165" s="225"/>
      <c r="SRE165" s="225"/>
      <c r="SRF165" s="225"/>
      <c r="SRG165" s="225"/>
      <c r="SRH165" s="225"/>
      <c r="SRI165" s="225"/>
      <c r="SRJ165" s="225"/>
      <c r="SRK165" s="225"/>
      <c r="SRL165" s="225"/>
      <c r="SRM165" s="225"/>
      <c r="SRN165" s="225"/>
      <c r="SRO165" s="225"/>
      <c r="SRP165" s="225"/>
      <c r="SRQ165" s="225"/>
      <c r="SRR165" s="225"/>
      <c r="SRS165" s="225"/>
      <c r="SRT165" s="225"/>
      <c r="SRU165" s="225"/>
      <c r="SRV165" s="225"/>
      <c r="SRW165" s="225"/>
      <c r="SRX165" s="225"/>
      <c r="SRY165" s="225"/>
      <c r="SRZ165" s="225"/>
      <c r="SSA165" s="225"/>
      <c r="SSB165" s="225"/>
      <c r="SSC165" s="225"/>
      <c r="SSD165" s="225"/>
      <c r="SSE165" s="225"/>
      <c r="SSF165" s="225"/>
      <c r="SSG165" s="225"/>
      <c r="SSH165" s="225"/>
      <c r="SSI165" s="225"/>
      <c r="SSJ165" s="225"/>
      <c r="SSK165" s="225"/>
      <c r="SSL165" s="225"/>
      <c r="SSM165" s="225"/>
      <c r="SSN165" s="225"/>
      <c r="SSO165" s="225"/>
      <c r="SSP165" s="225"/>
      <c r="SSQ165" s="225"/>
      <c r="SSR165" s="225"/>
      <c r="SSS165" s="225"/>
      <c r="SST165" s="225"/>
      <c r="SSU165" s="225"/>
      <c r="SSV165" s="225"/>
      <c r="SSW165" s="225"/>
      <c r="SSX165" s="225"/>
      <c r="SSY165" s="225"/>
      <c r="SSZ165" s="225"/>
      <c r="STA165" s="225"/>
      <c r="STB165" s="225"/>
      <c r="STC165" s="225"/>
      <c r="STD165" s="225"/>
      <c r="STE165" s="225"/>
      <c r="STF165" s="225"/>
      <c r="STG165" s="225"/>
      <c r="STH165" s="225"/>
      <c r="STI165" s="225"/>
      <c r="STJ165" s="225"/>
      <c r="STK165" s="225"/>
      <c r="STL165" s="225"/>
      <c r="STM165" s="225"/>
      <c r="STN165" s="225"/>
      <c r="STO165" s="225"/>
      <c r="STP165" s="225"/>
      <c r="STQ165" s="225"/>
      <c r="STR165" s="225"/>
      <c r="STS165" s="225"/>
      <c r="STT165" s="225"/>
      <c r="STU165" s="225"/>
      <c r="STV165" s="225"/>
      <c r="STW165" s="225"/>
      <c r="STX165" s="225"/>
      <c r="STY165" s="225"/>
      <c r="STZ165" s="225"/>
      <c r="SUA165" s="225"/>
      <c r="SUB165" s="225"/>
      <c r="SUC165" s="225"/>
      <c r="SUD165" s="225"/>
      <c r="SUE165" s="225"/>
      <c r="SUF165" s="225"/>
      <c r="SUG165" s="225"/>
      <c r="SUH165" s="225"/>
      <c r="SUI165" s="225"/>
      <c r="SUJ165" s="225"/>
      <c r="SUK165" s="225"/>
      <c r="SUL165" s="225"/>
      <c r="SUM165" s="225"/>
      <c r="SUN165" s="225"/>
      <c r="SUO165" s="225"/>
      <c r="SUP165" s="225"/>
      <c r="SUQ165" s="225"/>
      <c r="SUR165" s="225"/>
      <c r="SUS165" s="225"/>
      <c r="SUT165" s="225"/>
      <c r="SUU165" s="225"/>
      <c r="SUV165" s="225"/>
      <c r="SUW165" s="225"/>
      <c r="SUX165" s="225"/>
      <c r="SUY165" s="225"/>
      <c r="SUZ165" s="225"/>
      <c r="SVA165" s="225"/>
      <c r="SVB165" s="225"/>
      <c r="SVC165" s="225"/>
      <c r="SVD165" s="225"/>
      <c r="SVE165" s="225"/>
      <c r="SVF165" s="225"/>
      <c r="SVG165" s="225"/>
      <c r="SVH165" s="225"/>
      <c r="SVI165" s="225"/>
      <c r="SVJ165" s="225"/>
      <c r="SVK165" s="225"/>
      <c r="SVL165" s="225"/>
      <c r="SVM165" s="225"/>
      <c r="SVN165" s="225"/>
      <c r="SVO165" s="225"/>
      <c r="SVP165" s="225"/>
      <c r="SVQ165" s="225"/>
      <c r="SVR165" s="225"/>
      <c r="SVS165" s="225"/>
      <c r="SVT165" s="225"/>
      <c r="SVU165" s="225"/>
      <c r="SVV165" s="225"/>
      <c r="SVW165" s="225"/>
      <c r="SVX165" s="225"/>
      <c r="SVY165" s="225"/>
      <c r="SVZ165" s="225"/>
      <c r="SWA165" s="225"/>
      <c r="SWB165" s="225"/>
      <c r="SWC165" s="225"/>
      <c r="SWD165" s="225"/>
      <c r="SWE165" s="225"/>
      <c r="SWF165" s="225"/>
      <c r="SWG165" s="225"/>
      <c r="SWH165" s="225"/>
      <c r="SWI165" s="225"/>
      <c r="SWJ165" s="225"/>
      <c r="SWK165" s="225"/>
      <c r="SWL165" s="225"/>
      <c r="SWM165" s="225"/>
      <c r="SWN165" s="225"/>
      <c r="SWO165" s="225"/>
      <c r="SWP165" s="225"/>
      <c r="SWQ165" s="225"/>
      <c r="SWR165" s="225"/>
      <c r="SWS165" s="225"/>
      <c r="SWT165" s="225"/>
      <c r="SWU165" s="225"/>
      <c r="SWV165" s="225"/>
      <c r="SWW165" s="225"/>
      <c r="SWX165" s="225"/>
      <c r="SWY165" s="225"/>
      <c r="SWZ165" s="225"/>
      <c r="SXA165" s="225"/>
      <c r="SXB165" s="225"/>
      <c r="SXC165" s="225"/>
      <c r="SXD165" s="225"/>
      <c r="SXE165" s="225"/>
      <c r="SXF165" s="225"/>
      <c r="SXG165" s="225"/>
      <c r="SXH165" s="225"/>
      <c r="SXI165" s="225"/>
      <c r="SXJ165" s="225"/>
      <c r="SXK165" s="225"/>
      <c r="SXL165" s="225"/>
      <c r="SXM165" s="225"/>
      <c r="SXN165" s="225"/>
      <c r="SXO165" s="225"/>
      <c r="SXP165" s="225"/>
      <c r="SXQ165" s="225"/>
      <c r="SXR165" s="225"/>
      <c r="SXS165" s="225"/>
      <c r="SXT165" s="225"/>
      <c r="SXU165" s="225"/>
      <c r="SXV165" s="225"/>
      <c r="SXW165" s="225"/>
      <c r="SXX165" s="225"/>
      <c r="SXY165" s="225"/>
      <c r="SXZ165" s="225"/>
      <c r="SYA165" s="225"/>
      <c r="SYB165" s="225"/>
      <c r="SYC165" s="225"/>
      <c r="SYD165" s="225"/>
      <c r="SYE165" s="225"/>
      <c r="SYF165" s="225"/>
      <c r="SYG165" s="225"/>
      <c r="SYH165" s="225"/>
      <c r="SYI165" s="225"/>
      <c r="SYJ165" s="225"/>
      <c r="SYK165" s="225"/>
      <c r="SYL165" s="225"/>
      <c r="SYM165" s="225"/>
      <c r="SYN165" s="225"/>
      <c r="SYO165" s="225"/>
      <c r="SYP165" s="225"/>
      <c r="SYQ165" s="225"/>
      <c r="SYR165" s="225"/>
      <c r="SYS165" s="225"/>
      <c r="SYT165" s="225"/>
      <c r="SYU165" s="225"/>
      <c r="SYV165" s="225"/>
      <c r="SYW165" s="225"/>
      <c r="SYX165" s="225"/>
      <c r="SYY165" s="225"/>
      <c r="SYZ165" s="225"/>
      <c r="SZA165" s="225"/>
      <c r="SZB165" s="225"/>
      <c r="SZC165" s="225"/>
      <c r="SZD165" s="225"/>
      <c r="SZE165" s="225"/>
      <c r="SZF165" s="225"/>
      <c r="SZG165" s="225"/>
      <c r="SZH165" s="225"/>
      <c r="SZI165" s="225"/>
      <c r="SZJ165" s="225"/>
      <c r="SZK165" s="225"/>
      <c r="SZL165" s="225"/>
      <c r="SZM165" s="225"/>
      <c r="SZN165" s="225"/>
      <c r="SZO165" s="225"/>
      <c r="SZP165" s="225"/>
      <c r="SZQ165" s="225"/>
      <c r="SZR165" s="225"/>
      <c r="SZS165" s="225"/>
      <c r="SZT165" s="225"/>
      <c r="SZU165" s="225"/>
      <c r="SZV165" s="225"/>
      <c r="SZW165" s="225"/>
      <c r="SZX165" s="225"/>
      <c r="SZY165" s="225"/>
      <c r="SZZ165" s="225"/>
      <c r="TAA165" s="225"/>
      <c r="TAB165" s="225"/>
      <c r="TAC165" s="225"/>
      <c r="TAD165" s="225"/>
      <c r="TAE165" s="225"/>
      <c r="TAF165" s="225"/>
      <c r="TAG165" s="225"/>
      <c r="TAH165" s="225"/>
      <c r="TAI165" s="225"/>
      <c r="TAJ165" s="225"/>
      <c r="TAK165" s="225"/>
      <c r="TAL165" s="225"/>
      <c r="TAM165" s="225"/>
      <c r="TAN165" s="225"/>
      <c r="TAO165" s="225"/>
      <c r="TAP165" s="225"/>
      <c r="TAQ165" s="225"/>
      <c r="TAR165" s="225"/>
      <c r="TAS165" s="225"/>
      <c r="TAT165" s="225"/>
      <c r="TAU165" s="225"/>
      <c r="TAV165" s="225"/>
      <c r="TAW165" s="225"/>
      <c r="TAX165" s="225"/>
      <c r="TAY165" s="225"/>
      <c r="TAZ165" s="225"/>
      <c r="TBA165" s="225"/>
      <c r="TBB165" s="225"/>
      <c r="TBC165" s="225"/>
      <c r="TBD165" s="225"/>
      <c r="TBE165" s="225"/>
      <c r="TBF165" s="225"/>
      <c r="TBG165" s="225"/>
      <c r="TBH165" s="225"/>
      <c r="TBI165" s="225"/>
      <c r="TBJ165" s="225"/>
      <c r="TBK165" s="225"/>
      <c r="TBL165" s="225"/>
      <c r="TBM165" s="225"/>
      <c r="TBN165" s="225"/>
      <c r="TBO165" s="225"/>
      <c r="TBP165" s="225"/>
      <c r="TBQ165" s="225"/>
      <c r="TBR165" s="225"/>
      <c r="TBS165" s="225"/>
      <c r="TBT165" s="225"/>
      <c r="TBU165" s="225"/>
      <c r="TBV165" s="225"/>
      <c r="TBW165" s="225"/>
      <c r="TBX165" s="225"/>
      <c r="TBY165" s="225"/>
      <c r="TBZ165" s="225"/>
      <c r="TCA165" s="225"/>
      <c r="TCB165" s="225"/>
      <c r="TCC165" s="225"/>
      <c r="TCD165" s="225"/>
      <c r="TCE165" s="225"/>
      <c r="TCF165" s="225"/>
      <c r="TCG165" s="225"/>
      <c r="TCH165" s="225"/>
      <c r="TCI165" s="225"/>
      <c r="TCJ165" s="225"/>
      <c r="TCK165" s="225"/>
      <c r="TCL165" s="225"/>
      <c r="TCM165" s="225"/>
      <c r="TCN165" s="225"/>
      <c r="TCO165" s="225"/>
      <c r="TCP165" s="225"/>
      <c r="TCQ165" s="225"/>
      <c r="TCR165" s="225"/>
      <c r="TCS165" s="225"/>
      <c r="TCT165" s="225"/>
      <c r="TCU165" s="225"/>
      <c r="TCV165" s="225"/>
      <c r="TCW165" s="225"/>
      <c r="TCX165" s="225"/>
      <c r="TCY165" s="225"/>
      <c r="TCZ165" s="225"/>
      <c r="TDA165" s="225"/>
      <c r="TDB165" s="225"/>
      <c r="TDC165" s="225"/>
      <c r="TDD165" s="225"/>
      <c r="TDE165" s="225"/>
      <c r="TDF165" s="225"/>
      <c r="TDG165" s="225"/>
      <c r="TDH165" s="225"/>
      <c r="TDI165" s="225"/>
      <c r="TDJ165" s="225"/>
      <c r="TDK165" s="225"/>
      <c r="TDL165" s="225"/>
      <c r="TDM165" s="225"/>
      <c r="TDN165" s="225"/>
      <c r="TDO165" s="225"/>
      <c r="TDP165" s="225"/>
      <c r="TDQ165" s="225"/>
      <c r="TDR165" s="225"/>
      <c r="TDS165" s="225"/>
      <c r="TDT165" s="225"/>
      <c r="TDU165" s="225"/>
      <c r="TDV165" s="225"/>
      <c r="TDW165" s="225"/>
      <c r="TDX165" s="225"/>
      <c r="TDY165" s="225"/>
      <c r="TDZ165" s="225"/>
      <c r="TEA165" s="225"/>
      <c r="TEB165" s="225"/>
      <c r="TEC165" s="225"/>
      <c r="TED165" s="225"/>
      <c r="TEE165" s="225"/>
      <c r="TEF165" s="225"/>
      <c r="TEG165" s="225"/>
      <c r="TEH165" s="225"/>
      <c r="TEI165" s="225"/>
      <c r="TEJ165" s="225"/>
      <c r="TEK165" s="225"/>
      <c r="TEL165" s="225"/>
      <c r="TEM165" s="225"/>
      <c r="TEN165" s="225"/>
      <c r="TEO165" s="225"/>
      <c r="TEP165" s="225"/>
      <c r="TEQ165" s="225"/>
      <c r="TER165" s="225"/>
      <c r="TES165" s="225"/>
      <c r="TET165" s="225"/>
      <c r="TEU165" s="225"/>
      <c r="TEV165" s="225"/>
      <c r="TEW165" s="225"/>
      <c r="TEX165" s="225"/>
      <c r="TEY165" s="225"/>
      <c r="TEZ165" s="225"/>
      <c r="TFA165" s="225"/>
      <c r="TFB165" s="225"/>
      <c r="TFC165" s="225"/>
      <c r="TFD165" s="225"/>
      <c r="TFE165" s="225"/>
      <c r="TFF165" s="225"/>
      <c r="TFG165" s="225"/>
      <c r="TFH165" s="225"/>
      <c r="TFI165" s="225"/>
      <c r="TFJ165" s="225"/>
      <c r="TFK165" s="225"/>
      <c r="TFL165" s="225"/>
      <c r="TFM165" s="225"/>
      <c r="TFN165" s="225"/>
      <c r="TFO165" s="225"/>
      <c r="TFP165" s="225"/>
      <c r="TFQ165" s="225"/>
      <c r="TFR165" s="225"/>
      <c r="TFS165" s="225"/>
      <c r="TFT165" s="225"/>
      <c r="TFU165" s="225"/>
      <c r="TFV165" s="225"/>
      <c r="TFW165" s="225"/>
      <c r="TFX165" s="225"/>
      <c r="TFY165" s="225"/>
      <c r="TFZ165" s="225"/>
      <c r="TGA165" s="225"/>
      <c r="TGB165" s="225"/>
      <c r="TGC165" s="225"/>
      <c r="TGD165" s="225"/>
      <c r="TGE165" s="225"/>
      <c r="TGF165" s="225"/>
      <c r="TGG165" s="225"/>
      <c r="TGH165" s="225"/>
      <c r="TGI165" s="225"/>
      <c r="TGJ165" s="225"/>
      <c r="TGK165" s="225"/>
      <c r="TGL165" s="225"/>
      <c r="TGM165" s="225"/>
      <c r="TGN165" s="225"/>
      <c r="TGO165" s="225"/>
      <c r="TGP165" s="225"/>
      <c r="TGQ165" s="225"/>
      <c r="TGR165" s="225"/>
      <c r="TGS165" s="225"/>
      <c r="TGT165" s="225"/>
      <c r="TGU165" s="225"/>
      <c r="TGV165" s="225"/>
      <c r="TGW165" s="225"/>
      <c r="TGX165" s="225"/>
      <c r="TGY165" s="225"/>
      <c r="TGZ165" s="225"/>
      <c r="THA165" s="225"/>
      <c r="THB165" s="225"/>
      <c r="THC165" s="225"/>
      <c r="THD165" s="225"/>
      <c r="THE165" s="225"/>
      <c r="THF165" s="225"/>
      <c r="THG165" s="225"/>
      <c r="THH165" s="225"/>
      <c r="THI165" s="225"/>
      <c r="THJ165" s="225"/>
      <c r="THK165" s="225"/>
      <c r="THL165" s="225"/>
      <c r="THM165" s="225"/>
      <c r="THN165" s="225"/>
      <c r="THO165" s="225"/>
      <c r="THP165" s="225"/>
      <c r="THQ165" s="225"/>
      <c r="THR165" s="225"/>
      <c r="THS165" s="225"/>
      <c r="THT165" s="225"/>
      <c r="THU165" s="225"/>
      <c r="THV165" s="225"/>
      <c r="THW165" s="225"/>
      <c r="THX165" s="225"/>
      <c r="THY165" s="225"/>
      <c r="THZ165" s="225"/>
      <c r="TIA165" s="225"/>
      <c r="TIB165" s="225"/>
      <c r="TIC165" s="225"/>
      <c r="TID165" s="225"/>
      <c r="TIE165" s="225"/>
      <c r="TIF165" s="225"/>
      <c r="TIG165" s="225"/>
      <c r="TIH165" s="225"/>
      <c r="TII165" s="225"/>
      <c r="TIJ165" s="225"/>
      <c r="TIK165" s="225"/>
      <c r="TIL165" s="225"/>
      <c r="TIM165" s="225"/>
      <c r="TIN165" s="225"/>
      <c r="TIO165" s="225"/>
      <c r="TIP165" s="225"/>
      <c r="TIQ165" s="225"/>
      <c r="TIR165" s="225"/>
      <c r="TIS165" s="225"/>
      <c r="TIT165" s="225"/>
      <c r="TIU165" s="225"/>
      <c r="TIV165" s="225"/>
      <c r="TIW165" s="225"/>
      <c r="TIX165" s="225"/>
      <c r="TIY165" s="225"/>
      <c r="TIZ165" s="225"/>
      <c r="TJA165" s="225"/>
      <c r="TJB165" s="225"/>
      <c r="TJC165" s="225"/>
      <c r="TJD165" s="225"/>
      <c r="TJE165" s="225"/>
      <c r="TJF165" s="225"/>
      <c r="TJG165" s="225"/>
      <c r="TJH165" s="225"/>
      <c r="TJI165" s="225"/>
      <c r="TJJ165" s="225"/>
      <c r="TJK165" s="225"/>
      <c r="TJL165" s="225"/>
      <c r="TJM165" s="225"/>
      <c r="TJN165" s="225"/>
      <c r="TJO165" s="225"/>
      <c r="TJP165" s="225"/>
      <c r="TJQ165" s="225"/>
      <c r="TJR165" s="225"/>
      <c r="TJS165" s="225"/>
      <c r="TJT165" s="225"/>
      <c r="TJU165" s="225"/>
      <c r="TJV165" s="225"/>
      <c r="TJW165" s="225"/>
      <c r="TJX165" s="225"/>
      <c r="TJY165" s="225"/>
      <c r="TJZ165" s="225"/>
      <c r="TKA165" s="225"/>
      <c r="TKB165" s="225"/>
      <c r="TKC165" s="225"/>
      <c r="TKD165" s="225"/>
      <c r="TKE165" s="225"/>
      <c r="TKF165" s="225"/>
      <c r="TKG165" s="225"/>
      <c r="TKH165" s="225"/>
      <c r="TKI165" s="225"/>
      <c r="TKJ165" s="225"/>
      <c r="TKK165" s="225"/>
      <c r="TKL165" s="225"/>
      <c r="TKM165" s="225"/>
      <c r="TKN165" s="225"/>
      <c r="TKO165" s="225"/>
      <c r="TKP165" s="225"/>
      <c r="TKQ165" s="225"/>
      <c r="TKR165" s="225"/>
      <c r="TKS165" s="225"/>
      <c r="TKT165" s="225"/>
      <c r="TKU165" s="225"/>
      <c r="TKV165" s="225"/>
      <c r="TKW165" s="225"/>
      <c r="TKX165" s="225"/>
      <c r="TKY165" s="225"/>
      <c r="TKZ165" s="225"/>
      <c r="TLA165" s="225"/>
      <c r="TLB165" s="225"/>
      <c r="TLC165" s="225"/>
      <c r="TLD165" s="225"/>
      <c r="TLE165" s="225"/>
      <c r="TLF165" s="225"/>
      <c r="TLG165" s="225"/>
      <c r="TLH165" s="225"/>
      <c r="TLI165" s="225"/>
      <c r="TLJ165" s="225"/>
      <c r="TLK165" s="225"/>
      <c r="TLL165" s="225"/>
      <c r="TLM165" s="225"/>
      <c r="TLN165" s="225"/>
      <c r="TLO165" s="225"/>
      <c r="TLP165" s="225"/>
      <c r="TLQ165" s="225"/>
      <c r="TLR165" s="225"/>
      <c r="TLS165" s="225"/>
      <c r="TLT165" s="225"/>
      <c r="TLU165" s="225"/>
      <c r="TLV165" s="225"/>
      <c r="TLW165" s="225"/>
      <c r="TLX165" s="225"/>
      <c r="TLY165" s="225"/>
      <c r="TLZ165" s="225"/>
      <c r="TMA165" s="225"/>
      <c r="TMB165" s="225"/>
      <c r="TMC165" s="225"/>
      <c r="TMD165" s="225"/>
      <c r="TME165" s="225"/>
      <c r="TMF165" s="225"/>
      <c r="TMG165" s="225"/>
      <c r="TMH165" s="225"/>
      <c r="TMI165" s="225"/>
      <c r="TMJ165" s="225"/>
      <c r="TMK165" s="225"/>
      <c r="TML165" s="225"/>
      <c r="TMM165" s="225"/>
      <c r="TMN165" s="225"/>
      <c r="TMO165" s="225"/>
      <c r="TMP165" s="225"/>
      <c r="TMQ165" s="225"/>
      <c r="TMR165" s="225"/>
      <c r="TMS165" s="225"/>
      <c r="TMT165" s="225"/>
      <c r="TMU165" s="225"/>
      <c r="TMV165" s="225"/>
      <c r="TMW165" s="225"/>
      <c r="TMX165" s="225"/>
      <c r="TMY165" s="225"/>
      <c r="TMZ165" s="225"/>
      <c r="TNA165" s="225"/>
      <c r="TNB165" s="225"/>
      <c r="TNC165" s="225"/>
      <c r="TND165" s="225"/>
      <c r="TNE165" s="225"/>
      <c r="TNF165" s="225"/>
      <c r="TNG165" s="225"/>
      <c r="TNH165" s="225"/>
      <c r="TNI165" s="225"/>
      <c r="TNJ165" s="225"/>
      <c r="TNK165" s="225"/>
      <c r="TNL165" s="225"/>
      <c r="TNM165" s="225"/>
      <c r="TNN165" s="225"/>
      <c r="TNO165" s="225"/>
      <c r="TNP165" s="225"/>
      <c r="TNQ165" s="225"/>
      <c r="TNR165" s="225"/>
      <c r="TNS165" s="225"/>
      <c r="TNT165" s="225"/>
      <c r="TNU165" s="225"/>
      <c r="TNV165" s="225"/>
      <c r="TNW165" s="225"/>
      <c r="TNX165" s="225"/>
      <c r="TNY165" s="225"/>
      <c r="TNZ165" s="225"/>
      <c r="TOA165" s="225"/>
      <c r="TOB165" s="225"/>
      <c r="TOC165" s="225"/>
      <c r="TOD165" s="225"/>
      <c r="TOE165" s="225"/>
      <c r="TOF165" s="225"/>
      <c r="TOG165" s="225"/>
      <c r="TOH165" s="225"/>
      <c r="TOI165" s="225"/>
      <c r="TOJ165" s="225"/>
      <c r="TOK165" s="225"/>
      <c r="TOL165" s="225"/>
      <c r="TOM165" s="225"/>
      <c r="TON165" s="225"/>
      <c r="TOO165" s="225"/>
      <c r="TOP165" s="225"/>
      <c r="TOQ165" s="225"/>
      <c r="TOR165" s="225"/>
      <c r="TOS165" s="225"/>
      <c r="TOT165" s="225"/>
      <c r="TOU165" s="225"/>
      <c r="TOV165" s="225"/>
      <c r="TOW165" s="225"/>
      <c r="TOX165" s="225"/>
      <c r="TOY165" s="225"/>
      <c r="TOZ165" s="225"/>
      <c r="TPA165" s="225"/>
      <c r="TPB165" s="225"/>
      <c r="TPC165" s="225"/>
      <c r="TPD165" s="225"/>
      <c r="TPE165" s="225"/>
      <c r="TPF165" s="225"/>
      <c r="TPG165" s="225"/>
      <c r="TPH165" s="225"/>
      <c r="TPI165" s="225"/>
      <c r="TPJ165" s="225"/>
      <c r="TPK165" s="225"/>
      <c r="TPL165" s="225"/>
      <c r="TPM165" s="225"/>
      <c r="TPN165" s="225"/>
      <c r="TPO165" s="225"/>
      <c r="TPP165" s="225"/>
      <c r="TPQ165" s="225"/>
      <c r="TPR165" s="225"/>
      <c r="TPS165" s="225"/>
      <c r="TPT165" s="225"/>
      <c r="TPU165" s="225"/>
      <c r="TPV165" s="225"/>
      <c r="TPW165" s="225"/>
      <c r="TPX165" s="225"/>
      <c r="TPY165" s="225"/>
      <c r="TPZ165" s="225"/>
      <c r="TQA165" s="225"/>
      <c r="TQB165" s="225"/>
      <c r="TQC165" s="225"/>
      <c r="TQD165" s="225"/>
      <c r="TQE165" s="225"/>
      <c r="TQF165" s="225"/>
      <c r="TQG165" s="225"/>
      <c r="TQH165" s="225"/>
      <c r="TQI165" s="225"/>
      <c r="TQJ165" s="225"/>
      <c r="TQK165" s="225"/>
      <c r="TQL165" s="225"/>
      <c r="TQM165" s="225"/>
      <c r="TQN165" s="225"/>
      <c r="TQO165" s="225"/>
      <c r="TQP165" s="225"/>
      <c r="TQQ165" s="225"/>
      <c r="TQR165" s="225"/>
      <c r="TQS165" s="225"/>
      <c r="TQT165" s="225"/>
      <c r="TQU165" s="225"/>
      <c r="TQV165" s="225"/>
      <c r="TQW165" s="225"/>
      <c r="TQX165" s="225"/>
      <c r="TQY165" s="225"/>
      <c r="TQZ165" s="225"/>
      <c r="TRA165" s="225"/>
      <c r="TRB165" s="225"/>
      <c r="TRC165" s="225"/>
      <c r="TRD165" s="225"/>
      <c r="TRE165" s="225"/>
      <c r="TRF165" s="225"/>
      <c r="TRG165" s="225"/>
      <c r="TRH165" s="225"/>
      <c r="TRI165" s="225"/>
      <c r="TRJ165" s="225"/>
      <c r="TRK165" s="225"/>
      <c r="TRL165" s="225"/>
      <c r="TRM165" s="225"/>
      <c r="TRN165" s="225"/>
      <c r="TRO165" s="225"/>
      <c r="TRP165" s="225"/>
      <c r="TRQ165" s="225"/>
      <c r="TRR165" s="225"/>
      <c r="TRS165" s="225"/>
      <c r="TRT165" s="225"/>
      <c r="TRU165" s="225"/>
      <c r="TRV165" s="225"/>
      <c r="TRW165" s="225"/>
      <c r="TRX165" s="225"/>
      <c r="TRY165" s="225"/>
      <c r="TRZ165" s="225"/>
      <c r="TSA165" s="225"/>
      <c r="TSB165" s="225"/>
      <c r="TSC165" s="225"/>
      <c r="TSD165" s="225"/>
      <c r="TSE165" s="225"/>
      <c r="TSF165" s="225"/>
      <c r="TSG165" s="225"/>
      <c r="TSH165" s="225"/>
      <c r="TSI165" s="225"/>
      <c r="TSJ165" s="225"/>
      <c r="TSK165" s="225"/>
      <c r="TSL165" s="225"/>
      <c r="TSM165" s="225"/>
      <c r="TSN165" s="225"/>
      <c r="TSO165" s="225"/>
      <c r="TSP165" s="225"/>
      <c r="TSQ165" s="225"/>
      <c r="TSR165" s="225"/>
      <c r="TSS165" s="225"/>
      <c r="TST165" s="225"/>
      <c r="TSU165" s="225"/>
      <c r="TSV165" s="225"/>
      <c r="TSW165" s="225"/>
      <c r="TSX165" s="225"/>
      <c r="TSY165" s="225"/>
      <c r="TSZ165" s="225"/>
      <c r="TTA165" s="225"/>
      <c r="TTB165" s="225"/>
      <c r="TTC165" s="225"/>
      <c r="TTD165" s="225"/>
      <c r="TTE165" s="225"/>
      <c r="TTF165" s="225"/>
      <c r="TTG165" s="225"/>
      <c r="TTH165" s="225"/>
      <c r="TTI165" s="225"/>
      <c r="TTJ165" s="225"/>
      <c r="TTK165" s="225"/>
      <c r="TTL165" s="225"/>
      <c r="TTM165" s="225"/>
      <c r="TTN165" s="225"/>
      <c r="TTO165" s="225"/>
      <c r="TTP165" s="225"/>
      <c r="TTQ165" s="225"/>
      <c r="TTR165" s="225"/>
      <c r="TTS165" s="225"/>
      <c r="TTT165" s="225"/>
      <c r="TTU165" s="225"/>
      <c r="TTV165" s="225"/>
      <c r="TTW165" s="225"/>
      <c r="TTX165" s="225"/>
      <c r="TTY165" s="225"/>
      <c r="TTZ165" s="225"/>
      <c r="TUA165" s="225"/>
      <c r="TUB165" s="225"/>
      <c r="TUC165" s="225"/>
      <c r="TUD165" s="225"/>
      <c r="TUE165" s="225"/>
      <c r="TUF165" s="225"/>
      <c r="TUG165" s="225"/>
      <c r="TUH165" s="225"/>
      <c r="TUI165" s="225"/>
      <c r="TUJ165" s="225"/>
      <c r="TUK165" s="225"/>
      <c r="TUL165" s="225"/>
      <c r="TUM165" s="225"/>
      <c r="TUN165" s="225"/>
      <c r="TUO165" s="225"/>
      <c r="TUP165" s="225"/>
      <c r="TUQ165" s="225"/>
      <c r="TUR165" s="225"/>
      <c r="TUS165" s="225"/>
      <c r="TUT165" s="225"/>
      <c r="TUU165" s="225"/>
      <c r="TUV165" s="225"/>
      <c r="TUW165" s="225"/>
      <c r="TUX165" s="225"/>
      <c r="TUY165" s="225"/>
      <c r="TUZ165" s="225"/>
      <c r="TVA165" s="225"/>
      <c r="TVB165" s="225"/>
      <c r="TVC165" s="225"/>
      <c r="TVD165" s="225"/>
      <c r="TVE165" s="225"/>
      <c r="TVF165" s="225"/>
      <c r="TVG165" s="225"/>
      <c r="TVH165" s="225"/>
      <c r="TVI165" s="225"/>
      <c r="TVJ165" s="225"/>
      <c r="TVK165" s="225"/>
      <c r="TVL165" s="225"/>
      <c r="TVM165" s="225"/>
      <c r="TVN165" s="225"/>
      <c r="TVO165" s="225"/>
      <c r="TVP165" s="225"/>
      <c r="TVQ165" s="225"/>
      <c r="TVR165" s="225"/>
      <c r="TVS165" s="225"/>
      <c r="TVT165" s="225"/>
      <c r="TVU165" s="225"/>
      <c r="TVV165" s="225"/>
      <c r="TVW165" s="225"/>
      <c r="TVX165" s="225"/>
      <c r="TVY165" s="225"/>
      <c r="TVZ165" s="225"/>
      <c r="TWA165" s="225"/>
      <c r="TWB165" s="225"/>
      <c r="TWC165" s="225"/>
      <c r="TWD165" s="225"/>
      <c r="TWE165" s="225"/>
      <c r="TWF165" s="225"/>
      <c r="TWG165" s="225"/>
      <c r="TWH165" s="225"/>
      <c r="TWI165" s="225"/>
      <c r="TWJ165" s="225"/>
      <c r="TWK165" s="225"/>
      <c r="TWL165" s="225"/>
      <c r="TWM165" s="225"/>
      <c r="TWN165" s="225"/>
      <c r="TWO165" s="225"/>
      <c r="TWP165" s="225"/>
      <c r="TWQ165" s="225"/>
      <c r="TWR165" s="225"/>
      <c r="TWS165" s="225"/>
      <c r="TWT165" s="225"/>
      <c r="TWU165" s="225"/>
      <c r="TWV165" s="225"/>
      <c r="TWW165" s="225"/>
      <c r="TWX165" s="225"/>
      <c r="TWY165" s="225"/>
      <c r="TWZ165" s="225"/>
      <c r="TXA165" s="225"/>
      <c r="TXB165" s="225"/>
      <c r="TXC165" s="225"/>
      <c r="TXD165" s="225"/>
      <c r="TXE165" s="225"/>
      <c r="TXF165" s="225"/>
      <c r="TXG165" s="225"/>
      <c r="TXH165" s="225"/>
      <c r="TXI165" s="225"/>
      <c r="TXJ165" s="225"/>
      <c r="TXK165" s="225"/>
      <c r="TXL165" s="225"/>
      <c r="TXM165" s="225"/>
      <c r="TXN165" s="225"/>
      <c r="TXO165" s="225"/>
      <c r="TXP165" s="225"/>
      <c r="TXQ165" s="225"/>
      <c r="TXR165" s="225"/>
      <c r="TXS165" s="225"/>
      <c r="TXT165" s="225"/>
      <c r="TXU165" s="225"/>
      <c r="TXV165" s="225"/>
      <c r="TXW165" s="225"/>
      <c r="TXX165" s="225"/>
      <c r="TXY165" s="225"/>
      <c r="TXZ165" s="225"/>
      <c r="TYA165" s="225"/>
      <c r="TYB165" s="225"/>
      <c r="TYC165" s="225"/>
      <c r="TYD165" s="225"/>
      <c r="TYE165" s="225"/>
      <c r="TYF165" s="225"/>
      <c r="TYG165" s="225"/>
      <c r="TYH165" s="225"/>
      <c r="TYI165" s="225"/>
      <c r="TYJ165" s="225"/>
      <c r="TYK165" s="225"/>
      <c r="TYL165" s="225"/>
      <c r="TYM165" s="225"/>
      <c r="TYN165" s="225"/>
      <c r="TYO165" s="225"/>
      <c r="TYP165" s="225"/>
      <c r="TYQ165" s="225"/>
      <c r="TYR165" s="225"/>
      <c r="TYS165" s="225"/>
      <c r="TYT165" s="225"/>
      <c r="TYU165" s="225"/>
      <c r="TYV165" s="225"/>
      <c r="TYW165" s="225"/>
      <c r="TYX165" s="225"/>
      <c r="TYY165" s="225"/>
      <c r="TYZ165" s="225"/>
      <c r="TZA165" s="225"/>
      <c r="TZB165" s="225"/>
      <c r="TZC165" s="225"/>
      <c r="TZD165" s="225"/>
      <c r="TZE165" s="225"/>
      <c r="TZF165" s="225"/>
      <c r="TZG165" s="225"/>
      <c r="TZH165" s="225"/>
      <c r="TZI165" s="225"/>
      <c r="TZJ165" s="225"/>
      <c r="TZK165" s="225"/>
      <c r="TZL165" s="225"/>
      <c r="TZM165" s="225"/>
      <c r="TZN165" s="225"/>
      <c r="TZO165" s="225"/>
      <c r="TZP165" s="225"/>
      <c r="TZQ165" s="225"/>
      <c r="TZR165" s="225"/>
      <c r="TZS165" s="225"/>
      <c r="TZT165" s="225"/>
      <c r="TZU165" s="225"/>
      <c r="TZV165" s="225"/>
      <c r="TZW165" s="225"/>
      <c r="TZX165" s="225"/>
      <c r="TZY165" s="225"/>
      <c r="TZZ165" s="225"/>
      <c r="UAA165" s="225"/>
      <c r="UAB165" s="225"/>
      <c r="UAC165" s="225"/>
      <c r="UAD165" s="225"/>
      <c r="UAE165" s="225"/>
      <c r="UAF165" s="225"/>
      <c r="UAG165" s="225"/>
      <c r="UAH165" s="225"/>
      <c r="UAI165" s="225"/>
      <c r="UAJ165" s="225"/>
      <c r="UAK165" s="225"/>
      <c r="UAL165" s="225"/>
      <c r="UAM165" s="225"/>
      <c r="UAN165" s="225"/>
      <c r="UAO165" s="225"/>
      <c r="UAP165" s="225"/>
      <c r="UAQ165" s="225"/>
      <c r="UAR165" s="225"/>
      <c r="UAS165" s="225"/>
      <c r="UAT165" s="225"/>
      <c r="UAU165" s="225"/>
      <c r="UAV165" s="225"/>
      <c r="UAW165" s="225"/>
      <c r="UAX165" s="225"/>
      <c r="UAY165" s="225"/>
      <c r="UAZ165" s="225"/>
      <c r="UBA165" s="225"/>
      <c r="UBB165" s="225"/>
      <c r="UBC165" s="225"/>
      <c r="UBD165" s="225"/>
      <c r="UBE165" s="225"/>
      <c r="UBF165" s="225"/>
      <c r="UBG165" s="225"/>
      <c r="UBH165" s="225"/>
      <c r="UBI165" s="225"/>
      <c r="UBJ165" s="225"/>
      <c r="UBK165" s="225"/>
      <c r="UBL165" s="225"/>
      <c r="UBM165" s="225"/>
      <c r="UBN165" s="225"/>
      <c r="UBO165" s="225"/>
      <c r="UBP165" s="225"/>
      <c r="UBQ165" s="225"/>
      <c r="UBR165" s="225"/>
      <c r="UBS165" s="225"/>
      <c r="UBT165" s="225"/>
      <c r="UBU165" s="225"/>
      <c r="UBV165" s="225"/>
      <c r="UBW165" s="225"/>
      <c r="UBX165" s="225"/>
      <c r="UBY165" s="225"/>
      <c r="UBZ165" s="225"/>
      <c r="UCA165" s="225"/>
      <c r="UCB165" s="225"/>
      <c r="UCC165" s="225"/>
      <c r="UCD165" s="225"/>
      <c r="UCE165" s="225"/>
      <c r="UCF165" s="225"/>
      <c r="UCG165" s="225"/>
      <c r="UCH165" s="225"/>
      <c r="UCI165" s="225"/>
      <c r="UCJ165" s="225"/>
      <c r="UCK165" s="225"/>
      <c r="UCL165" s="225"/>
      <c r="UCM165" s="225"/>
      <c r="UCN165" s="225"/>
      <c r="UCO165" s="225"/>
      <c r="UCP165" s="225"/>
      <c r="UCQ165" s="225"/>
      <c r="UCR165" s="225"/>
      <c r="UCS165" s="225"/>
      <c r="UCT165" s="225"/>
      <c r="UCU165" s="225"/>
      <c r="UCV165" s="225"/>
      <c r="UCW165" s="225"/>
      <c r="UCX165" s="225"/>
      <c r="UCY165" s="225"/>
      <c r="UCZ165" s="225"/>
      <c r="UDA165" s="225"/>
      <c r="UDB165" s="225"/>
      <c r="UDC165" s="225"/>
      <c r="UDD165" s="225"/>
      <c r="UDE165" s="225"/>
      <c r="UDF165" s="225"/>
      <c r="UDG165" s="225"/>
      <c r="UDH165" s="225"/>
      <c r="UDI165" s="225"/>
      <c r="UDJ165" s="225"/>
      <c r="UDK165" s="225"/>
      <c r="UDL165" s="225"/>
      <c r="UDM165" s="225"/>
      <c r="UDN165" s="225"/>
      <c r="UDO165" s="225"/>
      <c r="UDP165" s="225"/>
      <c r="UDQ165" s="225"/>
      <c r="UDR165" s="225"/>
      <c r="UDS165" s="225"/>
      <c r="UDT165" s="225"/>
      <c r="UDU165" s="225"/>
      <c r="UDV165" s="225"/>
      <c r="UDW165" s="225"/>
      <c r="UDX165" s="225"/>
      <c r="UDY165" s="225"/>
      <c r="UDZ165" s="225"/>
      <c r="UEA165" s="225"/>
      <c r="UEB165" s="225"/>
      <c r="UEC165" s="225"/>
      <c r="UED165" s="225"/>
      <c r="UEE165" s="225"/>
      <c r="UEF165" s="225"/>
      <c r="UEG165" s="225"/>
      <c r="UEH165" s="225"/>
      <c r="UEI165" s="225"/>
      <c r="UEJ165" s="225"/>
      <c r="UEK165" s="225"/>
      <c r="UEL165" s="225"/>
      <c r="UEM165" s="225"/>
      <c r="UEN165" s="225"/>
      <c r="UEO165" s="225"/>
      <c r="UEP165" s="225"/>
      <c r="UEQ165" s="225"/>
      <c r="UER165" s="225"/>
      <c r="UES165" s="225"/>
      <c r="UET165" s="225"/>
      <c r="UEU165" s="225"/>
      <c r="UEV165" s="225"/>
      <c r="UEW165" s="225"/>
      <c r="UEX165" s="225"/>
      <c r="UEY165" s="225"/>
      <c r="UEZ165" s="225"/>
      <c r="UFA165" s="225"/>
      <c r="UFB165" s="225"/>
      <c r="UFC165" s="225"/>
      <c r="UFD165" s="225"/>
      <c r="UFE165" s="225"/>
      <c r="UFF165" s="225"/>
      <c r="UFG165" s="225"/>
      <c r="UFH165" s="225"/>
      <c r="UFI165" s="225"/>
      <c r="UFJ165" s="225"/>
      <c r="UFK165" s="225"/>
      <c r="UFL165" s="225"/>
      <c r="UFM165" s="225"/>
      <c r="UFN165" s="225"/>
      <c r="UFO165" s="225"/>
      <c r="UFP165" s="225"/>
      <c r="UFQ165" s="225"/>
      <c r="UFR165" s="225"/>
      <c r="UFS165" s="225"/>
      <c r="UFT165" s="225"/>
      <c r="UFU165" s="225"/>
      <c r="UFV165" s="225"/>
      <c r="UFW165" s="225"/>
      <c r="UFX165" s="225"/>
      <c r="UFY165" s="225"/>
      <c r="UFZ165" s="225"/>
      <c r="UGA165" s="225"/>
      <c r="UGB165" s="225"/>
      <c r="UGC165" s="225"/>
      <c r="UGD165" s="225"/>
      <c r="UGE165" s="225"/>
      <c r="UGF165" s="225"/>
      <c r="UGG165" s="225"/>
      <c r="UGH165" s="225"/>
      <c r="UGI165" s="225"/>
      <c r="UGJ165" s="225"/>
      <c r="UGK165" s="225"/>
      <c r="UGL165" s="225"/>
      <c r="UGM165" s="225"/>
      <c r="UGN165" s="225"/>
      <c r="UGO165" s="225"/>
      <c r="UGP165" s="225"/>
      <c r="UGQ165" s="225"/>
      <c r="UGR165" s="225"/>
      <c r="UGS165" s="225"/>
      <c r="UGT165" s="225"/>
      <c r="UGU165" s="225"/>
      <c r="UGV165" s="225"/>
      <c r="UGW165" s="225"/>
      <c r="UGX165" s="225"/>
      <c r="UGY165" s="225"/>
      <c r="UGZ165" s="225"/>
      <c r="UHA165" s="225"/>
      <c r="UHB165" s="225"/>
      <c r="UHC165" s="225"/>
      <c r="UHD165" s="225"/>
      <c r="UHE165" s="225"/>
      <c r="UHF165" s="225"/>
      <c r="UHG165" s="225"/>
      <c r="UHH165" s="225"/>
      <c r="UHI165" s="225"/>
      <c r="UHJ165" s="225"/>
      <c r="UHK165" s="225"/>
      <c r="UHL165" s="225"/>
      <c r="UHM165" s="225"/>
      <c r="UHN165" s="225"/>
      <c r="UHO165" s="225"/>
      <c r="UHP165" s="225"/>
      <c r="UHQ165" s="225"/>
      <c r="UHR165" s="225"/>
      <c r="UHS165" s="225"/>
      <c r="UHT165" s="225"/>
      <c r="UHU165" s="225"/>
      <c r="UHV165" s="225"/>
      <c r="UHW165" s="225"/>
      <c r="UHX165" s="225"/>
      <c r="UHY165" s="225"/>
      <c r="UHZ165" s="225"/>
      <c r="UIA165" s="225"/>
      <c r="UIB165" s="225"/>
      <c r="UIC165" s="225"/>
      <c r="UID165" s="225"/>
      <c r="UIE165" s="225"/>
      <c r="UIF165" s="225"/>
      <c r="UIG165" s="225"/>
      <c r="UIH165" s="225"/>
      <c r="UII165" s="225"/>
      <c r="UIJ165" s="225"/>
      <c r="UIK165" s="225"/>
      <c r="UIL165" s="225"/>
      <c r="UIM165" s="225"/>
      <c r="UIN165" s="225"/>
      <c r="UIO165" s="225"/>
      <c r="UIP165" s="225"/>
      <c r="UIQ165" s="225"/>
      <c r="UIR165" s="225"/>
      <c r="UIS165" s="225"/>
      <c r="UIT165" s="225"/>
      <c r="UIU165" s="225"/>
      <c r="UIV165" s="225"/>
      <c r="UIW165" s="225"/>
      <c r="UIX165" s="225"/>
      <c r="UIY165" s="225"/>
      <c r="UIZ165" s="225"/>
      <c r="UJA165" s="225"/>
      <c r="UJB165" s="225"/>
      <c r="UJC165" s="225"/>
      <c r="UJD165" s="225"/>
      <c r="UJE165" s="225"/>
      <c r="UJF165" s="225"/>
      <c r="UJG165" s="225"/>
      <c r="UJH165" s="225"/>
      <c r="UJI165" s="225"/>
      <c r="UJJ165" s="225"/>
      <c r="UJK165" s="225"/>
      <c r="UJL165" s="225"/>
      <c r="UJM165" s="225"/>
      <c r="UJN165" s="225"/>
      <c r="UJO165" s="225"/>
      <c r="UJP165" s="225"/>
      <c r="UJQ165" s="225"/>
      <c r="UJR165" s="225"/>
      <c r="UJS165" s="225"/>
      <c r="UJT165" s="225"/>
      <c r="UJU165" s="225"/>
      <c r="UJV165" s="225"/>
      <c r="UJW165" s="225"/>
      <c r="UJX165" s="225"/>
      <c r="UJY165" s="225"/>
      <c r="UJZ165" s="225"/>
      <c r="UKA165" s="225"/>
      <c r="UKB165" s="225"/>
      <c r="UKC165" s="225"/>
      <c r="UKD165" s="225"/>
      <c r="UKE165" s="225"/>
      <c r="UKF165" s="225"/>
      <c r="UKG165" s="225"/>
      <c r="UKH165" s="225"/>
      <c r="UKI165" s="225"/>
      <c r="UKJ165" s="225"/>
      <c r="UKK165" s="225"/>
      <c r="UKL165" s="225"/>
      <c r="UKM165" s="225"/>
      <c r="UKN165" s="225"/>
      <c r="UKO165" s="225"/>
      <c r="UKP165" s="225"/>
      <c r="UKQ165" s="225"/>
      <c r="UKR165" s="225"/>
      <c r="UKS165" s="225"/>
      <c r="UKT165" s="225"/>
      <c r="UKU165" s="225"/>
      <c r="UKV165" s="225"/>
      <c r="UKW165" s="225"/>
      <c r="UKX165" s="225"/>
      <c r="UKY165" s="225"/>
      <c r="UKZ165" s="225"/>
      <c r="ULA165" s="225"/>
      <c r="ULB165" s="225"/>
      <c r="ULC165" s="225"/>
      <c r="ULD165" s="225"/>
      <c r="ULE165" s="225"/>
      <c r="ULF165" s="225"/>
      <c r="ULG165" s="225"/>
      <c r="ULH165" s="225"/>
      <c r="ULI165" s="225"/>
      <c r="ULJ165" s="225"/>
      <c r="ULK165" s="225"/>
      <c r="ULL165" s="225"/>
      <c r="ULM165" s="225"/>
      <c r="ULN165" s="225"/>
      <c r="ULO165" s="225"/>
      <c r="ULP165" s="225"/>
      <c r="ULQ165" s="225"/>
      <c r="ULR165" s="225"/>
      <c r="ULS165" s="225"/>
      <c r="ULT165" s="225"/>
      <c r="ULU165" s="225"/>
      <c r="ULV165" s="225"/>
      <c r="ULW165" s="225"/>
      <c r="ULX165" s="225"/>
      <c r="ULY165" s="225"/>
      <c r="ULZ165" s="225"/>
      <c r="UMA165" s="225"/>
      <c r="UMB165" s="225"/>
      <c r="UMC165" s="225"/>
      <c r="UMD165" s="225"/>
      <c r="UME165" s="225"/>
      <c r="UMF165" s="225"/>
      <c r="UMG165" s="225"/>
      <c r="UMH165" s="225"/>
      <c r="UMI165" s="225"/>
      <c r="UMJ165" s="225"/>
      <c r="UMK165" s="225"/>
      <c r="UML165" s="225"/>
      <c r="UMM165" s="225"/>
      <c r="UMN165" s="225"/>
      <c r="UMO165" s="225"/>
      <c r="UMP165" s="225"/>
      <c r="UMQ165" s="225"/>
      <c r="UMR165" s="225"/>
      <c r="UMS165" s="225"/>
      <c r="UMT165" s="225"/>
      <c r="UMU165" s="225"/>
      <c r="UMV165" s="225"/>
      <c r="UMW165" s="225"/>
      <c r="UMX165" s="225"/>
      <c r="UMY165" s="225"/>
      <c r="UMZ165" s="225"/>
      <c r="UNA165" s="225"/>
      <c r="UNB165" s="225"/>
      <c r="UNC165" s="225"/>
      <c r="UND165" s="225"/>
      <c r="UNE165" s="225"/>
      <c r="UNF165" s="225"/>
      <c r="UNG165" s="225"/>
      <c r="UNH165" s="225"/>
      <c r="UNI165" s="225"/>
      <c r="UNJ165" s="225"/>
      <c r="UNK165" s="225"/>
      <c r="UNL165" s="225"/>
      <c r="UNM165" s="225"/>
      <c r="UNN165" s="225"/>
      <c r="UNO165" s="225"/>
      <c r="UNP165" s="225"/>
      <c r="UNQ165" s="225"/>
      <c r="UNR165" s="225"/>
      <c r="UNS165" s="225"/>
      <c r="UNT165" s="225"/>
      <c r="UNU165" s="225"/>
      <c r="UNV165" s="225"/>
      <c r="UNW165" s="225"/>
      <c r="UNX165" s="225"/>
      <c r="UNY165" s="225"/>
      <c r="UNZ165" s="225"/>
      <c r="UOA165" s="225"/>
      <c r="UOB165" s="225"/>
      <c r="UOC165" s="225"/>
      <c r="UOD165" s="225"/>
      <c r="UOE165" s="225"/>
      <c r="UOF165" s="225"/>
      <c r="UOG165" s="225"/>
      <c r="UOH165" s="225"/>
      <c r="UOI165" s="225"/>
      <c r="UOJ165" s="225"/>
      <c r="UOK165" s="225"/>
      <c r="UOL165" s="225"/>
      <c r="UOM165" s="225"/>
      <c r="UON165" s="225"/>
      <c r="UOO165" s="225"/>
      <c r="UOP165" s="225"/>
      <c r="UOQ165" s="225"/>
      <c r="UOR165" s="225"/>
      <c r="UOS165" s="225"/>
      <c r="UOT165" s="225"/>
      <c r="UOU165" s="225"/>
      <c r="UOV165" s="225"/>
      <c r="UOW165" s="225"/>
      <c r="UOX165" s="225"/>
      <c r="UOY165" s="225"/>
      <c r="UOZ165" s="225"/>
      <c r="UPA165" s="225"/>
      <c r="UPB165" s="225"/>
      <c r="UPC165" s="225"/>
      <c r="UPD165" s="225"/>
      <c r="UPE165" s="225"/>
      <c r="UPF165" s="225"/>
      <c r="UPG165" s="225"/>
      <c r="UPH165" s="225"/>
      <c r="UPI165" s="225"/>
      <c r="UPJ165" s="225"/>
      <c r="UPK165" s="225"/>
      <c r="UPL165" s="225"/>
      <c r="UPM165" s="225"/>
      <c r="UPN165" s="225"/>
      <c r="UPO165" s="225"/>
      <c r="UPP165" s="225"/>
      <c r="UPQ165" s="225"/>
      <c r="UPR165" s="225"/>
      <c r="UPS165" s="225"/>
      <c r="UPT165" s="225"/>
      <c r="UPU165" s="225"/>
      <c r="UPV165" s="225"/>
      <c r="UPW165" s="225"/>
      <c r="UPX165" s="225"/>
      <c r="UPY165" s="225"/>
      <c r="UPZ165" s="225"/>
      <c r="UQA165" s="225"/>
      <c r="UQB165" s="225"/>
      <c r="UQC165" s="225"/>
      <c r="UQD165" s="225"/>
      <c r="UQE165" s="225"/>
      <c r="UQF165" s="225"/>
      <c r="UQG165" s="225"/>
      <c r="UQH165" s="225"/>
      <c r="UQI165" s="225"/>
      <c r="UQJ165" s="225"/>
      <c r="UQK165" s="225"/>
      <c r="UQL165" s="225"/>
      <c r="UQM165" s="225"/>
      <c r="UQN165" s="225"/>
      <c r="UQO165" s="225"/>
      <c r="UQP165" s="225"/>
      <c r="UQQ165" s="225"/>
      <c r="UQR165" s="225"/>
      <c r="UQS165" s="225"/>
      <c r="UQT165" s="225"/>
      <c r="UQU165" s="225"/>
      <c r="UQV165" s="225"/>
      <c r="UQW165" s="225"/>
      <c r="UQX165" s="225"/>
      <c r="UQY165" s="225"/>
      <c r="UQZ165" s="225"/>
      <c r="URA165" s="225"/>
      <c r="URB165" s="225"/>
      <c r="URC165" s="225"/>
      <c r="URD165" s="225"/>
      <c r="URE165" s="225"/>
      <c r="URF165" s="225"/>
      <c r="URG165" s="225"/>
      <c r="URH165" s="225"/>
      <c r="URI165" s="225"/>
      <c r="URJ165" s="225"/>
      <c r="URK165" s="225"/>
      <c r="URL165" s="225"/>
      <c r="URM165" s="225"/>
      <c r="URN165" s="225"/>
      <c r="URO165" s="225"/>
      <c r="URP165" s="225"/>
      <c r="URQ165" s="225"/>
      <c r="URR165" s="225"/>
      <c r="URS165" s="225"/>
      <c r="URT165" s="225"/>
      <c r="URU165" s="225"/>
      <c r="URV165" s="225"/>
      <c r="URW165" s="225"/>
      <c r="URX165" s="225"/>
      <c r="URY165" s="225"/>
      <c r="URZ165" s="225"/>
      <c r="USA165" s="225"/>
      <c r="USB165" s="225"/>
      <c r="USC165" s="225"/>
      <c r="USD165" s="225"/>
      <c r="USE165" s="225"/>
      <c r="USF165" s="225"/>
      <c r="USG165" s="225"/>
      <c r="USH165" s="225"/>
      <c r="USI165" s="225"/>
      <c r="USJ165" s="225"/>
      <c r="USK165" s="225"/>
      <c r="USL165" s="225"/>
      <c r="USM165" s="225"/>
      <c r="USN165" s="225"/>
      <c r="USO165" s="225"/>
      <c r="USP165" s="225"/>
      <c r="USQ165" s="225"/>
      <c r="USR165" s="225"/>
      <c r="USS165" s="225"/>
      <c r="UST165" s="225"/>
      <c r="USU165" s="225"/>
      <c r="USV165" s="225"/>
      <c r="USW165" s="225"/>
      <c r="USX165" s="225"/>
      <c r="USY165" s="225"/>
      <c r="USZ165" s="225"/>
      <c r="UTA165" s="225"/>
      <c r="UTB165" s="225"/>
      <c r="UTC165" s="225"/>
      <c r="UTD165" s="225"/>
      <c r="UTE165" s="225"/>
      <c r="UTF165" s="225"/>
      <c r="UTG165" s="225"/>
      <c r="UTH165" s="225"/>
      <c r="UTI165" s="225"/>
      <c r="UTJ165" s="225"/>
      <c r="UTK165" s="225"/>
      <c r="UTL165" s="225"/>
      <c r="UTM165" s="225"/>
      <c r="UTN165" s="225"/>
      <c r="UTO165" s="225"/>
      <c r="UTP165" s="225"/>
      <c r="UTQ165" s="225"/>
      <c r="UTR165" s="225"/>
      <c r="UTS165" s="225"/>
      <c r="UTT165" s="225"/>
      <c r="UTU165" s="225"/>
      <c r="UTV165" s="225"/>
      <c r="UTW165" s="225"/>
      <c r="UTX165" s="225"/>
      <c r="UTY165" s="225"/>
      <c r="UTZ165" s="225"/>
      <c r="UUA165" s="225"/>
      <c r="UUB165" s="225"/>
      <c r="UUC165" s="225"/>
      <c r="UUD165" s="225"/>
      <c r="UUE165" s="225"/>
      <c r="UUF165" s="225"/>
      <c r="UUG165" s="225"/>
      <c r="UUH165" s="225"/>
      <c r="UUI165" s="225"/>
      <c r="UUJ165" s="225"/>
      <c r="UUK165" s="225"/>
      <c r="UUL165" s="225"/>
      <c r="UUM165" s="225"/>
      <c r="UUN165" s="225"/>
      <c r="UUO165" s="225"/>
      <c r="UUP165" s="225"/>
      <c r="UUQ165" s="225"/>
      <c r="UUR165" s="225"/>
      <c r="UUS165" s="225"/>
      <c r="UUT165" s="225"/>
      <c r="UUU165" s="225"/>
      <c r="UUV165" s="225"/>
      <c r="UUW165" s="225"/>
      <c r="UUX165" s="225"/>
      <c r="UUY165" s="225"/>
      <c r="UUZ165" s="225"/>
      <c r="UVA165" s="225"/>
      <c r="UVB165" s="225"/>
      <c r="UVC165" s="225"/>
      <c r="UVD165" s="225"/>
      <c r="UVE165" s="225"/>
      <c r="UVF165" s="225"/>
      <c r="UVG165" s="225"/>
      <c r="UVH165" s="225"/>
      <c r="UVI165" s="225"/>
      <c r="UVJ165" s="225"/>
      <c r="UVK165" s="225"/>
      <c r="UVL165" s="225"/>
      <c r="UVM165" s="225"/>
      <c r="UVN165" s="225"/>
      <c r="UVO165" s="225"/>
      <c r="UVP165" s="225"/>
      <c r="UVQ165" s="225"/>
      <c r="UVR165" s="225"/>
      <c r="UVS165" s="225"/>
      <c r="UVT165" s="225"/>
      <c r="UVU165" s="225"/>
      <c r="UVV165" s="225"/>
      <c r="UVW165" s="225"/>
      <c r="UVX165" s="225"/>
      <c r="UVY165" s="225"/>
      <c r="UVZ165" s="225"/>
      <c r="UWA165" s="225"/>
      <c r="UWB165" s="225"/>
      <c r="UWC165" s="225"/>
      <c r="UWD165" s="225"/>
      <c r="UWE165" s="225"/>
      <c r="UWF165" s="225"/>
      <c r="UWG165" s="225"/>
      <c r="UWH165" s="225"/>
      <c r="UWI165" s="225"/>
      <c r="UWJ165" s="225"/>
      <c r="UWK165" s="225"/>
      <c r="UWL165" s="225"/>
      <c r="UWM165" s="225"/>
      <c r="UWN165" s="225"/>
      <c r="UWO165" s="225"/>
      <c r="UWP165" s="225"/>
      <c r="UWQ165" s="225"/>
      <c r="UWR165" s="225"/>
      <c r="UWS165" s="225"/>
      <c r="UWT165" s="225"/>
      <c r="UWU165" s="225"/>
      <c r="UWV165" s="225"/>
      <c r="UWW165" s="225"/>
      <c r="UWX165" s="225"/>
      <c r="UWY165" s="225"/>
      <c r="UWZ165" s="225"/>
      <c r="UXA165" s="225"/>
      <c r="UXB165" s="225"/>
      <c r="UXC165" s="225"/>
      <c r="UXD165" s="225"/>
      <c r="UXE165" s="225"/>
      <c r="UXF165" s="225"/>
      <c r="UXG165" s="225"/>
      <c r="UXH165" s="225"/>
      <c r="UXI165" s="225"/>
      <c r="UXJ165" s="225"/>
      <c r="UXK165" s="225"/>
      <c r="UXL165" s="225"/>
      <c r="UXM165" s="225"/>
      <c r="UXN165" s="225"/>
      <c r="UXO165" s="225"/>
      <c r="UXP165" s="225"/>
      <c r="UXQ165" s="225"/>
      <c r="UXR165" s="225"/>
      <c r="UXS165" s="225"/>
      <c r="UXT165" s="225"/>
      <c r="UXU165" s="225"/>
      <c r="UXV165" s="225"/>
      <c r="UXW165" s="225"/>
      <c r="UXX165" s="225"/>
      <c r="UXY165" s="225"/>
      <c r="UXZ165" s="225"/>
      <c r="UYA165" s="225"/>
      <c r="UYB165" s="225"/>
      <c r="UYC165" s="225"/>
      <c r="UYD165" s="225"/>
      <c r="UYE165" s="225"/>
      <c r="UYF165" s="225"/>
      <c r="UYG165" s="225"/>
      <c r="UYH165" s="225"/>
      <c r="UYI165" s="225"/>
      <c r="UYJ165" s="225"/>
      <c r="UYK165" s="225"/>
      <c r="UYL165" s="225"/>
      <c r="UYM165" s="225"/>
      <c r="UYN165" s="225"/>
      <c r="UYO165" s="225"/>
      <c r="UYP165" s="225"/>
      <c r="UYQ165" s="225"/>
      <c r="UYR165" s="225"/>
      <c r="UYS165" s="225"/>
      <c r="UYT165" s="225"/>
      <c r="UYU165" s="225"/>
      <c r="UYV165" s="225"/>
      <c r="UYW165" s="225"/>
      <c r="UYX165" s="225"/>
      <c r="UYY165" s="225"/>
      <c r="UYZ165" s="225"/>
      <c r="UZA165" s="225"/>
      <c r="UZB165" s="225"/>
      <c r="UZC165" s="225"/>
      <c r="UZD165" s="225"/>
      <c r="UZE165" s="225"/>
      <c r="UZF165" s="225"/>
      <c r="UZG165" s="225"/>
      <c r="UZH165" s="225"/>
      <c r="UZI165" s="225"/>
      <c r="UZJ165" s="225"/>
      <c r="UZK165" s="225"/>
      <c r="UZL165" s="225"/>
      <c r="UZM165" s="225"/>
      <c r="UZN165" s="225"/>
      <c r="UZO165" s="225"/>
      <c r="UZP165" s="225"/>
      <c r="UZQ165" s="225"/>
      <c r="UZR165" s="225"/>
      <c r="UZS165" s="225"/>
      <c r="UZT165" s="225"/>
      <c r="UZU165" s="225"/>
      <c r="UZV165" s="225"/>
      <c r="UZW165" s="225"/>
      <c r="UZX165" s="225"/>
      <c r="UZY165" s="225"/>
      <c r="UZZ165" s="225"/>
      <c r="VAA165" s="225"/>
      <c r="VAB165" s="225"/>
      <c r="VAC165" s="225"/>
      <c r="VAD165" s="225"/>
      <c r="VAE165" s="225"/>
      <c r="VAF165" s="225"/>
      <c r="VAG165" s="225"/>
      <c r="VAH165" s="225"/>
      <c r="VAI165" s="225"/>
      <c r="VAJ165" s="225"/>
      <c r="VAK165" s="225"/>
      <c r="VAL165" s="225"/>
      <c r="VAM165" s="225"/>
      <c r="VAN165" s="225"/>
      <c r="VAO165" s="225"/>
      <c r="VAP165" s="225"/>
      <c r="VAQ165" s="225"/>
      <c r="VAR165" s="225"/>
      <c r="VAS165" s="225"/>
      <c r="VAT165" s="225"/>
      <c r="VAU165" s="225"/>
      <c r="VAV165" s="225"/>
      <c r="VAW165" s="225"/>
      <c r="VAX165" s="225"/>
      <c r="VAY165" s="225"/>
      <c r="VAZ165" s="225"/>
      <c r="VBA165" s="225"/>
      <c r="VBB165" s="225"/>
      <c r="VBC165" s="225"/>
      <c r="VBD165" s="225"/>
      <c r="VBE165" s="225"/>
      <c r="VBF165" s="225"/>
      <c r="VBG165" s="225"/>
      <c r="VBH165" s="225"/>
      <c r="VBI165" s="225"/>
      <c r="VBJ165" s="225"/>
      <c r="VBK165" s="225"/>
      <c r="VBL165" s="225"/>
      <c r="VBM165" s="225"/>
      <c r="VBN165" s="225"/>
      <c r="VBO165" s="225"/>
      <c r="VBP165" s="225"/>
      <c r="VBQ165" s="225"/>
      <c r="VBR165" s="225"/>
      <c r="VBS165" s="225"/>
      <c r="VBT165" s="225"/>
      <c r="VBU165" s="225"/>
      <c r="VBV165" s="225"/>
      <c r="VBW165" s="225"/>
      <c r="VBX165" s="225"/>
      <c r="VBY165" s="225"/>
      <c r="VBZ165" s="225"/>
      <c r="VCA165" s="225"/>
      <c r="VCB165" s="225"/>
      <c r="VCC165" s="225"/>
      <c r="VCD165" s="225"/>
      <c r="VCE165" s="225"/>
      <c r="VCF165" s="225"/>
      <c r="VCG165" s="225"/>
      <c r="VCH165" s="225"/>
      <c r="VCI165" s="225"/>
      <c r="VCJ165" s="225"/>
      <c r="VCK165" s="225"/>
      <c r="VCL165" s="225"/>
      <c r="VCM165" s="225"/>
      <c r="VCN165" s="225"/>
      <c r="VCO165" s="225"/>
      <c r="VCP165" s="225"/>
      <c r="VCQ165" s="225"/>
      <c r="VCR165" s="225"/>
      <c r="VCS165" s="225"/>
      <c r="VCT165" s="225"/>
      <c r="VCU165" s="225"/>
      <c r="VCV165" s="225"/>
      <c r="VCW165" s="225"/>
      <c r="VCX165" s="225"/>
      <c r="VCY165" s="225"/>
      <c r="VCZ165" s="225"/>
      <c r="VDA165" s="225"/>
      <c r="VDB165" s="225"/>
      <c r="VDC165" s="225"/>
      <c r="VDD165" s="225"/>
      <c r="VDE165" s="225"/>
      <c r="VDF165" s="225"/>
      <c r="VDG165" s="225"/>
      <c r="VDH165" s="225"/>
      <c r="VDI165" s="225"/>
      <c r="VDJ165" s="225"/>
      <c r="VDK165" s="225"/>
      <c r="VDL165" s="225"/>
      <c r="VDM165" s="225"/>
      <c r="VDN165" s="225"/>
      <c r="VDO165" s="225"/>
      <c r="VDP165" s="225"/>
      <c r="VDQ165" s="225"/>
      <c r="VDR165" s="225"/>
      <c r="VDS165" s="225"/>
      <c r="VDT165" s="225"/>
      <c r="VDU165" s="225"/>
      <c r="VDV165" s="225"/>
      <c r="VDW165" s="225"/>
      <c r="VDX165" s="225"/>
      <c r="VDY165" s="225"/>
      <c r="VDZ165" s="225"/>
      <c r="VEA165" s="225"/>
      <c r="VEB165" s="225"/>
      <c r="VEC165" s="225"/>
      <c r="VED165" s="225"/>
      <c r="VEE165" s="225"/>
      <c r="VEF165" s="225"/>
      <c r="VEG165" s="225"/>
      <c r="VEH165" s="225"/>
      <c r="VEI165" s="225"/>
      <c r="VEJ165" s="225"/>
      <c r="VEK165" s="225"/>
      <c r="VEL165" s="225"/>
      <c r="VEM165" s="225"/>
      <c r="VEN165" s="225"/>
      <c r="VEO165" s="225"/>
      <c r="VEP165" s="225"/>
      <c r="VEQ165" s="225"/>
      <c r="VER165" s="225"/>
      <c r="VES165" s="225"/>
      <c r="VET165" s="225"/>
      <c r="VEU165" s="225"/>
      <c r="VEV165" s="225"/>
      <c r="VEW165" s="225"/>
      <c r="VEX165" s="225"/>
      <c r="VEY165" s="225"/>
      <c r="VEZ165" s="225"/>
      <c r="VFA165" s="225"/>
      <c r="VFB165" s="225"/>
      <c r="VFC165" s="225"/>
      <c r="VFD165" s="225"/>
      <c r="VFE165" s="225"/>
      <c r="VFF165" s="225"/>
      <c r="VFG165" s="225"/>
      <c r="VFH165" s="225"/>
      <c r="VFI165" s="225"/>
      <c r="VFJ165" s="225"/>
      <c r="VFK165" s="225"/>
      <c r="VFL165" s="225"/>
      <c r="VFM165" s="225"/>
      <c r="VFN165" s="225"/>
      <c r="VFO165" s="225"/>
      <c r="VFP165" s="225"/>
      <c r="VFQ165" s="225"/>
      <c r="VFR165" s="225"/>
      <c r="VFS165" s="225"/>
      <c r="VFT165" s="225"/>
      <c r="VFU165" s="225"/>
      <c r="VFV165" s="225"/>
      <c r="VFW165" s="225"/>
      <c r="VFX165" s="225"/>
      <c r="VFY165" s="225"/>
      <c r="VFZ165" s="225"/>
      <c r="VGA165" s="225"/>
      <c r="VGB165" s="225"/>
      <c r="VGC165" s="225"/>
      <c r="VGD165" s="225"/>
      <c r="VGE165" s="225"/>
      <c r="VGF165" s="225"/>
      <c r="VGG165" s="225"/>
      <c r="VGH165" s="225"/>
      <c r="VGI165" s="225"/>
      <c r="VGJ165" s="225"/>
      <c r="VGK165" s="225"/>
      <c r="VGL165" s="225"/>
      <c r="VGM165" s="225"/>
      <c r="VGN165" s="225"/>
      <c r="VGO165" s="225"/>
      <c r="VGP165" s="225"/>
      <c r="VGQ165" s="225"/>
      <c r="VGR165" s="225"/>
      <c r="VGS165" s="225"/>
      <c r="VGT165" s="225"/>
      <c r="VGU165" s="225"/>
      <c r="VGV165" s="225"/>
      <c r="VGW165" s="225"/>
      <c r="VGX165" s="225"/>
      <c r="VGY165" s="225"/>
      <c r="VGZ165" s="225"/>
      <c r="VHA165" s="225"/>
      <c r="VHB165" s="225"/>
      <c r="VHC165" s="225"/>
      <c r="VHD165" s="225"/>
      <c r="VHE165" s="225"/>
      <c r="VHF165" s="225"/>
      <c r="VHG165" s="225"/>
      <c r="VHH165" s="225"/>
      <c r="VHI165" s="225"/>
      <c r="VHJ165" s="225"/>
      <c r="VHK165" s="225"/>
      <c r="VHL165" s="225"/>
      <c r="VHM165" s="225"/>
      <c r="VHN165" s="225"/>
      <c r="VHO165" s="225"/>
      <c r="VHP165" s="225"/>
      <c r="VHQ165" s="225"/>
      <c r="VHR165" s="225"/>
      <c r="VHS165" s="225"/>
      <c r="VHT165" s="225"/>
      <c r="VHU165" s="225"/>
      <c r="VHV165" s="225"/>
      <c r="VHW165" s="225"/>
      <c r="VHX165" s="225"/>
      <c r="VHY165" s="225"/>
      <c r="VHZ165" s="225"/>
      <c r="VIA165" s="225"/>
      <c r="VIB165" s="225"/>
      <c r="VIC165" s="225"/>
      <c r="VID165" s="225"/>
      <c r="VIE165" s="225"/>
      <c r="VIF165" s="225"/>
      <c r="VIG165" s="225"/>
      <c r="VIH165" s="225"/>
      <c r="VII165" s="225"/>
      <c r="VIJ165" s="225"/>
      <c r="VIK165" s="225"/>
      <c r="VIL165" s="225"/>
      <c r="VIM165" s="225"/>
      <c r="VIN165" s="225"/>
      <c r="VIO165" s="225"/>
      <c r="VIP165" s="225"/>
      <c r="VIQ165" s="225"/>
      <c r="VIR165" s="225"/>
      <c r="VIS165" s="225"/>
      <c r="VIT165" s="225"/>
      <c r="VIU165" s="225"/>
      <c r="VIV165" s="225"/>
      <c r="VIW165" s="225"/>
      <c r="VIX165" s="225"/>
      <c r="VIY165" s="225"/>
      <c r="VIZ165" s="225"/>
      <c r="VJA165" s="225"/>
      <c r="VJB165" s="225"/>
      <c r="VJC165" s="225"/>
      <c r="VJD165" s="225"/>
      <c r="VJE165" s="225"/>
      <c r="VJF165" s="225"/>
      <c r="VJG165" s="225"/>
      <c r="VJH165" s="225"/>
      <c r="VJI165" s="225"/>
      <c r="VJJ165" s="225"/>
      <c r="VJK165" s="225"/>
      <c r="VJL165" s="225"/>
      <c r="VJM165" s="225"/>
      <c r="VJN165" s="225"/>
      <c r="VJO165" s="225"/>
      <c r="VJP165" s="225"/>
      <c r="VJQ165" s="225"/>
      <c r="VJR165" s="225"/>
      <c r="VJS165" s="225"/>
      <c r="VJT165" s="225"/>
      <c r="VJU165" s="225"/>
      <c r="VJV165" s="225"/>
      <c r="VJW165" s="225"/>
      <c r="VJX165" s="225"/>
      <c r="VJY165" s="225"/>
      <c r="VJZ165" s="225"/>
      <c r="VKA165" s="225"/>
      <c r="VKB165" s="225"/>
      <c r="VKC165" s="225"/>
      <c r="VKD165" s="225"/>
      <c r="VKE165" s="225"/>
      <c r="VKF165" s="225"/>
      <c r="VKG165" s="225"/>
      <c r="VKH165" s="225"/>
      <c r="VKI165" s="225"/>
      <c r="VKJ165" s="225"/>
      <c r="VKK165" s="225"/>
      <c r="VKL165" s="225"/>
      <c r="VKM165" s="225"/>
      <c r="VKN165" s="225"/>
      <c r="VKO165" s="225"/>
      <c r="VKP165" s="225"/>
      <c r="VKQ165" s="225"/>
      <c r="VKR165" s="225"/>
      <c r="VKS165" s="225"/>
      <c r="VKT165" s="225"/>
      <c r="VKU165" s="225"/>
      <c r="VKV165" s="225"/>
      <c r="VKW165" s="225"/>
      <c r="VKX165" s="225"/>
      <c r="VKY165" s="225"/>
      <c r="VKZ165" s="225"/>
      <c r="VLA165" s="225"/>
      <c r="VLB165" s="225"/>
      <c r="VLC165" s="225"/>
      <c r="VLD165" s="225"/>
      <c r="VLE165" s="225"/>
      <c r="VLF165" s="225"/>
      <c r="VLG165" s="225"/>
      <c r="VLH165" s="225"/>
      <c r="VLI165" s="225"/>
      <c r="VLJ165" s="225"/>
      <c r="VLK165" s="225"/>
      <c r="VLL165" s="225"/>
      <c r="VLM165" s="225"/>
      <c r="VLN165" s="225"/>
      <c r="VLO165" s="225"/>
      <c r="VLP165" s="225"/>
      <c r="VLQ165" s="225"/>
      <c r="VLR165" s="225"/>
      <c r="VLS165" s="225"/>
      <c r="VLT165" s="225"/>
      <c r="VLU165" s="225"/>
      <c r="VLV165" s="225"/>
      <c r="VLW165" s="225"/>
      <c r="VLX165" s="225"/>
      <c r="VLY165" s="225"/>
      <c r="VLZ165" s="225"/>
      <c r="VMA165" s="225"/>
      <c r="VMB165" s="225"/>
      <c r="VMC165" s="225"/>
      <c r="VMD165" s="225"/>
      <c r="VME165" s="225"/>
      <c r="VMF165" s="225"/>
      <c r="VMG165" s="225"/>
      <c r="VMH165" s="225"/>
      <c r="VMI165" s="225"/>
      <c r="VMJ165" s="225"/>
      <c r="VMK165" s="225"/>
      <c r="VML165" s="225"/>
      <c r="VMM165" s="225"/>
      <c r="VMN165" s="225"/>
      <c r="VMO165" s="225"/>
      <c r="VMP165" s="225"/>
      <c r="VMQ165" s="225"/>
      <c r="VMR165" s="225"/>
      <c r="VMS165" s="225"/>
      <c r="VMT165" s="225"/>
      <c r="VMU165" s="225"/>
      <c r="VMV165" s="225"/>
      <c r="VMW165" s="225"/>
      <c r="VMX165" s="225"/>
      <c r="VMY165" s="225"/>
      <c r="VMZ165" s="225"/>
      <c r="VNA165" s="225"/>
      <c r="VNB165" s="225"/>
      <c r="VNC165" s="225"/>
      <c r="VND165" s="225"/>
      <c r="VNE165" s="225"/>
      <c r="VNF165" s="225"/>
      <c r="VNG165" s="225"/>
      <c r="VNH165" s="225"/>
      <c r="VNI165" s="225"/>
      <c r="VNJ165" s="225"/>
      <c r="VNK165" s="225"/>
      <c r="VNL165" s="225"/>
      <c r="VNM165" s="225"/>
      <c r="VNN165" s="225"/>
      <c r="VNO165" s="225"/>
      <c r="VNP165" s="225"/>
      <c r="VNQ165" s="225"/>
      <c r="VNR165" s="225"/>
      <c r="VNS165" s="225"/>
      <c r="VNT165" s="225"/>
      <c r="VNU165" s="225"/>
      <c r="VNV165" s="225"/>
      <c r="VNW165" s="225"/>
      <c r="VNX165" s="225"/>
      <c r="VNY165" s="225"/>
      <c r="VNZ165" s="225"/>
      <c r="VOA165" s="225"/>
      <c r="VOB165" s="225"/>
      <c r="VOC165" s="225"/>
      <c r="VOD165" s="225"/>
      <c r="VOE165" s="225"/>
      <c r="VOF165" s="225"/>
      <c r="VOG165" s="225"/>
      <c r="VOH165" s="225"/>
      <c r="VOI165" s="225"/>
      <c r="VOJ165" s="225"/>
      <c r="VOK165" s="225"/>
      <c r="VOL165" s="225"/>
      <c r="VOM165" s="225"/>
      <c r="VON165" s="225"/>
      <c r="VOO165" s="225"/>
      <c r="VOP165" s="225"/>
      <c r="VOQ165" s="225"/>
      <c r="VOR165" s="225"/>
      <c r="VOS165" s="225"/>
      <c r="VOT165" s="225"/>
      <c r="VOU165" s="225"/>
      <c r="VOV165" s="225"/>
      <c r="VOW165" s="225"/>
      <c r="VOX165" s="225"/>
      <c r="VOY165" s="225"/>
      <c r="VOZ165" s="225"/>
      <c r="VPA165" s="225"/>
      <c r="VPB165" s="225"/>
      <c r="VPC165" s="225"/>
      <c r="VPD165" s="225"/>
      <c r="VPE165" s="225"/>
      <c r="VPF165" s="225"/>
      <c r="VPG165" s="225"/>
      <c r="VPH165" s="225"/>
      <c r="VPI165" s="225"/>
      <c r="VPJ165" s="225"/>
      <c r="VPK165" s="225"/>
      <c r="VPL165" s="225"/>
      <c r="VPM165" s="225"/>
      <c r="VPN165" s="225"/>
      <c r="VPO165" s="225"/>
      <c r="VPP165" s="225"/>
      <c r="VPQ165" s="225"/>
      <c r="VPR165" s="225"/>
      <c r="VPS165" s="225"/>
      <c r="VPT165" s="225"/>
      <c r="VPU165" s="225"/>
      <c r="VPV165" s="225"/>
      <c r="VPW165" s="225"/>
      <c r="VPX165" s="225"/>
      <c r="VPY165" s="225"/>
      <c r="VPZ165" s="225"/>
      <c r="VQA165" s="225"/>
      <c r="VQB165" s="225"/>
      <c r="VQC165" s="225"/>
      <c r="VQD165" s="225"/>
      <c r="VQE165" s="225"/>
      <c r="VQF165" s="225"/>
      <c r="VQG165" s="225"/>
      <c r="VQH165" s="225"/>
      <c r="VQI165" s="225"/>
      <c r="VQJ165" s="225"/>
      <c r="VQK165" s="225"/>
      <c r="VQL165" s="225"/>
      <c r="VQM165" s="225"/>
      <c r="VQN165" s="225"/>
      <c r="VQO165" s="225"/>
      <c r="VQP165" s="225"/>
      <c r="VQQ165" s="225"/>
      <c r="VQR165" s="225"/>
      <c r="VQS165" s="225"/>
      <c r="VQT165" s="225"/>
      <c r="VQU165" s="225"/>
      <c r="VQV165" s="225"/>
      <c r="VQW165" s="225"/>
      <c r="VQX165" s="225"/>
      <c r="VQY165" s="225"/>
      <c r="VQZ165" s="225"/>
      <c r="VRA165" s="225"/>
      <c r="VRB165" s="225"/>
      <c r="VRC165" s="225"/>
      <c r="VRD165" s="225"/>
      <c r="VRE165" s="225"/>
      <c r="VRF165" s="225"/>
      <c r="VRG165" s="225"/>
      <c r="VRH165" s="225"/>
      <c r="VRI165" s="225"/>
      <c r="VRJ165" s="225"/>
      <c r="VRK165" s="225"/>
      <c r="VRL165" s="225"/>
      <c r="VRM165" s="225"/>
      <c r="VRN165" s="225"/>
      <c r="VRO165" s="225"/>
      <c r="VRP165" s="225"/>
      <c r="VRQ165" s="225"/>
      <c r="VRR165" s="225"/>
      <c r="VRS165" s="225"/>
      <c r="VRT165" s="225"/>
      <c r="VRU165" s="225"/>
      <c r="VRV165" s="225"/>
      <c r="VRW165" s="225"/>
      <c r="VRX165" s="225"/>
      <c r="VRY165" s="225"/>
      <c r="VRZ165" s="225"/>
      <c r="VSA165" s="225"/>
      <c r="VSB165" s="225"/>
      <c r="VSC165" s="225"/>
      <c r="VSD165" s="225"/>
      <c r="VSE165" s="225"/>
      <c r="VSF165" s="225"/>
      <c r="VSG165" s="225"/>
      <c r="VSH165" s="225"/>
      <c r="VSI165" s="225"/>
      <c r="VSJ165" s="225"/>
      <c r="VSK165" s="225"/>
      <c r="VSL165" s="225"/>
      <c r="VSM165" s="225"/>
      <c r="VSN165" s="225"/>
      <c r="VSO165" s="225"/>
      <c r="VSP165" s="225"/>
      <c r="VSQ165" s="225"/>
      <c r="VSR165" s="225"/>
      <c r="VSS165" s="225"/>
      <c r="VST165" s="225"/>
      <c r="VSU165" s="225"/>
      <c r="VSV165" s="225"/>
      <c r="VSW165" s="225"/>
      <c r="VSX165" s="225"/>
      <c r="VSY165" s="225"/>
      <c r="VSZ165" s="225"/>
      <c r="VTA165" s="225"/>
      <c r="VTB165" s="225"/>
      <c r="VTC165" s="225"/>
      <c r="VTD165" s="225"/>
      <c r="VTE165" s="225"/>
      <c r="VTF165" s="225"/>
      <c r="VTG165" s="225"/>
      <c r="VTH165" s="225"/>
      <c r="VTI165" s="225"/>
      <c r="VTJ165" s="225"/>
      <c r="VTK165" s="225"/>
      <c r="VTL165" s="225"/>
      <c r="VTM165" s="225"/>
      <c r="VTN165" s="225"/>
      <c r="VTO165" s="225"/>
      <c r="VTP165" s="225"/>
      <c r="VTQ165" s="225"/>
      <c r="VTR165" s="225"/>
      <c r="VTS165" s="225"/>
      <c r="VTT165" s="225"/>
      <c r="VTU165" s="225"/>
      <c r="VTV165" s="225"/>
      <c r="VTW165" s="225"/>
      <c r="VTX165" s="225"/>
      <c r="VTY165" s="225"/>
      <c r="VTZ165" s="225"/>
      <c r="VUA165" s="225"/>
      <c r="VUB165" s="225"/>
      <c r="VUC165" s="225"/>
      <c r="VUD165" s="225"/>
      <c r="VUE165" s="225"/>
      <c r="VUF165" s="225"/>
      <c r="VUG165" s="225"/>
      <c r="VUH165" s="225"/>
      <c r="VUI165" s="225"/>
      <c r="VUJ165" s="225"/>
      <c r="VUK165" s="225"/>
      <c r="VUL165" s="225"/>
      <c r="VUM165" s="225"/>
      <c r="VUN165" s="225"/>
      <c r="VUO165" s="225"/>
      <c r="VUP165" s="225"/>
      <c r="VUQ165" s="225"/>
      <c r="VUR165" s="225"/>
      <c r="VUS165" s="225"/>
      <c r="VUT165" s="225"/>
      <c r="VUU165" s="225"/>
      <c r="VUV165" s="225"/>
      <c r="VUW165" s="225"/>
      <c r="VUX165" s="225"/>
      <c r="VUY165" s="225"/>
      <c r="VUZ165" s="225"/>
      <c r="VVA165" s="225"/>
      <c r="VVB165" s="225"/>
      <c r="VVC165" s="225"/>
      <c r="VVD165" s="225"/>
      <c r="VVE165" s="225"/>
      <c r="VVF165" s="225"/>
      <c r="VVG165" s="225"/>
      <c r="VVH165" s="225"/>
      <c r="VVI165" s="225"/>
      <c r="VVJ165" s="225"/>
      <c r="VVK165" s="225"/>
      <c r="VVL165" s="225"/>
      <c r="VVM165" s="225"/>
      <c r="VVN165" s="225"/>
      <c r="VVO165" s="225"/>
      <c r="VVP165" s="225"/>
      <c r="VVQ165" s="225"/>
      <c r="VVR165" s="225"/>
      <c r="VVS165" s="225"/>
      <c r="VVT165" s="225"/>
      <c r="VVU165" s="225"/>
      <c r="VVV165" s="225"/>
      <c r="VVW165" s="225"/>
      <c r="VVX165" s="225"/>
      <c r="VVY165" s="225"/>
      <c r="VVZ165" s="225"/>
      <c r="VWA165" s="225"/>
      <c r="VWB165" s="225"/>
      <c r="VWC165" s="225"/>
      <c r="VWD165" s="225"/>
      <c r="VWE165" s="225"/>
      <c r="VWF165" s="225"/>
      <c r="VWG165" s="225"/>
      <c r="VWH165" s="225"/>
      <c r="VWI165" s="225"/>
      <c r="VWJ165" s="225"/>
      <c r="VWK165" s="225"/>
      <c r="VWL165" s="225"/>
      <c r="VWM165" s="225"/>
      <c r="VWN165" s="225"/>
      <c r="VWO165" s="225"/>
      <c r="VWP165" s="225"/>
      <c r="VWQ165" s="225"/>
      <c r="VWR165" s="225"/>
      <c r="VWS165" s="225"/>
      <c r="VWT165" s="225"/>
      <c r="VWU165" s="225"/>
      <c r="VWV165" s="225"/>
      <c r="VWW165" s="225"/>
      <c r="VWX165" s="225"/>
      <c r="VWY165" s="225"/>
      <c r="VWZ165" s="225"/>
      <c r="VXA165" s="225"/>
      <c r="VXB165" s="225"/>
      <c r="VXC165" s="225"/>
      <c r="VXD165" s="225"/>
      <c r="VXE165" s="225"/>
      <c r="VXF165" s="225"/>
      <c r="VXG165" s="225"/>
      <c r="VXH165" s="225"/>
      <c r="VXI165" s="225"/>
      <c r="VXJ165" s="225"/>
      <c r="VXK165" s="225"/>
      <c r="VXL165" s="225"/>
      <c r="VXM165" s="225"/>
      <c r="VXN165" s="225"/>
      <c r="VXO165" s="225"/>
      <c r="VXP165" s="225"/>
      <c r="VXQ165" s="225"/>
      <c r="VXR165" s="225"/>
      <c r="VXS165" s="225"/>
      <c r="VXT165" s="225"/>
      <c r="VXU165" s="225"/>
      <c r="VXV165" s="225"/>
      <c r="VXW165" s="225"/>
      <c r="VXX165" s="225"/>
      <c r="VXY165" s="225"/>
      <c r="VXZ165" s="225"/>
      <c r="VYA165" s="225"/>
      <c r="VYB165" s="225"/>
      <c r="VYC165" s="225"/>
      <c r="VYD165" s="225"/>
      <c r="VYE165" s="225"/>
      <c r="VYF165" s="225"/>
      <c r="VYG165" s="225"/>
      <c r="VYH165" s="225"/>
      <c r="VYI165" s="225"/>
      <c r="VYJ165" s="225"/>
      <c r="VYK165" s="225"/>
      <c r="VYL165" s="225"/>
      <c r="VYM165" s="225"/>
      <c r="VYN165" s="225"/>
      <c r="VYO165" s="225"/>
      <c r="VYP165" s="225"/>
      <c r="VYQ165" s="225"/>
      <c r="VYR165" s="225"/>
      <c r="VYS165" s="225"/>
      <c r="VYT165" s="225"/>
      <c r="VYU165" s="225"/>
      <c r="VYV165" s="225"/>
      <c r="VYW165" s="225"/>
      <c r="VYX165" s="225"/>
      <c r="VYY165" s="225"/>
      <c r="VYZ165" s="225"/>
      <c r="VZA165" s="225"/>
      <c r="VZB165" s="225"/>
      <c r="VZC165" s="225"/>
      <c r="VZD165" s="225"/>
      <c r="VZE165" s="225"/>
      <c r="VZF165" s="225"/>
      <c r="VZG165" s="225"/>
      <c r="VZH165" s="225"/>
      <c r="VZI165" s="225"/>
      <c r="VZJ165" s="225"/>
      <c r="VZK165" s="225"/>
      <c r="VZL165" s="225"/>
      <c r="VZM165" s="225"/>
      <c r="VZN165" s="225"/>
      <c r="VZO165" s="225"/>
      <c r="VZP165" s="225"/>
      <c r="VZQ165" s="225"/>
      <c r="VZR165" s="225"/>
      <c r="VZS165" s="225"/>
      <c r="VZT165" s="225"/>
      <c r="VZU165" s="225"/>
      <c r="VZV165" s="225"/>
      <c r="VZW165" s="225"/>
      <c r="VZX165" s="225"/>
      <c r="VZY165" s="225"/>
      <c r="VZZ165" s="225"/>
      <c r="WAA165" s="225"/>
      <c r="WAB165" s="225"/>
      <c r="WAC165" s="225"/>
      <c r="WAD165" s="225"/>
      <c r="WAE165" s="225"/>
      <c r="WAF165" s="225"/>
      <c r="WAG165" s="225"/>
      <c r="WAH165" s="225"/>
      <c r="WAI165" s="225"/>
      <c r="WAJ165" s="225"/>
      <c r="WAK165" s="225"/>
      <c r="WAL165" s="225"/>
      <c r="WAM165" s="225"/>
      <c r="WAN165" s="225"/>
      <c r="WAO165" s="225"/>
      <c r="WAP165" s="225"/>
      <c r="WAQ165" s="225"/>
      <c r="WAR165" s="225"/>
      <c r="WAS165" s="225"/>
      <c r="WAT165" s="225"/>
      <c r="WAU165" s="225"/>
      <c r="WAV165" s="225"/>
      <c r="WAW165" s="225"/>
      <c r="WAX165" s="225"/>
      <c r="WAY165" s="225"/>
      <c r="WAZ165" s="225"/>
      <c r="WBA165" s="225"/>
      <c r="WBB165" s="225"/>
      <c r="WBC165" s="225"/>
      <c r="WBD165" s="225"/>
      <c r="WBE165" s="225"/>
      <c r="WBF165" s="225"/>
      <c r="WBG165" s="225"/>
      <c r="WBH165" s="225"/>
      <c r="WBI165" s="225"/>
      <c r="WBJ165" s="225"/>
      <c r="WBK165" s="225"/>
      <c r="WBL165" s="225"/>
      <c r="WBM165" s="225"/>
      <c r="WBN165" s="225"/>
      <c r="WBO165" s="225"/>
      <c r="WBP165" s="225"/>
      <c r="WBQ165" s="225"/>
      <c r="WBR165" s="225"/>
      <c r="WBS165" s="225"/>
      <c r="WBT165" s="225"/>
      <c r="WBU165" s="225"/>
      <c r="WBV165" s="225"/>
      <c r="WBW165" s="225"/>
      <c r="WBX165" s="225"/>
      <c r="WBY165" s="225"/>
      <c r="WBZ165" s="225"/>
      <c r="WCA165" s="225"/>
      <c r="WCB165" s="225"/>
      <c r="WCC165" s="225"/>
      <c r="WCD165" s="225"/>
      <c r="WCE165" s="225"/>
      <c r="WCF165" s="225"/>
      <c r="WCG165" s="225"/>
      <c r="WCH165" s="225"/>
      <c r="WCI165" s="225"/>
      <c r="WCJ165" s="225"/>
      <c r="WCK165" s="225"/>
      <c r="WCL165" s="225"/>
      <c r="WCM165" s="225"/>
      <c r="WCN165" s="225"/>
      <c r="WCO165" s="225"/>
      <c r="WCP165" s="225"/>
      <c r="WCQ165" s="225"/>
      <c r="WCR165" s="225"/>
      <c r="WCS165" s="225"/>
      <c r="WCT165" s="225"/>
      <c r="WCU165" s="225"/>
      <c r="WCV165" s="225"/>
      <c r="WCW165" s="225"/>
      <c r="WCX165" s="225"/>
      <c r="WCY165" s="225"/>
      <c r="WCZ165" s="225"/>
      <c r="WDA165" s="225"/>
      <c r="WDB165" s="225"/>
      <c r="WDC165" s="225"/>
      <c r="WDD165" s="225"/>
      <c r="WDE165" s="225"/>
      <c r="WDF165" s="225"/>
      <c r="WDG165" s="225"/>
      <c r="WDH165" s="225"/>
      <c r="WDI165" s="225"/>
      <c r="WDJ165" s="225"/>
      <c r="WDK165" s="225"/>
      <c r="WDL165" s="225"/>
      <c r="WDM165" s="225"/>
      <c r="WDN165" s="225"/>
      <c r="WDO165" s="225"/>
      <c r="WDP165" s="225"/>
      <c r="WDQ165" s="225"/>
      <c r="WDR165" s="225"/>
      <c r="WDS165" s="225"/>
      <c r="WDT165" s="225"/>
      <c r="WDU165" s="225"/>
      <c r="WDV165" s="225"/>
      <c r="WDW165" s="225"/>
      <c r="WDX165" s="225"/>
      <c r="WDY165" s="225"/>
      <c r="WDZ165" s="225"/>
      <c r="WEA165" s="225"/>
      <c r="WEB165" s="225"/>
      <c r="WEC165" s="225"/>
      <c r="WED165" s="225"/>
      <c r="WEE165" s="225"/>
      <c r="WEF165" s="225"/>
      <c r="WEG165" s="225"/>
      <c r="WEH165" s="225"/>
      <c r="WEI165" s="225"/>
      <c r="WEJ165" s="225"/>
      <c r="WEK165" s="225"/>
      <c r="WEL165" s="225"/>
      <c r="WEM165" s="225"/>
      <c r="WEN165" s="225"/>
      <c r="WEO165" s="225"/>
      <c r="WEP165" s="225"/>
      <c r="WEQ165" s="225"/>
      <c r="WER165" s="225"/>
      <c r="WES165" s="225"/>
      <c r="WET165" s="225"/>
      <c r="WEU165" s="225"/>
      <c r="WEV165" s="225"/>
      <c r="WEW165" s="225"/>
      <c r="WEX165" s="225"/>
      <c r="WEY165" s="225"/>
      <c r="WEZ165" s="225"/>
      <c r="WFA165" s="225"/>
      <c r="WFB165" s="225"/>
      <c r="WFC165" s="225"/>
      <c r="WFD165" s="225"/>
      <c r="WFE165" s="225"/>
      <c r="WFF165" s="225"/>
      <c r="WFG165" s="225"/>
      <c r="WFH165" s="225"/>
      <c r="WFI165" s="225"/>
      <c r="WFJ165" s="225"/>
      <c r="WFK165" s="225"/>
      <c r="WFL165" s="225"/>
      <c r="WFM165" s="225"/>
      <c r="WFN165" s="225"/>
      <c r="WFO165" s="225"/>
      <c r="WFP165" s="225"/>
      <c r="WFQ165" s="225"/>
      <c r="WFR165" s="225"/>
      <c r="WFS165" s="225"/>
      <c r="WFT165" s="225"/>
      <c r="WFU165" s="225"/>
      <c r="WFV165" s="225"/>
      <c r="WFW165" s="225"/>
      <c r="WFX165" s="225"/>
      <c r="WFY165" s="225"/>
      <c r="WFZ165" s="225"/>
      <c r="WGA165" s="225"/>
      <c r="WGB165" s="225"/>
      <c r="WGC165" s="225"/>
      <c r="WGD165" s="225"/>
      <c r="WGE165" s="225"/>
      <c r="WGF165" s="225"/>
      <c r="WGG165" s="225"/>
      <c r="WGH165" s="225"/>
      <c r="WGI165" s="225"/>
      <c r="WGJ165" s="225"/>
      <c r="WGK165" s="225"/>
      <c r="WGL165" s="225"/>
      <c r="WGM165" s="225"/>
      <c r="WGN165" s="225"/>
      <c r="WGO165" s="225"/>
      <c r="WGP165" s="225"/>
      <c r="WGQ165" s="225"/>
      <c r="WGR165" s="225"/>
      <c r="WGS165" s="225"/>
      <c r="WGT165" s="225"/>
      <c r="WGU165" s="225"/>
      <c r="WGV165" s="225"/>
      <c r="WGW165" s="225"/>
      <c r="WGX165" s="225"/>
      <c r="WGY165" s="225"/>
      <c r="WGZ165" s="225"/>
      <c r="WHA165" s="225"/>
      <c r="WHB165" s="225"/>
      <c r="WHC165" s="225"/>
      <c r="WHD165" s="225"/>
      <c r="WHE165" s="225"/>
      <c r="WHF165" s="225"/>
      <c r="WHG165" s="225"/>
      <c r="WHH165" s="225"/>
      <c r="WHI165" s="225"/>
      <c r="WHJ165" s="225"/>
      <c r="WHK165" s="225"/>
      <c r="WHL165" s="225"/>
      <c r="WHM165" s="225"/>
      <c r="WHN165" s="225"/>
      <c r="WHO165" s="225"/>
      <c r="WHP165" s="225"/>
      <c r="WHQ165" s="225"/>
      <c r="WHR165" s="225"/>
      <c r="WHS165" s="225"/>
      <c r="WHT165" s="225"/>
      <c r="WHU165" s="225"/>
      <c r="WHV165" s="225"/>
      <c r="WHW165" s="225"/>
      <c r="WHX165" s="225"/>
      <c r="WHY165" s="225"/>
      <c r="WHZ165" s="225"/>
      <c r="WIA165" s="225"/>
      <c r="WIB165" s="225"/>
      <c r="WIC165" s="225"/>
      <c r="WID165" s="225"/>
      <c r="WIE165" s="225"/>
      <c r="WIF165" s="225"/>
      <c r="WIG165" s="225"/>
      <c r="WIH165" s="225"/>
      <c r="WII165" s="225"/>
      <c r="WIJ165" s="225"/>
      <c r="WIK165" s="225"/>
      <c r="WIL165" s="225"/>
      <c r="WIM165" s="225"/>
      <c r="WIN165" s="225"/>
      <c r="WIO165" s="225"/>
      <c r="WIP165" s="225"/>
      <c r="WIQ165" s="225"/>
      <c r="WIR165" s="225"/>
      <c r="WIS165" s="225"/>
      <c r="WIT165" s="225"/>
      <c r="WIU165" s="225"/>
      <c r="WIV165" s="225"/>
      <c r="WIW165" s="225"/>
      <c r="WIX165" s="225"/>
      <c r="WIY165" s="225"/>
      <c r="WIZ165" s="225"/>
      <c r="WJA165" s="225"/>
      <c r="WJB165" s="225"/>
      <c r="WJC165" s="225"/>
      <c r="WJD165" s="225"/>
      <c r="WJE165" s="225"/>
      <c r="WJF165" s="225"/>
      <c r="WJG165" s="225"/>
      <c r="WJH165" s="225"/>
      <c r="WJI165" s="225"/>
      <c r="WJJ165" s="225"/>
      <c r="WJK165" s="225"/>
      <c r="WJL165" s="225"/>
      <c r="WJM165" s="225"/>
      <c r="WJN165" s="225"/>
      <c r="WJO165" s="225"/>
      <c r="WJP165" s="225"/>
      <c r="WJQ165" s="225"/>
      <c r="WJR165" s="225"/>
      <c r="WJS165" s="225"/>
      <c r="WJT165" s="225"/>
      <c r="WJU165" s="225"/>
      <c r="WJV165" s="225"/>
      <c r="WJW165" s="225"/>
      <c r="WJX165" s="225"/>
      <c r="WJY165" s="225"/>
      <c r="WJZ165" s="225"/>
      <c r="WKA165" s="225"/>
      <c r="WKB165" s="225"/>
      <c r="WKC165" s="225"/>
      <c r="WKD165" s="225"/>
      <c r="WKE165" s="225"/>
      <c r="WKF165" s="225"/>
      <c r="WKG165" s="225"/>
      <c r="WKH165" s="225"/>
      <c r="WKI165" s="225"/>
      <c r="WKJ165" s="225"/>
      <c r="WKK165" s="225"/>
      <c r="WKL165" s="225"/>
      <c r="WKM165" s="225"/>
      <c r="WKN165" s="225"/>
      <c r="WKO165" s="225"/>
      <c r="WKP165" s="225"/>
      <c r="WKQ165" s="225"/>
      <c r="WKR165" s="225"/>
      <c r="WKS165" s="225"/>
      <c r="WKT165" s="225"/>
      <c r="WKU165" s="225"/>
      <c r="WKV165" s="225"/>
      <c r="WKW165" s="225"/>
      <c r="WKX165" s="225"/>
      <c r="WKY165" s="225"/>
      <c r="WKZ165" s="225"/>
      <c r="WLA165" s="225"/>
      <c r="WLB165" s="225"/>
      <c r="WLC165" s="225"/>
      <c r="WLD165" s="225"/>
      <c r="WLE165" s="225"/>
      <c r="WLF165" s="225"/>
      <c r="WLG165" s="225"/>
      <c r="WLH165" s="225"/>
      <c r="WLI165" s="225"/>
      <c r="WLJ165" s="225"/>
      <c r="WLK165" s="225"/>
      <c r="WLL165" s="225"/>
      <c r="WLM165" s="225"/>
      <c r="WLN165" s="225"/>
      <c r="WLO165" s="225"/>
      <c r="WLP165" s="225"/>
      <c r="WLQ165" s="225"/>
      <c r="WLR165" s="225"/>
      <c r="WLS165" s="225"/>
      <c r="WLT165" s="225"/>
      <c r="WLU165" s="225"/>
      <c r="WLV165" s="225"/>
      <c r="WLW165" s="225"/>
      <c r="WLX165" s="225"/>
      <c r="WLY165" s="225"/>
      <c r="WLZ165" s="225"/>
      <c r="WMA165" s="225"/>
      <c r="WMB165" s="225"/>
      <c r="WMC165" s="225"/>
      <c r="WMD165" s="225"/>
      <c r="WME165" s="225"/>
      <c r="WMF165" s="225"/>
      <c r="WMG165" s="225"/>
      <c r="WMH165" s="225"/>
      <c r="WMI165" s="225"/>
      <c r="WMJ165" s="225"/>
      <c r="WMK165" s="225"/>
      <c r="WML165" s="225"/>
      <c r="WMM165" s="225"/>
      <c r="WMN165" s="225"/>
      <c r="WMO165" s="225"/>
      <c r="WMP165" s="225"/>
      <c r="WMQ165" s="225"/>
      <c r="WMR165" s="225"/>
      <c r="WMS165" s="225"/>
      <c r="WMT165" s="225"/>
      <c r="WMU165" s="225"/>
      <c r="WMV165" s="225"/>
      <c r="WMW165" s="225"/>
      <c r="WMX165" s="225"/>
      <c r="WMY165" s="225"/>
      <c r="WMZ165" s="225"/>
      <c r="WNA165" s="225"/>
      <c r="WNB165" s="225"/>
      <c r="WNC165" s="225"/>
      <c r="WND165" s="225"/>
      <c r="WNE165" s="225"/>
      <c r="WNF165" s="225"/>
      <c r="WNG165" s="225"/>
      <c r="WNH165" s="225"/>
      <c r="WNI165" s="225"/>
      <c r="WNJ165" s="225"/>
      <c r="WNK165" s="225"/>
      <c r="WNL165" s="225"/>
      <c r="WNM165" s="225"/>
      <c r="WNN165" s="225"/>
      <c r="WNO165" s="225"/>
      <c r="WNP165" s="225"/>
      <c r="WNQ165" s="225"/>
      <c r="WNR165" s="225"/>
      <c r="WNS165" s="225"/>
      <c r="WNT165" s="225"/>
      <c r="WNU165" s="225"/>
      <c r="WNV165" s="225"/>
      <c r="WNW165" s="225"/>
      <c r="WNX165" s="225"/>
      <c r="WNY165" s="225"/>
      <c r="WNZ165" s="225"/>
      <c r="WOA165" s="225"/>
      <c r="WOB165" s="225"/>
      <c r="WOC165" s="225"/>
      <c r="WOD165" s="225"/>
      <c r="WOE165" s="225"/>
      <c r="WOF165" s="225"/>
      <c r="WOG165" s="225"/>
      <c r="WOH165" s="225"/>
      <c r="WOI165" s="225"/>
      <c r="WOJ165" s="225"/>
      <c r="WOK165" s="225"/>
      <c r="WOL165" s="225"/>
      <c r="WOM165" s="225"/>
      <c r="WON165" s="225"/>
      <c r="WOO165" s="225"/>
      <c r="WOP165" s="225"/>
      <c r="WOQ165" s="225"/>
      <c r="WOR165" s="225"/>
      <c r="WOS165" s="225"/>
      <c r="WOT165" s="225"/>
      <c r="WOU165" s="225"/>
      <c r="WOV165" s="225"/>
      <c r="WOW165" s="225"/>
      <c r="WOX165" s="225"/>
      <c r="WOY165" s="225"/>
      <c r="WOZ165" s="225"/>
      <c r="WPA165" s="225"/>
      <c r="WPB165" s="225"/>
      <c r="WPC165" s="225"/>
      <c r="WPD165" s="225"/>
      <c r="WPE165" s="225"/>
      <c r="WPF165" s="225"/>
      <c r="WPG165" s="225"/>
      <c r="WPH165" s="225"/>
      <c r="WPI165" s="225"/>
      <c r="WPJ165" s="225"/>
      <c r="WPK165" s="225"/>
      <c r="WPL165" s="225"/>
      <c r="WPM165" s="225"/>
      <c r="WPN165" s="225"/>
      <c r="WPO165" s="225"/>
      <c r="WPP165" s="225"/>
      <c r="WPQ165" s="225"/>
      <c r="WPR165" s="225"/>
      <c r="WPS165" s="225"/>
      <c r="WPT165" s="225"/>
      <c r="WPU165" s="225"/>
      <c r="WPV165" s="225"/>
      <c r="WPW165" s="225"/>
      <c r="WPX165" s="225"/>
      <c r="WPY165" s="225"/>
      <c r="WPZ165" s="225"/>
      <c r="WQA165" s="225"/>
      <c r="WQB165" s="225"/>
      <c r="WQC165" s="225"/>
      <c r="WQD165" s="225"/>
      <c r="WQE165" s="225"/>
      <c r="WQF165" s="225"/>
      <c r="WQG165" s="225"/>
      <c r="WQH165" s="225"/>
      <c r="WQI165" s="225"/>
      <c r="WQJ165" s="225"/>
      <c r="WQK165" s="225"/>
      <c r="WQL165" s="225"/>
      <c r="WQM165" s="225"/>
      <c r="WQN165" s="225"/>
      <c r="WQO165" s="225"/>
      <c r="WQP165" s="225"/>
      <c r="WQQ165" s="225"/>
      <c r="WQR165" s="225"/>
      <c r="WQS165" s="225"/>
      <c r="WQT165" s="225"/>
      <c r="WQU165" s="225"/>
      <c r="WQV165" s="225"/>
      <c r="WQW165" s="225"/>
      <c r="WQX165" s="225"/>
      <c r="WQY165" s="225"/>
      <c r="WQZ165" s="225"/>
      <c r="WRA165" s="225"/>
      <c r="WRB165" s="225"/>
      <c r="WRC165" s="225"/>
      <c r="WRD165" s="225"/>
      <c r="WRE165" s="225"/>
      <c r="WRF165" s="225"/>
      <c r="WRG165" s="225"/>
      <c r="WRH165" s="225"/>
      <c r="WRI165" s="225"/>
      <c r="WRJ165" s="225"/>
      <c r="WRK165" s="225"/>
      <c r="WRL165" s="225"/>
      <c r="WRM165" s="225"/>
      <c r="WRN165" s="225"/>
      <c r="WRO165" s="225"/>
      <c r="WRP165" s="225"/>
      <c r="WRQ165" s="225"/>
      <c r="WRR165" s="225"/>
      <c r="WRS165" s="225"/>
      <c r="WRT165" s="225"/>
      <c r="WRU165" s="225"/>
      <c r="WRV165" s="225"/>
      <c r="WRW165" s="225"/>
      <c r="WRX165" s="225"/>
      <c r="WRY165" s="225"/>
      <c r="WRZ165" s="225"/>
      <c r="WSA165" s="225"/>
      <c r="WSB165" s="225"/>
      <c r="WSC165" s="225"/>
      <c r="WSD165" s="225"/>
      <c r="WSE165" s="225"/>
      <c r="WSF165" s="225"/>
      <c r="WSG165" s="225"/>
      <c r="WSH165" s="225"/>
      <c r="WSI165" s="225"/>
      <c r="WSJ165" s="225"/>
      <c r="WSK165" s="225"/>
      <c r="WSL165" s="225"/>
      <c r="WSM165" s="225"/>
      <c r="WSN165" s="225"/>
      <c r="WSO165" s="225"/>
      <c r="WSP165" s="225"/>
      <c r="WSQ165" s="225"/>
      <c r="WSR165" s="225"/>
      <c r="WSS165" s="225"/>
      <c r="WST165" s="225"/>
      <c r="WSU165" s="225"/>
      <c r="WSV165" s="225"/>
      <c r="WSW165" s="225"/>
      <c r="WSX165" s="225"/>
      <c r="WSY165" s="225"/>
      <c r="WSZ165" s="225"/>
      <c r="WTA165" s="225"/>
      <c r="WTB165" s="225"/>
      <c r="WTC165" s="225"/>
      <c r="WTD165" s="225"/>
      <c r="WTE165" s="225"/>
      <c r="WTF165" s="225"/>
      <c r="WTG165" s="225"/>
      <c r="WTH165" s="225"/>
      <c r="WTI165" s="225"/>
      <c r="WTJ165" s="225"/>
      <c r="WTK165" s="225"/>
      <c r="WTL165" s="225"/>
      <c r="WTM165" s="225"/>
      <c r="WTN165" s="225"/>
      <c r="WTO165" s="225"/>
      <c r="WTP165" s="225"/>
      <c r="WTQ165" s="225"/>
      <c r="WTR165" s="225"/>
      <c r="WTS165" s="225"/>
      <c r="WTT165" s="225"/>
      <c r="WTU165" s="225"/>
      <c r="WTV165" s="225"/>
      <c r="WTW165" s="225"/>
      <c r="WTX165" s="225"/>
      <c r="WTY165" s="225"/>
      <c r="WTZ165" s="225"/>
      <c r="WUA165" s="225"/>
      <c r="WUB165" s="225"/>
      <c r="WUC165" s="225"/>
      <c r="WUD165" s="225"/>
      <c r="WUE165" s="225"/>
      <c r="WUF165" s="225"/>
      <c r="WUG165" s="225"/>
      <c r="WUH165" s="225"/>
      <c r="WUI165" s="225"/>
      <c r="WUJ165" s="225"/>
      <c r="WUK165" s="225"/>
      <c r="WUL165" s="225"/>
      <c r="WUM165" s="225"/>
      <c r="WUN165" s="225"/>
      <c r="WUO165" s="225"/>
      <c r="WUP165" s="225"/>
      <c r="WUQ165" s="225"/>
      <c r="WUR165" s="225"/>
      <c r="WUS165" s="225"/>
      <c r="WUT165" s="225"/>
      <c r="WUU165" s="225"/>
      <c r="WUV165" s="225"/>
      <c r="WUW165" s="225"/>
      <c r="WUX165" s="225"/>
      <c r="WUY165" s="225"/>
      <c r="WUZ165" s="225"/>
      <c r="WVA165" s="225"/>
      <c r="WVB165" s="225"/>
      <c r="WVC165" s="225"/>
      <c r="WVD165" s="225"/>
      <c r="WVE165" s="225"/>
      <c r="WVF165" s="225"/>
      <c r="WVG165" s="225"/>
      <c r="WVH165" s="225"/>
      <c r="WVI165" s="225"/>
      <c r="WVJ165" s="225"/>
      <c r="WVK165" s="225"/>
      <c r="WVL165" s="225"/>
      <c r="WVM165" s="225"/>
      <c r="WVN165" s="225"/>
      <c r="WVO165" s="225"/>
      <c r="WVP165" s="225"/>
      <c r="WVQ165" s="225"/>
      <c r="WVR165" s="225"/>
      <c r="WVS165" s="225"/>
      <c r="WVT165" s="225"/>
      <c r="WVU165" s="225"/>
      <c r="WVV165" s="225"/>
      <c r="WVW165" s="225"/>
      <c r="WVX165" s="225"/>
      <c r="WVY165" s="225"/>
      <c r="WVZ165" s="225"/>
      <c r="WWA165" s="225"/>
      <c r="WWB165" s="225"/>
      <c r="WWC165" s="225"/>
      <c r="WWD165" s="225"/>
      <c r="WWE165" s="225"/>
      <c r="WWF165" s="225"/>
      <c r="WWG165" s="225"/>
      <c r="WWH165" s="225"/>
      <c r="WWI165" s="225"/>
      <c r="WWJ165" s="225"/>
      <c r="WWK165" s="225"/>
      <c r="WWL165" s="225"/>
      <c r="WWM165" s="225"/>
      <c r="WWN165" s="225"/>
      <c r="WWO165" s="225"/>
      <c r="WWP165" s="225"/>
      <c r="WWQ165" s="225"/>
      <c r="WWR165" s="225"/>
      <c r="WWS165" s="225"/>
      <c r="WWT165" s="225"/>
      <c r="WWU165" s="225"/>
      <c r="WWV165" s="225"/>
      <c r="WWW165" s="225"/>
      <c r="WWX165" s="225"/>
      <c r="WWY165" s="225"/>
      <c r="WWZ165" s="225"/>
      <c r="WXA165" s="225"/>
      <c r="WXB165" s="225"/>
      <c r="WXC165" s="225"/>
      <c r="WXD165" s="225"/>
      <c r="WXE165" s="225"/>
      <c r="WXF165" s="225"/>
      <c r="WXG165" s="225"/>
      <c r="WXH165" s="225"/>
      <c r="WXI165" s="225"/>
      <c r="WXJ165" s="225"/>
      <c r="WXK165" s="225"/>
      <c r="WXL165" s="225"/>
      <c r="WXM165" s="225"/>
      <c r="WXN165" s="225"/>
      <c r="WXO165" s="225"/>
      <c r="WXP165" s="225"/>
      <c r="WXQ165" s="225"/>
      <c r="WXR165" s="225"/>
      <c r="WXS165" s="225"/>
      <c r="WXT165" s="225"/>
      <c r="WXU165" s="225"/>
      <c r="WXV165" s="225"/>
      <c r="WXW165" s="225"/>
      <c r="WXX165" s="225"/>
      <c r="WXY165" s="225"/>
      <c r="WXZ165" s="225"/>
      <c r="WYA165" s="225"/>
      <c r="WYB165" s="225"/>
      <c r="WYC165" s="225"/>
      <c r="WYD165" s="225"/>
      <c r="WYE165" s="225"/>
      <c r="WYF165" s="225"/>
      <c r="WYG165" s="225"/>
      <c r="WYH165" s="225"/>
      <c r="WYI165" s="225"/>
      <c r="WYJ165" s="225"/>
      <c r="WYK165" s="225"/>
      <c r="WYL165" s="225"/>
      <c r="WYM165" s="225"/>
      <c r="WYN165" s="225"/>
      <c r="WYO165" s="225"/>
      <c r="WYP165" s="225"/>
      <c r="WYQ165" s="225"/>
      <c r="WYR165" s="225"/>
      <c r="WYS165" s="225"/>
      <c r="WYT165" s="225"/>
      <c r="WYU165" s="225"/>
      <c r="WYV165" s="225"/>
      <c r="WYW165" s="225"/>
      <c r="WYX165" s="225"/>
      <c r="WYY165" s="225"/>
      <c r="WYZ165" s="225"/>
      <c r="WZA165" s="225"/>
      <c r="WZB165" s="225"/>
      <c r="WZC165" s="225"/>
      <c r="WZD165" s="225"/>
      <c r="WZE165" s="225"/>
      <c r="WZF165" s="225"/>
      <c r="WZG165" s="225"/>
      <c r="WZH165" s="225"/>
      <c r="WZI165" s="225"/>
      <c r="WZJ165" s="225"/>
      <c r="WZK165" s="225"/>
      <c r="WZL165" s="225"/>
      <c r="WZM165" s="225"/>
      <c r="WZN165" s="225"/>
      <c r="WZO165" s="225"/>
      <c r="WZP165" s="225"/>
      <c r="WZQ165" s="225"/>
      <c r="WZR165" s="225"/>
      <c r="WZS165" s="225"/>
      <c r="WZT165" s="225"/>
      <c r="WZU165" s="225"/>
      <c r="WZV165" s="225"/>
      <c r="WZW165" s="225"/>
      <c r="WZX165" s="225"/>
      <c r="WZY165" s="225"/>
      <c r="WZZ165" s="225"/>
      <c r="XAA165" s="225"/>
      <c r="XAB165" s="225"/>
      <c r="XAC165" s="225"/>
      <c r="XAD165" s="225"/>
      <c r="XAE165" s="225"/>
      <c r="XAF165" s="225"/>
      <c r="XAG165" s="225"/>
      <c r="XAH165" s="225"/>
      <c r="XAI165" s="225"/>
      <c r="XAJ165" s="225"/>
      <c r="XAK165" s="225"/>
      <c r="XAL165" s="225"/>
      <c r="XAM165" s="225"/>
      <c r="XAN165" s="225"/>
      <c r="XAO165" s="225"/>
      <c r="XAP165" s="225"/>
      <c r="XAQ165" s="225"/>
      <c r="XAR165" s="225"/>
      <c r="XAS165" s="225"/>
      <c r="XAT165" s="225"/>
      <c r="XAU165" s="225"/>
      <c r="XAV165" s="225"/>
      <c r="XAW165" s="225"/>
      <c r="XAX165" s="225"/>
      <c r="XAY165" s="225"/>
      <c r="XAZ165" s="225"/>
      <c r="XBA165" s="225"/>
      <c r="XBB165" s="225"/>
      <c r="XBC165" s="225"/>
      <c r="XBD165" s="225"/>
      <c r="XBE165" s="225"/>
      <c r="XBF165" s="225"/>
      <c r="XBG165" s="225"/>
      <c r="XBH165" s="225"/>
      <c r="XBI165" s="225"/>
      <c r="XBJ165" s="225"/>
      <c r="XBK165" s="225"/>
      <c r="XBL165" s="225"/>
      <c r="XBM165" s="225"/>
      <c r="XBN165" s="225"/>
      <c r="XBO165" s="225"/>
      <c r="XBP165" s="225"/>
      <c r="XBQ165" s="225"/>
      <c r="XBR165" s="225"/>
      <c r="XBS165" s="225"/>
      <c r="XBT165" s="225"/>
      <c r="XBU165" s="225"/>
      <c r="XBV165" s="225"/>
      <c r="XBW165" s="225"/>
      <c r="XBX165" s="225"/>
      <c r="XBY165" s="225"/>
      <c r="XBZ165" s="225"/>
      <c r="XCA165" s="225"/>
      <c r="XCB165" s="225"/>
      <c r="XCC165" s="225"/>
      <c r="XCD165" s="225"/>
      <c r="XCE165" s="225"/>
      <c r="XCF165" s="225"/>
      <c r="XCG165" s="225"/>
      <c r="XCH165" s="225"/>
      <c r="XCI165" s="225"/>
      <c r="XCJ165" s="225"/>
      <c r="XCK165" s="225"/>
      <c r="XCL165" s="225"/>
      <c r="XCM165" s="225"/>
      <c r="XCN165" s="225"/>
      <c r="XCO165" s="225"/>
      <c r="XCP165" s="225"/>
      <c r="XCQ165" s="225"/>
      <c r="XCR165" s="225"/>
      <c r="XCS165" s="225"/>
      <c r="XCT165" s="225"/>
      <c r="XCU165" s="225"/>
      <c r="XCV165" s="225"/>
      <c r="XCW165" s="225"/>
      <c r="XCX165" s="225"/>
      <c r="XCY165" s="225"/>
      <c r="XCZ165" s="225"/>
      <c r="XDA165" s="225"/>
      <c r="XDB165" s="225"/>
      <c r="XDC165" s="225"/>
      <c r="XDD165" s="225"/>
      <c r="XDE165" s="225"/>
      <c r="XDF165" s="225"/>
      <c r="XDG165" s="225"/>
      <c r="XDH165" s="225"/>
      <c r="XDI165" s="225"/>
      <c r="XDJ165" s="225"/>
      <c r="XDK165" s="225"/>
      <c r="XDL165" s="225"/>
      <c r="XDM165" s="225"/>
      <c r="XDN165" s="225"/>
      <c r="XDO165" s="225"/>
      <c r="XDP165" s="225"/>
      <c r="XDQ165" s="225"/>
      <c r="XDR165" s="225"/>
      <c r="XDS165" s="225"/>
      <c r="XDT165" s="225"/>
      <c r="XDU165" s="225"/>
      <c r="XDV165" s="225"/>
      <c r="XDW165" s="225"/>
      <c r="XDX165" s="225"/>
      <c r="XDY165" s="225"/>
      <c r="XDZ165" s="225"/>
      <c r="XEA165" s="225"/>
      <c r="XEB165" s="225"/>
      <c r="XEC165" s="225"/>
      <c r="XED165" s="225"/>
      <c r="XEE165" s="225"/>
      <c r="XEF165" s="225"/>
      <c r="XEG165" s="225"/>
      <c r="XEH165" s="225"/>
      <c r="XEI165" s="225"/>
      <c r="XEJ165" s="225"/>
      <c r="XEK165" s="225"/>
      <c r="XEL165" s="225"/>
      <c r="XEM165" s="225"/>
      <c r="XEN165" s="225"/>
      <c r="XEO165" s="225"/>
      <c r="XEP165" s="225"/>
      <c r="XEQ165" s="225"/>
      <c r="XER165" s="225"/>
      <c r="XES165" s="225"/>
      <c r="XET165" s="225"/>
      <c r="XEU165" s="225"/>
      <c r="XEV165" s="225"/>
      <c r="XEW165" s="225"/>
      <c r="XEX165" s="225"/>
      <c r="XEY165" s="225"/>
      <c r="XEZ165" s="225"/>
      <c r="XFA165" s="225"/>
      <c r="XFB165" s="225"/>
      <c r="XFC165" s="225"/>
    </row>
    <row r="166" spans="1:16383" x14ac:dyDescent="0.35">
      <c r="E166" s="168"/>
      <c r="F166" s="168"/>
      <c r="G166" s="168"/>
      <c r="H166" s="168"/>
      <c r="I166" s="168"/>
      <c r="J166" s="168"/>
      <c r="K166" s="168"/>
      <c r="L166" s="168"/>
      <c r="M166" s="186" t="b">
        <f xml:space="preserve"> M163=M164</f>
        <v>1</v>
      </c>
      <c r="N166" s="186" t="b">
        <f t="shared" ref="N166:Q166" si="126" xml:space="preserve"> N163=N164</f>
        <v>1</v>
      </c>
      <c r="O166" s="186" t="b">
        <f t="shared" si="126"/>
        <v>1</v>
      </c>
      <c r="P166" s="186" t="b">
        <f t="shared" si="126"/>
        <v>1</v>
      </c>
      <c r="Q166" s="186" t="b">
        <f t="shared" si="126"/>
        <v>1</v>
      </c>
    </row>
    <row r="167" spans="1:16383" x14ac:dyDescent="0.35">
      <c r="A167" s="50" t="s">
        <v>547</v>
      </c>
      <c r="B167" s="50"/>
    </row>
    <row r="169" spans="1:16383" x14ac:dyDescent="0.35">
      <c r="A169" s="49"/>
      <c r="D169" s="57"/>
      <c r="E169" s="7" t="str">
        <f>E$37 &amp; " - nominal"</f>
        <v>Forecast Nominal RCV balance END - nominal</v>
      </c>
      <c r="F169" s="185">
        <f t="shared" ref="F169:R169" si="127">F$37</f>
        <v>0</v>
      </c>
      <c r="G169" s="168" t="str">
        <f t="shared" si="127"/>
        <v>£m</v>
      </c>
      <c r="H169" s="247">
        <f t="shared" si="127"/>
        <v>0</v>
      </c>
      <c r="I169" s="247">
        <f t="shared" si="127"/>
        <v>0</v>
      </c>
      <c r="J169" s="185">
        <f t="shared" si="127"/>
        <v>0</v>
      </c>
      <c r="K169" s="185">
        <f t="shared" si="127"/>
        <v>0</v>
      </c>
      <c r="L169" s="185">
        <f t="shared" si="127"/>
        <v>651.37933061226192</v>
      </c>
      <c r="M169" s="185">
        <f t="shared" si="127"/>
        <v>640.17481839584855</v>
      </c>
      <c r="N169" s="185">
        <f t="shared" si="127"/>
        <v>632.43678289807815</v>
      </c>
      <c r="O169" s="185">
        <f t="shared" si="127"/>
        <v>625.9550013901179</v>
      </c>
      <c r="P169" s="185">
        <f t="shared" si="127"/>
        <v>619.83774776203518</v>
      </c>
      <c r="Q169" s="185">
        <f t="shared" si="127"/>
        <v>613.78027605416526</v>
      </c>
      <c r="R169" s="185">
        <f t="shared" si="127"/>
        <v>632.19368433579007</v>
      </c>
    </row>
    <row r="170" spans="1:16383" x14ac:dyDescent="0.35">
      <c r="A170" s="49"/>
      <c r="D170" s="57"/>
      <c r="E170" s="7" t="str">
        <f>E$88 &amp; " - nominal"</f>
        <v>Actual Nominal RCV balance END - nominal</v>
      </c>
      <c r="F170" s="185">
        <f t="shared" ref="F170:R170" si="128">F$88</f>
        <v>0</v>
      </c>
      <c r="G170" s="168" t="str">
        <f t="shared" si="128"/>
        <v>£m</v>
      </c>
      <c r="H170" s="247">
        <f t="shared" si="128"/>
        <v>0</v>
      </c>
      <c r="I170" s="247">
        <f t="shared" si="128"/>
        <v>0</v>
      </c>
      <c r="J170" s="185">
        <f t="shared" si="128"/>
        <v>0</v>
      </c>
      <c r="K170" s="185">
        <f t="shared" si="128"/>
        <v>0</v>
      </c>
      <c r="L170" s="185">
        <f t="shared" si="128"/>
        <v>651.37933061226192</v>
      </c>
      <c r="M170" s="185">
        <f t="shared" si="128"/>
        <v>637.83182379945208</v>
      </c>
      <c r="N170" s="185">
        <f t="shared" si="128"/>
        <v>637.14753227123572</v>
      </c>
      <c r="O170" s="185">
        <f t="shared" si="128"/>
        <v>649.10839651471781</v>
      </c>
      <c r="P170" s="185">
        <f t="shared" si="128"/>
        <v>647.94599840694548</v>
      </c>
      <c r="Q170" s="185">
        <f t="shared" si="128"/>
        <v>638.75284092195079</v>
      </c>
      <c r="R170" s="185">
        <f t="shared" si="128"/>
        <v>651.52789774038922</v>
      </c>
    </row>
    <row r="171" spans="1:16383" s="30" customFormat="1" x14ac:dyDescent="0.35">
      <c r="A171" s="201"/>
      <c r="B171" s="202"/>
      <c r="C171" s="203"/>
      <c r="D171" s="204"/>
      <c r="E171" s="30" t="str">
        <f>Index!E$47</f>
        <v>CPI(H): Fin year average - inflate from base year 2017-18 average - final determination</v>
      </c>
      <c r="F171" s="205">
        <f>Index!F$47</f>
        <v>0</v>
      </c>
      <c r="G171" s="249" t="str">
        <f>Index!G$47</f>
        <v>%</v>
      </c>
      <c r="H171" s="205">
        <f>Index!H$47</f>
        <v>0</v>
      </c>
      <c r="I171" s="205">
        <f>Index!I$47</f>
        <v>0</v>
      </c>
      <c r="J171" s="205">
        <f>Index!J$47</f>
        <v>0</v>
      </c>
      <c r="K171" s="205">
        <f>Index!K$47</f>
        <v>1.0212697905005599</v>
      </c>
      <c r="L171" s="205">
        <f>Index!L$47</f>
        <v>1.0416029201511179</v>
      </c>
      <c r="M171" s="205">
        <f>Index!M$47</f>
        <v>1.0622616980779827</v>
      </c>
      <c r="N171" s="205">
        <f>Index!N$47</f>
        <v>1.0835515290872799</v>
      </c>
      <c r="O171" s="205">
        <f>Index!O$47</f>
        <v>1.1060365794841869</v>
      </c>
      <c r="P171" s="205">
        <f>Index!P$47</f>
        <v>1.1292633476533553</v>
      </c>
      <c r="Q171" s="205">
        <f>Index!Q$47</f>
        <v>1.1529778779540774</v>
      </c>
      <c r="R171" s="205">
        <f>Index!R$47</f>
        <v>1.1760374355131578</v>
      </c>
    </row>
    <row r="172" spans="1:16383" s="91" customFormat="1" x14ac:dyDescent="0.35">
      <c r="A172" s="170"/>
      <c r="B172" s="165"/>
      <c r="C172" s="166"/>
      <c r="D172" s="171"/>
      <c r="E172" s="7" t="s">
        <v>548</v>
      </c>
      <c r="F172" s="184"/>
      <c r="G172" s="184" t="s">
        <v>295</v>
      </c>
      <c r="H172" s="244"/>
      <c r="I172" s="184"/>
      <c r="J172" s="184">
        <f xml:space="preserve"> IF(J$171 = 0, 0, J169 / J$171)</f>
        <v>0</v>
      </c>
      <c r="K172" s="184">
        <f t="shared" ref="K172:R172" si="129" xml:space="preserve"> IF(K$171 = 0, 0, K169 / K$171)</f>
        <v>0</v>
      </c>
      <c r="L172" s="184">
        <f t="shared" si="129"/>
        <v>625.36242747644997</v>
      </c>
      <c r="M172" s="184">
        <f t="shared" si="129"/>
        <v>602.65264157990202</v>
      </c>
      <c r="N172" s="184">
        <f t="shared" si="129"/>
        <v>583.67024171965841</v>
      </c>
      <c r="O172" s="184">
        <f t="shared" si="129"/>
        <v>565.94421287769649</v>
      </c>
      <c r="P172" s="184">
        <f t="shared" si="129"/>
        <v>548.88680222383687</v>
      </c>
      <c r="Q172" s="184">
        <f t="shared" si="129"/>
        <v>532.34349746874489</v>
      </c>
      <c r="R172" s="184">
        <f t="shared" si="129"/>
        <v>537.56255136549771</v>
      </c>
      <c r="S172" s="92"/>
      <c r="T172" s="92"/>
      <c r="U172" s="92"/>
      <c r="V172" s="92"/>
      <c r="W172" s="92"/>
      <c r="X172" s="92"/>
      <c r="Y172" s="92"/>
      <c r="Z172" s="92"/>
    </row>
    <row r="173" spans="1:16383" s="91" customFormat="1" x14ac:dyDescent="0.35">
      <c r="A173" s="170"/>
      <c r="B173" s="165"/>
      <c r="C173" s="166"/>
      <c r="D173" s="171"/>
      <c r="E173" s="7" t="s">
        <v>549</v>
      </c>
      <c r="F173" s="184"/>
      <c r="G173" s="184" t="s">
        <v>295</v>
      </c>
      <c r="H173" s="244"/>
      <c r="I173" s="184"/>
      <c r="J173" s="184">
        <f t="shared" ref="J173:R173" si="130" xml:space="preserve"> IF(J$171 = 0, 0, J170 / J$171)</f>
        <v>0</v>
      </c>
      <c r="K173" s="184">
        <f t="shared" si="130"/>
        <v>0</v>
      </c>
      <c r="L173" s="184">
        <f t="shared" si="130"/>
        <v>625.36242747644997</v>
      </c>
      <c r="M173" s="184">
        <f t="shared" si="130"/>
        <v>600.44697549908994</v>
      </c>
      <c r="N173" s="184">
        <f t="shared" si="130"/>
        <v>588.01775011838276</v>
      </c>
      <c r="O173" s="184">
        <f t="shared" si="130"/>
        <v>586.87787416347214</v>
      </c>
      <c r="P173" s="184">
        <f t="shared" si="130"/>
        <v>573.77758673687367</v>
      </c>
      <c r="Q173" s="184">
        <f t="shared" si="130"/>
        <v>554.00268568499985</v>
      </c>
      <c r="R173" s="184">
        <f t="shared" si="130"/>
        <v>554.00268568499985</v>
      </c>
      <c r="S173" s="92"/>
      <c r="T173" s="92"/>
      <c r="U173" s="92"/>
      <c r="V173" s="92"/>
      <c r="W173" s="92"/>
      <c r="X173" s="92"/>
      <c r="Y173" s="92"/>
      <c r="Z173" s="92"/>
    </row>
    <row r="174" spans="1:16383" s="91" customFormat="1" x14ac:dyDescent="0.35">
      <c r="A174" s="170"/>
      <c r="B174" s="165"/>
      <c r="C174" s="166"/>
      <c r="D174" s="171"/>
      <c r="E174" s="7" t="s">
        <v>550</v>
      </c>
      <c r="F174" s="184"/>
      <c r="G174" s="184" t="s">
        <v>295</v>
      </c>
      <c r="H174" s="244"/>
      <c r="I174" s="184"/>
      <c r="J174" s="185">
        <f>J173-J172</f>
        <v>0</v>
      </c>
      <c r="K174" s="185">
        <f t="shared" ref="K174:R174" si="131">K173-K172</f>
        <v>0</v>
      </c>
      <c r="L174" s="185">
        <f t="shared" si="131"/>
        <v>0</v>
      </c>
      <c r="M174" s="185">
        <f t="shared" si="131"/>
        <v>-2.2056660808120796</v>
      </c>
      <c r="N174" s="185">
        <f t="shared" si="131"/>
        <v>4.3475083987243579</v>
      </c>
      <c r="O174" s="185">
        <f t="shared" si="131"/>
        <v>20.933661285775656</v>
      </c>
      <c r="P174" s="185">
        <f t="shared" si="131"/>
        <v>24.890784513036806</v>
      </c>
      <c r="Q174" s="185">
        <f t="shared" si="131"/>
        <v>21.659188216254961</v>
      </c>
      <c r="R174" s="185">
        <f t="shared" si="131"/>
        <v>16.440134319502135</v>
      </c>
      <c r="S174" s="92"/>
      <c r="T174" s="92"/>
      <c r="U174" s="92"/>
      <c r="V174" s="92"/>
      <c r="W174" s="92"/>
      <c r="X174" s="92"/>
      <c r="Y174" s="92"/>
      <c r="Z174" s="92"/>
    </row>
    <row r="175" spans="1:16383" s="91" customFormat="1" x14ac:dyDescent="0.35">
      <c r="A175" s="170"/>
      <c r="B175" s="165"/>
      <c r="C175" s="166"/>
      <c r="D175" s="171"/>
      <c r="E175" s="7"/>
      <c r="F175" s="184"/>
      <c r="G175" s="184"/>
      <c r="H175" s="244"/>
      <c r="I175" s="184"/>
      <c r="J175" s="184"/>
      <c r="K175" s="184"/>
      <c r="L175" s="184"/>
      <c r="M175" s="184"/>
      <c r="N175" s="184"/>
      <c r="O175" s="184"/>
      <c r="P175" s="184"/>
      <c r="Q175" s="184"/>
      <c r="R175" s="184"/>
      <c r="S175" s="92"/>
      <c r="T175" s="92"/>
      <c r="U175" s="92"/>
      <c r="V175" s="92"/>
      <c r="W175" s="92"/>
      <c r="X175" s="92"/>
      <c r="Y175" s="92"/>
      <c r="Z175" s="92"/>
    </row>
    <row r="176" spans="1:16383" x14ac:dyDescent="0.35">
      <c r="A176" s="49"/>
      <c r="D176" s="57"/>
      <c r="E176" s="7" t="str">
        <f>E$174</f>
        <v>Difference RCV balance END - real</v>
      </c>
      <c r="F176" s="185">
        <f t="shared" ref="F176:R176" si="132">F$174</f>
        <v>0</v>
      </c>
      <c r="G176" s="168" t="str">
        <f t="shared" si="132"/>
        <v>£m</v>
      </c>
      <c r="H176" s="247">
        <f t="shared" si="132"/>
        <v>0</v>
      </c>
      <c r="I176" s="247">
        <f t="shared" si="132"/>
        <v>0</v>
      </c>
      <c r="J176" s="185">
        <f t="shared" si="132"/>
        <v>0</v>
      </c>
      <c r="K176" s="185">
        <f t="shared" si="132"/>
        <v>0</v>
      </c>
      <c r="L176" s="185">
        <f t="shared" si="132"/>
        <v>0</v>
      </c>
      <c r="M176" s="185">
        <f t="shared" si="132"/>
        <v>-2.2056660808120796</v>
      </c>
      <c r="N176" s="185">
        <f t="shared" si="132"/>
        <v>4.3475083987243579</v>
      </c>
      <c r="O176" s="185">
        <f t="shared" si="132"/>
        <v>20.933661285775656</v>
      </c>
      <c r="P176" s="185">
        <f t="shared" si="132"/>
        <v>24.890784513036806</v>
      </c>
      <c r="Q176" s="185">
        <f t="shared" si="132"/>
        <v>21.659188216254961</v>
      </c>
      <c r="R176" s="185">
        <f t="shared" si="132"/>
        <v>16.440134319502135</v>
      </c>
    </row>
    <row r="177" spans="1:26" s="92" customFormat="1" x14ac:dyDescent="0.35">
      <c r="A177" s="164"/>
      <c r="B177" s="165"/>
      <c r="C177" s="166"/>
      <c r="D177" s="167"/>
      <c r="E177" s="30" t="str">
        <f>Time!E$64</f>
        <v>Last Forecast Period Flag</v>
      </c>
      <c r="F177" s="249">
        <f>Time!F$64</f>
        <v>0</v>
      </c>
      <c r="G177" s="249" t="str">
        <f>Time!G$64</f>
        <v>flag</v>
      </c>
      <c r="H177" s="249">
        <f>Time!H$64</f>
        <v>1</v>
      </c>
      <c r="I177" s="249">
        <f>Time!I$64</f>
        <v>0</v>
      </c>
      <c r="J177" s="249">
        <f>Time!J$64</f>
        <v>0</v>
      </c>
      <c r="K177" s="249">
        <f>Time!K$64</f>
        <v>0</v>
      </c>
      <c r="L177" s="249">
        <f>Time!L$64</f>
        <v>0</v>
      </c>
      <c r="M177" s="249">
        <f>Time!M$64</f>
        <v>0</v>
      </c>
      <c r="N177" s="249">
        <f>Time!N$64</f>
        <v>0</v>
      </c>
      <c r="O177" s="249">
        <f>Time!O$64</f>
        <v>0</v>
      </c>
      <c r="P177" s="249">
        <f>Time!P$64</f>
        <v>0</v>
      </c>
      <c r="Q177" s="249">
        <f>Time!Q$64</f>
        <v>1</v>
      </c>
      <c r="R177" s="249">
        <f>Time!R$64</f>
        <v>0</v>
      </c>
    </row>
    <row r="178" spans="1:26" s="267" customFormat="1" x14ac:dyDescent="0.35">
      <c r="A178" s="270"/>
      <c r="B178" s="271"/>
      <c r="C178" s="272"/>
      <c r="D178" s="273"/>
      <c r="E178" s="34" t="s">
        <v>589</v>
      </c>
      <c r="F178" s="269"/>
      <c r="G178" s="269" t="s">
        <v>295</v>
      </c>
      <c r="H178" s="268"/>
      <c r="I178" s="269"/>
      <c r="J178" s="269">
        <f xml:space="preserve"> J176 * J177</f>
        <v>0</v>
      </c>
      <c r="K178" s="269">
        <f t="shared" ref="K178:P178" si="133" xml:space="preserve"> K176 * K177</f>
        <v>0</v>
      </c>
      <c r="L178" s="269">
        <f t="shared" si="133"/>
        <v>0</v>
      </c>
      <c r="M178" s="269">
        <f t="shared" si="133"/>
        <v>0</v>
      </c>
      <c r="N178" s="269">
        <f t="shared" si="133"/>
        <v>0</v>
      </c>
      <c r="O178" s="269">
        <f t="shared" si="133"/>
        <v>0</v>
      </c>
      <c r="P178" s="269">
        <f t="shared" si="133"/>
        <v>0</v>
      </c>
      <c r="Q178" s="269">
        <f xml:space="preserve"> Q176 * Q177</f>
        <v>21.659188216254961</v>
      </c>
      <c r="R178" s="269">
        <f t="shared" ref="R178" si="134" xml:space="preserve"> R176 * R177</f>
        <v>0</v>
      </c>
      <c r="S178" s="95"/>
      <c r="T178" s="95"/>
      <c r="U178" s="95"/>
      <c r="V178" s="95"/>
      <c r="W178" s="95"/>
      <c r="X178" s="95"/>
      <c r="Y178" s="95"/>
      <c r="Z178" s="95"/>
    </row>
    <row r="179" spans="1:26" x14ac:dyDescent="0.35">
      <c r="H179" s="184"/>
      <c r="J179" s="184"/>
      <c r="K179" s="184"/>
      <c r="L179" s="184"/>
      <c r="M179" s="185"/>
      <c r="N179" s="184"/>
      <c r="O179" s="184"/>
      <c r="P179" s="184"/>
      <c r="Q179" s="184"/>
      <c r="R179" s="184"/>
    </row>
    <row r="180" spans="1:26" x14ac:dyDescent="0.35">
      <c r="A180" s="50" t="s">
        <v>552</v>
      </c>
      <c r="B180" s="50"/>
    </row>
    <row r="182" spans="1:26" s="91" customFormat="1" x14ac:dyDescent="0.35">
      <c r="A182" s="170"/>
      <c r="B182" s="165"/>
      <c r="C182" s="166"/>
      <c r="D182" s="171"/>
      <c r="E182" s="7" t="str">
        <f>E$135</f>
        <v>True up Nominal RCV run-off</v>
      </c>
      <c r="F182" s="184">
        <f t="shared" ref="F182:R182" si="135">F$135</f>
        <v>0</v>
      </c>
      <c r="G182" s="184" t="str">
        <f t="shared" si="135"/>
        <v>£m</v>
      </c>
      <c r="H182" s="184">
        <f t="shared" si="135"/>
        <v>0</v>
      </c>
      <c r="I182" s="184">
        <f t="shared" si="135"/>
        <v>0</v>
      </c>
      <c r="J182" s="184">
        <f t="shared" si="135"/>
        <v>0</v>
      </c>
      <c r="K182" s="184">
        <f t="shared" si="135"/>
        <v>0</v>
      </c>
      <c r="L182" s="184">
        <f t="shared" si="135"/>
        <v>0</v>
      </c>
      <c r="M182" s="184">
        <f t="shared" si="135"/>
        <v>27.005731628513963</v>
      </c>
      <c r="N182" s="184">
        <f t="shared" si="135"/>
        <v>26.679303121831456</v>
      </c>
      <c r="O182" s="184">
        <f t="shared" si="135"/>
        <v>26.405869605159761</v>
      </c>
      <c r="P182" s="184">
        <f t="shared" si="135"/>
        <v>26.147813672566979</v>
      </c>
      <c r="Q182" s="184">
        <f t="shared" si="135"/>
        <v>25.892279636254891</v>
      </c>
      <c r="R182" s="184">
        <f t="shared" si="135"/>
        <v>0</v>
      </c>
      <c r="S182" s="92"/>
      <c r="T182" s="92"/>
      <c r="U182" s="92"/>
      <c r="V182" s="92"/>
      <c r="W182" s="92"/>
      <c r="X182" s="92"/>
      <c r="Y182" s="92"/>
      <c r="Z182" s="92"/>
    </row>
    <row r="183" spans="1:26" s="91" customFormat="1" x14ac:dyDescent="0.35">
      <c r="A183" s="170"/>
      <c r="B183" s="165"/>
      <c r="C183" s="166"/>
      <c r="D183" s="171"/>
      <c r="E183" s="7" t="str">
        <f>E$153</f>
        <v>True up Nominal return</v>
      </c>
      <c r="F183" s="184">
        <f t="shared" ref="F183:R183" si="136">F$153</f>
        <v>0</v>
      </c>
      <c r="G183" s="184" t="str">
        <f t="shared" si="136"/>
        <v>£m</v>
      </c>
      <c r="H183" s="184">
        <f t="shared" si="136"/>
        <v>0</v>
      </c>
      <c r="I183" s="184">
        <f t="shared" si="136"/>
        <v>0</v>
      </c>
      <c r="J183" s="184">
        <f t="shared" si="136"/>
        <v>0</v>
      </c>
      <c r="K183" s="184">
        <f t="shared" si="136"/>
        <v>0</v>
      </c>
      <c r="L183" s="184">
        <f t="shared" si="136"/>
        <v>0</v>
      </c>
      <c r="M183" s="184">
        <f t="shared" si="136"/>
        <v>12.552946433260161</v>
      </c>
      <c r="N183" s="184">
        <f t="shared" si="136"/>
        <v>12.401214215261366</v>
      </c>
      <c r="O183" s="184">
        <f t="shared" si="136"/>
        <v>12.274115407680325</v>
      </c>
      <c r="P183" s="184">
        <f t="shared" si="136"/>
        <v>12.154164489735116</v>
      </c>
      <c r="Q183" s="184">
        <f t="shared" si="136"/>
        <v>12.035385812903655</v>
      </c>
      <c r="R183" s="184">
        <f t="shared" si="136"/>
        <v>0</v>
      </c>
      <c r="S183" s="92"/>
      <c r="T183" s="92"/>
      <c r="U183" s="92"/>
      <c r="V183" s="92"/>
      <c r="W183" s="92"/>
      <c r="X183" s="92"/>
      <c r="Y183" s="92"/>
      <c r="Z183" s="92"/>
    </row>
    <row r="184" spans="1:26" s="91" customFormat="1" x14ac:dyDescent="0.35">
      <c r="A184" s="170"/>
      <c r="B184" s="165"/>
      <c r="C184" s="166"/>
      <c r="D184" s="171"/>
      <c r="E184" s="7" t="str">
        <f>E$157</f>
        <v>Total True up Nominal revenue to company</v>
      </c>
      <c r="F184" s="184">
        <f t="shared" ref="F184:R184" si="137">F$157</f>
        <v>0</v>
      </c>
      <c r="G184" s="184" t="str">
        <f t="shared" si="137"/>
        <v>£m</v>
      </c>
      <c r="H184" s="184">
        <f t="shared" si="137"/>
        <v>193.5488240231677</v>
      </c>
      <c r="I184" s="184">
        <f t="shared" si="137"/>
        <v>0</v>
      </c>
      <c r="J184" s="184">
        <f t="shared" si="137"/>
        <v>0</v>
      </c>
      <c r="K184" s="184">
        <f t="shared" si="137"/>
        <v>0</v>
      </c>
      <c r="L184" s="184">
        <f t="shared" si="137"/>
        <v>0</v>
      </c>
      <c r="M184" s="184">
        <f t="shared" si="137"/>
        <v>39.558678061774124</v>
      </c>
      <c r="N184" s="184">
        <f t="shared" si="137"/>
        <v>39.080517337092822</v>
      </c>
      <c r="O184" s="184">
        <f t="shared" si="137"/>
        <v>38.679985012840085</v>
      </c>
      <c r="P184" s="184">
        <f t="shared" si="137"/>
        <v>38.301978162302092</v>
      </c>
      <c r="Q184" s="184">
        <f t="shared" si="137"/>
        <v>37.927665449158546</v>
      </c>
      <c r="R184" s="184">
        <f t="shared" si="137"/>
        <v>0</v>
      </c>
      <c r="S184" s="92"/>
      <c r="T184" s="92"/>
      <c r="U184" s="92"/>
      <c r="V184" s="92"/>
      <c r="W184" s="92"/>
      <c r="X184" s="92"/>
      <c r="Y184" s="92"/>
      <c r="Z184" s="92"/>
    </row>
    <row r="185" spans="1:26" s="91" customFormat="1" x14ac:dyDescent="0.35">
      <c r="A185" s="170"/>
      <c r="B185" s="165"/>
      <c r="C185" s="166"/>
      <c r="D185" s="171"/>
      <c r="E185" s="7" t="str">
        <f>E$106</f>
        <v>RCV run-off company should have received</v>
      </c>
      <c r="F185" s="184">
        <f t="shared" ref="F185:R185" si="138">F$106</f>
        <v>0</v>
      </c>
      <c r="G185" s="184" t="str">
        <f t="shared" si="138"/>
        <v>£m</v>
      </c>
      <c r="H185" s="184">
        <f t="shared" si="138"/>
        <v>0</v>
      </c>
      <c r="I185" s="184">
        <f t="shared" si="138"/>
        <v>0</v>
      </c>
      <c r="J185" s="184">
        <f t="shared" si="138"/>
        <v>0</v>
      </c>
      <c r="K185" s="184">
        <f t="shared" si="138"/>
        <v>0</v>
      </c>
      <c r="L185" s="184">
        <f t="shared" si="138"/>
        <v>0</v>
      </c>
      <c r="M185" s="184">
        <f t="shared" si="138"/>
        <v>26.906892559154915</v>
      </c>
      <c r="N185" s="184">
        <f t="shared" si="138"/>
        <v>26.878025767091799</v>
      </c>
      <c r="O185" s="184">
        <f t="shared" si="138"/>
        <v>27.382594020204237</v>
      </c>
      <c r="P185" s="184">
        <f t="shared" si="138"/>
        <v>27.333558334260434</v>
      </c>
      <c r="Q185" s="184">
        <f t="shared" si="138"/>
        <v>26.945745604480553</v>
      </c>
      <c r="R185" s="184">
        <f t="shared" si="138"/>
        <v>0</v>
      </c>
      <c r="S185" s="92"/>
      <c r="T185" s="92"/>
      <c r="U185" s="92"/>
      <c r="V185" s="92"/>
      <c r="W185" s="92"/>
      <c r="X185" s="92"/>
      <c r="Y185" s="92"/>
      <c r="Z185" s="92"/>
    </row>
    <row r="186" spans="1:26" s="91" customFormat="1" x14ac:dyDescent="0.35">
      <c r="A186" s="170"/>
      <c r="B186" s="165"/>
      <c r="C186" s="166"/>
      <c r="D186" s="171"/>
      <c r="E186" s="7" t="str">
        <f>E$107</f>
        <v>Nominal return company should have received</v>
      </c>
      <c r="F186" s="184">
        <f t="shared" ref="F186:R186" si="139">F$107</f>
        <v>0</v>
      </c>
      <c r="G186" s="184" t="str">
        <f t="shared" si="139"/>
        <v>£m</v>
      </c>
      <c r="H186" s="184">
        <f t="shared" si="139"/>
        <v>0</v>
      </c>
      <c r="I186" s="184">
        <f t="shared" si="139"/>
        <v>0</v>
      </c>
      <c r="J186" s="184">
        <f t="shared" si="139"/>
        <v>0</v>
      </c>
      <c r="K186" s="184">
        <f t="shared" si="139"/>
        <v>0</v>
      </c>
      <c r="L186" s="184">
        <f t="shared" si="139"/>
        <v>0</v>
      </c>
      <c r="M186" s="184">
        <f t="shared" si="139"/>
        <v>12.507003536387579</v>
      </c>
      <c r="N186" s="184">
        <f t="shared" si="139"/>
        <v>12.493585522039625</v>
      </c>
      <c r="O186" s="184">
        <f t="shared" si="139"/>
        <v>12.728121595358099</v>
      </c>
      <c r="P186" s="184">
        <f t="shared" si="139"/>
        <v>12.705328569513139</v>
      </c>
      <c r="Q186" s="184">
        <f t="shared" si="139"/>
        <v>12.525063413581458</v>
      </c>
      <c r="R186" s="184">
        <f t="shared" si="139"/>
        <v>0</v>
      </c>
      <c r="S186" s="92"/>
      <c r="T186" s="92"/>
      <c r="U186" s="92"/>
      <c r="V186" s="92"/>
      <c r="W186" s="92"/>
      <c r="X186" s="92"/>
      <c r="Y186" s="92"/>
      <c r="Z186" s="92"/>
    </row>
    <row r="187" spans="1:26" s="91" customFormat="1" x14ac:dyDescent="0.35">
      <c r="A187" s="170"/>
      <c r="B187" s="165"/>
      <c r="C187" s="166"/>
      <c r="D187" s="171"/>
      <c r="E187" s="7" t="str">
        <f>E$108</f>
        <v>Total nominal revenue company should have received</v>
      </c>
      <c r="F187" s="184">
        <f t="shared" ref="F187:R187" si="140">F$108</f>
        <v>0</v>
      </c>
      <c r="G187" s="184" t="str">
        <f t="shared" si="140"/>
        <v>£m</v>
      </c>
      <c r="H187" s="184">
        <f t="shared" si="140"/>
        <v>198.40591892207186</v>
      </c>
      <c r="I187" s="184">
        <f t="shared" si="140"/>
        <v>0</v>
      </c>
      <c r="J187" s="184">
        <f t="shared" si="140"/>
        <v>0</v>
      </c>
      <c r="K187" s="184">
        <f t="shared" si="140"/>
        <v>0</v>
      </c>
      <c r="L187" s="184">
        <f t="shared" si="140"/>
        <v>0</v>
      </c>
      <c r="M187" s="184">
        <f t="shared" si="140"/>
        <v>39.413896095542498</v>
      </c>
      <c r="N187" s="184">
        <f t="shared" si="140"/>
        <v>39.371611289131422</v>
      </c>
      <c r="O187" s="184">
        <f t="shared" si="140"/>
        <v>40.110715615562334</v>
      </c>
      <c r="P187" s="184">
        <f t="shared" si="140"/>
        <v>40.038886903773573</v>
      </c>
      <c r="Q187" s="184">
        <f t="shared" si="140"/>
        <v>39.470809018062013</v>
      </c>
      <c r="R187" s="184">
        <f t="shared" si="140"/>
        <v>0</v>
      </c>
      <c r="S187" s="92"/>
      <c r="T187" s="92"/>
      <c r="U187" s="92"/>
      <c r="V187" s="92"/>
      <c r="W187" s="92"/>
      <c r="X187" s="92"/>
      <c r="Y187" s="92"/>
      <c r="Z187" s="92"/>
    </row>
    <row r="188" spans="1:26" s="205" customFormat="1" x14ac:dyDescent="0.35">
      <c r="A188" s="201"/>
      <c r="B188" s="202"/>
      <c r="C188" s="203"/>
      <c r="D188" s="204"/>
      <c r="E188" s="37" t="str">
        <f>Index!E$47</f>
        <v>CPI(H): Fin year average - inflate from base year 2017-18 average - final determination</v>
      </c>
      <c r="F188" s="205">
        <f>Index!F$47</f>
        <v>0</v>
      </c>
      <c r="G188" s="223" t="str">
        <f>Index!G$47</f>
        <v>%</v>
      </c>
      <c r="H188" s="205">
        <f>Index!H$47</f>
        <v>0</v>
      </c>
      <c r="I188" s="205">
        <f>Index!I$47</f>
        <v>0</v>
      </c>
      <c r="J188" s="205">
        <f>Index!J$47</f>
        <v>0</v>
      </c>
      <c r="K188" s="205">
        <f>Index!K$47</f>
        <v>1.0212697905005599</v>
      </c>
      <c r="L188" s="205">
        <f>Index!L$47</f>
        <v>1.0416029201511179</v>
      </c>
      <c r="M188" s="205">
        <f>Index!M$47</f>
        <v>1.0622616980779827</v>
      </c>
      <c r="N188" s="205">
        <f>Index!N$47</f>
        <v>1.0835515290872799</v>
      </c>
      <c r="O188" s="205">
        <f>Index!O$47</f>
        <v>1.1060365794841869</v>
      </c>
      <c r="P188" s="205">
        <f>Index!P$47</f>
        <v>1.1292633476533553</v>
      </c>
      <c r="Q188" s="205">
        <f>Index!Q$47</f>
        <v>1.1529778779540774</v>
      </c>
      <c r="R188" s="205">
        <f>Index!R$47</f>
        <v>1.1760374355131578</v>
      </c>
    </row>
    <row r="189" spans="1:26" s="91" customFormat="1" x14ac:dyDescent="0.35">
      <c r="A189" s="170"/>
      <c r="B189" s="165"/>
      <c r="C189" s="166"/>
      <c r="D189" s="171"/>
      <c r="E189" s="7" t="str">
        <f t="shared" ref="E189:E194" si="141" xml:space="preserve"> E182 &amp; "- real"</f>
        <v>True up Nominal RCV run-off- real</v>
      </c>
      <c r="F189" s="184"/>
      <c r="G189" s="184" t="str">
        <f t="shared" ref="G189:G194" si="142">G$270</f>
        <v>£m</v>
      </c>
      <c r="H189" s="244">
        <f t="shared" ref="H189:H194" si="143">SUM(J189:R189)</f>
        <v>119.5308969426503</v>
      </c>
      <c r="I189" s="184"/>
      <c r="J189" s="184">
        <f t="shared" ref="J189:R189" si="144" xml:space="preserve"> IF(J$279 = 0, 0, J182 / J$279)</f>
        <v>0</v>
      </c>
      <c r="K189" s="184">
        <f t="shared" si="144"/>
        <v>0</v>
      </c>
      <c r="L189" s="184">
        <f t="shared" si="144"/>
        <v>0</v>
      </c>
      <c r="M189" s="185">
        <f t="shared" si="144"/>
        <v>25.422861124878306</v>
      </c>
      <c r="N189" s="184">
        <f t="shared" si="144"/>
        <v>24.622089864341323</v>
      </c>
      <c r="O189" s="184">
        <f t="shared" si="144"/>
        <v>23.874318530653344</v>
      </c>
      <c r="P189" s="184">
        <f t="shared" si="144"/>
        <v>23.154752810230629</v>
      </c>
      <c r="Q189" s="184">
        <f t="shared" si="144"/>
        <v>22.456874612546702</v>
      </c>
      <c r="R189" s="184">
        <f t="shared" si="144"/>
        <v>0</v>
      </c>
      <c r="S189" s="92"/>
      <c r="T189" s="92"/>
      <c r="U189" s="92"/>
      <c r="V189" s="92"/>
      <c r="W189" s="92"/>
      <c r="X189" s="92"/>
      <c r="Y189" s="92"/>
      <c r="Z189" s="92"/>
    </row>
    <row r="190" spans="1:26" s="91" customFormat="1" x14ac:dyDescent="0.35">
      <c r="A190" s="170"/>
      <c r="B190" s="165"/>
      <c r="C190" s="166"/>
      <c r="D190" s="171"/>
      <c r="E190" s="7" t="str">
        <f t="shared" si="141"/>
        <v>True up Nominal return- real</v>
      </c>
      <c r="F190" s="184"/>
      <c r="G190" s="184" t="str">
        <f t="shared" si="142"/>
        <v>£m</v>
      </c>
      <c r="H190" s="244">
        <f t="shared" si="143"/>
        <v>55.560981168026053</v>
      </c>
      <c r="I190" s="184"/>
      <c r="J190" s="184">
        <f t="shared" ref="J190:R190" si="145" xml:space="preserve"> IF(J$279 = 0, 0, J183 / J$279)</f>
        <v>0</v>
      </c>
      <c r="K190" s="184">
        <f t="shared" si="145"/>
        <v>0</v>
      </c>
      <c r="L190" s="184">
        <f t="shared" si="145"/>
        <v>0</v>
      </c>
      <c r="M190" s="185">
        <f t="shared" si="145"/>
        <v>11.817188227696622</v>
      </c>
      <c r="N190" s="184">
        <f t="shared" si="145"/>
        <v>11.444969512162858</v>
      </c>
      <c r="O190" s="184">
        <f t="shared" si="145"/>
        <v>11.097386501813984</v>
      </c>
      <c r="P190" s="184">
        <f t="shared" si="145"/>
        <v>10.762914173201363</v>
      </c>
      <c r="Q190" s="184">
        <f t="shared" si="145"/>
        <v>10.438522753151227</v>
      </c>
      <c r="R190" s="184">
        <f t="shared" si="145"/>
        <v>0</v>
      </c>
      <c r="S190" s="92"/>
      <c r="T190" s="92"/>
      <c r="U190" s="92"/>
      <c r="V190" s="92"/>
      <c r="W190" s="92"/>
      <c r="X190" s="92"/>
      <c r="Y190" s="92"/>
      <c r="Z190" s="92"/>
    </row>
    <row r="191" spans="1:26" s="91" customFormat="1" x14ac:dyDescent="0.35">
      <c r="A191" s="170"/>
      <c r="B191" s="165"/>
      <c r="C191" s="166"/>
      <c r="D191" s="171"/>
      <c r="E191" s="7" t="str">
        <f t="shared" si="141"/>
        <v>Total True up Nominal revenue to company- real</v>
      </c>
      <c r="F191" s="184"/>
      <c r="G191" s="184" t="str">
        <f t="shared" si="142"/>
        <v>£m</v>
      </c>
      <c r="H191" s="244">
        <f t="shared" si="143"/>
        <v>175.09187811067636</v>
      </c>
      <c r="I191" s="184"/>
      <c r="J191" s="184">
        <f t="shared" ref="J191:R191" si="146" xml:space="preserve"> IF(J$279 = 0, 0, J184 / J$279)</f>
        <v>0</v>
      </c>
      <c r="K191" s="184">
        <f t="shared" si="146"/>
        <v>0</v>
      </c>
      <c r="L191" s="184">
        <f t="shared" si="146"/>
        <v>0</v>
      </c>
      <c r="M191" s="185">
        <f t="shared" si="146"/>
        <v>37.240049352574928</v>
      </c>
      <c r="N191" s="184">
        <f t="shared" si="146"/>
        <v>36.067059376504183</v>
      </c>
      <c r="O191" s="184">
        <f t="shared" si="146"/>
        <v>34.971705032467327</v>
      </c>
      <c r="P191" s="184">
        <f t="shared" si="146"/>
        <v>33.917666983431992</v>
      </c>
      <c r="Q191" s="184">
        <f t="shared" si="146"/>
        <v>32.895397365697931</v>
      </c>
      <c r="R191" s="184">
        <f t="shared" si="146"/>
        <v>0</v>
      </c>
      <c r="S191" s="92"/>
      <c r="T191" s="92"/>
      <c r="U191" s="92"/>
      <c r="V191" s="92"/>
      <c r="W191" s="92"/>
      <c r="X191" s="92"/>
      <c r="Y191" s="92"/>
      <c r="Z191" s="92"/>
    </row>
    <row r="192" spans="1:26" s="91" customFormat="1" x14ac:dyDescent="0.35">
      <c r="A192" s="170"/>
      <c r="B192" s="165"/>
      <c r="C192" s="166"/>
      <c r="D192" s="171"/>
      <c r="E192" s="7" t="str">
        <f t="shared" si="141"/>
        <v>RCV run-off company should have received- real</v>
      </c>
      <c r="F192" s="184"/>
      <c r="G192" s="184" t="str">
        <f t="shared" si="142"/>
        <v>£m</v>
      </c>
      <c r="H192" s="244">
        <f t="shared" si="143"/>
        <v>122.46804297577219</v>
      </c>
      <c r="I192" s="184"/>
      <c r="J192" s="184">
        <f t="shared" ref="J192:R192" si="147" xml:space="preserve"> IF(J$279 = 0, 0, J185 / J$279)</f>
        <v>0</v>
      </c>
      <c r="K192" s="184">
        <f t="shared" si="147"/>
        <v>0</v>
      </c>
      <c r="L192" s="184">
        <f t="shared" si="147"/>
        <v>0</v>
      </c>
      <c r="M192" s="185">
        <f t="shared" si="147"/>
        <v>25.329815249706602</v>
      </c>
      <c r="N192" s="184">
        <f t="shared" si="147"/>
        <v>24.805489213542309</v>
      </c>
      <c r="O192" s="184">
        <f t="shared" si="147"/>
        <v>24.757403623101172</v>
      </c>
      <c r="P192" s="184">
        <f t="shared" si="147"/>
        <v>24.204768879695269</v>
      </c>
      <c r="Q192" s="184">
        <f t="shared" si="147"/>
        <v>23.370566009726851</v>
      </c>
      <c r="R192" s="184">
        <f t="shared" si="147"/>
        <v>0</v>
      </c>
      <c r="S192" s="92"/>
      <c r="T192" s="92"/>
      <c r="U192" s="92"/>
      <c r="V192" s="92"/>
      <c r="W192" s="92"/>
      <c r="X192" s="92"/>
      <c r="Y192" s="92"/>
      <c r="Z192" s="92"/>
    </row>
    <row r="193" spans="1:26" s="91" customFormat="1" x14ac:dyDescent="0.35">
      <c r="A193" s="170"/>
      <c r="B193" s="165"/>
      <c r="C193" s="166"/>
      <c r="D193" s="171"/>
      <c r="E193" s="7" t="str">
        <f t="shared" si="141"/>
        <v>Nominal return company should have received- real</v>
      </c>
      <c r="F193" s="184"/>
      <c r="G193" s="184" t="str">
        <f t="shared" si="142"/>
        <v>£m</v>
      </c>
      <c r="H193" s="244">
        <f t="shared" si="143"/>
        <v>56.926240859102634</v>
      </c>
      <c r="I193" s="184"/>
      <c r="J193" s="184">
        <f t="shared" ref="J193:R193" si="148" xml:space="preserve"> IF(J$279 = 0, 0, J186 / J$279)</f>
        <v>0</v>
      </c>
      <c r="K193" s="184">
        <f t="shared" si="148"/>
        <v>0</v>
      </c>
      <c r="L193" s="184">
        <f t="shared" si="148"/>
        <v>0</v>
      </c>
      <c r="M193" s="185">
        <f t="shared" si="148"/>
        <v>11.773938153862925</v>
      </c>
      <c r="N193" s="184">
        <f t="shared" si="148"/>
        <v>11.530218163748508</v>
      </c>
      <c r="O193" s="184">
        <f t="shared" si="148"/>
        <v>11.507866766299905</v>
      </c>
      <c r="P193" s="184">
        <f t="shared" si="148"/>
        <v>11.250988173764082</v>
      </c>
      <c r="Q193" s="184">
        <f t="shared" si="148"/>
        <v>10.863229601427207</v>
      </c>
      <c r="R193" s="184">
        <f t="shared" si="148"/>
        <v>0</v>
      </c>
      <c r="S193" s="92"/>
      <c r="T193" s="92"/>
      <c r="U193" s="92"/>
      <c r="V193" s="92"/>
      <c r="W193" s="92"/>
      <c r="X193" s="92"/>
      <c r="Y193" s="92"/>
      <c r="Z193" s="92"/>
    </row>
    <row r="194" spans="1:26" s="91" customFormat="1" x14ac:dyDescent="0.35">
      <c r="A194" s="170"/>
      <c r="B194" s="165"/>
      <c r="C194" s="166"/>
      <c r="D194" s="171"/>
      <c r="E194" s="7" t="str">
        <f t="shared" si="141"/>
        <v>Total nominal revenue company should have received- real</v>
      </c>
      <c r="F194" s="184"/>
      <c r="G194" s="184" t="str">
        <f t="shared" si="142"/>
        <v>£m</v>
      </c>
      <c r="H194" s="244">
        <f t="shared" si="143"/>
        <v>179.39428383487484</v>
      </c>
      <c r="I194" s="184"/>
      <c r="J194" s="184">
        <f t="shared" ref="J194:R194" si="149" xml:space="preserve"> IF(J$279 = 0, 0, J187 / J$279)</f>
        <v>0</v>
      </c>
      <c r="K194" s="184">
        <f t="shared" si="149"/>
        <v>0</v>
      </c>
      <c r="L194" s="184">
        <f t="shared" si="149"/>
        <v>0</v>
      </c>
      <c r="M194" s="185">
        <f t="shared" si="149"/>
        <v>37.103753403569527</v>
      </c>
      <c r="N194" s="184">
        <f t="shared" si="149"/>
        <v>36.335707377290817</v>
      </c>
      <c r="O194" s="184">
        <f t="shared" si="149"/>
        <v>36.265270389401081</v>
      </c>
      <c r="P194" s="184">
        <f t="shared" si="149"/>
        <v>35.455757053459351</v>
      </c>
      <c r="Q194" s="184">
        <f t="shared" si="149"/>
        <v>34.233795611154058</v>
      </c>
      <c r="R194" s="184">
        <f t="shared" si="149"/>
        <v>0</v>
      </c>
      <c r="S194" s="92"/>
      <c r="T194" s="92"/>
      <c r="U194" s="92"/>
      <c r="V194" s="92"/>
      <c r="W194" s="92"/>
      <c r="X194" s="92"/>
      <c r="Y194" s="92"/>
      <c r="Z194" s="92"/>
    </row>
    <row r="196" spans="1:26" s="91" customFormat="1" x14ac:dyDescent="0.35">
      <c r="A196" s="170"/>
      <c r="B196" s="165"/>
      <c r="C196" s="166"/>
      <c r="D196" s="171"/>
      <c r="E196" s="7" t="str">
        <f>E$189</f>
        <v>True up Nominal RCV run-off- real</v>
      </c>
      <c r="F196" s="184">
        <f t="shared" ref="F196:R196" si="150">F$189</f>
        <v>0</v>
      </c>
      <c r="G196" s="184" t="str">
        <f t="shared" si="150"/>
        <v>£m</v>
      </c>
      <c r="H196" s="244">
        <f t="shared" si="150"/>
        <v>119.5308969426503</v>
      </c>
      <c r="I196" s="184">
        <f t="shared" si="150"/>
        <v>0</v>
      </c>
      <c r="J196" s="184">
        <f t="shared" si="150"/>
        <v>0</v>
      </c>
      <c r="K196" s="184">
        <f t="shared" si="150"/>
        <v>0</v>
      </c>
      <c r="L196" s="184">
        <f t="shared" si="150"/>
        <v>0</v>
      </c>
      <c r="M196" s="185">
        <f t="shared" si="150"/>
        <v>25.422861124878306</v>
      </c>
      <c r="N196" s="184">
        <f t="shared" si="150"/>
        <v>24.622089864341323</v>
      </c>
      <c r="O196" s="184">
        <f t="shared" si="150"/>
        <v>23.874318530653344</v>
      </c>
      <c r="P196" s="184">
        <f t="shared" si="150"/>
        <v>23.154752810230629</v>
      </c>
      <c r="Q196" s="184">
        <f t="shared" si="150"/>
        <v>22.456874612546702</v>
      </c>
      <c r="R196" s="184">
        <f t="shared" si="150"/>
        <v>0</v>
      </c>
      <c r="S196" s="92"/>
      <c r="T196" s="92"/>
      <c r="U196" s="92"/>
      <c r="V196" s="92"/>
      <c r="W196" s="92"/>
      <c r="X196" s="92"/>
      <c r="Y196" s="92"/>
      <c r="Z196" s="92"/>
    </row>
    <row r="197" spans="1:26" s="91" customFormat="1" x14ac:dyDescent="0.35">
      <c r="A197" s="170"/>
      <c r="B197" s="165"/>
      <c r="C197" s="166"/>
      <c r="D197" s="171"/>
      <c r="E197" s="7" t="str">
        <f>E$192</f>
        <v>RCV run-off company should have received- real</v>
      </c>
      <c r="F197" s="184">
        <f t="shared" ref="F197:R197" si="151">F$192</f>
        <v>0</v>
      </c>
      <c r="G197" s="184" t="str">
        <f t="shared" si="151"/>
        <v>£m</v>
      </c>
      <c r="H197" s="244">
        <f t="shared" si="151"/>
        <v>122.46804297577219</v>
      </c>
      <c r="I197" s="184">
        <f t="shared" si="151"/>
        <v>0</v>
      </c>
      <c r="J197" s="184">
        <f t="shared" si="151"/>
        <v>0</v>
      </c>
      <c r="K197" s="184">
        <f t="shared" si="151"/>
        <v>0</v>
      </c>
      <c r="L197" s="184">
        <f t="shared" si="151"/>
        <v>0</v>
      </c>
      <c r="M197" s="185">
        <f t="shared" si="151"/>
        <v>25.329815249706602</v>
      </c>
      <c r="N197" s="184">
        <f t="shared" si="151"/>
        <v>24.805489213542309</v>
      </c>
      <c r="O197" s="184">
        <f t="shared" si="151"/>
        <v>24.757403623101172</v>
      </c>
      <c r="P197" s="184">
        <f t="shared" si="151"/>
        <v>24.204768879695269</v>
      </c>
      <c r="Q197" s="184">
        <f t="shared" si="151"/>
        <v>23.370566009726851</v>
      </c>
      <c r="R197" s="184">
        <f t="shared" si="151"/>
        <v>0</v>
      </c>
      <c r="S197" s="92"/>
      <c r="T197" s="92"/>
      <c r="U197" s="92"/>
      <c r="V197" s="92"/>
      <c r="W197" s="92"/>
      <c r="X197" s="92"/>
      <c r="Y197" s="92"/>
      <c r="Z197" s="92"/>
    </row>
    <row r="198" spans="1:26" x14ac:dyDescent="0.35">
      <c r="C198" s="276"/>
      <c r="E198" s="7" t="s">
        <v>553</v>
      </c>
      <c r="G198" s="7" t="s">
        <v>295</v>
      </c>
      <c r="H198" s="185">
        <f xml:space="preserve"> SUM(J198:R198)</f>
        <v>2.9371460331218984</v>
      </c>
      <c r="I198" s="185"/>
      <c r="J198" s="184">
        <f t="shared" ref="J198:K198" si="152">J197-J196</f>
        <v>0</v>
      </c>
      <c r="K198" s="184">
        <f t="shared" si="152"/>
        <v>0</v>
      </c>
      <c r="L198" s="184">
        <f>L197-L196</f>
        <v>0</v>
      </c>
      <c r="M198" s="185">
        <f>M197-M196</f>
        <v>-9.304587517170404E-2</v>
      </c>
      <c r="N198" s="184">
        <f t="shared" ref="N198:R198" si="153">N197-N196</f>
        <v>0.18339934920098599</v>
      </c>
      <c r="O198" s="184">
        <f t="shared" si="153"/>
        <v>0.8830850924478284</v>
      </c>
      <c r="P198" s="184">
        <f t="shared" si="153"/>
        <v>1.0500160694646397</v>
      </c>
      <c r="Q198" s="184">
        <f t="shared" si="153"/>
        <v>0.91369139718014836</v>
      </c>
      <c r="R198" s="184">
        <f t="shared" si="153"/>
        <v>0</v>
      </c>
    </row>
    <row r="200" spans="1:26" x14ac:dyDescent="0.35">
      <c r="C200" s="276"/>
      <c r="E200" s="7" t="str">
        <f>E$190</f>
        <v>True up Nominal return- real</v>
      </c>
      <c r="F200" s="7">
        <f t="shared" ref="F200:R200" si="154">F$190</f>
        <v>0</v>
      </c>
      <c r="G200" s="7" t="str">
        <f t="shared" si="154"/>
        <v>£m</v>
      </c>
      <c r="H200" s="185">
        <f t="shared" si="154"/>
        <v>55.560981168026053</v>
      </c>
      <c r="I200" s="185">
        <f t="shared" si="154"/>
        <v>0</v>
      </c>
      <c r="J200" s="184">
        <f t="shared" si="154"/>
        <v>0</v>
      </c>
      <c r="K200" s="184">
        <f t="shared" si="154"/>
        <v>0</v>
      </c>
      <c r="L200" s="184">
        <f t="shared" si="154"/>
        <v>0</v>
      </c>
      <c r="M200" s="185">
        <f t="shared" si="154"/>
        <v>11.817188227696622</v>
      </c>
      <c r="N200" s="184">
        <f t="shared" si="154"/>
        <v>11.444969512162858</v>
      </c>
      <c r="O200" s="184">
        <f t="shared" si="154"/>
        <v>11.097386501813984</v>
      </c>
      <c r="P200" s="184">
        <f t="shared" si="154"/>
        <v>10.762914173201363</v>
      </c>
      <c r="Q200" s="184">
        <f t="shared" si="154"/>
        <v>10.438522753151227</v>
      </c>
      <c r="R200" s="184">
        <f t="shared" si="154"/>
        <v>0</v>
      </c>
    </row>
    <row r="201" spans="1:26" x14ac:dyDescent="0.35">
      <c r="C201" s="276"/>
      <c r="E201" s="7" t="str">
        <f>E$193</f>
        <v>Nominal return company should have received- real</v>
      </c>
      <c r="F201" s="7">
        <f t="shared" ref="F201:R201" si="155">F$193</f>
        <v>0</v>
      </c>
      <c r="G201" s="7" t="str">
        <f t="shared" si="155"/>
        <v>£m</v>
      </c>
      <c r="H201" s="185">
        <f t="shared" si="155"/>
        <v>56.926240859102634</v>
      </c>
      <c r="I201" s="185">
        <f t="shared" si="155"/>
        <v>0</v>
      </c>
      <c r="J201" s="184">
        <f t="shared" si="155"/>
        <v>0</v>
      </c>
      <c r="K201" s="184">
        <f t="shared" si="155"/>
        <v>0</v>
      </c>
      <c r="L201" s="184">
        <f t="shared" si="155"/>
        <v>0</v>
      </c>
      <c r="M201" s="185">
        <f t="shared" si="155"/>
        <v>11.773938153862925</v>
      </c>
      <c r="N201" s="184">
        <f t="shared" si="155"/>
        <v>11.530218163748508</v>
      </c>
      <c r="O201" s="184">
        <f t="shared" si="155"/>
        <v>11.507866766299905</v>
      </c>
      <c r="P201" s="184">
        <f t="shared" si="155"/>
        <v>11.250988173764082</v>
      </c>
      <c r="Q201" s="184">
        <f t="shared" si="155"/>
        <v>10.863229601427207</v>
      </c>
      <c r="R201" s="184">
        <f t="shared" si="155"/>
        <v>0</v>
      </c>
    </row>
    <row r="202" spans="1:26" x14ac:dyDescent="0.35">
      <c r="C202" s="276"/>
      <c r="E202" s="7" t="s">
        <v>554</v>
      </c>
      <c r="G202" s="7" t="s">
        <v>295</v>
      </c>
      <c r="H202" s="185">
        <f xml:space="preserve"> SUM(J202:R202)</f>
        <v>1.365259691076572</v>
      </c>
      <c r="I202" s="185"/>
      <c r="J202" s="184">
        <f t="shared" ref="J202:K202" si="156">J201-J200</f>
        <v>0</v>
      </c>
      <c r="K202" s="184">
        <f t="shared" si="156"/>
        <v>0</v>
      </c>
      <c r="L202" s="184">
        <f>L201-L200</f>
        <v>0</v>
      </c>
      <c r="M202" s="185">
        <f>M201-M200</f>
        <v>-4.3250073833696945E-2</v>
      </c>
      <c r="N202" s="184">
        <f t="shared" ref="N202" si="157">N201-N200</f>
        <v>8.5248651585649426E-2</v>
      </c>
      <c r="O202" s="184">
        <f>O201-O200</f>
        <v>0.4104802644859209</v>
      </c>
      <c r="P202" s="184">
        <f t="shared" ref="P202:R202" si="158">P201-P200</f>
        <v>0.48807400056271888</v>
      </c>
      <c r="Q202" s="184">
        <f t="shared" si="158"/>
        <v>0.42470684827597971</v>
      </c>
      <c r="R202" s="184">
        <f t="shared" si="158"/>
        <v>0</v>
      </c>
    </row>
    <row r="204" spans="1:26" x14ac:dyDescent="0.35">
      <c r="C204" s="276"/>
      <c r="E204" s="7" t="str">
        <f>E$191</f>
        <v>Total True up Nominal revenue to company- real</v>
      </c>
      <c r="F204" s="7">
        <f t="shared" ref="F204:R204" si="159">F$191</f>
        <v>0</v>
      </c>
      <c r="G204" s="7" t="str">
        <f t="shared" si="159"/>
        <v>£m</v>
      </c>
      <c r="H204" s="185">
        <f t="shared" si="159"/>
        <v>175.09187811067636</v>
      </c>
      <c r="I204" s="185">
        <f t="shared" si="159"/>
        <v>0</v>
      </c>
      <c r="J204" s="184">
        <f t="shared" si="159"/>
        <v>0</v>
      </c>
      <c r="K204" s="184">
        <f t="shared" si="159"/>
        <v>0</v>
      </c>
      <c r="L204" s="184">
        <f t="shared" si="159"/>
        <v>0</v>
      </c>
      <c r="M204" s="185">
        <f t="shared" si="159"/>
        <v>37.240049352574928</v>
      </c>
      <c r="N204" s="184">
        <f t="shared" si="159"/>
        <v>36.067059376504183</v>
      </c>
      <c r="O204" s="184">
        <f t="shared" si="159"/>
        <v>34.971705032467327</v>
      </c>
      <c r="P204" s="184">
        <f t="shared" si="159"/>
        <v>33.917666983431992</v>
      </c>
      <c r="Q204" s="184">
        <f t="shared" si="159"/>
        <v>32.895397365697931</v>
      </c>
      <c r="R204" s="184">
        <f t="shared" si="159"/>
        <v>0</v>
      </c>
    </row>
    <row r="205" spans="1:26" x14ac:dyDescent="0.35">
      <c r="C205" s="276"/>
      <c r="E205" s="7" t="str">
        <f>E$194</f>
        <v>Total nominal revenue company should have received- real</v>
      </c>
      <c r="F205" s="7">
        <f t="shared" ref="F205:R205" si="160">F$194</f>
        <v>0</v>
      </c>
      <c r="G205" s="7" t="str">
        <f t="shared" si="160"/>
        <v>£m</v>
      </c>
      <c r="H205" s="185">
        <f t="shared" si="160"/>
        <v>179.39428383487484</v>
      </c>
      <c r="I205" s="185">
        <f t="shared" si="160"/>
        <v>0</v>
      </c>
      <c r="J205" s="184">
        <f t="shared" si="160"/>
        <v>0</v>
      </c>
      <c r="K205" s="184">
        <f t="shared" si="160"/>
        <v>0</v>
      </c>
      <c r="L205" s="184">
        <f t="shared" si="160"/>
        <v>0</v>
      </c>
      <c r="M205" s="185">
        <f t="shared" si="160"/>
        <v>37.103753403569527</v>
      </c>
      <c r="N205" s="184">
        <f t="shared" si="160"/>
        <v>36.335707377290817</v>
      </c>
      <c r="O205" s="184">
        <f t="shared" si="160"/>
        <v>36.265270389401081</v>
      </c>
      <c r="P205" s="184">
        <f t="shared" si="160"/>
        <v>35.455757053459351</v>
      </c>
      <c r="Q205" s="184">
        <f t="shared" si="160"/>
        <v>34.233795611154058</v>
      </c>
      <c r="R205" s="184">
        <f t="shared" si="160"/>
        <v>0</v>
      </c>
    </row>
    <row r="206" spans="1:26" x14ac:dyDescent="0.35">
      <c r="C206" s="276"/>
      <c r="E206" s="7" t="s">
        <v>555</v>
      </c>
      <c r="G206" s="7" t="s">
        <v>295</v>
      </c>
      <c r="H206" s="185">
        <f xml:space="preserve"> SUM(J206:R206)</f>
        <v>4.3024057241984721</v>
      </c>
      <c r="I206" s="185"/>
      <c r="J206" s="184">
        <f t="shared" ref="J206:K206" si="161">J205-J204</f>
        <v>0</v>
      </c>
      <c r="K206" s="184">
        <f t="shared" si="161"/>
        <v>0</v>
      </c>
      <c r="L206" s="184">
        <f>L205-L204</f>
        <v>0</v>
      </c>
      <c r="M206" s="185">
        <f>M205-M204</f>
        <v>-0.13629594900540098</v>
      </c>
      <c r="N206" s="184">
        <f t="shared" ref="N206:R206" si="162">N205-N204</f>
        <v>0.26864800078663365</v>
      </c>
      <c r="O206" s="184">
        <f t="shared" si="162"/>
        <v>1.2935653569337546</v>
      </c>
      <c r="P206" s="184">
        <f t="shared" si="162"/>
        <v>1.5380900700273585</v>
      </c>
      <c r="Q206" s="184">
        <f t="shared" si="162"/>
        <v>1.3383982454561263</v>
      </c>
      <c r="R206" s="184">
        <f t="shared" si="162"/>
        <v>0</v>
      </c>
    </row>
    <row r="208" spans="1:26" x14ac:dyDescent="0.35">
      <c r="B208" s="61" t="s">
        <v>556</v>
      </c>
      <c r="H208" s="185"/>
      <c r="I208" s="185"/>
      <c r="J208" s="184"/>
      <c r="K208" s="184"/>
      <c r="L208" s="184"/>
      <c r="M208" s="185"/>
      <c r="N208" s="184"/>
      <c r="O208" s="184"/>
      <c r="P208" s="184"/>
      <c r="Q208" s="184"/>
      <c r="R208" s="184"/>
    </row>
    <row r="209" spans="1:18" s="92" customFormat="1" x14ac:dyDescent="0.35">
      <c r="A209" s="164"/>
      <c r="B209" s="165"/>
      <c r="C209" s="166"/>
      <c r="D209" s="167"/>
      <c r="E209" s="30" t="str">
        <f>InpR!E$83</f>
        <v>Financing cost index</v>
      </c>
      <c r="F209" s="249">
        <f>InpR!F$83</f>
        <v>0</v>
      </c>
      <c r="G209" s="249" t="str">
        <f>InpR!G$83</f>
        <v>index</v>
      </c>
      <c r="H209" s="249">
        <f>InpR!H$83</f>
        <v>0</v>
      </c>
      <c r="I209" s="249">
        <f>InpR!I$83</f>
        <v>0</v>
      </c>
      <c r="J209" s="249">
        <f>InpR!J$83</f>
        <v>0</v>
      </c>
      <c r="K209" s="249">
        <f>InpR!K$83</f>
        <v>0</v>
      </c>
      <c r="L209" s="249">
        <f>InpR!L$83</f>
        <v>0</v>
      </c>
      <c r="M209" s="249">
        <f>InpR!M$83</f>
        <v>4</v>
      </c>
      <c r="N209" s="249">
        <f>InpR!N$83</f>
        <v>3</v>
      </c>
      <c r="O209" s="249">
        <f>InpR!O$83</f>
        <v>2</v>
      </c>
      <c r="P209" s="249">
        <f>InpR!P$83</f>
        <v>1</v>
      </c>
      <c r="Q209" s="249">
        <f>InpR!Q$83</f>
        <v>0</v>
      </c>
      <c r="R209" s="249">
        <f>InpR!R$83</f>
        <v>0</v>
      </c>
    </row>
    <row r="210" spans="1:18" s="205" customFormat="1" x14ac:dyDescent="0.35">
      <c r="A210" s="201"/>
      <c r="B210" s="202"/>
      <c r="C210" s="203"/>
      <c r="D210" s="204"/>
      <c r="E210" s="37" t="str">
        <f>InpR!E$113</f>
        <v>WACC real on RCV - CPI(H) bf and additions - WN</v>
      </c>
      <c r="F210" s="205">
        <f>InpR!F$113</f>
        <v>0</v>
      </c>
      <c r="G210" s="223" t="str">
        <f>InpR!G$113</f>
        <v>%</v>
      </c>
      <c r="H210" s="205">
        <f>InpR!H$113</f>
        <v>0</v>
      </c>
      <c r="I210" s="205">
        <f>InpR!I$113</f>
        <v>0</v>
      </c>
      <c r="J210" s="205">
        <f>InpR!J$113</f>
        <v>0</v>
      </c>
      <c r="K210" s="205">
        <f>InpR!K$113</f>
        <v>0</v>
      </c>
      <c r="L210" s="205">
        <f>InpR!L$113</f>
        <v>0</v>
      </c>
      <c r="M210" s="205">
        <f>InpR!M$113</f>
        <v>2.9195763820156317E-2</v>
      </c>
      <c r="N210" s="205">
        <f>InpR!N$113</f>
        <v>2.9195763820156317E-2</v>
      </c>
      <c r="O210" s="205">
        <f>InpR!O$113</f>
        <v>2.9195763820156317E-2</v>
      </c>
      <c r="P210" s="205">
        <f>InpR!P$113</f>
        <v>2.9195763820156317E-2</v>
      </c>
      <c r="Q210" s="205">
        <f>InpR!Q$113</f>
        <v>2.9195763820156317E-2</v>
      </c>
      <c r="R210" s="205">
        <f>InpR!R$113</f>
        <v>0</v>
      </c>
    </row>
    <row r="211" spans="1:18" x14ac:dyDescent="0.35">
      <c r="E211" s="7" t="s">
        <v>557</v>
      </c>
      <c r="G211" s="7" t="s">
        <v>558</v>
      </c>
      <c r="J211" s="255">
        <f xml:space="preserve"> (1 + J$286) ^ J$285</f>
        <v>1</v>
      </c>
      <c r="K211" s="255">
        <f t="shared" ref="K211:R211" si="163" xml:space="preserve"> (1 + K$286) ^ K$285</f>
        <v>1</v>
      </c>
      <c r="L211" s="255">
        <f t="shared" si="163"/>
        <v>1</v>
      </c>
      <c r="M211" s="255">
        <f t="shared" si="163"/>
        <v>1.1219976826191176</v>
      </c>
      <c r="N211" s="255">
        <f t="shared" si="163"/>
        <v>1.0901693555893588</v>
      </c>
      <c r="O211" s="255">
        <f t="shared" si="163"/>
        <v>1.059243920265355</v>
      </c>
      <c r="P211" s="255">
        <f t="shared" si="163"/>
        <v>1.0291957638201563</v>
      </c>
      <c r="Q211" s="255">
        <f t="shared" si="163"/>
        <v>1</v>
      </c>
      <c r="R211" s="255">
        <f t="shared" si="163"/>
        <v>1</v>
      </c>
    </row>
    <row r="213" spans="1:18" x14ac:dyDescent="0.35">
      <c r="B213" s="61" t="s">
        <v>559</v>
      </c>
    </row>
    <row r="214" spans="1:18" x14ac:dyDescent="0.35">
      <c r="C214" s="276"/>
      <c r="E214" s="7" t="str">
        <f>E$198</f>
        <v>Value of True up run-off - real</v>
      </c>
      <c r="F214" s="7">
        <f t="shared" ref="F214:R214" si="164">F$198</f>
        <v>0</v>
      </c>
      <c r="G214" s="7" t="str">
        <f t="shared" si="164"/>
        <v>£m</v>
      </c>
      <c r="H214" s="185">
        <f t="shared" si="164"/>
        <v>2.9371460331218984</v>
      </c>
      <c r="I214" s="185">
        <f t="shared" si="164"/>
        <v>0</v>
      </c>
      <c r="J214" s="184">
        <f t="shared" si="164"/>
        <v>0</v>
      </c>
      <c r="K214" s="184">
        <f t="shared" si="164"/>
        <v>0</v>
      </c>
      <c r="L214" s="184">
        <f t="shared" si="164"/>
        <v>0</v>
      </c>
      <c r="M214" s="185">
        <f t="shared" si="164"/>
        <v>-9.304587517170404E-2</v>
      </c>
      <c r="N214" s="184">
        <f t="shared" si="164"/>
        <v>0.18339934920098599</v>
      </c>
      <c r="O214" s="184">
        <f t="shared" si="164"/>
        <v>0.8830850924478284</v>
      </c>
      <c r="P214" s="184">
        <f t="shared" si="164"/>
        <v>1.0500160694646397</v>
      </c>
      <c r="Q214" s="184">
        <f t="shared" si="164"/>
        <v>0.91369139718014836</v>
      </c>
      <c r="R214" s="184">
        <f t="shared" si="164"/>
        <v>0</v>
      </c>
    </row>
    <row r="215" spans="1:18" x14ac:dyDescent="0.35">
      <c r="E215" s="7" t="str">
        <f>E$287</f>
        <v xml:space="preserve">Time value of money factor </v>
      </c>
      <c r="F215" s="184">
        <f t="shared" ref="F215:R215" si="165">F$287</f>
        <v>0</v>
      </c>
      <c r="G215" s="7" t="str">
        <f t="shared" si="165"/>
        <v>Factor</v>
      </c>
      <c r="H215" s="247">
        <f t="shared" si="165"/>
        <v>0</v>
      </c>
      <c r="I215" s="247">
        <f t="shared" si="165"/>
        <v>0</v>
      </c>
      <c r="J215" s="184">
        <f t="shared" si="165"/>
        <v>1</v>
      </c>
      <c r="K215" s="184">
        <f t="shared" si="165"/>
        <v>1</v>
      </c>
      <c r="L215" s="184">
        <f t="shared" si="165"/>
        <v>1</v>
      </c>
      <c r="M215" s="185">
        <f t="shared" si="165"/>
        <v>1.1219976826191176</v>
      </c>
      <c r="N215" s="184">
        <f t="shared" si="165"/>
        <v>1.0901693555893588</v>
      </c>
      <c r="O215" s="184">
        <f t="shared" si="165"/>
        <v>1.059243920265355</v>
      </c>
      <c r="P215" s="184">
        <f t="shared" si="165"/>
        <v>1.0291957638201563</v>
      </c>
      <c r="Q215" s="184">
        <f t="shared" si="165"/>
        <v>1</v>
      </c>
      <c r="R215" s="184">
        <f t="shared" si="165"/>
        <v>1</v>
      </c>
    </row>
    <row r="216" spans="1:18" x14ac:dyDescent="0.35">
      <c r="A216" s="49"/>
      <c r="C216" s="276"/>
      <c r="D216" s="57"/>
      <c r="E216" s="7" t="s">
        <v>590</v>
      </c>
      <c r="G216" s="7" t="s">
        <v>295</v>
      </c>
      <c r="H216" s="185">
        <f xml:space="preserve"> SUM(J216:R216)</f>
        <v>3.0253050970826045</v>
      </c>
      <c r="J216" s="185">
        <f xml:space="preserve"> J214 * J215</f>
        <v>0</v>
      </c>
      <c r="K216" s="185">
        <f t="shared" ref="K216:R216" si="166" xml:space="preserve"> K214 * K215</f>
        <v>0</v>
      </c>
      <c r="L216" s="185">
        <f t="shared" si="166"/>
        <v>0</v>
      </c>
      <c r="M216" s="185">
        <f t="shared" si="166"/>
        <v>-0.10439725631991963</v>
      </c>
      <c r="N216" s="185">
        <f t="shared" si="166"/>
        <v>0.19993635033394669</v>
      </c>
      <c r="O216" s="185">
        <f t="shared" si="166"/>
        <v>0.9354025152523312</v>
      </c>
      <c r="P216" s="185">
        <f t="shared" si="166"/>
        <v>1.080672090636098</v>
      </c>
      <c r="Q216" s="185">
        <f t="shared" si="166"/>
        <v>0.91369139718014836</v>
      </c>
      <c r="R216" s="185">
        <f t="shared" si="166"/>
        <v>0</v>
      </c>
    </row>
    <row r="218" spans="1:18" x14ac:dyDescent="0.35">
      <c r="B218" s="61" t="s">
        <v>561</v>
      </c>
    </row>
    <row r="219" spans="1:18" x14ac:dyDescent="0.35">
      <c r="E219" s="7" t="str">
        <f>E202</f>
        <v>Value of True up return - real</v>
      </c>
      <c r="F219" s="184">
        <f t="shared" ref="F219:R219" si="167">F202</f>
        <v>0</v>
      </c>
      <c r="G219" s="7" t="str">
        <f t="shared" si="167"/>
        <v>£m</v>
      </c>
      <c r="H219" s="247">
        <f t="shared" si="167"/>
        <v>1.365259691076572</v>
      </c>
      <c r="I219" s="247">
        <f t="shared" si="167"/>
        <v>0</v>
      </c>
      <c r="J219" s="184">
        <f t="shared" si="167"/>
        <v>0</v>
      </c>
      <c r="K219" s="184">
        <f t="shared" si="167"/>
        <v>0</v>
      </c>
      <c r="L219" s="184">
        <f t="shared" si="167"/>
        <v>0</v>
      </c>
      <c r="M219" s="185">
        <f t="shared" si="167"/>
        <v>-4.3250073833696945E-2</v>
      </c>
      <c r="N219" s="184">
        <f t="shared" si="167"/>
        <v>8.5248651585649426E-2</v>
      </c>
      <c r="O219" s="184">
        <f t="shared" si="167"/>
        <v>0.4104802644859209</v>
      </c>
      <c r="P219" s="184">
        <f t="shared" si="167"/>
        <v>0.48807400056271888</v>
      </c>
      <c r="Q219" s="184">
        <f t="shared" si="167"/>
        <v>0.42470684827597971</v>
      </c>
      <c r="R219" s="184">
        <f t="shared" si="167"/>
        <v>0</v>
      </c>
    </row>
    <row r="220" spans="1:18" x14ac:dyDescent="0.35">
      <c r="E220" s="7" t="str">
        <f>E$287</f>
        <v xml:space="preserve">Time value of money factor </v>
      </c>
      <c r="F220" s="184">
        <f t="shared" ref="F220:R220" si="168">F$287</f>
        <v>0</v>
      </c>
      <c r="G220" s="7" t="str">
        <f t="shared" si="168"/>
        <v>Factor</v>
      </c>
      <c r="H220" s="247">
        <f t="shared" si="168"/>
        <v>0</v>
      </c>
      <c r="I220" s="247">
        <f t="shared" si="168"/>
        <v>0</v>
      </c>
      <c r="J220" s="184">
        <f t="shared" si="168"/>
        <v>1</v>
      </c>
      <c r="K220" s="184">
        <f t="shared" si="168"/>
        <v>1</v>
      </c>
      <c r="L220" s="184">
        <f t="shared" si="168"/>
        <v>1</v>
      </c>
      <c r="M220" s="185">
        <f t="shared" si="168"/>
        <v>1.1219976826191176</v>
      </c>
      <c r="N220" s="184">
        <f t="shared" si="168"/>
        <v>1.0901693555893588</v>
      </c>
      <c r="O220" s="184">
        <f t="shared" si="168"/>
        <v>1.059243920265355</v>
      </c>
      <c r="P220" s="184">
        <f t="shared" si="168"/>
        <v>1.0291957638201563</v>
      </c>
      <c r="Q220" s="184">
        <f t="shared" si="168"/>
        <v>1</v>
      </c>
      <c r="R220" s="184">
        <f t="shared" si="168"/>
        <v>1</v>
      </c>
    </row>
    <row r="221" spans="1:18" x14ac:dyDescent="0.35">
      <c r="A221" s="49"/>
      <c r="C221" s="276"/>
      <c r="D221" s="57"/>
      <c r="E221" s="7" t="s">
        <v>591</v>
      </c>
      <c r="G221" s="7" t="s">
        <v>295</v>
      </c>
      <c r="H221" s="185">
        <f xml:space="preserve"> SUM(J221:R221)</f>
        <v>1.4062382515809886</v>
      </c>
      <c r="J221" s="185">
        <f xml:space="preserve"> J219 * J220</f>
        <v>0</v>
      </c>
      <c r="K221" s="185">
        <f t="shared" ref="K221:M221" si="169" xml:space="preserve"> K219 * K220</f>
        <v>0</v>
      </c>
      <c r="L221" s="185">
        <f t="shared" si="169"/>
        <v>0</v>
      </c>
      <c r="M221" s="185">
        <f t="shared" si="169"/>
        <v>-4.8526482614513707E-2</v>
      </c>
      <c r="N221" s="185">
        <f xml:space="preserve"> N219 * N220</f>
        <v>9.293546756398921E-2</v>
      </c>
      <c r="O221" s="185">
        <f t="shared" ref="O221:R221" si="170" xml:space="preserve"> O219 * O220</f>
        <v>0.43479872454562662</v>
      </c>
      <c r="P221" s="185">
        <f t="shared" si="170"/>
        <v>0.50232369380990682</v>
      </c>
      <c r="Q221" s="185">
        <f t="shared" si="170"/>
        <v>0.42470684827597971</v>
      </c>
      <c r="R221" s="185">
        <f t="shared" si="170"/>
        <v>0</v>
      </c>
    </row>
    <row r="223" spans="1:18" x14ac:dyDescent="0.35">
      <c r="B223" s="61" t="s">
        <v>563</v>
      </c>
    </row>
    <row r="224" spans="1:18" x14ac:dyDescent="0.35">
      <c r="E224" s="7" t="str">
        <f xml:space="preserve"> E$216</f>
        <v>Revenue adjustment for RCV run-off - real - WN</v>
      </c>
      <c r="F224" s="184">
        <f t="shared" ref="F224:R224" si="171" xml:space="preserve"> F$216</f>
        <v>0</v>
      </c>
      <c r="G224" s="7" t="str">
        <f t="shared" si="171"/>
        <v>£m</v>
      </c>
      <c r="H224" s="247">
        <f t="shared" si="171"/>
        <v>3.0253050970826045</v>
      </c>
      <c r="I224" s="247">
        <f t="shared" si="171"/>
        <v>0</v>
      </c>
      <c r="J224" s="184">
        <f t="shared" si="171"/>
        <v>0</v>
      </c>
      <c r="K224" s="184">
        <f t="shared" si="171"/>
        <v>0</v>
      </c>
      <c r="L224" s="184">
        <f t="shared" si="171"/>
        <v>0</v>
      </c>
      <c r="M224" s="185">
        <f t="shared" si="171"/>
        <v>-0.10439725631991963</v>
      </c>
      <c r="N224" s="184">
        <f t="shared" si="171"/>
        <v>0.19993635033394669</v>
      </c>
      <c r="O224" s="184">
        <f t="shared" si="171"/>
        <v>0.9354025152523312</v>
      </c>
      <c r="P224" s="184">
        <f t="shared" si="171"/>
        <v>1.080672090636098</v>
      </c>
      <c r="Q224" s="184">
        <f t="shared" si="171"/>
        <v>0.91369139718014836</v>
      </c>
      <c r="R224" s="184">
        <f t="shared" si="171"/>
        <v>0</v>
      </c>
    </row>
    <row r="225" spans="1:26" x14ac:dyDescent="0.35">
      <c r="E225" s="7" t="str">
        <f xml:space="preserve"> E$221</f>
        <v>Revenue adjustment for return - real - WN</v>
      </c>
      <c r="F225" s="184">
        <f t="shared" ref="F225:R225" si="172" xml:space="preserve"> F$221</f>
        <v>0</v>
      </c>
      <c r="G225" s="7" t="str">
        <f t="shared" si="172"/>
        <v>£m</v>
      </c>
      <c r="H225" s="247">
        <f t="shared" si="172"/>
        <v>1.4062382515809886</v>
      </c>
      <c r="I225" s="247">
        <f t="shared" si="172"/>
        <v>0</v>
      </c>
      <c r="J225" s="184">
        <f t="shared" si="172"/>
        <v>0</v>
      </c>
      <c r="K225" s="184">
        <f t="shared" si="172"/>
        <v>0</v>
      </c>
      <c r="L225" s="184">
        <f t="shared" si="172"/>
        <v>0</v>
      </c>
      <c r="M225" s="185">
        <f t="shared" si="172"/>
        <v>-4.8526482614513707E-2</v>
      </c>
      <c r="N225" s="184">
        <f t="shared" si="172"/>
        <v>9.293546756398921E-2</v>
      </c>
      <c r="O225" s="184">
        <f t="shared" si="172"/>
        <v>0.43479872454562662</v>
      </c>
      <c r="P225" s="184">
        <f t="shared" si="172"/>
        <v>0.50232369380990682</v>
      </c>
      <c r="Q225" s="184">
        <f t="shared" si="172"/>
        <v>0.42470684827597971</v>
      </c>
      <c r="R225" s="184">
        <f t="shared" si="172"/>
        <v>0</v>
      </c>
    </row>
    <row r="226" spans="1:26" x14ac:dyDescent="0.35">
      <c r="A226" s="49"/>
      <c r="C226" s="276"/>
      <c r="D226" s="57"/>
      <c r="E226" s="7" t="s">
        <v>592</v>
      </c>
      <c r="G226" s="7" t="s">
        <v>295</v>
      </c>
      <c r="H226" s="185">
        <f xml:space="preserve"> SUM(J226:R226)</f>
        <v>4.4315433486635936</v>
      </c>
      <c r="J226" s="185">
        <f xml:space="preserve"> J$224 + J$225</f>
        <v>0</v>
      </c>
      <c r="K226" s="185">
        <f t="shared" ref="K226:R226" si="173" xml:space="preserve"> K$224 + K$225</f>
        <v>0</v>
      </c>
      <c r="L226" s="185">
        <f t="shared" si="173"/>
        <v>0</v>
      </c>
      <c r="M226" s="185">
        <f t="shared" si="173"/>
        <v>-0.15292373893443334</v>
      </c>
      <c r="N226" s="185">
        <f t="shared" si="173"/>
        <v>0.29287181789793593</v>
      </c>
      <c r="O226" s="185">
        <f t="shared" si="173"/>
        <v>1.3702012397979577</v>
      </c>
      <c r="P226" s="185">
        <f t="shared" si="173"/>
        <v>1.582995784446005</v>
      </c>
      <c r="Q226" s="185">
        <f t="shared" si="173"/>
        <v>1.3383982454561281</v>
      </c>
      <c r="R226" s="185">
        <f t="shared" si="173"/>
        <v>0</v>
      </c>
    </row>
    <row r="229" spans="1:26" x14ac:dyDescent="0.35">
      <c r="A229" s="283" t="s">
        <v>565</v>
      </c>
      <c r="B229" s="284"/>
      <c r="C229" s="285"/>
      <c r="D229" s="285"/>
      <c r="E229" s="285"/>
      <c r="F229" s="285"/>
      <c r="G229" s="285"/>
      <c r="H229" s="285"/>
      <c r="I229" s="285"/>
      <c r="J229" s="285"/>
      <c r="K229" s="285"/>
      <c r="L229" s="285"/>
      <c r="M229" s="285"/>
      <c r="N229" s="285"/>
      <c r="O229" s="285"/>
      <c r="P229" s="285"/>
      <c r="Q229" s="285"/>
      <c r="R229" s="285"/>
    </row>
    <row r="231" spans="1:26" x14ac:dyDescent="0.35">
      <c r="A231" s="49"/>
      <c r="C231" s="110" t="s">
        <v>566</v>
      </c>
      <c r="D231" s="57"/>
    </row>
    <row r="232" spans="1:26" x14ac:dyDescent="0.35">
      <c r="A232" s="49"/>
      <c r="C232" s="110" t="s">
        <v>535</v>
      </c>
      <c r="D232" s="57"/>
    </row>
    <row r="233" spans="1:26" x14ac:dyDescent="0.35">
      <c r="A233" s="49"/>
      <c r="C233" s="110" t="s">
        <v>567</v>
      </c>
      <c r="D233" s="57"/>
    </row>
    <row r="235" spans="1:26" s="205" customFormat="1" x14ac:dyDescent="0.35">
      <c r="A235" s="201"/>
      <c r="B235" s="202"/>
      <c r="C235" s="203"/>
      <c r="D235" s="204"/>
      <c r="E235" s="37" t="str">
        <f>Index!E$48</f>
        <v>CPI(H): Fin year average - percentage increase - final determination</v>
      </c>
      <c r="F235" s="205">
        <f>Index!F$48</f>
        <v>0</v>
      </c>
      <c r="G235" s="223" t="str">
        <f>Index!G$48</f>
        <v>%</v>
      </c>
      <c r="H235" s="205">
        <f>Index!H$48</f>
        <v>0</v>
      </c>
      <c r="I235" s="205">
        <f>Index!I$48</f>
        <v>0</v>
      </c>
      <c r="J235" s="205">
        <f>Index!J$48</f>
        <v>0</v>
      </c>
      <c r="K235" s="205">
        <f>Index!K$48</f>
        <v>2.1269790500559882E-2</v>
      </c>
      <c r="L235" s="205">
        <f>Index!L$48</f>
        <v>1.9909655450194075E-2</v>
      </c>
      <c r="M235" s="205">
        <f>Index!M$48</f>
        <v>1.9833640562247679E-2</v>
      </c>
      <c r="N235" s="205">
        <f>Index!N$48</f>
        <v>2.0041983108134653E-2</v>
      </c>
      <c r="O235" s="205">
        <f>Index!O$48</f>
        <v>2.0751251595618081E-2</v>
      </c>
      <c r="P235" s="205">
        <f>Index!P$48</f>
        <v>2.1000000000000574E-2</v>
      </c>
      <c r="Q235" s="205">
        <f>Index!Q$48</f>
        <v>2.100000000000124E-2</v>
      </c>
      <c r="R235" s="205">
        <f>Index!R$48</f>
        <v>1.999999999999913E-2</v>
      </c>
    </row>
    <row r="236" spans="1:26" s="205" customFormat="1" x14ac:dyDescent="0.35">
      <c r="A236" s="201"/>
      <c r="B236" s="202"/>
      <c r="C236" s="203"/>
      <c r="D236" s="204"/>
      <c r="E236" s="37" t="str">
        <f>Index!E$71</f>
        <v>Forecast RPI/CPIH wedge - final determination</v>
      </c>
      <c r="F236" s="205">
        <f>Index!F$71</f>
        <v>0</v>
      </c>
      <c r="G236" s="223" t="str">
        <f>Index!G$71</f>
        <v>%</v>
      </c>
      <c r="H236" s="205">
        <f>Index!H$71</f>
        <v>0</v>
      </c>
      <c r="I236" s="205">
        <f>Index!I$71</f>
        <v>0</v>
      </c>
      <c r="J236" s="205">
        <f>Index!J$71</f>
        <v>0</v>
      </c>
      <c r="K236" s="205">
        <f>Index!K$71</f>
        <v>-2.1269790500559882E-2</v>
      </c>
      <c r="L236" s="205">
        <f>Index!L$71</f>
        <v>1.1612485258307714E-2</v>
      </c>
      <c r="M236" s="205">
        <f>Index!M$71</f>
        <v>4.424450951415082E-3</v>
      </c>
      <c r="N236" s="205">
        <f>Index!N$71</f>
        <v>9.5456655774606158E-3</v>
      </c>
      <c r="O236" s="205">
        <f>Index!O$71</f>
        <v>1.0752431675141949E-2</v>
      </c>
      <c r="P236" s="205">
        <f>Index!P$71</f>
        <v>1.1000000000000121E-2</v>
      </c>
      <c r="Q236" s="205">
        <f>Index!Q$71</f>
        <v>1.0999999999998566E-2</v>
      </c>
      <c r="R236" s="205">
        <f>Index!R$71</f>
        <v>1.0000000000000675E-2</v>
      </c>
    </row>
    <row r="237" spans="1:26" s="172" customFormat="1" x14ac:dyDescent="0.35">
      <c r="A237" s="173"/>
      <c r="B237" s="174"/>
      <c r="C237" s="175"/>
      <c r="D237" s="176"/>
      <c r="E237" s="172" t="s">
        <v>593</v>
      </c>
      <c r="J237" s="172">
        <f t="shared" ref="J237:L237" si="174">SUM(J235:J236)</f>
        <v>0</v>
      </c>
      <c r="K237" s="172">
        <f t="shared" si="174"/>
        <v>0</v>
      </c>
      <c r="L237" s="172">
        <f t="shared" si="174"/>
        <v>3.1522140708501789E-2</v>
      </c>
      <c r="M237" s="172">
        <f>SUM(M235:M236)</f>
        <v>2.4258091513662761E-2</v>
      </c>
      <c r="N237" s="172">
        <f t="shared" ref="N237:R237" si="175">SUM(N235:N236)</f>
        <v>2.9587648685595269E-2</v>
      </c>
      <c r="O237" s="172">
        <f t="shared" si="175"/>
        <v>3.150368327076003E-2</v>
      </c>
      <c r="P237" s="172">
        <f t="shared" si="175"/>
        <v>3.2000000000000695E-2</v>
      </c>
      <c r="Q237" s="172">
        <f t="shared" si="175"/>
        <v>3.1999999999999806E-2</v>
      </c>
      <c r="R237" s="172">
        <f t="shared" si="175"/>
        <v>2.9999999999999805E-2</v>
      </c>
      <c r="S237" s="177"/>
      <c r="T237" s="177"/>
      <c r="U237" s="177"/>
      <c r="V237" s="177"/>
      <c r="W237" s="177"/>
      <c r="X237" s="177"/>
      <c r="Y237" s="177"/>
      <c r="Z237" s="177"/>
    </row>
    <row r="239" spans="1:26" s="161" customFormat="1" x14ac:dyDescent="0.35">
      <c r="A239" s="157"/>
      <c r="B239" s="158"/>
      <c r="C239" s="159"/>
      <c r="D239" s="160"/>
      <c r="E239" s="161" t="str">
        <f t="shared" ref="E239:R239" si="176" xml:space="preserve"> E$255</f>
        <v>2019-20 wedge Nominal RCV balance BEG</v>
      </c>
      <c r="F239" s="245">
        <f xml:space="preserve"> F$255</f>
        <v>0</v>
      </c>
      <c r="G239" s="245" t="str">
        <f t="shared" si="176"/>
        <v>£m</v>
      </c>
      <c r="H239" s="245">
        <f t="shared" si="176"/>
        <v>0</v>
      </c>
      <c r="I239" s="245">
        <f t="shared" si="176"/>
        <v>0</v>
      </c>
      <c r="J239" s="245">
        <f t="shared" si="176"/>
        <v>0</v>
      </c>
      <c r="K239" s="245">
        <f t="shared" si="176"/>
        <v>0</v>
      </c>
      <c r="L239" s="245">
        <f t="shared" si="176"/>
        <v>0</v>
      </c>
      <c r="M239" s="245">
        <f t="shared" si="176"/>
        <v>0.30112500506244505</v>
      </c>
      <c r="N239" s="245">
        <f t="shared" si="176"/>
        <v>0.30842972299230198</v>
      </c>
      <c r="O239" s="245">
        <f t="shared" si="176"/>
        <v>0.31755543328039365</v>
      </c>
      <c r="P239" s="245">
        <f t="shared" si="176"/>
        <v>0.32755959907136811</v>
      </c>
      <c r="Q239" s="245">
        <f t="shared" si="176"/>
        <v>0.33804150624165213</v>
      </c>
      <c r="R239" s="245">
        <f t="shared" si="176"/>
        <v>0.34885883444138494</v>
      </c>
    </row>
    <row r="240" spans="1:26" x14ac:dyDescent="0.35">
      <c r="E240" s="178" t="str">
        <f t="shared" ref="E240:R240" si="177" xml:space="preserve"> E$237</f>
        <v>2019-20 wedge Indexation percentage</v>
      </c>
      <c r="F240" s="178">
        <f t="shared" si="177"/>
        <v>0</v>
      </c>
      <c r="G240" s="178">
        <f t="shared" si="177"/>
        <v>0</v>
      </c>
      <c r="H240" s="178">
        <f t="shared" si="177"/>
        <v>0</v>
      </c>
      <c r="I240" s="178">
        <f t="shared" si="177"/>
        <v>0</v>
      </c>
      <c r="J240" s="178">
        <f t="shared" si="177"/>
        <v>0</v>
      </c>
      <c r="K240" s="178">
        <f t="shared" si="177"/>
        <v>0</v>
      </c>
      <c r="L240" s="178">
        <f t="shared" si="177"/>
        <v>3.1522140708501789E-2</v>
      </c>
      <c r="M240" s="178">
        <f t="shared" si="177"/>
        <v>2.4258091513662761E-2</v>
      </c>
      <c r="N240" s="178">
        <f t="shared" si="177"/>
        <v>2.9587648685595269E-2</v>
      </c>
      <c r="O240" s="178">
        <f t="shared" si="177"/>
        <v>3.150368327076003E-2</v>
      </c>
      <c r="P240" s="178">
        <f t="shared" si="177"/>
        <v>3.2000000000000695E-2</v>
      </c>
      <c r="Q240" s="178">
        <f t="shared" si="177"/>
        <v>3.1999999999999806E-2</v>
      </c>
      <c r="R240" s="178">
        <f t="shared" si="177"/>
        <v>2.9999999999999805E-2</v>
      </c>
    </row>
    <row r="241" spans="1:16383" x14ac:dyDescent="0.35">
      <c r="A241" s="49"/>
      <c r="C241" s="276"/>
      <c r="D241" s="57"/>
      <c r="E241" s="7" t="s">
        <v>568</v>
      </c>
      <c r="G241" s="92" t="s">
        <v>295</v>
      </c>
      <c r="J241" s="337">
        <f>J239*J240</f>
        <v>0</v>
      </c>
      <c r="K241" s="337">
        <f t="shared" ref="K241" si="178">K239*K240</f>
        <v>0</v>
      </c>
      <c r="L241" s="337">
        <f t="shared" ref="L241" si="179">L239*L240</f>
        <v>0</v>
      </c>
      <c r="M241" s="337">
        <f>M239*M240</f>
        <v>7.3047179298569541E-3</v>
      </c>
      <c r="N241" s="337">
        <f t="shared" ref="N241" si="180">N239*N240</f>
        <v>9.1257102880916968E-3</v>
      </c>
      <c r="O241" s="337">
        <f t="shared" ref="O241" si="181">O239*O240</f>
        <v>1.000416579097449E-2</v>
      </c>
      <c r="P241" s="337">
        <f t="shared" ref="P241" si="182">P239*P240</f>
        <v>1.0481907170284008E-2</v>
      </c>
      <c r="Q241" s="337">
        <f t="shared" ref="Q241" si="183">Q239*Q240</f>
        <v>1.0817328199732803E-2</v>
      </c>
      <c r="R241" s="337">
        <f t="shared" ref="R241" si="184">R239*R240</f>
        <v>1.0465765033241479E-2</v>
      </c>
    </row>
    <row r="243" spans="1:16383" s="205" customFormat="1" x14ac:dyDescent="0.35">
      <c r="A243" s="201"/>
      <c r="B243" s="202"/>
      <c r="C243" s="203"/>
      <c r="D243" s="204"/>
      <c r="E243" s="37" t="str">
        <f xml:space="preserve"> InpR!E$99</f>
        <v>Run-off rate - CPI(H) + RPI wedge - active - WN</v>
      </c>
      <c r="F243" s="205">
        <f xml:space="preserve"> InpR!F$99</f>
        <v>0</v>
      </c>
      <c r="G243" s="223" t="str">
        <f xml:space="preserve"> InpR!G$99</f>
        <v>%</v>
      </c>
      <c r="H243" s="205">
        <f xml:space="preserve"> InpR!H$99</f>
        <v>0</v>
      </c>
      <c r="I243" s="205">
        <f xml:space="preserve"> InpR!I$99</f>
        <v>0</v>
      </c>
      <c r="J243" s="205">
        <f xml:space="preserve"> InpR!J$99</f>
        <v>0</v>
      </c>
      <c r="K243" s="205">
        <f xml:space="preserve"> InpR!K$99</f>
        <v>0</v>
      </c>
      <c r="L243" s="205">
        <f xml:space="preserve"> InpR!L$99</f>
        <v>0</v>
      </c>
      <c r="M243" s="205">
        <f xml:space="preserve"> InpR!M$99</f>
        <v>4.04773964521715E-2</v>
      </c>
      <c r="N243" s="205">
        <f xml:space="preserve"> InpR!N$99</f>
        <v>4.04773964521715E-2</v>
      </c>
      <c r="O243" s="205">
        <f xml:space="preserve"> InpR!O$99</f>
        <v>4.04773964521715E-2</v>
      </c>
      <c r="P243" s="205">
        <f xml:space="preserve"> InpR!P$99</f>
        <v>4.04773964521715E-2</v>
      </c>
      <c r="Q243" s="205">
        <f xml:space="preserve"> InpR!Q$99</f>
        <v>4.04773964521715E-2</v>
      </c>
      <c r="R243" s="205">
        <f xml:space="preserve"> InpR!R$99</f>
        <v>0</v>
      </c>
    </row>
    <row r="244" spans="1:16383" s="161" customFormat="1" x14ac:dyDescent="0.35">
      <c r="A244" s="157"/>
      <c r="B244" s="158"/>
      <c r="C244" s="159"/>
      <c r="D244" s="160"/>
      <c r="E244" s="161" t="str">
        <f t="shared" ref="E244:R244" si="185" xml:space="preserve"> E$255</f>
        <v>2019-20 wedge Nominal RCV balance BEG</v>
      </c>
      <c r="F244" s="245">
        <f t="shared" si="185"/>
        <v>0</v>
      </c>
      <c r="G244" s="245" t="str">
        <f t="shared" si="185"/>
        <v>£m</v>
      </c>
      <c r="H244" s="245">
        <f t="shared" si="185"/>
        <v>0</v>
      </c>
      <c r="I244" s="245">
        <f t="shared" si="185"/>
        <v>0</v>
      </c>
      <c r="J244" s="245">
        <f t="shared" si="185"/>
        <v>0</v>
      </c>
      <c r="K244" s="245">
        <f t="shared" si="185"/>
        <v>0</v>
      </c>
      <c r="L244" s="245">
        <f t="shared" si="185"/>
        <v>0</v>
      </c>
      <c r="M244" s="245">
        <f t="shared" si="185"/>
        <v>0.30112500506244505</v>
      </c>
      <c r="N244" s="245">
        <f t="shared" si="185"/>
        <v>0.30842972299230198</v>
      </c>
      <c r="O244" s="245">
        <f t="shared" si="185"/>
        <v>0.31755543328039365</v>
      </c>
      <c r="P244" s="245">
        <f t="shared" si="185"/>
        <v>0.32755959907136811</v>
      </c>
      <c r="Q244" s="245">
        <f t="shared" si="185"/>
        <v>0.33804150624165213</v>
      </c>
      <c r="R244" s="245">
        <f t="shared" si="185"/>
        <v>0.34885883444138494</v>
      </c>
    </row>
    <row r="245" spans="1:16383" s="91" customFormat="1" x14ac:dyDescent="0.35">
      <c r="A245" s="170"/>
      <c r="B245" s="165"/>
      <c r="C245" s="274"/>
      <c r="D245" s="171"/>
      <c r="E245" s="7" t="str">
        <f t="shared" ref="E245:R245" si="186" xml:space="preserve"> E$241</f>
        <v>2019-20 wedge RCV indexation</v>
      </c>
      <c r="F245" s="246">
        <f t="shared" si="186"/>
        <v>0</v>
      </c>
      <c r="G245" s="162" t="str">
        <f t="shared" si="186"/>
        <v>£m</v>
      </c>
      <c r="H245" s="246">
        <f t="shared" si="186"/>
        <v>0</v>
      </c>
      <c r="I245" s="246">
        <f t="shared" si="186"/>
        <v>0</v>
      </c>
      <c r="J245" s="246">
        <f t="shared" si="186"/>
        <v>0</v>
      </c>
      <c r="K245" s="246">
        <f t="shared" si="186"/>
        <v>0</v>
      </c>
      <c r="L245" s="246">
        <f t="shared" si="186"/>
        <v>0</v>
      </c>
      <c r="M245" s="246">
        <f t="shared" si="186"/>
        <v>7.3047179298569541E-3</v>
      </c>
      <c r="N245" s="246">
        <f t="shared" si="186"/>
        <v>9.1257102880916968E-3</v>
      </c>
      <c r="O245" s="246">
        <f t="shared" si="186"/>
        <v>1.000416579097449E-2</v>
      </c>
      <c r="P245" s="246">
        <f t="shared" si="186"/>
        <v>1.0481907170284008E-2</v>
      </c>
      <c r="Q245" s="246">
        <f t="shared" si="186"/>
        <v>1.0817328199732803E-2</v>
      </c>
      <c r="R245" s="246">
        <f t="shared" si="186"/>
        <v>1.0465765033241479E-2</v>
      </c>
      <c r="S245" s="92"/>
      <c r="T245" s="92"/>
      <c r="U245" s="92"/>
      <c r="V245" s="92"/>
      <c r="W245" s="92"/>
      <c r="X245" s="92"/>
      <c r="Y245" s="92"/>
      <c r="Z245" s="92"/>
    </row>
    <row r="246" spans="1:16383" x14ac:dyDescent="0.35">
      <c r="A246" s="49"/>
      <c r="C246" s="276"/>
      <c r="D246" s="57"/>
      <c r="E246" s="7" t="s">
        <v>569</v>
      </c>
      <c r="F246" s="247"/>
      <c r="G246" s="162" t="s">
        <v>295</v>
      </c>
      <c r="H246" s="247"/>
      <c r="I246" s="247"/>
      <c r="J246" s="337">
        <f t="shared" ref="J246:R246" si="187" xml:space="preserve"> (J244+J245) * J243</f>
        <v>0</v>
      </c>
      <c r="K246" s="337">
        <f t="shared" si="187"/>
        <v>0</v>
      </c>
      <c r="L246" s="337">
        <f t="shared" si="187"/>
        <v>0</v>
      </c>
      <c r="M246" s="337">
        <f xml:space="preserve"> (M244+M245) * M243</f>
        <v>1.2484432175192843E-2</v>
      </c>
      <c r="N246" s="337">
        <f t="shared" si="187"/>
        <v>1.285381716843159E-2</v>
      </c>
      <c r="O246" s="337">
        <f t="shared" si="187"/>
        <v>1.3258759753326115E-2</v>
      </c>
      <c r="P246" s="337">
        <f t="shared" si="187"/>
        <v>1.3683040065432561E-2</v>
      </c>
      <c r="Q246" s="337">
        <f t="shared" si="187"/>
        <v>1.4120897347526399E-2</v>
      </c>
      <c r="R246" s="337">
        <f t="shared" si="187"/>
        <v>0</v>
      </c>
      <c r="S246" s="92"/>
      <c r="T246" s="92"/>
      <c r="U246" s="92"/>
      <c r="V246" s="92"/>
      <c r="W246" s="92"/>
      <c r="X246" s="92"/>
      <c r="Y246" s="92"/>
      <c r="Z246" s="92"/>
      <c r="AA246" s="92"/>
      <c r="AB246" s="92"/>
      <c r="AC246" s="92"/>
      <c r="AD246" s="92"/>
      <c r="AE246" s="92"/>
      <c r="AF246" s="92"/>
      <c r="AG246" s="92"/>
      <c r="AH246" s="92"/>
      <c r="AI246" s="92"/>
      <c r="AJ246" s="92"/>
      <c r="AK246" s="92"/>
      <c r="AL246" s="92"/>
      <c r="AM246" s="92"/>
      <c r="AN246" s="92"/>
      <c r="AO246" s="92"/>
      <c r="AP246" s="92"/>
      <c r="AQ246" s="92"/>
      <c r="AR246" s="92"/>
      <c r="AS246" s="92"/>
      <c r="AT246" s="92"/>
      <c r="AU246" s="92"/>
      <c r="AV246" s="92"/>
      <c r="AW246" s="92"/>
      <c r="AX246" s="92"/>
      <c r="AY246" s="92"/>
      <c r="AZ246" s="92"/>
      <c r="BA246" s="92"/>
      <c r="BB246" s="92"/>
      <c r="BC246" s="92"/>
      <c r="BD246" s="92"/>
      <c r="BE246" s="92"/>
      <c r="BF246" s="92"/>
      <c r="BG246" s="92"/>
      <c r="BH246" s="92"/>
      <c r="BI246" s="92"/>
      <c r="BJ246" s="92"/>
      <c r="BK246" s="92"/>
      <c r="BL246" s="92"/>
      <c r="BM246" s="92"/>
      <c r="BN246" s="92"/>
      <c r="BO246" s="92"/>
      <c r="BP246" s="92"/>
      <c r="BQ246" s="92"/>
      <c r="BR246" s="92"/>
      <c r="BS246" s="92"/>
      <c r="BT246" s="92"/>
      <c r="BU246" s="92"/>
      <c r="BV246" s="92"/>
      <c r="BW246" s="92"/>
      <c r="BX246" s="92"/>
      <c r="BY246" s="92"/>
      <c r="BZ246" s="92"/>
      <c r="CA246" s="92"/>
      <c r="CB246" s="92"/>
      <c r="CC246" s="92"/>
      <c r="CD246" s="92"/>
      <c r="CE246" s="92"/>
      <c r="CF246" s="92"/>
      <c r="CG246" s="92"/>
      <c r="CH246" s="92"/>
      <c r="CI246" s="92"/>
      <c r="CJ246" s="92"/>
      <c r="CK246" s="92"/>
      <c r="CL246" s="92"/>
      <c r="CM246" s="92"/>
      <c r="CN246" s="92"/>
      <c r="CO246" s="92"/>
      <c r="CP246" s="92"/>
      <c r="CQ246" s="92"/>
      <c r="CR246" s="92"/>
      <c r="CS246" s="92"/>
      <c r="CT246" s="92"/>
      <c r="CU246" s="92"/>
      <c r="CV246" s="92"/>
      <c r="CW246" s="92"/>
      <c r="CX246" s="92"/>
      <c r="CY246" s="92"/>
      <c r="CZ246" s="92"/>
      <c r="DA246" s="92"/>
      <c r="DB246" s="92"/>
      <c r="DC246" s="92"/>
      <c r="DD246" s="92"/>
      <c r="DE246" s="92"/>
      <c r="DF246" s="92"/>
      <c r="DG246" s="92"/>
      <c r="DH246" s="92"/>
      <c r="DI246" s="92"/>
      <c r="DJ246" s="92"/>
      <c r="DK246" s="92"/>
      <c r="DL246" s="92"/>
      <c r="DM246" s="92"/>
      <c r="DN246" s="92"/>
      <c r="DO246" s="92"/>
      <c r="DP246" s="92"/>
      <c r="DQ246" s="92"/>
      <c r="DR246" s="92"/>
      <c r="DS246" s="92"/>
      <c r="DT246" s="92"/>
      <c r="DU246" s="92"/>
      <c r="DV246" s="92"/>
      <c r="DW246" s="92"/>
      <c r="DX246" s="92"/>
      <c r="DY246" s="92"/>
      <c r="DZ246" s="92"/>
      <c r="EA246" s="92"/>
      <c r="EB246" s="92"/>
      <c r="EC246" s="92"/>
      <c r="ED246" s="92"/>
      <c r="EE246" s="92"/>
      <c r="EF246" s="92"/>
      <c r="EG246" s="92"/>
      <c r="EH246" s="92"/>
      <c r="EI246" s="92"/>
      <c r="EJ246" s="92"/>
      <c r="EK246" s="92"/>
      <c r="EL246" s="92"/>
      <c r="EM246" s="92"/>
      <c r="EN246" s="92"/>
      <c r="EO246" s="92"/>
      <c r="EP246" s="92"/>
      <c r="EQ246" s="92"/>
      <c r="ER246" s="92"/>
      <c r="ES246" s="92"/>
      <c r="ET246" s="92"/>
      <c r="EU246" s="92"/>
      <c r="EV246" s="92"/>
      <c r="EW246" s="92"/>
      <c r="EX246" s="92"/>
      <c r="EY246" s="92"/>
      <c r="EZ246" s="92"/>
      <c r="FA246" s="92"/>
      <c r="FB246" s="92"/>
      <c r="FC246" s="92"/>
      <c r="FD246" s="92"/>
      <c r="FE246" s="92"/>
      <c r="FF246" s="92"/>
      <c r="FG246" s="92"/>
      <c r="FH246" s="92"/>
      <c r="FI246" s="92"/>
      <c r="FJ246" s="92"/>
      <c r="FK246" s="92"/>
      <c r="FL246" s="92"/>
      <c r="FM246" s="92"/>
      <c r="FN246" s="92"/>
      <c r="FO246" s="92"/>
      <c r="FP246" s="92"/>
      <c r="FQ246" s="92"/>
      <c r="FR246" s="92"/>
      <c r="FS246" s="92"/>
      <c r="FT246" s="92"/>
      <c r="FU246" s="92"/>
      <c r="FV246" s="92"/>
      <c r="FW246" s="92"/>
      <c r="FX246" s="92"/>
      <c r="FY246" s="92"/>
      <c r="FZ246" s="92"/>
      <c r="GA246" s="92"/>
      <c r="GB246" s="92"/>
      <c r="GC246" s="92"/>
      <c r="GD246" s="92"/>
      <c r="GE246" s="92"/>
      <c r="GF246" s="92"/>
      <c r="GG246" s="92"/>
      <c r="GH246" s="92"/>
      <c r="GI246" s="92"/>
      <c r="GJ246" s="92"/>
      <c r="GK246" s="92"/>
      <c r="GL246" s="92"/>
      <c r="GM246" s="92"/>
      <c r="GN246" s="92"/>
      <c r="GO246" s="92"/>
      <c r="GP246" s="92"/>
      <c r="GQ246" s="92"/>
      <c r="GR246" s="92"/>
      <c r="GS246" s="92"/>
      <c r="GT246" s="92"/>
      <c r="GU246" s="92"/>
      <c r="GV246" s="92"/>
      <c r="GW246" s="92"/>
      <c r="GX246" s="92"/>
      <c r="GY246" s="92"/>
      <c r="GZ246" s="92"/>
      <c r="HA246" s="92"/>
      <c r="HB246" s="92"/>
      <c r="HC246" s="92"/>
      <c r="HD246" s="92"/>
      <c r="HE246" s="92"/>
      <c r="HF246" s="92"/>
      <c r="HG246" s="92"/>
      <c r="HH246" s="92"/>
      <c r="HI246" s="92"/>
      <c r="HJ246" s="92"/>
      <c r="HK246" s="92"/>
      <c r="HL246" s="92"/>
      <c r="HM246" s="92"/>
      <c r="HN246" s="92"/>
      <c r="HO246" s="92"/>
      <c r="HP246" s="92"/>
      <c r="HQ246" s="92"/>
      <c r="HR246" s="92"/>
      <c r="HS246" s="92"/>
      <c r="HT246" s="92"/>
      <c r="HU246" s="92"/>
      <c r="HV246" s="92"/>
      <c r="HW246" s="92"/>
      <c r="HX246" s="92"/>
      <c r="HY246" s="92"/>
      <c r="HZ246" s="92"/>
      <c r="IA246" s="92"/>
      <c r="IB246" s="92"/>
      <c r="IC246" s="92"/>
      <c r="ID246" s="92"/>
      <c r="IE246" s="92"/>
      <c r="IF246" s="92"/>
      <c r="IG246" s="92"/>
      <c r="IH246" s="92"/>
      <c r="II246" s="92"/>
      <c r="IJ246" s="92"/>
      <c r="IK246" s="92"/>
      <c r="IL246" s="92"/>
      <c r="IM246" s="92"/>
      <c r="IN246" s="92"/>
      <c r="IO246" s="92"/>
      <c r="IP246" s="92"/>
      <c r="IQ246" s="92"/>
      <c r="IR246" s="92"/>
      <c r="IS246" s="92"/>
      <c r="IT246" s="92"/>
      <c r="IU246" s="92"/>
      <c r="IV246" s="92"/>
      <c r="IW246" s="92"/>
      <c r="IX246" s="92"/>
      <c r="IY246" s="92"/>
      <c r="IZ246" s="92"/>
      <c r="JA246" s="92"/>
      <c r="JB246" s="92"/>
      <c r="JC246" s="92"/>
      <c r="JD246" s="92"/>
      <c r="JE246" s="92"/>
      <c r="JF246" s="92"/>
      <c r="JG246" s="92"/>
      <c r="JH246" s="92"/>
      <c r="JI246" s="92"/>
      <c r="JJ246" s="92"/>
      <c r="JK246" s="92"/>
      <c r="JL246" s="92"/>
      <c r="JM246" s="92"/>
      <c r="JN246" s="92"/>
      <c r="JO246" s="92"/>
      <c r="JP246" s="92"/>
      <c r="JQ246" s="92"/>
      <c r="JR246" s="92"/>
      <c r="JS246" s="92"/>
      <c r="JT246" s="92"/>
      <c r="JU246" s="92"/>
      <c r="JV246" s="92"/>
      <c r="JW246" s="92"/>
      <c r="JX246" s="92"/>
      <c r="JY246" s="92"/>
      <c r="JZ246" s="92"/>
      <c r="KA246" s="92"/>
      <c r="KB246" s="92"/>
      <c r="KC246" s="92"/>
      <c r="KD246" s="92"/>
      <c r="KE246" s="92"/>
      <c r="KF246" s="92"/>
      <c r="KG246" s="92"/>
      <c r="KH246" s="92"/>
      <c r="KI246" s="92"/>
      <c r="KJ246" s="92"/>
      <c r="KK246" s="92"/>
      <c r="KL246" s="92"/>
      <c r="KM246" s="92"/>
      <c r="KN246" s="92"/>
      <c r="KO246" s="92"/>
      <c r="KP246" s="92"/>
      <c r="KQ246" s="92"/>
      <c r="KR246" s="92"/>
      <c r="KS246" s="92"/>
      <c r="KT246" s="92"/>
      <c r="KU246" s="92"/>
      <c r="KV246" s="92"/>
      <c r="KW246" s="92"/>
      <c r="KX246" s="92"/>
      <c r="KY246" s="92"/>
      <c r="KZ246" s="92"/>
      <c r="LA246" s="92"/>
      <c r="LB246" s="92"/>
      <c r="LC246" s="92"/>
      <c r="LD246" s="92"/>
      <c r="LE246" s="92"/>
      <c r="LF246" s="92"/>
      <c r="LG246" s="92"/>
      <c r="LH246" s="92"/>
      <c r="LI246" s="92"/>
      <c r="LJ246" s="92"/>
      <c r="LK246" s="92"/>
      <c r="LL246" s="92"/>
      <c r="LM246" s="92"/>
      <c r="LN246" s="92"/>
      <c r="LO246" s="92"/>
      <c r="LP246" s="92"/>
      <c r="LQ246" s="92"/>
      <c r="LR246" s="92"/>
      <c r="LS246" s="92"/>
      <c r="LT246" s="92"/>
      <c r="LU246" s="92"/>
      <c r="LV246" s="92"/>
      <c r="LW246" s="92"/>
      <c r="LX246" s="92"/>
      <c r="LY246" s="92"/>
      <c r="LZ246" s="92"/>
      <c r="MA246" s="92"/>
      <c r="MB246" s="92"/>
      <c r="MC246" s="92"/>
      <c r="MD246" s="92"/>
      <c r="ME246" s="92"/>
      <c r="MF246" s="92"/>
      <c r="MG246" s="92"/>
      <c r="MH246" s="92"/>
      <c r="MI246" s="92"/>
      <c r="MJ246" s="92"/>
      <c r="MK246" s="92"/>
      <c r="ML246" s="92"/>
      <c r="MM246" s="92"/>
      <c r="MN246" s="92"/>
      <c r="MO246" s="92"/>
      <c r="MP246" s="92"/>
      <c r="MQ246" s="92"/>
      <c r="MR246" s="92"/>
      <c r="MS246" s="92"/>
      <c r="MT246" s="92"/>
      <c r="MU246" s="92"/>
      <c r="MV246" s="92"/>
      <c r="MW246" s="92"/>
      <c r="MX246" s="92"/>
      <c r="MY246" s="92"/>
      <c r="MZ246" s="92"/>
      <c r="NA246" s="92"/>
      <c r="NB246" s="92"/>
      <c r="NC246" s="92"/>
      <c r="ND246" s="92"/>
      <c r="NE246" s="92"/>
      <c r="NF246" s="92"/>
      <c r="NG246" s="92"/>
      <c r="NH246" s="92"/>
      <c r="NI246" s="92"/>
      <c r="NJ246" s="92"/>
      <c r="NK246" s="92"/>
      <c r="NL246" s="92"/>
      <c r="NM246" s="92"/>
      <c r="NN246" s="92"/>
      <c r="NO246" s="92"/>
      <c r="NP246" s="92"/>
      <c r="NQ246" s="92"/>
      <c r="NR246" s="92"/>
      <c r="NS246" s="92"/>
      <c r="NT246" s="92"/>
      <c r="NU246" s="92"/>
      <c r="NV246" s="92"/>
      <c r="NW246" s="92"/>
      <c r="NX246" s="92"/>
      <c r="NY246" s="92"/>
      <c r="NZ246" s="92"/>
      <c r="OA246" s="92"/>
      <c r="OB246" s="92"/>
      <c r="OC246" s="92"/>
      <c r="OD246" s="92"/>
      <c r="OE246" s="92"/>
      <c r="OF246" s="92"/>
      <c r="OG246" s="92"/>
      <c r="OH246" s="92"/>
      <c r="OI246" s="92"/>
      <c r="OJ246" s="92"/>
      <c r="OK246" s="92"/>
      <c r="OL246" s="92"/>
      <c r="OM246" s="92"/>
      <c r="ON246" s="92"/>
      <c r="OO246" s="92"/>
      <c r="OP246" s="92"/>
      <c r="OQ246" s="92"/>
      <c r="OR246" s="92"/>
      <c r="OS246" s="92"/>
      <c r="OT246" s="92"/>
      <c r="OU246" s="92"/>
      <c r="OV246" s="92"/>
      <c r="OW246" s="92"/>
      <c r="OX246" s="92"/>
      <c r="OY246" s="92"/>
      <c r="OZ246" s="92"/>
      <c r="PA246" s="92"/>
      <c r="PB246" s="92"/>
      <c r="PC246" s="92"/>
      <c r="PD246" s="92"/>
      <c r="PE246" s="92"/>
      <c r="PF246" s="92"/>
      <c r="PG246" s="92"/>
      <c r="PH246" s="92"/>
      <c r="PI246" s="92"/>
      <c r="PJ246" s="92"/>
      <c r="PK246" s="92"/>
      <c r="PL246" s="92"/>
      <c r="PM246" s="92"/>
      <c r="PN246" s="92"/>
      <c r="PO246" s="92"/>
      <c r="PP246" s="92"/>
      <c r="PQ246" s="92"/>
      <c r="PR246" s="92"/>
      <c r="PS246" s="92"/>
      <c r="PT246" s="92"/>
      <c r="PU246" s="92"/>
      <c r="PV246" s="92"/>
      <c r="PW246" s="92"/>
      <c r="PX246" s="92"/>
      <c r="PY246" s="92"/>
      <c r="PZ246" s="92"/>
      <c r="QA246" s="92"/>
      <c r="QB246" s="92"/>
      <c r="QC246" s="92"/>
      <c r="QD246" s="92"/>
      <c r="QE246" s="92"/>
      <c r="QF246" s="92"/>
      <c r="QG246" s="92"/>
      <c r="QH246" s="92"/>
      <c r="QI246" s="92"/>
      <c r="QJ246" s="92"/>
      <c r="QK246" s="92"/>
      <c r="QL246" s="92"/>
      <c r="QM246" s="92"/>
      <c r="QN246" s="92"/>
      <c r="QO246" s="92"/>
      <c r="QP246" s="92"/>
      <c r="QQ246" s="92"/>
      <c r="QR246" s="92"/>
      <c r="QS246" s="92"/>
      <c r="QT246" s="92"/>
      <c r="QU246" s="92"/>
      <c r="QV246" s="92"/>
      <c r="QW246" s="92"/>
      <c r="QX246" s="92"/>
      <c r="QY246" s="92"/>
      <c r="QZ246" s="92"/>
      <c r="RA246" s="92"/>
      <c r="RB246" s="92"/>
      <c r="RC246" s="92"/>
      <c r="RD246" s="92"/>
      <c r="RE246" s="92"/>
      <c r="RF246" s="92"/>
      <c r="RG246" s="92"/>
      <c r="RH246" s="92"/>
      <c r="RI246" s="92"/>
      <c r="RJ246" s="92"/>
      <c r="RK246" s="92"/>
      <c r="RL246" s="92"/>
      <c r="RM246" s="92"/>
      <c r="RN246" s="92"/>
      <c r="RO246" s="92"/>
      <c r="RP246" s="92"/>
      <c r="RQ246" s="92"/>
      <c r="RR246" s="92"/>
      <c r="RS246" s="92"/>
      <c r="RT246" s="92"/>
      <c r="RU246" s="92"/>
      <c r="RV246" s="92"/>
      <c r="RW246" s="92"/>
      <c r="RX246" s="92"/>
      <c r="RY246" s="92"/>
      <c r="RZ246" s="92"/>
      <c r="SA246" s="92"/>
      <c r="SB246" s="92"/>
      <c r="SC246" s="92"/>
      <c r="SD246" s="92"/>
      <c r="SE246" s="92"/>
      <c r="SF246" s="92"/>
      <c r="SG246" s="92"/>
      <c r="SH246" s="92"/>
      <c r="SI246" s="92"/>
      <c r="SJ246" s="92"/>
      <c r="SK246" s="92"/>
      <c r="SL246" s="92"/>
      <c r="SM246" s="92"/>
      <c r="SN246" s="92"/>
      <c r="SO246" s="92"/>
      <c r="SP246" s="92"/>
      <c r="SQ246" s="92"/>
      <c r="SR246" s="92"/>
      <c r="SS246" s="92"/>
      <c r="ST246" s="92"/>
      <c r="SU246" s="92"/>
      <c r="SV246" s="92"/>
      <c r="SW246" s="92"/>
      <c r="SX246" s="92"/>
      <c r="SY246" s="92"/>
      <c r="SZ246" s="92"/>
      <c r="TA246" s="92"/>
      <c r="TB246" s="92"/>
      <c r="TC246" s="92"/>
      <c r="TD246" s="92"/>
      <c r="TE246" s="92"/>
      <c r="TF246" s="92"/>
      <c r="TG246" s="92"/>
      <c r="TH246" s="92"/>
      <c r="TI246" s="92"/>
      <c r="TJ246" s="92"/>
      <c r="TK246" s="92"/>
      <c r="TL246" s="92"/>
      <c r="TM246" s="92"/>
      <c r="TN246" s="92"/>
      <c r="TO246" s="92"/>
      <c r="TP246" s="92"/>
      <c r="TQ246" s="92"/>
      <c r="TR246" s="92"/>
      <c r="TS246" s="92"/>
      <c r="TT246" s="92"/>
      <c r="TU246" s="92"/>
      <c r="TV246" s="92"/>
      <c r="TW246" s="92"/>
      <c r="TX246" s="92"/>
      <c r="TY246" s="92"/>
      <c r="TZ246" s="92"/>
      <c r="UA246" s="92"/>
      <c r="UB246" s="92"/>
      <c r="UC246" s="92"/>
      <c r="UD246" s="92"/>
      <c r="UE246" s="92"/>
      <c r="UF246" s="92"/>
      <c r="UG246" s="92"/>
      <c r="UH246" s="92"/>
      <c r="UI246" s="92"/>
      <c r="UJ246" s="92"/>
      <c r="UK246" s="92"/>
      <c r="UL246" s="92"/>
      <c r="UM246" s="92"/>
      <c r="UN246" s="92"/>
      <c r="UO246" s="92"/>
      <c r="UP246" s="92"/>
      <c r="UQ246" s="92"/>
      <c r="UR246" s="92"/>
      <c r="US246" s="92"/>
      <c r="UT246" s="92"/>
      <c r="UU246" s="92"/>
      <c r="UV246" s="92"/>
      <c r="UW246" s="92"/>
      <c r="UX246" s="92"/>
      <c r="UY246" s="92"/>
      <c r="UZ246" s="92"/>
      <c r="VA246" s="92"/>
      <c r="VB246" s="92"/>
      <c r="VC246" s="92"/>
      <c r="VD246" s="92"/>
      <c r="VE246" s="92"/>
      <c r="VF246" s="92"/>
      <c r="VG246" s="92"/>
      <c r="VH246" s="92"/>
      <c r="VI246" s="92"/>
      <c r="VJ246" s="92"/>
      <c r="VK246" s="92"/>
      <c r="VL246" s="92"/>
      <c r="VM246" s="92"/>
      <c r="VN246" s="92"/>
      <c r="VO246" s="92"/>
      <c r="VP246" s="92"/>
      <c r="VQ246" s="92"/>
      <c r="VR246" s="92"/>
      <c r="VS246" s="92"/>
      <c r="VT246" s="92"/>
      <c r="VU246" s="92"/>
      <c r="VV246" s="92"/>
      <c r="VW246" s="92"/>
      <c r="VX246" s="92"/>
      <c r="VY246" s="92"/>
      <c r="VZ246" s="92"/>
      <c r="WA246" s="92"/>
      <c r="WB246" s="92"/>
      <c r="WC246" s="92"/>
      <c r="WD246" s="92"/>
      <c r="WE246" s="92"/>
      <c r="WF246" s="92"/>
      <c r="WG246" s="92"/>
      <c r="WH246" s="92"/>
      <c r="WI246" s="92"/>
      <c r="WJ246" s="92"/>
      <c r="WK246" s="92"/>
      <c r="WL246" s="92"/>
      <c r="WM246" s="92"/>
      <c r="WN246" s="92"/>
      <c r="WO246" s="92"/>
      <c r="WP246" s="92"/>
      <c r="WQ246" s="92"/>
      <c r="WR246" s="92"/>
      <c r="WS246" s="92"/>
      <c r="WT246" s="92"/>
      <c r="WU246" s="92"/>
      <c r="WV246" s="92"/>
      <c r="WW246" s="92"/>
      <c r="WX246" s="92"/>
      <c r="WY246" s="92"/>
      <c r="WZ246" s="92"/>
      <c r="XA246" s="92"/>
      <c r="XB246" s="92"/>
      <c r="XC246" s="92"/>
      <c r="XD246" s="92"/>
      <c r="XE246" s="92"/>
      <c r="XF246" s="92"/>
      <c r="XG246" s="92"/>
      <c r="XH246" s="92"/>
      <c r="XI246" s="92"/>
      <c r="XJ246" s="92"/>
      <c r="XK246" s="92"/>
      <c r="XL246" s="92"/>
      <c r="XM246" s="92"/>
      <c r="XN246" s="92"/>
      <c r="XO246" s="92"/>
      <c r="XP246" s="92"/>
      <c r="XQ246" s="92"/>
      <c r="XR246" s="92"/>
      <c r="XS246" s="92"/>
      <c r="XT246" s="92"/>
      <c r="XU246" s="92"/>
      <c r="XV246" s="92"/>
      <c r="XW246" s="92"/>
      <c r="XX246" s="92"/>
      <c r="XY246" s="92"/>
      <c r="XZ246" s="92"/>
      <c r="YA246" s="92"/>
      <c r="YB246" s="92"/>
      <c r="YC246" s="92"/>
      <c r="YD246" s="92"/>
      <c r="YE246" s="92"/>
      <c r="YF246" s="92"/>
      <c r="YG246" s="92"/>
      <c r="YH246" s="92"/>
      <c r="YI246" s="92"/>
      <c r="YJ246" s="92"/>
      <c r="YK246" s="92"/>
      <c r="YL246" s="92"/>
      <c r="YM246" s="92"/>
      <c r="YN246" s="92"/>
      <c r="YO246" s="92"/>
      <c r="YP246" s="92"/>
      <c r="YQ246" s="92"/>
      <c r="YR246" s="92"/>
      <c r="YS246" s="92"/>
      <c r="YT246" s="92"/>
      <c r="YU246" s="92"/>
      <c r="YV246" s="92"/>
      <c r="YW246" s="92"/>
      <c r="YX246" s="92"/>
      <c r="YY246" s="92"/>
      <c r="YZ246" s="92"/>
      <c r="ZA246" s="92"/>
      <c r="ZB246" s="92"/>
      <c r="ZC246" s="92"/>
      <c r="ZD246" s="92"/>
      <c r="ZE246" s="92"/>
      <c r="ZF246" s="92"/>
      <c r="ZG246" s="92"/>
      <c r="ZH246" s="92"/>
      <c r="ZI246" s="92"/>
      <c r="ZJ246" s="92"/>
      <c r="ZK246" s="92"/>
      <c r="ZL246" s="92"/>
      <c r="ZM246" s="92"/>
      <c r="ZN246" s="92"/>
      <c r="ZO246" s="92"/>
      <c r="ZP246" s="92"/>
      <c r="ZQ246" s="92"/>
      <c r="ZR246" s="92"/>
      <c r="ZS246" s="92"/>
      <c r="ZT246" s="92"/>
      <c r="ZU246" s="92"/>
      <c r="ZV246" s="92"/>
      <c r="ZW246" s="92"/>
      <c r="ZX246" s="92"/>
      <c r="ZY246" s="92"/>
      <c r="ZZ246" s="92"/>
      <c r="AAA246" s="92"/>
      <c r="AAB246" s="92"/>
      <c r="AAC246" s="92"/>
      <c r="AAD246" s="92"/>
      <c r="AAE246" s="92"/>
      <c r="AAF246" s="92"/>
      <c r="AAG246" s="92"/>
      <c r="AAH246" s="92"/>
      <c r="AAI246" s="92"/>
      <c r="AAJ246" s="92"/>
      <c r="AAK246" s="92"/>
      <c r="AAL246" s="92"/>
      <c r="AAM246" s="92"/>
      <c r="AAN246" s="92"/>
      <c r="AAO246" s="92"/>
      <c r="AAP246" s="92"/>
      <c r="AAQ246" s="92"/>
      <c r="AAR246" s="92"/>
      <c r="AAS246" s="92"/>
      <c r="AAT246" s="92"/>
      <c r="AAU246" s="92"/>
      <c r="AAV246" s="92"/>
      <c r="AAW246" s="92"/>
      <c r="AAX246" s="92"/>
      <c r="AAY246" s="92"/>
      <c r="AAZ246" s="92"/>
      <c r="ABA246" s="92"/>
      <c r="ABB246" s="92"/>
      <c r="ABC246" s="92"/>
      <c r="ABD246" s="92"/>
      <c r="ABE246" s="92"/>
      <c r="ABF246" s="92"/>
      <c r="ABG246" s="92"/>
      <c r="ABH246" s="92"/>
      <c r="ABI246" s="92"/>
      <c r="ABJ246" s="92"/>
      <c r="ABK246" s="92"/>
      <c r="ABL246" s="92"/>
      <c r="ABM246" s="92"/>
      <c r="ABN246" s="92"/>
      <c r="ABO246" s="92"/>
      <c r="ABP246" s="92"/>
      <c r="ABQ246" s="92"/>
      <c r="ABR246" s="92"/>
      <c r="ABS246" s="92"/>
      <c r="ABT246" s="92"/>
      <c r="ABU246" s="92"/>
      <c r="ABV246" s="92"/>
      <c r="ABW246" s="92"/>
      <c r="ABX246" s="92"/>
      <c r="ABY246" s="92"/>
      <c r="ABZ246" s="92"/>
      <c r="ACA246" s="92"/>
      <c r="ACB246" s="92"/>
      <c r="ACC246" s="92"/>
      <c r="ACD246" s="92"/>
      <c r="ACE246" s="92"/>
      <c r="ACF246" s="92"/>
      <c r="ACG246" s="92"/>
      <c r="ACH246" s="92"/>
      <c r="ACI246" s="92"/>
      <c r="ACJ246" s="92"/>
      <c r="ACK246" s="92"/>
      <c r="ACL246" s="92"/>
      <c r="ACM246" s="92"/>
      <c r="ACN246" s="92"/>
      <c r="ACO246" s="92"/>
      <c r="ACP246" s="92"/>
      <c r="ACQ246" s="92"/>
      <c r="ACR246" s="92"/>
      <c r="ACS246" s="92"/>
      <c r="ACT246" s="92"/>
      <c r="ACU246" s="92"/>
      <c r="ACV246" s="92"/>
      <c r="ACW246" s="92"/>
      <c r="ACX246" s="92"/>
      <c r="ACY246" s="92"/>
      <c r="ACZ246" s="92"/>
      <c r="ADA246" s="92"/>
      <c r="ADB246" s="92"/>
      <c r="ADC246" s="92"/>
      <c r="ADD246" s="92"/>
      <c r="ADE246" s="92"/>
      <c r="ADF246" s="92"/>
      <c r="ADG246" s="92"/>
      <c r="ADH246" s="92"/>
      <c r="ADI246" s="92"/>
      <c r="ADJ246" s="92"/>
      <c r="ADK246" s="92"/>
      <c r="ADL246" s="92"/>
      <c r="ADM246" s="92"/>
      <c r="ADN246" s="92"/>
      <c r="ADO246" s="92"/>
      <c r="ADP246" s="92"/>
      <c r="ADQ246" s="92"/>
      <c r="ADR246" s="92"/>
      <c r="ADS246" s="92"/>
      <c r="ADT246" s="92"/>
      <c r="ADU246" s="92"/>
      <c r="ADV246" s="92"/>
      <c r="ADW246" s="92"/>
      <c r="ADX246" s="92"/>
      <c r="ADY246" s="92"/>
      <c r="ADZ246" s="92"/>
      <c r="AEA246" s="92"/>
      <c r="AEB246" s="92"/>
      <c r="AEC246" s="92"/>
      <c r="AED246" s="92"/>
      <c r="AEE246" s="92"/>
      <c r="AEF246" s="92"/>
      <c r="AEG246" s="92"/>
      <c r="AEH246" s="92"/>
      <c r="AEI246" s="92"/>
      <c r="AEJ246" s="92"/>
      <c r="AEK246" s="92"/>
      <c r="AEL246" s="92"/>
      <c r="AEM246" s="92"/>
      <c r="AEN246" s="92"/>
      <c r="AEO246" s="92"/>
      <c r="AEP246" s="92"/>
      <c r="AEQ246" s="92"/>
      <c r="AER246" s="92"/>
      <c r="AES246" s="92"/>
      <c r="AET246" s="92"/>
      <c r="AEU246" s="92"/>
      <c r="AEV246" s="92"/>
      <c r="AEW246" s="92"/>
      <c r="AEX246" s="92"/>
      <c r="AEY246" s="92"/>
      <c r="AEZ246" s="92"/>
      <c r="AFA246" s="92"/>
      <c r="AFB246" s="92"/>
      <c r="AFC246" s="92"/>
      <c r="AFD246" s="92"/>
      <c r="AFE246" s="92"/>
      <c r="AFF246" s="92"/>
      <c r="AFG246" s="92"/>
      <c r="AFH246" s="92"/>
      <c r="AFI246" s="92"/>
      <c r="AFJ246" s="92"/>
      <c r="AFK246" s="92"/>
      <c r="AFL246" s="92"/>
      <c r="AFM246" s="92"/>
      <c r="AFN246" s="92"/>
      <c r="AFO246" s="92"/>
      <c r="AFP246" s="92"/>
      <c r="AFQ246" s="92"/>
      <c r="AFR246" s="92"/>
      <c r="AFS246" s="92"/>
      <c r="AFT246" s="92"/>
      <c r="AFU246" s="92"/>
      <c r="AFV246" s="92"/>
      <c r="AFW246" s="92"/>
      <c r="AFX246" s="92"/>
      <c r="AFY246" s="92"/>
      <c r="AFZ246" s="92"/>
      <c r="AGA246" s="92"/>
      <c r="AGB246" s="92"/>
      <c r="AGC246" s="92"/>
      <c r="AGD246" s="92"/>
      <c r="AGE246" s="92"/>
      <c r="AGF246" s="92"/>
      <c r="AGG246" s="92"/>
      <c r="AGH246" s="92"/>
      <c r="AGI246" s="92"/>
      <c r="AGJ246" s="92"/>
      <c r="AGK246" s="92"/>
      <c r="AGL246" s="92"/>
      <c r="AGM246" s="92"/>
      <c r="AGN246" s="92"/>
      <c r="AGO246" s="92"/>
      <c r="AGP246" s="92"/>
      <c r="AGQ246" s="92"/>
      <c r="AGR246" s="92"/>
      <c r="AGS246" s="92"/>
      <c r="AGT246" s="92"/>
      <c r="AGU246" s="92"/>
      <c r="AGV246" s="92"/>
      <c r="AGW246" s="92"/>
      <c r="AGX246" s="92"/>
      <c r="AGY246" s="92"/>
      <c r="AGZ246" s="92"/>
      <c r="AHA246" s="92"/>
      <c r="AHB246" s="92"/>
      <c r="AHC246" s="92"/>
      <c r="AHD246" s="92"/>
      <c r="AHE246" s="92"/>
      <c r="AHF246" s="92"/>
      <c r="AHG246" s="92"/>
      <c r="AHH246" s="92"/>
      <c r="AHI246" s="92"/>
      <c r="AHJ246" s="92"/>
      <c r="AHK246" s="92"/>
      <c r="AHL246" s="92"/>
      <c r="AHM246" s="92"/>
      <c r="AHN246" s="92"/>
      <c r="AHO246" s="92"/>
      <c r="AHP246" s="92"/>
      <c r="AHQ246" s="92"/>
      <c r="AHR246" s="92"/>
      <c r="AHS246" s="92"/>
      <c r="AHT246" s="92"/>
      <c r="AHU246" s="92"/>
      <c r="AHV246" s="92"/>
      <c r="AHW246" s="92"/>
      <c r="AHX246" s="92"/>
      <c r="AHY246" s="92"/>
      <c r="AHZ246" s="92"/>
      <c r="AIA246" s="92"/>
      <c r="AIB246" s="92"/>
      <c r="AIC246" s="92"/>
      <c r="AID246" s="92"/>
      <c r="AIE246" s="92"/>
      <c r="AIF246" s="92"/>
      <c r="AIG246" s="92"/>
      <c r="AIH246" s="92"/>
      <c r="AII246" s="92"/>
      <c r="AIJ246" s="92"/>
      <c r="AIK246" s="92"/>
      <c r="AIL246" s="92"/>
      <c r="AIM246" s="92"/>
      <c r="AIN246" s="92"/>
      <c r="AIO246" s="92"/>
      <c r="AIP246" s="92"/>
      <c r="AIQ246" s="92"/>
      <c r="AIR246" s="92"/>
      <c r="AIS246" s="92"/>
      <c r="AIT246" s="92"/>
      <c r="AIU246" s="92"/>
      <c r="AIV246" s="92"/>
      <c r="AIW246" s="92"/>
      <c r="AIX246" s="92"/>
      <c r="AIY246" s="92"/>
      <c r="AIZ246" s="92"/>
      <c r="AJA246" s="92"/>
      <c r="AJB246" s="92"/>
      <c r="AJC246" s="92"/>
      <c r="AJD246" s="92"/>
      <c r="AJE246" s="92"/>
      <c r="AJF246" s="92"/>
      <c r="AJG246" s="92"/>
      <c r="AJH246" s="92"/>
      <c r="AJI246" s="92"/>
      <c r="AJJ246" s="92"/>
      <c r="AJK246" s="92"/>
      <c r="AJL246" s="92"/>
      <c r="AJM246" s="92"/>
      <c r="AJN246" s="92"/>
      <c r="AJO246" s="92"/>
      <c r="AJP246" s="92"/>
      <c r="AJQ246" s="92"/>
      <c r="AJR246" s="92"/>
      <c r="AJS246" s="92"/>
      <c r="AJT246" s="92"/>
      <c r="AJU246" s="92"/>
      <c r="AJV246" s="92"/>
      <c r="AJW246" s="92"/>
      <c r="AJX246" s="92"/>
      <c r="AJY246" s="92"/>
      <c r="AJZ246" s="92"/>
      <c r="AKA246" s="92"/>
      <c r="AKB246" s="92"/>
      <c r="AKC246" s="92"/>
      <c r="AKD246" s="92"/>
      <c r="AKE246" s="92"/>
      <c r="AKF246" s="92"/>
      <c r="AKG246" s="92"/>
      <c r="AKH246" s="92"/>
      <c r="AKI246" s="92"/>
      <c r="AKJ246" s="92"/>
      <c r="AKK246" s="92"/>
      <c r="AKL246" s="92"/>
      <c r="AKM246" s="92"/>
      <c r="AKN246" s="92"/>
      <c r="AKO246" s="92"/>
      <c r="AKP246" s="92"/>
      <c r="AKQ246" s="92"/>
      <c r="AKR246" s="92"/>
      <c r="AKS246" s="92"/>
      <c r="AKT246" s="92"/>
      <c r="AKU246" s="92"/>
      <c r="AKV246" s="92"/>
      <c r="AKW246" s="92"/>
      <c r="AKX246" s="92"/>
      <c r="AKY246" s="92"/>
      <c r="AKZ246" s="92"/>
      <c r="ALA246" s="92"/>
      <c r="ALB246" s="92"/>
      <c r="ALC246" s="92"/>
      <c r="ALD246" s="92"/>
      <c r="ALE246" s="92"/>
      <c r="ALF246" s="92"/>
      <c r="ALG246" s="92"/>
      <c r="ALH246" s="92"/>
      <c r="ALI246" s="92"/>
      <c r="ALJ246" s="92"/>
      <c r="ALK246" s="92"/>
      <c r="ALL246" s="92"/>
      <c r="ALM246" s="92"/>
      <c r="ALN246" s="92"/>
      <c r="ALO246" s="92"/>
      <c r="ALP246" s="92"/>
      <c r="ALQ246" s="92"/>
      <c r="ALR246" s="92"/>
      <c r="ALS246" s="92"/>
      <c r="ALT246" s="92"/>
      <c r="ALU246" s="92"/>
      <c r="ALV246" s="92"/>
      <c r="ALW246" s="92"/>
      <c r="ALX246" s="92"/>
      <c r="ALY246" s="92"/>
      <c r="ALZ246" s="92"/>
      <c r="AMA246" s="92"/>
      <c r="AMB246" s="92"/>
      <c r="AMC246" s="92"/>
      <c r="AMD246" s="92"/>
      <c r="AME246" s="92"/>
      <c r="AMF246" s="92"/>
      <c r="AMG246" s="92"/>
      <c r="AMH246" s="92"/>
      <c r="AMI246" s="92"/>
      <c r="AMJ246" s="92"/>
      <c r="AMK246" s="92"/>
      <c r="AML246" s="92"/>
      <c r="AMM246" s="92"/>
      <c r="AMN246" s="92"/>
      <c r="AMO246" s="92"/>
      <c r="AMP246" s="92"/>
      <c r="AMQ246" s="92"/>
      <c r="AMR246" s="92"/>
      <c r="AMS246" s="92"/>
      <c r="AMT246" s="92"/>
      <c r="AMU246" s="92"/>
      <c r="AMV246" s="92"/>
      <c r="AMW246" s="92"/>
      <c r="AMX246" s="92"/>
      <c r="AMY246" s="92"/>
      <c r="AMZ246" s="92"/>
      <c r="ANA246" s="92"/>
      <c r="ANB246" s="92"/>
      <c r="ANC246" s="92"/>
      <c r="AND246" s="92"/>
      <c r="ANE246" s="92"/>
      <c r="ANF246" s="92"/>
      <c r="ANG246" s="92"/>
      <c r="ANH246" s="92"/>
      <c r="ANI246" s="92"/>
      <c r="ANJ246" s="92"/>
      <c r="ANK246" s="92"/>
      <c r="ANL246" s="92"/>
      <c r="ANM246" s="92"/>
      <c r="ANN246" s="92"/>
      <c r="ANO246" s="92"/>
      <c r="ANP246" s="92"/>
      <c r="ANQ246" s="92"/>
      <c r="ANR246" s="92"/>
      <c r="ANS246" s="92"/>
      <c r="ANT246" s="92"/>
      <c r="ANU246" s="92"/>
      <c r="ANV246" s="92"/>
      <c r="ANW246" s="92"/>
      <c r="ANX246" s="92"/>
      <c r="ANY246" s="92"/>
      <c r="ANZ246" s="92"/>
      <c r="AOA246" s="92"/>
      <c r="AOB246" s="92"/>
      <c r="AOC246" s="92"/>
      <c r="AOD246" s="92"/>
      <c r="AOE246" s="92"/>
      <c r="AOF246" s="92"/>
      <c r="AOG246" s="92"/>
      <c r="AOH246" s="92"/>
      <c r="AOI246" s="92"/>
      <c r="AOJ246" s="92"/>
      <c r="AOK246" s="92"/>
      <c r="AOL246" s="92"/>
      <c r="AOM246" s="92"/>
      <c r="AON246" s="92"/>
      <c r="AOO246" s="92"/>
      <c r="AOP246" s="92"/>
      <c r="AOQ246" s="92"/>
      <c r="AOR246" s="92"/>
      <c r="AOS246" s="92"/>
      <c r="AOT246" s="92"/>
      <c r="AOU246" s="92"/>
      <c r="AOV246" s="92"/>
      <c r="AOW246" s="92"/>
      <c r="AOX246" s="92"/>
      <c r="AOY246" s="92"/>
      <c r="AOZ246" s="92"/>
      <c r="APA246" s="92"/>
      <c r="APB246" s="92"/>
      <c r="APC246" s="92"/>
      <c r="APD246" s="92"/>
      <c r="APE246" s="92"/>
      <c r="APF246" s="92"/>
      <c r="APG246" s="92"/>
      <c r="APH246" s="92"/>
      <c r="API246" s="92"/>
      <c r="APJ246" s="92"/>
      <c r="APK246" s="92"/>
      <c r="APL246" s="92"/>
      <c r="APM246" s="92"/>
      <c r="APN246" s="92"/>
      <c r="APO246" s="92"/>
      <c r="APP246" s="92"/>
      <c r="APQ246" s="92"/>
      <c r="APR246" s="92"/>
      <c r="APS246" s="92"/>
      <c r="APT246" s="92"/>
      <c r="APU246" s="92"/>
      <c r="APV246" s="92"/>
      <c r="APW246" s="92"/>
      <c r="APX246" s="92"/>
      <c r="APY246" s="92"/>
      <c r="APZ246" s="92"/>
      <c r="AQA246" s="92"/>
      <c r="AQB246" s="92"/>
      <c r="AQC246" s="92"/>
      <c r="AQD246" s="92"/>
      <c r="AQE246" s="92"/>
      <c r="AQF246" s="92"/>
      <c r="AQG246" s="92"/>
      <c r="AQH246" s="92"/>
      <c r="AQI246" s="92"/>
      <c r="AQJ246" s="92"/>
      <c r="AQK246" s="92"/>
      <c r="AQL246" s="92"/>
      <c r="AQM246" s="92"/>
      <c r="AQN246" s="92"/>
      <c r="AQO246" s="92"/>
      <c r="AQP246" s="92"/>
      <c r="AQQ246" s="92"/>
      <c r="AQR246" s="92"/>
      <c r="AQS246" s="92"/>
      <c r="AQT246" s="92"/>
      <c r="AQU246" s="92"/>
      <c r="AQV246" s="92"/>
      <c r="AQW246" s="92"/>
      <c r="AQX246" s="92"/>
      <c r="AQY246" s="92"/>
      <c r="AQZ246" s="92"/>
      <c r="ARA246" s="92"/>
      <c r="ARB246" s="92"/>
      <c r="ARC246" s="92"/>
      <c r="ARD246" s="92"/>
      <c r="ARE246" s="92"/>
      <c r="ARF246" s="92"/>
      <c r="ARG246" s="92"/>
      <c r="ARH246" s="92"/>
      <c r="ARI246" s="92"/>
      <c r="ARJ246" s="92"/>
      <c r="ARK246" s="92"/>
      <c r="ARL246" s="92"/>
      <c r="ARM246" s="92"/>
      <c r="ARN246" s="92"/>
      <c r="ARO246" s="92"/>
      <c r="ARP246" s="92"/>
      <c r="ARQ246" s="92"/>
      <c r="ARR246" s="92"/>
      <c r="ARS246" s="92"/>
      <c r="ART246" s="92"/>
      <c r="ARU246" s="92"/>
      <c r="ARV246" s="92"/>
      <c r="ARW246" s="92"/>
      <c r="ARX246" s="92"/>
      <c r="ARY246" s="92"/>
      <c r="ARZ246" s="92"/>
      <c r="ASA246" s="92"/>
      <c r="ASB246" s="92"/>
      <c r="ASC246" s="92"/>
      <c r="ASD246" s="92"/>
      <c r="ASE246" s="92"/>
      <c r="ASF246" s="92"/>
      <c r="ASG246" s="92"/>
      <c r="ASH246" s="92"/>
      <c r="ASI246" s="92"/>
      <c r="ASJ246" s="92"/>
      <c r="ASK246" s="92"/>
      <c r="ASL246" s="92"/>
      <c r="ASM246" s="92"/>
      <c r="ASN246" s="92"/>
      <c r="ASO246" s="92"/>
      <c r="ASP246" s="92"/>
      <c r="ASQ246" s="92"/>
      <c r="ASR246" s="92"/>
      <c r="ASS246" s="92"/>
      <c r="AST246" s="92"/>
      <c r="ASU246" s="92"/>
      <c r="ASV246" s="92"/>
      <c r="ASW246" s="92"/>
      <c r="ASX246" s="92"/>
      <c r="ASY246" s="92"/>
      <c r="ASZ246" s="92"/>
      <c r="ATA246" s="92"/>
      <c r="ATB246" s="92"/>
      <c r="ATC246" s="92"/>
      <c r="ATD246" s="92"/>
      <c r="ATE246" s="92"/>
      <c r="ATF246" s="92"/>
      <c r="ATG246" s="92"/>
      <c r="ATH246" s="92"/>
      <c r="ATI246" s="92"/>
      <c r="ATJ246" s="92"/>
      <c r="ATK246" s="92"/>
      <c r="ATL246" s="92"/>
      <c r="ATM246" s="92"/>
      <c r="ATN246" s="92"/>
      <c r="ATO246" s="92"/>
      <c r="ATP246" s="92"/>
      <c r="ATQ246" s="92"/>
      <c r="ATR246" s="92"/>
      <c r="ATS246" s="92"/>
      <c r="ATT246" s="92"/>
      <c r="ATU246" s="92"/>
      <c r="ATV246" s="92"/>
      <c r="ATW246" s="92"/>
      <c r="ATX246" s="92"/>
      <c r="ATY246" s="92"/>
      <c r="ATZ246" s="92"/>
      <c r="AUA246" s="92"/>
      <c r="AUB246" s="92"/>
      <c r="AUC246" s="92"/>
      <c r="AUD246" s="92"/>
      <c r="AUE246" s="92"/>
      <c r="AUF246" s="92"/>
      <c r="AUG246" s="92"/>
      <c r="AUH246" s="92"/>
      <c r="AUI246" s="92"/>
      <c r="AUJ246" s="92"/>
      <c r="AUK246" s="92"/>
      <c r="AUL246" s="92"/>
      <c r="AUM246" s="92"/>
      <c r="AUN246" s="92"/>
      <c r="AUO246" s="92"/>
      <c r="AUP246" s="92"/>
      <c r="AUQ246" s="92"/>
      <c r="AUR246" s="92"/>
      <c r="AUS246" s="92"/>
      <c r="AUT246" s="92"/>
      <c r="AUU246" s="92"/>
      <c r="AUV246" s="92"/>
      <c r="AUW246" s="92"/>
      <c r="AUX246" s="92"/>
      <c r="AUY246" s="92"/>
      <c r="AUZ246" s="92"/>
      <c r="AVA246" s="92"/>
      <c r="AVB246" s="92"/>
      <c r="AVC246" s="92"/>
      <c r="AVD246" s="92"/>
      <c r="AVE246" s="92"/>
      <c r="AVF246" s="92"/>
      <c r="AVG246" s="92"/>
      <c r="AVH246" s="92"/>
      <c r="AVI246" s="92"/>
      <c r="AVJ246" s="92"/>
      <c r="AVK246" s="92"/>
      <c r="AVL246" s="92"/>
      <c r="AVM246" s="92"/>
      <c r="AVN246" s="92"/>
      <c r="AVO246" s="92"/>
      <c r="AVP246" s="92"/>
      <c r="AVQ246" s="92"/>
      <c r="AVR246" s="92"/>
      <c r="AVS246" s="92"/>
      <c r="AVT246" s="92"/>
      <c r="AVU246" s="92"/>
      <c r="AVV246" s="92"/>
      <c r="AVW246" s="92"/>
      <c r="AVX246" s="92"/>
      <c r="AVY246" s="92"/>
      <c r="AVZ246" s="92"/>
      <c r="AWA246" s="92"/>
      <c r="AWB246" s="92"/>
      <c r="AWC246" s="92"/>
      <c r="AWD246" s="92"/>
      <c r="AWE246" s="92"/>
      <c r="AWF246" s="92"/>
      <c r="AWG246" s="92"/>
      <c r="AWH246" s="92"/>
      <c r="AWI246" s="92"/>
      <c r="AWJ246" s="92"/>
      <c r="AWK246" s="92"/>
      <c r="AWL246" s="92"/>
      <c r="AWM246" s="92"/>
      <c r="AWN246" s="92"/>
      <c r="AWO246" s="92"/>
      <c r="AWP246" s="92"/>
      <c r="AWQ246" s="92"/>
      <c r="AWR246" s="92"/>
      <c r="AWS246" s="92"/>
      <c r="AWT246" s="92"/>
      <c r="AWU246" s="92"/>
      <c r="AWV246" s="92"/>
      <c r="AWW246" s="92"/>
      <c r="AWX246" s="92"/>
      <c r="AWY246" s="92"/>
      <c r="AWZ246" s="92"/>
      <c r="AXA246" s="92"/>
      <c r="AXB246" s="92"/>
      <c r="AXC246" s="92"/>
      <c r="AXD246" s="92"/>
      <c r="AXE246" s="92"/>
      <c r="AXF246" s="92"/>
      <c r="AXG246" s="92"/>
      <c r="AXH246" s="92"/>
      <c r="AXI246" s="92"/>
      <c r="AXJ246" s="92"/>
      <c r="AXK246" s="92"/>
      <c r="AXL246" s="92"/>
      <c r="AXM246" s="92"/>
      <c r="AXN246" s="92"/>
      <c r="AXO246" s="92"/>
      <c r="AXP246" s="92"/>
      <c r="AXQ246" s="92"/>
      <c r="AXR246" s="92"/>
      <c r="AXS246" s="92"/>
      <c r="AXT246" s="92"/>
      <c r="AXU246" s="92"/>
      <c r="AXV246" s="92"/>
      <c r="AXW246" s="92"/>
      <c r="AXX246" s="92"/>
      <c r="AXY246" s="92"/>
      <c r="AXZ246" s="92"/>
      <c r="AYA246" s="92"/>
      <c r="AYB246" s="92"/>
      <c r="AYC246" s="92"/>
      <c r="AYD246" s="92"/>
      <c r="AYE246" s="92"/>
      <c r="AYF246" s="92"/>
      <c r="AYG246" s="92"/>
      <c r="AYH246" s="92"/>
      <c r="AYI246" s="92"/>
      <c r="AYJ246" s="92"/>
      <c r="AYK246" s="92"/>
      <c r="AYL246" s="92"/>
      <c r="AYM246" s="92"/>
      <c r="AYN246" s="92"/>
      <c r="AYO246" s="92"/>
      <c r="AYP246" s="92"/>
      <c r="AYQ246" s="92"/>
      <c r="AYR246" s="92"/>
      <c r="AYS246" s="92"/>
      <c r="AYT246" s="92"/>
      <c r="AYU246" s="92"/>
      <c r="AYV246" s="92"/>
      <c r="AYW246" s="92"/>
      <c r="AYX246" s="92"/>
      <c r="AYY246" s="92"/>
      <c r="AYZ246" s="92"/>
      <c r="AZA246" s="92"/>
      <c r="AZB246" s="92"/>
      <c r="AZC246" s="92"/>
      <c r="AZD246" s="92"/>
      <c r="AZE246" s="92"/>
      <c r="AZF246" s="92"/>
      <c r="AZG246" s="92"/>
      <c r="AZH246" s="92"/>
      <c r="AZI246" s="92"/>
      <c r="AZJ246" s="92"/>
      <c r="AZK246" s="92"/>
      <c r="AZL246" s="92"/>
      <c r="AZM246" s="92"/>
      <c r="AZN246" s="92"/>
      <c r="AZO246" s="92"/>
      <c r="AZP246" s="92"/>
      <c r="AZQ246" s="92"/>
      <c r="AZR246" s="92"/>
      <c r="AZS246" s="92"/>
      <c r="AZT246" s="92"/>
      <c r="AZU246" s="92"/>
      <c r="AZV246" s="92"/>
      <c r="AZW246" s="92"/>
      <c r="AZX246" s="92"/>
      <c r="AZY246" s="92"/>
      <c r="AZZ246" s="92"/>
      <c r="BAA246" s="92"/>
      <c r="BAB246" s="92"/>
      <c r="BAC246" s="92"/>
      <c r="BAD246" s="92"/>
      <c r="BAE246" s="92"/>
      <c r="BAF246" s="92"/>
      <c r="BAG246" s="92"/>
      <c r="BAH246" s="92"/>
      <c r="BAI246" s="92"/>
      <c r="BAJ246" s="92"/>
      <c r="BAK246" s="92"/>
      <c r="BAL246" s="92"/>
      <c r="BAM246" s="92"/>
      <c r="BAN246" s="92"/>
      <c r="BAO246" s="92"/>
      <c r="BAP246" s="92"/>
      <c r="BAQ246" s="92"/>
      <c r="BAR246" s="92"/>
      <c r="BAS246" s="92"/>
      <c r="BAT246" s="92"/>
      <c r="BAU246" s="92"/>
      <c r="BAV246" s="92"/>
      <c r="BAW246" s="92"/>
      <c r="BAX246" s="92"/>
      <c r="BAY246" s="92"/>
      <c r="BAZ246" s="92"/>
      <c r="BBA246" s="92"/>
      <c r="BBB246" s="92"/>
      <c r="BBC246" s="92"/>
      <c r="BBD246" s="92"/>
      <c r="BBE246" s="92"/>
      <c r="BBF246" s="92"/>
      <c r="BBG246" s="92"/>
      <c r="BBH246" s="92"/>
      <c r="BBI246" s="92"/>
      <c r="BBJ246" s="92"/>
      <c r="BBK246" s="92"/>
      <c r="BBL246" s="92"/>
      <c r="BBM246" s="92"/>
      <c r="BBN246" s="92"/>
      <c r="BBO246" s="92"/>
      <c r="BBP246" s="92"/>
      <c r="BBQ246" s="92"/>
      <c r="BBR246" s="92"/>
      <c r="BBS246" s="92"/>
      <c r="BBT246" s="92"/>
      <c r="BBU246" s="92"/>
      <c r="BBV246" s="92"/>
      <c r="BBW246" s="92"/>
      <c r="BBX246" s="92"/>
      <c r="BBY246" s="92"/>
      <c r="BBZ246" s="92"/>
      <c r="BCA246" s="92"/>
      <c r="BCB246" s="92"/>
      <c r="BCC246" s="92"/>
      <c r="BCD246" s="92"/>
      <c r="BCE246" s="92"/>
      <c r="BCF246" s="92"/>
      <c r="BCG246" s="92"/>
      <c r="BCH246" s="92"/>
      <c r="BCI246" s="92"/>
      <c r="BCJ246" s="92"/>
      <c r="BCK246" s="92"/>
      <c r="BCL246" s="92"/>
      <c r="BCM246" s="92"/>
      <c r="BCN246" s="92"/>
      <c r="BCO246" s="92"/>
      <c r="BCP246" s="92"/>
      <c r="BCQ246" s="92"/>
      <c r="BCR246" s="92"/>
      <c r="BCS246" s="92"/>
      <c r="BCT246" s="92"/>
      <c r="BCU246" s="92"/>
      <c r="BCV246" s="92"/>
      <c r="BCW246" s="92"/>
      <c r="BCX246" s="92"/>
      <c r="BCY246" s="92"/>
      <c r="BCZ246" s="92"/>
      <c r="BDA246" s="92"/>
      <c r="BDB246" s="92"/>
      <c r="BDC246" s="92"/>
      <c r="BDD246" s="92"/>
      <c r="BDE246" s="92"/>
      <c r="BDF246" s="92"/>
      <c r="BDG246" s="92"/>
      <c r="BDH246" s="92"/>
      <c r="BDI246" s="92"/>
      <c r="BDJ246" s="92"/>
      <c r="BDK246" s="92"/>
      <c r="BDL246" s="92"/>
      <c r="BDM246" s="92"/>
      <c r="BDN246" s="92"/>
      <c r="BDO246" s="92"/>
      <c r="BDP246" s="92"/>
      <c r="BDQ246" s="92"/>
      <c r="BDR246" s="92"/>
      <c r="BDS246" s="92"/>
      <c r="BDT246" s="92"/>
      <c r="BDU246" s="92"/>
      <c r="BDV246" s="92"/>
      <c r="BDW246" s="92"/>
      <c r="BDX246" s="92"/>
      <c r="BDY246" s="92"/>
      <c r="BDZ246" s="92"/>
      <c r="BEA246" s="92"/>
      <c r="BEB246" s="92"/>
      <c r="BEC246" s="92"/>
      <c r="BED246" s="92"/>
      <c r="BEE246" s="92"/>
      <c r="BEF246" s="92"/>
      <c r="BEG246" s="92"/>
      <c r="BEH246" s="92"/>
      <c r="BEI246" s="92"/>
      <c r="BEJ246" s="92"/>
      <c r="BEK246" s="92"/>
      <c r="BEL246" s="92"/>
      <c r="BEM246" s="92"/>
      <c r="BEN246" s="92"/>
      <c r="BEO246" s="92"/>
      <c r="BEP246" s="92"/>
      <c r="BEQ246" s="92"/>
      <c r="BER246" s="92"/>
      <c r="BES246" s="92"/>
      <c r="BET246" s="92"/>
      <c r="BEU246" s="92"/>
      <c r="BEV246" s="92"/>
      <c r="BEW246" s="92"/>
      <c r="BEX246" s="92"/>
      <c r="BEY246" s="92"/>
      <c r="BEZ246" s="92"/>
      <c r="BFA246" s="92"/>
      <c r="BFB246" s="92"/>
      <c r="BFC246" s="92"/>
      <c r="BFD246" s="92"/>
      <c r="BFE246" s="92"/>
      <c r="BFF246" s="92"/>
      <c r="BFG246" s="92"/>
      <c r="BFH246" s="92"/>
      <c r="BFI246" s="92"/>
      <c r="BFJ246" s="92"/>
      <c r="BFK246" s="92"/>
      <c r="BFL246" s="92"/>
      <c r="BFM246" s="92"/>
      <c r="BFN246" s="92"/>
      <c r="BFO246" s="92"/>
      <c r="BFP246" s="92"/>
      <c r="BFQ246" s="92"/>
      <c r="BFR246" s="92"/>
      <c r="BFS246" s="92"/>
      <c r="BFT246" s="92"/>
      <c r="BFU246" s="92"/>
      <c r="BFV246" s="92"/>
      <c r="BFW246" s="92"/>
      <c r="BFX246" s="92"/>
      <c r="BFY246" s="92"/>
      <c r="BFZ246" s="92"/>
      <c r="BGA246" s="92"/>
      <c r="BGB246" s="92"/>
      <c r="BGC246" s="92"/>
      <c r="BGD246" s="92"/>
      <c r="BGE246" s="92"/>
      <c r="BGF246" s="92"/>
      <c r="BGG246" s="92"/>
      <c r="BGH246" s="92"/>
      <c r="BGI246" s="92"/>
      <c r="BGJ246" s="92"/>
      <c r="BGK246" s="92"/>
      <c r="BGL246" s="92"/>
      <c r="BGM246" s="92"/>
      <c r="BGN246" s="92"/>
      <c r="BGO246" s="92"/>
      <c r="BGP246" s="92"/>
      <c r="BGQ246" s="92"/>
      <c r="BGR246" s="92"/>
      <c r="BGS246" s="92"/>
      <c r="BGT246" s="92"/>
      <c r="BGU246" s="92"/>
      <c r="BGV246" s="92"/>
      <c r="BGW246" s="92"/>
      <c r="BGX246" s="92"/>
      <c r="BGY246" s="92"/>
      <c r="BGZ246" s="92"/>
      <c r="BHA246" s="92"/>
      <c r="BHB246" s="92"/>
      <c r="BHC246" s="92"/>
      <c r="BHD246" s="92"/>
      <c r="BHE246" s="92"/>
      <c r="BHF246" s="92"/>
      <c r="BHG246" s="92"/>
      <c r="BHH246" s="92"/>
      <c r="BHI246" s="92"/>
      <c r="BHJ246" s="92"/>
      <c r="BHK246" s="92"/>
      <c r="BHL246" s="92"/>
      <c r="BHM246" s="92"/>
      <c r="BHN246" s="92"/>
      <c r="BHO246" s="92"/>
      <c r="BHP246" s="92"/>
      <c r="BHQ246" s="92"/>
      <c r="BHR246" s="92"/>
      <c r="BHS246" s="92"/>
      <c r="BHT246" s="92"/>
      <c r="BHU246" s="92"/>
      <c r="BHV246" s="92"/>
      <c r="BHW246" s="92"/>
      <c r="BHX246" s="92"/>
      <c r="BHY246" s="92"/>
      <c r="BHZ246" s="92"/>
      <c r="BIA246" s="92"/>
      <c r="BIB246" s="92"/>
      <c r="BIC246" s="92"/>
      <c r="BID246" s="92"/>
      <c r="BIE246" s="92"/>
      <c r="BIF246" s="92"/>
      <c r="BIG246" s="92"/>
      <c r="BIH246" s="92"/>
      <c r="BII246" s="92"/>
      <c r="BIJ246" s="92"/>
      <c r="BIK246" s="92"/>
      <c r="BIL246" s="92"/>
      <c r="BIM246" s="92"/>
      <c r="BIN246" s="92"/>
      <c r="BIO246" s="92"/>
      <c r="BIP246" s="92"/>
      <c r="BIQ246" s="92"/>
      <c r="BIR246" s="92"/>
      <c r="BIS246" s="92"/>
      <c r="BIT246" s="92"/>
      <c r="BIU246" s="92"/>
      <c r="BIV246" s="92"/>
      <c r="BIW246" s="92"/>
      <c r="BIX246" s="92"/>
      <c r="BIY246" s="92"/>
      <c r="BIZ246" s="92"/>
      <c r="BJA246" s="92"/>
      <c r="BJB246" s="92"/>
      <c r="BJC246" s="92"/>
      <c r="BJD246" s="92"/>
      <c r="BJE246" s="92"/>
      <c r="BJF246" s="92"/>
      <c r="BJG246" s="92"/>
      <c r="BJH246" s="92"/>
      <c r="BJI246" s="92"/>
      <c r="BJJ246" s="92"/>
      <c r="BJK246" s="92"/>
      <c r="BJL246" s="92"/>
      <c r="BJM246" s="92"/>
      <c r="BJN246" s="92"/>
      <c r="BJO246" s="92"/>
      <c r="BJP246" s="92"/>
      <c r="BJQ246" s="92"/>
      <c r="BJR246" s="92"/>
      <c r="BJS246" s="92"/>
      <c r="BJT246" s="92"/>
      <c r="BJU246" s="92"/>
      <c r="BJV246" s="92"/>
      <c r="BJW246" s="92"/>
      <c r="BJX246" s="92"/>
      <c r="BJY246" s="92"/>
      <c r="BJZ246" s="92"/>
      <c r="BKA246" s="92"/>
      <c r="BKB246" s="92"/>
      <c r="BKC246" s="92"/>
      <c r="BKD246" s="92"/>
      <c r="BKE246" s="92"/>
      <c r="BKF246" s="92"/>
      <c r="BKG246" s="92"/>
      <c r="BKH246" s="92"/>
      <c r="BKI246" s="92"/>
      <c r="BKJ246" s="92"/>
      <c r="BKK246" s="92"/>
      <c r="BKL246" s="92"/>
      <c r="BKM246" s="92"/>
      <c r="BKN246" s="92"/>
      <c r="BKO246" s="92"/>
      <c r="BKP246" s="92"/>
      <c r="BKQ246" s="92"/>
      <c r="BKR246" s="92"/>
      <c r="BKS246" s="92"/>
      <c r="BKT246" s="92"/>
      <c r="BKU246" s="92"/>
      <c r="BKV246" s="92"/>
      <c r="BKW246" s="92"/>
      <c r="BKX246" s="92"/>
      <c r="BKY246" s="92"/>
      <c r="BKZ246" s="92"/>
      <c r="BLA246" s="92"/>
      <c r="BLB246" s="92"/>
      <c r="BLC246" s="92"/>
      <c r="BLD246" s="92"/>
      <c r="BLE246" s="92"/>
      <c r="BLF246" s="92"/>
      <c r="BLG246" s="92"/>
      <c r="BLH246" s="92"/>
      <c r="BLI246" s="92"/>
      <c r="BLJ246" s="92"/>
      <c r="BLK246" s="92"/>
      <c r="BLL246" s="92"/>
      <c r="BLM246" s="92"/>
      <c r="BLN246" s="92"/>
      <c r="BLO246" s="92"/>
      <c r="BLP246" s="92"/>
      <c r="BLQ246" s="92"/>
      <c r="BLR246" s="92"/>
      <c r="BLS246" s="92"/>
      <c r="BLT246" s="92"/>
      <c r="BLU246" s="92"/>
      <c r="BLV246" s="92"/>
      <c r="BLW246" s="92"/>
      <c r="BLX246" s="92"/>
      <c r="BLY246" s="92"/>
      <c r="BLZ246" s="92"/>
      <c r="BMA246" s="92"/>
      <c r="BMB246" s="92"/>
      <c r="BMC246" s="92"/>
      <c r="BMD246" s="92"/>
      <c r="BME246" s="92"/>
      <c r="BMF246" s="92"/>
      <c r="BMG246" s="92"/>
      <c r="BMH246" s="92"/>
      <c r="BMI246" s="92"/>
      <c r="BMJ246" s="92"/>
      <c r="BMK246" s="92"/>
      <c r="BML246" s="92"/>
      <c r="BMM246" s="92"/>
      <c r="BMN246" s="92"/>
      <c r="BMO246" s="92"/>
      <c r="BMP246" s="92"/>
      <c r="BMQ246" s="92"/>
      <c r="BMR246" s="92"/>
      <c r="BMS246" s="92"/>
      <c r="BMT246" s="92"/>
      <c r="BMU246" s="92"/>
      <c r="BMV246" s="92"/>
      <c r="BMW246" s="92"/>
      <c r="BMX246" s="92"/>
      <c r="BMY246" s="92"/>
      <c r="BMZ246" s="92"/>
      <c r="BNA246" s="92"/>
      <c r="BNB246" s="92"/>
      <c r="BNC246" s="92"/>
      <c r="BND246" s="92"/>
      <c r="BNE246" s="92"/>
      <c r="BNF246" s="92"/>
      <c r="BNG246" s="92"/>
      <c r="BNH246" s="92"/>
      <c r="BNI246" s="92"/>
      <c r="BNJ246" s="92"/>
      <c r="BNK246" s="92"/>
      <c r="BNL246" s="92"/>
      <c r="BNM246" s="92"/>
      <c r="BNN246" s="92"/>
      <c r="BNO246" s="92"/>
      <c r="BNP246" s="92"/>
      <c r="BNQ246" s="92"/>
      <c r="BNR246" s="92"/>
      <c r="BNS246" s="92"/>
      <c r="BNT246" s="92"/>
      <c r="BNU246" s="92"/>
      <c r="BNV246" s="92"/>
      <c r="BNW246" s="92"/>
      <c r="BNX246" s="92"/>
      <c r="BNY246" s="92"/>
      <c r="BNZ246" s="92"/>
      <c r="BOA246" s="92"/>
      <c r="BOB246" s="92"/>
      <c r="BOC246" s="92"/>
      <c r="BOD246" s="92"/>
      <c r="BOE246" s="92"/>
      <c r="BOF246" s="92"/>
      <c r="BOG246" s="92"/>
      <c r="BOH246" s="92"/>
      <c r="BOI246" s="92"/>
      <c r="BOJ246" s="92"/>
      <c r="BOK246" s="92"/>
      <c r="BOL246" s="92"/>
      <c r="BOM246" s="92"/>
      <c r="BON246" s="92"/>
      <c r="BOO246" s="92"/>
      <c r="BOP246" s="92"/>
      <c r="BOQ246" s="92"/>
      <c r="BOR246" s="92"/>
      <c r="BOS246" s="92"/>
      <c r="BOT246" s="92"/>
      <c r="BOU246" s="92"/>
      <c r="BOV246" s="92"/>
      <c r="BOW246" s="92"/>
      <c r="BOX246" s="92"/>
      <c r="BOY246" s="92"/>
      <c r="BOZ246" s="92"/>
      <c r="BPA246" s="92"/>
      <c r="BPB246" s="92"/>
      <c r="BPC246" s="92"/>
      <c r="BPD246" s="92"/>
      <c r="BPE246" s="92"/>
      <c r="BPF246" s="92"/>
      <c r="BPG246" s="92"/>
      <c r="BPH246" s="92"/>
      <c r="BPI246" s="92"/>
      <c r="BPJ246" s="92"/>
      <c r="BPK246" s="92"/>
      <c r="BPL246" s="92"/>
      <c r="BPM246" s="92"/>
      <c r="BPN246" s="92"/>
      <c r="BPO246" s="92"/>
      <c r="BPP246" s="92"/>
      <c r="BPQ246" s="92"/>
      <c r="BPR246" s="92"/>
      <c r="BPS246" s="92"/>
      <c r="BPT246" s="92"/>
      <c r="BPU246" s="92"/>
      <c r="BPV246" s="92"/>
      <c r="BPW246" s="92"/>
      <c r="BPX246" s="92"/>
      <c r="BPY246" s="92"/>
      <c r="BPZ246" s="92"/>
      <c r="BQA246" s="92"/>
      <c r="BQB246" s="92"/>
      <c r="BQC246" s="92"/>
      <c r="BQD246" s="92"/>
      <c r="BQE246" s="92"/>
      <c r="BQF246" s="92"/>
      <c r="BQG246" s="92"/>
      <c r="BQH246" s="92"/>
      <c r="BQI246" s="92"/>
      <c r="BQJ246" s="92"/>
      <c r="BQK246" s="92"/>
      <c r="BQL246" s="92"/>
      <c r="BQM246" s="92"/>
      <c r="BQN246" s="92"/>
      <c r="BQO246" s="92"/>
      <c r="BQP246" s="92"/>
      <c r="BQQ246" s="92"/>
      <c r="BQR246" s="92"/>
      <c r="BQS246" s="92"/>
      <c r="BQT246" s="92"/>
      <c r="BQU246" s="92"/>
      <c r="BQV246" s="92"/>
      <c r="BQW246" s="92"/>
      <c r="BQX246" s="92"/>
      <c r="BQY246" s="92"/>
      <c r="BQZ246" s="92"/>
      <c r="BRA246" s="92"/>
      <c r="BRB246" s="92"/>
      <c r="BRC246" s="92"/>
      <c r="BRD246" s="92"/>
      <c r="BRE246" s="92"/>
      <c r="BRF246" s="92"/>
      <c r="BRG246" s="92"/>
      <c r="BRH246" s="92"/>
      <c r="BRI246" s="92"/>
      <c r="BRJ246" s="92"/>
      <c r="BRK246" s="92"/>
      <c r="BRL246" s="92"/>
      <c r="BRM246" s="92"/>
      <c r="BRN246" s="92"/>
      <c r="BRO246" s="92"/>
      <c r="BRP246" s="92"/>
      <c r="BRQ246" s="92"/>
      <c r="BRR246" s="92"/>
      <c r="BRS246" s="92"/>
      <c r="BRT246" s="92"/>
      <c r="BRU246" s="92"/>
      <c r="BRV246" s="92"/>
      <c r="BRW246" s="92"/>
      <c r="BRX246" s="92"/>
      <c r="BRY246" s="92"/>
      <c r="BRZ246" s="92"/>
      <c r="BSA246" s="92"/>
      <c r="BSB246" s="92"/>
      <c r="BSC246" s="92"/>
      <c r="BSD246" s="92"/>
      <c r="BSE246" s="92"/>
      <c r="BSF246" s="92"/>
      <c r="BSG246" s="92"/>
      <c r="BSH246" s="92"/>
      <c r="BSI246" s="92"/>
      <c r="BSJ246" s="92"/>
      <c r="BSK246" s="92"/>
      <c r="BSL246" s="92"/>
      <c r="BSM246" s="92"/>
      <c r="BSN246" s="92"/>
      <c r="BSO246" s="92"/>
      <c r="BSP246" s="92"/>
      <c r="BSQ246" s="92"/>
      <c r="BSR246" s="92"/>
      <c r="BSS246" s="92"/>
      <c r="BST246" s="92"/>
      <c r="BSU246" s="92"/>
      <c r="BSV246" s="92"/>
      <c r="BSW246" s="92"/>
      <c r="BSX246" s="92"/>
      <c r="BSY246" s="92"/>
      <c r="BSZ246" s="92"/>
      <c r="BTA246" s="92"/>
      <c r="BTB246" s="92"/>
      <c r="BTC246" s="92"/>
      <c r="BTD246" s="92"/>
      <c r="BTE246" s="92"/>
      <c r="BTF246" s="92"/>
      <c r="BTG246" s="92"/>
      <c r="BTH246" s="92"/>
      <c r="BTI246" s="92"/>
      <c r="BTJ246" s="92"/>
      <c r="BTK246" s="92"/>
      <c r="BTL246" s="92"/>
      <c r="BTM246" s="92"/>
      <c r="BTN246" s="92"/>
      <c r="BTO246" s="92"/>
      <c r="BTP246" s="92"/>
      <c r="BTQ246" s="92"/>
      <c r="BTR246" s="92"/>
      <c r="BTS246" s="92"/>
      <c r="BTT246" s="92"/>
      <c r="BTU246" s="92"/>
      <c r="BTV246" s="92"/>
      <c r="BTW246" s="92"/>
      <c r="BTX246" s="92"/>
      <c r="BTY246" s="92"/>
      <c r="BTZ246" s="92"/>
      <c r="BUA246" s="92"/>
      <c r="BUB246" s="92"/>
      <c r="BUC246" s="92"/>
      <c r="BUD246" s="92"/>
      <c r="BUE246" s="92"/>
      <c r="BUF246" s="92"/>
      <c r="BUG246" s="92"/>
      <c r="BUH246" s="92"/>
      <c r="BUI246" s="92"/>
      <c r="BUJ246" s="92"/>
      <c r="BUK246" s="92"/>
      <c r="BUL246" s="92"/>
      <c r="BUM246" s="92"/>
      <c r="BUN246" s="92"/>
      <c r="BUO246" s="92"/>
      <c r="BUP246" s="92"/>
      <c r="BUQ246" s="92"/>
      <c r="BUR246" s="92"/>
      <c r="BUS246" s="92"/>
      <c r="BUT246" s="92"/>
      <c r="BUU246" s="92"/>
      <c r="BUV246" s="92"/>
      <c r="BUW246" s="92"/>
      <c r="BUX246" s="92"/>
      <c r="BUY246" s="92"/>
      <c r="BUZ246" s="92"/>
      <c r="BVA246" s="92"/>
      <c r="BVB246" s="92"/>
      <c r="BVC246" s="92"/>
      <c r="BVD246" s="92"/>
      <c r="BVE246" s="92"/>
      <c r="BVF246" s="92"/>
      <c r="BVG246" s="92"/>
      <c r="BVH246" s="92"/>
      <c r="BVI246" s="92"/>
      <c r="BVJ246" s="92"/>
      <c r="BVK246" s="92"/>
      <c r="BVL246" s="92"/>
      <c r="BVM246" s="92"/>
      <c r="BVN246" s="92"/>
      <c r="BVO246" s="92"/>
      <c r="BVP246" s="92"/>
      <c r="BVQ246" s="92"/>
      <c r="BVR246" s="92"/>
      <c r="BVS246" s="92"/>
      <c r="BVT246" s="92"/>
      <c r="BVU246" s="92"/>
      <c r="BVV246" s="92"/>
      <c r="BVW246" s="92"/>
      <c r="BVX246" s="92"/>
      <c r="BVY246" s="92"/>
      <c r="BVZ246" s="92"/>
      <c r="BWA246" s="92"/>
      <c r="BWB246" s="92"/>
      <c r="BWC246" s="92"/>
      <c r="BWD246" s="92"/>
      <c r="BWE246" s="92"/>
      <c r="BWF246" s="92"/>
      <c r="BWG246" s="92"/>
      <c r="BWH246" s="92"/>
      <c r="BWI246" s="92"/>
      <c r="BWJ246" s="92"/>
      <c r="BWK246" s="92"/>
      <c r="BWL246" s="92"/>
      <c r="BWM246" s="92"/>
      <c r="BWN246" s="92"/>
      <c r="BWO246" s="92"/>
      <c r="BWP246" s="92"/>
      <c r="BWQ246" s="92"/>
      <c r="BWR246" s="92"/>
      <c r="BWS246" s="92"/>
      <c r="BWT246" s="92"/>
      <c r="BWU246" s="92"/>
      <c r="BWV246" s="92"/>
      <c r="BWW246" s="92"/>
      <c r="BWX246" s="92"/>
      <c r="BWY246" s="92"/>
      <c r="BWZ246" s="92"/>
      <c r="BXA246" s="92"/>
      <c r="BXB246" s="92"/>
      <c r="BXC246" s="92"/>
      <c r="BXD246" s="92"/>
      <c r="BXE246" s="92"/>
      <c r="BXF246" s="92"/>
      <c r="BXG246" s="92"/>
      <c r="BXH246" s="92"/>
      <c r="BXI246" s="92"/>
      <c r="BXJ246" s="92"/>
      <c r="BXK246" s="92"/>
      <c r="BXL246" s="92"/>
      <c r="BXM246" s="92"/>
      <c r="BXN246" s="92"/>
      <c r="BXO246" s="92"/>
      <c r="BXP246" s="92"/>
      <c r="BXQ246" s="92"/>
      <c r="BXR246" s="92"/>
      <c r="BXS246" s="92"/>
      <c r="BXT246" s="92"/>
      <c r="BXU246" s="92"/>
      <c r="BXV246" s="92"/>
      <c r="BXW246" s="92"/>
      <c r="BXX246" s="92"/>
      <c r="BXY246" s="92"/>
      <c r="BXZ246" s="92"/>
      <c r="BYA246" s="92"/>
      <c r="BYB246" s="92"/>
      <c r="BYC246" s="92"/>
      <c r="BYD246" s="92"/>
      <c r="BYE246" s="92"/>
      <c r="BYF246" s="92"/>
      <c r="BYG246" s="92"/>
      <c r="BYH246" s="92"/>
      <c r="BYI246" s="92"/>
      <c r="BYJ246" s="92"/>
      <c r="BYK246" s="92"/>
      <c r="BYL246" s="92"/>
      <c r="BYM246" s="92"/>
      <c r="BYN246" s="92"/>
      <c r="BYO246" s="92"/>
      <c r="BYP246" s="92"/>
      <c r="BYQ246" s="92"/>
      <c r="BYR246" s="92"/>
      <c r="BYS246" s="92"/>
      <c r="BYT246" s="92"/>
      <c r="BYU246" s="92"/>
      <c r="BYV246" s="92"/>
      <c r="BYW246" s="92"/>
      <c r="BYX246" s="92"/>
      <c r="BYY246" s="92"/>
      <c r="BYZ246" s="92"/>
      <c r="BZA246" s="92"/>
      <c r="BZB246" s="92"/>
      <c r="BZC246" s="92"/>
      <c r="BZD246" s="92"/>
      <c r="BZE246" s="92"/>
      <c r="BZF246" s="92"/>
      <c r="BZG246" s="92"/>
      <c r="BZH246" s="92"/>
      <c r="BZI246" s="92"/>
      <c r="BZJ246" s="92"/>
      <c r="BZK246" s="92"/>
      <c r="BZL246" s="92"/>
      <c r="BZM246" s="92"/>
      <c r="BZN246" s="92"/>
      <c r="BZO246" s="92"/>
      <c r="BZP246" s="92"/>
      <c r="BZQ246" s="92"/>
      <c r="BZR246" s="92"/>
      <c r="BZS246" s="92"/>
      <c r="BZT246" s="92"/>
      <c r="BZU246" s="92"/>
      <c r="BZV246" s="92"/>
      <c r="BZW246" s="92"/>
      <c r="BZX246" s="92"/>
      <c r="BZY246" s="92"/>
      <c r="BZZ246" s="92"/>
      <c r="CAA246" s="92"/>
      <c r="CAB246" s="92"/>
      <c r="CAC246" s="92"/>
      <c r="CAD246" s="92"/>
      <c r="CAE246" s="92"/>
      <c r="CAF246" s="92"/>
      <c r="CAG246" s="92"/>
      <c r="CAH246" s="92"/>
      <c r="CAI246" s="92"/>
      <c r="CAJ246" s="92"/>
      <c r="CAK246" s="92"/>
      <c r="CAL246" s="92"/>
      <c r="CAM246" s="92"/>
      <c r="CAN246" s="92"/>
      <c r="CAO246" s="92"/>
      <c r="CAP246" s="92"/>
      <c r="CAQ246" s="92"/>
      <c r="CAR246" s="92"/>
      <c r="CAS246" s="92"/>
      <c r="CAT246" s="92"/>
      <c r="CAU246" s="92"/>
      <c r="CAV246" s="92"/>
      <c r="CAW246" s="92"/>
      <c r="CAX246" s="92"/>
      <c r="CAY246" s="92"/>
      <c r="CAZ246" s="92"/>
      <c r="CBA246" s="92"/>
      <c r="CBB246" s="92"/>
      <c r="CBC246" s="92"/>
      <c r="CBD246" s="92"/>
      <c r="CBE246" s="92"/>
      <c r="CBF246" s="92"/>
      <c r="CBG246" s="92"/>
      <c r="CBH246" s="92"/>
      <c r="CBI246" s="92"/>
      <c r="CBJ246" s="92"/>
      <c r="CBK246" s="92"/>
      <c r="CBL246" s="92"/>
      <c r="CBM246" s="92"/>
      <c r="CBN246" s="92"/>
      <c r="CBO246" s="92"/>
      <c r="CBP246" s="92"/>
      <c r="CBQ246" s="92"/>
      <c r="CBR246" s="92"/>
      <c r="CBS246" s="92"/>
      <c r="CBT246" s="92"/>
      <c r="CBU246" s="92"/>
      <c r="CBV246" s="92"/>
      <c r="CBW246" s="92"/>
      <c r="CBX246" s="92"/>
      <c r="CBY246" s="92"/>
      <c r="CBZ246" s="92"/>
      <c r="CCA246" s="92"/>
      <c r="CCB246" s="92"/>
      <c r="CCC246" s="92"/>
      <c r="CCD246" s="92"/>
      <c r="CCE246" s="92"/>
      <c r="CCF246" s="92"/>
      <c r="CCG246" s="92"/>
      <c r="CCH246" s="92"/>
      <c r="CCI246" s="92"/>
      <c r="CCJ246" s="92"/>
      <c r="CCK246" s="92"/>
      <c r="CCL246" s="92"/>
      <c r="CCM246" s="92"/>
      <c r="CCN246" s="92"/>
      <c r="CCO246" s="92"/>
      <c r="CCP246" s="92"/>
      <c r="CCQ246" s="92"/>
      <c r="CCR246" s="92"/>
      <c r="CCS246" s="92"/>
      <c r="CCT246" s="92"/>
      <c r="CCU246" s="92"/>
      <c r="CCV246" s="92"/>
      <c r="CCW246" s="92"/>
      <c r="CCX246" s="92"/>
      <c r="CCY246" s="92"/>
      <c r="CCZ246" s="92"/>
      <c r="CDA246" s="92"/>
      <c r="CDB246" s="92"/>
      <c r="CDC246" s="92"/>
      <c r="CDD246" s="92"/>
      <c r="CDE246" s="92"/>
      <c r="CDF246" s="92"/>
      <c r="CDG246" s="92"/>
      <c r="CDH246" s="92"/>
      <c r="CDI246" s="92"/>
      <c r="CDJ246" s="92"/>
      <c r="CDK246" s="92"/>
      <c r="CDL246" s="92"/>
      <c r="CDM246" s="92"/>
      <c r="CDN246" s="92"/>
      <c r="CDO246" s="92"/>
      <c r="CDP246" s="92"/>
      <c r="CDQ246" s="92"/>
      <c r="CDR246" s="92"/>
      <c r="CDS246" s="92"/>
      <c r="CDT246" s="92"/>
      <c r="CDU246" s="92"/>
      <c r="CDV246" s="92"/>
      <c r="CDW246" s="92"/>
      <c r="CDX246" s="92"/>
      <c r="CDY246" s="92"/>
      <c r="CDZ246" s="92"/>
      <c r="CEA246" s="92"/>
      <c r="CEB246" s="92"/>
      <c r="CEC246" s="92"/>
      <c r="CED246" s="92"/>
      <c r="CEE246" s="92"/>
      <c r="CEF246" s="92"/>
      <c r="CEG246" s="92"/>
      <c r="CEH246" s="92"/>
      <c r="CEI246" s="92"/>
      <c r="CEJ246" s="92"/>
      <c r="CEK246" s="92"/>
      <c r="CEL246" s="92"/>
      <c r="CEM246" s="92"/>
      <c r="CEN246" s="92"/>
      <c r="CEO246" s="92"/>
      <c r="CEP246" s="92"/>
      <c r="CEQ246" s="92"/>
      <c r="CER246" s="92"/>
      <c r="CES246" s="92"/>
      <c r="CET246" s="92"/>
      <c r="CEU246" s="92"/>
      <c r="CEV246" s="92"/>
      <c r="CEW246" s="92"/>
      <c r="CEX246" s="92"/>
      <c r="CEY246" s="92"/>
      <c r="CEZ246" s="92"/>
      <c r="CFA246" s="92"/>
      <c r="CFB246" s="92"/>
      <c r="CFC246" s="92"/>
      <c r="CFD246" s="92"/>
      <c r="CFE246" s="92"/>
      <c r="CFF246" s="92"/>
      <c r="CFG246" s="92"/>
      <c r="CFH246" s="92"/>
      <c r="CFI246" s="92"/>
      <c r="CFJ246" s="92"/>
      <c r="CFK246" s="92"/>
      <c r="CFL246" s="92"/>
      <c r="CFM246" s="92"/>
      <c r="CFN246" s="92"/>
      <c r="CFO246" s="92"/>
      <c r="CFP246" s="92"/>
      <c r="CFQ246" s="92"/>
      <c r="CFR246" s="92"/>
      <c r="CFS246" s="92"/>
      <c r="CFT246" s="92"/>
      <c r="CFU246" s="92"/>
      <c r="CFV246" s="92"/>
      <c r="CFW246" s="92"/>
      <c r="CFX246" s="92"/>
      <c r="CFY246" s="92"/>
      <c r="CFZ246" s="92"/>
      <c r="CGA246" s="92"/>
      <c r="CGB246" s="92"/>
      <c r="CGC246" s="92"/>
      <c r="CGD246" s="92"/>
      <c r="CGE246" s="92"/>
      <c r="CGF246" s="92"/>
      <c r="CGG246" s="92"/>
      <c r="CGH246" s="92"/>
      <c r="CGI246" s="92"/>
      <c r="CGJ246" s="92"/>
      <c r="CGK246" s="92"/>
      <c r="CGL246" s="92"/>
      <c r="CGM246" s="92"/>
      <c r="CGN246" s="92"/>
      <c r="CGO246" s="92"/>
      <c r="CGP246" s="92"/>
      <c r="CGQ246" s="92"/>
      <c r="CGR246" s="92"/>
      <c r="CGS246" s="92"/>
      <c r="CGT246" s="92"/>
      <c r="CGU246" s="92"/>
      <c r="CGV246" s="92"/>
      <c r="CGW246" s="92"/>
      <c r="CGX246" s="92"/>
      <c r="CGY246" s="92"/>
      <c r="CGZ246" s="92"/>
      <c r="CHA246" s="92"/>
      <c r="CHB246" s="92"/>
      <c r="CHC246" s="92"/>
      <c r="CHD246" s="92"/>
      <c r="CHE246" s="92"/>
      <c r="CHF246" s="92"/>
      <c r="CHG246" s="92"/>
      <c r="CHH246" s="92"/>
      <c r="CHI246" s="92"/>
      <c r="CHJ246" s="92"/>
      <c r="CHK246" s="92"/>
      <c r="CHL246" s="92"/>
      <c r="CHM246" s="92"/>
      <c r="CHN246" s="92"/>
      <c r="CHO246" s="92"/>
      <c r="CHP246" s="92"/>
      <c r="CHQ246" s="92"/>
      <c r="CHR246" s="92"/>
      <c r="CHS246" s="92"/>
      <c r="CHT246" s="92"/>
      <c r="CHU246" s="92"/>
      <c r="CHV246" s="92"/>
      <c r="CHW246" s="92"/>
      <c r="CHX246" s="92"/>
      <c r="CHY246" s="92"/>
      <c r="CHZ246" s="92"/>
      <c r="CIA246" s="92"/>
      <c r="CIB246" s="92"/>
      <c r="CIC246" s="92"/>
      <c r="CID246" s="92"/>
      <c r="CIE246" s="92"/>
      <c r="CIF246" s="92"/>
      <c r="CIG246" s="92"/>
      <c r="CIH246" s="92"/>
      <c r="CII246" s="92"/>
      <c r="CIJ246" s="92"/>
      <c r="CIK246" s="92"/>
      <c r="CIL246" s="92"/>
      <c r="CIM246" s="92"/>
      <c r="CIN246" s="92"/>
      <c r="CIO246" s="92"/>
      <c r="CIP246" s="92"/>
      <c r="CIQ246" s="92"/>
      <c r="CIR246" s="92"/>
      <c r="CIS246" s="92"/>
      <c r="CIT246" s="92"/>
      <c r="CIU246" s="92"/>
      <c r="CIV246" s="92"/>
      <c r="CIW246" s="92"/>
      <c r="CIX246" s="92"/>
      <c r="CIY246" s="92"/>
      <c r="CIZ246" s="92"/>
      <c r="CJA246" s="92"/>
      <c r="CJB246" s="92"/>
      <c r="CJC246" s="92"/>
      <c r="CJD246" s="92"/>
      <c r="CJE246" s="92"/>
      <c r="CJF246" s="92"/>
      <c r="CJG246" s="92"/>
      <c r="CJH246" s="92"/>
      <c r="CJI246" s="92"/>
      <c r="CJJ246" s="92"/>
      <c r="CJK246" s="92"/>
      <c r="CJL246" s="92"/>
      <c r="CJM246" s="92"/>
      <c r="CJN246" s="92"/>
      <c r="CJO246" s="92"/>
      <c r="CJP246" s="92"/>
      <c r="CJQ246" s="92"/>
      <c r="CJR246" s="92"/>
      <c r="CJS246" s="92"/>
      <c r="CJT246" s="92"/>
      <c r="CJU246" s="92"/>
      <c r="CJV246" s="92"/>
      <c r="CJW246" s="92"/>
      <c r="CJX246" s="92"/>
      <c r="CJY246" s="92"/>
      <c r="CJZ246" s="92"/>
      <c r="CKA246" s="92"/>
      <c r="CKB246" s="92"/>
      <c r="CKC246" s="92"/>
      <c r="CKD246" s="92"/>
      <c r="CKE246" s="92"/>
      <c r="CKF246" s="92"/>
      <c r="CKG246" s="92"/>
      <c r="CKH246" s="92"/>
      <c r="CKI246" s="92"/>
      <c r="CKJ246" s="92"/>
      <c r="CKK246" s="92"/>
      <c r="CKL246" s="92"/>
      <c r="CKM246" s="92"/>
      <c r="CKN246" s="92"/>
      <c r="CKO246" s="92"/>
      <c r="CKP246" s="92"/>
      <c r="CKQ246" s="92"/>
      <c r="CKR246" s="92"/>
      <c r="CKS246" s="92"/>
      <c r="CKT246" s="92"/>
      <c r="CKU246" s="92"/>
      <c r="CKV246" s="92"/>
      <c r="CKW246" s="92"/>
      <c r="CKX246" s="92"/>
      <c r="CKY246" s="92"/>
      <c r="CKZ246" s="92"/>
      <c r="CLA246" s="92"/>
      <c r="CLB246" s="92"/>
      <c r="CLC246" s="92"/>
      <c r="CLD246" s="92"/>
      <c r="CLE246" s="92"/>
      <c r="CLF246" s="92"/>
      <c r="CLG246" s="92"/>
      <c r="CLH246" s="92"/>
      <c r="CLI246" s="92"/>
      <c r="CLJ246" s="92"/>
      <c r="CLK246" s="92"/>
      <c r="CLL246" s="92"/>
      <c r="CLM246" s="92"/>
      <c r="CLN246" s="92"/>
      <c r="CLO246" s="92"/>
      <c r="CLP246" s="92"/>
      <c r="CLQ246" s="92"/>
      <c r="CLR246" s="92"/>
      <c r="CLS246" s="92"/>
      <c r="CLT246" s="92"/>
      <c r="CLU246" s="92"/>
      <c r="CLV246" s="92"/>
      <c r="CLW246" s="92"/>
      <c r="CLX246" s="92"/>
      <c r="CLY246" s="92"/>
      <c r="CLZ246" s="92"/>
      <c r="CMA246" s="92"/>
      <c r="CMB246" s="92"/>
      <c r="CMC246" s="92"/>
      <c r="CMD246" s="92"/>
      <c r="CME246" s="92"/>
      <c r="CMF246" s="92"/>
      <c r="CMG246" s="92"/>
      <c r="CMH246" s="92"/>
      <c r="CMI246" s="92"/>
      <c r="CMJ246" s="92"/>
      <c r="CMK246" s="92"/>
      <c r="CML246" s="92"/>
      <c r="CMM246" s="92"/>
      <c r="CMN246" s="92"/>
      <c r="CMO246" s="92"/>
      <c r="CMP246" s="92"/>
      <c r="CMQ246" s="92"/>
      <c r="CMR246" s="92"/>
      <c r="CMS246" s="92"/>
      <c r="CMT246" s="92"/>
      <c r="CMU246" s="92"/>
      <c r="CMV246" s="92"/>
      <c r="CMW246" s="92"/>
      <c r="CMX246" s="92"/>
      <c r="CMY246" s="92"/>
      <c r="CMZ246" s="92"/>
      <c r="CNA246" s="92"/>
      <c r="CNB246" s="92"/>
      <c r="CNC246" s="92"/>
      <c r="CND246" s="92"/>
      <c r="CNE246" s="92"/>
      <c r="CNF246" s="92"/>
      <c r="CNG246" s="92"/>
      <c r="CNH246" s="92"/>
      <c r="CNI246" s="92"/>
      <c r="CNJ246" s="92"/>
      <c r="CNK246" s="92"/>
      <c r="CNL246" s="92"/>
      <c r="CNM246" s="92"/>
      <c r="CNN246" s="92"/>
      <c r="CNO246" s="92"/>
      <c r="CNP246" s="92"/>
      <c r="CNQ246" s="92"/>
      <c r="CNR246" s="92"/>
      <c r="CNS246" s="92"/>
      <c r="CNT246" s="92"/>
      <c r="CNU246" s="92"/>
      <c r="CNV246" s="92"/>
      <c r="CNW246" s="92"/>
      <c r="CNX246" s="92"/>
      <c r="CNY246" s="92"/>
      <c r="CNZ246" s="92"/>
      <c r="COA246" s="92"/>
      <c r="COB246" s="92"/>
      <c r="COC246" s="92"/>
      <c r="COD246" s="92"/>
      <c r="COE246" s="92"/>
      <c r="COF246" s="92"/>
      <c r="COG246" s="92"/>
      <c r="COH246" s="92"/>
      <c r="COI246" s="92"/>
      <c r="COJ246" s="92"/>
      <c r="COK246" s="92"/>
      <c r="COL246" s="92"/>
      <c r="COM246" s="92"/>
      <c r="CON246" s="92"/>
      <c r="COO246" s="92"/>
      <c r="COP246" s="92"/>
      <c r="COQ246" s="92"/>
      <c r="COR246" s="92"/>
      <c r="COS246" s="92"/>
      <c r="COT246" s="92"/>
      <c r="COU246" s="92"/>
      <c r="COV246" s="92"/>
      <c r="COW246" s="92"/>
      <c r="COX246" s="92"/>
      <c r="COY246" s="92"/>
      <c r="COZ246" s="92"/>
      <c r="CPA246" s="92"/>
      <c r="CPB246" s="92"/>
      <c r="CPC246" s="92"/>
      <c r="CPD246" s="92"/>
      <c r="CPE246" s="92"/>
      <c r="CPF246" s="92"/>
      <c r="CPG246" s="92"/>
      <c r="CPH246" s="92"/>
      <c r="CPI246" s="92"/>
      <c r="CPJ246" s="92"/>
      <c r="CPK246" s="92"/>
      <c r="CPL246" s="92"/>
      <c r="CPM246" s="92"/>
      <c r="CPN246" s="92"/>
      <c r="CPO246" s="92"/>
      <c r="CPP246" s="92"/>
      <c r="CPQ246" s="92"/>
      <c r="CPR246" s="92"/>
      <c r="CPS246" s="92"/>
      <c r="CPT246" s="92"/>
      <c r="CPU246" s="92"/>
      <c r="CPV246" s="92"/>
      <c r="CPW246" s="92"/>
      <c r="CPX246" s="92"/>
      <c r="CPY246" s="92"/>
      <c r="CPZ246" s="92"/>
      <c r="CQA246" s="92"/>
      <c r="CQB246" s="92"/>
      <c r="CQC246" s="92"/>
      <c r="CQD246" s="92"/>
      <c r="CQE246" s="92"/>
      <c r="CQF246" s="92"/>
      <c r="CQG246" s="92"/>
      <c r="CQH246" s="92"/>
      <c r="CQI246" s="92"/>
      <c r="CQJ246" s="92"/>
      <c r="CQK246" s="92"/>
      <c r="CQL246" s="92"/>
      <c r="CQM246" s="92"/>
      <c r="CQN246" s="92"/>
      <c r="CQO246" s="92"/>
      <c r="CQP246" s="92"/>
      <c r="CQQ246" s="92"/>
      <c r="CQR246" s="92"/>
      <c r="CQS246" s="92"/>
      <c r="CQT246" s="92"/>
      <c r="CQU246" s="92"/>
      <c r="CQV246" s="92"/>
      <c r="CQW246" s="92"/>
      <c r="CQX246" s="92"/>
      <c r="CQY246" s="92"/>
      <c r="CQZ246" s="92"/>
      <c r="CRA246" s="92"/>
      <c r="CRB246" s="92"/>
      <c r="CRC246" s="92"/>
      <c r="CRD246" s="92"/>
      <c r="CRE246" s="92"/>
      <c r="CRF246" s="92"/>
      <c r="CRG246" s="92"/>
      <c r="CRH246" s="92"/>
      <c r="CRI246" s="92"/>
      <c r="CRJ246" s="92"/>
      <c r="CRK246" s="92"/>
      <c r="CRL246" s="92"/>
      <c r="CRM246" s="92"/>
      <c r="CRN246" s="92"/>
      <c r="CRO246" s="92"/>
      <c r="CRP246" s="92"/>
      <c r="CRQ246" s="92"/>
      <c r="CRR246" s="92"/>
      <c r="CRS246" s="92"/>
      <c r="CRT246" s="92"/>
      <c r="CRU246" s="92"/>
      <c r="CRV246" s="92"/>
      <c r="CRW246" s="92"/>
      <c r="CRX246" s="92"/>
      <c r="CRY246" s="92"/>
      <c r="CRZ246" s="92"/>
      <c r="CSA246" s="92"/>
      <c r="CSB246" s="92"/>
      <c r="CSC246" s="92"/>
      <c r="CSD246" s="92"/>
      <c r="CSE246" s="92"/>
      <c r="CSF246" s="92"/>
      <c r="CSG246" s="92"/>
      <c r="CSH246" s="92"/>
      <c r="CSI246" s="92"/>
      <c r="CSJ246" s="92"/>
      <c r="CSK246" s="92"/>
      <c r="CSL246" s="92"/>
      <c r="CSM246" s="92"/>
      <c r="CSN246" s="92"/>
      <c r="CSO246" s="92"/>
      <c r="CSP246" s="92"/>
      <c r="CSQ246" s="92"/>
      <c r="CSR246" s="92"/>
      <c r="CSS246" s="92"/>
      <c r="CST246" s="92"/>
      <c r="CSU246" s="92"/>
      <c r="CSV246" s="92"/>
      <c r="CSW246" s="92"/>
      <c r="CSX246" s="92"/>
      <c r="CSY246" s="92"/>
      <c r="CSZ246" s="92"/>
      <c r="CTA246" s="92"/>
      <c r="CTB246" s="92"/>
      <c r="CTC246" s="92"/>
      <c r="CTD246" s="92"/>
      <c r="CTE246" s="92"/>
      <c r="CTF246" s="92"/>
      <c r="CTG246" s="92"/>
      <c r="CTH246" s="92"/>
      <c r="CTI246" s="92"/>
      <c r="CTJ246" s="92"/>
      <c r="CTK246" s="92"/>
      <c r="CTL246" s="92"/>
      <c r="CTM246" s="92"/>
      <c r="CTN246" s="92"/>
      <c r="CTO246" s="92"/>
      <c r="CTP246" s="92"/>
      <c r="CTQ246" s="92"/>
      <c r="CTR246" s="92"/>
      <c r="CTS246" s="92"/>
      <c r="CTT246" s="92"/>
      <c r="CTU246" s="92"/>
      <c r="CTV246" s="92"/>
      <c r="CTW246" s="92"/>
      <c r="CTX246" s="92"/>
      <c r="CTY246" s="92"/>
      <c r="CTZ246" s="92"/>
      <c r="CUA246" s="92"/>
      <c r="CUB246" s="92"/>
      <c r="CUC246" s="92"/>
      <c r="CUD246" s="92"/>
      <c r="CUE246" s="92"/>
      <c r="CUF246" s="92"/>
      <c r="CUG246" s="92"/>
      <c r="CUH246" s="92"/>
      <c r="CUI246" s="92"/>
      <c r="CUJ246" s="92"/>
      <c r="CUK246" s="92"/>
      <c r="CUL246" s="92"/>
      <c r="CUM246" s="92"/>
      <c r="CUN246" s="92"/>
      <c r="CUO246" s="92"/>
      <c r="CUP246" s="92"/>
      <c r="CUQ246" s="92"/>
      <c r="CUR246" s="92"/>
      <c r="CUS246" s="92"/>
      <c r="CUT246" s="92"/>
      <c r="CUU246" s="92"/>
      <c r="CUV246" s="92"/>
      <c r="CUW246" s="92"/>
      <c r="CUX246" s="92"/>
      <c r="CUY246" s="92"/>
      <c r="CUZ246" s="92"/>
      <c r="CVA246" s="92"/>
      <c r="CVB246" s="92"/>
      <c r="CVC246" s="92"/>
      <c r="CVD246" s="92"/>
      <c r="CVE246" s="92"/>
      <c r="CVF246" s="92"/>
      <c r="CVG246" s="92"/>
      <c r="CVH246" s="92"/>
      <c r="CVI246" s="92"/>
      <c r="CVJ246" s="92"/>
      <c r="CVK246" s="92"/>
      <c r="CVL246" s="92"/>
      <c r="CVM246" s="92"/>
      <c r="CVN246" s="92"/>
      <c r="CVO246" s="92"/>
      <c r="CVP246" s="92"/>
      <c r="CVQ246" s="92"/>
      <c r="CVR246" s="92"/>
      <c r="CVS246" s="92"/>
      <c r="CVT246" s="92"/>
      <c r="CVU246" s="92"/>
      <c r="CVV246" s="92"/>
      <c r="CVW246" s="92"/>
      <c r="CVX246" s="92"/>
      <c r="CVY246" s="92"/>
      <c r="CVZ246" s="92"/>
      <c r="CWA246" s="92"/>
      <c r="CWB246" s="92"/>
      <c r="CWC246" s="92"/>
      <c r="CWD246" s="92"/>
      <c r="CWE246" s="92"/>
      <c r="CWF246" s="92"/>
      <c r="CWG246" s="92"/>
      <c r="CWH246" s="92"/>
      <c r="CWI246" s="92"/>
      <c r="CWJ246" s="92"/>
      <c r="CWK246" s="92"/>
      <c r="CWL246" s="92"/>
      <c r="CWM246" s="92"/>
      <c r="CWN246" s="92"/>
      <c r="CWO246" s="92"/>
      <c r="CWP246" s="92"/>
      <c r="CWQ246" s="92"/>
      <c r="CWR246" s="92"/>
      <c r="CWS246" s="92"/>
      <c r="CWT246" s="92"/>
      <c r="CWU246" s="92"/>
      <c r="CWV246" s="92"/>
      <c r="CWW246" s="92"/>
      <c r="CWX246" s="92"/>
      <c r="CWY246" s="92"/>
      <c r="CWZ246" s="92"/>
      <c r="CXA246" s="92"/>
      <c r="CXB246" s="92"/>
      <c r="CXC246" s="92"/>
      <c r="CXD246" s="92"/>
      <c r="CXE246" s="92"/>
      <c r="CXF246" s="92"/>
      <c r="CXG246" s="92"/>
      <c r="CXH246" s="92"/>
      <c r="CXI246" s="92"/>
      <c r="CXJ246" s="92"/>
      <c r="CXK246" s="92"/>
      <c r="CXL246" s="92"/>
      <c r="CXM246" s="92"/>
      <c r="CXN246" s="92"/>
      <c r="CXO246" s="92"/>
      <c r="CXP246" s="92"/>
      <c r="CXQ246" s="92"/>
      <c r="CXR246" s="92"/>
      <c r="CXS246" s="92"/>
      <c r="CXT246" s="92"/>
      <c r="CXU246" s="92"/>
      <c r="CXV246" s="92"/>
      <c r="CXW246" s="92"/>
      <c r="CXX246" s="92"/>
      <c r="CXY246" s="92"/>
      <c r="CXZ246" s="92"/>
      <c r="CYA246" s="92"/>
      <c r="CYB246" s="92"/>
      <c r="CYC246" s="92"/>
      <c r="CYD246" s="92"/>
      <c r="CYE246" s="92"/>
      <c r="CYF246" s="92"/>
      <c r="CYG246" s="92"/>
      <c r="CYH246" s="92"/>
      <c r="CYI246" s="92"/>
      <c r="CYJ246" s="92"/>
      <c r="CYK246" s="92"/>
      <c r="CYL246" s="92"/>
      <c r="CYM246" s="92"/>
      <c r="CYN246" s="92"/>
      <c r="CYO246" s="92"/>
      <c r="CYP246" s="92"/>
      <c r="CYQ246" s="92"/>
      <c r="CYR246" s="92"/>
      <c r="CYS246" s="92"/>
      <c r="CYT246" s="92"/>
      <c r="CYU246" s="92"/>
      <c r="CYV246" s="92"/>
      <c r="CYW246" s="92"/>
      <c r="CYX246" s="92"/>
      <c r="CYY246" s="92"/>
      <c r="CYZ246" s="92"/>
      <c r="CZA246" s="92"/>
      <c r="CZB246" s="92"/>
      <c r="CZC246" s="92"/>
      <c r="CZD246" s="92"/>
      <c r="CZE246" s="92"/>
      <c r="CZF246" s="92"/>
      <c r="CZG246" s="92"/>
      <c r="CZH246" s="92"/>
      <c r="CZI246" s="92"/>
      <c r="CZJ246" s="92"/>
      <c r="CZK246" s="92"/>
      <c r="CZL246" s="92"/>
      <c r="CZM246" s="92"/>
      <c r="CZN246" s="92"/>
      <c r="CZO246" s="92"/>
      <c r="CZP246" s="92"/>
      <c r="CZQ246" s="92"/>
      <c r="CZR246" s="92"/>
      <c r="CZS246" s="92"/>
      <c r="CZT246" s="92"/>
      <c r="CZU246" s="92"/>
      <c r="CZV246" s="92"/>
      <c r="CZW246" s="92"/>
      <c r="CZX246" s="92"/>
      <c r="CZY246" s="92"/>
      <c r="CZZ246" s="92"/>
      <c r="DAA246" s="92"/>
      <c r="DAB246" s="92"/>
      <c r="DAC246" s="92"/>
      <c r="DAD246" s="92"/>
      <c r="DAE246" s="92"/>
      <c r="DAF246" s="92"/>
      <c r="DAG246" s="92"/>
      <c r="DAH246" s="92"/>
      <c r="DAI246" s="92"/>
      <c r="DAJ246" s="92"/>
      <c r="DAK246" s="92"/>
      <c r="DAL246" s="92"/>
      <c r="DAM246" s="92"/>
      <c r="DAN246" s="92"/>
      <c r="DAO246" s="92"/>
      <c r="DAP246" s="92"/>
      <c r="DAQ246" s="92"/>
      <c r="DAR246" s="92"/>
      <c r="DAS246" s="92"/>
      <c r="DAT246" s="92"/>
      <c r="DAU246" s="92"/>
      <c r="DAV246" s="92"/>
      <c r="DAW246" s="92"/>
      <c r="DAX246" s="92"/>
      <c r="DAY246" s="92"/>
      <c r="DAZ246" s="92"/>
      <c r="DBA246" s="92"/>
      <c r="DBB246" s="92"/>
      <c r="DBC246" s="92"/>
      <c r="DBD246" s="92"/>
      <c r="DBE246" s="92"/>
      <c r="DBF246" s="92"/>
      <c r="DBG246" s="92"/>
      <c r="DBH246" s="92"/>
      <c r="DBI246" s="92"/>
      <c r="DBJ246" s="92"/>
      <c r="DBK246" s="92"/>
      <c r="DBL246" s="92"/>
      <c r="DBM246" s="92"/>
      <c r="DBN246" s="92"/>
      <c r="DBO246" s="92"/>
      <c r="DBP246" s="92"/>
      <c r="DBQ246" s="92"/>
      <c r="DBR246" s="92"/>
      <c r="DBS246" s="92"/>
      <c r="DBT246" s="92"/>
      <c r="DBU246" s="92"/>
      <c r="DBV246" s="92"/>
      <c r="DBW246" s="92"/>
      <c r="DBX246" s="92"/>
      <c r="DBY246" s="92"/>
      <c r="DBZ246" s="92"/>
      <c r="DCA246" s="92"/>
      <c r="DCB246" s="92"/>
      <c r="DCC246" s="92"/>
      <c r="DCD246" s="92"/>
      <c r="DCE246" s="92"/>
      <c r="DCF246" s="92"/>
      <c r="DCG246" s="92"/>
      <c r="DCH246" s="92"/>
      <c r="DCI246" s="92"/>
      <c r="DCJ246" s="92"/>
      <c r="DCK246" s="92"/>
      <c r="DCL246" s="92"/>
      <c r="DCM246" s="92"/>
      <c r="DCN246" s="92"/>
      <c r="DCO246" s="92"/>
      <c r="DCP246" s="92"/>
      <c r="DCQ246" s="92"/>
      <c r="DCR246" s="92"/>
      <c r="DCS246" s="92"/>
      <c r="DCT246" s="92"/>
      <c r="DCU246" s="92"/>
      <c r="DCV246" s="92"/>
      <c r="DCW246" s="92"/>
      <c r="DCX246" s="92"/>
      <c r="DCY246" s="92"/>
      <c r="DCZ246" s="92"/>
      <c r="DDA246" s="92"/>
      <c r="DDB246" s="92"/>
      <c r="DDC246" s="92"/>
      <c r="DDD246" s="92"/>
      <c r="DDE246" s="92"/>
      <c r="DDF246" s="92"/>
      <c r="DDG246" s="92"/>
      <c r="DDH246" s="92"/>
      <c r="DDI246" s="92"/>
      <c r="DDJ246" s="92"/>
      <c r="DDK246" s="92"/>
      <c r="DDL246" s="92"/>
      <c r="DDM246" s="92"/>
      <c r="DDN246" s="92"/>
      <c r="DDO246" s="92"/>
      <c r="DDP246" s="92"/>
      <c r="DDQ246" s="92"/>
      <c r="DDR246" s="92"/>
      <c r="DDS246" s="92"/>
      <c r="DDT246" s="92"/>
      <c r="DDU246" s="92"/>
      <c r="DDV246" s="92"/>
      <c r="DDW246" s="92"/>
      <c r="DDX246" s="92"/>
      <c r="DDY246" s="92"/>
      <c r="DDZ246" s="92"/>
      <c r="DEA246" s="92"/>
      <c r="DEB246" s="92"/>
      <c r="DEC246" s="92"/>
      <c r="DED246" s="92"/>
      <c r="DEE246" s="92"/>
      <c r="DEF246" s="92"/>
      <c r="DEG246" s="92"/>
      <c r="DEH246" s="92"/>
      <c r="DEI246" s="92"/>
      <c r="DEJ246" s="92"/>
      <c r="DEK246" s="92"/>
      <c r="DEL246" s="92"/>
      <c r="DEM246" s="92"/>
      <c r="DEN246" s="92"/>
      <c r="DEO246" s="92"/>
      <c r="DEP246" s="92"/>
      <c r="DEQ246" s="92"/>
      <c r="DER246" s="92"/>
      <c r="DES246" s="92"/>
      <c r="DET246" s="92"/>
      <c r="DEU246" s="92"/>
      <c r="DEV246" s="92"/>
      <c r="DEW246" s="92"/>
      <c r="DEX246" s="92"/>
      <c r="DEY246" s="92"/>
      <c r="DEZ246" s="92"/>
      <c r="DFA246" s="92"/>
      <c r="DFB246" s="92"/>
      <c r="DFC246" s="92"/>
      <c r="DFD246" s="92"/>
      <c r="DFE246" s="92"/>
      <c r="DFF246" s="92"/>
      <c r="DFG246" s="92"/>
      <c r="DFH246" s="92"/>
      <c r="DFI246" s="92"/>
      <c r="DFJ246" s="92"/>
      <c r="DFK246" s="92"/>
      <c r="DFL246" s="92"/>
      <c r="DFM246" s="92"/>
      <c r="DFN246" s="92"/>
      <c r="DFO246" s="92"/>
      <c r="DFP246" s="92"/>
      <c r="DFQ246" s="92"/>
      <c r="DFR246" s="92"/>
      <c r="DFS246" s="92"/>
      <c r="DFT246" s="92"/>
      <c r="DFU246" s="92"/>
      <c r="DFV246" s="92"/>
      <c r="DFW246" s="92"/>
      <c r="DFX246" s="92"/>
      <c r="DFY246" s="92"/>
      <c r="DFZ246" s="92"/>
      <c r="DGA246" s="92"/>
      <c r="DGB246" s="92"/>
      <c r="DGC246" s="92"/>
      <c r="DGD246" s="92"/>
      <c r="DGE246" s="92"/>
      <c r="DGF246" s="92"/>
      <c r="DGG246" s="92"/>
      <c r="DGH246" s="92"/>
      <c r="DGI246" s="92"/>
      <c r="DGJ246" s="92"/>
      <c r="DGK246" s="92"/>
      <c r="DGL246" s="92"/>
      <c r="DGM246" s="92"/>
      <c r="DGN246" s="92"/>
      <c r="DGO246" s="92"/>
      <c r="DGP246" s="92"/>
      <c r="DGQ246" s="92"/>
      <c r="DGR246" s="92"/>
      <c r="DGS246" s="92"/>
      <c r="DGT246" s="92"/>
      <c r="DGU246" s="92"/>
      <c r="DGV246" s="92"/>
      <c r="DGW246" s="92"/>
      <c r="DGX246" s="92"/>
      <c r="DGY246" s="92"/>
      <c r="DGZ246" s="92"/>
      <c r="DHA246" s="92"/>
      <c r="DHB246" s="92"/>
      <c r="DHC246" s="92"/>
      <c r="DHD246" s="92"/>
      <c r="DHE246" s="92"/>
      <c r="DHF246" s="92"/>
      <c r="DHG246" s="92"/>
      <c r="DHH246" s="92"/>
      <c r="DHI246" s="92"/>
      <c r="DHJ246" s="92"/>
      <c r="DHK246" s="92"/>
      <c r="DHL246" s="92"/>
      <c r="DHM246" s="92"/>
      <c r="DHN246" s="92"/>
      <c r="DHO246" s="92"/>
      <c r="DHP246" s="92"/>
      <c r="DHQ246" s="92"/>
      <c r="DHR246" s="92"/>
      <c r="DHS246" s="92"/>
      <c r="DHT246" s="92"/>
      <c r="DHU246" s="92"/>
      <c r="DHV246" s="92"/>
      <c r="DHW246" s="92"/>
      <c r="DHX246" s="92"/>
      <c r="DHY246" s="92"/>
      <c r="DHZ246" s="92"/>
      <c r="DIA246" s="92"/>
      <c r="DIB246" s="92"/>
      <c r="DIC246" s="92"/>
      <c r="DID246" s="92"/>
      <c r="DIE246" s="92"/>
      <c r="DIF246" s="92"/>
      <c r="DIG246" s="92"/>
      <c r="DIH246" s="92"/>
      <c r="DII246" s="92"/>
      <c r="DIJ246" s="92"/>
      <c r="DIK246" s="92"/>
      <c r="DIL246" s="92"/>
      <c r="DIM246" s="92"/>
      <c r="DIN246" s="92"/>
      <c r="DIO246" s="92"/>
      <c r="DIP246" s="92"/>
      <c r="DIQ246" s="92"/>
      <c r="DIR246" s="92"/>
      <c r="DIS246" s="92"/>
      <c r="DIT246" s="92"/>
      <c r="DIU246" s="92"/>
      <c r="DIV246" s="92"/>
      <c r="DIW246" s="92"/>
      <c r="DIX246" s="92"/>
      <c r="DIY246" s="92"/>
      <c r="DIZ246" s="92"/>
      <c r="DJA246" s="92"/>
      <c r="DJB246" s="92"/>
      <c r="DJC246" s="92"/>
      <c r="DJD246" s="92"/>
      <c r="DJE246" s="92"/>
      <c r="DJF246" s="92"/>
      <c r="DJG246" s="92"/>
      <c r="DJH246" s="92"/>
      <c r="DJI246" s="92"/>
      <c r="DJJ246" s="92"/>
      <c r="DJK246" s="92"/>
      <c r="DJL246" s="92"/>
      <c r="DJM246" s="92"/>
      <c r="DJN246" s="92"/>
      <c r="DJO246" s="92"/>
      <c r="DJP246" s="92"/>
      <c r="DJQ246" s="92"/>
      <c r="DJR246" s="92"/>
      <c r="DJS246" s="92"/>
      <c r="DJT246" s="92"/>
      <c r="DJU246" s="92"/>
      <c r="DJV246" s="92"/>
      <c r="DJW246" s="92"/>
      <c r="DJX246" s="92"/>
      <c r="DJY246" s="92"/>
      <c r="DJZ246" s="92"/>
      <c r="DKA246" s="92"/>
      <c r="DKB246" s="92"/>
      <c r="DKC246" s="92"/>
      <c r="DKD246" s="92"/>
      <c r="DKE246" s="92"/>
      <c r="DKF246" s="92"/>
      <c r="DKG246" s="92"/>
      <c r="DKH246" s="92"/>
      <c r="DKI246" s="92"/>
      <c r="DKJ246" s="92"/>
      <c r="DKK246" s="92"/>
      <c r="DKL246" s="92"/>
      <c r="DKM246" s="92"/>
      <c r="DKN246" s="92"/>
      <c r="DKO246" s="92"/>
      <c r="DKP246" s="92"/>
      <c r="DKQ246" s="92"/>
      <c r="DKR246" s="92"/>
      <c r="DKS246" s="92"/>
      <c r="DKT246" s="92"/>
      <c r="DKU246" s="92"/>
      <c r="DKV246" s="92"/>
      <c r="DKW246" s="92"/>
      <c r="DKX246" s="92"/>
      <c r="DKY246" s="92"/>
      <c r="DKZ246" s="92"/>
      <c r="DLA246" s="92"/>
      <c r="DLB246" s="92"/>
      <c r="DLC246" s="92"/>
      <c r="DLD246" s="92"/>
      <c r="DLE246" s="92"/>
      <c r="DLF246" s="92"/>
      <c r="DLG246" s="92"/>
      <c r="DLH246" s="92"/>
      <c r="DLI246" s="92"/>
      <c r="DLJ246" s="92"/>
      <c r="DLK246" s="92"/>
      <c r="DLL246" s="92"/>
      <c r="DLM246" s="92"/>
      <c r="DLN246" s="92"/>
      <c r="DLO246" s="92"/>
      <c r="DLP246" s="92"/>
      <c r="DLQ246" s="92"/>
      <c r="DLR246" s="92"/>
      <c r="DLS246" s="92"/>
      <c r="DLT246" s="92"/>
      <c r="DLU246" s="92"/>
      <c r="DLV246" s="92"/>
      <c r="DLW246" s="92"/>
      <c r="DLX246" s="92"/>
      <c r="DLY246" s="92"/>
      <c r="DLZ246" s="92"/>
      <c r="DMA246" s="92"/>
      <c r="DMB246" s="92"/>
      <c r="DMC246" s="92"/>
      <c r="DMD246" s="92"/>
      <c r="DME246" s="92"/>
      <c r="DMF246" s="92"/>
      <c r="DMG246" s="92"/>
      <c r="DMH246" s="92"/>
      <c r="DMI246" s="92"/>
      <c r="DMJ246" s="92"/>
      <c r="DMK246" s="92"/>
      <c r="DML246" s="92"/>
      <c r="DMM246" s="92"/>
      <c r="DMN246" s="92"/>
      <c r="DMO246" s="92"/>
      <c r="DMP246" s="92"/>
      <c r="DMQ246" s="92"/>
      <c r="DMR246" s="92"/>
      <c r="DMS246" s="92"/>
      <c r="DMT246" s="92"/>
      <c r="DMU246" s="92"/>
      <c r="DMV246" s="92"/>
      <c r="DMW246" s="92"/>
      <c r="DMX246" s="92"/>
      <c r="DMY246" s="92"/>
      <c r="DMZ246" s="92"/>
      <c r="DNA246" s="92"/>
      <c r="DNB246" s="92"/>
      <c r="DNC246" s="92"/>
      <c r="DND246" s="92"/>
      <c r="DNE246" s="92"/>
      <c r="DNF246" s="92"/>
      <c r="DNG246" s="92"/>
      <c r="DNH246" s="92"/>
      <c r="DNI246" s="92"/>
      <c r="DNJ246" s="92"/>
      <c r="DNK246" s="92"/>
      <c r="DNL246" s="92"/>
      <c r="DNM246" s="92"/>
      <c r="DNN246" s="92"/>
      <c r="DNO246" s="92"/>
      <c r="DNP246" s="92"/>
      <c r="DNQ246" s="92"/>
      <c r="DNR246" s="92"/>
      <c r="DNS246" s="92"/>
      <c r="DNT246" s="92"/>
      <c r="DNU246" s="92"/>
      <c r="DNV246" s="92"/>
      <c r="DNW246" s="92"/>
      <c r="DNX246" s="92"/>
      <c r="DNY246" s="92"/>
      <c r="DNZ246" s="92"/>
      <c r="DOA246" s="92"/>
      <c r="DOB246" s="92"/>
      <c r="DOC246" s="92"/>
      <c r="DOD246" s="92"/>
      <c r="DOE246" s="92"/>
      <c r="DOF246" s="92"/>
      <c r="DOG246" s="92"/>
      <c r="DOH246" s="92"/>
      <c r="DOI246" s="92"/>
      <c r="DOJ246" s="92"/>
      <c r="DOK246" s="92"/>
      <c r="DOL246" s="92"/>
      <c r="DOM246" s="92"/>
      <c r="DON246" s="92"/>
      <c r="DOO246" s="92"/>
      <c r="DOP246" s="92"/>
      <c r="DOQ246" s="92"/>
      <c r="DOR246" s="92"/>
      <c r="DOS246" s="92"/>
      <c r="DOT246" s="92"/>
      <c r="DOU246" s="92"/>
      <c r="DOV246" s="92"/>
      <c r="DOW246" s="92"/>
      <c r="DOX246" s="92"/>
      <c r="DOY246" s="92"/>
      <c r="DOZ246" s="92"/>
      <c r="DPA246" s="92"/>
      <c r="DPB246" s="92"/>
      <c r="DPC246" s="92"/>
      <c r="DPD246" s="92"/>
      <c r="DPE246" s="92"/>
      <c r="DPF246" s="92"/>
      <c r="DPG246" s="92"/>
      <c r="DPH246" s="92"/>
      <c r="DPI246" s="92"/>
      <c r="DPJ246" s="92"/>
      <c r="DPK246" s="92"/>
      <c r="DPL246" s="92"/>
      <c r="DPM246" s="92"/>
      <c r="DPN246" s="92"/>
      <c r="DPO246" s="92"/>
      <c r="DPP246" s="92"/>
      <c r="DPQ246" s="92"/>
      <c r="DPR246" s="92"/>
      <c r="DPS246" s="92"/>
      <c r="DPT246" s="92"/>
      <c r="DPU246" s="92"/>
      <c r="DPV246" s="92"/>
      <c r="DPW246" s="92"/>
      <c r="DPX246" s="92"/>
      <c r="DPY246" s="92"/>
      <c r="DPZ246" s="92"/>
      <c r="DQA246" s="92"/>
      <c r="DQB246" s="92"/>
      <c r="DQC246" s="92"/>
      <c r="DQD246" s="92"/>
      <c r="DQE246" s="92"/>
      <c r="DQF246" s="92"/>
      <c r="DQG246" s="92"/>
      <c r="DQH246" s="92"/>
      <c r="DQI246" s="92"/>
      <c r="DQJ246" s="92"/>
      <c r="DQK246" s="92"/>
      <c r="DQL246" s="92"/>
      <c r="DQM246" s="92"/>
      <c r="DQN246" s="92"/>
      <c r="DQO246" s="92"/>
      <c r="DQP246" s="92"/>
      <c r="DQQ246" s="92"/>
      <c r="DQR246" s="92"/>
      <c r="DQS246" s="92"/>
      <c r="DQT246" s="92"/>
      <c r="DQU246" s="92"/>
      <c r="DQV246" s="92"/>
      <c r="DQW246" s="92"/>
      <c r="DQX246" s="92"/>
      <c r="DQY246" s="92"/>
      <c r="DQZ246" s="92"/>
      <c r="DRA246" s="92"/>
      <c r="DRB246" s="92"/>
      <c r="DRC246" s="92"/>
      <c r="DRD246" s="92"/>
      <c r="DRE246" s="92"/>
      <c r="DRF246" s="92"/>
      <c r="DRG246" s="92"/>
      <c r="DRH246" s="92"/>
      <c r="DRI246" s="92"/>
      <c r="DRJ246" s="92"/>
      <c r="DRK246" s="92"/>
      <c r="DRL246" s="92"/>
      <c r="DRM246" s="92"/>
      <c r="DRN246" s="92"/>
      <c r="DRO246" s="92"/>
      <c r="DRP246" s="92"/>
      <c r="DRQ246" s="92"/>
      <c r="DRR246" s="92"/>
      <c r="DRS246" s="92"/>
      <c r="DRT246" s="92"/>
      <c r="DRU246" s="92"/>
      <c r="DRV246" s="92"/>
      <c r="DRW246" s="92"/>
      <c r="DRX246" s="92"/>
      <c r="DRY246" s="92"/>
      <c r="DRZ246" s="92"/>
      <c r="DSA246" s="92"/>
      <c r="DSB246" s="92"/>
      <c r="DSC246" s="92"/>
      <c r="DSD246" s="92"/>
      <c r="DSE246" s="92"/>
      <c r="DSF246" s="92"/>
      <c r="DSG246" s="92"/>
      <c r="DSH246" s="92"/>
      <c r="DSI246" s="92"/>
      <c r="DSJ246" s="92"/>
      <c r="DSK246" s="92"/>
      <c r="DSL246" s="92"/>
      <c r="DSM246" s="92"/>
      <c r="DSN246" s="92"/>
      <c r="DSO246" s="92"/>
      <c r="DSP246" s="92"/>
      <c r="DSQ246" s="92"/>
      <c r="DSR246" s="92"/>
      <c r="DSS246" s="92"/>
      <c r="DST246" s="92"/>
      <c r="DSU246" s="92"/>
      <c r="DSV246" s="92"/>
      <c r="DSW246" s="92"/>
      <c r="DSX246" s="92"/>
      <c r="DSY246" s="92"/>
      <c r="DSZ246" s="92"/>
      <c r="DTA246" s="92"/>
      <c r="DTB246" s="92"/>
      <c r="DTC246" s="92"/>
      <c r="DTD246" s="92"/>
      <c r="DTE246" s="92"/>
      <c r="DTF246" s="92"/>
      <c r="DTG246" s="92"/>
      <c r="DTH246" s="92"/>
      <c r="DTI246" s="92"/>
      <c r="DTJ246" s="92"/>
      <c r="DTK246" s="92"/>
      <c r="DTL246" s="92"/>
      <c r="DTM246" s="92"/>
      <c r="DTN246" s="92"/>
      <c r="DTO246" s="92"/>
      <c r="DTP246" s="92"/>
      <c r="DTQ246" s="92"/>
      <c r="DTR246" s="92"/>
      <c r="DTS246" s="92"/>
      <c r="DTT246" s="92"/>
      <c r="DTU246" s="92"/>
      <c r="DTV246" s="92"/>
      <c r="DTW246" s="92"/>
      <c r="DTX246" s="92"/>
      <c r="DTY246" s="92"/>
      <c r="DTZ246" s="92"/>
      <c r="DUA246" s="92"/>
      <c r="DUB246" s="92"/>
      <c r="DUC246" s="92"/>
      <c r="DUD246" s="92"/>
      <c r="DUE246" s="92"/>
      <c r="DUF246" s="92"/>
      <c r="DUG246" s="92"/>
      <c r="DUH246" s="92"/>
      <c r="DUI246" s="92"/>
      <c r="DUJ246" s="92"/>
      <c r="DUK246" s="92"/>
      <c r="DUL246" s="92"/>
      <c r="DUM246" s="92"/>
      <c r="DUN246" s="92"/>
      <c r="DUO246" s="92"/>
      <c r="DUP246" s="92"/>
      <c r="DUQ246" s="92"/>
      <c r="DUR246" s="92"/>
      <c r="DUS246" s="92"/>
      <c r="DUT246" s="92"/>
      <c r="DUU246" s="92"/>
      <c r="DUV246" s="92"/>
      <c r="DUW246" s="92"/>
      <c r="DUX246" s="92"/>
      <c r="DUY246" s="92"/>
      <c r="DUZ246" s="92"/>
      <c r="DVA246" s="92"/>
      <c r="DVB246" s="92"/>
      <c r="DVC246" s="92"/>
      <c r="DVD246" s="92"/>
      <c r="DVE246" s="92"/>
      <c r="DVF246" s="92"/>
      <c r="DVG246" s="92"/>
      <c r="DVH246" s="92"/>
      <c r="DVI246" s="92"/>
      <c r="DVJ246" s="92"/>
      <c r="DVK246" s="92"/>
      <c r="DVL246" s="92"/>
      <c r="DVM246" s="92"/>
      <c r="DVN246" s="92"/>
      <c r="DVO246" s="92"/>
      <c r="DVP246" s="92"/>
      <c r="DVQ246" s="92"/>
      <c r="DVR246" s="92"/>
      <c r="DVS246" s="92"/>
      <c r="DVT246" s="92"/>
      <c r="DVU246" s="92"/>
      <c r="DVV246" s="92"/>
      <c r="DVW246" s="92"/>
      <c r="DVX246" s="92"/>
      <c r="DVY246" s="92"/>
      <c r="DVZ246" s="92"/>
      <c r="DWA246" s="92"/>
      <c r="DWB246" s="92"/>
      <c r="DWC246" s="92"/>
      <c r="DWD246" s="92"/>
      <c r="DWE246" s="92"/>
      <c r="DWF246" s="92"/>
      <c r="DWG246" s="92"/>
      <c r="DWH246" s="92"/>
      <c r="DWI246" s="92"/>
      <c r="DWJ246" s="92"/>
      <c r="DWK246" s="92"/>
      <c r="DWL246" s="92"/>
      <c r="DWM246" s="92"/>
      <c r="DWN246" s="92"/>
      <c r="DWO246" s="92"/>
      <c r="DWP246" s="92"/>
      <c r="DWQ246" s="92"/>
      <c r="DWR246" s="92"/>
      <c r="DWS246" s="92"/>
      <c r="DWT246" s="92"/>
      <c r="DWU246" s="92"/>
      <c r="DWV246" s="92"/>
      <c r="DWW246" s="92"/>
      <c r="DWX246" s="92"/>
      <c r="DWY246" s="92"/>
      <c r="DWZ246" s="92"/>
      <c r="DXA246" s="92"/>
      <c r="DXB246" s="92"/>
      <c r="DXC246" s="92"/>
      <c r="DXD246" s="92"/>
      <c r="DXE246" s="92"/>
      <c r="DXF246" s="92"/>
      <c r="DXG246" s="92"/>
      <c r="DXH246" s="92"/>
      <c r="DXI246" s="92"/>
      <c r="DXJ246" s="92"/>
      <c r="DXK246" s="92"/>
      <c r="DXL246" s="92"/>
      <c r="DXM246" s="92"/>
      <c r="DXN246" s="92"/>
      <c r="DXO246" s="92"/>
      <c r="DXP246" s="92"/>
      <c r="DXQ246" s="92"/>
      <c r="DXR246" s="92"/>
      <c r="DXS246" s="92"/>
      <c r="DXT246" s="92"/>
      <c r="DXU246" s="92"/>
      <c r="DXV246" s="92"/>
      <c r="DXW246" s="92"/>
      <c r="DXX246" s="92"/>
      <c r="DXY246" s="92"/>
      <c r="DXZ246" s="92"/>
      <c r="DYA246" s="92"/>
      <c r="DYB246" s="92"/>
      <c r="DYC246" s="92"/>
      <c r="DYD246" s="92"/>
      <c r="DYE246" s="92"/>
      <c r="DYF246" s="92"/>
      <c r="DYG246" s="92"/>
      <c r="DYH246" s="92"/>
      <c r="DYI246" s="92"/>
      <c r="DYJ246" s="92"/>
      <c r="DYK246" s="92"/>
      <c r="DYL246" s="92"/>
      <c r="DYM246" s="92"/>
      <c r="DYN246" s="92"/>
      <c r="DYO246" s="92"/>
      <c r="DYP246" s="92"/>
      <c r="DYQ246" s="92"/>
      <c r="DYR246" s="92"/>
      <c r="DYS246" s="92"/>
      <c r="DYT246" s="92"/>
      <c r="DYU246" s="92"/>
      <c r="DYV246" s="92"/>
      <c r="DYW246" s="92"/>
      <c r="DYX246" s="92"/>
      <c r="DYY246" s="92"/>
      <c r="DYZ246" s="92"/>
      <c r="DZA246" s="92"/>
      <c r="DZB246" s="92"/>
      <c r="DZC246" s="92"/>
      <c r="DZD246" s="92"/>
      <c r="DZE246" s="92"/>
      <c r="DZF246" s="92"/>
      <c r="DZG246" s="92"/>
      <c r="DZH246" s="92"/>
      <c r="DZI246" s="92"/>
      <c r="DZJ246" s="92"/>
      <c r="DZK246" s="92"/>
      <c r="DZL246" s="92"/>
      <c r="DZM246" s="92"/>
      <c r="DZN246" s="92"/>
      <c r="DZO246" s="92"/>
      <c r="DZP246" s="92"/>
      <c r="DZQ246" s="92"/>
      <c r="DZR246" s="92"/>
      <c r="DZS246" s="92"/>
      <c r="DZT246" s="92"/>
      <c r="DZU246" s="92"/>
      <c r="DZV246" s="92"/>
      <c r="DZW246" s="92"/>
      <c r="DZX246" s="92"/>
      <c r="DZY246" s="92"/>
      <c r="DZZ246" s="92"/>
      <c r="EAA246" s="92"/>
      <c r="EAB246" s="92"/>
      <c r="EAC246" s="92"/>
      <c r="EAD246" s="92"/>
      <c r="EAE246" s="92"/>
      <c r="EAF246" s="92"/>
      <c r="EAG246" s="92"/>
      <c r="EAH246" s="92"/>
      <c r="EAI246" s="92"/>
      <c r="EAJ246" s="92"/>
      <c r="EAK246" s="92"/>
      <c r="EAL246" s="92"/>
      <c r="EAM246" s="92"/>
      <c r="EAN246" s="92"/>
      <c r="EAO246" s="92"/>
      <c r="EAP246" s="92"/>
      <c r="EAQ246" s="92"/>
      <c r="EAR246" s="92"/>
      <c r="EAS246" s="92"/>
      <c r="EAT246" s="92"/>
      <c r="EAU246" s="92"/>
      <c r="EAV246" s="92"/>
      <c r="EAW246" s="92"/>
      <c r="EAX246" s="92"/>
      <c r="EAY246" s="92"/>
      <c r="EAZ246" s="92"/>
      <c r="EBA246" s="92"/>
      <c r="EBB246" s="92"/>
      <c r="EBC246" s="92"/>
      <c r="EBD246" s="92"/>
      <c r="EBE246" s="92"/>
      <c r="EBF246" s="92"/>
      <c r="EBG246" s="92"/>
      <c r="EBH246" s="92"/>
      <c r="EBI246" s="92"/>
      <c r="EBJ246" s="92"/>
      <c r="EBK246" s="92"/>
      <c r="EBL246" s="92"/>
      <c r="EBM246" s="92"/>
      <c r="EBN246" s="92"/>
      <c r="EBO246" s="92"/>
      <c r="EBP246" s="92"/>
      <c r="EBQ246" s="92"/>
      <c r="EBR246" s="92"/>
      <c r="EBS246" s="92"/>
      <c r="EBT246" s="92"/>
      <c r="EBU246" s="92"/>
      <c r="EBV246" s="92"/>
      <c r="EBW246" s="92"/>
      <c r="EBX246" s="92"/>
      <c r="EBY246" s="92"/>
      <c r="EBZ246" s="92"/>
      <c r="ECA246" s="92"/>
      <c r="ECB246" s="92"/>
      <c r="ECC246" s="92"/>
      <c r="ECD246" s="92"/>
      <c r="ECE246" s="92"/>
      <c r="ECF246" s="92"/>
      <c r="ECG246" s="92"/>
      <c r="ECH246" s="92"/>
      <c r="ECI246" s="92"/>
      <c r="ECJ246" s="92"/>
      <c r="ECK246" s="92"/>
      <c r="ECL246" s="92"/>
      <c r="ECM246" s="92"/>
      <c r="ECN246" s="92"/>
      <c r="ECO246" s="92"/>
      <c r="ECP246" s="92"/>
      <c r="ECQ246" s="92"/>
      <c r="ECR246" s="92"/>
      <c r="ECS246" s="92"/>
      <c r="ECT246" s="92"/>
      <c r="ECU246" s="92"/>
      <c r="ECV246" s="92"/>
      <c r="ECW246" s="92"/>
      <c r="ECX246" s="92"/>
      <c r="ECY246" s="92"/>
      <c r="ECZ246" s="92"/>
      <c r="EDA246" s="92"/>
      <c r="EDB246" s="92"/>
      <c r="EDC246" s="92"/>
      <c r="EDD246" s="92"/>
      <c r="EDE246" s="92"/>
      <c r="EDF246" s="92"/>
      <c r="EDG246" s="92"/>
      <c r="EDH246" s="92"/>
      <c r="EDI246" s="92"/>
      <c r="EDJ246" s="92"/>
      <c r="EDK246" s="92"/>
      <c r="EDL246" s="92"/>
      <c r="EDM246" s="92"/>
      <c r="EDN246" s="92"/>
      <c r="EDO246" s="92"/>
      <c r="EDP246" s="92"/>
      <c r="EDQ246" s="92"/>
      <c r="EDR246" s="92"/>
      <c r="EDS246" s="92"/>
      <c r="EDT246" s="92"/>
      <c r="EDU246" s="92"/>
      <c r="EDV246" s="92"/>
      <c r="EDW246" s="92"/>
      <c r="EDX246" s="92"/>
      <c r="EDY246" s="92"/>
      <c r="EDZ246" s="92"/>
      <c r="EEA246" s="92"/>
      <c r="EEB246" s="92"/>
      <c r="EEC246" s="92"/>
      <c r="EED246" s="92"/>
      <c r="EEE246" s="92"/>
      <c r="EEF246" s="92"/>
      <c r="EEG246" s="92"/>
      <c r="EEH246" s="92"/>
      <c r="EEI246" s="92"/>
      <c r="EEJ246" s="92"/>
      <c r="EEK246" s="92"/>
      <c r="EEL246" s="92"/>
      <c r="EEM246" s="92"/>
      <c r="EEN246" s="92"/>
      <c r="EEO246" s="92"/>
      <c r="EEP246" s="92"/>
      <c r="EEQ246" s="92"/>
      <c r="EER246" s="92"/>
      <c r="EES246" s="92"/>
      <c r="EET246" s="92"/>
      <c r="EEU246" s="92"/>
      <c r="EEV246" s="92"/>
      <c r="EEW246" s="92"/>
      <c r="EEX246" s="92"/>
      <c r="EEY246" s="92"/>
      <c r="EEZ246" s="92"/>
      <c r="EFA246" s="92"/>
      <c r="EFB246" s="92"/>
      <c r="EFC246" s="92"/>
      <c r="EFD246" s="92"/>
      <c r="EFE246" s="92"/>
      <c r="EFF246" s="92"/>
      <c r="EFG246" s="92"/>
      <c r="EFH246" s="92"/>
      <c r="EFI246" s="92"/>
      <c r="EFJ246" s="92"/>
      <c r="EFK246" s="92"/>
      <c r="EFL246" s="92"/>
      <c r="EFM246" s="92"/>
      <c r="EFN246" s="92"/>
      <c r="EFO246" s="92"/>
      <c r="EFP246" s="92"/>
      <c r="EFQ246" s="92"/>
      <c r="EFR246" s="92"/>
      <c r="EFS246" s="92"/>
      <c r="EFT246" s="92"/>
      <c r="EFU246" s="92"/>
      <c r="EFV246" s="92"/>
      <c r="EFW246" s="92"/>
      <c r="EFX246" s="92"/>
      <c r="EFY246" s="92"/>
      <c r="EFZ246" s="92"/>
      <c r="EGA246" s="92"/>
      <c r="EGB246" s="92"/>
      <c r="EGC246" s="92"/>
      <c r="EGD246" s="92"/>
      <c r="EGE246" s="92"/>
      <c r="EGF246" s="92"/>
      <c r="EGG246" s="92"/>
      <c r="EGH246" s="92"/>
      <c r="EGI246" s="92"/>
      <c r="EGJ246" s="92"/>
      <c r="EGK246" s="92"/>
      <c r="EGL246" s="92"/>
      <c r="EGM246" s="92"/>
      <c r="EGN246" s="92"/>
      <c r="EGO246" s="92"/>
      <c r="EGP246" s="92"/>
      <c r="EGQ246" s="92"/>
      <c r="EGR246" s="92"/>
      <c r="EGS246" s="92"/>
      <c r="EGT246" s="92"/>
      <c r="EGU246" s="92"/>
      <c r="EGV246" s="92"/>
      <c r="EGW246" s="92"/>
      <c r="EGX246" s="92"/>
      <c r="EGY246" s="92"/>
      <c r="EGZ246" s="92"/>
      <c r="EHA246" s="92"/>
      <c r="EHB246" s="92"/>
      <c r="EHC246" s="92"/>
      <c r="EHD246" s="92"/>
      <c r="EHE246" s="92"/>
      <c r="EHF246" s="92"/>
      <c r="EHG246" s="92"/>
      <c r="EHH246" s="92"/>
      <c r="EHI246" s="92"/>
      <c r="EHJ246" s="92"/>
      <c r="EHK246" s="92"/>
      <c r="EHL246" s="92"/>
      <c r="EHM246" s="92"/>
      <c r="EHN246" s="92"/>
      <c r="EHO246" s="92"/>
      <c r="EHP246" s="92"/>
      <c r="EHQ246" s="92"/>
      <c r="EHR246" s="92"/>
      <c r="EHS246" s="92"/>
      <c r="EHT246" s="92"/>
      <c r="EHU246" s="92"/>
      <c r="EHV246" s="92"/>
      <c r="EHW246" s="92"/>
      <c r="EHX246" s="92"/>
      <c r="EHY246" s="92"/>
      <c r="EHZ246" s="92"/>
      <c r="EIA246" s="92"/>
      <c r="EIB246" s="92"/>
      <c r="EIC246" s="92"/>
      <c r="EID246" s="92"/>
      <c r="EIE246" s="92"/>
      <c r="EIF246" s="92"/>
      <c r="EIG246" s="92"/>
      <c r="EIH246" s="92"/>
      <c r="EII246" s="92"/>
      <c r="EIJ246" s="92"/>
      <c r="EIK246" s="92"/>
      <c r="EIL246" s="92"/>
      <c r="EIM246" s="92"/>
      <c r="EIN246" s="92"/>
      <c r="EIO246" s="92"/>
      <c r="EIP246" s="92"/>
      <c r="EIQ246" s="92"/>
      <c r="EIR246" s="92"/>
      <c r="EIS246" s="92"/>
      <c r="EIT246" s="92"/>
      <c r="EIU246" s="92"/>
      <c r="EIV246" s="92"/>
      <c r="EIW246" s="92"/>
      <c r="EIX246" s="92"/>
      <c r="EIY246" s="92"/>
      <c r="EIZ246" s="92"/>
      <c r="EJA246" s="92"/>
      <c r="EJB246" s="92"/>
      <c r="EJC246" s="92"/>
      <c r="EJD246" s="92"/>
      <c r="EJE246" s="92"/>
      <c r="EJF246" s="92"/>
      <c r="EJG246" s="92"/>
      <c r="EJH246" s="92"/>
      <c r="EJI246" s="92"/>
      <c r="EJJ246" s="92"/>
      <c r="EJK246" s="92"/>
      <c r="EJL246" s="92"/>
      <c r="EJM246" s="92"/>
      <c r="EJN246" s="92"/>
      <c r="EJO246" s="92"/>
      <c r="EJP246" s="92"/>
      <c r="EJQ246" s="92"/>
      <c r="EJR246" s="92"/>
      <c r="EJS246" s="92"/>
      <c r="EJT246" s="92"/>
      <c r="EJU246" s="92"/>
      <c r="EJV246" s="92"/>
      <c r="EJW246" s="92"/>
      <c r="EJX246" s="92"/>
      <c r="EJY246" s="92"/>
      <c r="EJZ246" s="92"/>
      <c r="EKA246" s="92"/>
      <c r="EKB246" s="92"/>
      <c r="EKC246" s="92"/>
      <c r="EKD246" s="92"/>
      <c r="EKE246" s="92"/>
      <c r="EKF246" s="92"/>
      <c r="EKG246" s="92"/>
      <c r="EKH246" s="92"/>
      <c r="EKI246" s="92"/>
      <c r="EKJ246" s="92"/>
      <c r="EKK246" s="92"/>
      <c r="EKL246" s="92"/>
      <c r="EKM246" s="92"/>
      <c r="EKN246" s="92"/>
      <c r="EKO246" s="92"/>
      <c r="EKP246" s="92"/>
      <c r="EKQ246" s="92"/>
      <c r="EKR246" s="92"/>
      <c r="EKS246" s="92"/>
      <c r="EKT246" s="92"/>
      <c r="EKU246" s="92"/>
      <c r="EKV246" s="92"/>
      <c r="EKW246" s="92"/>
      <c r="EKX246" s="92"/>
      <c r="EKY246" s="92"/>
      <c r="EKZ246" s="92"/>
      <c r="ELA246" s="92"/>
      <c r="ELB246" s="92"/>
      <c r="ELC246" s="92"/>
      <c r="ELD246" s="92"/>
      <c r="ELE246" s="92"/>
      <c r="ELF246" s="92"/>
      <c r="ELG246" s="92"/>
      <c r="ELH246" s="92"/>
      <c r="ELI246" s="92"/>
      <c r="ELJ246" s="92"/>
      <c r="ELK246" s="92"/>
      <c r="ELL246" s="92"/>
      <c r="ELM246" s="92"/>
      <c r="ELN246" s="92"/>
      <c r="ELO246" s="92"/>
      <c r="ELP246" s="92"/>
      <c r="ELQ246" s="92"/>
      <c r="ELR246" s="92"/>
      <c r="ELS246" s="92"/>
      <c r="ELT246" s="92"/>
      <c r="ELU246" s="92"/>
      <c r="ELV246" s="92"/>
      <c r="ELW246" s="92"/>
      <c r="ELX246" s="92"/>
      <c r="ELY246" s="92"/>
      <c r="ELZ246" s="92"/>
      <c r="EMA246" s="92"/>
      <c r="EMB246" s="92"/>
      <c r="EMC246" s="92"/>
      <c r="EMD246" s="92"/>
      <c r="EME246" s="92"/>
      <c r="EMF246" s="92"/>
      <c r="EMG246" s="92"/>
      <c r="EMH246" s="92"/>
      <c r="EMI246" s="92"/>
      <c r="EMJ246" s="92"/>
      <c r="EMK246" s="92"/>
      <c r="EML246" s="92"/>
      <c r="EMM246" s="92"/>
      <c r="EMN246" s="92"/>
      <c r="EMO246" s="92"/>
      <c r="EMP246" s="92"/>
      <c r="EMQ246" s="92"/>
      <c r="EMR246" s="92"/>
      <c r="EMS246" s="92"/>
      <c r="EMT246" s="92"/>
      <c r="EMU246" s="92"/>
      <c r="EMV246" s="92"/>
      <c r="EMW246" s="92"/>
      <c r="EMX246" s="92"/>
      <c r="EMY246" s="92"/>
      <c r="EMZ246" s="92"/>
      <c r="ENA246" s="92"/>
      <c r="ENB246" s="92"/>
      <c r="ENC246" s="92"/>
      <c r="END246" s="92"/>
      <c r="ENE246" s="92"/>
      <c r="ENF246" s="92"/>
      <c r="ENG246" s="92"/>
      <c r="ENH246" s="92"/>
      <c r="ENI246" s="92"/>
      <c r="ENJ246" s="92"/>
      <c r="ENK246" s="92"/>
      <c r="ENL246" s="92"/>
      <c r="ENM246" s="92"/>
      <c r="ENN246" s="92"/>
      <c r="ENO246" s="92"/>
      <c r="ENP246" s="92"/>
      <c r="ENQ246" s="92"/>
      <c r="ENR246" s="92"/>
      <c r="ENS246" s="92"/>
      <c r="ENT246" s="92"/>
      <c r="ENU246" s="92"/>
      <c r="ENV246" s="92"/>
      <c r="ENW246" s="92"/>
      <c r="ENX246" s="92"/>
      <c r="ENY246" s="92"/>
      <c r="ENZ246" s="92"/>
      <c r="EOA246" s="92"/>
      <c r="EOB246" s="92"/>
      <c r="EOC246" s="92"/>
      <c r="EOD246" s="92"/>
      <c r="EOE246" s="92"/>
      <c r="EOF246" s="92"/>
      <c r="EOG246" s="92"/>
      <c r="EOH246" s="92"/>
      <c r="EOI246" s="92"/>
      <c r="EOJ246" s="92"/>
      <c r="EOK246" s="92"/>
      <c r="EOL246" s="92"/>
      <c r="EOM246" s="92"/>
      <c r="EON246" s="92"/>
      <c r="EOO246" s="92"/>
      <c r="EOP246" s="92"/>
      <c r="EOQ246" s="92"/>
      <c r="EOR246" s="92"/>
      <c r="EOS246" s="92"/>
      <c r="EOT246" s="92"/>
      <c r="EOU246" s="92"/>
      <c r="EOV246" s="92"/>
      <c r="EOW246" s="92"/>
      <c r="EOX246" s="92"/>
      <c r="EOY246" s="92"/>
      <c r="EOZ246" s="92"/>
      <c r="EPA246" s="92"/>
      <c r="EPB246" s="92"/>
      <c r="EPC246" s="92"/>
      <c r="EPD246" s="92"/>
      <c r="EPE246" s="92"/>
      <c r="EPF246" s="92"/>
      <c r="EPG246" s="92"/>
      <c r="EPH246" s="92"/>
      <c r="EPI246" s="92"/>
      <c r="EPJ246" s="92"/>
      <c r="EPK246" s="92"/>
      <c r="EPL246" s="92"/>
      <c r="EPM246" s="92"/>
      <c r="EPN246" s="92"/>
      <c r="EPO246" s="92"/>
      <c r="EPP246" s="92"/>
      <c r="EPQ246" s="92"/>
      <c r="EPR246" s="92"/>
      <c r="EPS246" s="92"/>
      <c r="EPT246" s="92"/>
      <c r="EPU246" s="92"/>
      <c r="EPV246" s="92"/>
      <c r="EPW246" s="92"/>
      <c r="EPX246" s="92"/>
      <c r="EPY246" s="92"/>
      <c r="EPZ246" s="92"/>
      <c r="EQA246" s="92"/>
      <c r="EQB246" s="92"/>
      <c r="EQC246" s="92"/>
      <c r="EQD246" s="92"/>
      <c r="EQE246" s="92"/>
      <c r="EQF246" s="92"/>
      <c r="EQG246" s="92"/>
      <c r="EQH246" s="92"/>
      <c r="EQI246" s="92"/>
      <c r="EQJ246" s="92"/>
      <c r="EQK246" s="92"/>
      <c r="EQL246" s="92"/>
      <c r="EQM246" s="92"/>
      <c r="EQN246" s="92"/>
      <c r="EQO246" s="92"/>
      <c r="EQP246" s="92"/>
      <c r="EQQ246" s="92"/>
      <c r="EQR246" s="92"/>
      <c r="EQS246" s="92"/>
      <c r="EQT246" s="92"/>
      <c r="EQU246" s="92"/>
      <c r="EQV246" s="92"/>
      <c r="EQW246" s="92"/>
      <c r="EQX246" s="92"/>
      <c r="EQY246" s="92"/>
      <c r="EQZ246" s="92"/>
      <c r="ERA246" s="92"/>
      <c r="ERB246" s="92"/>
      <c r="ERC246" s="92"/>
      <c r="ERD246" s="92"/>
      <c r="ERE246" s="92"/>
      <c r="ERF246" s="92"/>
      <c r="ERG246" s="92"/>
      <c r="ERH246" s="92"/>
      <c r="ERI246" s="92"/>
      <c r="ERJ246" s="92"/>
      <c r="ERK246" s="92"/>
      <c r="ERL246" s="92"/>
      <c r="ERM246" s="92"/>
      <c r="ERN246" s="92"/>
      <c r="ERO246" s="92"/>
      <c r="ERP246" s="92"/>
      <c r="ERQ246" s="92"/>
      <c r="ERR246" s="92"/>
      <c r="ERS246" s="92"/>
      <c r="ERT246" s="92"/>
      <c r="ERU246" s="92"/>
      <c r="ERV246" s="92"/>
      <c r="ERW246" s="92"/>
      <c r="ERX246" s="92"/>
      <c r="ERY246" s="92"/>
      <c r="ERZ246" s="92"/>
      <c r="ESA246" s="92"/>
      <c r="ESB246" s="92"/>
      <c r="ESC246" s="92"/>
      <c r="ESD246" s="92"/>
      <c r="ESE246" s="92"/>
      <c r="ESF246" s="92"/>
      <c r="ESG246" s="92"/>
      <c r="ESH246" s="92"/>
      <c r="ESI246" s="92"/>
      <c r="ESJ246" s="92"/>
      <c r="ESK246" s="92"/>
      <c r="ESL246" s="92"/>
      <c r="ESM246" s="92"/>
      <c r="ESN246" s="92"/>
      <c r="ESO246" s="92"/>
      <c r="ESP246" s="92"/>
      <c r="ESQ246" s="92"/>
      <c r="ESR246" s="92"/>
      <c r="ESS246" s="92"/>
      <c r="EST246" s="92"/>
      <c r="ESU246" s="92"/>
      <c r="ESV246" s="92"/>
      <c r="ESW246" s="92"/>
      <c r="ESX246" s="92"/>
      <c r="ESY246" s="92"/>
      <c r="ESZ246" s="92"/>
      <c r="ETA246" s="92"/>
      <c r="ETB246" s="92"/>
      <c r="ETC246" s="92"/>
      <c r="ETD246" s="92"/>
      <c r="ETE246" s="92"/>
      <c r="ETF246" s="92"/>
      <c r="ETG246" s="92"/>
      <c r="ETH246" s="92"/>
      <c r="ETI246" s="92"/>
      <c r="ETJ246" s="92"/>
      <c r="ETK246" s="92"/>
      <c r="ETL246" s="92"/>
      <c r="ETM246" s="92"/>
      <c r="ETN246" s="92"/>
      <c r="ETO246" s="92"/>
      <c r="ETP246" s="92"/>
      <c r="ETQ246" s="92"/>
      <c r="ETR246" s="92"/>
      <c r="ETS246" s="92"/>
      <c r="ETT246" s="92"/>
      <c r="ETU246" s="92"/>
      <c r="ETV246" s="92"/>
      <c r="ETW246" s="92"/>
      <c r="ETX246" s="92"/>
      <c r="ETY246" s="92"/>
      <c r="ETZ246" s="92"/>
      <c r="EUA246" s="92"/>
      <c r="EUB246" s="92"/>
      <c r="EUC246" s="92"/>
      <c r="EUD246" s="92"/>
      <c r="EUE246" s="92"/>
      <c r="EUF246" s="92"/>
      <c r="EUG246" s="92"/>
      <c r="EUH246" s="92"/>
      <c r="EUI246" s="92"/>
      <c r="EUJ246" s="92"/>
      <c r="EUK246" s="92"/>
      <c r="EUL246" s="92"/>
      <c r="EUM246" s="92"/>
      <c r="EUN246" s="92"/>
      <c r="EUO246" s="92"/>
      <c r="EUP246" s="92"/>
      <c r="EUQ246" s="92"/>
      <c r="EUR246" s="92"/>
      <c r="EUS246" s="92"/>
      <c r="EUT246" s="92"/>
      <c r="EUU246" s="92"/>
      <c r="EUV246" s="92"/>
      <c r="EUW246" s="92"/>
      <c r="EUX246" s="92"/>
      <c r="EUY246" s="92"/>
      <c r="EUZ246" s="92"/>
      <c r="EVA246" s="92"/>
      <c r="EVB246" s="92"/>
      <c r="EVC246" s="92"/>
      <c r="EVD246" s="92"/>
      <c r="EVE246" s="92"/>
      <c r="EVF246" s="92"/>
      <c r="EVG246" s="92"/>
      <c r="EVH246" s="92"/>
      <c r="EVI246" s="92"/>
      <c r="EVJ246" s="92"/>
      <c r="EVK246" s="92"/>
      <c r="EVL246" s="92"/>
      <c r="EVM246" s="92"/>
      <c r="EVN246" s="92"/>
      <c r="EVO246" s="92"/>
      <c r="EVP246" s="92"/>
      <c r="EVQ246" s="92"/>
      <c r="EVR246" s="92"/>
      <c r="EVS246" s="92"/>
      <c r="EVT246" s="92"/>
      <c r="EVU246" s="92"/>
      <c r="EVV246" s="92"/>
      <c r="EVW246" s="92"/>
      <c r="EVX246" s="92"/>
      <c r="EVY246" s="92"/>
      <c r="EVZ246" s="92"/>
      <c r="EWA246" s="92"/>
      <c r="EWB246" s="92"/>
      <c r="EWC246" s="92"/>
      <c r="EWD246" s="92"/>
      <c r="EWE246" s="92"/>
      <c r="EWF246" s="92"/>
      <c r="EWG246" s="92"/>
      <c r="EWH246" s="92"/>
      <c r="EWI246" s="92"/>
      <c r="EWJ246" s="92"/>
      <c r="EWK246" s="92"/>
      <c r="EWL246" s="92"/>
      <c r="EWM246" s="92"/>
      <c r="EWN246" s="92"/>
      <c r="EWO246" s="92"/>
      <c r="EWP246" s="92"/>
      <c r="EWQ246" s="92"/>
      <c r="EWR246" s="92"/>
      <c r="EWS246" s="92"/>
      <c r="EWT246" s="92"/>
      <c r="EWU246" s="92"/>
      <c r="EWV246" s="92"/>
      <c r="EWW246" s="92"/>
      <c r="EWX246" s="92"/>
      <c r="EWY246" s="92"/>
      <c r="EWZ246" s="92"/>
      <c r="EXA246" s="92"/>
      <c r="EXB246" s="92"/>
      <c r="EXC246" s="92"/>
      <c r="EXD246" s="92"/>
      <c r="EXE246" s="92"/>
      <c r="EXF246" s="92"/>
      <c r="EXG246" s="92"/>
      <c r="EXH246" s="92"/>
      <c r="EXI246" s="92"/>
      <c r="EXJ246" s="92"/>
      <c r="EXK246" s="92"/>
      <c r="EXL246" s="92"/>
      <c r="EXM246" s="92"/>
      <c r="EXN246" s="92"/>
      <c r="EXO246" s="92"/>
      <c r="EXP246" s="92"/>
      <c r="EXQ246" s="92"/>
      <c r="EXR246" s="92"/>
      <c r="EXS246" s="92"/>
      <c r="EXT246" s="92"/>
      <c r="EXU246" s="92"/>
      <c r="EXV246" s="92"/>
      <c r="EXW246" s="92"/>
      <c r="EXX246" s="92"/>
      <c r="EXY246" s="92"/>
      <c r="EXZ246" s="92"/>
      <c r="EYA246" s="92"/>
      <c r="EYB246" s="92"/>
      <c r="EYC246" s="92"/>
      <c r="EYD246" s="92"/>
      <c r="EYE246" s="92"/>
      <c r="EYF246" s="92"/>
      <c r="EYG246" s="92"/>
      <c r="EYH246" s="92"/>
      <c r="EYI246" s="92"/>
      <c r="EYJ246" s="92"/>
      <c r="EYK246" s="92"/>
      <c r="EYL246" s="92"/>
      <c r="EYM246" s="92"/>
      <c r="EYN246" s="92"/>
      <c r="EYO246" s="92"/>
      <c r="EYP246" s="92"/>
      <c r="EYQ246" s="92"/>
      <c r="EYR246" s="92"/>
      <c r="EYS246" s="92"/>
      <c r="EYT246" s="92"/>
      <c r="EYU246" s="92"/>
      <c r="EYV246" s="92"/>
      <c r="EYW246" s="92"/>
      <c r="EYX246" s="92"/>
      <c r="EYY246" s="92"/>
      <c r="EYZ246" s="92"/>
      <c r="EZA246" s="92"/>
      <c r="EZB246" s="92"/>
      <c r="EZC246" s="92"/>
      <c r="EZD246" s="92"/>
      <c r="EZE246" s="92"/>
      <c r="EZF246" s="92"/>
      <c r="EZG246" s="92"/>
      <c r="EZH246" s="92"/>
      <c r="EZI246" s="92"/>
      <c r="EZJ246" s="92"/>
      <c r="EZK246" s="92"/>
      <c r="EZL246" s="92"/>
      <c r="EZM246" s="92"/>
      <c r="EZN246" s="92"/>
      <c r="EZO246" s="92"/>
      <c r="EZP246" s="92"/>
      <c r="EZQ246" s="92"/>
      <c r="EZR246" s="92"/>
      <c r="EZS246" s="92"/>
      <c r="EZT246" s="92"/>
      <c r="EZU246" s="92"/>
      <c r="EZV246" s="92"/>
      <c r="EZW246" s="92"/>
      <c r="EZX246" s="92"/>
      <c r="EZY246" s="92"/>
      <c r="EZZ246" s="92"/>
      <c r="FAA246" s="92"/>
      <c r="FAB246" s="92"/>
      <c r="FAC246" s="92"/>
      <c r="FAD246" s="92"/>
      <c r="FAE246" s="92"/>
      <c r="FAF246" s="92"/>
      <c r="FAG246" s="92"/>
      <c r="FAH246" s="92"/>
      <c r="FAI246" s="92"/>
      <c r="FAJ246" s="92"/>
      <c r="FAK246" s="92"/>
      <c r="FAL246" s="92"/>
      <c r="FAM246" s="92"/>
      <c r="FAN246" s="92"/>
      <c r="FAO246" s="92"/>
      <c r="FAP246" s="92"/>
      <c r="FAQ246" s="92"/>
      <c r="FAR246" s="92"/>
      <c r="FAS246" s="92"/>
      <c r="FAT246" s="92"/>
      <c r="FAU246" s="92"/>
      <c r="FAV246" s="92"/>
      <c r="FAW246" s="92"/>
      <c r="FAX246" s="92"/>
      <c r="FAY246" s="92"/>
      <c r="FAZ246" s="92"/>
      <c r="FBA246" s="92"/>
      <c r="FBB246" s="92"/>
      <c r="FBC246" s="92"/>
      <c r="FBD246" s="92"/>
      <c r="FBE246" s="92"/>
      <c r="FBF246" s="92"/>
      <c r="FBG246" s="92"/>
      <c r="FBH246" s="92"/>
      <c r="FBI246" s="92"/>
      <c r="FBJ246" s="92"/>
      <c r="FBK246" s="92"/>
      <c r="FBL246" s="92"/>
      <c r="FBM246" s="92"/>
      <c r="FBN246" s="92"/>
      <c r="FBO246" s="92"/>
      <c r="FBP246" s="92"/>
      <c r="FBQ246" s="92"/>
      <c r="FBR246" s="92"/>
      <c r="FBS246" s="92"/>
      <c r="FBT246" s="92"/>
      <c r="FBU246" s="92"/>
      <c r="FBV246" s="92"/>
      <c r="FBW246" s="92"/>
      <c r="FBX246" s="92"/>
      <c r="FBY246" s="92"/>
      <c r="FBZ246" s="92"/>
      <c r="FCA246" s="92"/>
      <c r="FCB246" s="92"/>
      <c r="FCC246" s="92"/>
      <c r="FCD246" s="92"/>
      <c r="FCE246" s="92"/>
      <c r="FCF246" s="92"/>
      <c r="FCG246" s="92"/>
      <c r="FCH246" s="92"/>
      <c r="FCI246" s="92"/>
      <c r="FCJ246" s="92"/>
      <c r="FCK246" s="92"/>
      <c r="FCL246" s="92"/>
      <c r="FCM246" s="92"/>
      <c r="FCN246" s="92"/>
      <c r="FCO246" s="92"/>
      <c r="FCP246" s="92"/>
      <c r="FCQ246" s="92"/>
      <c r="FCR246" s="92"/>
      <c r="FCS246" s="92"/>
      <c r="FCT246" s="92"/>
      <c r="FCU246" s="92"/>
      <c r="FCV246" s="92"/>
      <c r="FCW246" s="92"/>
      <c r="FCX246" s="92"/>
      <c r="FCY246" s="92"/>
      <c r="FCZ246" s="92"/>
      <c r="FDA246" s="92"/>
      <c r="FDB246" s="92"/>
      <c r="FDC246" s="92"/>
      <c r="FDD246" s="92"/>
      <c r="FDE246" s="92"/>
      <c r="FDF246" s="92"/>
      <c r="FDG246" s="92"/>
      <c r="FDH246" s="92"/>
      <c r="FDI246" s="92"/>
      <c r="FDJ246" s="92"/>
      <c r="FDK246" s="92"/>
      <c r="FDL246" s="92"/>
      <c r="FDM246" s="92"/>
      <c r="FDN246" s="92"/>
      <c r="FDO246" s="92"/>
      <c r="FDP246" s="92"/>
      <c r="FDQ246" s="92"/>
      <c r="FDR246" s="92"/>
      <c r="FDS246" s="92"/>
      <c r="FDT246" s="92"/>
      <c r="FDU246" s="92"/>
      <c r="FDV246" s="92"/>
      <c r="FDW246" s="92"/>
      <c r="FDX246" s="92"/>
      <c r="FDY246" s="92"/>
      <c r="FDZ246" s="92"/>
      <c r="FEA246" s="92"/>
      <c r="FEB246" s="92"/>
      <c r="FEC246" s="92"/>
      <c r="FED246" s="92"/>
      <c r="FEE246" s="92"/>
      <c r="FEF246" s="92"/>
      <c r="FEG246" s="92"/>
      <c r="FEH246" s="92"/>
      <c r="FEI246" s="92"/>
      <c r="FEJ246" s="92"/>
      <c r="FEK246" s="92"/>
      <c r="FEL246" s="92"/>
      <c r="FEM246" s="92"/>
      <c r="FEN246" s="92"/>
      <c r="FEO246" s="92"/>
      <c r="FEP246" s="92"/>
      <c r="FEQ246" s="92"/>
      <c r="FER246" s="92"/>
      <c r="FES246" s="92"/>
      <c r="FET246" s="92"/>
      <c r="FEU246" s="92"/>
      <c r="FEV246" s="92"/>
      <c r="FEW246" s="92"/>
      <c r="FEX246" s="92"/>
      <c r="FEY246" s="92"/>
      <c r="FEZ246" s="92"/>
      <c r="FFA246" s="92"/>
      <c r="FFB246" s="92"/>
      <c r="FFC246" s="92"/>
      <c r="FFD246" s="92"/>
      <c r="FFE246" s="92"/>
      <c r="FFF246" s="92"/>
      <c r="FFG246" s="92"/>
      <c r="FFH246" s="92"/>
      <c r="FFI246" s="92"/>
      <c r="FFJ246" s="92"/>
      <c r="FFK246" s="92"/>
      <c r="FFL246" s="92"/>
      <c r="FFM246" s="92"/>
      <c r="FFN246" s="92"/>
      <c r="FFO246" s="92"/>
      <c r="FFP246" s="92"/>
      <c r="FFQ246" s="92"/>
      <c r="FFR246" s="92"/>
      <c r="FFS246" s="92"/>
      <c r="FFT246" s="92"/>
      <c r="FFU246" s="92"/>
      <c r="FFV246" s="92"/>
      <c r="FFW246" s="92"/>
      <c r="FFX246" s="92"/>
      <c r="FFY246" s="92"/>
      <c r="FFZ246" s="92"/>
      <c r="FGA246" s="92"/>
      <c r="FGB246" s="92"/>
      <c r="FGC246" s="92"/>
      <c r="FGD246" s="92"/>
      <c r="FGE246" s="92"/>
      <c r="FGF246" s="92"/>
      <c r="FGG246" s="92"/>
      <c r="FGH246" s="92"/>
      <c r="FGI246" s="92"/>
      <c r="FGJ246" s="92"/>
      <c r="FGK246" s="92"/>
      <c r="FGL246" s="92"/>
      <c r="FGM246" s="92"/>
      <c r="FGN246" s="92"/>
      <c r="FGO246" s="92"/>
      <c r="FGP246" s="92"/>
      <c r="FGQ246" s="92"/>
      <c r="FGR246" s="92"/>
      <c r="FGS246" s="92"/>
      <c r="FGT246" s="92"/>
      <c r="FGU246" s="92"/>
      <c r="FGV246" s="92"/>
      <c r="FGW246" s="92"/>
      <c r="FGX246" s="92"/>
      <c r="FGY246" s="92"/>
      <c r="FGZ246" s="92"/>
      <c r="FHA246" s="92"/>
      <c r="FHB246" s="92"/>
      <c r="FHC246" s="92"/>
      <c r="FHD246" s="92"/>
      <c r="FHE246" s="92"/>
      <c r="FHF246" s="92"/>
      <c r="FHG246" s="92"/>
      <c r="FHH246" s="92"/>
      <c r="FHI246" s="92"/>
      <c r="FHJ246" s="92"/>
      <c r="FHK246" s="92"/>
      <c r="FHL246" s="92"/>
      <c r="FHM246" s="92"/>
      <c r="FHN246" s="92"/>
      <c r="FHO246" s="92"/>
      <c r="FHP246" s="92"/>
      <c r="FHQ246" s="92"/>
      <c r="FHR246" s="92"/>
      <c r="FHS246" s="92"/>
      <c r="FHT246" s="92"/>
      <c r="FHU246" s="92"/>
      <c r="FHV246" s="92"/>
      <c r="FHW246" s="92"/>
      <c r="FHX246" s="92"/>
      <c r="FHY246" s="92"/>
      <c r="FHZ246" s="92"/>
      <c r="FIA246" s="92"/>
      <c r="FIB246" s="92"/>
      <c r="FIC246" s="92"/>
      <c r="FID246" s="92"/>
      <c r="FIE246" s="92"/>
      <c r="FIF246" s="92"/>
      <c r="FIG246" s="92"/>
      <c r="FIH246" s="92"/>
      <c r="FII246" s="92"/>
      <c r="FIJ246" s="92"/>
      <c r="FIK246" s="92"/>
      <c r="FIL246" s="92"/>
      <c r="FIM246" s="92"/>
      <c r="FIN246" s="92"/>
      <c r="FIO246" s="92"/>
      <c r="FIP246" s="92"/>
      <c r="FIQ246" s="92"/>
      <c r="FIR246" s="92"/>
      <c r="FIS246" s="92"/>
      <c r="FIT246" s="92"/>
      <c r="FIU246" s="92"/>
      <c r="FIV246" s="92"/>
      <c r="FIW246" s="92"/>
      <c r="FIX246" s="92"/>
      <c r="FIY246" s="92"/>
      <c r="FIZ246" s="92"/>
      <c r="FJA246" s="92"/>
      <c r="FJB246" s="92"/>
      <c r="FJC246" s="92"/>
      <c r="FJD246" s="92"/>
      <c r="FJE246" s="92"/>
      <c r="FJF246" s="92"/>
      <c r="FJG246" s="92"/>
      <c r="FJH246" s="92"/>
      <c r="FJI246" s="92"/>
      <c r="FJJ246" s="92"/>
      <c r="FJK246" s="92"/>
      <c r="FJL246" s="92"/>
      <c r="FJM246" s="92"/>
      <c r="FJN246" s="92"/>
      <c r="FJO246" s="92"/>
      <c r="FJP246" s="92"/>
      <c r="FJQ246" s="92"/>
      <c r="FJR246" s="92"/>
      <c r="FJS246" s="92"/>
      <c r="FJT246" s="92"/>
      <c r="FJU246" s="92"/>
      <c r="FJV246" s="92"/>
      <c r="FJW246" s="92"/>
      <c r="FJX246" s="92"/>
      <c r="FJY246" s="92"/>
      <c r="FJZ246" s="92"/>
      <c r="FKA246" s="92"/>
      <c r="FKB246" s="92"/>
      <c r="FKC246" s="92"/>
      <c r="FKD246" s="92"/>
      <c r="FKE246" s="92"/>
      <c r="FKF246" s="92"/>
      <c r="FKG246" s="92"/>
      <c r="FKH246" s="92"/>
      <c r="FKI246" s="92"/>
      <c r="FKJ246" s="92"/>
      <c r="FKK246" s="92"/>
      <c r="FKL246" s="92"/>
      <c r="FKM246" s="92"/>
      <c r="FKN246" s="92"/>
      <c r="FKO246" s="92"/>
      <c r="FKP246" s="92"/>
      <c r="FKQ246" s="92"/>
      <c r="FKR246" s="92"/>
      <c r="FKS246" s="92"/>
      <c r="FKT246" s="92"/>
      <c r="FKU246" s="92"/>
      <c r="FKV246" s="92"/>
      <c r="FKW246" s="92"/>
      <c r="FKX246" s="92"/>
      <c r="FKY246" s="92"/>
      <c r="FKZ246" s="92"/>
      <c r="FLA246" s="92"/>
      <c r="FLB246" s="92"/>
      <c r="FLC246" s="92"/>
      <c r="FLD246" s="92"/>
      <c r="FLE246" s="92"/>
      <c r="FLF246" s="92"/>
      <c r="FLG246" s="92"/>
      <c r="FLH246" s="92"/>
      <c r="FLI246" s="92"/>
      <c r="FLJ246" s="92"/>
      <c r="FLK246" s="92"/>
      <c r="FLL246" s="92"/>
      <c r="FLM246" s="92"/>
      <c r="FLN246" s="92"/>
      <c r="FLO246" s="92"/>
      <c r="FLP246" s="92"/>
      <c r="FLQ246" s="92"/>
      <c r="FLR246" s="92"/>
      <c r="FLS246" s="92"/>
      <c r="FLT246" s="92"/>
      <c r="FLU246" s="92"/>
      <c r="FLV246" s="92"/>
      <c r="FLW246" s="92"/>
      <c r="FLX246" s="92"/>
      <c r="FLY246" s="92"/>
      <c r="FLZ246" s="92"/>
      <c r="FMA246" s="92"/>
      <c r="FMB246" s="92"/>
      <c r="FMC246" s="92"/>
      <c r="FMD246" s="92"/>
      <c r="FME246" s="92"/>
      <c r="FMF246" s="92"/>
      <c r="FMG246" s="92"/>
      <c r="FMH246" s="92"/>
      <c r="FMI246" s="92"/>
      <c r="FMJ246" s="92"/>
      <c r="FMK246" s="92"/>
      <c r="FML246" s="92"/>
      <c r="FMM246" s="92"/>
      <c r="FMN246" s="92"/>
      <c r="FMO246" s="92"/>
      <c r="FMP246" s="92"/>
      <c r="FMQ246" s="92"/>
      <c r="FMR246" s="92"/>
      <c r="FMS246" s="92"/>
      <c r="FMT246" s="92"/>
      <c r="FMU246" s="92"/>
      <c r="FMV246" s="92"/>
      <c r="FMW246" s="92"/>
      <c r="FMX246" s="92"/>
      <c r="FMY246" s="92"/>
      <c r="FMZ246" s="92"/>
      <c r="FNA246" s="92"/>
      <c r="FNB246" s="92"/>
      <c r="FNC246" s="92"/>
      <c r="FND246" s="92"/>
      <c r="FNE246" s="92"/>
      <c r="FNF246" s="92"/>
      <c r="FNG246" s="92"/>
      <c r="FNH246" s="92"/>
      <c r="FNI246" s="92"/>
      <c r="FNJ246" s="92"/>
      <c r="FNK246" s="92"/>
      <c r="FNL246" s="92"/>
      <c r="FNM246" s="92"/>
      <c r="FNN246" s="92"/>
      <c r="FNO246" s="92"/>
      <c r="FNP246" s="92"/>
      <c r="FNQ246" s="92"/>
      <c r="FNR246" s="92"/>
      <c r="FNS246" s="92"/>
      <c r="FNT246" s="92"/>
      <c r="FNU246" s="92"/>
      <c r="FNV246" s="92"/>
      <c r="FNW246" s="92"/>
      <c r="FNX246" s="92"/>
      <c r="FNY246" s="92"/>
      <c r="FNZ246" s="92"/>
      <c r="FOA246" s="92"/>
      <c r="FOB246" s="92"/>
      <c r="FOC246" s="92"/>
      <c r="FOD246" s="92"/>
      <c r="FOE246" s="92"/>
      <c r="FOF246" s="92"/>
      <c r="FOG246" s="92"/>
      <c r="FOH246" s="92"/>
      <c r="FOI246" s="92"/>
      <c r="FOJ246" s="92"/>
      <c r="FOK246" s="92"/>
      <c r="FOL246" s="92"/>
      <c r="FOM246" s="92"/>
      <c r="FON246" s="92"/>
      <c r="FOO246" s="92"/>
      <c r="FOP246" s="92"/>
      <c r="FOQ246" s="92"/>
      <c r="FOR246" s="92"/>
      <c r="FOS246" s="92"/>
      <c r="FOT246" s="92"/>
      <c r="FOU246" s="92"/>
      <c r="FOV246" s="92"/>
      <c r="FOW246" s="92"/>
      <c r="FOX246" s="92"/>
      <c r="FOY246" s="92"/>
      <c r="FOZ246" s="92"/>
      <c r="FPA246" s="92"/>
      <c r="FPB246" s="92"/>
      <c r="FPC246" s="92"/>
      <c r="FPD246" s="92"/>
      <c r="FPE246" s="92"/>
      <c r="FPF246" s="92"/>
      <c r="FPG246" s="92"/>
      <c r="FPH246" s="92"/>
      <c r="FPI246" s="92"/>
      <c r="FPJ246" s="92"/>
      <c r="FPK246" s="92"/>
      <c r="FPL246" s="92"/>
      <c r="FPM246" s="92"/>
      <c r="FPN246" s="92"/>
      <c r="FPO246" s="92"/>
      <c r="FPP246" s="92"/>
      <c r="FPQ246" s="92"/>
      <c r="FPR246" s="92"/>
      <c r="FPS246" s="92"/>
      <c r="FPT246" s="92"/>
      <c r="FPU246" s="92"/>
      <c r="FPV246" s="92"/>
      <c r="FPW246" s="92"/>
      <c r="FPX246" s="92"/>
      <c r="FPY246" s="92"/>
      <c r="FPZ246" s="92"/>
      <c r="FQA246" s="92"/>
      <c r="FQB246" s="92"/>
      <c r="FQC246" s="92"/>
      <c r="FQD246" s="92"/>
      <c r="FQE246" s="92"/>
      <c r="FQF246" s="92"/>
      <c r="FQG246" s="92"/>
      <c r="FQH246" s="92"/>
      <c r="FQI246" s="92"/>
      <c r="FQJ246" s="92"/>
      <c r="FQK246" s="92"/>
      <c r="FQL246" s="92"/>
      <c r="FQM246" s="92"/>
      <c r="FQN246" s="92"/>
      <c r="FQO246" s="92"/>
      <c r="FQP246" s="92"/>
      <c r="FQQ246" s="92"/>
      <c r="FQR246" s="92"/>
      <c r="FQS246" s="92"/>
      <c r="FQT246" s="92"/>
      <c r="FQU246" s="92"/>
      <c r="FQV246" s="92"/>
      <c r="FQW246" s="92"/>
      <c r="FQX246" s="92"/>
      <c r="FQY246" s="92"/>
      <c r="FQZ246" s="92"/>
      <c r="FRA246" s="92"/>
      <c r="FRB246" s="92"/>
      <c r="FRC246" s="92"/>
      <c r="FRD246" s="92"/>
      <c r="FRE246" s="92"/>
      <c r="FRF246" s="92"/>
      <c r="FRG246" s="92"/>
      <c r="FRH246" s="92"/>
      <c r="FRI246" s="92"/>
      <c r="FRJ246" s="92"/>
      <c r="FRK246" s="92"/>
      <c r="FRL246" s="92"/>
      <c r="FRM246" s="92"/>
      <c r="FRN246" s="92"/>
      <c r="FRO246" s="92"/>
      <c r="FRP246" s="92"/>
      <c r="FRQ246" s="92"/>
      <c r="FRR246" s="92"/>
      <c r="FRS246" s="92"/>
      <c r="FRT246" s="92"/>
      <c r="FRU246" s="92"/>
      <c r="FRV246" s="92"/>
      <c r="FRW246" s="92"/>
      <c r="FRX246" s="92"/>
      <c r="FRY246" s="92"/>
      <c r="FRZ246" s="92"/>
      <c r="FSA246" s="92"/>
      <c r="FSB246" s="92"/>
      <c r="FSC246" s="92"/>
      <c r="FSD246" s="92"/>
      <c r="FSE246" s="92"/>
      <c r="FSF246" s="92"/>
      <c r="FSG246" s="92"/>
      <c r="FSH246" s="92"/>
      <c r="FSI246" s="92"/>
      <c r="FSJ246" s="92"/>
      <c r="FSK246" s="92"/>
      <c r="FSL246" s="92"/>
      <c r="FSM246" s="92"/>
      <c r="FSN246" s="92"/>
      <c r="FSO246" s="92"/>
      <c r="FSP246" s="92"/>
      <c r="FSQ246" s="92"/>
      <c r="FSR246" s="92"/>
      <c r="FSS246" s="92"/>
      <c r="FST246" s="92"/>
      <c r="FSU246" s="92"/>
      <c r="FSV246" s="92"/>
      <c r="FSW246" s="92"/>
      <c r="FSX246" s="92"/>
      <c r="FSY246" s="92"/>
      <c r="FSZ246" s="92"/>
      <c r="FTA246" s="92"/>
      <c r="FTB246" s="92"/>
      <c r="FTC246" s="92"/>
      <c r="FTD246" s="92"/>
      <c r="FTE246" s="92"/>
      <c r="FTF246" s="92"/>
      <c r="FTG246" s="92"/>
      <c r="FTH246" s="92"/>
      <c r="FTI246" s="92"/>
      <c r="FTJ246" s="92"/>
      <c r="FTK246" s="92"/>
      <c r="FTL246" s="92"/>
      <c r="FTM246" s="92"/>
      <c r="FTN246" s="92"/>
      <c r="FTO246" s="92"/>
      <c r="FTP246" s="92"/>
      <c r="FTQ246" s="92"/>
      <c r="FTR246" s="92"/>
      <c r="FTS246" s="92"/>
      <c r="FTT246" s="92"/>
      <c r="FTU246" s="92"/>
      <c r="FTV246" s="92"/>
      <c r="FTW246" s="92"/>
      <c r="FTX246" s="92"/>
      <c r="FTY246" s="92"/>
      <c r="FTZ246" s="92"/>
      <c r="FUA246" s="92"/>
      <c r="FUB246" s="92"/>
      <c r="FUC246" s="92"/>
      <c r="FUD246" s="92"/>
      <c r="FUE246" s="92"/>
      <c r="FUF246" s="92"/>
      <c r="FUG246" s="92"/>
      <c r="FUH246" s="92"/>
      <c r="FUI246" s="92"/>
      <c r="FUJ246" s="92"/>
      <c r="FUK246" s="92"/>
      <c r="FUL246" s="92"/>
      <c r="FUM246" s="92"/>
      <c r="FUN246" s="92"/>
      <c r="FUO246" s="92"/>
      <c r="FUP246" s="92"/>
      <c r="FUQ246" s="92"/>
      <c r="FUR246" s="92"/>
      <c r="FUS246" s="92"/>
      <c r="FUT246" s="92"/>
      <c r="FUU246" s="92"/>
      <c r="FUV246" s="92"/>
      <c r="FUW246" s="92"/>
      <c r="FUX246" s="92"/>
      <c r="FUY246" s="92"/>
      <c r="FUZ246" s="92"/>
      <c r="FVA246" s="92"/>
      <c r="FVB246" s="92"/>
      <c r="FVC246" s="92"/>
      <c r="FVD246" s="92"/>
      <c r="FVE246" s="92"/>
      <c r="FVF246" s="92"/>
      <c r="FVG246" s="92"/>
      <c r="FVH246" s="92"/>
      <c r="FVI246" s="92"/>
      <c r="FVJ246" s="92"/>
      <c r="FVK246" s="92"/>
      <c r="FVL246" s="92"/>
      <c r="FVM246" s="92"/>
      <c r="FVN246" s="92"/>
      <c r="FVO246" s="92"/>
      <c r="FVP246" s="92"/>
      <c r="FVQ246" s="92"/>
      <c r="FVR246" s="92"/>
      <c r="FVS246" s="92"/>
      <c r="FVT246" s="92"/>
      <c r="FVU246" s="92"/>
      <c r="FVV246" s="92"/>
      <c r="FVW246" s="92"/>
      <c r="FVX246" s="92"/>
      <c r="FVY246" s="92"/>
      <c r="FVZ246" s="92"/>
      <c r="FWA246" s="92"/>
      <c r="FWB246" s="92"/>
      <c r="FWC246" s="92"/>
      <c r="FWD246" s="92"/>
      <c r="FWE246" s="92"/>
      <c r="FWF246" s="92"/>
      <c r="FWG246" s="92"/>
      <c r="FWH246" s="92"/>
      <c r="FWI246" s="92"/>
      <c r="FWJ246" s="92"/>
      <c r="FWK246" s="92"/>
      <c r="FWL246" s="92"/>
      <c r="FWM246" s="92"/>
      <c r="FWN246" s="92"/>
      <c r="FWO246" s="92"/>
      <c r="FWP246" s="92"/>
      <c r="FWQ246" s="92"/>
      <c r="FWR246" s="92"/>
      <c r="FWS246" s="92"/>
      <c r="FWT246" s="92"/>
      <c r="FWU246" s="92"/>
      <c r="FWV246" s="92"/>
      <c r="FWW246" s="92"/>
      <c r="FWX246" s="92"/>
      <c r="FWY246" s="92"/>
      <c r="FWZ246" s="92"/>
      <c r="FXA246" s="92"/>
      <c r="FXB246" s="92"/>
      <c r="FXC246" s="92"/>
      <c r="FXD246" s="92"/>
      <c r="FXE246" s="92"/>
      <c r="FXF246" s="92"/>
      <c r="FXG246" s="92"/>
      <c r="FXH246" s="92"/>
      <c r="FXI246" s="92"/>
      <c r="FXJ246" s="92"/>
      <c r="FXK246" s="92"/>
      <c r="FXL246" s="92"/>
      <c r="FXM246" s="92"/>
      <c r="FXN246" s="92"/>
      <c r="FXO246" s="92"/>
      <c r="FXP246" s="92"/>
      <c r="FXQ246" s="92"/>
      <c r="FXR246" s="92"/>
      <c r="FXS246" s="92"/>
      <c r="FXT246" s="92"/>
      <c r="FXU246" s="92"/>
      <c r="FXV246" s="92"/>
      <c r="FXW246" s="92"/>
      <c r="FXX246" s="92"/>
      <c r="FXY246" s="92"/>
      <c r="FXZ246" s="92"/>
      <c r="FYA246" s="92"/>
      <c r="FYB246" s="92"/>
      <c r="FYC246" s="92"/>
      <c r="FYD246" s="92"/>
      <c r="FYE246" s="92"/>
      <c r="FYF246" s="92"/>
      <c r="FYG246" s="92"/>
      <c r="FYH246" s="92"/>
      <c r="FYI246" s="92"/>
      <c r="FYJ246" s="92"/>
      <c r="FYK246" s="92"/>
      <c r="FYL246" s="92"/>
      <c r="FYM246" s="92"/>
      <c r="FYN246" s="92"/>
      <c r="FYO246" s="92"/>
      <c r="FYP246" s="92"/>
      <c r="FYQ246" s="92"/>
      <c r="FYR246" s="92"/>
      <c r="FYS246" s="92"/>
      <c r="FYT246" s="92"/>
      <c r="FYU246" s="92"/>
      <c r="FYV246" s="92"/>
      <c r="FYW246" s="92"/>
      <c r="FYX246" s="92"/>
      <c r="FYY246" s="92"/>
      <c r="FYZ246" s="92"/>
      <c r="FZA246" s="92"/>
      <c r="FZB246" s="92"/>
      <c r="FZC246" s="92"/>
      <c r="FZD246" s="92"/>
      <c r="FZE246" s="92"/>
      <c r="FZF246" s="92"/>
      <c r="FZG246" s="92"/>
      <c r="FZH246" s="92"/>
      <c r="FZI246" s="92"/>
      <c r="FZJ246" s="92"/>
      <c r="FZK246" s="92"/>
      <c r="FZL246" s="92"/>
      <c r="FZM246" s="92"/>
      <c r="FZN246" s="92"/>
      <c r="FZO246" s="92"/>
      <c r="FZP246" s="92"/>
      <c r="FZQ246" s="92"/>
      <c r="FZR246" s="92"/>
      <c r="FZS246" s="92"/>
      <c r="FZT246" s="92"/>
      <c r="FZU246" s="92"/>
      <c r="FZV246" s="92"/>
      <c r="FZW246" s="92"/>
      <c r="FZX246" s="92"/>
      <c r="FZY246" s="92"/>
      <c r="FZZ246" s="92"/>
      <c r="GAA246" s="92"/>
      <c r="GAB246" s="92"/>
      <c r="GAC246" s="92"/>
      <c r="GAD246" s="92"/>
      <c r="GAE246" s="92"/>
      <c r="GAF246" s="92"/>
      <c r="GAG246" s="92"/>
      <c r="GAH246" s="92"/>
      <c r="GAI246" s="92"/>
      <c r="GAJ246" s="92"/>
      <c r="GAK246" s="92"/>
      <c r="GAL246" s="92"/>
      <c r="GAM246" s="92"/>
      <c r="GAN246" s="92"/>
      <c r="GAO246" s="92"/>
      <c r="GAP246" s="92"/>
      <c r="GAQ246" s="92"/>
      <c r="GAR246" s="92"/>
      <c r="GAS246" s="92"/>
      <c r="GAT246" s="92"/>
      <c r="GAU246" s="92"/>
      <c r="GAV246" s="92"/>
      <c r="GAW246" s="92"/>
      <c r="GAX246" s="92"/>
      <c r="GAY246" s="92"/>
      <c r="GAZ246" s="92"/>
      <c r="GBA246" s="92"/>
      <c r="GBB246" s="92"/>
      <c r="GBC246" s="92"/>
      <c r="GBD246" s="92"/>
      <c r="GBE246" s="92"/>
      <c r="GBF246" s="92"/>
      <c r="GBG246" s="92"/>
      <c r="GBH246" s="92"/>
      <c r="GBI246" s="92"/>
      <c r="GBJ246" s="92"/>
      <c r="GBK246" s="92"/>
      <c r="GBL246" s="92"/>
      <c r="GBM246" s="92"/>
      <c r="GBN246" s="92"/>
      <c r="GBO246" s="92"/>
      <c r="GBP246" s="92"/>
      <c r="GBQ246" s="92"/>
      <c r="GBR246" s="92"/>
      <c r="GBS246" s="92"/>
      <c r="GBT246" s="92"/>
      <c r="GBU246" s="92"/>
      <c r="GBV246" s="92"/>
      <c r="GBW246" s="92"/>
      <c r="GBX246" s="92"/>
      <c r="GBY246" s="92"/>
      <c r="GBZ246" s="92"/>
      <c r="GCA246" s="92"/>
      <c r="GCB246" s="92"/>
      <c r="GCC246" s="92"/>
      <c r="GCD246" s="92"/>
      <c r="GCE246" s="92"/>
      <c r="GCF246" s="92"/>
      <c r="GCG246" s="92"/>
      <c r="GCH246" s="92"/>
      <c r="GCI246" s="92"/>
      <c r="GCJ246" s="92"/>
      <c r="GCK246" s="92"/>
      <c r="GCL246" s="92"/>
      <c r="GCM246" s="92"/>
      <c r="GCN246" s="92"/>
      <c r="GCO246" s="92"/>
      <c r="GCP246" s="92"/>
      <c r="GCQ246" s="92"/>
      <c r="GCR246" s="92"/>
      <c r="GCS246" s="92"/>
      <c r="GCT246" s="92"/>
      <c r="GCU246" s="92"/>
      <c r="GCV246" s="92"/>
      <c r="GCW246" s="92"/>
      <c r="GCX246" s="92"/>
      <c r="GCY246" s="92"/>
      <c r="GCZ246" s="92"/>
      <c r="GDA246" s="92"/>
      <c r="GDB246" s="92"/>
      <c r="GDC246" s="92"/>
      <c r="GDD246" s="92"/>
      <c r="GDE246" s="92"/>
      <c r="GDF246" s="92"/>
      <c r="GDG246" s="92"/>
      <c r="GDH246" s="92"/>
      <c r="GDI246" s="92"/>
      <c r="GDJ246" s="92"/>
      <c r="GDK246" s="92"/>
      <c r="GDL246" s="92"/>
      <c r="GDM246" s="92"/>
      <c r="GDN246" s="92"/>
      <c r="GDO246" s="92"/>
      <c r="GDP246" s="92"/>
      <c r="GDQ246" s="92"/>
      <c r="GDR246" s="92"/>
      <c r="GDS246" s="92"/>
      <c r="GDT246" s="92"/>
      <c r="GDU246" s="92"/>
      <c r="GDV246" s="92"/>
      <c r="GDW246" s="92"/>
      <c r="GDX246" s="92"/>
      <c r="GDY246" s="92"/>
      <c r="GDZ246" s="92"/>
      <c r="GEA246" s="92"/>
      <c r="GEB246" s="92"/>
      <c r="GEC246" s="92"/>
      <c r="GED246" s="92"/>
      <c r="GEE246" s="92"/>
      <c r="GEF246" s="92"/>
      <c r="GEG246" s="92"/>
      <c r="GEH246" s="92"/>
      <c r="GEI246" s="92"/>
      <c r="GEJ246" s="92"/>
      <c r="GEK246" s="92"/>
      <c r="GEL246" s="92"/>
      <c r="GEM246" s="92"/>
      <c r="GEN246" s="92"/>
      <c r="GEO246" s="92"/>
      <c r="GEP246" s="92"/>
      <c r="GEQ246" s="92"/>
      <c r="GER246" s="92"/>
      <c r="GES246" s="92"/>
      <c r="GET246" s="92"/>
      <c r="GEU246" s="92"/>
      <c r="GEV246" s="92"/>
      <c r="GEW246" s="92"/>
      <c r="GEX246" s="92"/>
      <c r="GEY246" s="92"/>
      <c r="GEZ246" s="92"/>
      <c r="GFA246" s="92"/>
      <c r="GFB246" s="92"/>
      <c r="GFC246" s="92"/>
      <c r="GFD246" s="92"/>
      <c r="GFE246" s="92"/>
      <c r="GFF246" s="92"/>
      <c r="GFG246" s="92"/>
      <c r="GFH246" s="92"/>
      <c r="GFI246" s="92"/>
      <c r="GFJ246" s="92"/>
      <c r="GFK246" s="92"/>
      <c r="GFL246" s="92"/>
      <c r="GFM246" s="92"/>
      <c r="GFN246" s="92"/>
      <c r="GFO246" s="92"/>
      <c r="GFP246" s="92"/>
      <c r="GFQ246" s="92"/>
      <c r="GFR246" s="92"/>
      <c r="GFS246" s="92"/>
      <c r="GFT246" s="92"/>
      <c r="GFU246" s="92"/>
      <c r="GFV246" s="92"/>
      <c r="GFW246" s="92"/>
      <c r="GFX246" s="92"/>
      <c r="GFY246" s="92"/>
      <c r="GFZ246" s="92"/>
      <c r="GGA246" s="92"/>
      <c r="GGB246" s="92"/>
      <c r="GGC246" s="92"/>
      <c r="GGD246" s="92"/>
      <c r="GGE246" s="92"/>
      <c r="GGF246" s="92"/>
      <c r="GGG246" s="92"/>
      <c r="GGH246" s="92"/>
      <c r="GGI246" s="92"/>
      <c r="GGJ246" s="92"/>
      <c r="GGK246" s="92"/>
      <c r="GGL246" s="92"/>
      <c r="GGM246" s="92"/>
      <c r="GGN246" s="92"/>
      <c r="GGO246" s="92"/>
      <c r="GGP246" s="92"/>
      <c r="GGQ246" s="92"/>
      <c r="GGR246" s="92"/>
      <c r="GGS246" s="92"/>
      <c r="GGT246" s="92"/>
      <c r="GGU246" s="92"/>
      <c r="GGV246" s="92"/>
      <c r="GGW246" s="92"/>
      <c r="GGX246" s="92"/>
      <c r="GGY246" s="92"/>
      <c r="GGZ246" s="92"/>
      <c r="GHA246" s="92"/>
      <c r="GHB246" s="92"/>
      <c r="GHC246" s="92"/>
      <c r="GHD246" s="92"/>
      <c r="GHE246" s="92"/>
      <c r="GHF246" s="92"/>
      <c r="GHG246" s="92"/>
      <c r="GHH246" s="92"/>
      <c r="GHI246" s="92"/>
      <c r="GHJ246" s="92"/>
      <c r="GHK246" s="92"/>
      <c r="GHL246" s="92"/>
      <c r="GHM246" s="92"/>
      <c r="GHN246" s="92"/>
      <c r="GHO246" s="92"/>
      <c r="GHP246" s="92"/>
      <c r="GHQ246" s="92"/>
      <c r="GHR246" s="92"/>
      <c r="GHS246" s="92"/>
      <c r="GHT246" s="92"/>
      <c r="GHU246" s="92"/>
      <c r="GHV246" s="92"/>
      <c r="GHW246" s="92"/>
      <c r="GHX246" s="92"/>
      <c r="GHY246" s="92"/>
      <c r="GHZ246" s="92"/>
      <c r="GIA246" s="92"/>
      <c r="GIB246" s="92"/>
      <c r="GIC246" s="92"/>
      <c r="GID246" s="92"/>
      <c r="GIE246" s="92"/>
      <c r="GIF246" s="92"/>
      <c r="GIG246" s="92"/>
      <c r="GIH246" s="92"/>
      <c r="GII246" s="92"/>
      <c r="GIJ246" s="92"/>
      <c r="GIK246" s="92"/>
      <c r="GIL246" s="92"/>
      <c r="GIM246" s="92"/>
      <c r="GIN246" s="92"/>
      <c r="GIO246" s="92"/>
      <c r="GIP246" s="92"/>
      <c r="GIQ246" s="92"/>
      <c r="GIR246" s="92"/>
      <c r="GIS246" s="92"/>
      <c r="GIT246" s="92"/>
      <c r="GIU246" s="92"/>
      <c r="GIV246" s="92"/>
      <c r="GIW246" s="92"/>
      <c r="GIX246" s="92"/>
      <c r="GIY246" s="92"/>
      <c r="GIZ246" s="92"/>
      <c r="GJA246" s="92"/>
      <c r="GJB246" s="92"/>
      <c r="GJC246" s="92"/>
      <c r="GJD246" s="92"/>
      <c r="GJE246" s="92"/>
      <c r="GJF246" s="92"/>
      <c r="GJG246" s="92"/>
      <c r="GJH246" s="92"/>
      <c r="GJI246" s="92"/>
      <c r="GJJ246" s="92"/>
      <c r="GJK246" s="92"/>
      <c r="GJL246" s="92"/>
      <c r="GJM246" s="92"/>
      <c r="GJN246" s="92"/>
      <c r="GJO246" s="92"/>
      <c r="GJP246" s="92"/>
      <c r="GJQ246" s="92"/>
      <c r="GJR246" s="92"/>
      <c r="GJS246" s="92"/>
      <c r="GJT246" s="92"/>
      <c r="GJU246" s="92"/>
      <c r="GJV246" s="92"/>
      <c r="GJW246" s="92"/>
      <c r="GJX246" s="92"/>
      <c r="GJY246" s="92"/>
      <c r="GJZ246" s="92"/>
      <c r="GKA246" s="92"/>
      <c r="GKB246" s="92"/>
      <c r="GKC246" s="92"/>
      <c r="GKD246" s="92"/>
      <c r="GKE246" s="92"/>
      <c r="GKF246" s="92"/>
      <c r="GKG246" s="92"/>
      <c r="GKH246" s="92"/>
      <c r="GKI246" s="92"/>
      <c r="GKJ246" s="92"/>
      <c r="GKK246" s="92"/>
      <c r="GKL246" s="92"/>
      <c r="GKM246" s="92"/>
      <c r="GKN246" s="92"/>
      <c r="GKO246" s="92"/>
      <c r="GKP246" s="92"/>
      <c r="GKQ246" s="92"/>
      <c r="GKR246" s="92"/>
      <c r="GKS246" s="92"/>
      <c r="GKT246" s="92"/>
      <c r="GKU246" s="92"/>
      <c r="GKV246" s="92"/>
      <c r="GKW246" s="92"/>
      <c r="GKX246" s="92"/>
      <c r="GKY246" s="92"/>
      <c r="GKZ246" s="92"/>
      <c r="GLA246" s="92"/>
      <c r="GLB246" s="92"/>
      <c r="GLC246" s="92"/>
      <c r="GLD246" s="92"/>
      <c r="GLE246" s="92"/>
      <c r="GLF246" s="92"/>
      <c r="GLG246" s="92"/>
      <c r="GLH246" s="92"/>
      <c r="GLI246" s="92"/>
      <c r="GLJ246" s="92"/>
      <c r="GLK246" s="92"/>
      <c r="GLL246" s="92"/>
      <c r="GLM246" s="92"/>
      <c r="GLN246" s="92"/>
      <c r="GLO246" s="92"/>
      <c r="GLP246" s="92"/>
      <c r="GLQ246" s="92"/>
      <c r="GLR246" s="92"/>
      <c r="GLS246" s="92"/>
      <c r="GLT246" s="92"/>
      <c r="GLU246" s="92"/>
      <c r="GLV246" s="92"/>
      <c r="GLW246" s="92"/>
      <c r="GLX246" s="92"/>
      <c r="GLY246" s="92"/>
      <c r="GLZ246" s="92"/>
      <c r="GMA246" s="92"/>
      <c r="GMB246" s="92"/>
      <c r="GMC246" s="92"/>
      <c r="GMD246" s="92"/>
      <c r="GME246" s="92"/>
      <c r="GMF246" s="92"/>
      <c r="GMG246" s="92"/>
      <c r="GMH246" s="92"/>
      <c r="GMI246" s="92"/>
      <c r="GMJ246" s="92"/>
      <c r="GMK246" s="92"/>
      <c r="GML246" s="92"/>
      <c r="GMM246" s="92"/>
      <c r="GMN246" s="92"/>
      <c r="GMO246" s="92"/>
      <c r="GMP246" s="92"/>
      <c r="GMQ246" s="92"/>
      <c r="GMR246" s="92"/>
      <c r="GMS246" s="92"/>
      <c r="GMT246" s="92"/>
      <c r="GMU246" s="92"/>
      <c r="GMV246" s="92"/>
      <c r="GMW246" s="92"/>
      <c r="GMX246" s="92"/>
      <c r="GMY246" s="92"/>
      <c r="GMZ246" s="92"/>
      <c r="GNA246" s="92"/>
      <c r="GNB246" s="92"/>
      <c r="GNC246" s="92"/>
      <c r="GND246" s="92"/>
      <c r="GNE246" s="92"/>
      <c r="GNF246" s="92"/>
      <c r="GNG246" s="92"/>
      <c r="GNH246" s="92"/>
      <c r="GNI246" s="92"/>
      <c r="GNJ246" s="92"/>
      <c r="GNK246" s="92"/>
      <c r="GNL246" s="92"/>
      <c r="GNM246" s="92"/>
      <c r="GNN246" s="92"/>
      <c r="GNO246" s="92"/>
      <c r="GNP246" s="92"/>
      <c r="GNQ246" s="92"/>
      <c r="GNR246" s="92"/>
      <c r="GNS246" s="92"/>
      <c r="GNT246" s="92"/>
      <c r="GNU246" s="92"/>
      <c r="GNV246" s="92"/>
      <c r="GNW246" s="92"/>
      <c r="GNX246" s="92"/>
      <c r="GNY246" s="92"/>
      <c r="GNZ246" s="92"/>
      <c r="GOA246" s="92"/>
      <c r="GOB246" s="92"/>
      <c r="GOC246" s="92"/>
      <c r="GOD246" s="92"/>
      <c r="GOE246" s="92"/>
      <c r="GOF246" s="92"/>
      <c r="GOG246" s="92"/>
      <c r="GOH246" s="92"/>
      <c r="GOI246" s="92"/>
      <c r="GOJ246" s="92"/>
      <c r="GOK246" s="92"/>
      <c r="GOL246" s="92"/>
      <c r="GOM246" s="92"/>
      <c r="GON246" s="92"/>
      <c r="GOO246" s="92"/>
      <c r="GOP246" s="92"/>
      <c r="GOQ246" s="92"/>
      <c r="GOR246" s="92"/>
      <c r="GOS246" s="92"/>
      <c r="GOT246" s="92"/>
      <c r="GOU246" s="92"/>
      <c r="GOV246" s="92"/>
      <c r="GOW246" s="92"/>
      <c r="GOX246" s="92"/>
      <c r="GOY246" s="92"/>
      <c r="GOZ246" s="92"/>
      <c r="GPA246" s="92"/>
      <c r="GPB246" s="92"/>
      <c r="GPC246" s="92"/>
      <c r="GPD246" s="92"/>
      <c r="GPE246" s="92"/>
      <c r="GPF246" s="92"/>
      <c r="GPG246" s="92"/>
      <c r="GPH246" s="92"/>
      <c r="GPI246" s="92"/>
      <c r="GPJ246" s="92"/>
      <c r="GPK246" s="92"/>
      <c r="GPL246" s="92"/>
      <c r="GPM246" s="92"/>
      <c r="GPN246" s="92"/>
      <c r="GPO246" s="92"/>
      <c r="GPP246" s="92"/>
      <c r="GPQ246" s="92"/>
      <c r="GPR246" s="92"/>
      <c r="GPS246" s="92"/>
      <c r="GPT246" s="92"/>
      <c r="GPU246" s="92"/>
      <c r="GPV246" s="92"/>
      <c r="GPW246" s="92"/>
      <c r="GPX246" s="92"/>
      <c r="GPY246" s="92"/>
      <c r="GPZ246" s="92"/>
      <c r="GQA246" s="92"/>
      <c r="GQB246" s="92"/>
      <c r="GQC246" s="92"/>
      <c r="GQD246" s="92"/>
      <c r="GQE246" s="92"/>
      <c r="GQF246" s="92"/>
      <c r="GQG246" s="92"/>
      <c r="GQH246" s="92"/>
      <c r="GQI246" s="92"/>
      <c r="GQJ246" s="92"/>
      <c r="GQK246" s="92"/>
      <c r="GQL246" s="92"/>
      <c r="GQM246" s="92"/>
      <c r="GQN246" s="92"/>
      <c r="GQO246" s="92"/>
      <c r="GQP246" s="92"/>
      <c r="GQQ246" s="92"/>
      <c r="GQR246" s="92"/>
      <c r="GQS246" s="92"/>
      <c r="GQT246" s="92"/>
      <c r="GQU246" s="92"/>
      <c r="GQV246" s="92"/>
      <c r="GQW246" s="92"/>
      <c r="GQX246" s="92"/>
      <c r="GQY246" s="92"/>
      <c r="GQZ246" s="92"/>
      <c r="GRA246" s="92"/>
      <c r="GRB246" s="92"/>
      <c r="GRC246" s="92"/>
      <c r="GRD246" s="92"/>
      <c r="GRE246" s="92"/>
      <c r="GRF246" s="92"/>
      <c r="GRG246" s="92"/>
      <c r="GRH246" s="92"/>
      <c r="GRI246" s="92"/>
      <c r="GRJ246" s="92"/>
      <c r="GRK246" s="92"/>
      <c r="GRL246" s="92"/>
      <c r="GRM246" s="92"/>
      <c r="GRN246" s="92"/>
      <c r="GRO246" s="92"/>
      <c r="GRP246" s="92"/>
      <c r="GRQ246" s="92"/>
      <c r="GRR246" s="92"/>
      <c r="GRS246" s="92"/>
      <c r="GRT246" s="92"/>
      <c r="GRU246" s="92"/>
      <c r="GRV246" s="92"/>
      <c r="GRW246" s="92"/>
      <c r="GRX246" s="92"/>
      <c r="GRY246" s="92"/>
      <c r="GRZ246" s="92"/>
      <c r="GSA246" s="92"/>
      <c r="GSB246" s="92"/>
      <c r="GSC246" s="92"/>
      <c r="GSD246" s="92"/>
      <c r="GSE246" s="92"/>
      <c r="GSF246" s="92"/>
      <c r="GSG246" s="92"/>
      <c r="GSH246" s="92"/>
      <c r="GSI246" s="92"/>
      <c r="GSJ246" s="92"/>
      <c r="GSK246" s="92"/>
      <c r="GSL246" s="92"/>
      <c r="GSM246" s="92"/>
      <c r="GSN246" s="92"/>
      <c r="GSO246" s="92"/>
      <c r="GSP246" s="92"/>
      <c r="GSQ246" s="92"/>
      <c r="GSR246" s="92"/>
      <c r="GSS246" s="92"/>
      <c r="GST246" s="92"/>
      <c r="GSU246" s="92"/>
      <c r="GSV246" s="92"/>
      <c r="GSW246" s="92"/>
      <c r="GSX246" s="92"/>
      <c r="GSY246" s="92"/>
      <c r="GSZ246" s="92"/>
      <c r="GTA246" s="92"/>
      <c r="GTB246" s="92"/>
      <c r="GTC246" s="92"/>
      <c r="GTD246" s="92"/>
      <c r="GTE246" s="92"/>
      <c r="GTF246" s="92"/>
      <c r="GTG246" s="92"/>
      <c r="GTH246" s="92"/>
      <c r="GTI246" s="92"/>
      <c r="GTJ246" s="92"/>
      <c r="GTK246" s="92"/>
      <c r="GTL246" s="92"/>
      <c r="GTM246" s="92"/>
      <c r="GTN246" s="92"/>
      <c r="GTO246" s="92"/>
      <c r="GTP246" s="92"/>
      <c r="GTQ246" s="92"/>
      <c r="GTR246" s="92"/>
      <c r="GTS246" s="92"/>
      <c r="GTT246" s="92"/>
      <c r="GTU246" s="92"/>
      <c r="GTV246" s="92"/>
      <c r="GTW246" s="92"/>
      <c r="GTX246" s="92"/>
      <c r="GTY246" s="92"/>
      <c r="GTZ246" s="92"/>
      <c r="GUA246" s="92"/>
      <c r="GUB246" s="92"/>
      <c r="GUC246" s="92"/>
      <c r="GUD246" s="92"/>
      <c r="GUE246" s="92"/>
      <c r="GUF246" s="92"/>
      <c r="GUG246" s="92"/>
      <c r="GUH246" s="92"/>
      <c r="GUI246" s="92"/>
      <c r="GUJ246" s="92"/>
      <c r="GUK246" s="92"/>
      <c r="GUL246" s="92"/>
      <c r="GUM246" s="92"/>
      <c r="GUN246" s="92"/>
      <c r="GUO246" s="92"/>
      <c r="GUP246" s="92"/>
      <c r="GUQ246" s="92"/>
      <c r="GUR246" s="92"/>
      <c r="GUS246" s="92"/>
      <c r="GUT246" s="92"/>
      <c r="GUU246" s="92"/>
      <c r="GUV246" s="92"/>
      <c r="GUW246" s="92"/>
      <c r="GUX246" s="92"/>
      <c r="GUY246" s="92"/>
      <c r="GUZ246" s="92"/>
      <c r="GVA246" s="92"/>
      <c r="GVB246" s="92"/>
      <c r="GVC246" s="92"/>
      <c r="GVD246" s="92"/>
      <c r="GVE246" s="92"/>
      <c r="GVF246" s="92"/>
      <c r="GVG246" s="92"/>
      <c r="GVH246" s="92"/>
      <c r="GVI246" s="92"/>
      <c r="GVJ246" s="92"/>
      <c r="GVK246" s="92"/>
      <c r="GVL246" s="92"/>
      <c r="GVM246" s="92"/>
      <c r="GVN246" s="92"/>
      <c r="GVO246" s="92"/>
      <c r="GVP246" s="92"/>
      <c r="GVQ246" s="92"/>
      <c r="GVR246" s="92"/>
      <c r="GVS246" s="92"/>
      <c r="GVT246" s="92"/>
      <c r="GVU246" s="92"/>
      <c r="GVV246" s="92"/>
      <c r="GVW246" s="92"/>
      <c r="GVX246" s="92"/>
      <c r="GVY246" s="92"/>
      <c r="GVZ246" s="92"/>
      <c r="GWA246" s="92"/>
      <c r="GWB246" s="92"/>
      <c r="GWC246" s="92"/>
      <c r="GWD246" s="92"/>
      <c r="GWE246" s="92"/>
      <c r="GWF246" s="92"/>
      <c r="GWG246" s="92"/>
      <c r="GWH246" s="92"/>
      <c r="GWI246" s="92"/>
      <c r="GWJ246" s="92"/>
      <c r="GWK246" s="92"/>
      <c r="GWL246" s="92"/>
      <c r="GWM246" s="92"/>
      <c r="GWN246" s="92"/>
      <c r="GWO246" s="92"/>
      <c r="GWP246" s="92"/>
      <c r="GWQ246" s="92"/>
      <c r="GWR246" s="92"/>
      <c r="GWS246" s="92"/>
      <c r="GWT246" s="92"/>
      <c r="GWU246" s="92"/>
      <c r="GWV246" s="92"/>
      <c r="GWW246" s="92"/>
      <c r="GWX246" s="92"/>
      <c r="GWY246" s="92"/>
      <c r="GWZ246" s="92"/>
      <c r="GXA246" s="92"/>
      <c r="GXB246" s="92"/>
      <c r="GXC246" s="92"/>
      <c r="GXD246" s="92"/>
      <c r="GXE246" s="92"/>
      <c r="GXF246" s="92"/>
      <c r="GXG246" s="92"/>
      <c r="GXH246" s="92"/>
      <c r="GXI246" s="92"/>
      <c r="GXJ246" s="92"/>
      <c r="GXK246" s="92"/>
      <c r="GXL246" s="92"/>
      <c r="GXM246" s="92"/>
      <c r="GXN246" s="92"/>
      <c r="GXO246" s="92"/>
      <c r="GXP246" s="92"/>
      <c r="GXQ246" s="92"/>
      <c r="GXR246" s="92"/>
      <c r="GXS246" s="92"/>
      <c r="GXT246" s="92"/>
      <c r="GXU246" s="92"/>
      <c r="GXV246" s="92"/>
      <c r="GXW246" s="92"/>
      <c r="GXX246" s="92"/>
      <c r="GXY246" s="92"/>
      <c r="GXZ246" s="92"/>
      <c r="GYA246" s="92"/>
      <c r="GYB246" s="92"/>
      <c r="GYC246" s="92"/>
      <c r="GYD246" s="92"/>
      <c r="GYE246" s="92"/>
      <c r="GYF246" s="92"/>
      <c r="GYG246" s="92"/>
      <c r="GYH246" s="92"/>
      <c r="GYI246" s="92"/>
      <c r="GYJ246" s="92"/>
      <c r="GYK246" s="92"/>
      <c r="GYL246" s="92"/>
      <c r="GYM246" s="92"/>
      <c r="GYN246" s="92"/>
      <c r="GYO246" s="92"/>
      <c r="GYP246" s="92"/>
      <c r="GYQ246" s="92"/>
      <c r="GYR246" s="92"/>
      <c r="GYS246" s="92"/>
      <c r="GYT246" s="92"/>
      <c r="GYU246" s="92"/>
      <c r="GYV246" s="92"/>
      <c r="GYW246" s="92"/>
      <c r="GYX246" s="92"/>
      <c r="GYY246" s="92"/>
      <c r="GYZ246" s="92"/>
      <c r="GZA246" s="92"/>
      <c r="GZB246" s="92"/>
      <c r="GZC246" s="92"/>
      <c r="GZD246" s="92"/>
      <c r="GZE246" s="92"/>
      <c r="GZF246" s="92"/>
      <c r="GZG246" s="92"/>
      <c r="GZH246" s="92"/>
      <c r="GZI246" s="92"/>
      <c r="GZJ246" s="92"/>
      <c r="GZK246" s="92"/>
      <c r="GZL246" s="92"/>
      <c r="GZM246" s="92"/>
      <c r="GZN246" s="92"/>
      <c r="GZO246" s="92"/>
      <c r="GZP246" s="92"/>
      <c r="GZQ246" s="92"/>
      <c r="GZR246" s="92"/>
      <c r="GZS246" s="92"/>
      <c r="GZT246" s="92"/>
      <c r="GZU246" s="92"/>
      <c r="GZV246" s="92"/>
      <c r="GZW246" s="92"/>
      <c r="GZX246" s="92"/>
      <c r="GZY246" s="92"/>
      <c r="GZZ246" s="92"/>
      <c r="HAA246" s="92"/>
      <c r="HAB246" s="92"/>
      <c r="HAC246" s="92"/>
      <c r="HAD246" s="92"/>
      <c r="HAE246" s="92"/>
      <c r="HAF246" s="92"/>
      <c r="HAG246" s="92"/>
      <c r="HAH246" s="92"/>
      <c r="HAI246" s="92"/>
      <c r="HAJ246" s="92"/>
      <c r="HAK246" s="92"/>
      <c r="HAL246" s="92"/>
      <c r="HAM246" s="92"/>
      <c r="HAN246" s="92"/>
      <c r="HAO246" s="92"/>
      <c r="HAP246" s="92"/>
      <c r="HAQ246" s="92"/>
      <c r="HAR246" s="92"/>
      <c r="HAS246" s="92"/>
      <c r="HAT246" s="92"/>
      <c r="HAU246" s="92"/>
      <c r="HAV246" s="92"/>
      <c r="HAW246" s="92"/>
      <c r="HAX246" s="92"/>
      <c r="HAY246" s="92"/>
      <c r="HAZ246" s="92"/>
      <c r="HBA246" s="92"/>
      <c r="HBB246" s="92"/>
      <c r="HBC246" s="92"/>
      <c r="HBD246" s="92"/>
      <c r="HBE246" s="92"/>
      <c r="HBF246" s="92"/>
      <c r="HBG246" s="92"/>
      <c r="HBH246" s="92"/>
      <c r="HBI246" s="92"/>
      <c r="HBJ246" s="92"/>
      <c r="HBK246" s="92"/>
      <c r="HBL246" s="92"/>
      <c r="HBM246" s="92"/>
      <c r="HBN246" s="92"/>
      <c r="HBO246" s="92"/>
      <c r="HBP246" s="92"/>
      <c r="HBQ246" s="92"/>
      <c r="HBR246" s="92"/>
      <c r="HBS246" s="92"/>
      <c r="HBT246" s="92"/>
      <c r="HBU246" s="92"/>
      <c r="HBV246" s="92"/>
      <c r="HBW246" s="92"/>
      <c r="HBX246" s="92"/>
      <c r="HBY246" s="92"/>
      <c r="HBZ246" s="92"/>
      <c r="HCA246" s="92"/>
      <c r="HCB246" s="92"/>
      <c r="HCC246" s="92"/>
      <c r="HCD246" s="92"/>
      <c r="HCE246" s="92"/>
      <c r="HCF246" s="92"/>
      <c r="HCG246" s="92"/>
      <c r="HCH246" s="92"/>
      <c r="HCI246" s="92"/>
      <c r="HCJ246" s="92"/>
      <c r="HCK246" s="92"/>
      <c r="HCL246" s="92"/>
      <c r="HCM246" s="92"/>
      <c r="HCN246" s="92"/>
      <c r="HCO246" s="92"/>
      <c r="HCP246" s="92"/>
      <c r="HCQ246" s="92"/>
      <c r="HCR246" s="92"/>
      <c r="HCS246" s="92"/>
      <c r="HCT246" s="92"/>
      <c r="HCU246" s="92"/>
      <c r="HCV246" s="92"/>
      <c r="HCW246" s="92"/>
      <c r="HCX246" s="92"/>
      <c r="HCY246" s="92"/>
      <c r="HCZ246" s="92"/>
      <c r="HDA246" s="92"/>
      <c r="HDB246" s="92"/>
      <c r="HDC246" s="92"/>
      <c r="HDD246" s="92"/>
      <c r="HDE246" s="92"/>
      <c r="HDF246" s="92"/>
      <c r="HDG246" s="92"/>
      <c r="HDH246" s="92"/>
      <c r="HDI246" s="92"/>
      <c r="HDJ246" s="92"/>
      <c r="HDK246" s="92"/>
      <c r="HDL246" s="92"/>
      <c r="HDM246" s="92"/>
      <c r="HDN246" s="92"/>
      <c r="HDO246" s="92"/>
      <c r="HDP246" s="92"/>
      <c r="HDQ246" s="92"/>
      <c r="HDR246" s="92"/>
      <c r="HDS246" s="92"/>
      <c r="HDT246" s="92"/>
      <c r="HDU246" s="92"/>
      <c r="HDV246" s="92"/>
      <c r="HDW246" s="92"/>
      <c r="HDX246" s="92"/>
      <c r="HDY246" s="92"/>
      <c r="HDZ246" s="92"/>
      <c r="HEA246" s="92"/>
      <c r="HEB246" s="92"/>
      <c r="HEC246" s="92"/>
      <c r="HED246" s="92"/>
      <c r="HEE246" s="92"/>
      <c r="HEF246" s="92"/>
      <c r="HEG246" s="92"/>
      <c r="HEH246" s="92"/>
      <c r="HEI246" s="92"/>
      <c r="HEJ246" s="92"/>
      <c r="HEK246" s="92"/>
      <c r="HEL246" s="92"/>
      <c r="HEM246" s="92"/>
      <c r="HEN246" s="92"/>
      <c r="HEO246" s="92"/>
      <c r="HEP246" s="92"/>
      <c r="HEQ246" s="92"/>
      <c r="HER246" s="92"/>
      <c r="HES246" s="92"/>
      <c r="HET246" s="92"/>
      <c r="HEU246" s="92"/>
      <c r="HEV246" s="92"/>
      <c r="HEW246" s="92"/>
      <c r="HEX246" s="92"/>
      <c r="HEY246" s="92"/>
      <c r="HEZ246" s="92"/>
      <c r="HFA246" s="92"/>
      <c r="HFB246" s="92"/>
      <c r="HFC246" s="92"/>
      <c r="HFD246" s="92"/>
      <c r="HFE246" s="92"/>
      <c r="HFF246" s="92"/>
      <c r="HFG246" s="92"/>
      <c r="HFH246" s="92"/>
      <c r="HFI246" s="92"/>
      <c r="HFJ246" s="92"/>
      <c r="HFK246" s="92"/>
      <c r="HFL246" s="92"/>
      <c r="HFM246" s="92"/>
      <c r="HFN246" s="92"/>
      <c r="HFO246" s="92"/>
      <c r="HFP246" s="92"/>
      <c r="HFQ246" s="92"/>
      <c r="HFR246" s="92"/>
      <c r="HFS246" s="92"/>
      <c r="HFT246" s="92"/>
      <c r="HFU246" s="92"/>
      <c r="HFV246" s="92"/>
      <c r="HFW246" s="92"/>
      <c r="HFX246" s="92"/>
      <c r="HFY246" s="92"/>
      <c r="HFZ246" s="92"/>
      <c r="HGA246" s="92"/>
      <c r="HGB246" s="92"/>
      <c r="HGC246" s="92"/>
      <c r="HGD246" s="92"/>
      <c r="HGE246" s="92"/>
      <c r="HGF246" s="92"/>
      <c r="HGG246" s="92"/>
      <c r="HGH246" s="92"/>
      <c r="HGI246" s="92"/>
      <c r="HGJ246" s="92"/>
      <c r="HGK246" s="92"/>
      <c r="HGL246" s="92"/>
      <c r="HGM246" s="92"/>
      <c r="HGN246" s="92"/>
      <c r="HGO246" s="92"/>
      <c r="HGP246" s="92"/>
      <c r="HGQ246" s="92"/>
      <c r="HGR246" s="92"/>
      <c r="HGS246" s="92"/>
      <c r="HGT246" s="92"/>
      <c r="HGU246" s="92"/>
      <c r="HGV246" s="92"/>
      <c r="HGW246" s="92"/>
      <c r="HGX246" s="92"/>
      <c r="HGY246" s="92"/>
      <c r="HGZ246" s="92"/>
      <c r="HHA246" s="92"/>
      <c r="HHB246" s="92"/>
      <c r="HHC246" s="92"/>
      <c r="HHD246" s="92"/>
      <c r="HHE246" s="92"/>
      <c r="HHF246" s="92"/>
      <c r="HHG246" s="92"/>
      <c r="HHH246" s="92"/>
      <c r="HHI246" s="92"/>
      <c r="HHJ246" s="92"/>
      <c r="HHK246" s="92"/>
      <c r="HHL246" s="92"/>
      <c r="HHM246" s="92"/>
      <c r="HHN246" s="92"/>
      <c r="HHO246" s="92"/>
      <c r="HHP246" s="92"/>
      <c r="HHQ246" s="92"/>
      <c r="HHR246" s="92"/>
      <c r="HHS246" s="92"/>
      <c r="HHT246" s="92"/>
      <c r="HHU246" s="92"/>
      <c r="HHV246" s="92"/>
      <c r="HHW246" s="92"/>
      <c r="HHX246" s="92"/>
      <c r="HHY246" s="92"/>
      <c r="HHZ246" s="92"/>
      <c r="HIA246" s="92"/>
      <c r="HIB246" s="92"/>
      <c r="HIC246" s="92"/>
      <c r="HID246" s="92"/>
      <c r="HIE246" s="92"/>
      <c r="HIF246" s="92"/>
      <c r="HIG246" s="92"/>
      <c r="HIH246" s="92"/>
      <c r="HII246" s="92"/>
      <c r="HIJ246" s="92"/>
      <c r="HIK246" s="92"/>
      <c r="HIL246" s="92"/>
      <c r="HIM246" s="92"/>
      <c r="HIN246" s="92"/>
      <c r="HIO246" s="92"/>
      <c r="HIP246" s="92"/>
      <c r="HIQ246" s="92"/>
      <c r="HIR246" s="92"/>
      <c r="HIS246" s="92"/>
      <c r="HIT246" s="92"/>
      <c r="HIU246" s="92"/>
      <c r="HIV246" s="92"/>
      <c r="HIW246" s="92"/>
      <c r="HIX246" s="92"/>
      <c r="HIY246" s="92"/>
      <c r="HIZ246" s="92"/>
      <c r="HJA246" s="92"/>
      <c r="HJB246" s="92"/>
      <c r="HJC246" s="92"/>
      <c r="HJD246" s="92"/>
      <c r="HJE246" s="92"/>
      <c r="HJF246" s="92"/>
      <c r="HJG246" s="92"/>
      <c r="HJH246" s="92"/>
      <c r="HJI246" s="92"/>
      <c r="HJJ246" s="92"/>
      <c r="HJK246" s="92"/>
      <c r="HJL246" s="92"/>
      <c r="HJM246" s="92"/>
      <c r="HJN246" s="92"/>
      <c r="HJO246" s="92"/>
      <c r="HJP246" s="92"/>
      <c r="HJQ246" s="92"/>
      <c r="HJR246" s="92"/>
      <c r="HJS246" s="92"/>
      <c r="HJT246" s="92"/>
      <c r="HJU246" s="92"/>
      <c r="HJV246" s="92"/>
      <c r="HJW246" s="92"/>
      <c r="HJX246" s="92"/>
      <c r="HJY246" s="92"/>
      <c r="HJZ246" s="92"/>
      <c r="HKA246" s="92"/>
      <c r="HKB246" s="92"/>
      <c r="HKC246" s="92"/>
      <c r="HKD246" s="92"/>
      <c r="HKE246" s="92"/>
      <c r="HKF246" s="92"/>
      <c r="HKG246" s="92"/>
      <c r="HKH246" s="92"/>
      <c r="HKI246" s="92"/>
      <c r="HKJ246" s="92"/>
      <c r="HKK246" s="92"/>
      <c r="HKL246" s="92"/>
      <c r="HKM246" s="92"/>
      <c r="HKN246" s="92"/>
      <c r="HKO246" s="92"/>
      <c r="HKP246" s="92"/>
      <c r="HKQ246" s="92"/>
      <c r="HKR246" s="92"/>
      <c r="HKS246" s="92"/>
      <c r="HKT246" s="92"/>
      <c r="HKU246" s="92"/>
      <c r="HKV246" s="92"/>
      <c r="HKW246" s="92"/>
      <c r="HKX246" s="92"/>
      <c r="HKY246" s="92"/>
      <c r="HKZ246" s="92"/>
      <c r="HLA246" s="92"/>
      <c r="HLB246" s="92"/>
      <c r="HLC246" s="92"/>
      <c r="HLD246" s="92"/>
      <c r="HLE246" s="92"/>
      <c r="HLF246" s="92"/>
      <c r="HLG246" s="92"/>
      <c r="HLH246" s="92"/>
      <c r="HLI246" s="92"/>
      <c r="HLJ246" s="92"/>
      <c r="HLK246" s="92"/>
      <c r="HLL246" s="92"/>
      <c r="HLM246" s="92"/>
      <c r="HLN246" s="92"/>
      <c r="HLO246" s="92"/>
      <c r="HLP246" s="92"/>
      <c r="HLQ246" s="92"/>
      <c r="HLR246" s="92"/>
      <c r="HLS246" s="92"/>
      <c r="HLT246" s="92"/>
      <c r="HLU246" s="92"/>
      <c r="HLV246" s="92"/>
      <c r="HLW246" s="92"/>
      <c r="HLX246" s="92"/>
      <c r="HLY246" s="92"/>
      <c r="HLZ246" s="92"/>
      <c r="HMA246" s="92"/>
      <c r="HMB246" s="92"/>
      <c r="HMC246" s="92"/>
      <c r="HMD246" s="92"/>
      <c r="HME246" s="92"/>
      <c r="HMF246" s="92"/>
      <c r="HMG246" s="92"/>
      <c r="HMH246" s="92"/>
      <c r="HMI246" s="92"/>
      <c r="HMJ246" s="92"/>
      <c r="HMK246" s="92"/>
      <c r="HML246" s="92"/>
      <c r="HMM246" s="92"/>
      <c r="HMN246" s="92"/>
      <c r="HMO246" s="92"/>
      <c r="HMP246" s="92"/>
      <c r="HMQ246" s="92"/>
      <c r="HMR246" s="92"/>
      <c r="HMS246" s="92"/>
      <c r="HMT246" s="92"/>
      <c r="HMU246" s="92"/>
      <c r="HMV246" s="92"/>
      <c r="HMW246" s="92"/>
      <c r="HMX246" s="92"/>
      <c r="HMY246" s="92"/>
      <c r="HMZ246" s="92"/>
      <c r="HNA246" s="92"/>
      <c r="HNB246" s="92"/>
      <c r="HNC246" s="92"/>
      <c r="HND246" s="92"/>
      <c r="HNE246" s="92"/>
      <c r="HNF246" s="92"/>
      <c r="HNG246" s="92"/>
      <c r="HNH246" s="92"/>
      <c r="HNI246" s="92"/>
      <c r="HNJ246" s="92"/>
      <c r="HNK246" s="92"/>
      <c r="HNL246" s="92"/>
      <c r="HNM246" s="92"/>
      <c r="HNN246" s="92"/>
      <c r="HNO246" s="92"/>
      <c r="HNP246" s="92"/>
      <c r="HNQ246" s="92"/>
      <c r="HNR246" s="92"/>
      <c r="HNS246" s="92"/>
      <c r="HNT246" s="92"/>
      <c r="HNU246" s="92"/>
      <c r="HNV246" s="92"/>
      <c r="HNW246" s="92"/>
      <c r="HNX246" s="92"/>
      <c r="HNY246" s="92"/>
      <c r="HNZ246" s="92"/>
      <c r="HOA246" s="92"/>
      <c r="HOB246" s="92"/>
      <c r="HOC246" s="92"/>
      <c r="HOD246" s="92"/>
      <c r="HOE246" s="92"/>
      <c r="HOF246" s="92"/>
      <c r="HOG246" s="92"/>
      <c r="HOH246" s="92"/>
      <c r="HOI246" s="92"/>
      <c r="HOJ246" s="92"/>
      <c r="HOK246" s="92"/>
      <c r="HOL246" s="92"/>
      <c r="HOM246" s="92"/>
      <c r="HON246" s="92"/>
      <c r="HOO246" s="92"/>
      <c r="HOP246" s="92"/>
      <c r="HOQ246" s="92"/>
      <c r="HOR246" s="92"/>
      <c r="HOS246" s="92"/>
      <c r="HOT246" s="92"/>
      <c r="HOU246" s="92"/>
      <c r="HOV246" s="92"/>
      <c r="HOW246" s="92"/>
      <c r="HOX246" s="92"/>
      <c r="HOY246" s="92"/>
      <c r="HOZ246" s="92"/>
      <c r="HPA246" s="92"/>
      <c r="HPB246" s="92"/>
      <c r="HPC246" s="92"/>
      <c r="HPD246" s="92"/>
      <c r="HPE246" s="92"/>
      <c r="HPF246" s="92"/>
      <c r="HPG246" s="92"/>
      <c r="HPH246" s="92"/>
      <c r="HPI246" s="92"/>
      <c r="HPJ246" s="92"/>
      <c r="HPK246" s="92"/>
      <c r="HPL246" s="92"/>
      <c r="HPM246" s="92"/>
      <c r="HPN246" s="92"/>
      <c r="HPO246" s="92"/>
      <c r="HPP246" s="92"/>
      <c r="HPQ246" s="92"/>
      <c r="HPR246" s="92"/>
      <c r="HPS246" s="92"/>
      <c r="HPT246" s="92"/>
      <c r="HPU246" s="92"/>
      <c r="HPV246" s="92"/>
      <c r="HPW246" s="92"/>
      <c r="HPX246" s="92"/>
      <c r="HPY246" s="92"/>
      <c r="HPZ246" s="92"/>
      <c r="HQA246" s="92"/>
      <c r="HQB246" s="92"/>
      <c r="HQC246" s="92"/>
      <c r="HQD246" s="92"/>
      <c r="HQE246" s="92"/>
      <c r="HQF246" s="92"/>
      <c r="HQG246" s="92"/>
      <c r="HQH246" s="92"/>
      <c r="HQI246" s="92"/>
      <c r="HQJ246" s="92"/>
      <c r="HQK246" s="92"/>
      <c r="HQL246" s="92"/>
      <c r="HQM246" s="92"/>
      <c r="HQN246" s="92"/>
      <c r="HQO246" s="92"/>
      <c r="HQP246" s="92"/>
      <c r="HQQ246" s="92"/>
      <c r="HQR246" s="92"/>
      <c r="HQS246" s="92"/>
      <c r="HQT246" s="92"/>
      <c r="HQU246" s="92"/>
      <c r="HQV246" s="92"/>
      <c r="HQW246" s="92"/>
      <c r="HQX246" s="92"/>
      <c r="HQY246" s="92"/>
      <c r="HQZ246" s="92"/>
      <c r="HRA246" s="92"/>
      <c r="HRB246" s="92"/>
      <c r="HRC246" s="92"/>
      <c r="HRD246" s="92"/>
      <c r="HRE246" s="92"/>
      <c r="HRF246" s="92"/>
      <c r="HRG246" s="92"/>
      <c r="HRH246" s="92"/>
      <c r="HRI246" s="92"/>
      <c r="HRJ246" s="92"/>
      <c r="HRK246" s="92"/>
      <c r="HRL246" s="92"/>
      <c r="HRM246" s="92"/>
      <c r="HRN246" s="92"/>
      <c r="HRO246" s="92"/>
      <c r="HRP246" s="92"/>
      <c r="HRQ246" s="92"/>
      <c r="HRR246" s="92"/>
      <c r="HRS246" s="92"/>
      <c r="HRT246" s="92"/>
      <c r="HRU246" s="92"/>
      <c r="HRV246" s="92"/>
      <c r="HRW246" s="92"/>
      <c r="HRX246" s="92"/>
      <c r="HRY246" s="92"/>
      <c r="HRZ246" s="92"/>
      <c r="HSA246" s="92"/>
      <c r="HSB246" s="92"/>
      <c r="HSC246" s="92"/>
      <c r="HSD246" s="92"/>
      <c r="HSE246" s="92"/>
      <c r="HSF246" s="92"/>
      <c r="HSG246" s="92"/>
      <c r="HSH246" s="92"/>
      <c r="HSI246" s="92"/>
      <c r="HSJ246" s="92"/>
      <c r="HSK246" s="92"/>
      <c r="HSL246" s="92"/>
      <c r="HSM246" s="92"/>
      <c r="HSN246" s="92"/>
      <c r="HSO246" s="92"/>
      <c r="HSP246" s="92"/>
      <c r="HSQ246" s="92"/>
      <c r="HSR246" s="92"/>
      <c r="HSS246" s="92"/>
      <c r="HST246" s="92"/>
      <c r="HSU246" s="92"/>
      <c r="HSV246" s="92"/>
      <c r="HSW246" s="92"/>
      <c r="HSX246" s="92"/>
      <c r="HSY246" s="92"/>
      <c r="HSZ246" s="92"/>
      <c r="HTA246" s="92"/>
      <c r="HTB246" s="92"/>
      <c r="HTC246" s="92"/>
      <c r="HTD246" s="92"/>
      <c r="HTE246" s="92"/>
      <c r="HTF246" s="92"/>
      <c r="HTG246" s="92"/>
      <c r="HTH246" s="92"/>
      <c r="HTI246" s="92"/>
      <c r="HTJ246" s="92"/>
      <c r="HTK246" s="92"/>
      <c r="HTL246" s="92"/>
      <c r="HTM246" s="92"/>
      <c r="HTN246" s="92"/>
      <c r="HTO246" s="92"/>
      <c r="HTP246" s="92"/>
      <c r="HTQ246" s="92"/>
      <c r="HTR246" s="92"/>
      <c r="HTS246" s="92"/>
      <c r="HTT246" s="92"/>
      <c r="HTU246" s="92"/>
      <c r="HTV246" s="92"/>
      <c r="HTW246" s="92"/>
      <c r="HTX246" s="92"/>
      <c r="HTY246" s="92"/>
      <c r="HTZ246" s="92"/>
      <c r="HUA246" s="92"/>
      <c r="HUB246" s="92"/>
      <c r="HUC246" s="92"/>
      <c r="HUD246" s="92"/>
      <c r="HUE246" s="92"/>
      <c r="HUF246" s="92"/>
      <c r="HUG246" s="92"/>
      <c r="HUH246" s="92"/>
      <c r="HUI246" s="92"/>
      <c r="HUJ246" s="92"/>
      <c r="HUK246" s="92"/>
      <c r="HUL246" s="92"/>
      <c r="HUM246" s="92"/>
      <c r="HUN246" s="92"/>
      <c r="HUO246" s="92"/>
      <c r="HUP246" s="92"/>
      <c r="HUQ246" s="92"/>
      <c r="HUR246" s="92"/>
      <c r="HUS246" s="92"/>
      <c r="HUT246" s="92"/>
      <c r="HUU246" s="92"/>
      <c r="HUV246" s="92"/>
      <c r="HUW246" s="92"/>
      <c r="HUX246" s="92"/>
      <c r="HUY246" s="92"/>
      <c r="HUZ246" s="92"/>
      <c r="HVA246" s="92"/>
      <c r="HVB246" s="92"/>
      <c r="HVC246" s="92"/>
      <c r="HVD246" s="92"/>
      <c r="HVE246" s="92"/>
      <c r="HVF246" s="92"/>
      <c r="HVG246" s="92"/>
      <c r="HVH246" s="92"/>
      <c r="HVI246" s="92"/>
      <c r="HVJ246" s="92"/>
      <c r="HVK246" s="92"/>
      <c r="HVL246" s="92"/>
      <c r="HVM246" s="92"/>
      <c r="HVN246" s="92"/>
      <c r="HVO246" s="92"/>
      <c r="HVP246" s="92"/>
      <c r="HVQ246" s="92"/>
      <c r="HVR246" s="92"/>
      <c r="HVS246" s="92"/>
      <c r="HVT246" s="92"/>
      <c r="HVU246" s="92"/>
      <c r="HVV246" s="92"/>
      <c r="HVW246" s="92"/>
      <c r="HVX246" s="92"/>
      <c r="HVY246" s="92"/>
      <c r="HVZ246" s="92"/>
      <c r="HWA246" s="92"/>
      <c r="HWB246" s="92"/>
      <c r="HWC246" s="92"/>
      <c r="HWD246" s="92"/>
      <c r="HWE246" s="92"/>
      <c r="HWF246" s="92"/>
      <c r="HWG246" s="92"/>
      <c r="HWH246" s="92"/>
      <c r="HWI246" s="92"/>
      <c r="HWJ246" s="92"/>
      <c r="HWK246" s="92"/>
      <c r="HWL246" s="92"/>
      <c r="HWM246" s="92"/>
      <c r="HWN246" s="92"/>
      <c r="HWO246" s="92"/>
      <c r="HWP246" s="92"/>
      <c r="HWQ246" s="92"/>
      <c r="HWR246" s="92"/>
      <c r="HWS246" s="92"/>
      <c r="HWT246" s="92"/>
      <c r="HWU246" s="92"/>
      <c r="HWV246" s="92"/>
      <c r="HWW246" s="92"/>
      <c r="HWX246" s="92"/>
      <c r="HWY246" s="92"/>
      <c r="HWZ246" s="92"/>
      <c r="HXA246" s="92"/>
      <c r="HXB246" s="92"/>
      <c r="HXC246" s="92"/>
      <c r="HXD246" s="92"/>
      <c r="HXE246" s="92"/>
      <c r="HXF246" s="92"/>
      <c r="HXG246" s="92"/>
      <c r="HXH246" s="92"/>
      <c r="HXI246" s="92"/>
      <c r="HXJ246" s="92"/>
      <c r="HXK246" s="92"/>
      <c r="HXL246" s="92"/>
      <c r="HXM246" s="92"/>
      <c r="HXN246" s="92"/>
      <c r="HXO246" s="92"/>
      <c r="HXP246" s="92"/>
      <c r="HXQ246" s="92"/>
      <c r="HXR246" s="92"/>
      <c r="HXS246" s="92"/>
      <c r="HXT246" s="92"/>
      <c r="HXU246" s="92"/>
      <c r="HXV246" s="92"/>
      <c r="HXW246" s="92"/>
      <c r="HXX246" s="92"/>
      <c r="HXY246" s="92"/>
      <c r="HXZ246" s="92"/>
      <c r="HYA246" s="92"/>
      <c r="HYB246" s="92"/>
      <c r="HYC246" s="92"/>
      <c r="HYD246" s="92"/>
      <c r="HYE246" s="92"/>
      <c r="HYF246" s="92"/>
      <c r="HYG246" s="92"/>
      <c r="HYH246" s="92"/>
      <c r="HYI246" s="92"/>
      <c r="HYJ246" s="92"/>
      <c r="HYK246" s="92"/>
      <c r="HYL246" s="92"/>
      <c r="HYM246" s="92"/>
      <c r="HYN246" s="92"/>
      <c r="HYO246" s="92"/>
      <c r="HYP246" s="92"/>
      <c r="HYQ246" s="92"/>
      <c r="HYR246" s="92"/>
      <c r="HYS246" s="92"/>
      <c r="HYT246" s="92"/>
      <c r="HYU246" s="92"/>
      <c r="HYV246" s="92"/>
      <c r="HYW246" s="92"/>
      <c r="HYX246" s="92"/>
      <c r="HYY246" s="92"/>
      <c r="HYZ246" s="92"/>
      <c r="HZA246" s="92"/>
      <c r="HZB246" s="92"/>
      <c r="HZC246" s="92"/>
      <c r="HZD246" s="92"/>
      <c r="HZE246" s="92"/>
      <c r="HZF246" s="92"/>
      <c r="HZG246" s="92"/>
      <c r="HZH246" s="92"/>
      <c r="HZI246" s="92"/>
      <c r="HZJ246" s="92"/>
      <c r="HZK246" s="92"/>
      <c r="HZL246" s="92"/>
      <c r="HZM246" s="92"/>
      <c r="HZN246" s="92"/>
      <c r="HZO246" s="92"/>
      <c r="HZP246" s="92"/>
      <c r="HZQ246" s="92"/>
      <c r="HZR246" s="92"/>
      <c r="HZS246" s="92"/>
      <c r="HZT246" s="92"/>
      <c r="HZU246" s="92"/>
      <c r="HZV246" s="92"/>
      <c r="HZW246" s="92"/>
      <c r="HZX246" s="92"/>
      <c r="HZY246" s="92"/>
      <c r="HZZ246" s="92"/>
      <c r="IAA246" s="92"/>
      <c r="IAB246" s="92"/>
      <c r="IAC246" s="92"/>
      <c r="IAD246" s="92"/>
      <c r="IAE246" s="92"/>
      <c r="IAF246" s="92"/>
      <c r="IAG246" s="92"/>
      <c r="IAH246" s="92"/>
      <c r="IAI246" s="92"/>
      <c r="IAJ246" s="92"/>
      <c r="IAK246" s="92"/>
      <c r="IAL246" s="92"/>
      <c r="IAM246" s="92"/>
      <c r="IAN246" s="92"/>
      <c r="IAO246" s="92"/>
      <c r="IAP246" s="92"/>
      <c r="IAQ246" s="92"/>
      <c r="IAR246" s="92"/>
      <c r="IAS246" s="92"/>
      <c r="IAT246" s="92"/>
      <c r="IAU246" s="92"/>
      <c r="IAV246" s="92"/>
      <c r="IAW246" s="92"/>
      <c r="IAX246" s="92"/>
      <c r="IAY246" s="92"/>
      <c r="IAZ246" s="92"/>
      <c r="IBA246" s="92"/>
      <c r="IBB246" s="92"/>
      <c r="IBC246" s="92"/>
      <c r="IBD246" s="92"/>
      <c r="IBE246" s="92"/>
      <c r="IBF246" s="92"/>
      <c r="IBG246" s="92"/>
      <c r="IBH246" s="92"/>
      <c r="IBI246" s="92"/>
      <c r="IBJ246" s="92"/>
      <c r="IBK246" s="92"/>
      <c r="IBL246" s="92"/>
      <c r="IBM246" s="92"/>
      <c r="IBN246" s="92"/>
      <c r="IBO246" s="92"/>
      <c r="IBP246" s="92"/>
      <c r="IBQ246" s="92"/>
      <c r="IBR246" s="92"/>
      <c r="IBS246" s="92"/>
      <c r="IBT246" s="92"/>
      <c r="IBU246" s="92"/>
      <c r="IBV246" s="92"/>
      <c r="IBW246" s="92"/>
      <c r="IBX246" s="92"/>
      <c r="IBY246" s="92"/>
      <c r="IBZ246" s="92"/>
      <c r="ICA246" s="92"/>
      <c r="ICB246" s="92"/>
      <c r="ICC246" s="92"/>
      <c r="ICD246" s="92"/>
      <c r="ICE246" s="92"/>
      <c r="ICF246" s="92"/>
      <c r="ICG246" s="92"/>
      <c r="ICH246" s="92"/>
      <c r="ICI246" s="92"/>
      <c r="ICJ246" s="92"/>
      <c r="ICK246" s="92"/>
      <c r="ICL246" s="92"/>
      <c r="ICM246" s="92"/>
      <c r="ICN246" s="92"/>
      <c r="ICO246" s="92"/>
      <c r="ICP246" s="92"/>
      <c r="ICQ246" s="92"/>
      <c r="ICR246" s="92"/>
      <c r="ICS246" s="92"/>
      <c r="ICT246" s="92"/>
      <c r="ICU246" s="92"/>
      <c r="ICV246" s="92"/>
      <c r="ICW246" s="92"/>
      <c r="ICX246" s="92"/>
      <c r="ICY246" s="92"/>
      <c r="ICZ246" s="92"/>
      <c r="IDA246" s="92"/>
      <c r="IDB246" s="92"/>
      <c r="IDC246" s="92"/>
      <c r="IDD246" s="92"/>
      <c r="IDE246" s="92"/>
      <c r="IDF246" s="92"/>
      <c r="IDG246" s="92"/>
      <c r="IDH246" s="92"/>
      <c r="IDI246" s="92"/>
      <c r="IDJ246" s="92"/>
      <c r="IDK246" s="92"/>
      <c r="IDL246" s="92"/>
      <c r="IDM246" s="92"/>
      <c r="IDN246" s="92"/>
      <c r="IDO246" s="92"/>
      <c r="IDP246" s="92"/>
      <c r="IDQ246" s="92"/>
      <c r="IDR246" s="92"/>
      <c r="IDS246" s="92"/>
      <c r="IDT246" s="92"/>
      <c r="IDU246" s="92"/>
      <c r="IDV246" s="92"/>
      <c r="IDW246" s="92"/>
      <c r="IDX246" s="92"/>
      <c r="IDY246" s="92"/>
      <c r="IDZ246" s="92"/>
      <c r="IEA246" s="92"/>
      <c r="IEB246" s="92"/>
      <c r="IEC246" s="92"/>
      <c r="IED246" s="92"/>
      <c r="IEE246" s="92"/>
      <c r="IEF246" s="92"/>
      <c r="IEG246" s="92"/>
      <c r="IEH246" s="92"/>
      <c r="IEI246" s="92"/>
      <c r="IEJ246" s="92"/>
      <c r="IEK246" s="92"/>
      <c r="IEL246" s="92"/>
      <c r="IEM246" s="92"/>
      <c r="IEN246" s="92"/>
      <c r="IEO246" s="92"/>
      <c r="IEP246" s="92"/>
      <c r="IEQ246" s="92"/>
      <c r="IER246" s="92"/>
      <c r="IES246" s="92"/>
      <c r="IET246" s="92"/>
      <c r="IEU246" s="92"/>
      <c r="IEV246" s="92"/>
      <c r="IEW246" s="92"/>
      <c r="IEX246" s="92"/>
      <c r="IEY246" s="92"/>
      <c r="IEZ246" s="92"/>
      <c r="IFA246" s="92"/>
      <c r="IFB246" s="92"/>
      <c r="IFC246" s="92"/>
      <c r="IFD246" s="92"/>
      <c r="IFE246" s="92"/>
      <c r="IFF246" s="92"/>
      <c r="IFG246" s="92"/>
      <c r="IFH246" s="92"/>
      <c r="IFI246" s="92"/>
      <c r="IFJ246" s="92"/>
      <c r="IFK246" s="92"/>
      <c r="IFL246" s="92"/>
      <c r="IFM246" s="92"/>
      <c r="IFN246" s="92"/>
      <c r="IFO246" s="92"/>
      <c r="IFP246" s="92"/>
      <c r="IFQ246" s="92"/>
      <c r="IFR246" s="92"/>
      <c r="IFS246" s="92"/>
      <c r="IFT246" s="92"/>
      <c r="IFU246" s="92"/>
      <c r="IFV246" s="92"/>
      <c r="IFW246" s="92"/>
      <c r="IFX246" s="92"/>
      <c r="IFY246" s="92"/>
      <c r="IFZ246" s="92"/>
      <c r="IGA246" s="92"/>
      <c r="IGB246" s="92"/>
      <c r="IGC246" s="92"/>
      <c r="IGD246" s="92"/>
      <c r="IGE246" s="92"/>
      <c r="IGF246" s="92"/>
      <c r="IGG246" s="92"/>
      <c r="IGH246" s="92"/>
      <c r="IGI246" s="92"/>
      <c r="IGJ246" s="92"/>
      <c r="IGK246" s="92"/>
      <c r="IGL246" s="92"/>
      <c r="IGM246" s="92"/>
      <c r="IGN246" s="92"/>
      <c r="IGO246" s="92"/>
      <c r="IGP246" s="92"/>
      <c r="IGQ246" s="92"/>
      <c r="IGR246" s="92"/>
      <c r="IGS246" s="92"/>
      <c r="IGT246" s="92"/>
      <c r="IGU246" s="92"/>
      <c r="IGV246" s="92"/>
      <c r="IGW246" s="92"/>
      <c r="IGX246" s="92"/>
      <c r="IGY246" s="92"/>
      <c r="IGZ246" s="92"/>
      <c r="IHA246" s="92"/>
      <c r="IHB246" s="92"/>
      <c r="IHC246" s="92"/>
      <c r="IHD246" s="92"/>
      <c r="IHE246" s="92"/>
      <c r="IHF246" s="92"/>
      <c r="IHG246" s="92"/>
      <c r="IHH246" s="92"/>
      <c r="IHI246" s="92"/>
      <c r="IHJ246" s="92"/>
      <c r="IHK246" s="92"/>
      <c r="IHL246" s="92"/>
      <c r="IHM246" s="92"/>
      <c r="IHN246" s="92"/>
      <c r="IHO246" s="92"/>
      <c r="IHP246" s="92"/>
      <c r="IHQ246" s="92"/>
      <c r="IHR246" s="92"/>
      <c r="IHS246" s="92"/>
      <c r="IHT246" s="92"/>
      <c r="IHU246" s="92"/>
      <c r="IHV246" s="92"/>
      <c r="IHW246" s="92"/>
      <c r="IHX246" s="92"/>
      <c r="IHY246" s="92"/>
      <c r="IHZ246" s="92"/>
      <c r="IIA246" s="92"/>
      <c r="IIB246" s="92"/>
      <c r="IIC246" s="92"/>
      <c r="IID246" s="92"/>
      <c r="IIE246" s="92"/>
      <c r="IIF246" s="92"/>
      <c r="IIG246" s="92"/>
      <c r="IIH246" s="92"/>
      <c r="III246" s="92"/>
      <c r="IIJ246" s="92"/>
      <c r="IIK246" s="92"/>
      <c r="IIL246" s="92"/>
      <c r="IIM246" s="92"/>
      <c r="IIN246" s="92"/>
      <c r="IIO246" s="92"/>
      <c r="IIP246" s="92"/>
      <c r="IIQ246" s="92"/>
      <c r="IIR246" s="92"/>
      <c r="IIS246" s="92"/>
      <c r="IIT246" s="92"/>
      <c r="IIU246" s="92"/>
      <c r="IIV246" s="92"/>
      <c r="IIW246" s="92"/>
      <c r="IIX246" s="92"/>
      <c r="IIY246" s="92"/>
      <c r="IIZ246" s="92"/>
      <c r="IJA246" s="92"/>
      <c r="IJB246" s="92"/>
      <c r="IJC246" s="92"/>
      <c r="IJD246" s="92"/>
      <c r="IJE246" s="92"/>
      <c r="IJF246" s="92"/>
      <c r="IJG246" s="92"/>
      <c r="IJH246" s="92"/>
      <c r="IJI246" s="92"/>
      <c r="IJJ246" s="92"/>
      <c r="IJK246" s="92"/>
      <c r="IJL246" s="92"/>
      <c r="IJM246" s="92"/>
      <c r="IJN246" s="92"/>
      <c r="IJO246" s="92"/>
      <c r="IJP246" s="92"/>
      <c r="IJQ246" s="92"/>
      <c r="IJR246" s="92"/>
      <c r="IJS246" s="92"/>
      <c r="IJT246" s="92"/>
      <c r="IJU246" s="92"/>
      <c r="IJV246" s="92"/>
      <c r="IJW246" s="92"/>
      <c r="IJX246" s="92"/>
      <c r="IJY246" s="92"/>
      <c r="IJZ246" s="92"/>
      <c r="IKA246" s="92"/>
      <c r="IKB246" s="92"/>
      <c r="IKC246" s="92"/>
      <c r="IKD246" s="92"/>
      <c r="IKE246" s="92"/>
      <c r="IKF246" s="92"/>
      <c r="IKG246" s="92"/>
      <c r="IKH246" s="92"/>
      <c r="IKI246" s="92"/>
      <c r="IKJ246" s="92"/>
      <c r="IKK246" s="92"/>
      <c r="IKL246" s="92"/>
      <c r="IKM246" s="92"/>
      <c r="IKN246" s="92"/>
      <c r="IKO246" s="92"/>
      <c r="IKP246" s="92"/>
      <c r="IKQ246" s="92"/>
      <c r="IKR246" s="92"/>
      <c r="IKS246" s="92"/>
      <c r="IKT246" s="92"/>
      <c r="IKU246" s="92"/>
      <c r="IKV246" s="92"/>
      <c r="IKW246" s="92"/>
      <c r="IKX246" s="92"/>
      <c r="IKY246" s="92"/>
      <c r="IKZ246" s="92"/>
      <c r="ILA246" s="92"/>
      <c r="ILB246" s="92"/>
      <c r="ILC246" s="92"/>
      <c r="ILD246" s="92"/>
      <c r="ILE246" s="92"/>
      <c r="ILF246" s="92"/>
      <c r="ILG246" s="92"/>
      <c r="ILH246" s="92"/>
      <c r="ILI246" s="92"/>
      <c r="ILJ246" s="92"/>
      <c r="ILK246" s="92"/>
      <c r="ILL246" s="92"/>
      <c r="ILM246" s="92"/>
      <c r="ILN246" s="92"/>
      <c r="ILO246" s="92"/>
      <c r="ILP246" s="92"/>
      <c r="ILQ246" s="92"/>
      <c r="ILR246" s="92"/>
      <c r="ILS246" s="92"/>
      <c r="ILT246" s="92"/>
      <c r="ILU246" s="92"/>
      <c r="ILV246" s="92"/>
      <c r="ILW246" s="92"/>
      <c r="ILX246" s="92"/>
      <c r="ILY246" s="92"/>
      <c r="ILZ246" s="92"/>
      <c r="IMA246" s="92"/>
      <c r="IMB246" s="92"/>
      <c r="IMC246" s="92"/>
      <c r="IMD246" s="92"/>
      <c r="IME246" s="92"/>
      <c r="IMF246" s="92"/>
      <c r="IMG246" s="92"/>
      <c r="IMH246" s="92"/>
      <c r="IMI246" s="92"/>
      <c r="IMJ246" s="92"/>
      <c r="IMK246" s="92"/>
      <c r="IML246" s="92"/>
      <c r="IMM246" s="92"/>
      <c r="IMN246" s="92"/>
      <c r="IMO246" s="92"/>
      <c r="IMP246" s="92"/>
      <c r="IMQ246" s="92"/>
      <c r="IMR246" s="92"/>
      <c r="IMS246" s="92"/>
      <c r="IMT246" s="92"/>
      <c r="IMU246" s="92"/>
      <c r="IMV246" s="92"/>
      <c r="IMW246" s="92"/>
      <c r="IMX246" s="92"/>
      <c r="IMY246" s="92"/>
      <c r="IMZ246" s="92"/>
      <c r="INA246" s="92"/>
      <c r="INB246" s="92"/>
      <c r="INC246" s="92"/>
      <c r="IND246" s="92"/>
      <c r="INE246" s="92"/>
      <c r="INF246" s="92"/>
      <c r="ING246" s="92"/>
      <c r="INH246" s="92"/>
      <c r="INI246" s="92"/>
      <c r="INJ246" s="92"/>
      <c r="INK246" s="92"/>
      <c r="INL246" s="92"/>
      <c r="INM246" s="92"/>
      <c r="INN246" s="92"/>
      <c r="INO246" s="92"/>
      <c r="INP246" s="92"/>
      <c r="INQ246" s="92"/>
      <c r="INR246" s="92"/>
      <c r="INS246" s="92"/>
      <c r="INT246" s="92"/>
      <c r="INU246" s="92"/>
      <c r="INV246" s="92"/>
      <c r="INW246" s="92"/>
      <c r="INX246" s="92"/>
      <c r="INY246" s="92"/>
      <c r="INZ246" s="92"/>
      <c r="IOA246" s="92"/>
      <c r="IOB246" s="92"/>
      <c r="IOC246" s="92"/>
      <c r="IOD246" s="92"/>
      <c r="IOE246" s="92"/>
      <c r="IOF246" s="92"/>
      <c r="IOG246" s="92"/>
      <c r="IOH246" s="92"/>
      <c r="IOI246" s="92"/>
      <c r="IOJ246" s="92"/>
      <c r="IOK246" s="92"/>
      <c r="IOL246" s="92"/>
      <c r="IOM246" s="92"/>
      <c r="ION246" s="92"/>
      <c r="IOO246" s="92"/>
      <c r="IOP246" s="92"/>
      <c r="IOQ246" s="92"/>
      <c r="IOR246" s="92"/>
      <c r="IOS246" s="92"/>
      <c r="IOT246" s="92"/>
      <c r="IOU246" s="92"/>
      <c r="IOV246" s="92"/>
      <c r="IOW246" s="92"/>
      <c r="IOX246" s="92"/>
      <c r="IOY246" s="92"/>
      <c r="IOZ246" s="92"/>
      <c r="IPA246" s="92"/>
      <c r="IPB246" s="92"/>
      <c r="IPC246" s="92"/>
      <c r="IPD246" s="92"/>
      <c r="IPE246" s="92"/>
      <c r="IPF246" s="92"/>
      <c r="IPG246" s="92"/>
      <c r="IPH246" s="92"/>
      <c r="IPI246" s="92"/>
      <c r="IPJ246" s="92"/>
      <c r="IPK246" s="92"/>
      <c r="IPL246" s="92"/>
      <c r="IPM246" s="92"/>
      <c r="IPN246" s="92"/>
      <c r="IPO246" s="92"/>
      <c r="IPP246" s="92"/>
      <c r="IPQ246" s="92"/>
      <c r="IPR246" s="92"/>
      <c r="IPS246" s="92"/>
      <c r="IPT246" s="92"/>
      <c r="IPU246" s="92"/>
      <c r="IPV246" s="92"/>
      <c r="IPW246" s="92"/>
      <c r="IPX246" s="92"/>
      <c r="IPY246" s="92"/>
      <c r="IPZ246" s="92"/>
      <c r="IQA246" s="92"/>
      <c r="IQB246" s="92"/>
      <c r="IQC246" s="92"/>
      <c r="IQD246" s="92"/>
      <c r="IQE246" s="92"/>
      <c r="IQF246" s="92"/>
      <c r="IQG246" s="92"/>
      <c r="IQH246" s="92"/>
      <c r="IQI246" s="92"/>
      <c r="IQJ246" s="92"/>
      <c r="IQK246" s="92"/>
      <c r="IQL246" s="92"/>
      <c r="IQM246" s="92"/>
      <c r="IQN246" s="92"/>
      <c r="IQO246" s="92"/>
      <c r="IQP246" s="92"/>
      <c r="IQQ246" s="92"/>
      <c r="IQR246" s="92"/>
      <c r="IQS246" s="92"/>
      <c r="IQT246" s="92"/>
      <c r="IQU246" s="92"/>
      <c r="IQV246" s="92"/>
      <c r="IQW246" s="92"/>
      <c r="IQX246" s="92"/>
      <c r="IQY246" s="92"/>
      <c r="IQZ246" s="92"/>
      <c r="IRA246" s="92"/>
      <c r="IRB246" s="92"/>
      <c r="IRC246" s="92"/>
      <c r="IRD246" s="92"/>
      <c r="IRE246" s="92"/>
      <c r="IRF246" s="92"/>
      <c r="IRG246" s="92"/>
      <c r="IRH246" s="92"/>
      <c r="IRI246" s="92"/>
      <c r="IRJ246" s="92"/>
      <c r="IRK246" s="92"/>
      <c r="IRL246" s="92"/>
      <c r="IRM246" s="92"/>
      <c r="IRN246" s="92"/>
      <c r="IRO246" s="92"/>
      <c r="IRP246" s="92"/>
      <c r="IRQ246" s="92"/>
      <c r="IRR246" s="92"/>
      <c r="IRS246" s="92"/>
      <c r="IRT246" s="92"/>
      <c r="IRU246" s="92"/>
      <c r="IRV246" s="92"/>
      <c r="IRW246" s="92"/>
      <c r="IRX246" s="92"/>
      <c r="IRY246" s="92"/>
      <c r="IRZ246" s="92"/>
      <c r="ISA246" s="92"/>
      <c r="ISB246" s="92"/>
      <c r="ISC246" s="92"/>
      <c r="ISD246" s="92"/>
      <c r="ISE246" s="92"/>
      <c r="ISF246" s="92"/>
      <c r="ISG246" s="92"/>
      <c r="ISH246" s="92"/>
      <c r="ISI246" s="92"/>
      <c r="ISJ246" s="92"/>
      <c r="ISK246" s="92"/>
      <c r="ISL246" s="92"/>
      <c r="ISM246" s="92"/>
      <c r="ISN246" s="92"/>
      <c r="ISO246" s="92"/>
      <c r="ISP246" s="92"/>
      <c r="ISQ246" s="92"/>
      <c r="ISR246" s="92"/>
      <c r="ISS246" s="92"/>
      <c r="IST246" s="92"/>
      <c r="ISU246" s="92"/>
      <c r="ISV246" s="92"/>
      <c r="ISW246" s="92"/>
      <c r="ISX246" s="92"/>
      <c r="ISY246" s="92"/>
      <c r="ISZ246" s="92"/>
      <c r="ITA246" s="92"/>
      <c r="ITB246" s="92"/>
      <c r="ITC246" s="92"/>
      <c r="ITD246" s="92"/>
      <c r="ITE246" s="92"/>
      <c r="ITF246" s="92"/>
      <c r="ITG246" s="92"/>
      <c r="ITH246" s="92"/>
      <c r="ITI246" s="92"/>
      <c r="ITJ246" s="92"/>
      <c r="ITK246" s="92"/>
      <c r="ITL246" s="92"/>
      <c r="ITM246" s="92"/>
      <c r="ITN246" s="92"/>
      <c r="ITO246" s="92"/>
      <c r="ITP246" s="92"/>
      <c r="ITQ246" s="92"/>
      <c r="ITR246" s="92"/>
      <c r="ITS246" s="92"/>
      <c r="ITT246" s="92"/>
      <c r="ITU246" s="92"/>
      <c r="ITV246" s="92"/>
      <c r="ITW246" s="92"/>
      <c r="ITX246" s="92"/>
      <c r="ITY246" s="92"/>
      <c r="ITZ246" s="92"/>
      <c r="IUA246" s="92"/>
      <c r="IUB246" s="92"/>
      <c r="IUC246" s="92"/>
      <c r="IUD246" s="92"/>
      <c r="IUE246" s="92"/>
      <c r="IUF246" s="92"/>
      <c r="IUG246" s="92"/>
      <c r="IUH246" s="92"/>
      <c r="IUI246" s="92"/>
      <c r="IUJ246" s="92"/>
      <c r="IUK246" s="92"/>
      <c r="IUL246" s="92"/>
      <c r="IUM246" s="92"/>
      <c r="IUN246" s="92"/>
      <c r="IUO246" s="92"/>
      <c r="IUP246" s="92"/>
      <c r="IUQ246" s="92"/>
      <c r="IUR246" s="92"/>
      <c r="IUS246" s="92"/>
      <c r="IUT246" s="92"/>
      <c r="IUU246" s="92"/>
      <c r="IUV246" s="92"/>
      <c r="IUW246" s="92"/>
      <c r="IUX246" s="92"/>
      <c r="IUY246" s="92"/>
      <c r="IUZ246" s="92"/>
      <c r="IVA246" s="92"/>
      <c r="IVB246" s="92"/>
      <c r="IVC246" s="92"/>
      <c r="IVD246" s="92"/>
      <c r="IVE246" s="92"/>
      <c r="IVF246" s="92"/>
      <c r="IVG246" s="92"/>
      <c r="IVH246" s="92"/>
      <c r="IVI246" s="92"/>
      <c r="IVJ246" s="92"/>
      <c r="IVK246" s="92"/>
      <c r="IVL246" s="92"/>
      <c r="IVM246" s="92"/>
      <c r="IVN246" s="92"/>
      <c r="IVO246" s="92"/>
      <c r="IVP246" s="92"/>
      <c r="IVQ246" s="92"/>
      <c r="IVR246" s="92"/>
      <c r="IVS246" s="92"/>
      <c r="IVT246" s="92"/>
      <c r="IVU246" s="92"/>
      <c r="IVV246" s="92"/>
      <c r="IVW246" s="92"/>
      <c r="IVX246" s="92"/>
      <c r="IVY246" s="92"/>
      <c r="IVZ246" s="92"/>
      <c r="IWA246" s="92"/>
      <c r="IWB246" s="92"/>
      <c r="IWC246" s="92"/>
      <c r="IWD246" s="92"/>
      <c r="IWE246" s="92"/>
      <c r="IWF246" s="92"/>
      <c r="IWG246" s="92"/>
      <c r="IWH246" s="92"/>
      <c r="IWI246" s="92"/>
      <c r="IWJ246" s="92"/>
      <c r="IWK246" s="92"/>
      <c r="IWL246" s="92"/>
      <c r="IWM246" s="92"/>
      <c r="IWN246" s="92"/>
      <c r="IWO246" s="92"/>
      <c r="IWP246" s="92"/>
      <c r="IWQ246" s="92"/>
      <c r="IWR246" s="92"/>
      <c r="IWS246" s="92"/>
      <c r="IWT246" s="92"/>
      <c r="IWU246" s="92"/>
      <c r="IWV246" s="92"/>
      <c r="IWW246" s="92"/>
      <c r="IWX246" s="92"/>
      <c r="IWY246" s="92"/>
      <c r="IWZ246" s="92"/>
      <c r="IXA246" s="92"/>
      <c r="IXB246" s="92"/>
      <c r="IXC246" s="92"/>
      <c r="IXD246" s="92"/>
      <c r="IXE246" s="92"/>
      <c r="IXF246" s="92"/>
      <c r="IXG246" s="92"/>
      <c r="IXH246" s="92"/>
      <c r="IXI246" s="92"/>
      <c r="IXJ246" s="92"/>
      <c r="IXK246" s="92"/>
      <c r="IXL246" s="92"/>
      <c r="IXM246" s="92"/>
      <c r="IXN246" s="92"/>
      <c r="IXO246" s="92"/>
      <c r="IXP246" s="92"/>
      <c r="IXQ246" s="92"/>
      <c r="IXR246" s="92"/>
      <c r="IXS246" s="92"/>
      <c r="IXT246" s="92"/>
      <c r="IXU246" s="92"/>
      <c r="IXV246" s="92"/>
      <c r="IXW246" s="92"/>
      <c r="IXX246" s="92"/>
      <c r="IXY246" s="92"/>
      <c r="IXZ246" s="92"/>
      <c r="IYA246" s="92"/>
      <c r="IYB246" s="92"/>
      <c r="IYC246" s="92"/>
      <c r="IYD246" s="92"/>
      <c r="IYE246" s="92"/>
      <c r="IYF246" s="92"/>
      <c r="IYG246" s="92"/>
      <c r="IYH246" s="92"/>
      <c r="IYI246" s="92"/>
      <c r="IYJ246" s="92"/>
      <c r="IYK246" s="92"/>
      <c r="IYL246" s="92"/>
      <c r="IYM246" s="92"/>
      <c r="IYN246" s="92"/>
      <c r="IYO246" s="92"/>
      <c r="IYP246" s="92"/>
      <c r="IYQ246" s="92"/>
      <c r="IYR246" s="92"/>
      <c r="IYS246" s="92"/>
      <c r="IYT246" s="92"/>
      <c r="IYU246" s="92"/>
      <c r="IYV246" s="92"/>
      <c r="IYW246" s="92"/>
      <c r="IYX246" s="92"/>
      <c r="IYY246" s="92"/>
      <c r="IYZ246" s="92"/>
      <c r="IZA246" s="92"/>
      <c r="IZB246" s="92"/>
      <c r="IZC246" s="92"/>
      <c r="IZD246" s="92"/>
      <c r="IZE246" s="92"/>
      <c r="IZF246" s="92"/>
      <c r="IZG246" s="92"/>
      <c r="IZH246" s="92"/>
      <c r="IZI246" s="92"/>
      <c r="IZJ246" s="92"/>
      <c r="IZK246" s="92"/>
      <c r="IZL246" s="92"/>
      <c r="IZM246" s="92"/>
      <c r="IZN246" s="92"/>
      <c r="IZO246" s="92"/>
      <c r="IZP246" s="92"/>
      <c r="IZQ246" s="92"/>
      <c r="IZR246" s="92"/>
      <c r="IZS246" s="92"/>
      <c r="IZT246" s="92"/>
      <c r="IZU246" s="92"/>
      <c r="IZV246" s="92"/>
      <c r="IZW246" s="92"/>
      <c r="IZX246" s="92"/>
      <c r="IZY246" s="92"/>
      <c r="IZZ246" s="92"/>
      <c r="JAA246" s="92"/>
      <c r="JAB246" s="92"/>
      <c r="JAC246" s="92"/>
      <c r="JAD246" s="92"/>
      <c r="JAE246" s="92"/>
      <c r="JAF246" s="92"/>
      <c r="JAG246" s="92"/>
      <c r="JAH246" s="92"/>
      <c r="JAI246" s="92"/>
      <c r="JAJ246" s="92"/>
      <c r="JAK246" s="92"/>
      <c r="JAL246" s="92"/>
      <c r="JAM246" s="92"/>
      <c r="JAN246" s="92"/>
      <c r="JAO246" s="92"/>
      <c r="JAP246" s="92"/>
      <c r="JAQ246" s="92"/>
      <c r="JAR246" s="92"/>
      <c r="JAS246" s="92"/>
      <c r="JAT246" s="92"/>
      <c r="JAU246" s="92"/>
      <c r="JAV246" s="92"/>
      <c r="JAW246" s="92"/>
      <c r="JAX246" s="92"/>
      <c r="JAY246" s="92"/>
      <c r="JAZ246" s="92"/>
      <c r="JBA246" s="92"/>
      <c r="JBB246" s="92"/>
      <c r="JBC246" s="92"/>
      <c r="JBD246" s="92"/>
      <c r="JBE246" s="92"/>
      <c r="JBF246" s="92"/>
      <c r="JBG246" s="92"/>
      <c r="JBH246" s="92"/>
      <c r="JBI246" s="92"/>
      <c r="JBJ246" s="92"/>
      <c r="JBK246" s="92"/>
      <c r="JBL246" s="92"/>
      <c r="JBM246" s="92"/>
      <c r="JBN246" s="92"/>
      <c r="JBO246" s="92"/>
      <c r="JBP246" s="92"/>
      <c r="JBQ246" s="92"/>
      <c r="JBR246" s="92"/>
      <c r="JBS246" s="92"/>
      <c r="JBT246" s="92"/>
      <c r="JBU246" s="92"/>
      <c r="JBV246" s="92"/>
      <c r="JBW246" s="92"/>
      <c r="JBX246" s="92"/>
      <c r="JBY246" s="92"/>
      <c r="JBZ246" s="92"/>
      <c r="JCA246" s="92"/>
      <c r="JCB246" s="92"/>
      <c r="JCC246" s="92"/>
      <c r="JCD246" s="92"/>
      <c r="JCE246" s="92"/>
      <c r="JCF246" s="92"/>
      <c r="JCG246" s="92"/>
      <c r="JCH246" s="92"/>
      <c r="JCI246" s="92"/>
      <c r="JCJ246" s="92"/>
      <c r="JCK246" s="92"/>
      <c r="JCL246" s="92"/>
      <c r="JCM246" s="92"/>
      <c r="JCN246" s="92"/>
      <c r="JCO246" s="92"/>
      <c r="JCP246" s="92"/>
      <c r="JCQ246" s="92"/>
      <c r="JCR246" s="92"/>
      <c r="JCS246" s="92"/>
      <c r="JCT246" s="92"/>
      <c r="JCU246" s="92"/>
      <c r="JCV246" s="92"/>
      <c r="JCW246" s="92"/>
      <c r="JCX246" s="92"/>
      <c r="JCY246" s="92"/>
      <c r="JCZ246" s="92"/>
      <c r="JDA246" s="92"/>
      <c r="JDB246" s="92"/>
      <c r="JDC246" s="92"/>
      <c r="JDD246" s="92"/>
      <c r="JDE246" s="92"/>
      <c r="JDF246" s="92"/>
      <c r="JDG246" s="92"/>
      <c r="JDH246" s="92"/>
      <c r="JDI246" s="92"/>
      <c r="JDJ246" s="92"/>
      <c r="JDK246" s="92"/>
      <c r="JDL246" s="92"/>
      <c r="JDM246" s="92"/>
      <c r="JDN246" s="92"/>
      <c r="JDO246" s="92"/>
      <c r="JDP246" s="92"/>
      <c r="JDQ246" s="92"/>
      <c r="JDR246" s="92"/>
      <c r="JDS246" s="92"/>
      <c r="JDT246" s="92"/>
      <c r="JDU246" s="92"/>
      <c r="JDV246" s="92"/>
      <c r="JDW246" s="92"/>
      <c r="JDX246" s="92"/>
      <c r="JDY246" s="92"/>
      <c r="JDZ246" s="92"/>
      <c r="JEA246" s="92"/>
      <c r="JEB246" s="92"/>
      <c r="JEC246" s="92"/>
      <c r="JED246" s="92"/>
      <c r="JEE246" s="92"/>
      <c r="JEF246" s="92"/>
      <c r="JEG246" s="92"/>
      <c r="JEH246" s="92"/>
      <c r="JEI246" s="92"/>
      <c r="JEJ246" s="92"/>
      <c r="JEK246" s="92"/>
      <c r="JEL246" s="92"/>
      <c r="JEM246" s="92"/>
      <c r="JEN246" s="92"/>
      <c r="JEO246" s="92"/>
      <c r="JEP246" s="92"/>
      <c r="JEQ246" s="92"/>
      <c r="JER246" s="92"/>
      <c r="JES246" s="92"/>
      <c r="JET246" s="92"/>
      <c r="JEU246" s="92"/>
      <c r="JEV246" s="92"/>
      <c r="JEW246" s="92"/>
      <c r="JEX246" s="92"/>
      <c r="JEY246" s="92"/>
      <c r="JEZ246" s="92"/>
      <c r="JFA246" s="92"/>
      <c r="JFB246" s="92"/>
      <c r="JFC246" s="92"/>
      <c r="JFD246" s="92"/>
      <c r="JFE246" s="92"/>
      <c r="JFF246" s="92"/>
      <c r="JFG246" s="92"/>
      <c r="JFH246" s="92"/>
      <c r="JFI246" s="92"/>
      <c r="JFJ246" s="92"/>
      <c r="JFK246" s="92"/>
      <c r="JFL246" s="92"/>
      <c r="JFM246" s="92"/>
      <c r="JFN246" s="92"/>
      <c r="JFO246" s="92"/>
      <c r="JFP246" s="92"/>
      <c r="JFQ246" s="92"/>
      <c r="JFR246" s="92"/>
      <c r="JFS246" s="92"/>
      <c r="JFT246" s="92"/>
      <c r="JFU246" s="92"/>
      <c r="JFV246" s="92"/>
      <c r="JFW246" s="92"/>
      <c r="JFX246" s="92"/>
      <c r="JFY246" s="92"/>
      <c r="JFZ246" s="92"/>
      <c r="JGA246" s="92"/>
      <c r="JGB246" s="92"/>
      <c r="JGC246" s="92"/>
      <c r="JGD246" s="92"/>
      <c r="JGE246" s="92"/>
      <c r="JGF246" s="92"/>
      <c r="JGG246" s="92"/>
      <c r="JGH246" s="92"/>
      <c r="JGI246" s="92"/>
      <c r="JGJ246" s="92"/>
      <c r="JGK246" s="92"/>
      <c r="JGL246" s="92"/>
      <c r="JGM246" s="92"/>
      <c r="JGN246" s="92"/>
      <c r="JGO246" s="92"/>
      <c r="JGP246" s="92"/>
      <c r="JGQ246" s="92"/>
      <c r="JGR246" s="92"/>
      <c r="JGS246" s="92"/>
      <c r="JGT246" s="92"/>
      <c r="JGU246" s="92"/>
      <c r="JGV246" s="92"/>
      <c r="JGW246" s="92"/>
      <c r="JGX246" s="92"/>
      <c r="JGY246" s="92"/>
      <c r="JGZ246" s="92"/>
      <c r="JHA246" s="92"/>
      <c r="JHB246" s="92"/>
      <c r="JHC246" s="92"/>
      <c r="JHD246" s="92"/>
      <c r="JHE246" s="92"/>
      <c r="JHF246" s="92"/>
      <c r="JHG246" s="92"/>
      <c r="JHH246" s="92"/>
      <c r="JHI246" s="92"/>
      <c r="JHJ246" s="92"/>
      <c r="JHK246" s="92"/>
      <c r="JHL246" s="92"/>
      <c r="JHM246" s="92"/>
      <c r="JHN246" s="92"/>
      <c r="JHO246" s="92"/>
      <c r="JHP246" s="92"/>
      <c r="JHQ246" s="92"/>
      <c r="JHR246" s="92"/>
      <c r="JHS246" s="92"/>
      <c r="JHT246" s="92"/>
      <c r="JHU246" s="92"/>
      <c r="JHV246" s="92"/>
      <c r="JHW246" s="92"/>
      <c r="JHX246" s="92"/>
      <c r="JHY246" s="92"/>
      <c r="JHZ246" s="92"/>
      <c r="JIA246" s="92"/>
      <c r="JIB246" s="92"/>
      <c r="JIC246" s="92"/>
      <c r="JID246" s="92"/>
      <c r="JIE246" s="92"/>
      <c r="JIF246" s="92"/>
      <c r="JIG246" s="92"/>
      <c r="JIH246" s="92"/>
      <c r="JII246" s="92"/>
      <c r="JIJ246" s="92"/>
      <c r="JIK246" s="92"/>
      <c r="JIL246" s="92"/>
      <c r="JIM246" s="92"/>
      <c r="JIN246" s="92"/>
      <c r="JIO246" s="92"/>
      <c r="JIP246" s="92"/>
      <c r="JIQ246" s="92"/>
      <c r="JIR246" s="92"/>
      <c r="JIS246" s="92"/>
      <c r="JIT246" s="92"/>
      <c r="JIU246" s="92"/>
      <c r="JIV246" s="92"/>
      <c r="JIW246" s="92"/>
      <c r="JIX246" s="92"/>
      <c r="JIY246" s="92"/>
      <c r="JIZ246" s="92"/>
      <c r="JJA246" s="92"/>
      <c r="JJB246" s="92"/>
      <c r="JJC246" s="92"/>
      <c r="JJD246" s="92"/>
      <c r="JJE246" s="92"/>
      <c r="JJF246" s="92"/>
      <c r="JJG246" s="92"/>
      <c r="JJH246" s="92"/>
      <c r="JJI246" s="92"/>
      <c r="JJJ246" s="92"/>
      <c r="JJK246" s="92"/>
      <c r="JJL246" s="92"/>
      <c r="JJM246" s="92"/>
      <c r="JJN246" s="92"/>
      <c r="JJO246" s="92"/>
      <c r="JJP246" s="92"/>
      <c r="JJQ246" s="92"/>
      <c r="JJR246" s="92"/>
      <c r="JJS246" s="92"/>
      <c r="JJT246" s="92"/>
      <c r="JJU246" s="92"/>
      <c r="JJV246" s="92"/>
      <c r="JJW246" s="92"/>
      <c r="JJX246" s="92"/>
      <c r="JJY246" s="92"/>
      <c r="JJZ246" s="92"/>
      <c r="JKA246" s="92"/>
      <c r="JKB246" s="92"/>
      <c r="JKC246" s="92"/>
      <c r="JKD246" s="92"/>
      <c r="JKE246" s="92"/>
      <c r="JKF246" s="92"/>
      <c r="JKG246" s="92"/>
      <c r="JKH246" s="92"/>
      <c r="JKI246" s="92"/>
      <c r="JKJ246" s="92"/>
      <c r="JKK246" s="92"/>
      <c r="JKL246" s="92"/>
      <c r="JKM246" s="92"/>
      <c r="JKN246" s="92"/>
      <c r="JKO246" s="92"/>
      <c r="JKP246" s="92"/>
      <c r="JKQ246" s="92"/>
      <c r="JKR246" s="92"/>
      <c r="JKS246" s="92"/>
      <c r="JKT246" s="92"/>
      <c r="JKU246" s="92"/>
      <c r="JKV246" s="92"/>
      <c r="JKW246" s="92"/>
      <c r="JKX246" s="92"/>
      <c r="JKY246" s="92"/>
      <c r="JKZ246" s="92"/>
      <c r="JLA246" s="92"/>
      <c r="JLB246" s="92"/>
      <c r="JLC246" s="92"/>
      <c r="JLD246" s="92"/>
      <c r="JLE246" s="92"/>
      <c r="JLF246" s="92"/>
      <c r="JLG246" s="92"/>
      <c r="JLH246" s="92"/>
      <c r="JLI246" s="92"/>
      <c r="JLJ246" s="92"/>
      <c r="JLK246" s="92"/>
      <c r="JLL246" s="92"/>
      <c r="JLM246" s="92"/>
      <c r="JLN246" s="92"/>
      <c r="JLO246" s="92"/>
      <c r="JLP246" s="92"/>
      <c r="JLQ246" s="92"/>
      <c r="JLR246" s="92"/>
      <c r="JLS246" s="92"/>
      <c r="JLT246" s="92"/>
      <c r="JLU246" s="92"/>
      <c r="JLV246" s="92"/>
      <c r="JLW246" s="92"/>
      <c r="JLX246" s="92"/>
      <c r="JLY246" s="92"/>
      <c r="JLZ246" s="92"/>
      <c r="JMA246" s="92"/>
      <c r="JMB246" s="92"/>
      <c r="JMC246" s="92"/>
      <c r="JMD246" s="92"/>
      <c r="JME246" s="92"/>
      <c r="JMF246" s="92"/>
      <c r="JMG246" s="92"/>
      <c r="JMH246" s="92"/>
      <c r="JMI246" s="92"/>
      <c r="JMJ246" s="92"/>
      <c r="JMK246" s="92"/>
      <c r="JML246" s="92"/>
      <c r="JMM246" s="92"/>
      <c r="JMN246" s="92"/>
      <c r="JMO246" s="92"/>
      <c r="JMP246" s="92"/>
      <c r="JMQ246" s="92"/>
      <c r="JMR246" s="92"/>
      <c r="JMS246" s="92"/>
      <c r="JMT246" s="92"/>
      <c r="JMU246" s="92"/>
      <c r="JMV246" s="92"/>
      <c r="JMW246" s="92"/>
      <c r="JMX246" s="92"/>
      <c r="JMY246" s="92"/>
      <c r="JMZ246" s="92"/>
      <c r="JNA246" s="92"/>
      <c r="JNB246" s="92"/>
      <c r="JNC246" s="92"/>
      <c r="JND246" s="92"/>
      <c r="JNE246" s="92"/>
      <c r="JNF246" s="92"/>
      <c r="JNG246" s="92"/>
      <c r="JNH246" s="92"/>
      <c r="JNI246" s="92"/>
      <c r="JNJ246" s="92"/>
      <c r="JNK246" s="92"/>
      <c r="JNL246" s="92"/>
      <c r="JNM246" s="92"/>
      <c r="JNN246" s="92"/>
      <c r="JNO246" s="92"/>
      <c r="JNP246" s="92"/>
      <c r="JNQ246" s="92"/>
      <c r="JNR246" s="92"/>
      <c r="JNS246" s="92"/>
      <c r="JNT246" s="92"/>
      <c r="JNU246" s="92"/>
      <c r="JNV246" s="92"/>
      <c r="JNW246" s="92"/>
      <c r="JNX246" s="92"/>
      <c r="JNY246" s="92"/>
      <c r="JNZ246" s="92"/>
      <c r="JOA246" s="92"/>
      <c r="JOB246" s="92"/>
      <c r="JOC246" s="92"/>
      <c r="JOD246" s="92"/>
      <c r="JOE246" s="92"/>
      <c r="JOF246" s="92"/>
      <c r="JOG246" s="92"/>
      <c r="JOH246" s="92"/>
      <c r="JOI246" s="92"/>
      <c r="JOJ246" s="92"/>
      <c r="JOK246" s="92"/>
      <c r="JOL246" s="92"/>
      <c r="JOM246" s="92"/>
      <c r="JON246" s="92"/>
      <c r="JOO246" s="92"/>
      <c r="JOP246" s="92"/>
      <c r="JOQ246" s="92"/>
      <c r="JOR246" s="92"/>
      <c r="JOS246" s="92"/>
      <c r="JOT246" s="92"/>
      <c r="JOU246" s="92"/>
      <c r="JOV246" s="92"/>
      <c r="JOW246" s="92"/>
      <c r="JOX246" s="92"/>
      <c r="JOY246" s="92"/>
      <c r="JOZ246" s="92"/>
      <c r="JPA246" s="92"/>
      <c r="JPB246" s="92"/>
      <c r="JPC246" s="92"/>
      <c r="JPD246" s="92"/>
      <c r="JPE246" s="92"/>
      <c r="JPF246" s="92"/>
      <c r="JPG246" s="92"/>
      <c r="JPH246" s="92"/>
      <c r="JPI246" s="92"/>
      <c r="JPJ246" s="92"/>
      <c r="JPK246" s="92"/>
      <c r="JPL246" s="92"/>
      <c r="JPM246" s="92"/>
      <c r="JPN246" s="92"/>
      <c r="JPO246" s="92"/>
      <c r="JPP246" s="92"/>
      <c r="JPQ246" s="92"/>
      <c r="JPR246" s="92"/>
      <c r="JPS246" s="92"/>
      <c r="JPT246" s="92"/>
      <c r="JPU246" s="92"/>
      <c r="JPV246" s="92"/>
      <c r="JPW246" s="92"/>
      <c r="JPX246" s="92"/>
      <c r="JPY246" s="92"/>
      <c r="JPZ246" s="92"/>
      <c r="JQA246" s="92"/>
      <c r="JQB246" s="92"/>
      <c r="JQC246" s="92"/>
      <c r="JQD246" s="92"/>
      <c r="JQE246" s="92"/>
      <c r="JQF246" s="92"/>
      <c r="JQG246" s="92"/>
      <c r="JQH246" s="92"/>
      <c r="JQI246" s="92"/>
      <c r="JQJ246" s="92"/>
      <c r="JQK246" s="92"/>
      <c r="JQL246" s="92"/>
      <c r="JQM246" s="92"/>
      <c r="JQN246" s="92"/>
      <c r="JQO246" s="92"/>
      <c r="JQP246" s="92"/>
      <c r="JQQ246" s="92"/>
      <c r="JQR246" s="92"/>
      <c r="JQS246" s="92"/>
      <c r="JQT246" s="92"/>
      <c r="JQU246" s="92"/>
      <c r="JQV246" s="92"/>
      <c r="JQW246" s="92"/>
      <c r="JQX246" s="92"/>
      <c r="JQY246" s="92"/>
      <c r="JQZ246" s="92"/>
      <c r="JRA246" s="92"/>
      <c r="JRB246" s="92"/>
      <c r="JRC246" s="92"/>
      <c r="JRD246" s="92"/>
      <c r="JRE246" s="92"/>
      <c r="JRF246" s="92"/>
      <c r="JRG246" s="92"/>
      <c r="JRH246" s="92"/>
      <c r="JRI246" s="92"/>
      <c r="JRJ246" s="92"/>
      <c r="JRK246" s="92"/>
      <c r="JRL246" s="92"/>
      <c r="JRM246" s="92"/>
      <c r="JRN246" s="92"/>
      <c r="JRO246" s="92"/>
      <c r="JRP246" s="92"/>
      <c r="JRQ246" s="92"/>
      <c r="JRR246" s="92"/>
      <c r="JRS246" s="92"/>
      <c r="JRT246" s="92"/>
      <c r="JRU246" s="92"/>
      <c r="JRV246" s="92"/>
      <c r="JRW246" s="92"/>
      <c r="JRX246" s="92"/>
      <c r="JRY246" s="92"/>
      <c r="JRZ246" s="92"/>
      <c r="JSA246" s="92"/>
      <c r="JSB246" s="92"/>
      <c r="JSC246" s="92"/>
      <c r="JSD246" s="92"/>
      <c r="JSE246" s="92"/>
      <c r="JSF246" s="92"/>
      <c r="JSG246" s="92"/>
      <c r="JSH246" s="92"/>
      <c r="JSI246" s="92"/>
      <c r="JSJ246" s="92"/>
      <c r="JSK246" s="92"/>
      <c r="JSL246" s="92"/>
      <c r="JSM246" s="92"/>
      <c r="JSN246" s="92"/>
      <c r="JSO246" s="92"/>
      <c r="JSP246" s="92"/>
      <c r="JSQ246" s="92"/>
      <c r="JSR246" s="92"/>
      <c r="JSS246" s="92"/>
      <c r="JST246" s="92"/>
      <c r="JSU246" s="92"/>
      <c r="JSV246" s="92"/>
      <c r="JSW246" s="92"/>
      <c r="JSX246" s="92"/>
      <c r="JSY246" s="92"/>
      <c r="JSZ246" s="92"/>
      <c r="JTA246" s="92"/>
      <c r="JTB246" s="92"/>
      <c r="JTC246" s="92"/>
      <c r="JTD246" s="92"/>
      <c r="JTE246" s="92"/>
      <c r="JTF246" s="92"/>
      <c r="JTG246" s="92"/>
      <c r="JTH246" s="92"/>
      <c r="JTI246" s="92"/>
      <c r="JTJ246" s="92"/>
      <c r="JTK246" s="92"/>
      <c r="JTL246" s="92"/>
      <c r="JTM246" s="92"/>
      <c r="JTN246" s="92"/>
      <c r="JTO246" s="92"/>
      <c r="JTP246" s="92"/>
      <c r="JTQ246" s="92"/>
      <c r="JTR246" s="92"/>
      <c r="JTS246" s="92"/>
      <c r="JTT246" s="92"/>
      <c r="JTU246" s="92"/>
      <c r="JTV246" s="92"/>
      <c r="JTW246" s="92"/>
      <c r="JTX246" s="92"/>
      <c r="JTY246" s="92"/>
      <c r="JTZ246" s="92"/>
      <c r="JUA246" s="92"/>
      <c r="JUB246" s="92"/>
      <c r="JUC246" s="92"/>
      <c r="JUD246" s="92"/>
      <c r="JUE246" s="92"/>
      <c r="JUF246" s="92"/>
      <c r="JUG246" s="92"/>
      <c r="JUH246" s="92"/>
      <c r="JUI246" s="92"/>
      <c r="JUJ246" s="92"/>
      <c r="JUK246" s="92"/>
      <c r="JUL246" s="92"/>
      <c r="JUM246" s="92"/>
      <c r="JUN246" s="92"/>
      <c r="JUO246" s="92"/>
      <c r="JUP246" s="92"/>
      <c r="JUQ246" s="92"/>
      <c r="JUR246" s="92"/>
      <c r="JUS246" s="92"/>
      <c r="JUT246" s="92"/>
      <c r="JUU246" s="92"/>
      <c r="JUV246" s="92"/>
      <c r="JUW246" s="92"/>
      <c r="JUX246" s="92"/>
      <c r="JUY246" s="92"/>
      <c r="JUZ246" s="92"/>
      <c r="JVA246" s="92"/>
      <c r="JVB246" s="92"/>
      <c r="JVC246" s="92"/>
      <c r="JVD246" s="92"/>
      <c r="JVE246" s="92"/>
      <c r="JVF246" s="92"/>
      <c r="JVG246" s="92"/>
      <c r="JVH246" s="92"/>
      <c r="JVI246" s="92"/>
      <c r="JVJ246" s="92"/>
      <c r="JVK246" s="92"/>
      <c r="JVL246" s="92"/>
      <c r="JVM246" s="92"/>
      <c r="JVN246" s="92"/>
      <c r="JVO246" s="92"/>
      <c r="JVP246" s="92"/>
      <c r="JVQ246" s="92"/>
      <c r="JVR246" s="92"/>
      <c r="JVS246" s="92"/>
      <c r="JVT246" s="92"/>
      <c r="JVU246" s="92"/>
      <c r="JVV246" s="92"/>
      <c r="JVW246" s="92"/>
      <c r="JVX246" s="92"/>
      <c r="JVY246" s="92"/>
      <c r="JVZ246" s="92"/>
      <c r="JWA246" s="92"/>
      <c r="JWB246" s="92"/>
      <c r="JWC246" s="92"/>
      <c r="JWD246" s="92"/>
      <c r="JWE246" s="92"/>
      <c r="JWF246" s="92"/>
      <c r="JWG246" s="92"/>
      <c r="JWH246" s="92"/>
      <c r="JWI246" s="92"/>
      <c r="JWJ246" s="92"/>
      <c r="JWK246" s="92"/>
      <c r="JWL246" s="92"/>
      <c r="JWM246" s="92"/>
      <c r="JWN246" s="92"/>
      <c r="JWO246" s="92"/>
      <c r="JWP246" s="92"/>
      <c r="JWQ246" s="92"/>
      <c r="JWR246" s="92"/>
      <c r="JWS246" s="92"/>
      <c r="JWT246" s="92"/>
      <c r="JWU246" s="92"/>
      <c r="JWV246" s="92"/>
      <c r="JWW246" s="92"/>
      <c r="JWX246" s="92"/>
      <c r="JWY246" s="92"/>
      <c r="JWZ246" s="92"/>
      <c r="JXA246" s="92"/>
      <c r="JXB246" s="92"/>
      <c r="JXC246" s="92"/>
      <c r="JXD246" s="92"/>
      <c r="JXE246" s="92"/>
      <c r="JXF246" s="92"/>
      <c r="JXG246" s="92"/>
      <c r="JXH246" s="92"/>
      <c r="JXI246" s="92"/>
      <c r="JXJ246" s="92"/>
      <c r="JXK246" s="92"/>
      <c r="JXL246" s="92"/>
      <c r="JXM246" s="92"/>
      <c r="JXN246" s="92"/>
      <c r="JXO246" s="92"/>
      <c r="JXP246" s="92"/>
      <c r="JXQ246" s="92"/>
      <c r="JXR246" s="92"/>
      <c r="JXS246" s="92"/>
      <c r="JXT246" s="92"/>
      <c r="JXU246" s="92"/>
      <c r="JXV246" s="92"/>
      <c r="JXW246" s="92"/>
      <c r="JXX246" s="92"/>
      <c r="JXY246" s="92"/>
      <c r="JXZ246" s="92"/>
      <c r="JYA246" s="92"/>
      <c r="JYB246" s="92"/>
      <c r="JYC246" s="92"/>
      <c r="JYD246" s="92"/>
      <c r="JYE246" s="92"/>
      <c r="JYF246" s="92"/>
      <c r="JYG246" s="92"/>
      <c r="JYH246" s="92"/>
      <c r="JYI246" s="92"/>
      <c r="JYJ246" s="92"/>
      <c r="JYK246" s="92"/>
      <c r="JYL246" s="92"/>
      <c r="JYM246" s="92"/>
      <c r="JYN246" s="92"/>
      <c r="JYO246" s="92"/>
      <c r="JYP246" s="92"/>
      <c r="JYQ246" s="92"/>
      <c r="JYR246" s="92"/>
      <c r="JYS246" s="92"/>
      <c r="JYT246" s="92"/>
      <c r="JYU246" s="92"/>
      <c r="JYV246" s="92"/>
      <c r="JYW246" s="92"/>
      <c r="JYX246" s="92"/>
      <c r="JYY246" s="92"/>
      <c r="JYZ246" s="92"/>
      <c r="JZA246" s="92"/>
      <c r="JZB246" s="92"/>
      <c r="JZC246" s="92"/>
      <c r="JZD246" s="92"/>
      <c r="JZE246" s="92"/>
      <c r="JZF246" s="92"/>
      <c r="JZG246" s="92"/>
      <c r="JZH246" s="92"/>
      <c r="JZI246" s="92"/>
      <c r="JZJ246" s="92"/>
      <c r="JZK246" s="92"/>
      <c r="JZL246" s="92"/>
      <c r="JZM246" s="92"/>
      <c r="JZN246" s="92"/>
      <c r="JZO246" s="92"/>
      <c r="JZP246" s="92"/>
      <c r="JZQ246" s="92"/>
      <c r="JZR246" s="92"/>
      <c r="JZS246" s="92"/>
      <c r="JZT246" s="92"/>
      <c r="JZU246" s="92"/>
      <c r="JZV246" s="92"/>
      <c r="JZW246" s="92"/>
      <c r="JZX246" s="92"/>
      <c r="JZY246" s="92"/>
      <c r="JZZ246" s="92"/>
      <c r="KAA246" s="92"/>
      <c r="KAB246" s="92"/>
      <c r="KAC246" s="92"/>
      <c r="KAD246" s="92"/>
      <c r="KAE246" s="92"/>
      <c r="KAF246" s="92"/>
      <c r="KAG246" s="92"/>
      <c r="KAH246" s="92"/>
      <c r="KAI246" s="92"/>
      <c r="KAJ246" s="92"/>
      <c r="KAK246" s="92"/>
      <c r="KAL246" s="92"/>
      <c r="KAM246" s="92"/>
      <c r="KAN246" s="92"/>
      <c r="KAO246" s="92"/>
      <c r="KAP246" s="92"/>
      <c r="KAQ246" s="92"/>
      <c r="KAR246" s="92"/>
      <c r="KAS246" s="92"/>
      <c r="KAT246" s="92"/>
      <c r="KAU246" s="92"/>
      <c r="KAV246" s="92"/>
      <c r="KAW246" s="92"/>
      <c r="KAX246" s="92"/>
      <c r="KAY246" s="92"/>
      <c r="KAZ246" s="92"/>
      <c r="KBA246" s="92"/>
      <c r="KBB246" s="92"/>
      <c r="KBC246" s="92"/>
      <c r="KBD246" s="92"/>
      <c r="KBE246" s="92"/>
      <c r="KBF246" s="92"/>
      <c r="KBG246" s="92"/>
      <c r="KBH246" s="92"/>
      <c r="KBI246" s="92"/>
      <c r="KBJ246" s="92"/>
      <c r="KBK246" s="92"/>
      <c r="KBL246" s="92"/>
      <c r="KBM246" s="92"/>
      <c r="KBN246" s="92"/>
      <c r="KBO246" s="92"/>
      <c r="KBP246" s="92"/>
      <c r="KBQ246" s="92"/>
      <c r="KBR246" s="92"/>
      <c r="KBS246" s="92"/>
      <c r="KBT246" s="92"/>
      <c r="KBU246" s="92"/>
      <c r="KBV246" s="92"/>
      <c r="KBW246" s="92"/>
      <c r="KBX246" s="92"/>
      <c r="KBY246" s="92"/>
      <c r="KBZ246" s="92"/>
      <c r="KCA246" s="92"/>
      <c r="KCB246" s="92"/>
      <c r="KCC246" s="92"/>
      <c r="KCD246" s="92"/>
      <c r="KCE246" s="92"/>
      <c r="KCF246" s="92"/>
      <c r="KCG246" s="92"/>
      <c r="KCH246" s="92"/>
      <c r="KCI246" s="92"/>
      <c r="KCJ246" s="92"/>
      <c r="KCK246" s="92"/>
      <c r="KCL246" s="92"/>
      <c r="KCM246" s="92"/>
      <c r="KCN246" s="92"/>
      <c r="KCO246" s="92"/>
      <c r="KCP246" s="92"/>
      <c r="KCQ246" s="92"/>
      <c r="KCR246" s="92"/>
      <c r="KCS246" s="92"/>
      <c r="KCT246" s="92"/>
      <c r="KCU246" s="92"/>
      <c r="KCV246" s="92"/>
      <c r="KCW246" s="92"/>
      <c r="KCX246" s="92"/>
      <c r="KCY246" s="92"/>
      <c r="KCZ246" s="92"/>
      <c r="KDA246" s="92"/>
      <c r="KDB246" s="92"/>
      <c r="KDC246" s="92"/>
      <c r="KDD246" s="92"/>
      <c r="KDE246" s="92"/>
      <c r="KDF246" s="92"/>
      <c r="KDG246" s="92"/>
      <c r="KDH246" s="92"/>
      <c r="KDI246" s="92"/>
      <c r="KDJ246" s="92"/>
      <c r="KDK246" s="92"/>
      <c r="KDL246" s="92"/>
      <c r="KDM246" s="92"/>
      <c r="KDN246" s="92"/>
      <c r="KDO246" s="92"/>
      <c r="KDP246" s="92"/>
      <c r="KDQ246" s="92"/>
      <c r="KDR246" s="92"/>
      <c r="KDS246" s="92"/>
      <c r="KDT246" s="92"/>
      <c r="KDU246" s="92"/>
      <c r="KDV246" s="92"/>
      <c r="KDW246" s="92"/>
      <c r="KDX246" s="92"/>
      <c r="KDY246" s="92"/>
      <c r="KDZ246" s="92"/>
      <c r="KEA246" s="92"/>
      <c r="KEB246" s="92"/>
      <c r="KEC246" s="92"/>
      <c r="KED246" s="92"/>
      <c r="KEE246" s="92"/>
      <c r="KEF246" s="92"/>
      <c r="KEG246" s="92"/>
      <c r="KEH246" s="92"/>
      <c r="KEI246" s="92"/>
      <c r="KEJ246" s="92"/>
      <c r="KEK246" s="92"/>
      <c r="KEL246" s="92"/>
      <c r="KEM246" s="92"/>
      <c r="KEN246" s="92"/>
      <c r="KEO246" s="92"/>
      <c r="KEP246" s="92"/>
      <c r="KEQ246" s="92"/>
      <c r="KER246" s="92"/>
      <c r="KES246" s="92"/>
      <c r="KET246" s="92"/>
      <c r="KEU246" s="92"/>
      <c r="KEV246" s="92"/>
      <c r="KEW246" s="92"/>
      <c r="KEX246" s="92"/>
      <c r="KEY246" s="92"/>
      <c r="KEZ246" s="92"/>
      <c r="KFA246" s="92"/>
      <c r="KFB246" s="92"/>
      <c r="KFC246" s="92"/>
      <c r="KFD246" s="92"/>
      <c r="KFE246" s="92"/>
      <c r="KFF246" s="92"/>
      <c r="KFG246" s="92"/>
      <c r="KFH246" s="92"/>
      <c r="KFI246" s="92"/>
      <c r="KFJ246" s="92"/>
      <c r="KFK246" s="92"/>
      <c r="KFL246" s="92"/>
      <c r="KFM246" s="92"/>
      <c r="KFN246" s="92"/>
      <c r="KFO246" s="92"/>
      <c r="KFP246" s="92"/>
      <c r="KFQ246" s="92"/>
      <c r="KFR246" s="92"/>
      <c r="KFS246" s="92"/>
      <c r="KFT246" s="92"/>
      <c r="KFU246" s="92"/>
      <c r="KFV246" s="92"/>
      <c r="KFW246" s="92"/>
      <c r="KFX246" s="92"/>
      <c r="KFY246" s="92"/>
      <c r="KFZ246" s="92"/>
      <c r="KGA246" s="92"/>
      <c r="KGB246" s="92"/>
      <c r="KGC246" s="92"/>
      <c r="KGD246" s="92"/>
      <c r="KGE246" s="92"/>
      <c r="KGF246" s="92"/>
      <c r="KGG246" s="92"/>
      <c r="KGH246" s="92"/>
      <c r="KGI246" s="92"/>
      <c r="KGJ246" s="92"/>
      <c r="KGK246" s="92"/>
      <c r="KGL246" s="92"/>
      <c r="KGM246" s="92"/>
      <c r="KGN246" s="92"/>
      <c r="KGO246" s="92"/>
      <c r="KGP246" s="92"/>
      <c r="KGQ246" s="92"/>
      <c r="KGR246" s="92"/>
      <c r="KGS246" s="92"/>
      <c r="KGT246" s="92"/>
      <c r="KGU246" s="92"/>
      <c r="KGV246" s="92"/>
      <c r="KGW246" s="92"/>
      <c r="KGX246" s="92"/>
      <c r="KGY246" s="92"/>
      <c r="KGZ246" s="92"/>
      <c r="KHA246" s="92"/>
      <c r="KHB246" s="92"/>
      <c r="KHC246" s="92"/>
      <c r="KHD246" s="92"/>
      <c r="KHE246" s="92"/>
      <c r="KHF246" s="92"/>
      <c r="KHG246" s="92"/>
      <c r="KHH246" s="92"/>
      <c r="KHI246" s="92"/>
      <c r="KHJ246" s="92"/>
      <c r="KHK246" s="92"/>
      <c r="KHL246" s="92"/>
      <c r="KHM246" s="92"/>
      <c r="KHN246" s="92"/>
      <c r="KHO246" s="92"/>
      <c r="KHP246" s="92"/>
      <c r="KHQ246" s="92"/>
      <c r="KHR246" s="92"/>
      <c r="KHS246" s="92"/>
      <c r="KHT246" s="92"/>
      <c r="KHU246" s="92"/>
      <c r="KHV246" s="92"/>
      <c r="KHW246" s="92"/>
      <c r="KHX246" s="92"/>
      <c r="KHY246" s="92"/>
      <c r="KHZ246" s="92"/>
      <c r="KIA246" s="92"/>
      <c r="KIB246" s="92"/>
      <c r="KIC246" s="92"/>
      <c r="KID246" s="92"/>
      <c r="KIE246" s="92"/>
      <c r="KIF246" s="92"/>
      <c r="KIG246" s="92"/>
      <c r="KIH246" s="92"/>
      <c r="KII246" s="92"/>
      <c r="KIJ246" s="92"/>
      <c r="KIK246" s="92"/>
      <c r="KIL246" s="92"/>
      <c r="KIM246" s="92"/>
      <c r="KIN246" s="92"/>
      <c r="KIO246" s="92"/>
      <c r="KIP246" s="92"/>
      <c r="KIQ246" s="92"/>
      <c r="KIR246" s="92"/>
      <c r="KIS246" s="92"/>
      <c r="KIT246" s="92"/>
      <c r="KIU246" s="92"/>
      <c r="KIV246" s="92"/>
      <c r="KIW246" s="92"/>
      <c r="KIX246" s="92"/>
      <c r="KIY246" s="92"/>
      <c r="KIZ246" s="92"/>
      <c r="KJA246" s="92"/>
      <c r="KJB246" s="92"/>
      <c r="KJC246" s="92"/>
      <c r="KJD246" s="92"/>
      <c r="KJE246" s="92"/>
      <c r="KJF246" s="92"/>
      <c r="KJG246" s="92"/>
      <c r="KJH246" s="92"/>
      <c r="KJI246" s="92"/>
      <c r="KJJ246" s="92"/>
      <c r="KJK246" s="92"/>
      <c r="KJL246" s="92"/>
      <c r="KJM246" s="92"/>
      <c r="KJN246" s="92"/>
      <c r="KJO246" s="92"/>
      <c r="KJP246" s="92"/>
      <c r="KJQ246" s="92"/>
      <c r="KJR246" s="92"/>
      <c r="KJS246" s="92"/>
      <c r="KJT246" s="92"/>
      <c r="KJU246" s="92"/>
      <c r="KJV246" s="92"/>
      <c r="KJW246" s="92"/>
      <c r="KJX246" s="92"/>
      <c r="KJY246" s="92"/>
      <c r="KJZ246" s="92"/>
      <c r="KKA246" s="92"/>
      <c r="KKB246" s="92"/>
      <c r="KKC246" s="92"/>
      <c r="KKD246" s="92"/>
      <c r="KKE246" s="92"/>
      <c r="KKF246" s="92"/>
      <c r="KKG246" s="92"/>
      <c r="KKH246" s="92"/>
      <c r="KKI246" s="92"/>
      <c r="KKJ246" s="92"/>
      <c r="KKK246" s="92"/>
      <c r="KKL246" s="92"/>
      <c r="KKM246" s="92"/>
      <c r="KKN246" s="92"/>
      <c r="KKO246" s="92"/>
      <c r="KKP246" s="92"/>
      <c r="KKQ246" s="92"/>
      <c r="KKR246" s="92"/>
      <c r="KKS246" s="92"/>
      <c r="KKT246" s="92"/>
      <c r="KKU246" s="92"/>
      <c r="KKV246" s="92"/>
      <c r="KKW246" s="92"/>
      <c r="KKX246" s="92"/>
      <c r="KKY246" s="92"/>
      <c r="KKZ246" s="92"/>
      <c r="KLA246" s="92"/>
      <c r="KLB246" s="92"/>
      <c r="KLC246" s="92"/>
      <c r="KLD246" s="92"/>
      <c r="KLE246" s="92"/>
      <c r="KLF246" s="92"/>
      <c r="KLG246" s="92"/>
      <c r="KLH246" s="92"/>
      <c r="KLI246" s="92"/>
      <c r="KLJ246" s="92"/>
      <c r="KLK246" s="92"/>
      <c r="KLL246" s="92"/>
      <c r="KLM246" s="92"/>
      <c r="KLN246" s="92"/>
      <c r="KLO246" s="92"/>
      <c r="KLP246" s="92"/>
      <c r="KLQ246" s="92"/>
      <c r="KLR246" s="92"/>
      <c r="KLS246" s="92"/>
      <c r="KLT246" s="92"/>
      <c r="KLU246" s="92"/>
      <c r="KLV246" s="92"/>
      <c r="KLW246" s="92"/>
      <c r="KLX246" s="92"/>
      <c r="KLY246" s="92"/>
      <c r="KLZ246" s="92"/>
      <c r="KMA246" s="92"/>
      <c r="KMB246" s="92"/>
      <c r="KMC246" s="92"/>
      <c r="KMD246" s="92"/>
      <c r="KME246" s="92"/>
      <c r="KMF246" s="92"/>
      <c r="KMG246" s="92"/>
      <c r="KMH246" s="92"/>
      <c r="KMI246" s="92"/>
      <c r="KMJ246" s="92"/>
      <c r="KMK246" s="92"/>
      <c r="KML246" s="92"/>
      <c r="KMM246" s="92"/>
      <c r="KMN246" s="92"/>
      <c r="KMO246" s="92"/>
      <c r="KMP246" s="92"/>
      <c r="KMQ246" s="92"/>
      <c r="KMR246" s="92"/>
      <c r="KMS246" s="92"/>
      <c r="KMT246" s="92"/>
      <c r="KMU246" s="92"/>
      <c r="KMV246" s="92"/>
      <c r="KMW246" s="92"/>
      <c r="KMX246" s="92"/>
      <c r="KMY246" s="92"/>
      <c r="KMZ246" s="92"/>
      <c r="KNA246" s="92"/>
      <c r="KNB246" s="92"/>
      <c r="KNC246" s="92"/>
      <c r="KND246" s="92"/>
      <c r="KNE246" s="92"/>
      <c r="KNF246" s="92"/>
      <c r="KNG246" s="92"/>
      <c r="KNH246" s="92"/>
      <c r="KNI246" s="92"/>
      <c r="KNJ246" s="92"/>
      <c r="KNK246" s="92"/>
      <c r="KNL246" s="92"/>
      <c r="KNM246" s="92"/>
      <c r="KNN246" s="92"/>
      <c r="KNO246" s="92"/>
      <c r="KNP246" s="92"/>
      <c r="KNQ246" s="92"/>
      <c r="KNR246" s="92"/>
      <c r="KNS246" s="92"/>
      <c r="KNT246" s="92"/>
      <c r="KNU246" s="92"/>
      <c r="KNV246" s="92"/>
      <c r="KNW246" s="92"/>
      <c r="KNX246" s="92"/>
      <c r="KNY246" s="92"/>
      <c r="KNZ246" s="92"/>
      <c r="KOA246" s="92"/>
      <c r="KOB246" s="92"/>
      <c r="KOC246" s="92"/>
      <c r="KOD246" s="92"/>
      <c r="KOE246" s="92"/>
      <c r="KOF246" s="92"/>
      <c r="KOG246" s="92"/>
      <c r="KOH246" s="92"/>
      <c r="KOI246" s="92"/>
      <c r="KOJ246" s="92"/>
      <c r="KOK246" s="92"/>
      <c r="KOL246" s="92"/>
      <c r="KOM246" s="92"/>
      <c r="KON246" s="92"/>
      <c r="KOO246" s="92"/>
      <c r="KOP246" s="92"/>
      <c r="KOQ246" s="92"/>
      <c r="KOR246" s="92"/>
      <c r="KOS246" s="92"/>
      <c r="KOT246" s="92"/>
      <c r="KOU246" s="92"/>
      <c r="KOV246" s="92"/>
      <c r="KOW246" s="92"/>
      <c r="KOX246" s="92"/>
      <c r="KOY246" s="92"/>
      <c r="KOZ246" s="92"/>
      <c r="KPA246" s="92"/>
      <c r="KPB246" s="92"/>
      <c r="KPC246" s="92"/>
      <c r="KPD246" s="92"/>
      <c r="KPE246" s="92"/>
      <c r="KPF246" s="92"/>
      <c r="KPG246" s="92"/>
      <c r="KPH246" s="92"/>
      <c r="KPI246" s="92"/>
      <c r="KPJ246" s="92"/>
      <c r="KPK246" s="92"/>
      <c r="KPL246" s="92"/>
      <c r="KPM246" s="92"/>
      <c r="KPN246" s="92"/>
      <c r="KPO246" s="92"/>
      <c r="KPP246" s="92"/>
      <c r="KPQ246" s="92"/>
      <c r="KPR246" s="92"/>
      <c r="KPS246" s="92"/>
      <c r="KPT246" s="92"/>
      <c r="KPU246" s="92"/>
      <c r="KPV246" s="92"/>
      <c r="KPW246" s="92"/>
      <c r="KPX246" s="92"/>
      <c r="KPY246" s="92"/>
      <c r="KPZ246" s="92"/>
      <c r="KQA246" s="92"/>
      <c r="KQB246" s="92"/>
      <c r="KQC246" s="92"/>
      <c r="KQD246" s="92"/>
      <c r="KQE246" s="92"/>
      <c r="KQF246" s="92"/>
      <c r="KQG246" s="92"/>
      <c r="KQH246" s="92"/>
      <c r="KQI246" s="92"/>
      <c r="KQJ246" s="92"/>
      <c r="KQK246" s="92"/>
      <c r="KQL246" s="92"/>
      <c r="KQM246" s="92"/>
      <c r="KQN246" s="92"/>
      <c r="KQO246" s="92"/>
      <c r="KQP246" s="92"/>
      <c r="KQQ246" s="92"/>
      <c r="KQR246" s="92"/>
      <c r="KQS246" s="92"/>
      <c r="KQT246" s="92"/>
      <c r="KQU246" s="92"/>
      <c r="KQV246" s="92"/>
      <c r="KQW246" s="92"/>
      <c r="KQX246" s="92"/>
      <c r="KQY246" s="92"/>
      <c r="KQZ246" s="92"/>
      <c r="KRA246" s="92"/>
      <c r="KRB246" s="92"/>
      <c r="KRC246" s="92"/>
      <c r="KRD246" s="92"/>
      <c r="KRE246" s="92"/>
      <c r="KRF246" s="92"/>
      <c r="KRG246" s="92"/>
      <c r="KRH246" s="92"/>
      <c r="KRI246" s="92"/>
      <c r="KRJ246" s="92"/>
      <c r="KRK246" s="92"/>
      <c r="KRL246" s="92"/>
      <c r="KRM246" s="92"/>
      <c r="KRN246" s="92"/>
      <c r="KRO246" s="92"/>
      <c r="KRP246" s="92"/>
      <c r="KRQ246" s="92"/>
      <c r="KRR246" s="92"/>
      <c r="KRS246" s="92"/>
      <c r="KRT246" s="92"/>
      <c r="KRU246" s="92"/>
      <c r="KRV246" s="92"/>
      <c r="KRW246" s="92"/>
      <c r="KRX246" s="92"/>
      <c r="KRY246" s="92"/>
      <c r="KRZ246" s="92"/>
      <c r="KSA246" s="92"/>
      <c r="KSB246" s="92"/>
      <c r="KSC246" s="92"/>
      <c r="KSD246" s="92"/>
      <c r="KSE246" s="92"/>
      <c r="KSF246" s="92"/>
      <c r="KSG246" s="92"/>
      <c r="KSH246" s="92"/>
      <c r="KSI246" s="92"/>
      <c r="KSJ246" s="92"/>
      <c r="KSK246" s="92"/>
      <c r="KSL246" s="92"/>
      <c r="KSM246" s="92"/>
      <c r="KSN246" s="92"/>
      <c r="KSO246" s="92"/>
      <c r="KSP246" s="92"/>
      <c r="KSQ246" s="92"/>
      <c r="KSR246" s="92"/>
      <c r="KSS246" s="92"/>
      <c r="KST246" s="92"/>
      <c r="KSU246" s="92"/>
      <c r="KSV246" s="92"/>
      <c r="KSW246" s="92"/>
      <c r="KSX246" s="92"/>
      <c r="KSY246" s="92"/>
      <c r="KSZ246" s="92"/>
      <c r="KTA246" s="92"/>
      <c r="KTB246" s="92"/>
      <c r="KTC246" s="92"/>
      <c r="KTD246" s="92"/>
      <c r="KTE246" s="92"/>
      <c r="KTF246" s="92"/>
      <c r="KTG246" s="92"/>
      <c r="KTH246" s="92"/>
      <c r="KTI246" s="92"/>
      <c r="KTJ246" s="92"/>
      <c r="KTK246" s="92"/>
      <c r="KTL246" s="92"/>
      <c r="KTM246" s="92"/>
      <c r="KTN246" s="92"/>
      <c r="KTO246" s="92"/>
      <c r="KTP246" s="92"/>
      <c r="KTQ246" s="92"/>
      <c r="KTR246" s="92"/>
      <c r="KTS246" s="92"/>
      <c r="KTT246" s="92"/>
      <c r="KTU246" s="92"/>
      <c r="KTV246" s="92"/>
      <c r="KTW246" s="92"/>
      <c r="KTX246" s="92"/>
      <c r="KTY246" s="92"/>
      <c r="KTZ246" s="92"/>
      <c r="KUA246" s="92"/>
      <c r="KUB246" s="92"/>
      <c r="KUC246" s="92"/>
      <c r="KUD246" s="92"/>
      <c r="KUE246" s="92"/>
      <c r="KUF246" s="92"/>
      <c r="KUG246" s="92"/>
      <c r="KUH246" s="92"/>
      <c r="KUI246" s="92"/>
      <c r="KUJ246" s="92"/>
      <c r="KUK246" s="92"/>
      <c r="KUL246" s="92"/>
      <c r="KUM246" s="92"/>
      <c r="KUN246" s="92"/>
      <c r="KUO246" s="92"/>
      <c r="KUP246" s="92"/>
      <c r="KUQ246" s="92"/>
      <c r="KUR246" s="92"/>
      <c r="KUS246" s="92"/>
      <c r="KUT246" s="92"/>
      <c r="KUU246" s="92"/>
      <c r="KUV246" s="92"/>
      <c r="KUW246" s="92"/>
      <c r="KUX246" s="92"/>
      <c r="KUY246" s="92"/>
      <c r="KUZ246" s="92"/>
      <c r="KVA246" s="92"/>
      <c r="KVB246" s="92"/>
      <c r="KVC246" s="92"/>
      <c r="KVD246" s="92"/>
      <c r="KVE246" s="92"/>
      <c r="KVF246" s="92"/>
      <c r="KVG246" s="92"/>
      <c r="KVH246" s="92"/>
      <c r="KVI246" s="92"/>
      <c r="KVJ246" s="92"/>
      <c r="KVK246" s="92"/>
      <c r="KVL246" s="92"/>
      <c r="KVM246" s="92"/>
      <c r="KVN246" s="92"/>
      <c r="KVO246" s="92"/>
      <c r="KVP246" s="92"/>
      <c r="KVQ246" s="92"/>
      <c r="KVR246" s="92"/>
      <c r="KVS246" s="92"/>
      <c r="KVT246" s="92"/>
      <c r="KVU246" s="92"/>
      <c r="KVV246" s="92"/>
      <c r="KVW246" s="92"/>
      <c r="KVX246" s="92"/>
      <c r="KVY246" s="92"/>
      <c r="KVZ246" s="92"/>
      <c r="KWA246" s="92"/>
      <c r="KWB246" s="92"/>
      <c r="KWC246" s="92"/>
      <c r="KWD246" s="92"/>
      <c r="KWE246" s="92"/>
      <c r="KWF246" s="92"/>
      <c r="KWG246" s="92"/>
      <c r="KWH246" s="92"/>
      <c r="KWI246" s="92"/>
      <c r="KWJ246" s="92"/>
      <c r="KWK246" s="92"/>
      <c r="KWL246" s="92"/>
      <c r="KWM246" s="92"/>
      <c r="KWN246" s="92"/>
      <c r="KWO246" s="92"/>
      <c r="KWP246" s="92"/>
      <c r="KWQ246" s="92"/>
      <c r="KWR246" s="92"/>
      <c r="KWS246" s="92"/>
      <c r="KWT246" s="92"/>
      <c r="KWU246" s="92"/>
      <c r="KWV246" s="92"/>
      <c r="KWW246" s="92"/>
      <c r="KWX246" s="92"/>
      <c r="KWY246" s="92"/>
      <c r="KWZ246" s="92"/>
      <c r="KXA246" s="92"/>
      <c r="KXB246" s="92"/>
      <c r="KXC246" s="92"/>
      <c r="KXD246" s="92"/>
      <c r="KXE246" s="92"/>
      <c r="KXF246" s="92"/>
      <c r="KXG246" s="92"/>
      <c r="KXH246" s="92"/>
      <c r="KXI246" s="92"/>
      <c r="KXJ246" s="92"/>
      <c r="KXK246" s="92"/>
      <c r="KXL246" s="92"/>
      <c r="KXM246" s="92"/>
      <c r="KXN246" s="92"/>
      <c r="KXO246" s="92"/>
      <c r="KXP246" s="92"/>
      <c r="KXQ246" s="92"/>
      <c r="KXR246" s="92"/>
      <c r="KXS246" s="92"/>
      <c r="KXT246" s="92"/>
      <c r="KXU246" s="92"/>
      <c r="KXV246" s="92"/>
      <c r="KXW246" s="92"/>
      <c r="KXX246" s="92"/>
      <c r="KXY246" s="92"/>
      <c r="KXZ246" s="92"/>
      <c r="KYA246" s="92"/>
      <c r="KYB246" s="92"/>
      <c r="KYC246" s="92"/>
      <c r="KYD246" s="92"/>
      <c r="KYE246" s="92"/>
      <c r="KYF246" s="92"/>
      <c r="KYG246" s="92"/>
      <c r="KYH246" s="92"/>
      <c r="KYI246" s="92"/>
      <c r="KYJ246" s="92"/>
      <c r="KYK246" s="92"/>
      <c r="KYL246" s="92"/>
      <c r="KYM246" s="92"/>
      <c r="KYN246" s="92"/>
      <c r="KYO246" s="92"/>
      <c r="KYP246" s="92"/>
      <c r="KYQ246" s="92"/>
      <c r="KYR246" s="92"/>
      <c r="KYS246" s="92"/>
      <c r="KYT246" s="92"/>
      <c r="KYU246" s="92"/>
      <c r="KYV246" s="92"/>
      <c r="KYW246" s="92"/>
      <c r="KYX246" s="92"/>
      <c r="KYY246" s="92"/>
      <c r="KYZ246" s="92"/>
      <c r="KZA246" s="92"/>
      <c r="KZB246" s="92"/>
      <c r="KZC246" s="92"/>
      <c r="KZD246" s="92"/>
      <c r="KZE246" s="92"/>
      <c r="KZF246" s="92"/>
      <c r="KZG246" s="92"/>
      <c r="KZH246" s="92"/>
      <c r="KZI246" s="92"/>
      <c r="KZJ246" s="92"/>
      <c r="KZK246" s="92"/>
      <c r="KZL246" s="92"/>
      <c r="KZM246" s="92"/>
      <c r="KZN246" s="92"/>
      <c r="KZO246" s="92"/>
      <c r="KZP246" s="92"/>
      <c r="KZQ246" s="92"/>
      <c r="KZR246" s="92"/>
      <c r="KZS246" s="92"/>
      <c r="KZT246" s="92"/>
      <c r="KZU246" s="92"/>
      <c r="KZV246" s="92"/>
      <c r="KZW246" s="92"/>
      <c r="KZX246" s="92"/>
      <c r="KZY246" s="92"/>
      <c r="KZZ246" s="92"/>
      <c r="LAA246" s="92"/>
      <c r="LAB246" s="92"/>
      <c r="LAC246" s="92"/>
      <c r="LAD246" s="92"/>
      <c r="LAE246" s="92"/>
      <c r="LAF246" s="92"/>
      <c r="LAG246" s="92"/>
      <c r="LAH246" s="92"/>
      <c r="LAI246" s="92"/>
      <c r="LAJ246" s="92"/>
      <c r="LAK246" s="92"/>
      <c r="LAL246" s="92"/>
      <c r="LAM246" s="92"/>
      <c r="LAN246" s="92"/>
      <c r="LAO246" s="92"/>
      <c r="LAP246" s="92"/>
      <c r="LAQ246" s="92"/>
      <c r="LAR246" s="92"/>
      <c r="LAS246" s="92"/>
      <c r="LAT246" s="92"/>
      <c r="LAU246" s="92"/>
      <c r="LAV246" s="92"/>
      <c r="LAW246" s="92"/>
      <c r="LAX246" s="92"/>
      <c r="LAY246" s="92"/>
      <c r="LAZ246" s="92"/>
      <c r="LBA246" s="92"/>
      <c r="LBB246" s="92"/>
      <c r="LBC246" s="92"/>
      <c r="LBD246" s="92"/>
      <c r="LBE246" s="92"/>
      <c r="LBF246" s="92"/>
      <c r="LBG246" s="92"/>
      <c r="LBH246" s="92"/>
      <c r="LBI246" s="92"/>
      <c r="LBJ246" s="92"/>
      <c r="LBK246" s="92"/>
      <c r="LBL246" s="92"/>
      <c r="LBM246" s="92"/>
      <c r="LBN246" s="92"/>
      <c r="LBO246" s="92"/>
      <c r="LBP246" s="92"/>
      <c r="LBQ246" s="92"/>
      <c r="LBR246" s="92"/>
      <c r="LBS246" s="92"/>
      <c r="LBT246" s="92"/>
      <c r="LBU246" s="92"/>
      <c r="LBV246" s="92"/>
      <c r="LBW246" s="92"/>
      <c r="LBX246" s="92"/>
      <c r="LBY246" s="92"/>
      <c r="LBZ246" s="92"/>
      <c r="LCA246" s="92"/>
      <c r="LCB246" s="92"/>
      <c r="LCC246" s="92"/>
      <c r="LCD246" s="92"/>
      <c r="LCE246" s="92"/>
      <c r="LCF246" s="92"/>
      <c r="LCG246" s="92"/>
      <c r="LCH246" s="92"/>
      <c r="LCI246" s="92"/>
      <c r="LCJ246" s="92"/>
      <c r="LCK246" s="92"/>
      <c r="LCL246" s="92"/>
      <c r="LCM246" s="92"/>
      <c r="LCN246" s="92"/>
      <c r="LCO246" s="92"/>
      <c r="LCP246" s="92"/>
      <c r="LCQ246" s="92"/>
      <c r="LCR246" s="92"/>
      <c r="LCS246" s="92"/>
      <c r="LCT246" s="92"/>
      <c r="LCU246" s="92"/>
      <c r="LCV246" s="92"/>
      <c r="LCW246" s="92"/>
      <c r="LCX246" s="92"/>
      <c r="LCY246" s="92"/>
      <c r="LCZ246" s="92"/>
      <c r="LDA246" s="92"/>
      <c r="LDB246" s="92"/>
      <c r="LDC246" s="92"/>
      <c r="LDD246" s="92"/>
      <c r="LDE246" s="92"/>
      <c r="LDF246" s="92"/>
      <c r="LDG246" s="92"/>
      <c r="LDH246" s="92"/>
      <c r="LDI246" s="92"/>
      <c r="LDJ246" s="92"/>
      <c r="LDK246" s="92"/>
      <c r="LDL246" s="92"/>
      <c r="LDM246" s="92"/>
      <c r="LDN246" s="92"/>
      <c r="LDO246" s="92"/>
      <c r="LDP246" s="92"/>
      <c r="LDQ246" s="92"/>
      <c r="LDR246" s="92"/>
      <c r="LDS246" s="92"/>
      <c r="LDT246" s="92"/>
      <c r="LDU246" s="92"/>
      <c r="LDV246" s="92"/>
      <c r="LDW246" s="92"/>
      <c r="LDX246" s="92"/>
      <c r="LDY246" s="92"/>
      <c r="LDZ246" s="92"/>
      <c r="LEA246" s="92"/>
      <c r="LEB246" s="92"/>
      <c r="LEC246" s="92"/>
      <c r="LED246" s="92"/>
      <c r="LEE246" s="92"/>
      <c r="LEF246" s="92"/>
      <c r="LEG246" s="92"/>
      <c r="LEH246" s="92"/>
      <c r="LEI246" s="92"/>
      <c r="LEJ246" s="92"/>
      <c r="LEK246" s="92"/>
      <c r="LEL246" s="92"/>
      <c r="LEM246" s="92"/>
      <c r="LEN246" s="92"/>
      <c r="LEO246" s="92"/>
      <c r="LEP246" s="92"/>
      <c r="LEQ246" s="92"/>
      <c r="LER246" s="92"/>
      <c r="LES246" s="92"/>
      <c r="LET246" s="92"/>
      <c r="LEU246" s="92"/>
      <c r="LEV246" s="92"/>
      <c r="LEW246" s="92"/>
      <c r="LEX246" s="92"/>
      <c r="LEY246" s="92"/>
      <c r="LEZ246" s="92"/>
      <c r="LFA246" s="92"/>
      <c r="LFB246" s="92"/>
      <c r="LFC246" s="92"/>
      <c r="LFD246" s="92"/>
      <c r="LFE246" s="92"/>
      <c r="LFF246" s="92"/>
      <c r="LFG246" s="92"/>
      <c r="LFH246" s="92"/>
      <c r="LFI246" s="92"/>
      <c r="LFJ246" s="92"/>
      <c r="LFK246" s="92"/>
      <c r="LFL246" s="92"/>
      <c r="LFM246" s="92"/>
      <c r="LFN246" s="92"/>
      <c r="LFO246" s="92"/>
      <c r="LFP246" s="92"/>
      <c r="LFQ246" s="92"/>
      <c r="LFR246" s="92"/>
      <c r="LFS246" s="92"/>
      <c r="LFT246" s="92"/>
      <c r="LFU246" s="92"/>
      <c r="LFV246" s="92"/>
      <c r="LFW246" s="92"/>
      <c r="LFX246" s="92"/>
      <c r="LFY246" s="92"/>
      <c r="LFZ246" s="92"/>
      <c r="LGA246" s="92"/>
      <c r="LGB246" s="92"/>
      <c r="LGC246" s="92"/>
      <c r="LGD246" s="92"/>
      <c r="LGE246" s="92"/>
      <c r="LGF246" s="92"/>
      <c r="LGG246" s="92"/>
      <c r="LGH246" s="92"/>
      <c r="LGI246" s="92"/>
      <c r="LGJ246" s="92"/>
      <c r="LGK246" s="92"/>
      <c r="LGL246" s="92"/>
      <c r="LGM246" s="92"/>
      <c r="LGN246" s="92"/>
      <c r="LGO246" s="92"/>
      <c r="LGP246" s="92"/>
      <c r="LGQ246" s="92"/>
      <c r="LGR246" s="92"/>
      <c r="LGS246" s="92"/>
      <c r="LGT246" s="92"/>
      <c r="LGU246" s="92"/>
      <c r="LGV246" s="92"/>
      <c r="LGW246" s="92"/>
      <c r="LGX246" s="92"/>
      <c r="LGY246" s="92"/>
      <c r="LGZ246" s="92"/>
      <c r="LHA246" s="92"/>
      <c r="LHB246" s="92"/>
      <c r="LHC246" s="92"/>
      <c r="LHD246" s="92"/>
      <c r="LHE246" s="92"/>
      <c r="LHF246" s="92"/>
      <c r="LHG246" s="92"/>
      <c r="LHH246" s="92"/>
      <c r="LHI246" s="92"/>
      <c r="LHJ246" s="92"/>
      <c r="LHK246" s="92"/>
      <c r="LHL246" s="92"/>
      <c r="LHM246" s="92"/>
      <c r="LHN246" s="92"/>
      <c r="LHO246" s="92"/>
      <c r="LHP246" s="92"/>
      <c r="LHQ246" s="92"/>
      <c r="LHR246" s="92"/>
      <c r="LHS246" s="92"/>
      <c r="LHT246" s="92"/>
      <c r="LHU246" s="92"/>
      <c r="LHV246" s="92"/>
      <c r="LHW246" s="92"/>
      <c r="LHX246" s="92"/>
      <c r="LHY246" s="92"/>
      <c r="LHZ246" s="92"/>
      <c r="LIA246" s="92"/>
      <c r="LIB246" s="92"/>
      <c r="LIC246" s="92"/>
      <c r="LID246" s="92"/>
      <c r="LIE246" s="92"/>
      <c r="LIF246" s="92"/>
      <c r="LIG246" s="92"/>
      <c r="LIH246" s="92"/>
      <c r="LII246" s="92"/>
      <c r="LIJ246" s="92"/>
      <c r="LIK246" s="92"/>
      <c r="LIL246" s="92"/>
      <c r="LIM246" s="92"/>
      <c r="LIN246" s="92"/>
      <c r="LIO246" s="92"/>
      <c r="LIP246" s="92"/>
      <c r="LIQ246" s="92"/>
      <c r="LIR246" s="92"/>
      <c r="LIS246" s="92"/>
      <c r="LIT246" s="92"/>
      <c r="LIU246" s="92"/>
      <c r="LIV246" s="92"/>
      <c r="LIW246" s="92"/>
      <c r="LIX246" s="92"/>
      <c r="LIY246" s="92"/>
      <c r="LIZ246" s="92"/>
      <c r="LJA246" s="92"/>
      <c r="LJB246" s="92"/>
      <c r="LJC246" s="92"/>
      <c r="LJD246" s="92"/>
      <c r="LJE246" s="92"/>
      <c r="LJF246" s="92"/>
      <c r="LJG246" s="92"/>
      <c r="LJH246" s="92"/>
      <c r="LJI246" s="92"/>
      <c r="LJJ246" s="92"/>
      <c r="LJK246" s="92"/>
      <c r="LJL246" s="92"/>
      <c r="LJM246" s="92"/>
      <c r="LJN246" s="92"/>
      <c r="LJO246" s="92"/>
      <c r="LJP246" s="92"/>
      <c r="LJQ246" s="92"/>
      <c r="LJR246" s="92"/>
      <c r="LJS246" s="92"/>
      <c r="LJT246" s="92"/>
      <c r="LJU246" s="92"/>
      <c r="LJV246" s="92"/>
      <c r="LJW246" s="92"/>
      <c r="LJX246" s="92"/>
      <c r="LJY246" s="92"/>
      <c r="LJZ246" s="92"/>
      <c r="LKA246" s="92"/>
      <c r="LKB246" s="92"/>
      <c r="LKC246" s="92"/>
      <c r="LKD246" s="92"/>
      <c r="LKE246" s="92"/>
      <c r="LKF246" s="92"/>
      <c r="LKG246" s="92"/>
      <c r="LKH246" s="92"/>
      <c r="LKI246" s="92"/>
      <c r="LKJ246" s="92"/>
      <c r="LKK246" s="92"/>
      <c r="LKL246" s="92"/>
      <c r="LKM246" s="92"/>
      <c r="LKN246" s="92"/>
      <c r="LKO246" s="92"/>
      <c r="LKP246" s="92"/>
      <c r="LKQ246" s="92"/>
      <c r="LKR246" s="92"/>
      <c r="LKS246" s="92"/>
      <c r="LKT246" s="92"/>
      <c r="LKU246" s="92"/>
      <c r="LKV246" s="92"/>
      <c r="LKW246" s="92"/>
      <c r="LKX246" s="92"/>
      <c r="LKY246" s="92"/>
      <c r="LKZ246" s="92"/>
      <c r="LLA246" s="92"/>
      <c r="LLB246" s="92"/>
      <c r="LLC246" s="92"/>
      <c r="LLD246" s="92"/>
      <c r="LLE246" s="92"/>
      <c r="LLF246" s="92"/>
      <c r="LLG246" s="92"/>
      <c r="LLH246" s="92"/>
      <c r="LLI246" s="92"/>
      <c r="LLJ246" s="92"/>
      <c r="LLK246" s="92"/>
      <c r="LLL246" s="92"/>
      <c r="LLM246" s="92"/>
      <c r="LLN246" s="92"/>
      <c r="LLO246" s="92"/>
      <c r="LLP246" s="92"/>
      <c r="LLQ246" s="92"/>
      <c r="LLR246" s="92"/>
      <c r="LLS246" s="92"/>
      <c r="LLT246" s="92"/>
      <c r="LLU246" s="92"/>
      <c r="LLV246" s="92"/>
      <c r="LLW246" s="92"/>
      <c r="LLX246" s="92"/>
      <c r="LLY246" s="92"/>
      <c r="LLZ246" s="92"/>
      <c r="LMA246" s="92"/>
      <c r="LMB246" s="92"/>
      <c r="LMC246" s="92"/>
      <c r="LMD246" s="92"/>
      <c r="LME246" s="92"/>
      <c r="LMF246" s="92"/>
      <c r="LMG246" s="92"/>
      <c r="LMH246" s="92"/>
      <c r="LMI246" s="92"/>
      <c r="LMJ246" s="92"/>
      <c r="LMK246" s="92"/>
      <c r="LML246" s="92"/>
      <c r="LMM246" s="92"/>
      <c r="LMN246" s="92"/>
      <c r="LMO246" s="92"/>
      <c r="LMP246" s="92"/>
      <c r="LMQ246" s="92"/>
      <c r="LMR246" s="92"/>
      <c r="LMS246" s="92"/>
      <c r="LMT246" s="92"/>
      <c r="LMU246" s="92"/>
      <c r="LMV246" s="92"/>
      <c r="LMW246" s="92"/>
      <c r="LMX246" s="92"/>
      <c r="LMY246" s="92"/>
      <c r="LMZ246" s="92"/>
      <c r="LNA246" s="92"/>
      <c r="LNB246" s="92"/>
      <c r="LNC246" s="92"/>
      <c r="LND246" s="92"/>
      <c r="LNE246" s="92"/>
      <c r="LNF246" s="92"/>
      <c r="LNG246" s="92"/>
      <c r="LNH246" s="92"/>
      <c r="LNI246" s="92"/>
      <c r="LNJ246" s="92"/>
      <c r="LNK246" s="92"/>
      <c r="LNL246" s="92"/>
      <c r="LNM246" s="92"/>
      <c r="LNN246" s="92"/>
      <c r="LNO246" s="92"/>
      <c r="LNP246" s="92"/>
      <c r="LNQ246" s="92"/>
      <c r="LNR246" s="92"/>
      <c r="LNS246" s="92"/>
      <c r="LNT246" s="92"/>
      <c r="LNU246" s="92"/>
      <c r="LNV246" s="92"/>
      <c r="LNW246" s="92"/>
      <c r="LNX246" s="92"/>
      <c r="LNY246" s="92"/>
      <c r="LNZ246" s="92"/>
      <c r="LOA246" s="92"/>
      <c r="LOB246" s="92"/>
      <c r="LOC246" s="92"/>
      <c r="LOD246" s="92"/>
      <c r="LOE246" s="92"/>
      <c r="LOF246" s="92"/>
      <c r="LOG246" s="92"/>
      <c r="LOH246" s="92"/>
      <c r="LOI246" s="92"/>
      <c r="LOJ246" s="92"/>
      <c r="LOK246" s="92"/>
      <c r="LOL246" s="92"/>
      <c r="LOM246" s="92"/>
      <c r="LON246" s="92"/>
      <c r="LOO246" s="92"/>
      <c r="LOP246" s="92"/>
      <c r="LOQ246" s="92"/>
      <c r="LOR246" s="92"/>
      <c r="LOS246" s="92"/>
      <c r="LOT246" s="92"/>
      <c r="LOU246" s="92"/>
      <c r="LOV246" s="92"/>
      <c r="LOW246" s="92"/>
      <c r="LOX246" s="92"/>
      <c r="LOY246" s="92"/>
      <c r="LOZ246" s="92"/>
      <c r="LPA246" s="92"/>
      <c r="LPB246" s="92"/>
      <c r="LPC246" s="92"/>
      <c r="LPD246" s="92"/>
      <c r="LPE246" s="92"/>
      <c r="LPF246" s="92"/>
      <c r="LPG246" s="92"/>
      <c r="LPH246" s="92"/>
      <c r="LPI246" s="92"/>
      <c r="LPJ246" s="92"/>
      <c r="LPK246" s="92"/>
      <c r="LPL246" s="92"/>
      <c r="LPM246" s="92"/>
      <c r="LPN246" s="92"/>
      <c r="LPO246" s="92"/>
      <c r="LPP246" s="92"/>
      <c r="LPQ246" s="92"/>
      <c r="LPR246" s="92"/>
      <c r="LPS246" s="92"/>
      <c r="LPT246" s="92"/>
      <c r="LPU246" s="92"/>
      <c r="LPV246" s="92"/>
      <c r="LPW246" s="92"/>
      <c r="LPX246" s="92"/>
      <c r="LPY246" s="92"/>
      <c r="LPZ246" s="92"/>
      <c r="LQA246" s="92"/>
      <c r="LQB246" s="92"/>
      <c r="LQC246" s="92"/>
      <c r="LQD246" s="92"/>
      <c r="LQE246" s="92"/>
      <c r="LQF246" s="92"/>
      <c r="LQG246" s="92"/>
      <c r="LQH246" s="92"/>
      <c r="LQI246" s="92"/>
      <c r="LQJ246" s="92"/>
      <c r="LQK246" s="92"/>
      <c r="LQL246" s="92"/>
      <c r="LQM246" s="92"/>
      <c r="LQN246" s="92"/>
      <c r="LQO246" s="92"/>
      <c r="LQP246" s="92"/>
      <c r="LQQ246" s="92"/>
      <c r="LQR246" s="92"/>
      <c r="LQS246" s="92"/>
      <c r="LQT246" s="92"/>
      <c r="LQU246" s="92"/>
      <c r="LQV246" s="92"/>
      <c r="LQW246" s="92"/>
      <c r="LQX246" s="92"/>
      <c r="LQY246" s="92"/>
      <c r="LQZ246" s="92"/>
      <c r="LRA246" s="92"/>
      <c r="LRB246" s="92"/>
      <c r="LRC246" s="92"/>
      <c r="LRD246" s="92"/>
      <c r="LRE246" s="92"/>
      <c r="LRF246" s="92"/>
      <c r="LRG246" s="92"/>
      <c r="LRH246" s="92"/>
      <c r="LRI246" s="92"/>
      <c r="LRJ246" s="92"/>
      <c r="LRK246" s="92"/>
      <c r="LRL246" s="92"/>
      <c r="LRM246" s="92"/>
      <c r="LRN246" s="92"/>
      <c r="LRO246" s="92"/>
      <c r="LRP246" s="92"/>
      <c r="LRQ246" s="92"/>
      <c r="LRR246" s="92"/>
      <c r="LRS246" s="92"/>
      <c r="LRT246" s="92"/>
      <c r="LRU246" s="92"/>
      <c r="LRV246" s="92"/>
      <c r="LRW246" s="92"/>
      <c r="LRX246" s="92"/>
      <c r="LRY246" s="92"/>
      <c r="LRZ246" s="92"/>
      <c r="LSA246" s="92"/>
      <c r="LSB246" s="92"/>
      <c r="LSC246" s="92"/>
      <c r="LSD246" s="92"/>
      <c r="LSE246" s="92"/>
      <c r="LSF246" s="92"/>
      <c r="LSG246" s="92"/>
      <c r="LSH246" s="92"/>
      <c r="LSI246" s="92"/>
      <c r="LSJ246" s="92"/>
      <c r="LSK246" s="92"/>
      <c r="LSL246" s="92"/>
      <c r="LSM246" s="92"/>
      <c r="LSN246" s="92"/>
      <c r="LSO246" s="92"/>
      <c r="LSP246" s="92"/>
      <c r="LSQ246" s="92"/>
      <c r="LSR246" s="92"/>
      <c r="LSS246" s="92"/>
      <c r="LST246" s="92"/>
      <c r="LSU246" s="92"/>
      <c r="LSV246" s="92"/>
      <c r="LSW246" s="92"/>
      <c r="LSX246" s="92"/>
      <c r="LSY246" s="92"/>
      <c r="LSZ246" s="92"/>
      <c r="LTA246" s="92"/>
      <c r="LTB246" s="92"/>
      <c r="LTC246" s="92"/>
      <c r="LTD246" s="92"/>
      <c r="LTE246" s="92"/>
      <c r="LTF246" s="92"/>
      <c r="LTG246" s="92"/>
      <c r="LTH246" s="92"/>
      <c r="LTI246" s="92"/>
      <c r="LTJ246" s="92"/>
      <c r="LTK246" s="92"/>
      <c r="LTL246" s="92"/>
      <c r="LTM246" s="92"/>
      <c r="LTN246" s="92"/>
      <c r="LTO246" s="92"/>
      <c r="LTP246" s="92"/>
      <c r="LTQ246" s="92"/>
      <c r="LTR246" s="92"/>
      <c r="LTS246" s="92"/>
      <c r="LTT246" s="92"/>
      <c r="LTU246" s="92"/>
      <c r="LTV246" s="92"/>
      <c r="LTW246" s="92"/>
      <c r="LTX246" s="92"/>
      <c r="LTY246" s="92"/>
      <c r="LTZ246" s="92"/>
      <c r="LUA246" s="92"/>
      <c r="LUB246" s="92"/>
      <c r="LUC246" s="92"/>
      <c r="LUD246" s="92"/>
      <c r="LUE246" s="92"/>
      <c r="LUF246" s="92"/>
      <c r="LUG246" s="92"/>
      <c r="LUH246" s="92"/>
      <c r="LUI246" s="92"/>
      <c r="LUJ246" s="92"/>
      <c r="LUK246" s="92"/>
      <c r="LUL246" s="92"/>
      <c r="LUM246" s="92"/>
      <c r="LUN246" s="92"/>
      <c r="LUO246" s="92"/>
      <c r="LUP246" s="92"/>
      <c r="LUQ246" s="92"/>
      <c r="LUR246" s="92"/>
      <c r="LUS246" s="92"/>
      <c r="LUT246" s="92"/>
      <c r="LUU246" s="92"/>
      <c r="LUV246" s="92"/>
      <c r="LUW246" s="92"/>
      <c r="LUX246" s="92"/>
      <c r="LUY246" s="92"/>
      <c r="LUZ246" s="92"/>
      <c r="LVA246" s="92"/>
      <c r="LVB246" s="92"/>
      <c r="LVC246" s="92"/>
      <c r="LVD246" s="92"/>
      <c r="LVE246" s="92"/>
      <c r="LVF246" s="92"/>
      <c r="LVG246" s="92"/>
      <c r="LVH246" s="92"/>
      <c r="LVI246" s="92"/>
      <c r="LVJ246" s="92"/>
      <c r="LVK246" s="92"/>
      <c r="LVL246" s="92"/>
      <c r="LVM246" s="92"/>
      <c r="LVN246" s="92"/>
      <c r="LVO246" s="92"/>
      <c r="LVP246" s="92"/>
      <c r="LVQ246" s="92"/>
      <c r="LVR246" s="92"/>
      <c r="LVS246" s="92"/>
      <c r="LVT246" s="92"/>
      <c r="LVU246" s="92"/>
      <c r="LVV246" s="92"/>
      <c r="LVW246" s="92"/>
      <c r="LVX246" s="92"/>
      <c r="LVY246" s="92"/>
      <c r="LVZ246" s="92"/>
      <c r="LWA246" s="92"/>
      <c r="LWB246" s="92"/>
      <c r="LWC246" s="92"/>
      <c r="LWD246" s="92"/>
      <c r="LWE246" s="92"/>
      <c r="LWF246" s="92"/>
      <c r="LWG246" s="92"/>
      <c r="LWH246" s="92"/>
      <c r="LWI246" s="92"/>
      <c r="LWJ246" s="92"/>
      <c r="LWK246" s="92"/>
      <c r="LWL246" s="92"/>
      <c r="LWM246" s="92"/>
      <c r="LWN246" s="92"/>
      <c r="LWO246" s="92"/>
      <c r="LWP246" s="92"/>
      <c r="LWQ246" s="92"/>
      <c r="LWR246" s="92"/>
      <c r="LWS246" s="92"/>
      <c r="LWT246" s="92"/>
      <c r="LWU246" s="92"/>
      <c r="LWV246" s="92"/>
      <c r="LWW246" s="92"/>
      <c r="LWX246" s="92"/>
      <c r="LWY246" s="92"/>
      <c r="LWZ246" s="92"/>
      <c r="LXA246" s="92"/>
      <c r="LXB246" s="92"/>
      <c r="LXC246" s="92"/>
      <c r="LXD246" s="92"/>
      <c r="LXE246" s="92"/>
      <c r="LXF246" s="92"/>
      <c r="LXG246" s="92"/>
      <c r="LXH246" s="92"/>
      <c r="LXI246" s="92"/>
      <c r="LXJ246" s="92"/>
      <c r="LXK246" s="92"/>
      <c r="LXL246" s="92"/>
      <c r="LXM246" s="92"/>
      <c r="LXN246" s="92"/>
      <c r="LXO246" s="92"/>
      <c r="LXP246" s="92"/>
      <c r="LXQ246" s="92"/>
      <c r="LXR246" s="92"/>
      <c r="LXS246" s="92"/>
      <c r="LXT246" s="92"/>
      <c r="LXU246" s="92"/>
      <c r="LXV246" s="92"/>
      <c r="LXW246" s="92"/>
      <c r="LXX246" s="92"/>
      <c r="LXY246" s="92"/>
      <c r="LXZ246" s="92"/>
      <c r="LYA246" s="92"/>
      <c r="LYB246" s="92"/>
      <c r="LYC246" s="92"/>
      <c r="LYD246" s="92"/>
      <c r="LYE246" s="92"/>
      <c r="LYF246" s="92"/>
      <c r="LYG246" s="92"/>
      <c r="LYH246" s="92"/>
      <c r="LYI246" s="92"/>
      <c r="LYJ246" s="92"/>
      <c r="LYK246" s="92"/>
      <c r="LYL246" s="92"/>
      <c r="LYM246" s="92"/>
      <c r="LYN246" s="92"/>
      <c r="LYO246" s="92"/>
      <c r="LYP246" s="92"/>
      <c r="LYQ246" s="92"/>
      <c r="LYR246" s="92"/>
      <c r="LYS246" s="92"/>
      <c r="LYT246" s="92"/>
      <c r="LYU246" s="92"/>
      <c r="LYV246" s="92"/>
      <c r="LYW246" s="92"/>
      <c r="LYX246" s="92"/>
      <c r="LYY246" s="92"/>
      <c r="LYZ246" s="92"/>
      <c r="LZA246" s="92"/>
      <c r="LZB246" s="92"/>
      <c r="LZC246" s="92"/>
      <c r="LZD246" s="92"/>
      <c r="LZE246" s="92"/>
      <c r="LZF246" s="92"/>
      <c r="LZG246" s="92"/>
      <c r="LZH246" s="92"/>
      <c r="LZI246" s="92"/>
      <c r="LZJ246" s="92"/>
      <c r="LZK246" s="92"/>
      <c r="LZL246" s="92"/>
      <c r="LZM246" s="92"/>
      <c r="LZN246" s="92"/>
      <c r="LZO246" s="92"/>
      <c r="LZP246" s="92"/>
      <c r="LZQ246" s="92"/>
      <c r="LZR246" s="92"/>
      <c r="LZS246" s="92"/>
      <c r="LZT246" s="92"/>
      <c r="LZU246" s="92"/>
      <c r="LZV246" s="92"/>
      <c r="LZW246" s="92"/>
      <c r="LZX246" s="92"/>
      <c r="LZY246" s="92"/>
      <c r="LZZ246" s="92"/>
      <c r="MAA246" s="92"/>
      <c r="MAB246" s="92"/>
      <c r="MAC246" s="92"/>
      <c r="MAD246" s="92"/>
      <c r="MAE246" s="92"/>
      <c r="MAF246" s="92"/>
      <c r="MAG246" s="92"/>
      <c r="MAH246" s="92"/>
      <c r="MAI246" s="92"/>
      <c r="MAJ246" s="92"/>
      <c r="MAK246" s="92"/>
      <c r="MAL246" s="92"/>
      <c r="MAM246" s="92"/>
      <c r="MAN246" s="92"/>
      <c r="MAO246" s="92"/>
      <c r="MAP246" s="92"/>
      <c r="MAQ246" s="92"/>
      <c r="MAR246" s="92"/>
      <c r="MAS246" s="92"/>
      <c r="MAT246" s="92"/>
      <c r="MAU246" s="92"/>
      <c r="MAV246" s="92"/>
      <c r="MAW246" s="92"/>
      <c r="MAX246" s="92"/>
      <c r="MAY246" s="92"/>
      <c r="MAZ246" s="92"/>
      <c r="MBA246" s="92"/>
      <c r="MBB246" s="92"/>
      <c r="MBC246" s="92"/>
      <c r="MBD246" s="92"/>
      <c r="MBE246" s="92"/>
      <c r="MBF246" s="92"/>
      <c r="MBG246" s="92"/>
      <c r="MBH246" s="92"/>
      <c r="MBI246" s="92"/>
      <c r="MBJ246" s="92"/>
      <c r="MBK246" s="92"/>
      <c r="MBL246" s="92"/>
      <c r="MBM246" s="92"/>
      <c r="MBN246" s="92"/>
      <c r="MBO246" s="92"/>
      <c r="MBP246" s="92"/>
      <c r="MBQ246" s="92"/>
      <c r="MBR246" s="92"/>
      <c r="MBS246" s="92"/>
      <c r="MBT246" s="92"/>
      <c r="MBU246" s="92"/>
      <c r="MBV246" s="92"/>
      <c r="MBW246" s="92"/>
      <c r="MBX246" s="92"/>
      <c r="MBY246" s="92"/>
      <c r="MBZ246" s="92"/>
      <c r="MCA246" s="92"/>
      <c r="MCB246" s="92"/>
      <c r="MCC246" s="92"/>
      <c r="MCD246" s="92"/>
      <c r="MCE246" s="92"/>
      <c r="MCF246" s="92"/>
      <c r="MCG246" s="92"/>
      <c r="MCH246" s="92"/>
      <c r="MCI246" s="92"/>
      <c r="MCJ246" s="92"/>
      <c r="MCK246" s="92"/>
      <c r="MCL246" s="92"/>
      <c r="MCM246" s="92"/>
      <c r="MCN246" s="92"/>
      <c r="MCO246" s="92"/>
      <c r="MCP246" s="92"/>
      <c r="MCQ246" s="92"/>
      <c r="MCR246" s="92"/>
      <c r="MCS246" s="92"/>
      <c r="MCT246" s="92"/>
      <c r="MCU246" s="92"/>
      <c r="MCV246" s="92"/>
      <c r="MCW246" s="92"/>
      <c r="MCX246" s="92"/>
      <c r="MCY246" s="92"/>
      <c r="MCZ246" s="92"/>
      <c r="MDA246" s="92"/>
      <c r="MDB246" s="92"/>
      <c r="MDC246" s="92"/>
      <c r="MDD246" s="92"/>
      <c r="MDE246" s="92"/>
      <c r="MDF246" s="92"/>
      <c r="MDG246" s="92"/>
      <c r="MDH246" s="92"/>
      <c r="MDI246" s="92"/>
      <c r="MDJ246" s="92"/>
      <c r="MDK246" s="92"/>
      <c r="MDL246" s="92"/>
      <c r="MDM246" s="92"/>
      <c r="MDN246" s="92"/>
      <c r="MDO246" s="92"/>
      <c r="MDP246" s="92"/>
      <c r="MDQ246" s="92"/>
      <c r="MDR246" s="92"/>
      <c r="MDS246" s="92"/>
      <c r="MDT246" s="92"/>
      <c r="MDU246" s="92"/>
      <c r="MDV246" s="92"/>
      <c r="MDW246" s="92"/>
      <c r="MDX246" s="92"/>
      <c r="MDY246" s="92"/>
      <c r="MDZ246" s="92"/>
      <c r="MEA246" s="92"/>
      <c r="MEB246" s="92"/>
      <c r="MEC246" s="92"/>
      <c r="MED246" s="92"/>
      <c r="MEE246" s="92"/>
      <c r="MEF246" s="92"/>
      <c r="MEG246" s="92"/>
      <c r="MEH246" s="92"/>
      <c r="MEI246" s="92"/>
      <c r="MEJ246" s="92"/>
      <c r="MEK246" s="92"/>
      <c r="MEL246" s="92"/>
      <c r="MEM246" s="92"/>
      <c r="MEN246" s="92"/>
      <c r="MEO246" s="92"/>
      <c r="MEP246" s="92"/>
      <c r="MEQ246" s="92"/>
      <c r="MER246" s="92"/>
      <c r="MES246" s="92"/>
      <c r="MET246" s="92"/>
      <c r="MEU246" s="92"/>
      <c r="MEV246" s="92"/>
      <c r="MEW246" s="92"/>
      <c r="MEX246" s="92"/>
      <c r="MEY246" s="92"/>
      <c r="MEZ246" s="92"/>
      <c r="MFA246" s="92"/>
      <c r="MFB246" s="92"/>
      <c r="MFC246" s="92"/>
      <c r="MFD246" s="92"/>
      <c r="MFE246" s="92"/>
      <c r="MFF246" s="92"/>
      <c r="MFG246" s="92"/>
      <c r="MFH246" s="92"/>
      <c r="MFI246" s="92"/>
      <c r="MFJ246" s="92"/>
      <c r="MFK246" s="92"/>
      <c r="MFL246" s="92"/>
      <c r="MFM246" s="92"/>
      <c r="MFN246" s="92"/>
      <c r="MFO246" s="92"/>
      <c r="MFP246" s="92"/>
      <c r="MFQ246" s="92"/>
      <c r="MFR246" s="92"/>
      <c r="MFS246" s="92"/>
      <c r="MFT246" s="92"/>
      <c r="MFU246" s="92"/>
      <c r="MFV246" s="92"/>
      <c r="MFW246" s="92"/>
      <c r="MFX246" s="92"/>
      <c r="MFY246" s="92"/>
      <c r="MFZ246" s="92"/>
      <c r="MGA246" s="92"/>
      <c r="MGB246" s="92"/>
      <c r="MGC246" s="92"/>
      <c r="MGD246" s="92"/>
      <c r="MGE246" s="92"/>
      <c r="MGF246" s="92"/>
      <c r="MGG246" s="92"/>
      <c r="MGH246" s="92"/>
      <c r="MGI246" s="92"/>
      <c r="MGJ246" s="92"/>
      <c r="MGK246" s="92"/>
      <c r="MGL246" s="92"/>
      <c r="MGM246" s="92"/>
      <c r="MGN246" s="92"/>
      <c r="MGO246" s="92"/>
      <c r="MGP246" s="92"/>
      <c r="MGQ246" s="92"/>
      <c r="MGR246" s="92"/>
      <c r="MGS246" s="92"/>
      <c r="MGT246" s="92"/>
      <c r="MGU246" s="92"/>
      <c r="MGV246" s="92"/>
      <c r="MGW246" s="92"/>
      <c r="MGX246" s="92"/>
      <c r="MGY246" s="92"/>
      <c r="MGZ246" s="92"/>
      <c r="MHA246" s="92"/>
      <c r="MHB246" s="92"/>
      <c r="MHC246" s="92"/>
      <c r="MHD246" s="92"/>
      <c r="MHE246" s="92"/>
      <c r="MHF246" s="92"/>
      <c r="MHG246" s="92"/>
      <c r="MHH246" s="92"/>
      <c r="MHI246" s="92"/>
      <c r="MHJ246" s="92"/>
      <c r="MHK246" s="92"/>
      <c r="MHL246" s="92"/>
      <c r="MHM246" s="92"/>
      <c r="MHN246" s="92"/>
      <c r="MHO246" s="92"/>
      <c r="MHP246" s="92"/>
      <c r="MHQ246" s="92"/>
      <c r="MHR246" s="92"/>
      <c r="MHS246" s="92"/>
      <c r="MHT246" s="92"/>
      <c r="MHU246" s="92"/>
      <c r="MHV246" s="92"/>
      <c r="MHW246" s="92"/>
      <c r="MHX246" s="92"/>
      <c r="MHY246" s="92"/>
      <c r="MHZ246" s="92"/>
      <c r="MIA246" s="92"/>
      <c r="MIB246" s="92"/>
      <c r="MIC246" s="92"/>
      <c r="MID246" s="92"/>
      <c r="MIE246" s="92"/>
      <c r="MIF246" s="92"/>
      <c r="MIG246" s="92"/>
      <c r="MIH246" s="92"/>
      <c r="MII246" s="92"/>
      <c r="MIJ246" s="92"/>
      <c r="MIK246" s="92"/>
      <c r="MIL246" s="92"/>
      <c r="MIM246" s="92"/>
      <c r="MIN246" s="92"/>
      <c r="MIO246" s="92"/>
      <c r="MIP246" s="92"/>
      <c r="MIQ246" s="92"/>
      <c r="MIR246" s="92"/>
      <c r="MIS246" s="92"/>
      <c r="MIT246" s="92"/>
      <c r="MIU246" s="92"/>
      <c r="MIV246" s="92"/>
      <c r="MIW246" s="92"/>
      <c r="MIX246" s="92"/>
      <c r="MIY246" s="92"/>
      <c r="MIZ246" s="92"/>
      <c r="MJA246" s="92"/>
      <c r="MJB246" s="92"/>
      <c r="MJC246" s="92"/>
      <c r="MJD246" s="92"/>
      <c r="MJE246" s="92"/>
      <c r="MJF246" s="92"/>
      <c r="MJG246" s="92"/>
      <c r="MJH246" s="92"/>
      <c r="MJI246" s="92"/>
      <c r="MJJ246" s="92"/>
      <c r="MJK246" s="92"/>
      <c r="MJL246" s="92"/>
      <c r="MJM246" s="92"/>
      <c r="MJN246" s="92"/>
      <c r="MJO246" s="92"/>
      <c r="MJP246" s="92"/>
      <c r="MJQ246" s="92"/>
      <c r="MJR246" s="92"/>
      <c r="MJS246" s="92"/>
      <c r="MJT246" s="92"/>
      <c r="MJU246" s="92"/>
      <c r="MJV246" s="92"/>
      <c r="MJW246" s="92"/>
      <c r="MJX246" s="92"/>
      <c r="MJY246" s="92"/>
      <c r="MJZ246" s="92"/>
      <c r="MKA246" s="92"/>
      <c r="MKB246" s="92"/>
      <c r="MKC246" s="92"/>
      <c r="MKD246" s="92"/>
      <c r="MKE246" s="92"/>
      <c r="MKF246" s="92"/>
      <c r="MKG246" s="92"/>
      <c r="MKH246" s="92"/>
      <c r="MKI246" s="92"/>
      <c r="MKJ246" s="92"/>
      <c r="MKK246" s="92"/>
      <c r="MKL246" s="92"/>
      <c r="MKM246" s="92"/>
      <c r="MKN246" s="92"/>
      <c r="MKO246" s="92"/>
      <c r="MKP246" s="92"/>
      <c r="MKQ246" s="92"/>
      <c r="MKR246" s="92"/>
      <c r="MKS246" s="92"/>
      <c r="MKT246" s="92"/>
      <c r="MKU246" s="92"/>
      <c r="MKV246" s="92"/>
      <c r="MKW246" s="92"/>
      <c r="MKX246" s="92"/>
      <c r="MKY246" s="92"/>
      <c r="MKZ246" s="92"/>
      <c r="MLA246" s="92"/>
      <c r="MLB246" s="92"/>
      <c r="MLC246" s="92"/>
      <c r="MLD246" s="92"/>
      <c r="MLE246" s="92"/>
      <c r="MLF246" s="92"/>
      <c r="MLG246" s="92"/>
      <c r="MLH246" s="92"/>
      <c r="MLI246" s="92"/>
      <c r="MLJ246" s="92"/>
      <c r="MLK246" s="92"/>
      <c r="MLL246" s="92"/>
      <c r="MLM246" s="92"/>
      <c r="MLN246" s="92"/>
      <c r="MLO246" s="92"/>
      <c r="MLP246" s="92"/>
      <c r="MLQ246" s="92"/>
      <c r="MLR246" s="92"/>
      <c r="MLS246" s="92"/>
      <c r="MLT246" s="92"/>
      <c r="MLU246" s="92"/>
      <c r="MLV246" s="92"/>
      <c r="MLW246" s="92"/>
      <c r="MLX246" s="92"/>
      <c r="MLY246" s="92"/>
      <c r="MLZ246" s="92"/>
      <c r="MMA246" s="92"/>
      <c r="MMB246" s="92"/>
      <c r="MMC246" s="92"/>
      <c r="MMD246" s="92"/>
      <c r="MME246" s="92"/>
      <c r="MMF246" s="92"/>
      <c r="MMG246" s="92"/>
      <c r="MMH246" s="92"/>
      <c r="MMI246" s="92"/>
      <c r="MMJ246" s="92"/>
      <c r="MMK246" s="92"/>
      <c r="MML246" s="92"/>
      <c r="MMM246" s="92"/>
      <c r="MMN246" s="92"/>
      <c r="MMO246" s="92"/>
      <c r="MMP246" s="92"/>
      <c r="MMQ246" s="92"/>
      <c r="MMR246" s="92"/>
      <c r="MMS246" s="92"/>
      <c r="MMT246" s="92"/>
      <c r="MMU246" s="92"/>
      <c r="MMV246" s="92"/>
      <c r="MMW246" s="92"/>
      <c r="MMX246" s="92"/>
      <c r="MMY246" s="92"/>
      <c r="MMZ246" s="92"/>
      <c r="MNA246" s="92"/>
      <c r="MNB246" s="92"/>
      <c r="MNC246" s="92"/>
      <c r="MND246" s="92"/>
      <c r="MNE246" s="92"/>
      <c r="MNF246" s="92"/>
      <c r="MNG246" s="92"/>
      <c r="MNH246" s="92"/>
      <c r="MNI246" s="92"/>
      <c r="MNJ246" s="92"/>
      <c r="MNK246" s="92"/>
      <c r="MNL246" s="92"/>
      <c r="MNM246" s="92"/>
      <c r="MNN246" s="92"/>
      <c r="MNO246" s="92"/>
      <c r="MNP246" s="92"/>
      <c r="MNQ246" s="92"/>
      <c r="MNR246" s="92"/>
      <c r="MNS246" s="92"/>
      <c r="MNT246" s="92"/>
      <c r="MNU246" s="92"/>
      <c r="MNV246" s="92"/>
      <c r="MNW246" s="92"/>
      <c r="MNX246" s="92"/>
      <c r="MNY246" s="92"/>
      <c r="MNZ246" s="92"/>
      <c r="MOA246" s="92"/>
      <c r="MOB246" s="92"/>
      <c r="MOC246" s="92"/>
      <c r="MOD246" s="92"/>
      <c r="MOE246" s="92"/>
      <c r="MOF246" s="92"/>
      <c r="MOG246" s="92"/>
      <c r="MOH246" s="92"/>
      <c r="MOI246" s="92"/>
      <c r="MOJ246" s="92"/>
      <c r="MOK246" s="92"/>
      <c r="MOL246" s="92"/>
      <c r="MOM246" s="92"/>
      <c r="MON246" s="92"/>
      <c r="MOO246" s="92"/>
      <c r="MOP246" s="92"/>
      <c r="MOQ246" s="92"/>
      <c r="MOR246" s="92"/>
      <c r="MOS246" s="92"/>
      <c r="MOT246" s="92"/>
      <c r="MOU246" s="92"/>
      <c r="MOV246" s="92"/>
      <c r="MOW246" s="92"/>
      <c r="MOX246" s="92"/>
      <c r="MOY246" s="92"/>
      <c r="MOZ246" s="92"/>
      <c r="MPA246" s="92"/>
      <c r="MPB246" s="92"/>
      <c r="MPC246" s="92"/>
      <c r="MPD246" s="92"/>
      <c r="MPE246" s="92"/>
      <c r="MPF246" s="92"/>
      <c r="MPG246" s="92"/>
      <c r="MPH246" s="92"/>
      <c r="MPI246" s="92"/>
      <c r="MPJ246" s="92"/>
      <c r="MPK246" s="92"/>
      <c r="MPL246" s="92"/>
      <c r="MPM246" s="92"/>
      <c r="MPN246" s="92"/>
      <c r="MPO246" s="92"/>
      <c r="MPP246" s="92"/>
      <c r="MPQ246" s="92"/>
      <c r="MPR246" s="92"/>
      <c r="MPS246" s="92"/>
      <c r="MPT246" s="92"/>
      <c r="MPU246" s="92"/>
      <c r="MPV246" s="92"/>
      <c r="MPW246" s="92"/>
      <c r="MPX246" s="92"/>
      <c r="MPY246" s="92"/>
      <c r="MPZ246" s="92"/>
      <c r="MQA246" s="92"/>
      <c r="MQB246" s="92"/>
      <c r="MQC246" s="92"/>
      <c r="MQD246" s="92"/>
      <c r="MQE246" s="92"/>
      <c r="MQF246" s="92"/>
      <c r="MQG246" s="92"/>
      <c r="MQH246" s="92"/>
      <c r="MQI246" s="92"/>
      <c r="MQJ246" s="92"/>
      <c r="MQK246" s="92"/>
      <c r="MQL246" s="92"/>
      <c r="MQM246" s="92"/>
      <c r="MQN246" s="92"/>
      <c r="MQO246" s="92"/>
      <c r="MQP246" s="92"/>
      <c r="MQQ246" s="92"/>
      <c r="MQR246" s="92"/>
      <c r="MQS246" s="92"/>
      <c r="MQT246" s="92"/>
      <c r="MQU246" s="92"/>
      <c r="MQV246" s="92"/>
      <c r="MQW246" s="92"/>
      <c r="MQX246" s="92"/>
      <c r="MQY246" s="92"/>
      <c r="MQZ246" s="92"/>
      <c r="MRA246" s="92"/>
      <c r="MRB246" s="92"/>
      <c r="MRC246" s="92"/>
      <c r="MRD246" s="92"/>
      <c r="MRE246" s="92"/>
      <c r="MRF246" s="92"/>
      <c r="MRG246" s="92"/>
      <c r="MRH246" s="92"/>
      <c r="MRI246" s="92"/>
      <c r="MRJ246" s="92"/>
      <c r="MRK246" s="92"/>
      <c r="MRL246" s="92"/>
      <c r="MRM246" s="92"/>
      <c r="MRN246" s="92"/>
      <c r="MRO246" s="92"/>
      <c r="MRP246" s="92"/>
      <c r="MRQ246" s="92"/>
      <c r="MRR246" s="92"/>
      <c r="MRS246" s="92"/>
      <c r="MRT246" s="92"/>
      <c r="MRU246" s="92"/>
      <c r="MRV246" s="92"/>
      <c r="MRW246" s="92"/>
      <c r="MRX246" s="92"/>
      <c r="MRY246" s="92"/>
      <c r="MRZ246" s="92"/>
      <c r="MSA246" s="92"/>
      <c r="MSB246" s="92"/>
      <c r="MSC246" s="92"/>
      <c r="MSD246" s="92"/>
      <c r="MSE246" s="92"/>
      <c r="MSF246" s="92"/>
      <c r="MSG246" s="92"/>
      <c r="MSH246" s="92"/>
      <c r="MSI246" s="92"/>
      <c r="MSJ246" s="92"/>
      <c r="MSK246" s="92"/>
      <c r="MSL246" s="92"/>
      <c r="MSM246" s="92"/>
      <c r="MSN246" s="92"/>
      <c r="MSO246" s="92"/>
      <c r="MSP246" s="92"/>
      <c r="MSQ246" s="92"/>
      <c r="MSR246" s="92"/>
      <c r="MSS246" s="92"/>
      <c r="MST246" s="92"/>
      <c r="MSU246" s="92"/>
      <c r="MSV246" s="92"/>
      <c r="MSW246" s="92"/>
      <c r="MSX246" s="92"/>
      <c r="MSY246" s="92"/>
      <c r="MSZ246" s="92"/>
      <c r="MTA246" s="92"/>
      <c r="MTB246" s="92"/>
      <c r="MTC246" s="92"/>
      <c r="MTD246" s="92"/>
      <c r="MTE246" s="92"/>
      <c r="MTF246" s="92"/>
      <c r="MTG246" s="92"/>
      <c r="MTH246" s="92"/>
      <c r="MTI246" s="92"/>
      <c r="MTJ246" s="92"/>
      <c r="MTK246" s="92"/>
      <c r="MTL246" s="92"/>
      <c r="MTM246" s="92"/>
      <c r="MTN246" s="92"/>
      <c r="MTO246" s="92"/>
      <c r="MTP246" s="92"/>
      <c r="MTQ246" s="92"/>
      <c r="MTR246" s="92"/>
      <c r="MTS246" s="92"/>
      <c r="MTT246" s="92"/>
      <c r="MTU246" s="92"/>
      <c r="MTV246" s="92"/>
      <c r="MTW246" s="92"/>
      <c r="MTX246" s="92"/>
      <c r="MTY246" s="92"/>
      <c r="MTZ246" s="92"/>
      <c r="MUA246" s="92"/>
      <c r="MUB246" s="92"/>
      <c r="MUC246" s="92"/>
      <c r="MUD246" s="92"/>
      <c r="MUE246" s="92"/>
      <c r="MUF246" s="92"/>
      <c r="MUG246" s="92"/>
      <c r="MUH246" s="92"/>
      <c r="MUI246" s="92"/>
      <c r="MUJ246" s="92"/>
      <c r="MUK246" s="92"/>
      <c r="MUL246" s="92"/>
      <c r="MUM246" s="92"/>
      <c r="MUN246" s="92"/>
      <c r="MUO246" s="92"/>
      <c r="MUP246" s="92"/>
      <c r="MUQ246" s="92"/>
      <c r="MUR246" s="92"/>
      <c r="MUS246" s="92"/>
      <c r="MUT246" s="92"/>
      <c r="MUU246" s="92"/>
      <c r="MUV246" s="92"/>
      <c r="MUW246" s="92"/>
      <c r="MUX246" s="92"/>
      <c r="MUY246" s="92"/>
      <c r="MUZ246" s="92"/>
      <c r="MVA246" s="92"/>
      <c r="MVB246" s="92"/>
      <c r="MVC246" s="92"/>
      <c r="MVD246" s="92"/>
      <c r="MVE246" s="92"/>
      <c r="MVF246" s="92"/>
      <c r="MVG246" s="92"/>
      <c r="MVH246" s="92"/>
      <c r="MVI246" s="92"/>
      <c r="MVJ246" s="92"/>
      <c r="MVK246" s="92"/>
      <c r="MVL246" s="92"/>
      <c r="MVM246" s="92"/>
      <c r="MVN246" s="92"/>
      <c r="MVO246" s="92"/>
      <c r="MVP246" s="92"/>
      <c r="MVQ246" s="92"/>
      <c r="MVR246" s="92"/>
      <c r="MVS246" s="92"/>
      <c r="MVT246" s="92"/>
      <c r="MVU246" s="92"/>
      <c r="MVV246" s="92"/>
      <c r="MVW246" s="92"/>
      <c r="MVX246" s="92"/>
      <c r="MVY246" s="92"/>
      <c r="MVZ246" s="92"/>
      <c r="MWA246" s="92"/>
      <c r="MWB246" s="92"/>
      <c r="MWC246" s="92"/>
      <c r="MWD246" s="92"/>
      <c r="MWE246" s="92"/>
      <c r="MWF246" s="92"/>
      <c r="MWG246" s="92"/>
      <c r="MWH246" s="92"/>
      <c r="MWI246" s="92"/>
      <c r="MWJ246" s="92"/>
      <c r="MWK246" s="92"/>
      <c r="MWL246" s="92"/>
      <c r="MWM246" s="92"/>
      <c r="MWN246" s="92"/>
      <c r="MWO246" s="92"/>
      <c r="MWP246" s="92"/>
      <c r="MWQ246" s="92"/>
      <c r="MWR246" s="92"/>
      <c r="MWS246" s="92"/>
      <c r="MWT246" s="92"/>
      <c r="MWU246" s="92"/>
      <c r="MWV246" s="92"/>
      <c r="MWW246" s="92"/>
      <c r="MWX246" s="92"/>
      <c r="MWY246" s="92"/>
      <c r="MWZ246" s="92"/>
      <c r="MXA246" s="92"/>
      <c r="MXB246" s="92"/>
      <c r="MXC246" s="92"/>
      <c r="MXD246" s="92"/>
      <c r="MXE246" s="92"/>
      <c r="MXF246" s="92"/>
      <c r="MXG246" s="92"/>
      <c r="MXH246" s="92"/>
      <c r="MXI246" s="92"/>
      <c r="MXJ246" s="92"/>
      <c r="MXK246" s="92"/>
      <c r="MXL246" s="92"/>
      <c r="MXM246" s="92"/>
      <c r="MXN246" s="92"/>
      <c r="MXO246" s="92"/>
      <c r="MXP246" s="92"/>
      <c r="MXQ246" s="92"/>
      <c r="MXR246" s="92"/>
      <c r="MXS246" s="92"/>
      <c r="MXT246" s="92"/>
      <c r="MXU246" s="92"/>
      <c r="MXV246" s="92"/>
      <c r="MXW246" s="92"/>
      <c r="MXX246" s="92"/>
      <c r="MXY246" s="92"/>
      <c r="MXZ246" s="92"/>
      <c r="MYA246" s="92"/>
      <c r="MYB246" s="92"/>
      <c r="MYC246" s="92"/>
      <c r="MYD246" s="92"/>
      <c r="MYE246" s="92"/>
      <c r="MYF246" s="92"/>
      <c r="MYG246" s="92"/>
      <c r="MYH246" s="92"/>
      <c r="MYI246" s="92"/>
      <c r="MYJ246" s="92"/>
      <c r="MYK246" s="92"/>
      <c r="MYL246" s="92"/>
      <c r="MYM246" s="92"/>
      <c r="MYN246" s="92"/>
      <c r="MYO246" s="92"/>
      <c r="MYP246" s="92"/>
      <c r="MYQ246" s="92"/>
      <c r="MYR246" s="92"/>
      <c r="MYS246" s="92"/>
      <c r="MYT246" s="92"/>
      <c r="MYU246" s="92"/>
      <c r="MYV246" s="92"/>
      <c r="MYW246" s="92"/>
      <c r="MYX246" s="92"/>
      <c r="MYY246" s="92"/>
      <c r="MYZ246" s="92"/>
      <c r="MZA246" s="92"/>
      <c r="MZB246" s="92"/>
      <c r="MZC246" s="92"/>
      <c r="MZD246" s="92"/>
      <c r="MZE246" s="92"/>
      <c r="MZF246" s="92"/>
      <c r="MZG246" s="92"/>
      <c r="MZH246" s="92"/>
      <c r="MZI246" s="92"/>
      <c r="MZJ246" s="92"/>
      <c r="MZK246" s="92"/>
      <c r="MZL246" s="92"/>
      <c r="MZM246" s="92"/>
      <c r="MZN246" s="92"/>
      <c r="MZO246" s="92"/>
      <c r="MZP246" s="92"/>
      <c r="MZQ246" s="92"/>
      <c r="MZR246" s="92"/>
      <c r="MZS246" s="92"/>
      <c r="MZT246" s="92"/>
      <c r="MZU246" s="92"/>
      <c r="MZV246" s="92"/>
      <c r="MZW246" s="92"/>
      <c r="MZX246" s="92"/>
      <c r="MZY246" s="92"/>
      <c r="MZZ246" s="92"/>
      <c r="NAA246" s="92"/>
      <c r="NAB246" s="92"/>
      <c r="NAC246" s="92"/>
      <c r="NAD246" s="92"/>
      <c r="NAE246" s="92"/>
      <c r="NAF246" s="92"/>
      <c r="NAG246" s="92"/>
      <c r="NAH246" s="92"/>
      <c r="NAI246" s="92"/>
      <c r="NAJ246" s="92"/>
      <c r="NAK246" s="92"/>
      <c r="NAL246" s="92"/>
      <c r="NAM246" s="92"/>
      <c r="NAN246" s="92"/>
      <c r="NAO246" s="92"/>
      <c r="NAP246" s="92"/>
      <c r="NAQ246" s="92"/>
      <c r="NAR246" s="92"/>
      <c r="NAS246" s="92"/>
      <c r="NAT246" s="92"/>
      <c r="NAU246" s="92"/>
      <c r="NAV246" s="92"/>
      <c r="NAW246" s="92"/>
      <c r="NAX246" s="92"/>
      <c r="NAY246" s="92"/>
      <c r="NAZ246" s="92"/>
      <c r="NBA246" s="92"/>
      <c r="NBB246" s="92"/>
      <c r="NBC246" s="92"/>
      <c r="NBD246" s="92"/>
      <c r="NBE246" s="92"/>
      <c r="NBF246" s="92"/>
      <c r="NBG246" s="92"/>
      <c r="NBH246" s="92"/>
      <c r="NBI246" s="92"/>
      <c r="NBJ246" s="92"/>
      <c r="NBK246" s="92"/>
      <c r="NBL246" s="92"/>
      <c r="NBM246" s="92"/>
      <c r="NBN246" s="92"/>
      <c r="NBO246" s="92"/>
      <c r="NBP246" s="92"/>
      <c r="NBQ246" s="92"/>
      <c r="NBR246" s="92"/>
      <c r="NBS246" s="92"/>
      <c r="NBT246" s="92"/>
      <c r="NBU246" s="92"/>
      <c r="NBV246" s="92"/>
      <c r="NBW246" s="92"/>
      <c r="NBX246" s="92"/>
      <c r="NBY246" s="92"/>
      <c r="NBZ246" s="92"/>
      <c r="NCA246" s="92"/>
      <c r="NCB246" s="92"/>
      <c r="NCC246" s="92"/>
      <c r="NCD246" s="92"/>
      <c r="NCE246" s="92"/>
      <c r="NCF246" s="92"/>
      <c r="NCG246" s="92"/>
      <c r="NCH246" s="92"/>
      <c r="NCI246" s="92"/>
      <c r="NCJ246" s="92"/>
      <c r="NCK246" s="92"/>
      <c r="NCL246" s="92"/>
      <c r="NCM246" s="92"/>
      <c r="NCN246" s="92"/>
      <c r="NCO246" s="92"/>
      <c r="NCP246" s="92"/>
      <c r="NCQ246" s="92"/>
      <c r="NCR246" s="92"/>
      <c r="NCS246" s="92"/>
      <c r="NCT246" s="92"/>
      <c r="NCU246" s="92"/>
      <c r="NCV246" s="92"/>
      <c r="NCW246" s="92"/>
      <c r="NCX246" s="92"/>
      <c r="NCY246" s="92"/>
      <c r="NCZ246" s="92"/>
      <c r="NDA246" s="92"/>
      <c r="NDB246" s="92"/>
      <c r="NDC246" s="92"/>
      <c r="NDD246" s="92"/>
      <c r="NDE246" s="92"/>
      <c r="NDF246" s="92"/>
      <c r="NDG246" s="92"/>
      <c r="NDH246" s="92"/>
      <c r="NDI246" s="92"/>
      <c r="NDJ246" s="92"/>
      <c r="NDK246" s="92"/>
      <c r="NDL246" s="92"/>
      <c r="NDM246" s="92"/>
      <c r="NDN246" s="92"/>
      <c r="NDO246" s="92"/>
      <c r="NDP246" s="92"/>
      <c r="NDQ246" s="92"/>
      <c r="NDR246" s="92"/>
      <c r="NDS246" s="92"/>
      <c r="NDT246" s="92"/>
      <c r="NDU246" s="92"/>
      <c r="NDV246" s="92"/>
      <c r="NDW246" s="92"/>
      <c r="NDX246" s="92"/>
      <c r="NDY246" s="92"/>
      <c r="NDZ246" s="92"/>
      <c r="NEA246" s="92"/>
      <c r="NEB246" s="92"/>
      <c r="NEC246" s="92"/>
      <c r="NED246" s="92"/>
      <c r="NEE246" s="92"/>
      <c r="NEF246" s="92"/>
      <c r="NEG246" s="92"/>
      <c r="NEH246" s="92"/>
      <c r="NEI246" s="92"/>
      <c r="NEJ246" s="92"/>
      <c r="NEK246" s="92"/>
      <c r="NEL246" s="92"/>
      <c r="NEM246" s="92"/>
      <c r="NEN246" s="92"/>
      <c r="NEO246" s="92"/>
      <c r="NEP246" s="92"/>
      <c r="NEQ246" s="92"/>
      <c r="NER246" s="92"/>
      <c r="NES246" s="92"/>
      <c r="NET246" s="92"/>
      <c r="NEU246" s="92"/>
      <c r="NEV246" s="92"/>
      <c r="NEW246" s="92"/>
      <c r="NEX246" s="92"/>
      <c r="NEY246" s="92"/>
      <c r="NEZ246" s="92"/>
      <c r="NFA246" s="92"/>
      <c r="NFB246" s="92"/>
      <c r="NFC246" s="92"/>
      <c r="NFD246" s="92"/>
      <c r="NFE246" s="92"/>
      <c r="NFF246" s="92"/>
      <c r="NFG246" s="92"/>
      <c r="NFH246" s="92"/>
      <c r="NFI246" s="92"/>
      <c r="NFJ246" s="92"/>
      <c r="NFK246" s="92"/>
      <c r="NFL246" s="92"/>
      <c r="NFM246" s="92"/>
      <c r="NFN246" s="92"/>
      <c r="NFO246" s="92"/>
      <c r="NFP246" s="92"/>
      <c r="NFQ246" s="92"/>
      <c r="NFR246" s="92"/>
      <c r="NFS246" s="92"/>
      <c r="NFT246" s="92"/>
      <c r="NFU246" s="92"/>
      <c r="NFV246" s="92"/>
      <c r="NFW246" s="92"/>
      <c r="NFX246" s="92"/>
      <c r="NFY246" s="92"/>
      <c r="NFZ246" s="92"/>
      <c r="NGA246" s="92"/>
      <c r="NGB246" s="92"/>
      <c r="NGC246" s="92"/>
      <c r="NGD246" s="92"/>
      <c r="NGE246" s="92"/>
      <c r="NGF246" s="92"/>
      <c r="NGG246" s="92"/>
      <c r="NGH246" s="92"/>
      <c r="NGI246" s="92"/>
      <c r="NGJ246" s="92"/>
      <c r="NGK246" s="92"/>
      <c r="NGL246" s="92"/>
      <c r="NGM246" s="92"/>
      <c r="NGN246" s="92"/>
      <c r="NGO246" s="92"/>
      <c r="NGP246" s="92"/>
      <c r="NGQ246" s="92"/>
      <c r="NGR246" s="92"/>
      <c r="NGS246" s="92"/>
      <c r="NGT246" s="92"/>
      <c r="NGU246" s="92"/>
      <c r="NGV246" s="92"/>
      <c r="NGW246" s="92"/>
      <c r="NGX246" s="92"/>
      <c r="NGY246" s="92"/>
      <c r="NGZ246" s="92"/>
      <c r="NHA246" s="92"/>
      <c r="NHB246" s="92"/>
      <c r="NHC246" s="92"/>
      <c r="NHD246" s="92"/>
      <c r="NHE246" s="92"/>
      <c r="NHF246" s="92"/>
      <c r="NHG246" s="92"/>
      <c r="NHH246" s="92"/>
      <c r="NHI246" s="92"/>
      <c r="NHJ246" s="92"/>
      <c r="NHK246" s="92"/>
      <c r="NHL246" s="92"/>
      <c r="NHM246" s="92"/>
      <c r="NHN246" s="92"/>
      <c r="NHO246" s="92"/>
      <c r="NHP246" s="92"/>
      <c r="NHQ246" s="92"/>
      <c r="NHR246" s="92"/>
      <c r="NHS246" s="92"/>
      <c r="NHT246" s="92"/>
      <c r="NHU246" s="92"/>
      <c r="NHV246" s="92"/>
      <c r="NHW246" s="92"/>
      <c r="NHX246" s="92"/>
      <c r="NHY246" s="92"/>
      <c r="NHZ246" s="92"/>
      <c r="NIA246" s="92"/>
      <c r="NIB246" s="92"/>
      <c r="NIC246" s="92"/>
      <c r="NID246" s="92"/>
      <c r="NIE246" s="92"/>
      <c r="NIF246" s="92"/>
      <c r="NIG246" s="92"/>
      <c r="NIH246" s="92"/>
      <c r="NII246" s="92"/>
      <c r="NIJ246" s="92"/>
      <c r="NIK246" s="92"/>
      <c r="NIL246" s="92"/>
      <c r="NIM246" s="92"/>
      <c r="NIN246" s="92"/>
      <c r="NIO246" s="92"/>
      <c r="NIP246" s="92"/>
      <c r="NIQ246" s="92"/>
      <c r="NIR246" s="92"/>
      <c r="NIS246" s="92"/>
      <c r="NIT246" s="92"/>
      <c r="NIU246" s="92"/>
      <c r="NIV246" s="92"/>
      <c r="NIW246" s="92"/>
      <c r="NIX246" s="92"/>
      <c r="NIY246" s="92"/>
      <c r="NIZ246" s="92"/>
      <c r="NJA246" s="92"/>
      <c r="NJB246" s="92"/>
      <c r="NJC246" s="92"/>
      <c r="NJD246" s="92"/>
      <c r="NJE246" s="92"/>
      <c r="NJF246" s="92"/>
      <c r="NJG246" s="92"/>
      <c r="NJH246" s="92"/>
      <c r="NJI246" s="92"/>
      <c r="NJJ246" s="92"/>
      <c r="NJK246" s="92"/>
      <c r="NJL246" s="92"/>
      <c r="NJM246" s="92"/>
      <c r="NJN246" s="92"/>
      <c r="NJO246" s="92"/>
      <c r="NJP246" s="92"/>
      <c r="NJQ246" s="92"/>
      <c r="NJR246" s="92"/>
      <c r="NJS246" s="92"/>
      <c r="NJT246" s="92"/>
      <c r="NJU246" s="92"/>
      <c r="NJV246" s="92"/>
      <c r="NJW246" s="92"/>
      <c r="NJX246" s="92"/>
      <c r="NJY246" s="92"/>
      <c r="NJZ246" s="92"/>
      <c r="NKA246" s="92"/>
      <c r="NKB246" s="92"/>
      <c r="NKC246" s="92"/>
      <c r="NKD246" s="92"/>
      <c r="NKE246" s="92"/>
      <c r="NKF246" s="92"/>
      <c r="NKG246" s="92"/>
      <c r="NKH246" s="92"/>
      <c r="NKI246" s="92"/>
      <c r="NKJ246" s="92"/>
      <c r="NKK246" s="92"/>
      <c r="NKL246" s="92"/>
      <c r="NKM246" s="92"/>
      <c r="NKN246" s="92"/>
      <c r="NKO246" s="92"/>
      <c r="NKP246" s="92"/>
      <c r="NKQ246" s="92"/>
      <c r="NKR246" s="92"/>
      <c r="NKS246" s="92"/>
      <c r="NKT246" s="92"/>
      <c r="NKU246" s="92"/>
      <c r="NKV246" s="92"/>
      <c r="NKW246" s="92"/>
      <c r="NKX246" s="92"/>
      <c r="NKY246" s="92"/>
      <c r="NKZ246" s="92"/>
      <c r="NLA246" s="92"/>
      <c r="NLB246" s="92"/>
      <c r="NLC246" s="92"/>
      <c r="NLD246" s="92"/>
      <c r="NLE246" s="92"/>
      <c r="NLF246" s="92"/>
      <c r="NLG246" s="92"/>
      <c r="NLH246" s="92"/>
      <c r="NLI246" s="92"/>
      <c r="NLJ246" s="92"/>
      <c r="NLK246" s="92"/>
      <c r="NLL246" s="92"/>
      <c r="NLM246" s="92"/>
      <c r="NLN246" s="92"/>
      <c r="NLO246" s="92"/>
      <c r="NLP246" s="92"/>
      <c r="NLQ246" s="92"/>
      <c r="NLR246" s="92"/>
      <c r="NLS246" s="92"/>
      <c r="NLT246" s="92"/>
      <c r="NLU246" s="92"/>
      <c r="NLV246" s="92"/>
      <c r="NLW246" s="92"/>
      <c r="NLX246" s="92"/>
      <c r="NLY246" s="92"/>
      <c r="NLZ246" s="92"/>
      <c r="NMA246" s="92"/>
      <c r="NMB246" s="92"/>
      <c r="NMC246" s="92"/>
      <c r="NMD246" s="92"/>
      <c r="NME246" s="92"/>
      <c r="NMF246" s="92"/>
      <c r="NMG246" s="92"/>
      <c r="NMH246" s="92"/>
      <c r="NMI246" s="92"/>
      <c r="NMJ246" s="92"/>
      <c r="NMK246" s="92"/>
      <c r="NML246" s="92"/>
      <c r="NMM246" s="92"/>
      <c r="NMN246" s="92"/>
      <c r="NMO246" s="92"/>
      <c r="NMP246" s="92"/>
      <c r="NMQ246" s="92"/>
      <c r="NMR246" s="92"/>
      <c r="NMS246" s="92"/>
      <c r="NMT246" s="92"/>
      <c r="NMU246" s="92"/>
      <c r="NMV246" s="92"/>
      <c r="NMW246" s="92"/>
      <c r="NMX246" s="92"/>
      <c r="NMY246" s="92"/>
      <c r="NMZ246" s="92"/>
      <c r="NNA246" s="92"/>
      <c r="NNB246" s="92"/>
      <c r="NNC246" s="92"/>
      <c r="NND246" s="92"/>
      <c r="NNE246" s="92"/>
      <c r="NNF246" s="92"/>
      <c r="NNG246" s="92"/>
      <c r="NNH246" s="92"/>
      <c r="NNI246" s="92"/>
      <c r="NNJ246" s="92"/>
      <c r="NNK246" s="92"/>
      <c r="NNL246" s="92"/>
      <c r="NNM246" s="92"/>
      <c r="NNN246" s="92"/>
      <c r="NNO246" s="92"/>
      <c r="NNP246" s="92"/>
      <c r="NNQ246" s="92"/>
      <c r="NNR246" s="92"/>
      <c r="NNS246" s="92"/>
      <c r="NNT246" s="92"/>
      <c r="NNU246" s="92"/>
      <c r="NNV246" s="92"/>
      <c r="NNW246" s="92"/>
      <c r="NNX246" s="92"/>
      <c r="NNY246" s="92"/>
      <c r="NNZ246" s="92"/>
      <c r="NOA246" s="92"/>
      <c r="NOB246" s="92"/>
      <c r="NOC246" s="92"/>
      <c r="NOD246" s="92"/>
      <c r="NOE246" s="92"/>
      <c r="NOF246" s="92"/>
      <c r="NOG246" s="92"/>
      <c r="NOH246" s="92"/>
      <c r="NOI246" s="92"/>
      <c r="NOJ246" s="92"/>
      <c r="NOK246" s="92"/>
      <c r="NOL246" s="92"/>
      <c r="NOM246" s="92"/>
      <c r="NON246" s="92"/>
      <c r="NOO246" s="92"/>
      <c r="NOP246" s="92"/>
      <c r="NOQ246" s="92"/>
      <c r="NOR246" s="92"/>
      <c r="NOS246" s="92"/>
      <c r="NOT246" s="92"/>
      <c r="NOU246" s="92"/>
      <c r="NOV246" s="92"/>
      <c r="NOW246" s="92"/>
      <c r="NOX246" s="92"/>
      <c r="NOY246" s="92"/>
      <c r="NOZ246" s="92"/>
      <c r="NPA246" s="92"/>
      <c r="NPB246" s="92"/>
      <c r="NPC246" s="92"/>
      <c r="NPD246" s="92"/>
      <c r="NPE246" s="92"/>
      <c r="NPF246" s="92"/>
      <c r="NPG246" s="92"/>
      <c r="NPH246" s="92"/>
      <c r="NPI246" s="92"/>
      <c r="NPJ246" s="92"/>
      <c r="NPK246" s="92"/>
      <c r="NPL246" s="92"/>
      <c r="NPM246" s="92"/>
      <c r="NPN246" s="92"/>
      <c r="NPO246" s="92"/>
      <c r="NPP246" s="92"/>
      <c r="NPQ246" s="92"/>
      <c r="NPR246" s="92"/>
      <c r="NPS246" s="92"/>
      <c r="NPT246" s="92"/>
      <c r="NPU246" s="92"/>
      <c r="NPV246" s="92"/>
      <c r="NPW246" s="92"/>
      <c r="NPX246" s="92"/>
      <c r="NPY246" s="92"/>
      <c r="NPZ246" s="92"/>
      <c r="NQA246" s="92"/>
      <c r="NQB246" s="92"/>
      <c r="NQC246" s="92"/>
      <c r="NQD246" s="92"/>
      <c r="NQE246" s="92"/>
      <c r="NQF246" s="92"/>
      <c r="NQG246" s="92"/>
      <c r="NQH246" s="92"/>
      <c r="NQI246" s="92"/>
      <c r="NQJ246" s="92"/>
      <c r="NQK246" s="92"/>
      <c r="NQL246" s="92"/>
      <c r="NQM246" s="92"/>
      <c r="NQN246" s="92"/>
      <c r="NQO246" s="92"/>
      <c r="NQP246" s="92"/>
      <c r="NQQ246" s="92"/>
      <c r="NQR246" s="92"/>
      <c r="NQS246" s="92"/>
      <c r="NQT246" s="92"/>
      <c r="NQU246" s="92"/>
      <c r="NQV246" s="92"/>
      <c r="NQW246" s="92"/>
      <c r="NQX246" s="92"/>
      <c r="NQY246" s="92"/>
      <c r="NQZ246" s="92"/>
      <c r="NRA246" s="92"/>
      <c r="NRB246" s="92"/>
      <c r="NRC246" s="92"/>
      <c r="NRD246" s="92"/>
      <c r="NRE246" s="92"/>
      <c r="NRF246" s="92"/>
      <c r="NRG246" s="92"/>
      <c r="NRH246" s="92"/>
      <c r="NRI246" s="92"/>
      <c r="NRJ246" s="92"/>
      <c r="NRK246" s="92"/>
      <c r="NRL246" s="92"/>
      <c r="NRM246" s="92"/>
      <c r="NRN246" s="92"/>
      <c r="NRO246" s="92"/>
      <c r="NRP246" s="92"/>
      <c r="NRQ246" s="92"/>
      <c r="NRR246" s="92"/>
      <c r="NRS246" s="92"/>
      <c r="NRT246" s="92"/>
      <c r="NRU246" s="92"/>
      <c r="NRV246" s="92"/>
      <c r="NRW246" s="92"/>
      <c r="NRX246" s="92"/>
      <c r="NRY246" s="92"/>
      <c r="NRZ246" s="92"/>
      <c r="NSA246" s="92"/>
      <c r="NSB246" s="92"/>
      <c r="NSC246" s="92"/>
      <c r="NSD246" s="92"/>
      <c r="NSE246" s="92"/>
      <c r="NSF246" s="92"/>
      <c r="NSG246" s="92"/>
      <c r="NSH246" s="92"/>
      <c r="NSI246" s="92"/>
      <c r="NSJ246" s="92"/>
      <c r="NSK246" s="92"/>
      <c r="NSL246" s="92"/>
      <c r="NSM246" s="92"/>
      <c r="NSN246" s="92"/>
      <c r="NSO246" s="92"/>
      <c r="NSP246" s="92"/>
      <c r="NSQ246" s="92"/>
      <c r="NSR246" s="92"/>
      <c r="NSS246" s="92"/>
      <c r="NST246" s="92"/>
      <c r="NSU246" s="92"/>
      <c r="NSV246" s="92"/>
      <c r="NSW246" s="92"/>
      <c r="NSX246" s="92"/>
      <c r="NSY246" s="92"/>
      <c r="NSZ246" s="92"/>
      <c r="NTA246" s="92"/>
      <c r="NTB246" s="92"/>
      <c r="NTC246" s="92"/>
      <c r="NTD246" s="92"/>
      <c r="NTE246" s="92"/>
      <c r="NTF246" s="92"/>
      <c r="NTG246" s="92"/>
      <c r="NTH246" s="92"/>
      <c r="NTI246" s="92"/>
      <c r="NTJ246" s="92"/>
      <c r="NTK246" s="92"/>
      <c r="NTL246" s="92"/>
      <c r="NTM246" s="92"/>
      <c r="NTN246" s="92"/>
      <c r="NTO246" s="92"/>
      <c r="NTP246" s="92"/>
      <c r="NTQ246" s="92"/>
      <c r="NTR246" s="92"/>
      <c r="NTS246" s="92"/>
      <c r="NTT246" s="92"/>
      <c r="NTU246" s="92"/>
      <c r="NTV246" s="92"/>
      <c r="NTW246" s="92"/>
      <c r="NTX246" s="92"/>
      <c r="NTY246" s="92"/>
      <c r="NTZ246" s="92"/>
      <c r="NUA246" s="92"/>
      <c r="NUB246" s="92"/>
      <c r="NUC246" s="92"/>
      <c r="NUD246" s="92"/>
      <c r="NUE246" s="92"/>
      <c r="NUF246" s="92"/>
      <c r="NUG246" s="92"/>
      <c r="NUH246" s="92"/>
      <c r="NUI246" s="92"/>
      <c r="NUJ246" s="92"/>
      <c r="NUK246" s="92"/>
      <c r="NUL246" s="92"/>
      <c r="NUM246" s="92"/>
      <c r="NUN246" s="92"/>
      <c r="NUO246" s="92"/>
      <c r="NUP246" s="92"/>
      <c r="NUQ246" s="92"/>
      <c r="NUR246" s="92"/>
      <c r="NUS246" s="92"/>
      <c r="NUT246" s="92"/>
      <c r="NUU246" s="92"/>
      <c r="NUV246" s="92"/>
      <c r="NUW246" s="92"/>
      <c r="NUX246" s="92"/>
      <c r="NUY246" s="92"/>
      <c r="NUZ246" s="92"/>
      <c r="NVA246" s="92"/>
      <c r="NVB246" s="92"/>
      <c r="NVC246" s="92"/>
      <c r="NVD246" s="92"/>
      <c r="NVE246" s="92"/>
      <c r="NVF246" s="92"/>
      <c r="NVG246" s="92"/>
      <c r="NVH246" s="92"/>
      <c r="NVI246" s="92"/>
      <c r="NVJ246" s="92"/>
      <c r="NVK246" s="92"/>
      <c r="NVL246" s="92"/>
      <c r="NVM246" s="92"/>
      <c r="NVN246" s="92"/>
      <c r="NVO246" s="92"/>
      <c r="NVP246" s="92"/>
      <c r="NVQ246" s="92"/>
      <c r="NVR246" s="92"/>
      <c r="NVS246" s="92"/>
      <c r="NVT246" s="92"/>
      <c r="NVU246" s="92"/>
      <c r="NVV246" s="92"/>
      <c r="NVW246" s="92"/>
      <c r="NVX246" s="92"/>
      <c r="NVY246" s="92"/>
      <c r="NVZ246" s="92"/>
      <c r="NWA246" s="92"/>
      <c r="NWB246" s="92"/>
      <c r="NWC246" s="92"/>
      <c r="NWD246" s="92"/>
      <c r="NWE246" s="92"/>
      <c r="NWF246" s="92"/>
      <c r="NWG246" s="92"/>
      <c r="NWH246" s="92"/>
      <c r="NWI246" s="92"/>
      <c r="NWJ246" s="92"/>
      <c r="NWK246" s="92"/>
      <c r="NWL246" s="92"/>
      <c r="NWM246" s="92"/>
      <c r="NWN246" s="92"/>
      <c r="NWO246" s="92"/>
      <c r="NWP246" s="92"/>
      <c r="NWQ246" s="92"/>
      <c r="NWR246" s="92"/>
      <c r="NWS246" s="92"/>
      <c r="NWT246" s="92"/>
      <c r="NWU246" s="92"/>
      <c r="NWV246" s="92"/>
      <c r="NWW246" s="92"/>
      <c r="NWX246" s="92"/>
      <c r="NWY246" s="92"/>
      <c r="NWZ246" s="92"/>
      <c r="NXA246" s="92"/>
      <c r="NXB246" s="92"/>
      <c r="NXC246" s="92"/>
      <c r="NXD246" s="92"/>
      <c r="NXE246" s="92"/>
      <c r="NXF246" s="92"/>
      <c r="NXG246" s="92"/>
      <c r="NXH246" s="92"/>
      <c r="NXI246" s="92"/>
      <c r="NXJ246" s="92"/>
      <c r="NXK246" s="92"/>
      <c r="NXL246" s="92"/>
      <c r="NXM246" s="92"/>
      <c r="NXN246" s="92"/>
      <c r="NXO246" s="92"/>
      <c r="NXP246" s="92"/>
      <c r="NXQ246" s="92"/>
      <c r="NXR246" s="92"/>
      <c r="NXS246" s="92"/>
      <c r="NXT246" s="92"/>
      <c r="NXU246" s="92"/>
      <c r="NXV246" s="92"/>
      <c r="NXW246" s="92"/>
      <c r="NXX246" s="92"/>
      <c r="NXY246" s="92"/>
      <c r="NXZ246" s="92"/>
      <c r="NYA246" s="92"/>
      <c r="NYB246" s="92"/>
      <c r="NYC246" s="92"/>
      <c r="NYD246" s="92"/>
      <c r="NYE246" s="92"/>
      <c r="NYF246" s="92"/>
      <c r="NYG246" s="92"/>
      <c r="NYH246" s="92"/>
      <c r="NYI246" s="92"/>
      <c r="NYJ246" s="92"/>
      <c r="NYK246" s="92"/>
      <c r="NYL246" s="92"/>
      <c r="NYM246" s="92"/>
      <c r="NYN246" s="92"/>
      <c r="NYO246" s="92"/>
      <c r="NYP246" s="92"/>
      <c r="NYQ246" s="92"/>
      <c r="NYR246" s="92"/>
      <c r="NYS246" s="92"/>
      <c r="NYT246" s="92"/>
      <c r="NYU246" s="92"/>
      <c r="NYV246" s="92"/>
      <c r="NYW246" s="92"/>
      <c r="NYX246" s="92"/>
      <c r="NYY246" s="92"/>
      <c r="NYZ246" s="92"/>
      <c r="NZA246" s="92"/>
      <c r="NZB246" s="92"/>
      <c r="NZC246" s="92"/>
      <c r="NZD246" s="92"/>
      <c r="NZE246" s="92"/>
      <c r="NZF246" s="92"/>
      <c r="NZG246" s="92"/>
      <c r="NZH246" s="92"/>
      <c r="NZI246" s="92"/>
      <c r="NZJ246" s="92"/>
      <c r="NZK246" s="92"/>
      <c r="NZL246" s="92"/>
      <c r="NZM246" s="92"/>
      <c r="NZN246" s="92"/>
      <c r="NZO246" s="92"/>
      <c r="NZP246" s="92"/>
      <c r="NZQ246" s="92"/>
      <c r="NZR246" s="92"/>
      <c r="NZS246" s="92"/>
      <c r="NZT246" s="92"/>
      <c r="NZU246" s="92"/>
      <c r="NZV246" s="92"/>
      <c r="NZW246" s="92"/>
      <c r="NZX246" s="92"/>
      <c r="NZY246" s="92"/>
      <c r="NZZ246" s="92"/>
      <c r="OAA246" s="92"/>
      <c r="OAB246" s="92"/>
      <c r="OAC246" s="92"/>
      <c r="OAD246" s="92"/>
      <c r="OAE246" s="92"/>
      <c r="OAF246" s="92"/>
      <c r="OAG246" s="92"/>
      <c r="OAH246" s="92"/>
      <c r="OAI246" s="92"/>
      <c r="OAJ246" s="92"/>
      <c r="OAK246" s="92"/>
      <c r="OAL246" s="92"/>
      <c r="OAM246" s="92"/>
      <c r="OAN246" s="92"/>
      <c r="OAO246" s="92"/>
      <c r="OAP246" s="92"/>
      <c r="OAQ246" s="92"/>
      <c r="OAR246" s="92"/>
      <c r="OAS246" s="92"/>
      <c r="OAT246" s="92"/>
      <c r="OAU246" s="92"/>
      <c r="OAV246" s="92"/>
      <c r="OAW246" s="92"/>
      <c r="OAX246" s="92"/>
      <c r="OAY246" s="92"/>
      <c r="OAZ246" s="92"/>
      <c r="OBA246" s="92"/>
      <c r="OBB246" s="92"/>
      <c r="OBC246" s="92"/>
      <c r="OBD246" s="92"/>
      <c r="OBE246" s="92"/>
      <c r="OBF246" s="92"/>
      <c r="OBG246" s="92"/>
      <c r="OBH246" s="92"/>
      <c r="OBI246" s="92"/>
      <c r="OBJ246" s="92"/>
      <c r="OBK246" s="92"/>
      <c r="OBL246" s="92"/>
      <c r="OBM246" s="92"/>
      <c r="OBN246" s="92"/>
      <c r="OBO246" s="92"/>
      <c r="OBP246" s="92"/>
      <c r="OBQ246" s="92"/>
      <c r="OBR246" s="92"/>
      <c r="OBS246" s="92"/>
      <c r="OBT246" s="92"/>
      <c r="OBU246" s="92"/>
      <c r="OBV246" s="92"/>
      <c r="OBW246" s="92"/>
      <c r="OBX246" s="92"/>
      <c r="OBY246" s="92"/>
      <c r="OBZ246" s="92"/>
      <c r="OCA246" s="92"/>
      <c r="OCB246" s="92"/>
      <c r="OCC246" s="92"/>
      <c r="OCD246" s="92"/>
      <c r="OCE246" s="92"/>
      <c r="OCF246" s="92"/>
      <c r="OCG246" s="92"/>
      <c r="OCH246" s="92"/>
      <c r="OCI246" s="92"/>
      <c r="OCJ246" s="92"/>
      <c r="OCK246" s="92"/>
      <c r="OCL246" s="92"/>
      <c r="OCM246" s="92"/>
      <c r="OCN246" s="92"/>
      <c r="OCO246" s="92"/>
      <c r="OCP246" s="92"/>
      <c r="OCQ246" s="92"/>
      <c r="OCR246" s="92"/>
      <c r="OCS246" s="92"/>
      <c r="OCT246" s="92"/>
      <c r="OCU246" s="92"/>
      <c r="OCV246" s="92"/>
      <c r="OCW246" s="92"/>
      <c r="OCX246" s="92"/>
      <c r="OCY246" s="92"/>
      <c r="OCZ246" s="92"/>
      <c r="ODA246" s="92"/>
      <c r="ODB246" s="92"/>
      <c r="ODC246" s="92"/>
      <c r="ODD246" s="92"/>
      <c r="ODE246" s="92"/>
      <c r="ODF246" s="92"/>
      <c r="ODG246" s="92"/>
      <c r="ODH246" s="92"/>
      <c r="ODI246" s="92"/>
      <c r="ODJ246" s="92"/>
      <c r="ODK246" s="92"/>
      <c r="ODL246" s="92"/>
      <c r="ODM246" s="92"/>
      <c r="ODN246" s="92"/>
      <c r="ODO246" s="92"/>
      <c r="ODP246" s="92"/>
      <c r="ODQ246" s="92"/>
      <c r="ODR246" s="92"/>
      <c r="ODS246" s="92"/>
      <c r="ODT246" s="92"/>
      <c r="ODU246" s="92"/>
      <c r="ODV246" s="92"/>
      <c r="ODW246" s="92"/>
      <c r="ODX246" s="92"/>
      <c r="ODY246" s="92"/>
      <c r="ODZ246" s="92"/>
      <c r="OEA246" s="92"/>
      <c r="OEB246" s="92"/>
      <c r="OEC246" s="92"/>
      <c r="OED246" s="92"/>
      <c r="OEE246" s="92"/>
      <c r="OEF246" s="92"/>
      <c r="OEG246" s="92"/>
      <c r="OEH246" s="92"/>
      <c r="OEI246" s="92"/>
      <c r="OEJ246" s="92"/>
      <c r="OEK246" s="92"/>
      <c r="OEL246" s="92"/>
      <c r="OEM246" s="92"/>
      <c r="OEN246" s="92"/>
      <c r="OEO246" s="92"/>
      <c r="OEP246" s="92"/>
      <c r="OEQ246" s="92"/>
      <c r="OER246" s="92"/>
      <c r="OES246" s="92"/>
      <c r="OET246" s="92"/>
      <c r="OEU246" s="92"/>
      <c r="OEV246" s="92"/>
      <c r="OEW246" s="92"/>
      <c r="OEX246" s="92"/>
      <c r="OEY246" s="92"/>
      <c r="OEZ246" s="92"/>
      <c r="OFA246" s="92"/>
      <c r="OFB246" s="92"/>
      <c r="OFC246" s="92"/>
      <c r="OFD246" s="92"/>
      <c r="OFE246" s="92"/>
      <c r="OFF246" s="92"/>
      <c r="OFG246" s="92"/>
      <c r="OFH246" s="92"/>
      <c r="OFI246" s="92"/>
      <c r="OFJ246" s="92"/>
      <c r="OFK246" s="92"/>
      <c r="OFL246" s="92"/>
      <c r="OFM246" s="92"/>
      <c r="OFN246" s="92"/>
      <c r="OFO246" s="92"/>
      <c r="OFP246" s="92"/>
      <c r="OFQ246" s="92"/>
      <c r="OFR246" s="92"/>
      <c r="OFS246" s="92"/>
      <c r="OFT246" s="92"/>
      <c r="OFU246" s="92"/>
      <c r="OFV246" s="92"/>
      <c r="OFW246" s="92"/>
      <c r="OFX246" s="92"/>
      <c r="OFY246" s="92"/>
      <c r="OFZ246" s="92"/>
      <c r="OGA246" s="92"/>
      <c r="OGB246" s="92"/>
      <c r="OGC246" s="92"/>
      <c r="OGD246" s="92"/>
      <c r="OGE246" s="92"/>
      <c r="OGF246" s="92"/>
      <c r="OGG246" s="92"/>
      <c r="OGH246" s="92"/>
      <c r="OGI246" s="92"/>
      <c r="OGJ246" s="92"/>
      <c r="OGK246" s="92"/>
      <c r="OGL246" s="92"/>
      <c r="OGM246" s="92"/>
      <c r="OGN246" s="92"/>
      <c r="OGO246" s="92"/>
      <c r="OGP246" s="92"/>
      <c r="OGQ246" s="92"/>
      <c r="OGR246" s="92"/>
      <c r="OGS246" s="92"/>
      <c r="OGT246" s="92"/>
      <c r="OGU246" s="92"/>
      <c r="OGV246" s="92"/>
      <c r="OGW246" s="92"/>
      <c r="OGX246" s="92"/>
      <c r="OGY246" s="92"/>
      <c r="OGZ246" s="92"/>
      <c r="OHA246" s="92"/>
      <c r="OHB246" s="92"/>
      <c r="OHC246" s="92"/>
      <c r="OHD246" s="92"/>
      <c r="OHE246" s="92"/>
      <c r="OHF246" s="92"/>
      <c r="OHG246" s="92"/>
      <c r="OHH246" s="92"/>
      <c r="OHI246" s="92"/>
      <c r="OHJ246" s="92"/>
      <c r="OHK246" s="92"/>
      <c r="OHL246" s="92"/>
      <c r="OHM246" s="92"/>
      <c r="OHN246" s="92"/>
      <c r="OHO246" s="92"/>
      <c r="OHP246" s="92"/>
      <c r="OHQ246" s="92"/>
      <c r="OHR246" s="92"/>
      <c r="OHS246" s="92"/>
      <c r="OHT246" s="92"/>
      <c r="OHU246" s="92"/>
      <c r="OHV246" s="92"/>
      <c r="OHW246" s="92"/>
      <c r="OHX246" s="92"/>
      <c r="OHY246" s="92"/>
      <c r="OHZ246" s="92"/>
      <c r="OIA246" s="92"/>
      <c r="OIB246" s="92"/>
      <c r="OIC246" s="92"/>
      <c r="OID246" s="92"/>
      <c r="OIE246" s="92"/>
      <c r="OIF246" s="92"/>
      <c r="OIG246" s="92"/>
      <c r="OIH246" s="92"/>
      <c r="OII246" s="92"/>
      <c r="OIJ246" s="92"/>
      <c r="OIK246" s="92"/>
      <c r="OIL246" s="92"/>
      <c r="OIM246" s="92"/>
      <c r="OIN246" s="92"/>
      <c r="OIO246" s="92"/>
      <c r="OIP246" s="92"/>
      <c r="OIQ246" s="92"/>
      <c r="OIR246" s="92"/>
      <c r="OIS246" s="92"/>
      <c r="OIT246" s="92"/>
      <c r="OIU246" s="92"/>
      <c r="OIV246" s="92"/>
      <c r="OIW246" s="92"/>
      <c r="OIX246" s="92"/>
      <c r="OIY246" s="92"/>
      <c r="OIZ246" s="92"/>
      <c r="OJA246" s="92"/>
      <c r="OJB246" s="92"/>
      <c r="OJC246" s="92"/>
      <c r="OJD246" s="92"/>
      <c r="OJE246" s="92"/>
      <c r="OJF246" s="92"/>
      <c r="OJG246" s="92"/>
      <c r="OJH246" s="92"/>
      <c r="OJI246" s="92"/>
      <c r="OJJ246" s="92"/>
      <c r="OJK246" s="92"/>
      <c r="OJL246" s="92"/>
      <c r="OJM246" s="92"/>
      <c r="OJN246" s="92"/>
      <c r="OJO246" s="92"/>
      <c r="OJP246" s="92"/>
      <c r="OJQ246" s="92"/>
      <c r="OJR246" s="92"/>
      <c r="OJS246" s="92"/>
      <c r="OJT246" s="92"/>
      <c r="OJU246" s="92"/>
      <c r="OJV246" s="92"/>
      <c r="OJW246" s="92"/>
      <c r="OJX246" s="92"/>
      <c r="OJY246" s="92"/>
      <c r="OJZ246" s="92"/>
      <c r="OKA246" s="92"/>
      <c r="OKB246" s="92"/>
      <c r="OKC246" s="92"/>
      <c r="OKD246" s="92"/>
      <c r="OKE246" s="92"/>
      <c r="OKF246" s="92"/>
      <c r="OKG246" s="92"/>
      <c r="OKH246" s="92"/>
      <c r="OKI246" s="92"/>
      <c r="OKJ246" s="92"/>
      <c r="OKK246" s="92"/>
      <c r="OKL246" s="92"/>
      <c r="OKM246" s="92"/>
      <c r="OKN246" s="92"/>
      <c r="OKO246" s="92"/>
      <c r="OKP246" s="92"/>
      <c r="OKQ246" s="92"/>
      <c r="OKR246" s="92"/>
      <c r="OKS246" s="92"/>
      <c r="OKT246" s="92"/>
      <c r="OKU246" s="92"/>
      <c r="OKV246" s="92"/>
      <c r="OKW246" s="92"/>
      <c r="OKX246" s="92"/>
      <c r="OKY246" s="92"/>
      <c r="OKZ246" s="92"/>
      <c r="OLA246" s="92"/>
      <c r="OLB246" s="92"/>
      <c r="OLC246" s="92"/>
      <c r="OLD246" s="92"/>
      <c r="OLE246" s="92"/>
      <c r="OLF246" s="92"/>
      <c r="OLG246" s="92"/>
      <c r="OLH246" s="92"/>
      <c r="OLI246" s="92"/>
      <c r="OLJ246" s="92"/>
      <c r="OLK246" s="92"/>
      <c r="OLL246" s="92"/>
      <c r="OLM246" s="92"/>
      <c r="OLN246" s="92"/>
      <c r="OLO246" s="92"/>
      <c r="OLP246" s="92"/>
      <c r="OLQ246" s="92"/>
      <c r="OLR246" s="92"/>
      <c r="OLS246" s="92"/>
      <c r="OLT246" s="92"/>
      <c r="OLU246" s="92"/>
      <c r="OLV246" s="92"/>
      <c r="OLW246" s="92"/>
      <c r="OLX246" s="92"/>
      <c r="OLY246" s="92"/>
      <c r="OLZ246" s="92"/>
      <c r="OMA246" s="92"/>
      <c r="OMB246" s="92"/>
      <c r="OMC246" s="92"/>
      <c r="OMD246" s="92"/>
      <c r="OME246" s="92"/>
      <c r="OMF246" s="92"/>
      <c r="OMG246" s="92"/>
      <c r="OMH246" s="92"/>
      <c r="OMI246" s="92"/>
      <c r="OMJ246" s="92"/>
      <c r="OMK246" s="92"/>
      <c r="OML246" s="92"/>
      <c r="OMM246" s="92"/>
      <c r="OMN246" s="92"/>
      <c r="OMO246" s="92"/>
      <c r="OMP246" s="92"/>
      <c r="OMQ246" s="92"/>
      <c r="OMR246" s="92"/>
      <c r="OMS246" s="92"/>
      <c r="OMT246" s="92"/>
      <c r="OMU246" s="92"/>
      <c r="OMV246" s="92"/>
      <c r="OMW246" s="92"/>
      <c r="OMX246" s="92"/>
      <c r="OMY246" s="92"/>
      <c r="OMZ246" s="92"/>
      <c r="ONA246" s="92"/>
      <c r="ONB246" s="92"/>
      <c r="ONC246" s="92"/>
      <c r="OND246" s="92"/>
      <c r="ONE246" s="92"/>
      <c r="ONF246" s="92"/>
      <c r="ONG246" s="92"/>
      <c r="ONH246" s="92"/>
      <c r="ONI246" s="92"/>
      <c r="ONJ246" s="92"/>
      <c r="ONK246" s="92"/>
      <c r="ONL246" s="92"/>
      <c r="ONM246" s="92"/>
      <c r="ONN246" s="92"/>
      <c r="ONO246" s="92"/>
      <c r="ONP246" s="92"/>
      <c r="ONQ246" s="92"/>
      <c r="ONR246" s="92"/>
      <c r="ONS246" s="92"/>
      <c r="ONT246" s="92"/>
      <c r="ONU246" s="92"/>
      <c r="ONV246" s="92"/>
      <c r="ONW246" s="92"/>
      <c r="ONX246" s="92"/>
      <c r="ONY246" s="92"/>
      <c r="ONZ246" s="92"/>
      <c r="OOA246" s="92"/>
      <c r="OOB246" s="92"/>
      <c r="OOC246" s="92"/>
      <c r="OOD246" s="92"/>
      <c r="OOE246" s="92"/>
      <c r="OOF246" s="92"/>
      <c r="OOG246" s="92"/>
      <c r="OOH246" s="92"/>
      <c r="OOI246" s="92"/>
      <c r="OOJ246" s="92"/>
      <c r="OOK246" s="92"/>
      <c r="OOL246" s="92"/>
      <c r="OOM246" s="92"/>
      <c r="OON246" s="92"/>
      <c r="OOO246" s="92"/>
      <c r="OOP246" s="92"/>
      <c r="OOQ246" s="92"/>
      <c r="OOR246" s="92"/>
      <c r="OOS246" s="92"/>
      <c r="OOT246" s="92"/>
      <c r="OOU246" s="92"/>
      <c r="OOV246" s="92"/>
      <c r="OOW246" s="92"/>
      <c r="OOX246" s="92"/>
      <c r="OOY246" s="92"/>
      <c r="OOZ246" s="92"/>
      <c r="OPA246" s="92"/>
      <c r="OPB246" s="92"/>
      <c r="OPC246" s="92"/>
      <c r="OPD246" s="92"/>
      <c r="OPE246" s="92"/>
      <c r="OPF246" s="92"/>
      <c r="OPG246" s="92"/>
      <c r="OPH246" s="92"/>
      <c r="OPI246" s="92"/>
      <c r="OPJ246" s="92"/>
      <c r="OPK246" s="92"/>
      <c r="OPL246" s="92"/>
      <c r="OPM246" s="92"/>
      <c r="OPN246" s="92"/>
      <c r="OPO246" s="92"/>
      <c r="OPP246" s="92"/>
      <c r="OPQ246" s="92"/>
      <c r="OPR246" s="92"/>
      <c r="OPS246" s="92"/>
      <c r="OPT246" s="92"/>
      <c r="OPU246" s="92"/>
      <c r="OPV246" s="92"/>
      <c r="OPW246" s="92"/>
      <c r="OPX246" s="92"/>
      <c r="OPY246" s="92"/>
      <c r="OPZ246" s="92"/>
      <c r="OQA246" s="92"/>
      <c r="OQB246" s="92"/>
      <c r="OQC246" s="92"/>
      <c r="OQD246" s="92"/>
      <c r="OQE246" s="92"/>
      <c r="OQF246" s="92"/>
      <c r="OQG246" s="92"/>
      <c r="OQH246" s="92"/>
      <c r="OQI246" s="92"/>
      <c r="OQJ246" s="92"/>
      <c r="OQK246" s="92"/>
      <c r="OQL246" s="92"/>
      <c r="OQM246" s="92"/>
      <c r="OQN246" s="92"/>
      <c r="OQO246" s="92"/>
      <c r="OQP246" s="92"/>
      <c r="OQQ246" s="92"/>
      <c r="OQR246" s="92"/>
      <c r="OQS246" s="92"/>
      <c r="OQT246" s="92"/>
      <c r="OQU246" s="92"/>
      <c r="OQV246" s="92"/>
      <c r="OQW246" s="92"/>
      <c r="OQX246" s="92"/>
      <c r="OQY246" s="92"/>
      <c r="OQZ246" s="92"/>
      <c r="ORA246" s="92"/>
      <c r="ORB246" s="92"/>
      <c r="ORC246" s="92"/>
      <c r="ORD246" s="92"/>
      <c r="ORE246" s="92"/>
      <c r="ORF246" s="92"/>
      <c r="ORG246" s="92"/>
      <c r="ORH246" s="92"/>
      <c r="ORI246" s="92"/>
      <c r="ORJ246" s="92"/>
      <c r="ORK246" s="92"/>
      <c r="ORL246" s="92"/>
      <c r="ORM246" s="92"/>
      <c r="ORN246" s="92"/>
      <c r="ORO246" s="92"/>
      <c r="ORP246" s="92"/>
      <c r="ORQ246" s="92"/>
      <c r="ORR246" s="92"/>
      <c r="ORS246" s="92"/>
      <c r="ORT246" s="92"/>
      <c r="ORU246" s="92"/>
      <c r="ORV246" s="92"/>
      <c r="ORW246" s="92"/>
      <c r="ORX246" s="92"/>
      <c r="ORY246" s="92"/>
      <c r="ORZ246" s="92"/>
      <c r="OSA246" s="92"/>
      <c r="OSB246" s="92"/>
      <c r="OSC246" s="92"/>
      <c r="OSD246" s="92"/>
      <c r="OSE246" s="92"/>
      <c r="OSF246" s="92"/>
      <c r="OSG246" s="92"/>
      <c r="OSH246" s="92"/>
      <c r="OSI246" s="92"/>
      <c r="OSJ246" s="92"/>
      <c r="OSK246" s="92"/>
      <c r="OSL246" s="92"/>
      <c r="OSM246" s="92"/>
      <c r="OSN246" s="92"/>
      <c r="OSO246" s="92"/>
      <c r="OSP246" s="92"/>
      <c r="OSQ246" s="92"/>
      <c r="OSR246" s="92"/>
      <c r="OSS246" s="92"/>
      <c r="OST246" s="92"/>
      <c r="OSU246" s="92"/>
      <c r="OSV246" s="92"/>
      <c r="OSW246" s="92"/>
      <c r="OSX246" s="92"/>
      <c r="OSY246" s="92"/>
      <c r="OSZ246" s="92"/>
      <c r="OTA246" s="92"/>
      <c r="OTB246" s="92"/>
      <c r="OTC246" s="92"/>
      <c r="OTD246" s="92"/>
      <c r="OTE246" s="92"/>
      <c r="OTF246" s="92"/>
      <c r="OTG246" s="92"/>
      <c r="OTH246" s="92"/>
      <c r="OTI246" s="92"/>
      <c r="OTJ246" s="92"/>
      <c r="OTK246" s="92"/>
      <c r="OTL246" s="92"/>
      <c r="OTM246" s="92"/>
      <c r="OTN246" s="92"/>
      <c r="OTO246" s="92"/>
      <c r="OTP246" s="92"/>
      <c r="OTQ246" s="92"/>
      <c r="OTR246" s="92"/>
      <c r="OTS246" s="92"/>
      <c r="OTT246" s="92"/>
      <c r="OTU246" s="92"/>
      <c r="OTV246" s="92"/>
      <c r="OTW246" s="92"/>
      <c r="OTX246" s="92"/>
      <c r="OTY246" s="92"/>
      <c r="OTZ246" s="92"/>
      <c r="OUA246" s="92"/>
      <c r="OUB246" s="92"/>
      <c r="OUC246" s="92"/>
      <c r="OUD246" s="92"/>
      <c r="OUE246" s="92"/>
      <c r="OUF246" s="92"/>
      <c r="OUG246" s="92"/>
      <c r="OUH246" s="92"/>
      <c r="OUI246" s="92"/>
      <c r="OUJ246" s="92"/>
      <c r="OUK246" s="92"/>
      <c r="OUL246" s="92"/>
      <c r="OUM246" s="92"/>
      <c r="OUN246" s="92"/>
      <c r="OUO246" s="92"/>
      <c r="OUP246" s="92"/>
      <c r="OUQ246" s="92"/>
      <c r="OUR246" s="92"/>
      <c r="OUS246" s="92"/>
      <c r="OUT246" s="92"/>
      <c r="OUU246" s="92"/>
      <c r="OUV246" s="92"/>
      <c r="OUW246" s="92"/>
      <c r="OUX246" s="92"/>
      <c r="OUY246" s="92"/>
      <c r="OUZ246" s="92"/>
      <c r="OVA246" s="92"/>
      <c r="OVB246" s="92"/>
      <c r="OVC246" s="92"/>
      <c r="OVD246" s="92"/>
      <c r="OVE246" s="92"/>
      <c r="OVF246" s="92"/>
      <c r="OVG246" s="92"/>
      <c r="OVH246" s="92"/>
      <c r="OVI246" s="92"/>
      <c r="OVJ246" s="92"/>
      <c r="OVK246" s="92"/>
      <c r="OVL246" s="92"/>
      <c r="OVM246" s="92"/>
      <c r="OVN246" s="92"/>
      <c r="OVO246" s="92"/>
      <c r="OVP246" s="92"/>
      <c r="OVQ246" s="92"/>
      <c r="OVR246" s="92"/>
      <c r="OVS246" s="92"/>
      <c r="OVT246" s="92"/>
      <c r="OVU246" s="92"/>
      <c r="OVV246" s="92"/>
      <c r="OVW246" s="92"/>
      <c r="OVX246" s="92"/>
      <c r="OVY246" s="92"/>
      <c r="OVZ246" s="92"/>
      <c r="OWA246" s="92"/>
      <c r="OWB246" s="92"/>
      <c r="OWC246" s="92"/>
      <c r="OWD246" s="92"/>
      <c r="OWE246" s="92"/>
      <c r="OWF246" s="92"/>
      <c r="OWG246" s="92"/>
      <c r="OWH246" s="92"/>
      <c r="OWI246" s="92"/>
      <c r="OWJ246" s="92"/>
      <c r="OWK246" s="92"/>
      <c r="OWL246" s="92"/>
      <c r="OWM246" s="92"/>
      <c r="OWN246" s="92"/>
      <c r="OWO246" s="92"/>
      <c r="OWP246" s="92"/>
      <c r="OWQ246" s="92"/>
      <c r="OWR246" s="92"/>
      <c r="OWS246" s="92"/>
      <c r="OWT246" s="92"/>
      <c r="OWU246" s="92"/>
      <c r="OWV246" s="92"/>
      <c r="OWW246" s="92"/>
      <c r="OWX246" s="92"/>
      <c r="OWY246" s="92"/>
      <c r="OWZ246" s="92"/>
      <c r="OXA246" s="92"/>
      <c r="OXB246" s="92"/>
      <c r="OXC246" s="92"/>
      <c r="OXD246" s="92"/>
      <c r="OXE246" s="92"/>
      <c r="OXF246" s="92"/>
      <c r="OXG246" s="92"/>
      <c r="OXH246" s="92"/>
      <c r="OXI246" s="92"/>
      <c r="OXJ246" s="92"/>
      <c r="OXK246" s="92"/>
      <c r="OXL246" s="92"/>
      <c r="OXM246" s="92"/>
      <c r="OXN246" s="92"/>
      <c r="OXO246" s="92"/>
      <c r="OXP246" s="92"/>
      <c r="OXQ246" s="92"/>
      <c r="OXR246" s="92"/>
      <c r="OXS246" s="92"/>
      <c r="OXT246" s="92"/>
      <c r="OXU246" s="92"/>
      <c r="OXV246" s="92"/>
      <c r="OXW246" s="92"/>
      <c r="OXX246" s="92"/>
      <c r="OXY246" s="92"/>
      <c r="OXZ246" s="92"/>
      <c r="OYA246" s="92"/>
      <c r="OYB246" s="92"/>
      <c r="OYC246" s="92"/>
      <c r="OYD246" s="92"/>
      <c r="OYE246" s="92"/>
      <c r="OYF246" s="92"/>
      <c r="OYG246" s="92"/>
      <c r="OYH246" s="92"/>
      <c r="OYI246" s="92"/>
      <c r="OYJ246" s="92"/>
      <c r="OYK246" s="92"/>
      <c r="OYL246" s="92"/>
      <c r="OYM246" s="92"/>
      <c r="OYN246" s="92"/>
      <c r="OYO246" s="92"/>
      <c r="OYP246" s="92"/>
      <c r="OYQ246" s="92"/>
      <c r="OYR246" s="92"/>
      <c r="OYS246" s="92"/>
      <c r="OYT246" s="92"/>
      <c r="OYU246" s="92"/>
      <c r="OYV246" s="92"/>
      <c r="OYW246" s="92"/>
      <c r="OYX246" s="92"/>
      <c r="OYY246" s="92"/>
      <c r="OYZ246" s="92"/>
      <c r="OZA246" s="92"/>
      <c r="OZB246" s="92"/>
      <c r="OZC246" s="92"/>
      <c r="OZD246" s="92"/>
      <c r="OZE246" s="92"/>
      <c r="OZF246" s="92"/>
      <c r="OZG246" s="92"/>
      <c r="OZH246" s="92"/>
      <c r="OZI246" s="92"/>
      <c r="OZJ246" s="92"/>
      <c r="OZK246" s="92"/>
      <c r="OZL246" s="92"/>
      <c r="OZM246" s="92"/>
      <c r="OZN246" s="92"/>
      <c r="OZO246" s="92"/>
      <c r="OZP246" s="92"/>
      <c r="OZQ246" s="92"/>
      <c r="OZR246" s="92"/>
      <c r="OZS246" s="92"/>
      <c r="OZT246" s="92"/>
      <c r="OZU246" s="92"/>
      <c r="OZV246" s="92"/>
      <c r="OZW246" s="92"/>
      <c r="OZX246" s="92"/>
      <c r="OZY246" s="92"/>
      <c r="OZZ246" s="92"/>
      <c r="PAA246" s="92"/>
      <c r="PAB246" s="92"/>
      <c r="PAC246" s="92"/>
      <c r="PAD246" s="92"/>
      <c r="PAE246" s="92"/>
      <c r="PAF246" s="92"/>
      <c r="PAG246" s="92"/>
      <c r="PAH246" s="92"/>
      <c r="PAI246" s="92"/>
      <c r="PAJ246" s="92"/>
      <c r="PAK246" s="92"/>
      <c r="PAL246" s="92"/>
      <c r="PAM246" s="92"/>
      <c r="PAN246" s="92"/>
      <c r="PAO246" s="92"/>
      <c r="PAP246" s="92"/>
      <c r="PAQ246" s="92"/>
      <c r="PAR246" s="92"/>
      <c r="PAS246" s="92"/>
      <c r="PAT246" s="92"/>
      <c r="PAU246" s="92"/>
      <c r="PAV246" s="92"/>
      <c r="PAW246" s="92"/>
      <c r="PAX246" s="92"/>
      <c r="PAY246" s="92"/>
      <c r="PAZ246" s="92"/>
      <c r="PBA246" s="92"/>
      <c r="PBB246" s="92"/>
      <c r="PBC246" s="92"/>
      <c r="PBD246" s="92"/>
      <c r="PBE246" s="92"/>
      <c r="PBF246" s="92"/>
      <c r="PBG246" s="92"/>
      <c r="PBH246" s="92"/>
      <c r="PBI246" s="92"/>
      <c r="PBJ246" s="92"/>
      <c r="PBK246" s="92"/>
      <c r="PBL246" s="92"/>
      <c r="PBM246" s="92"/>
      <c r="PBN246" s="92"/>
      <c r="PBO246" s="92"/>
      <c r="PBP246" s="92"/>
      <c r="PBQ246" s="92"/>
      <c r="PBR246" s="92"/>
      <c r="PBS246" s="92"/>
      <c r="PBT246" s="92"/>
      <c r="PBU246" s="92"/>
      <c r="PBV246" s="92"/>
      <c r="PBW246" s="92"/>
      <c r="PBX246" s="92"/>
      <c r="PBY246" s="92"/>
      <c r="PBZ246" s="92"/>
      <c r="PCA246" s="92"/>
      <c r="PCB246" s="92"/>
      <c r="PCC246" s="92"/>
      <c r="PCD246" s="92"/>
      <c r="PCE246" s="92"/>
      <c r="PCF246" s="92"/>
      <c r="PCG246" s="92"/>
      <c r="PCH246" s="92"/>
      <c r="PCI246" s="92"/>
      <c r="PCJ246" s="92"/>
      <c r="PCK246" s="92"/>
      <c r="PCL246" s="92"/>
      <c r="PCM246" s="92"/>
      <c r="PCN246" s="92"/>
      <c r="PCO246" s="92"/>
      <c r="PCP246" s="92"/>
      <c r="PCQ246" s="92"/>
      <c r="PCR246" s="92"/>
      <c r="PCS246" s="92"/>
      <c r="PCT246" s="92"/>
      <c r="PCU246" s="92"/>
      <c r="PCV246" s="92"/>
      <c r="PCW246" s="92"/>
      <c r="PCX246" s="92"/>
      <c r="PCY246" s="92"/>
      <c r="PCZ246" s="92"/>
      <c r="PDA246" s="92"/>
      <c r="PDB246" s="92"/>
      <c r="PDC246" s="92"/>
      <c r="PDD246" s="92"/>
      <c r="PDE246" s="92"/>
      <c r="PDF246" s="92"/>
      <c r="PDG246" s="92"/>
      <c r="PDH246" s="92"/>
      <c r="PDI246" s="92"/>
      <c r="PDJ246" s="92"/>
      <c r="PDK246" s="92"/>
      <c r="PDL246" s="92"/>
      <c r="PDM246" s="92"/>
      <c r="PDN246" s="92"/>
      <c r="PDO246" s="92"/>
      <c r="PDP246" s="92"/>
      <c r="PDQ246" s="92"/>
      <c r="PDR246" s="92"/>
      <c r="PDS246" s="92"/>
      <c r="PDT246" s="92"/>
      <c r="PDU246" s="92"/>
      <c r="PDV246" s="92"/>
      <c r="PDW246" s="92"/>
      <c r="PDX246" s="92"/>
      <c r="PDY246" s="92"/>
      <c r="PDZ246" s="92"/>
      <c r="PEA246" s="92"/>
      <c r="PEB246" s="92"/>
      <c r="PEC246" s="92"/>
      <c r="PED246" s="92"/>
      <c r="PEE246" s="92"/>
      <c r="PEF246" s="92"/>
      <c r="PEG246" s="92"/>
      <c r="PEH246" s="92"/>
      <c r="PEI246" s="92"/>
      <c r="PEJ246" s="92"/>
      <c r="PEK246" s="92"/>
      <c r="PEL246" s="92"/>
      <c r="PEM246" s="92"/>
      <c r="PEN246" s="92"/>
      <c r="PEO246" s="92"/>
      <c r="PEP246" s="92"/>
      <c r="PEQ246" s="92"/>
      <c r="PER246" s="92"/>
      <c r="PES246" s="92"/>
      <c r="PET246" s="92"/>
      <c r="PEU246" s="92"/>
      <c r="PEV246" s="92"/>
      <c r="PEW246" s="92"/>
      <c r="PEX246" s="92"/>
      <c r="PEY246" s="92"/>
      <c r="PEZ246" s="92"/>
      <c r="PFA246" s="92"/>
      <c r="PFB246" s="92"/>
      <c r="PFC246" s="92"/>
      <c r="PFD246" s="92"/>
      <c r="PFE246" s="92"/>
      <c r="PFF246" s="92"/>
      <c r="PFG246" s="92"/>
      <c r="PFH246" s="92"/>
      <c r="PFI246" s="92"/>
      <c r="PFJ246" s="92"/>
      <c r="PFK246" s="92"/>
      <c r="PFL246" s="92"/>
      <c r="PFM246" s="92"/>
      <c r="PFN246" s="92"/>
      <c r="PFO246" s="92"/>
      <c r="PFP246" s="92"/>
      <c r="PFQ246" s="92"/>
      <c r="PFR246" s="92"/>
      <c r="PFS246" s="92"/>
      <c r="PFT246" s="92"/>
      <c r="PFU246" s="92"/>
      <c r="PFV246" s="92"/>
      <c r="PFW246" s="92"/>
      <c r="PFX246" s="92"/>
      <c r="PFY246" s="92"/>
      <c r="PFZ246" s="92"/>
      <c r="PGA246" s="92"/>
      <c r="PGB246" s="92"/>
      <c r="PGC246" s="92"/>
      <c r="PGD246" s="92"/>
      <c r="PGE246" s="92"/>
      <c r="PGF246" s="92"/>
      <c r="PGG246" s="92"/>
      <c r="PGH246" s="92"/>
      <c r="PGI246" s="92"/>
      <c r="PGJ246" s="92"/>
      <c r="PGK246" s="92"/>
      <c r="PGL246" s="92"/>
      <c r="PGM246" s="92"/>
      <c r="PGN246" s="92"/>
      <c r="PGO246" s="92"/>
      <c r="PGP246" s="92"/>
      <c r="PGQ246" s="92"/>
      <c r="PGR246" s="92"/>
      <c r="PGS246" s="92"/>
      <c r="PGT246" s="92"/>
      <c r="PGU246" s="92"/>
      <c r="PGV246" s="92"/>
      <c r="PGW246" s="92"/>
      <c r="PGX246" s="92"/>
      <c r="PGY246" s="92"/>
      <c r="PGZ246" s="92"/>
      <c r="PHA246" s="92"/>
      <c r="PHB246" s="92"/>
      <c r="PHC246" s="92"/>
      <c r="PHD246" s="92"/>
      <c r="PHE246" s="92"/>
      <c r="PHF246" s="92"/>
      <c r="PHG246" s="92"/>
      <c r="PHH246" s="92"/>
      <c r="PHI246" s="92"/>
      <c r="PHJ246" s="92"/>
      <c r="PHK246" s="92"/>
      <c r="PHL246" s="92"/>
      <c r="PHM246" s="92"/>
      <c r="PHN246" s="92"/>
      <c r="PHO246" s="92"/>
      <c r="PHP246" s="92"/>
      <c r="PHQ246" s="92"/>
      <c r="PHR246" s="92"/>
      <c r="PHS246" s="92"/>
      <c r="PHT246" s="92"/>
      <c r="PHU246" s="92"/>
      <c r="PHV246" s="92"/>
      <c r="PHW246" s="92"/>
      <c r="PHX246" s="92"/>
      <c r="PHY246" s="92"/>
      <c r="PHZ246" s="92"/>
      <c r="PIA246" s="92"/>
      <c r="PIB246" s="92"/>
      <c r="PIC246" s="92"/>
      <c r="PID246" s="92"/>
      <c r="PIE246" s="92"/>
      <c r="PIF246" s="92"/>
      <c r="PIG246" s="92"/>
      <c r="PIH246" s="92"/>
      <c r="PII246" s="92"/>
      <c r="PIJ246" s="92"/>
      <c r="PIK246" s="92"/>
      <c r="PIL246" s="92"/>
      <c r="PIM246" s="92"/>
      <c r="PIN246" s="92"/>
      <c r="PIO246" s="92"/>
      <c r="PIP246" s="92"/>
      <c r="PIQ246" s="92"/>
      <c r="PIR246" s="92"/>
      <c r="PIS246" s="92"/>
      <c r="PIT246" s="92"/>
      <c r="PIU246" s="92"/>
      <c r="PIV246" s="92"/>
      <c r="PIW246" s="92"/>
      <c r="PIX246" s="92"/>
      <c r="PIY246" s="92"/>
      <c r="PIZ246" s="92"/>
      <c r="PJA246" s="92"/>
      <c r="PJB246" s="92"/>
      <c r="PJC246" s="92"/>
      <c r="PJD246" s="92"/>
      <c r="PJE246" s="92"/>
      <c r="PJF246" s="92"/>
      <c r="PJG246" s="92"/>
      <c r="PJH246" s="92"/>
      <c r="PJI246" s="92"/>
      <c r="PJJ246" s="92"/>
      <c r="PJK246" s="92"/>
      <c r="PJL246" s="92"/>
      <c r="PJM246" s="92"/>
      <c r="PJN246" s="92"/>
      <c r="PJO246" s="92"/>
      <c r="PJP246" s="92"/>
      <c r="PJQ246" s="92"/>
      <c r="PJR246" s="92"/>
      <c r="PJS246" s="92"/>
      <c r="PJT246" s="92"/>
      <c r="PJU246" s="92"/>
      <c r="PJV246" s="92"/>
      <c r="PJW246" s="92"/>
      <c r="PJX246" s="92"/>
      <c r="PJY246" s="92"/>
      <c r="PJZ246" s="92"/>
      <c r="PKA246" s="92"/>
      <c r="PKB246" s="92"/>
      <c r="PKC246" s="92"/>
      <c r="PKD246" s="92"/>
      <c r="PKE246" s="92"/>
      <c r="PKF246" s="92"/>
      <c r="PKG246" s="92"/>
      <c r="PKH246" s="92"/>
      <c r="PKI246" s="92"/>
      <c r="PKJ246" s="92"/>
      <c r="PKK246" s="92"/>
      <c r="PKL246" s="92"/>
      <c r="PKM246" s="92"/>
      <c r="PKN246" s="92"/>
      <c r="PKO246" s="92"/>
      <c r="PKP246" s="92"/>
      <c r="PKQ246" s="92"/>
      <c r="PKR246" s="92"/>
      <c r="PKS246" s="92"/>
      <c r="PKT246" s="92"/>
      <c r="PKU246" s="92"/>
      <c r="PKV246" s="92"/>
      <c r="PKW246" s="92"/>
      <c r="PKX246" s="92"/>
      <c r="PKY246" s="92"/>
      <c r="PKZ246" s="92"/>
      <c r="PLA246" s="92"/>
      <c r="PLB246" s="92"/>
      <c r="PLC246" s="92"/>
      <c r="PLD246" s="92"/>
      <c r="PLE246" s="92"/>
      <c r="PLF246" s="92"/>
      <c r="PLG246" s="92"/>
      <c r="PLH246" s="92"/>
      <c r="PLI246" s="92"/>
      <c r="PLJ246" s="92"/>
      <c r="PLK246" s="92"/>
      <c r="PLL246" s="92"/>
      <c r="PLM246" s="92"/>
      <c r="PLN246" s="92"/>
      <c r="PLO246" s="92"/>
      <c r="PLP246" s="92"/>
      <c r="PLQ246" s="92"/>
      <c r="PLR246" s="92"/>
      <c r="PLS246" s="92"/>
      <c r="PLT246" s="92"/>
      <c r="PLU246" s="92"/>
      <c r="PLV246" s="92"/>
      <c r="PLW246" s="92"/>
      <c r="PLX246" s="92"/>
      <c r="PLY246" s="92"/>
      <c r="PLZ246" s="92"/>
      <c r="PMA246" s="92"/>
      <c r="PMB246" s="92"/>
      <c r="PMC246" s="92"/>
      <c r="PMD246" s="92"/>
      <c r="PME246" s="92"/>
      <c r="PMF246" s="92"/>
      <c r="PMG246" s="92"/>
      <c r="PMH246" s="92"/>
      <c r="PMI246" s="92"/>
      <c r="PMJ246" s="92"/>
      <c r="PMK246" s="92"/>
      <c r="PML246" s="92"/>
      <c r="PMM246" s="92"/>
      <c r="PMN246" s="92"/>
      <c r="PMO246" s="92"/>
      <c r="PMP246" s="92"/>
      <c r="PMQ246" s="92"/>
      <c r="PMR246" s="92"/>
      <c r="PMS246" s="92"/>
      <c r="PMT246" s="92"/>
      <c r="PMU246" s="92"/>
      <c r="PMV246" s="92"/>
      <c r="PMW246" s="92"/>
      <c r="PMX246" s="92"/>
      <c r="PMY246" s="92"/>
      <c r="PMZ246" s="92"/>
      <c r="PNA246" s="92"/>
      <c r="PNB246" s="92"/>
      <c r="PNC246" s="92"/>
      <c r="PND246" s="92"/>
      <c r="PNE246" s="92"/>
      <c r="PNF246" s="92"/>
      <c r="PNG246" s="92"/>
      <c r="PNH246" s="92"/>
      <c r="PNI246" s="92"/>
      <c r="PNJ246" s="92"/>
      <c r="PNK246" s="92"/>
      <c r="PNL246" s="92"/>
      <c r="PNM246" s="92"/>
      <c r="PNN246" s="92"/>
      <c r="PNO246" s="92"/>
      <c r="PNP246" s="92"/>
      <c r="PNQ246" s="92"/>
      <c r="PNR246" s="92"/>
      <c r="PNS246" s="92"/>
      <c r="PNT246" s="92"/>
      <c r="PNU246" s="92"/>
      <c r="PNV246" s="92"/>
      <c r="PNW246" s="92"/>
      <c r="PNX246" s="92"/>
      <c r="PNY246" s="92"/>
      <c r="PNZ246" s="92"/>
      <c r="POA246" s="92"/>
      <c r="POB246" s="92"/>
      <c r="POC246" s="92"/>
      <c r="POD246" s="92"/>
      <c r="POE246" s="92"/>
      <c r="POF246" s="92"/>
      <c r="POG246" s="92"/>
      <c r="POH246" s="92"/>
      <c r="POI246" s="92"/>
      <c r="POJ246" s="92"/>
      <c r="POK246" s="92"/>
      <c r="POL246" s="92"/>
      <c r="POM246" s="92"/>
      <c r="PON246" s="92"/>
      <c r="POO246" s="92"/>
      <c r="POP246" s="92"/>
      <c r="POQ246" s="92"/>
      <c r="POR246" s="92"/>
      <c r="POS246" s="92"/>
      <c r="POT246" s="92"/>
      <c r="POU246" s="92"/>
      <c r="POV246" s="92"/>
      <c r="POW246" s="92"/>
      <c r="POX246" s="92"/>
      <c r="POY246" s="92"/>
      <c r="POZ246" s="92"/>
      <c r="PPA246" s="92"/>
      <c r="PPB246" s="92"/>
      <c r="PPC246" s="92"/>
      <c r="PPD246" s="92"/>
      <c r="PPE246" s="92"/>
      <c r="PPF246" s="92"/>
      <c r="PPG246" s="92"/>
      <c r="PPH246" s="92"/>
      <c r="PPI246" s="92"/>
      <c r="PPJ246" s="92"/>
      <c r="PPK246" s="92"/>
      <c r="PPL246" s="92"/>
      <c r="PPM246" s="92"/>
      <c r="PPN246" s="92"/>
      <c r="PPO246" s="92"/>
      <c r="PPP246" s="92"/>
      <c r="PPQ246" s="92"/>
      <c r="PPR246" s="92"/>
      <c r="PPS246" s="92"/>
      <c r="PPT246" s="92"/>
      <c r="PPU246" s="92"/>
      <c r="PPV246" s="92"/>
      <c r="PPW246" s="92"/>
      <c r="PPX246" s="92"/>
      <c r="PPY246" s="92"/>
      <c r="PPZ246" s="92"/>
      <c r="PQA246" s="92"/>
      <c r="PQB246" s="92"/>
      <c r="PQC246" s="92"/>
      <c r="PQD246" s="92"/>
      <c r="PQE246" s="92"/>
      <c r="PQF246" s="92"/>
      <c r="PQG246" s="92"/>
      <c r="PQH246" s="92"/>
      <c r="PQI246" s="92"/>
      <c r="PQJ246" s="92"/>
      <c r="PQK246" s="92"/>
      <c r="PQL246" s="92"/>
      <c r="PQM246" s="92"/>
      <c r="PQN246" s="92"/>
      <c r="PQO246" s="92"/>
      <c r="PQP246" s="92"/>
      <c r="PQQ246" s="92"/>
      <c r="PQR246" s="92"/>
      <c r="PQS246" s="92"/>
      <c r="PQT246" s="92"/>
      <c r="PQU246" s="92"/>
      <c r="PQV246" s="92"/>
      <c r="PQW246" s="92"/>
      <c r="PQX246" s="92"/>
      <c r="PQY246" s="92"/>
      <c r="PQZ246" s="92"/>
      <c r="PRA246" s="92"/>
      <c r="PRB246" s="92"/>
      <c r="PRC246" s="92"/>
      <c r="PRD246" s="92"/>
      <c r="PRE246" s="92"/>
      <c r="PRF246" s="92"/>
      <c r="PRG246" s="92"/>
      <c r="PRH246" s="92"/>
      <c r="PRI246" s="92"/>
      <c r="PRJ246" s="92"/>
      <c r="PRK246" s="92"/>
      <c r="PRL246" s="92"/>
      <c r="PRM246" s="92"/>
      <c r="PRN246" s="92"/>
      <c r="PRO246" s="92"/>
      <c r="PRP246" s="92"/>
      <c r="PRQ246" s="92"/>
      <c r="PRR246" s="92"/>
      <c r="PRS246" s="92"/>
      <c r="PRT246" s="92"/>
      <c r="PRU246" s="92"/>
      <c r="PRV246" s="92"/>
      <c r="PRW246" s="92"/>
      <c r="PRX246" s="92"/>
      <c r="PRY246" s="92"/>
      <c r="PRZ246" s="92"/>
      <c r="PSA246" s="92"/>
      <c r="PSB246" s="92"/>
      <c r="PSC246" s="92"/>
      <c r="PSD246" s="92"/>
      <c r="PSE246" s="92"/>
      <c r="PSF246" s="92"/>
      <c r="PSG246" s="92"/>
      <c r="PSH246" s="92"/>
      <c r="PSI246" s="92"/>
      <c r="PSJ246" s="92"/>
      <c r="PSK246" s="92"/>
      <c r="PSL246" s="92"/>
      <c r="PSM246" s="92"/>
      <c r="PSN246" s="92"/>
      <c r="PSO246" s="92"/>
      <c r="PSP246" s="92"/>
      <c r="PSQ246" s="92"/>
      <c r="PSR246" s="92"/>
      <c r="PSS246" s="92"/>
      <c r="PST246" s="92"/>
      <c r="PSU246" s="92"/>
      <c r="PSV246" s="92"/>
      <c r="PSW246" s="92"/>
      <c r="PSX246" s="92"/>
      <c r="PSY246" s="92"/>
      <c r="PSZ246" s="92"/>
      <c r="PTA246" s="92"/>
      <c r="PTB246" s="92"/>
      <c r="PTC246" s="92"/>
      <c r="PTD246" s="92"/>
      <c r="PTE246" s="92"/>
      <c r="PTF246" s="92"/>
      <c r="PTG246" s="92"/>
      <c r="PTH246" s="92"/>
      <c r="PTI246" s="92"/>
      <c r="PTJ246" s="92"/>
      <c r="PTK246" s="92"/>
      <c r="PTL246" s="92"/>
      <c r="PTM246" s="92"/>
      <c r="PTN246" s="92"/>
      <c r="PTO246" s="92"/>
      <c r="PTP246" s="92"/>
      <c r="PTQ246" s="92"/>
      <c r="PTR246" s="92"/>
      <c r="PTS246" s="92"/>
      <c r="PTT246" s="92"/>
      <c r="PTU246" s="92"/>
      <c r="PTV246" s="92"/>
      <c r="PTW246" s="92"/>
      <c r="PTX246" s="92"/>
      <c r="PTY246" s="92"/>
      <c r="PTZ246" s="92"/>
      <c r="PUA246" s="92"/>
      <c r="PUB246" s="92"/>
      <c r="PUC246" s="92"/>
      <c r="PUD246" s="92"/>
      <c r="PUE246" s="92"/>
      <c r="PUF246" s="92"/>
      <c r="PUG246" s="92"/>
      <c r="PUH246" s="92"/>
      <c r="PUI246" s="92"/>
      <c r="PUJ246" s="92"/>
      <c r="PUK246" s="92"/>
      <c r="PUL246" s="92"/>
      <c r="PUM246" s="92"/>
      <c r="PUN246" s="92"/>
      <c r="PUO246" s="92"/>
      <c r="PUP246" s="92"/>
      <c r="PUQ246" s="92"/>
      <c r="PUR246" s="92"/>
      <c r="PUS246" s="92"/>
      <c r="PUT246" s="92"/>
      <c r="PUU246" s="92"/>
      <c r="PUV246" s="92"/>
      <c r="PUW246" s="92"/>
      <c r="PUX246" s="92"/>
      <c r="PUY246" s="92"/>
      <c r="PUZ246" s="92"/>
      <c r="PVA246" s="92"/>
      <c r="PVB246" s="92"/>
      <c r="PVC246" s="92"/>
      <c r="PVD246" s="92"/>
      <c r="PVE246" s="92"/>
      <c r="PVF246" s="92"/>
      <c r="PVG246" s="92"/>
      <c r="PVH246" s="92"/>
      <c r="PVI246" s="92"/>
      <c r="PVJ246" s="92"/>
      <c r="PVK246" s="92"/>
      <c r="PVL246" s="92"/>
      <c r="PVM246" s="92"/>
      <c r="PVN246" s="92"/>
      <c r="PVO246" s="92"/>
      <c r="PVP246" s="92"/>
      <c r="PVQ246" s="92"/>
      <c r="PVR246" s="92"/>
      <c r="PVS246" s="92"/>
      <c r="PVT246" s="92"/>
      <c r="PVU246" s="92"/>
      <c r="PVV246" s="92"/>
      <c r="PVW246" s="92"/>
      <c r="PVX246" s="92"/>
      <c r="PVY246" s="92"/>
      <c r="PVZ246" s="92"/>
      <c r="PWA246" s="92"/>
      <c r="PWB246" s="92"/>
      <c r="PWC246" s="92"/>
      <c r="PWD246" s="92"/>
      <c r="PWE246" s="92"/>
      <c r="PWF246" s="92"/>
      <c r="PWG246" s="92"/>
      <c r="PWH246" s="92"/>
      <c r="PWI246" s="92"/>
      <c r="PWJ246" s="92"/>
      <c r="PWK246" s="92"/>
      <c r="PWL246" s="92"/>
      <c r="PWM246" s="92"/>
      <c r="PWN246" s="92"/>
      <c r="PWO246" s="92"/>
      <c r="PWP246" s="92"/>
      <c r="PWQ246" s="92"/>
      <c r="PWR246" s="92"/>
      <c r="PWS246" s="92"/>
      <c r="PWT246" s="92"/>
      <c r="PWU246" s="92"/>
      <c r="PWV246" s="92"/>
      <c r="PWW246" s="92"/>
      <c r="PWX246" s="92"/>
      <c r="PWY246" s="92"/>
      <c r="PWZ246" s="92"/>
      <c r="PXA246" s="92"/>
      <c r="PXB246" s="92"/>
      <c r="PXC246" s="92"/>
      <c r="PXD246" s="92"/>
      <c r="PXE246" s="92"/>
      <c r="PXF246" s="92"/>
      <c r="PXG246" s="92"/>
      <c r="PXH246" s="92"/>
      <c r="PXI246" s="92"/>
      <c r="PXJ246" s="92"/>
      <c r="PXK246" s="92"/>
      <c r="PXL246" s="92"/>
      <c r="PXM246" s="92"/>
      <c r="PXN246" s="92"/>
      <c r="PXO246" s="92"/>
      <c r="PXP246" s="92"/>
      <c r="PXQ246" s="92"/>
      <c r="PXR246" s="92"/>
      <c r="PXS246" s="92"/>
      <c r="PXT246" s="92"/>
      <c r="PXU246" s="92"/>
      <c r="PXV246" s="92"/>
      <c r="PXW246" s="92"/>
      <c r="PXX246" s="92"/>
      <c r="PXY246" s="92"/>
      <c r="PXZ246" s="92"/>
      <c r="PYA246" s="92"/>
      <c r="PYB246" s="92"/>
      <c r="PYC246" s="92"/>
      <c r="PYD246" s="92"/>
      <c r="PYE246" s="92"/>
      <c r="PYF246" s="92"/>
      <c r="PYG246" s="92"/>
      <c r="PYH246" s="92"/>
      <c r="PYI246" s="92"/>
      <c r="PYJ246" s="92"/>
      <c r="PYK246" s="92"/>
      <c r="PYL246" s="92"/>
      <c r="PYM246" s="92"/>
      <c r="PYN246" s="92"/>
      <c r="PYO246" s="92"/>
      <c r="PYP246" s="92"/>
      <c r="PYQ246" s="92"/>
      <c r="PYR246" s="92"/>
      <c r="PYS246" s="92"/>
      <c r="PYT246" s="92"/>
      <c r="PYU246" s="92"/>
      <c r="PYV246" s="92"/>
      <c r="PYW246" s="92"/>
      <c r="PYX246" s="92"/>
      <c r="PYY246" s="92"/>
      <c r="PYZ246" s="92"/>
      <c r="PZA246" s="92"/>
      <c r="PZB246" s="92"/>
      <c r="PZC246" s="92"/>
      <c r="PZD246" s="92"/>
      <c r="PZE246" s="92"/>
      <c r="PZF246" s="92"/>
      <c r="PZG246" s="92"/>
      <c r="PZH246" s="92"/>
      <c r="PZI246" s="92"/>
      <c r="PZJ246" s="92"/>
      <c r="PZK246" s="92"/>
      <c r="PZL246" s="92"/>
      <c r="PZM246" s="92"/>
      <c r="PZN246" s="92"/>
      <c r="PZO246" s="92"/>
      <c r="PZP246" s="92"/>
      <c r="PZQ246" s="92"/>
      <c r="PZR246" s="92"/>
      <c r="PZS246" s="92"/>
      <c r="PZT246" s="92"/>
      <c r="PZU246" s="92"/>
      <c r="PZV246" s="92"/>
      <c r="PZW246" s="92"/>
      <c r="PZX246" s="92"/>
      <c r="PZY246" s="92"/>
      <c r="PZZ246" s="92"/>
      <c r="QAA246" s="92"/>
      <c r="QAB246" s="92"/>
      <c r="QAC246" s="92"/>
      <c r="QAD246" s="92"/>
      <c r="QAE246" s="92"/>
      <c r="QAF246" s="92"/>
      <c r="QAG246" s="92"/>
      <c r="QAH246" s="92"/>
      <c r="QAI246" s="92"/>
      <c r="QAJ246" s="92"/>
      <c r="QAK246" s="92"/>
      <c r="QAL246" s="92"/>
      <c r="QAM246" s="92"/>
      <c r="QAN246" s="92"/>
      <c r="QAO246" s="92"/>
      <c r="QAP246" s="92"/>
      <c r="QAQ246" s="92"/>
      <c r="QAR246" s="92"/>
      <c r="QAS246" s="92"/>
      <c r="QAT246" s="92"/>
      <c r="QAU246" s="92"/>
      <c r="QAV246" s="92"/>
      <c r="QAW246" s="92"/>
      <c r="QAX246" s="92"/>
      <c r="QAY246" s="92"/>
      <c r="QAZ246" s="92"/>
      <c r="QBA246" s="92"/>
      <c r="QBB246" s="92"/>
      <c r="QBC246" s="92"/>
      <c r="QBD246" s="92"/>
      <c r="QBE246" s="92"/>
      <c r="QBF246" s="92"/>
      <c r="QBG246" s="92"/>
      <c r="QBH246" s="92"/>
      <c r="QBI246" s="92"/>
      <c r="QBJ246" s="92"/>
      <c r="QBK246" s="92"/>
      <c r="QBL246" s="92"/>
      <c r="QBM246" s="92"/>
      <c r="QBN246" s="92"/>
      <c r="QBO246" s="92"/>
      <c r="QBP246" s="92"/>
      <c r="QBQ246" s="92"/>
      <c r="QBR246" s="92"/>
      <c r="QBS246" s="92"/>
      <c r="QBT246" s="92"/>
      <c r="QBU246" s="92"/>
      <c r="QBV246" s="92"/>
      <c r="QBW246" s="92"/>
      <c r="QBX246" s="92"/>
      <c r="QBY246" s="92"/>
      <c r="QBZ246" s="92"/>
      <c r="QCA246" s="92"/>
      <c r="QCB246" s="92"/>
      <c r="QCC246" s="92"/>
      <c r="QCD246" s="92"/>
      <c r="QCE246" s="92"/>
      <c r="QCF246" s="92"/>
      <c r="QCG246" s="92"/>
      <c r="QCH246" s="92"/>
      <c r="QCI246" s="92"/>
      <c r="QCJ246" s="92"/>
      <c r="QCK246" s="92"/>
      <c r="QCL246" s="92"/>
      <c r="QCM246" s="92"/>
      <c r="QCN246" s="92"/>
      <c r="QCO246" s="92"/>
      <c r="QCP246" s="92"/>
      <c r="QCQ246" s="92"/>
      <c r="QCR246" s="92"/>
      <c r="QCS246" s="92"/>
      <c r="QCT246" s="92"/>
      <c r="QCU246" s="92"/>
      <c r="QCV246" s="92"/>
      <c r="QCW246" s="92"/>
      <c r="QCX246" s="92"/>
      <c r="QCY246" s="92"/>
      <c r="QCZ246" s="92"/>
      <c r="QDA246" s="92"/>
      <c r="QDB246" s="92"/>
      <c r="QDC246" s="92"/>
      <c r="QDD246" s="92"/>
      <c r="QDE246" s="92"/>
      <c r="QDF246" s="92"/>
      <c r="QDG246" s="92"/>
      <c r="QDH246" s="92"/>
      <c r="QDI246" s="92"/>
      <c r="QDJ246" s="92"/>
      <c r="QDK246" s="92"/>
      <c r="QDL246" s="92"/>
      <c r="QDM246" s="92"/>
      <c r="QDN246" s="92"/>
      <c r="QDO246" s="92"/>
      <c r="QDP246" s="92"/>
      <c r="QDQ246" s="92"/>
      <c r="QDR246" s="92"/>
      <c r="QDS246" s="92"/>
      <c r="QDT246" s="92"/>
      <c r="QDU246" s="92"/>
      <c r="QDV246" s="92"/>
      <c r="QDW246" s="92"/>
      <c r="QDX246" s="92"/>
      <c r="QDY246" s="92"/>
      <c r="QDZ246" s="92"/>
      <c r="QEA246" s="92"/>
      <c r="QEB246" s="92"/>
      <c r="QEC246" s="92"/>
      <c r="QED246" s="92"/>
      <c r="QEE246" s="92"/>
      <c r="QEF246" s="92"/>
      <c r="QEG246" s="92"/>
      <c r="QEH246" s="92"/>
      <c r="QEI246" s="92"/>
      <c r="QEJ246" s="92"/>
      <c r="QEK246" s="92"/>
      <c r="QEL246" s="92"/>
      <c r="QEM246" s="92"/>
      <c r="QEN246" s="92"/>
      <c r="QEO246" s="92"/>
      <c r="QEP246" s="92"/>
      <c r="QEQ246" s="92"/>
      <c r="QER246" s="92"/>
      <c r="QES246" s="92"/>
      <c r="QET246" s="92"/>
      <c r="QEU246" s="92"/>
      <c r="QEV246" s="92"/>
      <c r="QEW246" s="92"/>
      <c r="QEX246" s="92"/>
      <c r="QEY246" s="92"/>
      <c r="QEZ246" s="92"/>
      <c r="QFA246" s="92"/>
      <c r="QFB246" s="92"/>
      <c r="QFC246" s="92"/>
      <c r="QFD246" s="92"/>
      <c r="QFE246" s="92"/>
      <c r="QFF246" s="92"/>
      <c r="QFG246" s="92"/>
      <c r="QFH246" s="92"/>
      <c r="QFI246" s="92"/>
      <c r="QFJ246" s="92"/>
      <c r="QFK246" s="92"/>
      <c r="QFL246" s="92"/>
      <c r="QFM246" s="92"/>
      <c r="QFN246" s="92"/>
      <c r="QFO246" s="92"/>
      <c r="QFP246" s="92"/>
      <c r="QFQ246" s="92"/>
      <c r="QFR246" s="92"/>
      <c r="QFS246" s="92"/>
      <c r="QFT246" s="92"/>
      <c r="QFU246" s="92"/>
      <c r="QFV246" s="92"/>
      <c r="QFW246" s="92"/>
      <c r="QFX246" s="92"/>
      <c r="QFY246" s="92"/>
      <c r="QFZ246" s="92"/>
      <c r="QGA246" s="92"/>
      <c r="QGB246" s="92"/>
      <c r="QGC246" s="92"/>
      <c r="QGD246" s="92"/>
      <c r="QGE246" s="92"/>
      <c r="QGF246" s="92"/>
      <c r="QGG246" s="92"/>
      <c r="QGH246" s="92"/>
      <c r="QGI246" s="92"/>
      <c r="QGJ246" s="92"/>
      <c r="QGK246" s="92"/>
      <c r="QGL246" s="92"/>
      <c r="QGM246" s="92"/>
      <c r="QGN246" s="92"/>
      <c r="QGO246" s="92"/>
      <c r="QGP246" s="92"/>
      <c r="QGQ246" s="92"/>
      <c r="QGR246" s="92"/>
      <c r="QGS246" s="92"/>
      <c r="QGT246" s="92"/>
      <c r="QGU246" s="92"/>
      <c r="QGV246" s="92"/>
      <c r="QGW246" s="92"/>
      <c r="QGX246" s="92"/>
      <c r="QGY246" s="92"/>
      <c r="QGZ246" s="92"/>
      <c r="QHA246" s="92"/>
      <c r="QHB246" s="92"/>
      <c r="QHC246" s="92"/>
      <c r="QHD246" s="92"/>
      <c r="QHE246" s="92"/>
      <c r="QHF246" s="92"/>
      <c r="QHG246" s="92"/>
      <c r="QHH246" s="92"/>
      <c r="QHI246" s="92"/>
      <c r="QHJ246" s="92"/>
      <c r="QHK246" s="92"/>
      <c r="QHL246" s="92"/>
      <c r="QHM246" s="92"/>
      <c r="QHN246" s="92"/>
      <c r="QHO246" s="92"/>
      <c r="QHP246" s="92"/>
      <c r="QHQ246" s="92"/>
      <c r="QHR246" s="92"/>
      <c r="QHS246" s="92"/>
      <c r="QHT246" s="92"/>
      <c r="QHU246" s="92"/>
      <c r="QHV246" s="92"/>
      <c r="QHW246" s="92"/>
      <c r="QHX246" s="92"/>
      <c r="QHY246" s="92"/>
      <c r="QHZ246" s="92"/>
      <c r="QIA246" s="92"/>
      <c r="QIB246" s="92"/>
      <c r="QIC246" s="92"/>
      <c r="QID246" s="92"/>
      <c r="QIE246" s="92"/>
      <c r="QIF246" s="92"/>
      <c r="QIG246" s="92"/>
      <c r="QIH246" s="92"/>
      <c r="QII246" s="92"/>
      <c r="QIJ246" s="92"/>
      <c r="QIK246" s="92"/>
      <c r="QIL246" s="92"/>
      <c r="QIM246" s="92"/>
      <c r="QIN246" s="92"/>
      <c r="QIO246" s="92"/>
      <c r="QIP246" s="92"/>
      <c r="QIQ246" s="92"/>
      <c r="QIR246" s="92"/>
      <c r="QIS246" s="92"/>
      <c r="QIT246" s="92"/>
      <c r="QIU246" s="92"/>
      <c r="QIV246" s="92"/>
      <c r="QIW246" s="92"/>
      <c r="QIX246" s="92"/>
      <c r="QIY246" s="92"/>
      <c r="QIZ246" s="92"/>
      <c r="QJA246" s="92"/>
      <c r="QJB246" s="92"/>
      <c r="QJC246" s="92"/>
      <c r="QJD246" s="92"/>
      <c r="QJE246" s="92"/>
      <c r="QJF246" s="92"/>
      <c r="QJG246" s="92"/>
      <c r="QJH246" s="92"/>
      <c r="QJI246" s="92"/>
      <c r="QJJ246" s="92"/>
      <c r="QJK246" s="92"/>
      <c r="QJL246" s="92"/>
      <c r="QJM246" s="92"/>
      <c r="QJN246" s="92"/>
      <c r="QJO246" s="92"/>
      <c r="QJP246" s="92"/>
      <c r="QJQ246" s="92"/>
      <c r="QJR246" s="92"/>
      <c r="QJS246" s="92"/>
      <c r="QJT246" s="92"/>
      <c r="QJU246" s="92"/>
      <c r="QJV246" s="92"/>
      <c r="QJW246" s="92"/>
      <c r="QJX246" s="92"/>
      <c r="QJY246" s="92"/>
      <c r="QJZ246" s="92"/>
      <c r="QKA246" s="92"/>
      <c r="QKB246" s="92"/>
      <c r="QKC246" s="92"/>
      <c r="QKD246" s="92"/>
      <c r="QKE246" s="92"/>
      <c r="QKF246" s="92"/>
      <c r="QKG246" s="92"/>
      <c r="QKH246" s="92"/>
      <c r="QKI246" s="92"/>
      <c r="QKJ246" s="92"/>
      <c r="QKK246" s="92"/>
      <c r="QKL246" s="92"/>
      <c r="QKM246" s="92"/>
      <c r="QKN246" s="92"/>
      <c r="QKO246" s="92"/>
      <c r="QKP246" s="92"/>
      <c r="QKQ246" s="92"/>
      <c r="QKR246" s="92"/>
      <c r="QKS246" s="92"/>
      <c r="QKT246" s="92"/>
      <c r="QKU246" s="92"/>
      <c r="QKV246" s="92"/>
      <c r="QKW246" s="92"/>
      <c r="QKX246" s="92"/>
      <c r="QKY246" s="92"/>
      <c r="QKZ246" s="92"/>
      <c r="QLA246" s="92"/>
      <c r="QLB246" s="92"/>
      <c r="QLC246" s="92"/>
      <c r="QLD246" s="92"/>
      <c r="QLE246" s="92"/>
      <c r="QLF246" s="92"/>
      <c r="QLG246" s="92"/>
      <c r="QLH246" s="92"/>
      <c r="QLI246" s="92"/>
      <c r="QLJ246" s="92"/>
      <c r="QLK246" s="92"/>
      <c r="QLL246" s="92"/>
      <c r="QLM246" s="92"/>
      <c r="QLN246" s="92"/>
      <c r="QLO246" s="92"/>
      <c r="QLP246" s="92"/>
      <c r="QLQ246" s="92"/>
      <c r="QLR246" s="92"/>
      <c r="QLS246" s="92"/>
      <c r="QLT246" s="92"/>
      <c r="QLU246" s="92"/>
      <c r="QLV246" s="92"/>
      <c r="QLW246" s="92"/>
      <c r="QLX246" s="92"/>
      <c r="QLY246" s="92"/>
      <c r="QLZ246" s="92"/>
      <c r="QMA246" s="92"/>
      <c r="QMB246" s="92"/>
      <c r="QMC246" s="92"/>
      <c r="QMD246" s="92"/>
      <c r="QME246" s="92"/>
      <c r="QMF246" s="92"/>
      <c r="QMG246" s="92"/>
      <c r="QMH246" s="92"/>
      <c r="QMI246" s="92"/>
      <c r="QMJ246" s="92"/>
      <c r="QMK246" s="92"/>
      <c r="QML246" s="92"/>
      <c r="QMM246" s="92"/>
      <c r="QMN246" s="92"/>
      <c r="QMO246" s="92"/>
      <c r="QMP246" s="92"/>
      <c r="QMQ246" s="92"/>
      <c r="QMR246" s="92"/>
      <c r="QMS246" s="92"/>
      <c r="QMT246" s="92"/>
      <c r="QMU246" s="92"/>
      <c r="QMV246" s="92"/>
      <c r="QMW246" s="92"/>
      <c r="QMX246" s="92"/>
      <c r="QMY246" s="92"/>
      <c r="QMZ246" s="92"/>
      <c r="QNA246" s="92"/>
      <c r="QNB246" s="92"/>
      <c r="QNC246" s="92"/>
      <c r="QND246" s="92"/>
      <c r="QNE246" s="92"/>
      <c r="QNF246" s="92"/>
      <c r="QNG246" s="92"/>
      <c r="QNH246" s="92"/>
      <c r="QNI246" s="92"/>
      <c r="QNJ246" s="92"/>
      <c r="QNK246" s="92"/>
      <c r="QNL246" s="92"/>
      <c r="QNM246" s="92"/>
      <c r="QNN246" s="92"/>
      <c r="QNO246" s="92"/>
      <c r="QNP246" s="92"/>
      <c r="QNQ246" s="92"/>
      <c r="QNR246" s="92"/>
      <c r="QNS246" s="92"/>
      <c r="QNT246" s="92"/>
      <c r="QNU246" s="92"/>
      <c r="QNV246" s="92"/>
      <c r="QNW246" s="92"/>
      <c r="QNX246" s="92"/>
      <c r="QNY246" s="92"/>
      <c r="QNZ246" s="92"/>
      <c r="QOA246" s="92"/>
      <c r="QOB246" s="92"/>
      <c r="QOC246" s="92"/>
      <c r="QOD246" s="92"/>
      <c r="QOE246" s="92"/>
      <c r="QOF246" s="92"/>
      <c r="QOG246" s="92"/>
      <c r="QOH246" s="92"/>
      <c r="QOI246" s="92"/>
      <c r="QOJ246" s="92"/>
      <c r="QOK246" s="92"/>
      <c r="QOL246" s="92"/>
      <c r="QOM246" s="92"/>
      <c r="QON246" s="92"/>
      <c r="QOO246" s="92"/>
      <c r="QOP246" s="92"/>
      <c r="QOQ246" s="92"/>
      <c r="QOR246" s="92"/>
      <c r="QOS246" s="92"/>
      <c r="QOT246" s="92"/>
      <c r="QOU246" s="92"/>
      <c r="QOV246" s="92"/>
      <c r="QOW246" s="92"/>
      <c r="QOX246" s="92"/>
      <c r="QOY246" s="92"/>
      <c r="QOZ246" s="92"/>
      <c r="QPA246" s="92"/>
      <c r="QPB246" s="92"/>
      <c r="QPC246" s="92"/>
      <c r="QPD246" s="92"/>
      <c r="QPE246" s="92"/>
      <c r="QPF246" s="92"/>
      <c r="QPG246" s="92"/>
      <c r="QPH246" s="92"/>
      <c r="QPI246" s="92"/>
      <c r="QPJ246" s="92"/>
      <c r="QPK246" s="92"/>
      <c r="QPL246" s="92"/>
      <c r="QPM246" s="92"/>
      <c r="QPN246" s="92"/>
      <c r="QPO246" s="92"/>
      <c r="QPP246" s="92"/>
      <c r="QPQ246" s="92"/>
      <c r="QPR246" s="92"/>
      <c r="QPS246" s="92"/>
      <c r="QPT246" s="92"/>
      <c r="QPU246" s="92"/>
      <c r="QPV246" s="92"/>
      <c r="QPW246" s="92"/>
      <c r="QPX246" s="92"/>
      <c r="QPY246" s="92"/>
      <c r="QPZ246" s="92"/>
      <c r="QQA246" s="92"/>
      <c r="QQB246" s="92"/>
      <c r="QQC246" s="92"/>
      <c r="QQD246" s="92"/>
      <c r="QQE246" s="92"/>
      <c r="QQF246" s="92"/>
      <c r="QQG246" s="92"/>
      <c r="QQH246" s="92"/>
      <c r="QQI246" s="92"/>
      <c r="QQJ246" s="92"/>
      <c r="QQK246" s="92"/>
      <c r="QQL246" s="92"/>
      <c r="QQM246" s="92"/>
      <c r="QQN246" s="92"/>
      <c r="QQO246" s="92"/>
      <c r="QQP246" s="92"/>
      <c r="QQQ246" s="92"/>
      <c r="QQR246" s="92"/>
      <c r="QQS246" s="92"/>
      <c r="QQT246" s="92"/>
      <c r="QQU246" s="92"/>
      <c r="QQV246" s="92"/>
      <c r="QQW246" s="92"/>
      <c r="QQX246" s="92"/>
      <c r="QQY246" s="92"/>
      <c r="QQZ246" s="92"/>
      <c r="QRA246" s="92"/>
      <c r="QRB246" s="92"/>
      <c r="QRC246" s="92"/>
      <c r="QRD246" s="92"/>
      <c r="QRE246" s="92"/>
      <c r="QRF246" s="92"/>
      <c r="QRG246" s="92"/>
      <c r="QRH246" s="92"/>
      <c r="QRI246" s="92"/>
      <c r="QRJ246" s="92"/>
      <c r="QRK246" s="92"/>
      <c r="QRL246" s="92"/>
      <c r="QRM246" s="92"/>
      <c r="QRN246" s="92"/>
      <c r="QRO246" s="92"/>
      <c r="QRP246" s="92"/>
      <c r="QRQ246" s="92"/>
      <c r="QRR246" s="92"/>
      <c r="QRS246" s="92"/>
      <c r="QRT246" s="92"/>
      <c r="QRU246" s="92"/>
      <c r="QRV246" s="92"/>
      <c r="QRW246" s="92"/>
      <c r="QRX246" s="92"/>
      <c r="QRY246" s="92"/>
      <c r="QRZ246" s="92"/>
      <c r="QSA246" s="92"/>
      <c r="QSB246" s="92"/>
      <c r="QSC246" s="92"/>
      <c r="QSD246" s="92"/>
      <c r="QSE246" s="92"/>
      <c r="QSF246" s="92"/>
      <c r="QSG246" s="92"/>
      <c r="QSH246" s="92"/>
      <c r="QSI246" s="92"/>
      <c r="QSJ246" s="92"/>
      <c r="QSK246" s="92"/>
      <c r="QSL246" s="92"/>
      <c r="QSM246" s="92"/>
      <c r="QSN246" s="92"/>
      <c r="QSO246" s="92"/>
      <c r="QSP246" s="92"/>
      <c r="QSQ246" s="92"/>
      <c r="QSR246" s="92"/>
      <c r="QSS246" s="92"/>
      <c r="QST246" s="92"/>
      <c r="QSU246" s="92"/>
      <c r="QSV246" s="92"/>
      <c r="QSW246" s="92"/>
      <c r="QSX246" s="92"/>
      <c r="QSY246" s="92"/>
      <c r="QSZ246" s="92"/>
      <c r="QTA246" s="92"/>
      <c r="QTB246" s="92"/>
      <c r="QTC246" s="92"/>
      <c r="QTD246" s="92"/>
      <c r="QTE246" s="92"/>
      <c r="QTF246" s="92"/>
      <c r="QTG246" s="92"/>
      <c r="QTH246" s="92"/>
      <c r="QTI246" s="92"/>
      <c r="QTJ246" s="92"/>
      <c r="QTK246" s="92"/>
      <c r="QTL246" s="92"/>
      <c r="QTM246" s="92"/>
      <c r="QTN246" s="92"/>
      <c r="QTO246" s="92"/>
      <c r="QTP246" s="92"/>
      <c r="QTQ246" s="92"/>
      <c r="QTR246" s="92"/>
      <c r="QTS246" s="92"/>
      <c r="QTT246" s="92"/>
      <c r="QTU246" s="92"/>
      <c r="QTV246" s="92"/>
      <c r="QTW246" s="92"/>
      <c r="QTX246" s="92"/>
      <c r="QTY246" s="92"/>
      <c r="QTZ246" s="92"/>
      <c r="QUA246" s="92"/>
      <c r="QUB246" s="92"/>
      <c r="QUC246" s="92"/>
      <c r="QUD246" s="92"/>
      <c r="QUE246" s="92"/>
      <c r="QUF246" s="92"/>
      <c r="QUG246" s="92"/>
      <c r="QUH246" s="92"/>
      <c r="QUI246" s="92"/>
      <c r="QUJ246" s="92"/>
      <c r="QUK246" s="92"/>
      <c r="QUL246" s="92"/>
      <c r="QUM246" s="92"/>
      <c r="QUN246" s="92"/>
      <c r="QUO246" s="92"/>
      <c r="QUP246" s="92"/>
      <c r="QUQ246" s="92"/>
      <c r="QUR246" s="92"/>
      <c r="QUS246" s="92"/>
      <c r="QUT246" s="92"/>
      <c r="QUU246" s="92"/>
      <c r="QUV246" s="92"/>
      <c r="QUW246" s="92"/>
      <c r="QUX246" s="92"/>
      <c r="QUY246" s="92"/>
      <c r="QUZ246" s="92"/>
      <c r="QVA246" s="92"/>
      <c r="QVB246" s="92"/>
      <c r="QVC246" s="92"/>
      <c r="QVD246" s="92"/>
      <c r="QVE246" s="92"/>
      <c r="QVF246" s="92"/>
      <c r="QVG246" s="92"/>
      <c r="QVH246" s="92"/>
      <c r="QVI246" s="92"/>
      <c r="QVJ246" s="92"/>
      <c r="QVK246" s="92"/>
      <c r="QVL246" s="92"/>
      <c r="QVM246" s="92"/>
      <c r="QVN246" s="92"/>
      <c r="QVO246" s="92"/>
      <c r="QVP246" s="92"/>
      <c r="QVQ246" s="92"/>
      <c r="QVR246" s="92"/>
      <c r="QVS246" s="92"/>
      <c r="QVT246" s="92"/>
      <c r="QVU246" s="92"/>
      <c r="QVV246" s="92"/>
      <c r="QVW246" s="92"/>
      <c r="QVX246" s="92"/>
      <c r="QVY246" s="92"/>
      <c r="QVZ246" s="92"/>
      <c r="QWA246" s="92"/>
      <c r="QWB246" s="92"/>
      <c r="QWC246" s="92"/>
      <c r="QWD246" s="92"/>
      <c r="QWE246" s="92"/>
      <c r="QWF246" s="92"/>
      <c r="QWG246" s="92"/>
      <c r="QWH246" s="92"/>
      <c r="QWI246" s="92"/>
      <c r="QWJ246" s="92"/>
      <c r="QWK246" s="92"/>
      <c r="QWL246" s="92"/>
      <c r="QWM246" s="92"/>
      <c r="QWN246" s="92"/>
      <c r="QWO246" s="92"/>
      <c r="QWP246" s="92"/>
      <c r="QWQ246" s="92"/>
      <c r="QWR246" s="92"/>
      <c r="QWS246" s="92"/>
      <c r="QWT246" s="92"/>
      <c r="QWU246" s="92"/>
      <c r="QWV246" s="92"/>
      <c r="QWW246" s="92"/>
      <c r="QWX246" s="92"/>
      <c r="QWY246" s="92"/>
      <c r="QWZ246" s="92"/>
      <c r="QXA246" s="92"/>
      <c r="QXB246" s="92"/>
      <c r="QXC246" s="92"/>
      <c r="QXD246" s="92"/>
      <c r="QXE246" s="92"/>
      <c r="QXF246" s="92"/>
      <c r="QXG246" s="92"/>
      <c r="QXH246" s="92"/>
      <c r="QXI246" s="92"/>
      <c r="QXJ246" s="92"/>
      <c r="QXK246" s="92"/>
      <c r="QXL246" s="92"/>
      <c r="QXM246" s="92"/>
      <c r="QXN246" s="92"/>
      <c r="QXO246" s="92"/>
      <c r="QXP246" s="92"/>
      <c r="QXQ246" s="92"/>
      <c r="QXR246" s="92"/>
      <c r="QXS246" s="92"/>
      <c r="QXT246" s="92"/>
      <c r="QXU246" s="92"/>
      <c r="QXV246" s="92"/>
      <c r="QXW246" s="92"/>
      <c r="QXX246" s="92"/>
      <c r="QXY246" s="92"/>
      <c r="QXZ246" s="92"/>
      <c r="QYA246" s="92"/>
      <c r="QYB246" s="92"/>
      <c r="QYC246" s="92"/>
      <c r="QYD246" s="92"/>
      <c r="QYE246" s="92"/>
      <c r="QYF246" s="92"/>
      <c r="QYG246" s="92"/>
      <c r="QYH246" s="92"/>
      <c r="QYI246" s="92"/>
      <c r="QYJ246" s="92"/>
      <c r="QYK246" s="92"/>
      <c r="QYL246" s="92"/>
      <c r="QYM246" s="92"/>
      <c r="QYN246" s="92"/>
      <c r="QYO246" s="92"/>
      <c r="QYP246" s="92"/>
      <c r="QYQ246" s="92"/>
      <c r="QYR246" s="92"/>
      <c r="QYS246" s="92"/>
      <c r="QYT246" s="92"/>
      <c r="QYU246" s="92"/>
      <c r="QYV246" s="92"/>
      <c r="QYW246" s="92"/>
      <c r="QYX246" s="92"/>
      <c r="QYY246" s="92"/>
      <c r="QYZ246" s="92"/>
      <c r="QZA246" s="92"/>
      <c r="QZB246" s="92"/>
      <c r="QZC246" s="92"/>
      <c r="QZD246" s="92"/>
      <c r="QZE246" s="92"/>
      <c r="QZF246" s="92"/>
      <c r="QZG246" s="92"/>
      <c r="QZH246" s="92"/>
      <c r="QZI246" s="92"/>
      <c r="QZJ246" s="92"/>
      <c r="QZK246" s="92"/>
      <c r="QZL246" s="92"/>
      <c r="QZM246" s="92"/>
      <c r="QZN246" s="92"/>
      <c r="QZO246" s="92"/>
      <c r="QZP246" s="92"/>
      <c r="QZQ246" s="92"/>
      <c r="QZR246" s="92"/>
      <c r="QZS246" s="92"/>
      <c r="QZT246" s="92"/>
      <c r="QZU246" s="92"/>
      <c r="QZV246" s="92"/>
      <c r="QZW246" s="92"/>
      <c r="QZX246" s="92"/>
      <c r="QZY246" s="92"/>
      <c r="QZZ246" s="92"/>
      <c r="RAA246" s="92"/>
      <c r="RAB246" s="92"/>
      <c r="RAC246" s="92"/>
      <c r="RAD246" s="92"/>
      <c r="RAE246" s="92"/>
      <c r="RAF246" s="92"/>
      <c r="RAG246" s="92"/>
      <c r="RAH246" s="92"/>
      <c r="RAI246" s="92"/>
      <c r="RAJ246" s="92"/>
      <c r="RAK246" s="92"/>
      <c r="RAL246" s="92"/>
      <c r="RAM246" s="92"/>
      <c r="RAN246" s="92"/>
      <c r="RAO246" s="92"/>
      <c r="RAP246" s="92"/>
      <c r="RAQ246" s="92"/>
      <c r="RAR246" s="92"/>
      <c r="RAS246" s="92"/>
      <c r="RAT246" s="92"/>
      <c r="RAU246" s="92"/>
      <c r="RAV246" s="92"/>
      <c r="RAW246" s="92"/>
      <c r="RAX246" s="92"/>
      <c r="RAY246" s="92"/>
      <c r="RAZ246" s="92"/>
      <c r="RBA246" s="92"/>
      <c r="RBB246" s="92"/>
      <c r="RBC246" s="92"/>
      <c r="RBD246" s="92"/>
      <c r="RBE246" s="92"/>
      <c r="RBF246" s="92"/>
      <c r="RBG246" s="92"/>
      <c r="RBH246" s="92"/>
      <c r="RBI246" s="92"/>
      <c r="RBJ246" s="92"/>
      <c r="RBK246" s="92"/>
      <c r="RBL246" s="92"/>
      <c r="RBM246" s="92"/>
      <c r="RBN246" s="92"/>
      <c r="RBO246" s="92"/>
      <c r="RBP246" s="92"/>
      <c r="RBQ246" s="92"/>
      <c r="RBR246" s="92"/>
      <c r="RBS246" s="92"/>
      <c r="RBT246" s="92"/>
      <c r="RBU246" s="92"/>
      <c r="RBV246" s="92"/>
      <c r="RBW246" s="92"/>
      <c r="RBX246" s="92"/>
      <c r="RBY246" s="92"/>
      <c r="RBZ246" s="92"/>
      <c r="RCA246" s="92"/>
      <c r="RCB246" s="92"/>
      <c r="RCC246" s="92"/>
      <c r="RCD246" s="92"/>
      <c r="RCE246" s="92"/>
      <c r="RCF246" s="92"/>
      <c r="RCG246" s="92"/>
      <c r="RCH246" s="92"/>
      <c r="RCI246" s="92"/>
      <c r="RCJ246" s="92"/>
      <c r="RCK246" s="92"/>
      <c r="RCL246" s="92"/>
      <c r="RCM246" s="92"/>
      <c r="RCN246" s="92"/>
      <c r="RCO246" s="92"/>
      <c r="RCP246" s="92"/>
      <c r="RCQ246" s="92"/>
      <c r="RCR246" s="92"/>
      <c r="RCS246" s="92"/>
      <c r="RCT246" s="92"/>
      <c r="RCU246" s="92"/>
      <c r="RCV246" s="92"/>
      <c r="RCW246" s="92"/>
      <c r="RCX246" s="92"/>
      <c r="RCY246" s="92"/>
      <c r="RCZ246" s="92"/>
      <c r="RDA246" s="92"/>
      <c r="RDB246" s="92"/>
      <c r="RDC246" s="92"/>
      <c r="RDD246" s="92"/>
      <c r="RDE246" s="92"/>
      <c r="RDF246" s="92"/>
      <c r="RDG246" s="92"/>
      <c r="RDH246" s="92"/>
      <c r="RDI246" s="92"/>
      <c r="RDJ246" s="92"/>
      <c r="RDK246" s="92"/>
      <c r="RDL246" s="92"/>
      <c r="RDM246" s="92"/>
      <c r="RDN246" s="92"/>
      <c r="RDO246" s="92"/>
      <c r="RDP246" s="92"/>
      <c r="RDQ246" s="92"/>
      <c r="RDR246" s="92"/>
      <c r="RDS246" s="92"/>
      <c r="RDT246" s="92"/>
      <c r="RDU246" s="92"/>
      <c r="RDV246" s="92"/>
      <c r="RDW246" s="92"/>
      <c r="RDX246" s="92"/>
      <c r="RDY246" s="92"/>
      <c r="RDZ246" s="92"/>
      <c r="REA246" s="92"/>
      <c r="REB246" s="92"/>
      <c r="REC246" s="92"/>
      <c r="RED246" s="92"/>
      <c r="REE246" s="92"/>
      <c r="REF246" s="92"/>
      <c r="REG246" s="92"/>
      <c r="REH246" s="92"/>
      <c r="REI246" s="92"/>
      <c r="REJ246" s="92"/>
      <c r="REK246" s="92"/>
      <c r="REL246" s="92"/>
      <c r="REM246" s="92"/>
      <c r="REN246" s="92"/>
      <c r="REO246" s="92"/>
      <c r="REP246" s="92"/>
      <c r="REQ246" s="92"/>
      <c r="RER246" s="92"/>
      <c r="RES246" s="92"/>
      <c r="RET246" s="92"/>
      <c r="REU246" s="92"/>
      <c r="REV246" s="92"/>
      <c r="REW246" s="92"/>
      <c r="REX246" s="92"/>
      <c r="REY246" s="92"/>
      <c r="REZ246" s="92"/>
      <c r="RFA246" s="92"/>
      <c r="RFB246" s="92"/>
      <c r="RFC246" s="92"/>
      <c r="RFD246" s="92"/>
      <c r="RFE246" s="92"/>
      <c r="RFF246" s="92"/>
      <c r="RFG246" s="92"/>
      <c r="RFH246" s="92"/>
      <c r="RFI246" s="92"/>
      <c r="RFJ246" s="92"/>
      <c r="RFK246" s="92"/>
      <c r="RFL246" s="92"/>
      <c r="RFM246" s="92"/>
      <c r="RFN246" s="92"/>
      <c r="RFO246" s="92"/>
      <c r="RFP246" s="92"/>
      <c r="RFQ246" s="92"/>
      <c r="RFR246" s="92"/>
      <c r="RFS246" s="92"/>
      <c r="RFT246" s="92"/>
      <c r="RFU246" s="92"/>
      <c r="RFV246" s="92"/>
      <c r="RFW246" s="92"/>
      <c r="RFX246" s="92"/>
      <c r="RFY246" s="92"/>
      <c r="RFZ246" s="92"/>
      <c r="RGA246" s="92"/>
      <c r="RGB246" s="92"/>
      <c r="RGC246" s="92"/>
      <c r="RGD246" s="92"/>
      <c r="RGE246" s="92"/>
      <c r="RGF246" s="92"/>
      <c r="RGG246" s="92"/>
      <c r="RGH246" s="92"/>
      <c r="RGI246" s="92"/>
      <c r="RGJ246" s="92"/>
      <c r="RGK246" s="92"/>
      <c r="RGL246" s="92"/>
      <c r="RGM246" s="92"/>
      <c r="RGN246" s="92"/>
      <c r="RGO246" s="92"/>
      <c r="RGP246" s="92"/>
      <c r="RGQ246" s="92"/>
      <c r="RGR246" s="92"/>
      <c r="RGS246" s="92"/>
      <c r="RGT246" s="92"/>
      <c r="RGU246" s="92"/>
      <c r="RGV246" s="92"/>
      <c r="RGW246" s="92"/>
      <c r="RGX246" s="92"/>
      <c r="RGY246" s="92"/>
      <c r="RGZ246" s="92"/>
      <c r="RHA246" s="92"/>
      <c r="RHB246" s="92"/>
      <c r="RHC246" s="92"/>
      <c r="RHD246" s="92"/>
      <c r="RHE246" s="92"/>
      <c r="RHF246" s="92"/>
      <c r="RHG246" s="92"/>
      <c r="RHH246" s="92"/>
      <c r="RHI246" s="92"/>
      <c r="RHJ246" s="92"/>
      <c r="RHK246" s="92"/>
      <c r="RHL246" s="92"/>
      <c r="RHM246" s="92"/>
      <c r="RHN246" s="92"/>
      <c r="RHO246" s="92"/>
      <c r="RHP246" s="92"/>
      <c r="RHQ246" s="92"/>
      <c r="RHR246" s="92"/>
      <c r="RHS246" s="92"/>
      <c r="RHT246" s="92"/>
      <c r="RHU246" s="92"/>
      <c r="RHV246" s="92"/>
      <c r="RHW246" s="92"/>
      <c r="RHX246" s="92"/>
      <c r="RHY246" s="92"/>
      <c r="RHZ246" s="92"/>
      <c r="RIA246" s="92"/>
      <c r="RIB246" s="92"/>
      <c r="RIC246" s="92"/>
      <c r="RID246" s="92"/>
      <c r="RIE246" s="92"/>
      <c r="RIF246" s="92"/>
      <c r="RIG246" s="92"/>
      <c r="RIH246" s="92"/>
      <c r="RII246" s="92"/>
      <c r="RIJ246" s="92"/>
      <c r="RIK246" s="92"/>
      <c r="RIL246" s="92"/>
      <c r="RIM246" s="92"/>
      <c r="RIN246" s="92"/>
      <c r="RIO246" s="92"/>
      <c r="RIP246" s="92"/>
      <c r="RIQ246" s="92"/>
      <c r="RIR246" s="92"/>
      <c r="RIS246" s="92"/>
      <c r="RIT246" s="92"/>
      <c r="RIU246" s="92"/>
      <c r="RIV246" s="92"/>
      <c r="RIW246" s="92"/>
      <c r="RIX246" s="92"/>
      <c r="RIY246" s="92"/>
      <c r="RIZ246" s="92"/>
      <c r="RJA246" s="92"/>
      <c r="RJB246" s="92"/>
      <c r="RJC246" s="92"/>
      <c r="RJD246" s="92"/>
      <c r="RJE246" s="92"/>
      <c r="RJF246" s="92"/>
      <c r="RJG246" s="92"/>
      <c r="RJH246" s="92"/>
      <c r="RJI246" s="92"/>
      <c r="RJJ246" s="92"/>
      <c r="RJK246" s="92"/>
      <c r="RJL246" s="92"/>
      <c r="RJM246" s="92"/>
      <c r="RJN246" s="92"/>
      <c r="RJO246" s="92"/>
      <c r="RJP246" s="92"/>
      <c r="RJQ246" s="92"/>
      <c r="RJR246" s="92"/>
      <c r="RJS246" s="92"/>
      <c r="RJT246" s="92"/>
      <c r="RJU246" s="92"/>
      <c r="RJV246" s="92"/>
      <c r="RJW246" s="92"/>
      <c r="RJX246" s="92"/>
      <c r="RJY246" s="92"/>
      <c r="RJZ246" s="92"/>
      <c r="RKA246" s="92"/>
      <c r="RKB246" s="92"/>
      <c r="RKC246" s="92"/>
      <c r="RKD246" s="92"/>
      <c r="RKE246" s="92"/>
      <c r="RKF246" s="92"/>
      <c r="RKG246" s="92"/>
      <c r="RKH246" s="92"/>
      <c r="RKI246" s="92"/>
      <c r="RKJ246" s="92"/>
      <c r="RKK246" s="92"/>
      <c r="RKL246" s="92"/>
      <c r="RKM246" s="92"/>
      <c r="RKN246" s="92"/>
      <c r="RKO246" s="92"/>
      <c r="RKP246" s="92"/>
      <c r="RKQ246" s="92"/>
      <c r="RKR246" s="92"/>
      <c r="RKS246" s="92"/>
      <c r="RKT246" s="92"/>
      <c r="RKU246" s="92"/>
      <c r="RKV246" s="92"/>
      <c r="RKW246" s="92"/>
      <c r="RKX246" s="92"/>
      <c r="RKY246" s="92"/>
      <c r="RKZ246" s="92"/>
      <c r="RLA246" s="92"/>
      <c r="RLB246" s="92"/>
      <c r="RLC246" s="92"/>
      <c r="RLD246" s="92"/>
      <c r="RLE246" s="92"/>
      <c r="RLF246" s="92"/>
      <c r="RLG246" s="92"/>
      <c r="RLH246" s="92"/>
      <c r="RLI246" s="92"/>
      <c r="RLJ246" s="92"/>
      <c r="RLK246" s="92"/>
      <c r="RLL246" s="92"/>
      <c r="RLM246" s="92"/>
      <c r="RLN246" s="92"/>
      <c r="RLO246" s="92"/>
      <c r="RLP246" s="92"/>
      <c r="RLQ246" s="92"/>
      <c r="RLR246" s="92"/>
      <c r="RLS246" s="92"/>
      <c r="RLT246" s="92"/>
      <c r="RLU246" s="92"/>
      <c r="RLV246" s="92"/>
      <c r="RLW246" s="92"/>
      <c r="RLX246" s="92"/>
      <c r="RLY246" s="92"/>
      <c r="RLZ246" s="92"/>
      <c r="RMA246" s="92"/>
      <c r="RMB246" s="92"/>
      <c r="RMC246" s="92"/>
      <c r="RMD246" s="92"/>
      <c r="RME246" s="92"/>
      <c r="RMF246" s="92"/>
      <c r="RMG246" s="92"/>
      <c r="RMH246" s="92"/>
      <c r="RMI246" s="92"/>
      <c r="RMJ246" s="92"/>
      <c r="RMK246" s="92"/>
      <c r="RML246" s="92"/>
      <c r="RMM246" s="92"/>
      <c r="RMN246" s="92"/>
      <c r="RMO246" s="92"/>
      <c r="RMP246" s="92"/>
      <c r="RMQ246" s="92"/>
      <c r="RMR246" s="92"/>
      <c r="RMS246" s="92"/>
      <c r="RMT246" s="92"/>
      <c r="RMU246" s="92"/>
      <c r="RMV246" s="92"/>
      <c r="RMW246" s="92"/>
      <c r="RMX246" s="92"/>
      <c r="RMY246" s="92"/>
      <c r="RMZ246" s="92"/>
      <c r="RNA246" s="92"/>
      <c r="RNB246" s="92"/>
      <c r="RNC246" s="92"/>
      <c r="RND246" s="92"/>
      <c r="RNE246" s="92"/>
      <c r="RNF246" s="92"/>
      <c r="RNG246" s="92"/>
      <c r="RNH246" s="92"/>
      <c r="RNI246" s="92"/>
      <c r="RNJ246" s="92"/>
      <c r="RNK246" s="92"/>
      <c r="RNL246" s="92"/>
      <c r="RNM246" s="92"/>
      <c r="RNN246" s="92"/>
      <c r="RNO246" s="92"/>
      <c r="RNP246" s="92"/>
      <c r="RNQ246" s="92"/>
      <c r="RNR246" s="92"/>
      <c r="RNS246" s="92"/>
      <c r="RNT246" s="92"/>
      <c r="RNU246" s="92"/>
      <c r="RNV246" s="92"/>
      <c r="RNW246" s="92"/>
      <c r="RNX246" s="92"/>
      <c r="RNY246" s="92"/>
      <c r="RNZ246" s="92"/>
      <c r="ROA246" s="92"/>
      <c r="ROB246" s="92"/>
      <c r="ROC246" s="92"/>
      <c r="ROD246" s="92"/>
      <c r="ROE246" s="92"/>
      <c r="ROF246" s="92"/>
      <c r="ROG246" s="92"/>
      <c r="ROH246" s="92"/>
      <c r="ROI246" s="92"/>
      <c r="ROJ246" s="92"/>
      <c r="ROK246" s="92"/>
      <c r="ROL246" s="92"/>
      <c r="ROM246" s="92"/>
      <c r="RON246" s="92"/>
      <c r="ROO246" s="92"/>
      <c r="ROP246" s="92"/>
      <c r="ROQ246" s="92"/>
      <c r="ROR246" s="92"/>
      <c r="ROS246" s="92"/>
      <c r="ROT246" s="92"/>
      <c r="ROU246" s="92"/>
      <c r="ROV246" s="92"/>
      <c r="ROW246" s="92"/>
      <c r="ROX246" s="92"/>
      <c r="ROY246" s="92"/>
      <c r="ROZ246" s="92"/>
      <c r="RPA246" s="92"/>
      <c r="RPB246" s="92"/>
      <c r="RPC246" s="92"/>
      <c r="RPD246" s="92"/>
      <c r="RPE246" s="92"/>
      <c r="RPF246" s="92"/>
      <c r="RPG246" s="92"/>
      <c r="RPH246" s="92"/>
      <c r="RPI246" s="92"/>
      <c r="RPJ246" s="92"/>
      <c r="RPK246" s="92"/>
      <c r="RPL246" s="92"/>
      <c r="RPM246" s="92"/>
      <c r="RPN246" s="92"/>
      <c r="RPO246" s="92"/>
      <c r="RPP246" s="92"/>
      <c r="RPQ246" s="92"/>
      <c r="RPR246" s="92"/>
      <c r="RPS246" s="92"/>
      <c r="RPT246" s="92"/>
      <c r="RPU246" s="92"/>
      <c r="RPV246" s="92"/>
      <c r="RPW246" s="92"/>
      <c r="RPX246" s="92"/>
      <c r="RPY246" s="92"/>
      <c r="RPZ246" s="92"/>
      <c r="RQA246" s="92"/>
      <c r="RQB246" s="92"/>
      <c r="RQC246" s="92"/>
      <c r="RQD246" s="92"/>
      <c r="RQE246" s="92"/>
      <c r="RQF246" s="92"/>
      <c r="RQG246" s="92"/>
      <c r="RQH246" s="92"/>
      <c r="RQI246" s="92"/>
      <c r="RQJ246" s="92"/>
      <c r="RQK246" s="92"/>
      <c r="RQL246" s="92"/>
      <c r="RQM246" s="92"/>
      <c r="RQN246" s="92"/>
      <c r="RQO246" s="92"/>
      <c r="RQP246" s="92"/>
      <c r="RQQ246" s="92"/>
      <c r="RQR246" s="92"/>
      <c r="RQS246" s="92"/>
      <c r="RQT246" s="92"/>
      <c r="RQU246" s="92"/>
      <c r="RQV246" s="92"/>
      <c r="RQW246" s="92"/>
      <c r="RQX246" s="92"/>
      <c r="RQY246" s="92"/>
      <c r="RQZ246" s="92"/>
      <c r="RRA246" s="92"/>
      <c r="RRB246" s="92"/>
      <c r="RRC246" s="92"/>
      <c r="RRD246" s="92"/>
      <c r="RRE246" s="92"/>
      <c r="RRF246" s="92"/>
      <c r="RRG246" s="92"/>
      <c r="RRH246" s="92"/>
      <c r="RRI246" s="92"/>
      <c r="RRJ246" s="92"/>
      <c r="RRK246" s="92"/>
      <c r="RRL246" s="92"/>
      <c r="RRM246" s="92"/>
      <c r="RRN246" s="92"/>
      <c r="RRO246" s="92"/>
      <c r="RRP246" s="92"/>
      <c r="RRQ246" s="92"/>
      <c r="RRR246" s="92"/>
      <c r="RRS246" s="92"/>
      <c r="RRT246" s="92"/>
      <c r="RRU246" s="92"/>
      <c r="RRV246" s="92"/>
      <c r="RRW246" s="92"/>
      <c r="RRX246" s="92"/>
      <c r="RRY246" s="92"/>
      <c r="RRZ246" s="92"/>
      <c r="RSA246" s="92"/>
      <c r="RSB246" s="92"/>
      <c r="RSC246" s="92"/>
      <c r="RSD246" s="92"/>
      <c r="RSE246" s="92"/>
      <c r="RSF246" s="92"/>
      <c r="RSG246" s="92"/>
      <c r="RSH246" s="92"/>
      <c r="RSI246" s="92"/>
      <c r="RSJ246" s="92"/>
      <c r="RSK246" s="92"/>
      <c r="RSL246" s="92"/>
      <c r="RSM246" s="92"/>
      <c r="RSN246" s="92"/>
      <c r="RSO246" s="92"/>
      <c r="RSP246" s="92"/>
      <c r="RSQ246" s="92"/>
      <c r="RSR246" s="92"/>
      <c r="RSS246" s="92"/>
      <c r="RST246" s="92"/>
      <c r="RSU246" s="92"/>
      <c r="RSV246" s="92"/>
      <c r="RSW246" s="92"/>
      <c r="RSX246" s="92"/>
      <c r="RSY246" s="92"/>
      <c r="RSZ246" s="92"/>
      <c r="RTA246" s="92"/>
      <c r="RTB246" s="92"/>
      <c r="RTC246" s="92"/>
      <c r="RTD246" s="92"/>
      <c r="RTE246" s="92"/>
      <c r="RTF246" s="92"/>
      <c r="RTG246" s="92"/>
      <c r="RTH246" s="92"/>
      <c r="RTI246" s="92"/>
      <c r="RTJ246" s="92"/>
      <c r="RTK246" s="92"/>
      <c r="RTL246" s="92"/>
      <c r="RTM246" s="92"/>
      <c r="RTN246" s="92"/>
      <c r="RTO246" s="92"/>
      <c r="RTP246" s="92"/>
      <c r="RTQ246" s="92"/>
      <c r="RTR246" s="92"/>
      <c r="RTS246" s="92"/>
      <c r="RTT246" s="92"/>
      <c r="RTU246" s="92"/>
      <c r="RTV246" s="92"/>
      <c r="RTW246" s="92"/>
      <c r="RTX246" s="92"/>
      <c r="RTY246" s="92"/>
      <c r="RTZ246" s="92"/>
      <c r="RUA246" s="92"/>
      <c r="RUB246" s="92"/>
      <c r="RUC246" s="92"/>
      <c r="RUD246" s="92"/>
      <c r="RUE246" s="92"/>
      <c r="RUF246" s="92"/>
      <c r="RUG246" s="92"/>
      <c r="RUH246" s="92"/>
      <c r="RUI246" s="92"/>
      <c r="RUJ246" s="92"/>
      <c r="RUK246" s="92"/>
      <c r="RUL246" s="92"/>
      <c r="RUM246" s="92"/>
      <c r="RUN246" s="92"/>
      <c r="RUO246" s="92"/>
      <c r="RUP246" s="92"/>
      <c r="RUQ246" s="92"/>
      <c r="RUR246" s="92"/>
      <c r="RUS246" s="92"/>
      <c r="RUT246" s="92"/>
      <c r="RUU246" s="92"/>
      <c r="RUV246" s="92"/>
      <c r="RUW246" s="92"/>
      <c r="RUX246" s="92"/>
      <c r="RUY246" s="92"/>
      <c r="RUZ246" s="92"/>
      <c r="RVA246" s="92"/>
      <c r="RVB246" s="92"/>
      <c r="RVC246" s="92"/>
      <c r="RVD246" s="92"/>
      <c r="RVE246" s="92"/>
      <c r="RVF246" s="92"/>
      <c r="RVG246" s="92"/>
      <c r="RVH246" s="92"/>
      <c r="RVI246" s="92"/>
      <c r="RVJ246" s="92"/>
      <c r="RVK246" s="92"/>
      <c r="RVL246" s="92"/>
      <c r="RVM246" s="92"/>
      <c r="RVN246" s="92"/>
      <c r="RVO246" s="92"/>
      <c r="RVP246" s="92"/>
      <c r="RVQ246" s="92"/>
      <c r="RVR246" s="92"/>
      <c r="RVS246" s="92"/>
      <c r="RVT246" s="92"/>
      <c r="RVU246" s="92"/>
      <c r="RVV246" s="92"/>
      <c r="RVW246" s="92"/>
      <c r="RVX246" s="92"/>
      <c r="RVY246" s="92"/>
      <c r="RVZ246" s="92"/>
      <c r="RWA246" s="92"/>
      <c r="RWB246" s="92"/>
      <c r="RWC246" s="92"/>
      <c r="RWD246" s="92"/>
      <c r="RWE246" s="92"/>
      <c r="RWF246" s="92"/>
      <c r="RWG246" s="92"/>
      <c r="RWH246" s="92"/>
      <c r="RWI246" s="92"/>
      <c r="RWJ246" s="92"/>
      <c r="RWK246" s="92"/>
      <c r="RWL246" s="92"/>
      <c r="RWM246" s="92"/>
      <c r="RWN246" s="92"/>
      <c r="RWO246" s="92"/>
      <c r="RWP246" s="92"/>
      <c r="RWQ246" s="92"/>
      <c r="RWR246" s="92"/>
      <c r="RWS246" s="92"/>
      <c r="RWT246" s="92"/>
      <c r="RWU246" s="92"/>
      <c r="RWV246" s="92"/>
      <c r="RWW246" s="92"/>
      <c r="RWX246" s="92"/>
      <c r="RWY246" s="92"/>
      <c r="RWZ246" s="92"/>
      <c r="RXA246" s="92"/>
      <c r="RXB246" s="92"/>
      <c r="RXC246" s="92"/>
      <c r="RXD246" s="92"/>
      <c r="RXE246" s="92"/>
      <c r="RXF246" s="92"/>
      <c r="RXG246" s="92"/>
      <c r="RXH246" s="92"/>
      <c r="RXI246" s="92"/>
      <c r="RXJ246" s="92"/>
      <c r="RXK246" s="92"/>
      <c r="RXL246" s="92"/>
      <c r="RXM246" s="92"/>
      <c r="RXN246" s="92"/>
      <c r="RXO246" s="92"/>
      <c r="RXP246" s="92"/>
      <c r="RXQ246" s="92"/>
      <c r="RXR246" s="92"/>
      <c r="RXS246" s="92"/>
      <c r="RXT246" s="92"/>
      <c r="RXU246" s="92"/>
      <c r="RXV246" s="92"/>
      <c r="RXW246" s="92"/>
      <c r="RXX246" s="92"/>
      <c r="RXY246" s="92"/>
      <c r="RXZ246" s="92"/>
      <c r="RYA246" s="92"/>
      <c r="RYB246" s="92"/>
      <c r="RYC246" s="92"/>
      <c r="RYD246" s="92"/>
      <c r="RYE246" s="92"/>
      <c r="RYF246" s="92"/>
      <c r="RYG246" s="92"/>
      <c r="RYH246" s="92"/>
      <c r="RYI246" s="92"/>
      <c r="RYJ246" s="92"/>
      <c r="RYK246" s="92"/>
      <c r="RYL246" s="92"/>
      <c r="RYM246" s="92"/>
      <c r="RYN246" s="92"/>
      <c r="RYO246" s="92"/>
      <c r="RYP246" s="92"/>
      <c r="RYQ246" s="92"/>
      <c r="RYR246" s="92"/>
      <c r="RYS246" s="92"/>
      <c r="RYT246" s="92"/>
      <c r="RYU246" s="92"/>
      <c r="RYV246" s="92"/>
      <c r="RYW246" s="92"/>
      <c r="RYX246" s="92"/>
      <c r="RYY246" s="92"/>
      <c r="RYZ246" s="92"/>
      <c r="RZA246" s="92"/>
      <c r="RZB246" s="92"/>
      <c r="RZC246" s="92"/>
      <c r="RZD246" s="92"/>
      <c r="RZE246" s="92"/>
      <c r="RZF246" s="92"/>
      <c r="RZG246" s="92"/>
      <c r="RZH246" s="92"/>
      <c r="RZI246" s="92"/>
      <c r="RZJ246" s="92"/>
      <c r="RZK246" s="92"/>
      <c r="RZL246" s="92"/>
      <c r="RZM246" s="92"/>
      <c r="RZN246" s="92"/>
      <c r="RZO246" s="92"/>
      <c r="RZP246" s="92"/>
      <c r="RZQ246" s="92"/>
      <c r="RZR246" s="92"/>
      <c r="RZS246" s="92"/>
      <c r="RZT246" s="92"/>
      <c r="RZU246" s="92"/>
      <c r="RZV246" s="92"/>
      <c r="RZW246" s="92"/>
      <c r="RZX246" s="92"/>
      <c r="RZY246" s="92"/>
      <c r="RZZ246" s="92"/>
      <c r="SAA246" s="92"/>
      <c r="SAB246" s="92"/>
      <c r="SAC246" s="92"/>
      <c r="SAD246" s="92"/>
      <c r="SAE246" s="92"/>
      <c r="SAF246" s="92"/>
      <c r="SAG246" s="92"/>
      <c r="SAH246" s="92"/>
      <c r="SAI246" s="92"/>
      <c r="SAJ246" s="92"/>
      <c r="SAK246" s="92"/>
      <c r="SAL246" s="92"/>
      <c r="SAM246" s="92"/>
      <c r="SAN246" s="92"/>
      <c r="SAO246" s="92"/>
      <c r="SAP246" s="92"/>
      <c r="SAQ246" s="92"/>
      <c r="SAR246" s="92"/>
      <c r="SAS246" s="92"/>
      <c r="SAT246" s="92"/>
      <c r="SAU246" s="92"/>
      <c r="SAV246" s="92"/>
      <c r="SAW246" s="92"/>
      <c r="SAX246" s="92"/>
      <c r="SAY246" s="92"/>
      <c r="SAZ246" s="92"/>
      <c r="SBA246" s="92"/>
      <c r="SBB246" s="92"/>
      <c r="SBC246" s="92"/>
      <c r="SBD246" s="92"/>
      <c r="SBE246" s="92"/>
      <c r="SBF246" s="92"/>
      <c r="SBG246" s="92"/>
      <c r="SBH246" s="92"/>
      <c r="SBI246" s="92"/>
      <c r="SBJ246" s="92"/>
      <c r="SBK246" s="92"/>
      <c r="SBL246" s="92"/>
      <c r="SBM246" s="92"/>
      <c r="SBN246" s="92"/>
      <c r="SBO246" s="92"/>
      <c r="SBP246" s="92"/>
      <c r="SBQ246" s="92"/>
      <c r="SBR246" s="92"/>
      <c r="SBS246" s="92"/>
      <c r="SBT246" s="92"/>
      <c r="SBU246" s="92"/>
      <c r="SBV246" s="92"/>
      <c r="SBW246" s="92"/>
      <c r="SBX246" s="92"/>
      <c r="SBY246" s="92"/>
      <c r="SBZ246" s="92"/>
      <c r="SCA246" s="92"/>
      <c r="SCB246" s="92"/>
      <c r="SCC246" s="92"/>
      <c r="SCD246" s="92"/>
      <c r="SCE246" s="92"/>
      <c r="SCF246" s="92"/>
      <c r="SCG246" s="92"/>
      <c r="SCH246" s="92"/>
      <c r="SCI246" s="92"/>
      <c r="SCJ246" s="92"/>
      <c r="SCK246" s="92"/>
      <c r="SCL246" s="92"/>
      <c r="SCM246" s="92"/>
      <c r="SCN246" s="92"/>
      <c r="SCO246" s="92"/>
      <c r="SCP246" s="92"/>
      <c r="SCQ246" s="92"/>
      <c r="SCR246" s="92"/>
      <c r="SCS246" s="92"/>
      <c r="SCT246" s="92"/>
      <c r="SCU246" s="92"/>
      <c r="SCV246" s="92"/>
      <c r="SCW246" s="92"/>
      <c r="SCX246" s="92"/>
      <c r="SCY246" s="92"/>
      <c r="SCZ246" s="92"/>
      <c r="SDA246" s="92"/>
      <c r="SDB246" s="92"/>
      <c r="SDC246" s="92"/>
      <c r="SDD246" s="92"/>
      <c r="SDE246" s="92"/>
      <c r="SDF246" s="92"/>
      <c r="SDG246" s="92"/>
      <c r="SDH246" s="92"/>
      <c r="SDI246" s="92"/>
      <c r="SDJ246" s="92"/>
      <c r="SDK246" s="92"/>
      <c r="SDL246" s="92"/>
      <c r="SDM246" s="92"/>
      <c r="SDN246" s="92"/>
      <c r="SDO246" s="92"/>
      <c r="SDP246" s="92"/>
      <c r="SDQ246" s="92"/>
      <c r="SDR246" s="92"/>
      <c r="SDS246" s="92"/>
      <c r="SDT246" s="92"/>
      <c r="SDU246" s="92"/>
      <c r="SDV246" s="92"/>
      <c r="SDW246" s="92"/>
      <c r="SDX246" s="92"/>
      <c r="SDY246" s="92"/>
      <c r="SDZ246" s="92"/>
      <c r="SEA246" s="92"/>
      <c r="SEB246" s="92"/>
      <c r="SEC246" s="92"/>
      <c r="SED246" s="92"/>
      <c r="SEE246" s="92"/>
      <c r="SEF246" s="92"/>
      <c r="SEG246" s="92"/>
      <c r="SEH246" s="92"/>
      <c r="SEI246" s="92"/>
      <c r="SEJ246" s="92"/>
      <c r="SEK246" s="92"/>
      <c r="SEL246" s="92"/>
      <c r="SEM246" s="92"/>
      <c r="SEN246" s="92"/>
      <c r="SEO246" s="92"/>
      <c r="SEP246" s="92"/>
      <c r="SEQ246" s="92"/>
      <c r="SER246" s="92"/>
      <c r="SES246" s="92"/>
      <c r="SET246" s="92"/>
      <c r="SEU246" s="92"/>
      <c r="SEV246" s="92"/>
      <c r="SEW246" s="92"/>
      <c r="SEX246" s="92"/>
      <c r="SEY246" s="92"/>
      <c r="SEZ246" s="92"/>
      <c r="SFA246" s="92"/>
      <c r="SFB246" s="92"/>
      <c r="SFC246" s="92"/>
      <c r="SFD246" s="92"/>
      <c r="SFE246" s="92"/>
      <c r="SFF246" s="92"/>
      <c r="SFG246" s="92"/>
      <c r="SFH246" s="92"/>
      <c r="SFI246" s="92"/>
      <c r="SFJ246" s="92"/>
      <c r="SFK246" s="92"/>
      <c r="SFL246" s="92"/>
      <c r="SFM246" s="92"/>
      <c r="SFN246" s="92"/>
      <c r="SFO246" s="92"/>
      <c r="SFP246" s="92"/>
      <c r="SFQ246" s="92"/>
      <c r="SFR246" s="92"/>
      <c r="SFS246" s="92"/>
      <c r="SFT246" s="92"/>
      <c r="SFU246" s="92"/>
      <c r="SFV246" s="92"/>
      <c r="SFW246" s="92"/>
      <c r="SFX246" s="92"/>
      <c r="SFY246" s="92"/>
      <c r="SFZ246" s="92"/>
      <c r="SGA246" s="92"/>
      <c r="SGB246" s="92"/>
      <c r="SGC246" s="92"/>
      <c r="SGD246" s="92"/>
      <c r="SGE246" s="92"/>
      <c r="SGF246" s="92"/>
      <c r="SGG246" s="92"/>
      <c r="SGH246" s="92"/>
      <c r="SGI246" s="92"/>
      <c r="SGJ246" s="92"/>
      <c r="SGK246" s="92"/>
      <c r="SGL246" s="92"/>
      <c r="SGM246" s="92"/>
      <c r="SGN246" s="92"/>
      <c r="SGO246" s="92"/>
      <c r="SGP246" s="92"/>
      <c r="SGQ246" s="92"/>
      <c r="SGR246" s="92"/>
      <c r="SGS246" s="92"/>
      <c r="SGT246" s="92"/>
      <c r="SGU246" s="92"/>
      <c r="SGV246" s="92"/>
      <c r="SGW246" s="92"/>
      <c r="SGX246" s="92"/>
      <c r="SGY246" s="92"/>
      <c r="SGZ246" s="92"/>
      <c r="SHA246" s="92"/>
      <c r="SHB246" s="92"/>
      <c r="SHC246" s="92"/>
      <c r="SHD246" s="92"/>
      <c r="SHE246" s="92"/>
      <c r="SHF246" s="92"/>
      <c r="SHG246" s="92"/>
      <c r="SHH246" s="92"/>
      <c r="SHI246" s="92"/>
      <c r="SHJ246" s="92"/>
      <c r="SHK246" s="92"/>
      <c r="SHL246" s="92"/>
      <c r="SHM246" s="92"/>
      <c r="SHN246" s="92"/>
      <c r="SHO246" s="92"/>
      <c r="SHP246" s="92"/>
      <c r="SHQ246" s="92"/>
      <c r="SHR246" s="92"/>
      <c r="SHS246" s="92"/>
      <c r="SHT246" s="92"/>
      <c r="SHU246" s="92"/>
      <c r="SHV246" s="92"/>
      <c r="SHW246" s="92"/>
      <c r="SHX246" s="92"/>
      <c r="SHY246" s="92"/>
      <c r="SHZ246" s="92"/>
      <c r="SIA246" s="92"/>
      <c r="SIB246" s="92"/>
      <c r="SIC246" s="92"/>
      <c r="SID246" s="92"/>
      <c r="SIE246" s="92"/>
      <c r="SIF246" s="92"/>
      <c r="SIG246" s="92"/>
      <c r="SIH246" s="92"/>
      <c r="SII246" s="92"/>
      <c r="SIJ246" s="92"/>
      <c r="SIK246" s="92"/>
      <c r="SIL246" s="92"/>
      <c r="SIM246" s="92"/>
      <c r="SIN246" s="92"/>
      <c r="SIO246" s="92"/>
      <c r="SIP246" s="92"/>
      <c r="SIQ246" s="92"/>
      <c r="SIR246" s="92"/>
      <c r="SIS246" s="92"/>
      <c r="SIT246" s="92"/>
      <c r="SIU246" s="92"/>
      <c r="SIV246" s="92"/>
      <c r="SIW246" s="92"/>
      <c r="SIX246" s="92"/>
      <c r="SIY246" s="92"/>
      <c r="SIZ246" s="92"/>
      <c r="SJA246" s="92"/>
      <c r="SJB246" s="92"/>
      <c r="SJC246" s="92"/>
      <c r="SJD246" s="92"/>
      <c r="SJE246" s="92"/>
      <c r="SJF246" s="92"/>
      <c r="SJG246" s="92"/>
      <c r="SJH246" s="92"/>
      <c r="SJI246" s="92"/>
      <c r="SJJ246" s="92"/>
      <c r="SJK246" s="92"/>
      <c r="SJL246" s="92"/>
      <c r="SJM246" s="92"/>
      <c r="SJN246" s="92"/>
      <c r="SJO246" s="92"/>
      <c r="SJP246" s="92"/>
      <c r="SJQ246" s="92"/>
      <c r="SJR246" s="92"/>
      <c r="SJS246" s="92"/>
      <c r="SJT246" s="92"/>
      <c r="SJU246" s="92"/>
      <c r="SJV246" s="92"/>
      <c r="SJW246" s="92"/>
      <c r="SJX246" s="92"/>
      <c r="SJY246" s="92"/>
      <c r="SJZ246" s="92"/>
      <c r="SKA246" s="92"/>
      <c r="SKB246" s="92"/>
      <c r="SKC246" s="92"/>
      <c r="SKD246" s="92"/>
      <c r="SKE246" s="92"/>
      <c r="SKF246" s="92"/>
      <c r="SKG246" s="92"/>
      <c r="SKH246" s="92"/>
      <c r="SKI246" s="92"/>
      <c r="SKJ246" s="92"/>
      <c r="SKK246" s="92"/>
      <c r="SKL246" s="92"/>
      <c r="SKM246" s="92"/>
      <c r="SKN246" s="92"/>
      <c r="SKO246" s="92"/>
      <c r="SKP246" s="92"/>
      <c r="SKQ246" s="92"/>
      <c r="SKR246" s="92"/>
      <c r="SKS246" s="92"/>
      <c r="SKT246" s="92"/>
      <c r="SKU246" s="92"/>
      <c r="SKV246" s="92"/>
      <c r="SKW246" s="92"/>
      <c r="SKX246" s="92"/>
      <c r="SKY246" s="92"/>
      <c r="SKZ246" s="92"/>
      <c r="SLA246" s="92"/>
      <c r="SLB246" s="92"/>
      <c r="SLC246" s="92"/>
      <c r="SLD246" s="92"/>
      <c r="SLE246" s="92"/>
      <c r="SLF246" s="92"/>
      <c r="SLG246" s="92"/>
      <c r="SLH246" s="92"/>
      <c r="SLI246" s="92"/>
      <c r="SLJ246" s="92"/>
      <c r="SLK246" s="92"/>
      <c r="SLL246" s="92"/>
      <c r="SLM246" s="92"/>
      <c r="SLN246" s="92"/>
      <c r="SLO246" s="92"/>
      <c r="SLP246" s="92"/>
      <c r="SLQ246" s="92"/>
      <c r="SLR246" s="92"/>
      <c r="SLS246" s="92"/>
      <c r="SLT246" s="92"/>
      <c r="SLU246" s="92"/>
      <c r="SLV246" s="92"/>
      <c r="SLW246" s="92"/>
      <c r="SLX246" s="92"/>
      <c r="SLY246" s="92"/>
      <c r="SLZ246" s="92"/>
      <c r="SMA246" s="92"/>
      <c r="SMB246" s="92"/>
      <c r="SMC246" s="92"/>
      <c r="SMD246" s="92"/>
      <c r="SME246" s="92"/>
      <c r="SMF246" s="92"/>
      <c r="SMG246" s="92"/>
      <c r="SMH246" s="92"/>
      <c r="SMI246" s="92"/>
      <c r="SMJ246" s="92"/>
      <c r="SMK246" s="92"/>
      <c r="SML246" s="92"/>
      <c r="SMM246" s="92"/>
      <c r="SMN246" s="92"/>
      <c r="SMO246" s="92"/>
      <c r="SMP246" s="92"/>
      <c r="SMQ246" s="92"/>
      <c r="SMR246" s="92"/>
      <c r="SMS246" s="92"/>
      <c r="SMT246" s="92"/>
      <c r="SMU246" s="92"/>
      <c r="SMV246" s="92"/>
      <c r="SMW246" s="92"/>
      <c r="SMX246" s="92"/>
      <c r="SMY246" s="92"/>
      <c r="SMZ246" s="92"/>
      <c r="SNA246" s="92"/>
      <c r="SNB246" s="92"/>
      <c r="SNC246" s="92"/>
      <c r="SND246" s="92"/>
      <c r="SNE246" s="92"/>
      <c r="SNF246" s="92"/>
      <c r="SNG246" s="92"/>
      <c r="SNH246" s="92"/>
      <c r="SNI246" s="92"/>
      <c r="SNJ246" s="92"/>
      <c r="SNK246" s="92"/>
      <c r="SNL246" s="92"/>
      <c r="SNM246" s="92"/>
      <c r="SNN246" s="92"/>
      <c r="SNO246" s="92"/>
      <c r="SNP246" s="92"/>
      <c r="SNQ246" s="92"/>
      <c r="SNR246" s="92"/>
      <c r="SNS246" s="92"/>
      <c r="SNT246" s="92"/>
      <c r="SNU246" s="92"/>
      <c r="SNV246" s="92"/>
      <c r="SNW246" s="92"/>
      <c r="SNX246" s="92"/>
      <c r="SNY246" s="92"/>
      <c r="SNZ246" s="92"/>
      <c r="SOA246" s="92"/>
      <c r="SOB246" s="92"/>
      <c r="SOC246" s="92"/>
      <c r="SOD246" s="92"/>
      <c r="SOE246" s="92"/>
      <c r="SOF246" s="92"/>
      <c r="SOG246" s="92"/>
      <c r="SOH246" s="92"/>
      <c r="SOI246" s="92"/>
      <c r="SOJ246" s="92"/>
      <c r="SOK246" s="92"/>
      <c r="SOL246" s="92"/>
      <c r="SOM246" s="92"/>
      <c r="SON246" s="92"/>
      <c r="SOO246" s="92"/>
      <c r="SOP246" s="92"/>
      <c r="SOQ246" s="92"/>
      <c r="SOR246" s="92"/>
      <c r="SOS246" s="92"/>
      <c r="SOT246" s="92"/>
      <c r="SOU246" s="92"/>
      <c r="SOV246" s="92"/>
      <c r="SOW246" s="92"/>
      <c r="SOX246" s="92"/>
      <c r="SOY246" s="92"/>
      <c r="SOZ246" s="92"/>
      <c r="SPA246" s="92"/>
      <c r="SPB246" s="92"/>
      <c r="SPC246" s="92"/>
      <c r="SPD246" s="92"/>
      <c r="SPE246" s="92"/>
      <c r="SPF246" s="92"/>
      <c r="SPG246" s="92"/>
      <c r="SPH246" s="92"/>
      <c r="SPI246" s="92"/>
      <c r="SPJ246" s="92"/>
      <c r="SPK246" s="92"/>
      <c r="SPL246" s="92"/>
      <c r="SPM246" s="92"/>
      <c r="SPN246" s="92"/>
      <c r="SPO246" s="92"/>
      <c r="SPP246" s="92"/>
      <c r="SPQ246" s="92"/>
      <c r="SPR246" s="92"/>
      <c r="SPS246" s="92"/>
      <c r="SPT246" s="92"/>
      <c r="SPU246" s="92"/>
      <c r="SPV246" s="92"/>
      <c r="SPW246" s="92"/>
      <c r="SPX246" s="92"/>
      <c r="SPY246" s="92"/>
      <c r="SPZ246" s="92"/>
      <c r="SQA246" s="92"/>
      <c r="SQB246" s="92"/>
      <c r="SQC246" s="92"/>
      <c r="SQD246" s="92"/>
      <c r="SQE246" s="92"/>
      <c r="SQF246" s="92"/>
      <c r="SQG246" s="92"/>
      <c r="SQH246" s="92"/>
      <c r="SQI246" s="92"/>
      <c r="SQJ246" s="92"/>
      <c r="SQK246" s="92"/>
      <c r="SQL246" s="92"/>
      <c r="SQM246" s="92"/>
      <c r="SQN246" s="92"/>
      <c r="SQO246" s="92"/>
      <c r="SQP246" s="92"/>
      <c r="SQQ246" s="92"/>
      <c r="SQR246" s="92"/>
      <c r="SQS246" s="92"/>
      <c r="SQT246" s="92"/>
      <c r="SQU246" s="92"/>
      <c r="SQV246" s="92"/>
      <c r="SQW246" s="92"/>
      <c r="SQX246" s="92"/>
      <c r="SQY246" s="92"/>
      <c r="SQZ246" s="92"/>
      <c r="SRA246" s="92"/>
      <c r="SRB246" s="92"/>
      <c r="SRC246" s="92"/>
      <c r="SRD246" s="92"/>
      <c r="SRE246" s="92"/>
      <c r="SRF246" s="92"/>
      <c r="SRG246" s="92"/>
      <c r="SRH246" s="92"/>
      <c r="SRI246" s="92"/>
      <c r="SRJ246" s="92"/>
      <c r="SRK246" s="92"/>
      <c r="SRL246" s="92"/>
      <c r="SRM246" s="92"/>
      <c r="SRN246" s="92"/>
      <c r="SRO246" s="92"/>
      <c r="SRP246" s="92"/>
      <c r="SRQ246" s="92"/>
      <c r="SRR246" s="92"/>
      <c r="SRS246" s="92"/>
      <c r="SRT246" s="92"/>
      <c r="SRU246" s="92"/>
      <c r="SRV246" s="92"/>
      <c r="SRW246" s="92"/>
      <c r="SRX246" s="92"/>
      <c r="SRY246" s="92"/>
      <c r="SRZ246" s="92"/>
      <c r="SSA246" s="92"/>
      <c r="SSB246" s="92"/>
      <c r="SSC246" s="92"/>
      <c r="SSD246" s="92"/>
      <c r="SSE246" s="92"/>
      <c r="SSF246" s="92"/>
      <c r="SSG246" s="92"/>
      <c r="SSH246" s="92"/>
      <c r="SSI246" s="92"/>
      <c r="SSJ246" s="92"/>
      <c r="SSK246" s="92"/>
      <c r="SSL246" s="92"/>
      <c r="SSM246" s="92"/>
      <c r="SSN246" s="92"/>
      <c r="SSO246" s="92"/>
      <c r="SSP246" s="92"/>
      <c r="SSQ246" s="92"/>
      <c r="SSR246" s="92"/>
      <c r="SSS246" s="92"/>
      <c r="SST246" s="92"/>
      <c r="SSU246" s="92"/>
      <c r="SSV246" s="92"/>
      <c r="SSW246" s="92"/>
      <c r="SSX246" s="92"/>
      <c r="SSY246" s="92"/>
      <c r="SSZ246" s="92"/>
      <c r="STA246" s="92"/>
      <c r="STB246" s="92"/>
      <c r="STC246" s="92"/>
      <c r="STD246" s="92"/>
      <c r="STE246" s="92"/>
      <c r="STF246" s="92"/>
      <c r="STG246" s="92"/>
      <c r="STH246" s="92"/>
      <c r="STI246" s="92"/>
      <c r="STJ246" s="92"/>
      <c r="STK246" s="92"/>
      <c r="STL246" s="92"/>
      <c r="STM246" s="92"/>
      <c r="STN246" s="92"/>
      <c r="STO246" s="92"/>
      <c r="STP246" s="92"/>
      <c r="STQ246" s="92"/>
      <c r="STR246" s="92"/>
      <c r="STS246" s="92"/>
      <c r="STT246" s="92"/>
      <c r="STU246" s="92"/>
      <c r="STV246" s="92"/>
      <c r="STW246" s="92"/>
      <c r="STX246" s="92"/>
      <c r="STY246" s="92"/>
      <c r="STZ246" s="92"/>
      <c r="SUA246" s="92"/>
      <c r="SUB246" s="92"/>
      <c r="SUC246" s="92"/>
      <c r="SUD246" s="92"/>
      <c r="SUE246" s="92"/>
      <c r="SUF246" s="92"/>
      <c r="SUG246" s="92"/>
      <c r="SUH246" s="92"/>
      <c r="SUI246" s="92"/>
      <c r="SUJ246" s="92"/>
      <c r="SUK246" s="92"/>
      <c r="SUL246" s="92"/>
      <c r="SUM246" s="92"/>
      <c r="SUN246" s="92"/>
      <c r="SUO246" s="92"/>
      <c r="SUP246" s="92"/>
      <c r="SUQ246" s="92"/>
      <c r="SUR246" s="92"/>
      <c r="SUS246" s="92"/>
      <c r="SUT246" s="92"/>
      <c r="SUU246" s="92"/>
      <c r="SUV246" s="92"/>
      <c r="SUW246" s="92"/>
      <c r="SUX246" s="92"/>
      <c r="SUY246" s="92"/>
      <c r="SUZ246" s="92"/>
      <c r="SVA246" s="92"/>
      <c r="SVB246" s="92"/>
      <c r="SVC246" s="92"/>
      <c r="SVD246" s="92"/>
      <c r="SVE246" s="92"/>
      <c r="SVF246" s="92"/>
      <c r="SVG246" s="92"/>
      <c r="SVH246" s="92"/>
      <c r="SVI246" s="92"/>
      <c r="SVJ246" s="92"/>
      <c r="SVK246" s="92"/>
      <c r="SVL246" s="92"/>
      <c r="SVM246" s="92"/>
      <c r="SVN246" s="92"/>
      <c r="SVO246" s="92"/>
      <c r="SVP246" s="92"/>
      <c r="SVQ246" s="92"/>
      <c r="SVR246" s="92"/>
      <c r="SVS246" s="92"/>
      <c r="SVT246" s="92"/>
      <c r="SVU246" s="92"/>
      <c r="SVV246" s="92"/>
      <c r="SVW246" s="92"/>
      <c r="SVX246" s="92"/>
      <c r="SVY246" s="92"/>
      <c r="SVZ246" s="92"/>
      <c r="SWA246" s="92"/>
      <c r="SWB246" s="92"/>
      <c r="SWC246" s="92"/>
      <c r="SWD246" s="92"/>
      <c r="SWE246" s="92"/>
      <c r="SWF246" s="92"/>
      <c r="SWG246" s="92"/>
      <c r="SWH246" s="92"/>
      <c r="SWI246" s="92"/>
      <c r="SWJ246" s="92"/>
      <c r="SWK246" s="92"/>
      <c r="SWL246" s="92"/>
      <c r="SWM246" s="92"/>
      <c r="SWN246" s="92"/>
      <c r="SWO246" s="92"/>
      <c r="SWP246" s="92"/>
      <c r="SWQ246" s="92"/>
      <c r="SWR246" s="92"/>
      <c r="SWS246" s="92"/>
      <c r="SWT246" s="92"/>
      <c r="SWU246" s="92"/>
      <c r="SWV246" s="92"/>
      <c r="SWW246" s="92"/>
      <c r="SWX246" s="92"/>
      <c r="SWY246" s="92"/>
      <c r="SWZ246" s="92"/>
      <c r="SXA246" s="92"/>
      <c r="SXB246" s="92"/>
      <c r="SXC246" s="92"/>
      <c r="SXD246" s="92"/>
      <c r="SXE246" s="92"/>
      <c r="SXF246" s="92"/>
      <c r="SXG246" s="92"/>
      <c r="SXH246" s="92"/>
      <c r="SXI246" s="92"/>
      <c r="SXJ246" s="92"/>
      <c r="SXK246" s="92"/>
      <c r="SXL246" s="92"/>
      <c r="SXM246" s="92"/>
      <c r="SXN246" s="92"/>
      <c r="SXO246" s="92"/>
      <c r="SXP246" s="92"/>
      <c r="SXQ246" s="92"/>
      <c r="SXR246" s="92"/>
      <c r="SXS246" s="92"/>
      <c r="SXT246" s="92"/>
      <c r="SXU246" s="92"/>
      <c r="SXV246" s="92"/>
      <c r="SXW246" s="92"/>
      <c r="SXX246" s="92"/>
      <c r="SXY246" s="92"/>
      <c r="SXZ246" s="92"/>
      <c r="SYA246" s="92"/>
      <c r="SYB246" s="92"/>
      <c r="SYC246" s="92"/>
      <c r="SYD246" s="92"/>
      <c r="SYE246" s="92"/>
      <c r="SYF246" s="92"/>
      <c r="SYG246" s="92"/>
      <c r="SYH246" s="92"/>
      <c r="SYI246" s="92"/>
      <c r="SYJ246" s="92"/>
      <c r="SYK246" s="92"/>
      <c r="SYL246" s="92"/>
      <c r="SYM246" s="92"/>
      <c r="SYN246" s="92"/>
      <c r="SYO246" s="92"/>
      <c r="SYP246" s="92"/>
      <c r="SYQ246" s="92"/>
      <c r="SYR246" s="92"/>
      <c r="SYS246" s="92"/>
      <c r="SYT246" s="92"/>
      <c r="SYU246" s="92"/>
      <c r="SYV246" s="92"/>
      <c r="SYW246" s="92"/>
      <c r="SYX246" s="92"/>
      <c r="SYY246" s="92"/>
      <c r="SYZ246" s="92"/>
      <c r="SZA246" s="92"/>
      <c r="SZB246" s="92"/>
      <c r="SZC246" s="92"/>
      <c r="SZD246" s="92"/>
      <c r="SZE246" s="92"/>
      <c r="SZF246" s="92"/>
      <c r="SZG246" s="92"/>
      <c r="SZH246" s="92"/>
      <c r="SZI246" s="92"/>
      <c r="SZJ246" s="92"/>
      <c r="SZK246" s="92"/>
      <c r="SZL246" s="92"/>
      <c r="SZM246" s="92"/>
      <c r="SZN246" s="92"/>
      <c r="SZO246" s="92"/>
      <c r="SZP246" s="92"/>
      <c r="SZQ246" s="92"/>
      <c r="SZR246" s="92"/>
      <c r="SZS246" s="92"/>
      <c r="SZT246" s="92"/>
      <c r="SZU246" s="92"/>
      <c r="SZV246" s="92"/>
      <c r="SZW246" s="92"/>
      <c r="SZX246" s="92"/>
      <c r="SZY246" s="92"/>
      <c r="SZZ246" s="92"/>
      <c r="TAA246" s="92"/>
      <c r="TAB246" s="92"/>
      <c r="TAC246" s="92"/>
      <c r="TAD246" s="92"/>
      <c r="TAE246" s="92"/>
      <c r="TAF246" s="92"/>
      <c r="TAG246" s="92"/>
      <c r="TAH246" s="92"/>
      <c r="TAI246" s="92"/>
      <c r="TAJ246" s="92"/>
      <c r="TAK246" s="92"/>
      <c r="TAL246" s="92"/>
      <c r="TAM246" s="92"/>
      <c r="TAN246" s="92"/>
      <c r="TAO246" s="92"/>
      <c r="TAP246" s="92"/>
      <c r="TAQ246" s="92"/>
      <c r="TAR246" s="92"/>
      <c r="TAS246" s="92"/>
      <c r="TAT246" s="92"/>
      <c r="TAU246" s="92"/>
      <c r="TAV246" s="92"/>
      <c r="TAW246" s="92"/>
      <c r="TAX246" s="92"/>
      <c r="TAY246" s="92"/>
      <c r="TAZ246" s="92"/>
      <c r="TBA246" s="92"/>
      <c r="TBB246" s="92"/>
      <c r="TBC246" s="92"/>
      <c r="TBD246" s="92"/>
      <c r="TBE246" s="92"/>
      <c r="TBF246" s="92"/>
      <c r="TBG246" s="92"/>
      <c r="TBH246" s="92"/>
      <c r="TBI246" s="92"/>
      <c r="TBJ246" s="92"/>
      <c r="TBK246" s="92"/>
      <c r="TBL246" s="92"/>
      <c r="TBM246" s="92"/>
      <c r="TBN246" s="92"/>
      <c r="TBO246" s="92"/>
      <c r="TBP246" s="92"/>
      <c r="TBQ246" s="92"/>
      <c r="TBR246" s="92"/>
      <c r="TBS246" s="92"/>
      <c r="TBT246" s="92"/>
      <c r="TBU246" s="92"/>
      <c r="TBV246" s="92"/>
      <c r="TBW246" s="92"/>
      <c r="TBX246" s="92"/>
      <c r="TBY246" s="92"/>
      <c r="TBZ246" s="92"/>
      <c r="TCA246" s="92"/>
      <c r="TCB246" s="92"/>
      <c r="TCC246" s="92"/>
      <c r="TCD246" s="92"/>
      <c r="TCE246" s="92"/>
      <c r="TCF246" s="92"/>
      <c r="TCG246" s="92"/>
      <c r="TCH246" s="92"/>
      <c r="TCI246" s="92"/>
      <c r="TCJ246" s="92"/>
      <c r="TCK246" s="92"/>
      <c r="TCL246" s="92"/>
      <c r="TCM246" s="92"/>
      <c r="TCN246" s="92"/>
      <c r="TCO246" s="92"/>
      <c r="TCP246" s="92"/>
      <c r="TCQ246" s="92"/>
      <c r="TCR246" s="92"/>
      <c r="TCS246" s="92"/>
      <c r="TCT246" s="92"/>
      <c r="TCU246" s="92"/>
      <c r="TCV246" s="92"/>
      <c r="TCW246" s="92"/>
      <c r="TCX246" s="92"/>
      <c r="TCY246" s="92"/>
      <c r="TCZ246" s="92"/>
      <c r="TDA246" s="92"/>
      <c r="TDB246" s="92"/>
      <c r="TDC246" s="92"/>
      <c r="TDD246" s="92"/>
      <c r="TDE246" s="92"/>
      <c r="TDF246" s="92"/>
      <c r="TDG246" s="92"/>
      <c r="TDH246" s="92"/>
      <c r="TDI246" s="92"/>
      <c r="TDJ246" s="92"/>
      <c r="TDK246" s="92"/>
      <c r="TDL246" s="92"/>
      <c r="TDM246" s="92"/>
      <c r="TDN246" s="92"/>
      <c r="TDO246" s="92"/>
      <c r="TDP246" s="92"/>
      <c r="TDQ246" s="92"/>
      <c r="TDR246" s="92"/>
      <c r="TDS246" s="92"/>
      <c r="TDT246" s="92"/>
      <c r="TDU246" s="92"/>
      <c r="TDV246" s="92"/>
      <c r="TDW246" s="92"/>
      <c r="TDX246" s="92"/>
      <c r="TDY246" s="92"/>
      <c r="TDZ246" s="92"/>
      <c r="TEA246" s="92"/>
      <c r="TEB246" s="92"/>
      <c r="TEC246" s="92"/>
      <c r="TED246" s="92"/>
      <c r="TEE246" s="92"/>
      <c r="TEF246" s="92"/>
      <c r="TEG246" s="92"/>
      <c r="TEH246" s="92"/>
      <c r="TEI246" s="92"/>
      <c r="TEJ246" s="92"/>
      <c r="TEK246" s="92"/>
      <c r="TEL246" s="92"/>
      <c r="TEM246" s="92"/>
      <c r="TEN246" s="92"/>
      <c r="TEO246" s="92"/>
      <c r="TEP246" s="92"/>
      <c r="TEQ246" s="92"/>
      <c r="TER246" s="92"/>
      <c r="TES246" s="92"/>
      <c r="TET246" s="92"/>
      <c r="TEU246" s="92"/>
      <c r="TEV246" s="92"/>
      <c r="TEW246" s="92"/>
      <c r="TEX246" s="92"/>
      <c r="TEY246" s="92"/>
      <c r="TEZ246" s="92"/>
      <c r="TFA246" s="92"/>
      <c r="TFB246" s="92"/>
      <c r="TFC246" s="92"/>
      <c r="TFD246" s="92"/>
      <c r="TFE246" s="92"/>
      <c r="TFF246" s="92"/>
      <c r="TFG246" s="92"/>
      <c r="TFH246" s="92"/>
      <c r="TFI246" s="92"/>
      <c r="TFJ246" s="92"/>
      <c r="TFK246" s="92"/>
      <c r="TFL246" s="92"/>
      <c r="TFM246" s="92"/>
      <c r="TFN246" s="92"/>
      <c r="TFO246" s="92"/>
      <c r="TFP246" s="92"/>
      <c r="TFQ246" s="92"/>
      <c r="TFR246" s="92"/>
      <c r="TFS246" s="92"/>
      <c r="TFT246" s="92"/>
      <c r="TFU246" s="92"/>
      <c r="TFV246" s="92"/>
      <c r="TFW246" s="92"/>
      <c r="TFX246" s="92"/>
      <c r="TFY246" s="92"/>
      <c r="TFZ246" s="92"/>
      <c r="TGA246" s="92"/>
      <c r="TGB246" s="92"/>
      <c r="TGC246" s="92"/>
      <c r="TGD246" s="92"/>
      <c r="TGE246" s="92"/>
      <c r="TGF246" s="92"/>
      <c r="TGG246" s="92"/>
      <c r="TGH246" s="92"/>
      <c r="TGI246" s="92"/>
      <c r="TGJ246" s="92"/>
      <c r="TGK246" s="92"/>
      <c r="TGL246" s="92"/>
      <c r="TGM246" s="92"/>
      <c r="TGN246" s="92"/>
      <c r="TGO246" s="92"/>
      <c r="TGP246" s="92"/>
      <c r="TGQ246" s="92"/>
      <c r="TGR246" s="92"/>
      <c r="TGS246" s="92"/>
      <c r="TGT246" s="92"/>
      <c r="TGU246" s="92"/>
      <c r="TGV246" s="92"/>
      <c r="TGW246" s="92"/>
      <c r="TGX246" s="92"/>
      <c r="TGY246" s="92"/>
      <c r="TGZ246" s="92"/>
      <c r="THA246" s="92"/>
      <c r="THB246" s="92"/>
      <c r="THC246" s="92"/>
      <c r="THD246" s="92"/>
      <c r="THE246" s="92"/>
      <c r="THF246" s="92"/>
      <c r="THG246" s="92"/>
      <c r="THH246" s="92"/>
      <c r="THI246" s="92"/>
      <c r="THJ246" s="92"/>
      <c r="THK246" s="92"/>
      <c r="THL246" s="92"/>
      <c r="THM246" s="92"/>
      <c r="THN246" s="92"/>
      <c r="THO246" s="92"/>
      <c r="THP246" s="92"/>
      <c r="THQ246" s="92"/>
      <c r="THR246" s="92"/>
      <c r="THS246" s="92"/>
      <c r="THT246" s="92"/>
      <c r="THU246" s="92"/>
      <c r="THV246" s="92"/>
      <c r="THW246" s="92"/>
      <c r="THX246" s="92"/>
      <c r="THY246" s="92"/>
      <c r="THZ246" s="92"/>
      <c r="TIA246" s="92"/>
      <c r="TIB246" s="92"/>
      <c r="TIC246" s="92"/>
      <c r="TID246" s="92"/>
      <c r="TIE246" s="92"/>
      <c r="TIF246" s="92"/>
      <c r="TIG246" s="92"/>
      <c r="TIH246" s="92"/>
      <c r="TII246" s="92"/>
      <c r="TIJ246" s="92"/>
      <c r="TIK246" s="92"/>
      <c r="TIL246" s="92"/>
      <c r="TIM246" s="92"/>
      <c r="TIN246" s="92"/>
      <c r="TIO246" s="92"/>
      <c r="TIP246" s="92"/>
      <c r="TIQ246" s="92"/>
      <c r="TIR246" s="92"/>
      <c r="TIS246" s="92"/>
      <c r="TIT246" s="92"/>
      <c r="TIU246" s="92"/>
      <c r="TIV246" s="92"/>
      <c r="TIW246" s="92"/>
      <c r="TIX246" s="92"/>
      <c r="TIY246" s="92"/>
      <c r="TIZ246" s="92"/>
      <c r="TJA246" s="92"/>
      <c r="TJB246" s="92"/>
      <c r="TJC246" s="92"/>
      <c r="TJD246" s="92"/>
      <c r="TJE246" s="92"/>
      <c r="TJF246" s="92"/>
      <c r="TJG246" s="92"/>
      <c r="TJH246" s="92"/>
      <c r="TJI246" s="92"/>
      <c r="TJJ246" s="92"/>
      <c r="TJK246" s="92"/>
      <c r="TJL246" s="92"/>
      <c r="TJM246" s="92"/>
      <c r="TJN246" s="92"/>
      <c r="TJO246" s="92"/>
      <c r="TJP246" s="92"/>
      <c r="TJQ246" s="92"/>
      <c r="TJR246" s="92"/>
      <c r="TJS246" s="92"/>
      <c r="TJT246" s="92"/>
      <c r="TJU246" s="92"/>
      <c r="TJV246" s="92"/>
      <c r="TJW246" s="92"/>
      <c r="TJX246" s="92"/>
      <c r="TJY246" s="92"/>
      <c r="TJZ246" s="92"/>
      <c r="TKA246" s="92"/>
      <c r="TKB246" s="92"/>
      <c r="TKC246" s="92"/>
      <c r="TKD246" s="92"/>
      <c r="TKE246" s="92"/>
      <c r="TKF246" s="92"/>
      <c r="TKG246" s="92"/>
      <c r="TKH246" s="92"/>
      <c r="TKI246" s="92"/>
      <c r="TKJ246" s="92"/>
      <c r="TKK246" s="92"/>
      <c r="TKL246" s="92"/>
      <c r="TKM246" s="92"/>
      <c r="TKN246" s="92"/>
      <c r="TKO246" s="92"/>
      <c r="TKP246" s="92"/>
      <c r="TKQ246" s="92"/>
      <c r="TKR246" s="92"/>
      <c r="TKS246" s="92"/>
      <c r="TKT246" s="92"/>
      <c r="TKU246" s="92"/>
      <c r="TKV246" s="92"/>
      <c r="TKW246" s="92"/>
      <c r="TKX246" s="92"/>
      <c r="TKY246" s="92"/>
      <c r="TKZ246" s="92"/>
      <c r="TLA246" s="92"/>
      <c r="TLB246" s="92"/>
      <c r="TLC246" s="92"/>
      <c r="TLD246" s="92"/>
      <c r="TLE246" s="92"/>
      <c r="TLF246" s="92"/>
      <c r="TLG246" s="92"/>
      <c r="TLH246" s="92"/>
      <c r="TLI246" s="92"/>
      <c r="TLJ246" s="92"/>
      <c r="TLK246" s="92"/>
      <c r="TLL246" s="92"/>
      <c r="TLM246" s="92"/>
      <c r="TLN246" s="92"/>
      <c r="TLO246" s="92"/>
      <c r="TLP246" s="92"/>
      <c r="TLQ246" s="92"/>
      <c r="TLR246" s="92"/>
      <c r="TLS246" s="92"/>
      <c r="TLT246" s="92"/>
      <c r="TLU246" s="92"/>
      <c r="TLV246" s="92"/>
      <c r="TLW246" s="92"/>
      <c r="TLX246" s="92"/>
      <c r="TLY246" s="92"/>
      <c r="TLZ246" s="92"/>
      <c r="TMA246" s="92"/>
      <c r="TMB246" s="92"/>
      <c r="TMC246" s="92"/>
      <c r="TMD246" s="92"/>
      <c r="TME246" s="92"/>
      <c r="TMF246" s="92"/>
      <c r="TMG246" s="92"/>
      <c r="TMH246" s="92"/>
      <c r="TMI246" s="92"/>
      <c r="TMJ246" s="92"/>
      <c r="TMK246" s="92"/>
      <c r="TML246" s="92"/>
      <c r="TMM246" s="92"/>
      <c r="TMN246" s="92"/>
      <c r="TMO246" s="92"/>
      <c r="TMP246" s="92"/>
      <c r="TMQ246" s="92"/>
      <c r="TMR246" s="92"/>
      <c r="TMS246" s="92"/>
      <c r="TMT246" s="92"/>
      <c r="TMU246" s="92"/>
      <c r="TMV246" s="92"/>
      <c r="TMW246" s="92"/>
      <c r="TMX246" s="92"/>
      <c r="TMY246" s="92"/>
      <c r="TMZ246" s="92"/>
      <c r="TNA246" s="92"/>
      <c r="TNB246" s="92"/>
      <c r="TNC246" s="92"/>
      <c r="TND246" s="92"/>
      <c r="TNE246" s="92"/>
      <c r="TNF246" s="92"/>
      <c r="TNG246" s="92"/>
      <c r="TNH246" s="92"/>
      <c r="TNI246" s="92"/>
      <c r="TNJ246" s="92"/>
      <c r="TNK246" s="92"/>
      <c r="TNL246" s="92"/>
      <c r="TNM246" s="92"/>
      <c r="TNN246" s="92"/>
      <c r="TNO246" s="92"/>
      <c r="TNP246" s="92"/>
      <c r="TNQ246" s="92"/>
      <c r="TNR246" s="92"/>
      <c r="TNS246" s="92"/>
      <c r="TNT246" s="92"/>
      <c r="TNU246" s="92"/>
      <c r="TNV246" s="92"/>
      <c r="TNW246" s="92"/>
      <c r="TNX246" s="92"/>
      <c r="TNY246" s="92"/>
      <c r="TNZ246" s="92"/>
      <c r="TOA246" s="92"/>
      <c r="TOB246" s="92"/>
      <c r="TOC246" s="92"/>
      <c r="TOD246" s="92"/>
      <c r="TOE246" s="92"/>
      <c r="TOF246" s="92"/>
      <c r="TOG246" s="92"/>
      <c r="TOH246" s="92"/>
      <c r="TOI246" s="92"/>
      <c r="TOJ246" s="92"/>
      <c r="TOK246" s="92"/>
      <c r="TOL246" s="92"/>
      <c r="TOM246" s="92"/>
      <c r="TON246" s="92"/>
      <c r="TOO246" s="92"/>
      <c r="TOP246" s="92"/>
      <c r="TOQ246" s="92"/>
      <c r="TOR246" s="92"/>
      <c r="TOS246" s="92"/>
      <c r="TOT246" s="92"/>
      <c r="TOU246" s="92"/>
      <c r="TOV246" s="92"/>
      <c r="TOW246" s="92"/>
      <c r="TOX246" s="92"/>
      <c r="TOY246" s="92"/>
      <c r="TOZ246" s="92"/>
      <c r="TPA246" s="92"/>
      <c r="TPB246" s="92"/>
      <c r="TPC246" s="92"/>
      <c r="TPD246" s="92"/>
      <c r="TPE246" s="92"/>
      <c r="TPF246" s="92"/>
      <c r="TPG246" s="92"/>
      <c r="TPH246" s="92"/>
      <c r="TPI246" s="92"/>
      <c r="TPJ246" s="92"/>
      <c r="TPK246" s="92"/>
      <c r="TPL246" s="92"/>
      <c r="TPM246" s="92"/>
      <c r="TPN246" s="92"/>
      <c r="TPO246" s="92"/>
      <c r="TPP246" s="92"/>
      <c r="TPQ246" s="92"/>
      <c r="TPR246" s="92"/>
      <c r="TPS246" s="92"/>
      <c r="TPT246" s="92"/>
      <c r="TPU246" s="92"/>
      <c r="TPV246" s="92"/>
      <c r="TPW246" s="92"/>
      <c r="TPX246" s="92"/>
      <c r="TPY246" s="92"/>
      <c r="TPZ246" s="92"/>
      <c r="TQA246" s="92"/>
      <c r="TQB246" s="92"/>
      <c r="TQC246" s="92"/>
      <c r="TQD246" s="92"/>
      <c r="TQE246" s="92"/>
      <c r="TQF246" s="92"/>
      <c r="TQG246" s="92"/>
      <c r="TQH246" s="92"/>
      <c r="TQI246" s="92"/>
      <c r="TQJ246" s="92"/>
      <c r="TQK246" s="92"/>
      <c r="TQL246" s="92"/>
      <c r="TQM246" s="92"/>
      <c r="TQN246" s="92"/>
      <c r="TQO246" s="92"/>
      <c r="TQP246" s="92"/>
      <c r="TQQ246" s="92"/>
      <c r="TQR246" s="92"/>
      <c r="TQS246" s="92"/>
      <c r="TQT246" s="92"/>
      <c r="TQU246" s="92"/>
      <c r="TQV246" s="92"/>
      <c r="TQW246" s="92"/>
      <c r="TQX246" s="92"/>
      <c r="TQY246" s="92"/>
      <c r="TQZ246" s="92"/>
      <c r="TRA246" s="92"/>
      <c r="TRB246" s="92"/>
      <c r="TRC246" s="92"/>
      <c r="TRD246" s="92"/>
      <c r="TRE246" s="92"/>
      <c r="TRF246" s="92"/>
      <c r="TRG246" s="92"/>
      <c r="TRH246" s="92"/>
      <c r="TRI246" s="92"/>
      <c r="TRJ246" s="92"/>
      <c r="TRK246" s="92"/>
      <c r="TRL246" s="92"/>
      <c r="TRM246" s="92"/>
      <c r="TRN246" s="92"/>
      <c r="TRO246" s="92"/>
      <c r="TRP246" s="92"/>
      <c r="TRQ246" s="92"/>
      <c r="TRR246" s="92"/>
      <c r="TRS246" s="92"/>
      <c r="TRT246" s="92"/>
      <c r="TRU246" s="92"/>
      <c r="TRV246" s="92"/>
      <c r="TRW246" s="92"/>
      <c r="TRX246" s="92"/>
      <c r="TRY246" s="92"/>
      <c r="TRZ246" s="92"/>
      <c r="TSA246" s="92"/>
      <c r="TSB246" s="92"/>
      <c r="TSC246" s="92"/>
      <c r="TSD246" s="92"/>
      <c r="TSE246" s="92"/>
      <c r="TSF246" s="92"/>
      <c r="TSG246" s="92"/>
      <c r="TSH246" s="92"/>
      <c r="TSI246" s="92"/>
      <c r="TSJ246" s="92"/>
      <c r="TSK246" s="92"/>
      <c r="TSL246" s="92"/>
      <c r="TSM246" s="92"/>
      <c r="TSN246" s="92"/>
      <c r="TSO246" s="92"/>
      <c r="TSP246" s="92"/>
      <c r="TSQ246" s="92"/>
      <c r="TSR246" s="92"/>
      <c r="TSS246" s="92"/>
      <c r="TST246" s="92"/>
      <c r="TSU246" s="92"/>
      <c r="TSV246" s="92"/>
      <c r="TSW246" s="92"/>
      <c r="TSX246" s="92"/>
      <c r="TSY246" s="92"/>
      <c r="TSZ246" s="92"/>
      <c r="TTA246" s="92"/>
      <c r="TTB246" s="92"/>
      <c r="TTC246" s="92"/>
      <c r="TTD246" s="92"/>
      <c r="TTE246" s="92"/>
      <c r="TTF246" s="92"/>
      <c r="TTG246" s="92"/>
      <c r="TTH246" s="92"/>
      <c r="TTI246" s="92"/>
      <c r="TTJ246" s="92"/>
      <c r="TTK246" s="92"/>
      <c r="TTL246" s="92"/>
      <c r="TTM246" s="92"/>
      <c r="TTN246" s="92"/>
      <c r="TTO246" s="92"/>
      <c r="TTP246" s="92"/>
      <c r="TTQ246" s="92"/>
      <c r="TTR246" s="92"/>
      <c r="TTS246" s="92"/>
      <c r="TTT246" s="92"/>
      <c r="TTU246" s="92"/>
      <c r="TTV246" s="92"/>
      <c r="TTW246" s="92"/>
      <c r="TTX246" s="92"/>
      <c r="TTY246" s="92"/>
      <c r="TTZ246" s="92"/>
      <c r="TUA246" s="92"/>
      <c r="TUB246" s="92"/>
      <c r="TUC246" s="92"/>
      <c r="TUD246" s="92"/>
      <c r="TUE246" s="92"/>
      <c r="TUF246" s="92"/>
      <c r="TUG246" s="92"/>
      <c r="TUH246" s="92"/>
      <c r="TUI246" s="92"/>
      <c r="TUJ246" s="92"/>
      <c r="TUK246" s="92"/>
      <c r="TUL246" s="92"/>
      <c r="TUM246" s="92"/>
      <c r="TUN246" s="92"/>
      <c r="TUO246" s="92"/>
      <c r="TUP246" s="92"/>
      <c r="TUQ246" s="92"/>
      <c r="TUR246" s="92"/>
      <c r="TUS246" s="92"/>
      <c r="TUT246" s="92"/>
      <c r="TUU246" s="92"/>
      <c r="TUV246" s="92"/>
      <c r="TUW246" s="92"/>
      <c r="TUX246" s="92"/>
      <c r="TUY246" s="92"/>
      <c r="TUZ246" s="92"/>
      <c r="TVA246" s="92"/>
      <c r="TVB246" s="92"/>
      <c r="TVC246" s="92"/>
      <c r="TVD246" s="92"/>
      <c r="TVE246" s="92"/>
      <c r="TVF246" s="92"/>
      <c r="TVG246" s="92"/>
      <c r="TVH246" s="92"/>
      <c r="TVI246" s="92"/>
      <c r="TVJ246" s="92"/>
      <c r="TVK246" s="92"/>
      <c r="TVL246" s="92"/>
      <c r="TVM246" s="92"/>
      <c r="TVN246" s="92"/>
      <c r="TVO246" s="92"/>
      <c r="TVP246" s="92"/>
      <c r="TVQ246" s="92"/>
      <c r="TVR246" s="92"/>
      <c r="TVS246" s="92"/>
      <c r="TVT246" s="92"/>
      <c r="TVU246" s="92"/>
      <c r="TVV246" s="92"/>
      <c r="TVW246" s="92"/>
      <c r="TVX246" s="92"/>
      <c r="TVY246" s="92"/>
      <c r="TVZ246" s="92"/>
      <c r="TWA246" s="92"/>
      <c r="TWB246" s="92"/>
      <c r="TWC246" s="92"/>
      <c r="TWD246" s="92"/>
      <c r="TWE246" s="92"/>
      <c r="TWF246" s="92"/>
      <c r="TWG246" s="92"/>
      <c r="TWH246" s="92"/>
      <c r="TWI246" s="92"/>
      <c r="TWJ246" s="92"/>
      <c r="TWK246" s="92"/>
      <c r="TWL246" s="92"/>
      <c r="TWM246" s="92"/>
      <c r="TWN246" s="92"/>
      <c r="TWO246" s="92"/>
      <c r="TWP246" s="92"/>
      <c r="TWQ246" s="92"/>
      <c r="TWR246" s="92"/>
      <c r="TWS246" s="92"/>
      <c r="TWT246" s="92"/>
      <c r="TWU246" s="92"/>
      <c r="TWV246" s="92"/>
      <c r="TWW246" s="92"/>
      <c r="TWX246" s="92"/>
      <c r="TWY246" s="92"/>
      <c r="TWZ246" s="92"/>
      <c r="TXA246" s="92"/>
      <c r="TXB246" s="92"/>
      <c r="TXC246" s="92"/>
      <c r="TXD246" s="92"/>
      <c r="TXE246" s="92"/>
      <c r="TXF246" s="92"/>
      <c r="TXG246" s="92"/>
      <c r="TXH246" s="92"/>
      <c r="TXI246" s="92"/>
      <c r="TXJ246" s="92"/>
      <c r="TXK246" s="92"/>
      <c r="TXL246" s="92"/>
      <c r="TXM246" s="92"/>
      <c r="TXN246" s="92"/>
      <c r="TXO246" s="92"/>
      <c r="TXP246" s="92"/>
      <c r="TXQ246" s="92"/>
      <c r="TXR246" s="92"/>
      <c r="TXS246" s="92"/>
      <c r="TXT246" s="92"/>
      <c r="TXU246" s="92"/>
      <c r="TXV246" s="92"/>
      <c r="TXW246" s="92"/>
      <c r="TXX246" s="92"/>
      <c r="TXY246" s="92"/>
      <c r="TXZ246" s="92"/>
      <c r="TYA246" s="92"/>
      <c r="TYB246" s="92"/>
      <c r="TYC246" s="92"/>
      <c r="TYD246" s="92"/>
      <c r="TYE246" s="92"/>
      <c r="TYF246" s="92"/>
      <c r="TYG246" s="92"/>
      <c r="TYH246" s="92"/>
      <c r="TYI246" s="92"/>
      <c r="TYJ246" s="92"/>
      <c r="TYK246" s="92"/>
      <c r="TYL246" s="92"/>
      <c r="TYM246" s="92"/>
      <c r="TYN246" s="92"/>
      <c r="TYO246" s="92"/>
      <c r="TYP246" s="92"/>
      <c r="TYQ246" s="92"/>
      <c r="TYR246" s="92"/>
      <c r="TYS246" s="92"/>
      <c r="TYT246" s="92"/>
      <c r="TYU246" s="92"/>
      <c r="TYV246" s="92"/>
      <c r="TYW246" s="92"/>
      <c r="TYX246" s="92"/>
      <c r="TYY246" s="92"/>
      <c r="TYZ246" s="92"/>
      <c r="TZA246" s="92"/>
      <c r="TZB246" s="92"/>
      <c r="TZC246" s="92"/>
      <c r="TZD246" s="92"/>
      <c r="TZE246" s="92"/>
      <c r="TZF246" s="92"/>
      <c r="TZG246" s="92"/>
      <c r="TZH246" s="92"/>
      <c r="TZI246" s="92"/>
      <c r="TZJ246" s="92"/>
      <c r="TZK246" s="92"/>
      <c r="TZL246" s="92"/>
      <c r="TZM246" s="92"/>
      <c r="TZN246" s="92"/>
      <c r="TZO246" s="92"/>
      <c r="TZP246" s="92"/>
      <c r="TZQ246" s="92"/>
      <c r="TZR246" s="92"/>
      <c r="TZS246" s="92"/>
      <c r="TZT246" s="92"/>
      <c r="TZU246" s="92"/>
      <c r="TZV246" s="92"/>
      <c r="TZW246" s="92"/>
      <c r="TZX246" s="92"/>
      <c r="TZY246" s="92"/>
      <c r="TZZ246" s="92"/>
      <c r="UAA246" s="92"/>
      <c r="UAB246" s="92"/>
      <c r="UAC246" s="92"/>
      <c r="UAD246" s="92"/>
      <c r="UAE246" s="92"/>
      <c r="UAF246" s="92"/>
      <c r="UAG246" s="92"/>
      <c r="UAH246" s="92"/>
      <c r="UAI246" s="92"/>
      <c r="UAJ246" s="92"/>
      <c r="UAK246" s="92"/>
      <c r="UAL246" s="92"/>
      <c r="UAM246" s="92"/>
      <c r="UAN246" s="92"/>
      <c r="UAO246" s="92"/>
      <c r="UAP246" s="92"/>
      <c r="UAQ246" s="92"/>
      <c r="UAR246" s="92"/>
      <c r="UAS246" s="92"/>
      <c r="UAT246" s="92"/>
      <c r="UAU246" s="92"/>
      <c r="UAV246" s="92"/>
      <c r="UAW246" s="92"/>
      <c r="UAX246" s="92"/>
      <c r="UAY246" s="92"/>
      <c r="UAZ246" s="92"/>
      <c r="UBA246" s="92"/>
      <c r="UBB246" s="92"/>
      <c r="UBC246" s="92"/>
      <c r="UBD246" s="92"/>
      <c r="UBE246" s="92"/>
      <c r="UBF246" s="92"/>
      <c r="UBG246" s="92"/>
      <c r="UBH246" s="92"/>
      <c r="UBI246" s="92"/>
      <c r="UBJ246" s="92"/>
      <c r="UBK246" s="92"/>
      <c r="UBL246" s="92"/>
      <c r="UBM246" s="92"/>
      <c r="UBN246" s="92"/>
      <c r="UBO246" s="92"/>
      <c r="UBP246" s="92"/>
      <c r="UBQ246" s="92"/>
      <c r="UBR246" s="92"/>
      <c r="UBS246" s="92"/>
      <c r="UBT246" s="92"/>
      <c r="UBU246" s="92"/>
      <c r="UBV246" s="92"/>
      <c r="UBW246" s="92"/>
      <c r="UBX246" s="92"/>
      <c r="UBY246" s="92"/>
      <c r="UBZ246" s="92"/>
      <c r="UCA246" s="92"/>
      <c r="UCB246" s="92"/>
      <c r="UCC246" s="92"/>
      <c r="UCD246" s="92"/>
      <c r="UCE246" s="92"/>
      <c r="UCF246" s="92"/>
      <c r="UCG246" s="92"/>
      <c r="UCH246" s="92"/>
      <c r="UCI246" s="92"/>
      <c r="UCJ246" s="92"/>
      <c r="UCK246" s="92"/>
      <c r="UCL246" s="92"/>
      <c r="UCM246" s="92"/>
      <c r="UCN246" s="92"/>
      <c r="UCO246" s="92"/>
      <c r="UCP246" s="92"/>
      <c r="UCQ246" s="92"/>
      <c r="UCR246" s="92"/>
      <c r="UCS246" s="92"/>
      <c r="UCT246" s="92"/>
      <c r="UCU246" s="92"/>
      <c r="UCV246" s="92"/>
      <c r="UCW246" s="92"/>
      <c r="UCX246" s="92"/>
      <c r="UCY246" s="92"/>
      <c r="UCZ246" s="92"/>
      <c r="UDA246" s="92"/>
      <c r="UDB246" s="92"/>
      <c r="UDC246" s="92"/>
      <c r="UDD246" s="92"/>
      <c r="UDE246" s="92"/>
      <c r="UDF246" s="92"/>
      <c r="UDG246" s="92"/>
      <c r="UDH246" s="92"/>
      <c r="UDI246" s="92"/>
      <c r="UDJ246" s="92"/>
      <c r="UDK246" s="92"/>
      <c r="UDL246" s="92"/>
      <c r="UDM246" s="92"/>
      <c r="UDN246" s="92"/>
      <c r="UDO246" s="92"/>
      <c r="UDP246" s="92"/>
      <c r="UDQ246" s="92"/>
      <c r="UDR246" s="92"/>
      <c r="UDS246" s="92"/>
      <c r="UDT246" s="92"/>
      <c r="UDU246" s="92"/>
      <c r="UDV246" s="92"/>
      <c r="UDW246" s="92"/>
      <c r="UDX246" s="92"/>
      <c r="UDY246" s="92"/>
      <c r="UDZ246" s="92"/>
      <c r="UEA246" s="92"/>
      <c r="UEB246" s="92"/>
      <c r="UEC246" s="92"/>
      <c r="UED246" s="92"/>
      <c r="UEE246" s="92"/>
      <c r="UEF246" s="92"/>
      <c r="UEG246" s="92"/>
      <c r="UEH246" s="92"/>
      <c r="UEI246" s="92"/>
      <c r="UEJ246" s="92"/>
      <c r="UEK246" s="92"/>
      <c r="UEL246" s="92"/>
      <c r="UEM246" s="92"/>
      <c r="UEN246" s="92"/>
      <c r="UEO246" s="92"/>
      <c r="UEP246" s="92"/>
      <c r="UEQ246" s="92"/>
      <c r="UER246" s="92"/>
      <c r="UES246" s="92"/>
      <c r="UET246" s="92"/>
      <c r="UEU246" s="92"/>
      <c r="UEV246" s="92"/>
      <c r="UEW246" s="92"/>
      <c r="UEX246" s="92"/>
      <c r="UEY246" s="92"/>
      <c r="UEZ246" s="92"/>
      <c r="UFA246" s="92"/>
      <c r="UFB246" s="92"/>
      <c r="UFC246" s="92"/>
      <c r="UFD246" s="92"/>
      <c r="UFE246" s="92"/>
      <c r="UFF246" s="92"/>
      <c r="UFG246" s="92"/>
      <c r="UFH246" s="92"/>
      <c r="UFI246" s="92"/>
      <c r="UFJ246" s="92"/>
      <c r="UFK246" s="92"/>
      <c r="UFL246" s="92"/>
      <c r="UFM246" s="92"/>
      <c r="UFN246" s="92"/>
      <c r="UFO246" s="92"/>
      <c r="UFP246" s="92"/>
      <c r="UFQ246" s="92"/>
      <c r="UFR246" s="92"/>
      <c r="UFS246" s="92"/>
      <c r="UFT246" s="92"/>
      <c r="UFU246" s="92"/>
      <c r="UFV246" s="92"/>
      <c r="UFW246" s="92"/>
      <c r="UFX246" s="92"/>
      <c r="UFY246" s="92"/>
      <c r="UFZ246" s="92"/>
      <c r="UGA246" s="92"/>
      <c r="UGB246" s="92"/>
      <c r="UGC246" s="92"/>
      <c r="UGD246" s="92"/>
      <c r="UGE246" s="92"/>
      <c r="UGF246" s="92"/>
      <c r="UGG246" s="92"/>
      <c r="UGH246" s="92"/>
      <c r="UGI246" s="92"/>
      <c r="UGJ246" s="92"/>
      <c r="UGK246" s="92"/>
      <c r="UGL246" s="92"/>
      <c r="UGM246" s="92"/>
      <c r="UGN246" s="92"/>
      <c r="UGO246" s="92"/>
      <c r="UGP246" s="92"/>
      <c r="UGQ246" s="92"/>
      <c r="UGR246" s="92"/>
      <c r="UGS246" s="92"/>
      <c r="UGT246" s="92"/>
      <c r="UGU246" s="92"/>
      <c r="UGV246" s="92"/>
      <c r="UGW246" s="92"/>
      <c r="UGX246" s="92"/>
      <c r="UGY246" s="92"/>
      <c r="UGZ246" s="92"/>
      <c r="UHA246" s="92"/>
      <c r="UHB246" s="92"/>
      <c r="UHC246" s="92"/>
      <c r="UHD246" s="92"/>
      <c r="UHE246" s="92"/>
      <c r="UHF246" s="92"/>
      <c r="UHG246" s="92"/>
      <c r="UHH246" s="92"/>
      <c r="UHI246" s="92"/>
      <c r="UHJ246" s="92"/>
      <c r="UHK246" s="92"/>
      <c r="UHL246" s="92"/>
      <c r="UHM246" s="92"/>
      <c r="UHN246" s="92"/>
      <c r="UHO246" s="92"/>
      <c r="UHP246" s="92"/>
      <c r="UHQ246" s="92"/>
      <c r="UHR246" s="92"/>
      <c r="UHS246" s="92"/>
      <c r="UHT246" s="92"/>
      <c r="UHU246" s="92"/>
      <c r="UHV246" s="92"/>
      <c r="UHW246" s="92"/>
      <c r="UHX246" s="92"/>
      <c r="UHY246" s="92"/>
      <c r="UHZ246" s="92"/>
      <c r="UIA246" s="92"/>
      <c r="UIB246" s="92"/>
      <c r="UIC246" s="92"/>
      <c r="UID246" s="92"/>
      <c r="UIE246" s="92"/>
      <c r="UIF246" s="92"/>
      <c r="UIG246" s="92"/>
      <c r="UIH246" s="92"/>
      <c r="UII246" s="92"/>
      <c r="UIJ246" s="92"/>
      <c r="UIK246" s="92"/>
      <c r="UIL246" s="92"/>
      <c r="UIM246" s="92"/>
      <c r="UIN246" s="92"/>
      <c r="UIO246" s="92"/>
      <c r="UIP246" s="92"/>
      <c r="UIQ246" s="92"/>
      <c r="UIR246" s="92"/>
      <c r="UIS246" s="92"/>
      <c r="UIT246" s="92"/>
      <c r="UIU246" s="92"/>
      <c r="UIV246" s="92"/>
      <c r="UIW246" s="92"/>
      <c r="UIX246" s="92"/>
      <c r="UIY246" s="92"/>
      <c r="UIZ246" s="92"/>
      <c r="UJA246" s="92"/>
      <c r="UJB246" s="92"/>
      <c r="UJC246" s="92"/>
      <c r="UJD246" s="92"/>
      <c r="UJE246" s="92"/>
      <c r="UJF246" s="92"/>
      <c r="UJG246" s="92"/>
      <c r="UJH246" s="92"/>
      <c r="UJI246" s="92"/>
      <c r="UJJ246" s="92"/>
      <c r="UJK246" s="92"/>
      <c r="UJL246" s="92"/>
      <c r="UJM246" s="92"/>
      <c r="UJN246" s="92"/>
      <c r="UJO246" s="92"/>
      <c r="UJP246" s="92"/>
      <c r="UJQ246" s="92"/>
      <c r="UJR246" s="92"/>
      <c r="UJS246" s="92"/>
      <c r="UJT246" s="92"/>
      <c r="UJU246" s="92"/>
      <c r="UJV246" s="92"/>
      <c r="UJW246" s="92"/>
      <c r="UJX246" s="92"/>
      <c r="UJY246" s="92"/>
      <c r="UJZ246" s="92"/>
      <c r="UKA246" s="92"/>
      <c r="UKB246" s="92"/>
      <c r="UKC246" s="92"/>
      <c r="UKD246" s="92"/>
      <c r="UKE246" s="92"/>
      <c r="UKF246" s="92"/>
      <c r="UKG246" s="92"/>
      <c r="UKH246" s="92"/>
      <c r="UKI246" s="92"/>
      <c r="UKJ246" s="92"/>
      <c r="UKK246" s="92"/>
      <c r="UKL246" s="92"/>
      <c r="UKM246" s="92"/>
      <c r="UKN246" s="92"/>
      <c r="UKO246" s="92"/>
      <c r="UKP246" s="92"/>
      <c r="UKQ246" s="92"/>
      <c r="UKR246" s="92"/>
      <c r="UKS246" s="92"/>
      <c r="UKT246" s="92"/>
      <c r="UKU246" s="92"/>
      <c r="UKV246" s="92"/>
      <c r="UKW246" s="92"/>
      <c r="UKX246" s="92"/>
      <c r="UKY246" s="92"/>
      <c r="UKZ246" s="92"/>
      <c r="ULA246" s="92"/>
      <c r="ULB246" s="92"/>
      <c r="ULC246" s="92"/>
      <c r="ULD246" s="92"/>
      <c r="ULE246" s="92"/>
      <c r="ULF246" s="92"/>
      <c r="ULG246" s="92"/>
      <c r="ULH246" s="92"/>
      <c r="ULI246" s="92"/>
      <c r="ULJ246" s="92"/>
      <c r="ULK246" s="92"/>
      <c r="ULL246" s="92"/>
      <c r="ULM246" s="92"/>
      <c r="ULN246" s="92"/>
      <c r="ULO246" s="92"/>
      <c r="ULP246" s="92"/>
      <c r="ULQ246" s="92"/>
      <c r="ULR246" s="92"/>
      <c r="ULS246" s="92"/>
      <c r="ULT246" s="92"/>
      <c r="ULU246" s="92"/>
      <c r="ULV246" s="92"/>
      <c r="ULW246" s="92"/>
      <c r="ULX246" s="92"/>
      <c r="ULY246" s="92"/>
      <c r="ULZ246" s="92"/>
      <c r="UMA246" s="92"/>
      <c r="UMB246" s="92"/>
      <c r="UMC246" s="92"/>
      <c r="UMD246" s="92"/>
      <c r="UME246" s="92"/>
      <c r="UMF246" s="92"/>
      <c r="UMG246" s="92"/>
      <c r="UMH246" s="92"/>
      <c r="UMI246" s="92"/>
      <c r="UMJ246" s="92"/>
      <c r="UMK246" s="92"/>
      <c r="UML246" s="92"/>
      <c r="UMM246" s="92"/>
      <c r="UMN246" s="92"/>
      <c r="UMO246" s="92"/>
      <c r="UMP246" s="92"/>
      <c r="UMQ246" s="92"/>
      <c r="UMR246" s="92"/>
      <c r="UMS246" s="92"/>
      <c r="UMT246" s="92"/>
      <c r="UMU246" s="92"/>
      <c r="UMV246" s="92"/>
      <c r="UMW246" s="92"/>
      <c r="UMX246" s="92"/>
      <c r="UMY246" s="92"/>
      <c r="UMZ246" s="92"/>
      <c r="UNA246" s="92"/>
      <c r="UNB246" s="92"/>
      <c r="UNC246" s="92"/>
      <c r="UND246" s="92"/>
      <c r="UNE246" s="92"/>
      <c r="UNF246" s="92"/>
      <c r="UNG246" s="92"/>
      <c r="UNH246" s="92"/>
      <c r="UNI246" s="92"/>
      <c r="UNJ246" s="92"/>
      <c r="UNK246" s="92"/>
      <c r="UNL246" s="92"/>
      <c r="UNM246" s="92"/>
      <c r="UNN246" s="92"/>
      <c r="UNO246" s="92"/>
      <c r="UNP246" s="92"/>
      <c r="UNQ246" s="92"/>
      <c r="UNR246" s="92"/>
      <c r="UNS246" s="92"/>
      <c r="UNT246" s="92"/>
      <c r="UNU246" s="92"/>
      <c r="UNV246" s="92"/>
      <c r="UNW246" s="92"/>
      <c r="UNX246" s="92"/>
      <c r="UNY246" s="92"/>
      <c r="UNZ246" s="92"/>
      <c r="UOA246" s="92"/>
      <c r="UOB246" s="92"/>
      <c r="UOC246" s="92"/>
      <c r="UOD246" s="92"/>
      <c r="UOE246" s="92"/>
      <c r="UOF246" s="92"/>
      <c r="UOG246" s="92"/>
      <c r="UOH246" s="92"/>
      <c r="UOI246" s="92"/>
      <c r="UOJ246" s="92"/>
      <c r="UOK246" s="92"/>
      <c r="UOL246" s="92"/>
      <c r="UOM246" s="92"/>
      <c r="UON246" s="92"/>
      <c r="UOO246" s="92"/>
      <c r="UOP246" s="92"/>
      <c r="UOQ246" s="92"/>
      <c r="UOR246" s="92"/>
      <c r="UOS246" s="92"/>
      <c r="UOT246" s="92"/>
      <c r="UOU246" s="92"/>
      <c r="UOV246" s="92"/>
      <c r="UOW246" s="92"/>
      <c r="UOX246" s="92"/>
      <c r="UOY246" s="92"/>
      <c r="UOZ246" s="92"/>
      <c r="UPA246" s="92"/>
      <c r="UPB246" s="92"/>
      <c r="UPC246" s="92"/>
      <c r="UPD246" s="92"/>
      <c r="UPE246" s="92"/>
      <c r="UPF246" s="92"/>
      <c r="UPG246" s="92"/>
      <c r="UPH246" s="92"/>
      <c r="UPI246" s="92"/>
      <c r="UPJ246" s="92"/>
      <c r="UPK246" s="92"/>
      <c r="UPL246" s="92"/>
      <c r="UPM246" s="92"/>
      <c r="UPN246" s="92"/>
      <c r="UPO246" s="92"/>
      <c r="UPP246" s="92"/>
      <c r="UPQ246" s="92"/>
      <c r="UPR246" s="92"/>
      <c r="UPS246" s="92"/>
      <c r="UPT246" s="92"/>
      <c r="UPU246" s="92"/>
      <c r="UPV246" s="92"/>
      <c r="UPW246" s="92"/>
      <c r="UPX246" s="92"/>
      <c r="UPY246" s="92"/>
      <c r="UPZ246" s="92"/>
      <c r="UQA246" s="92"/>
      <c r="UQB246" s="92"/>
      <c r="UQC246" s="92"/>
      <c r="UQD246" s="92"/>
      <c r="UQE246" s="92"/>
      <c r="UQF246" s="92"/>
      <c r="UQG246" s="92"/>
      <c r="UQH246" s="92"/>
      <c r="UQI246" s="92"/>
      <c r="UQJ246" s="92"/>
      <c r="UQK246" s="92"/>
      <c r="UQL246" s="92"/>
      <c r="UQM246" s="92"/>
      <c r="UQN246" s="92"/>
      <c r="UQO246" s="92"/>
      <c r="UQP246" s="92"/>
      <c r="UQQ246" s="92"/>
      <c r="UQR246" s="92"/>
      <c r="UQS246" s="92"/>
      <c r="UQT246" s="92"/>
      <c r="UQU246" s="92"/>
      <c r="UQV246" s="92"/>
      <c r="UQW246" s="92"/>
      <c r="UQX246" s="92"/>
      <c r="UQY246" s="92"/>
      <c r="UQZ246" s="92"/>
      <c r="URA246" s="92"/>
      <c r="URB246" s="92"/>
      <c r="URC246" s="92"/>
      <c r="URD246" s="92"/>
      <c r="URE246" s="92"/>
      <c r="URF246" s="92"/>
      <c r="URG246" s="92"/>
      <c r="URH246" s="92"/>
      <c r="URI246" s="92"/>
      <c r="URJ246" s="92"/>
      <c r="URK246" s="92"/>
      <c r="URL246" s="92"/>
      <c r="URM246" s="92"/>
      <c r="URN246" s="92"/>
      <c r="URO246" s="92"/>
      <c r="URP246" s="92"/>
      <c r="URQ246" s="92"/>
      <c r="URR246" s="92"/>
      <c r="URS246" s="92"/>
      <c r="URT246" s="92"/>
      <c r="URU246" s="92"/>
      <c r="URV246" s="92"/>
      <c r="URW246" s="92"/>
      <c r="URX246" s="92"/>
      <c r="URY246" s="92"/>
      <c r="URZ246" s="92"/>
      <c r="USA246" s="92"/>
      <c r="USB246" s="92"/>
      <c r="USC246" s="92"/>
      <c r="USD246" s="92"/>
      <c r="USE246" s="92"/>
      <c r="USF246" s="92"/>
      <c r="USG246" s="92"/>
      <c r="USH246" s="92"/>
      <c r="USI246" s="92"/>
      <c r="USJ246" s="92"/>
      <c r="USK246" s="92"/>
      <c r="USL246" s="92"/>
      <c r="USM246" s="92"/>
      <c r="USN246" s="92"/>
      <c r="USO246" s="92"/>
      <c r="USP246" s="92"/>
      <c r="USQ246" s="92"/>
      <c r="USR246" s="92"/>
      <c r="USS246" s="92"/>
      <c r="UST246" s="92"/>
      <c r="USU246" s="92"/>
      <c r="USV246" s="92"/>
      <c r="USW246" s="92"/>
      <c r="USX246" s="92"/>
      <c r="USY246" s="92"/>
      <c r="USZ246" s="92"/>
      <c r="UTA246" s="92"/>
      <c r="UTB246" s="92"/>
      <c r="UTC246" s="92"/>
      <c r="UTD246" s="92"/>
      <c r="UTE246" s="92"/>
      <c r="UTF246" s="92"/>
      <c r="UTG246" s="92"/>
      <c r="UTH246" s="92"/>
      <c r="UTI246" s="92"/>
      <c r="UTJ246" s="92"/>
      <c r="UTK246" s="92"/>
      <c r="UTL246" s="92"/>
      <c r="UTM246" s="92"/>
      <c r="UTN246" s="92"/>
      <c r="UTO246" s="92"/>
      <c r="UTP246" s="92"/>
      <c r="UTQ246" s="92"/>
      <c r="UTR246" s="92"/>
      <c r="UTS246" s="92"/>
      <c r="UTT246" s="92"/>
      <c r="UTU246" s="92"/>
      <c r="UTV246" s="92"/>
      <c r="UTW246" s="92"/>
      <c r="UTX246" s="92"/>
      <c r="UTY246" s="92"/>
      <c r="UTZ246" s="92"/>
      <c r="UUA246" s="92"/>
      <c r="UUB246" s="92"/>
      <c r="UUC246" s="92"/>
      <c r="UUD246" s="92"/>
      <c r="UUE246" s="92"/>
      <c r="UUF246" s="92"/>
      <c r="UUG246" s="92"/>
      <c r="UUH246" s="92"/>
      <c r="UUI246" s="92"/>
      <c r="UUJ246" s="92"/>
      <c r="UUK246" s="92"/>
      <c r="UUL246" s="92"/>
      <c r="UUM246" s="92"/>
      <c r="UUN246" s="92"/>
      <c r="UUO246" s="92"/>
      <c r="UUP246" s="92"/>
      <c r="UUQ246" s="92"/>
      <c r="UUR246" s="92"/>
      <c r="UUS246" s="92"/>
      <c r="UUT246" s="92"/>
      <c r="UUU246" s="92"/>
      <c r="UUV246" s="92"/>
      <c r="UUW246" s="92"/>
      <c r="UUX246" s="92"/>
      <c r="UUY246" s="92"/>
      <c r="UUZ246" s="92"/>
      <c r="UVA246" s="92"/>
      <c r="UVB246" s="92"/>
      <c r="UVC246" s="92"/>
      <c r="UVD246" s="92"/>
      <c r="UVE246" s="92"/>
      <c r="UVF246" s="92"/>
      <c r="UVG246" s="92"/>
      <c r="UVH246" s="92"/>
      <c r="UVI246" s="92"/>
      <c r="UVJ246" s="92"/>
      <c r="UVK246" s="92"/>
      <c r="UVL246" s="92"/>
      <c r="UVM246" s="92"/>
      <c r="UVN246" s="92"/>
      <c r="UVO246" s="92"/>
      <c r="UVP246" s="92"/>
      <c r="UVQ246" s="92"/>
      <c r="UVR246" s="92"/>
      <c r="UVS246" s="92"/>
      <c r="UVT246" s="92"/>
      <c r="UVU246" s="92"/>
      <c r="UVV246" s="92"/>
      <c r="UVW246" s="92"/>
      <c r="UVX246" s="92"/>
      <c r="UVY246" s="92"/>
      <c r="UVZ246" s="92"/>
      <c r="UWA246" s="92"/>
      <c r="UWB246" s="92"/>
      <c r="UWC246" s="92"/>
      <c r="UWD246" s="92"/>
      <c r="UWE246" s="92"/>
      <c r="UWF246" s="92"/>
      <c r="UWG246" s="92"/>
      <c r="UWH246" s="92"/>
      <c r="UWI246" s="92"/>
      <c r="UWJ246" s="92"/>
      <c r="UWK246" s="92"/>
      <c r="UWL246" s="92"/>
      <c r="UWM246" s="92"/>
      <c r="UWN246" s="92"/>
      <c r="UWO246" s="92"/>
      <c r="UWP246" s="92"/>
      <c r="UWQ246" s="92"/>
      <c r="UWR246" s="92"/>
      <c r="UWS246" s="92"/>
      <c r="UWT246" s="92"/>
      <c r="UWU246" s="92"/>
      <c r="UWV246" s="92"/>
      <c r="UWW246" s="92"/>
      <c r="UWX246" s="92"/>
      <c r="UWY246" s="92"/>
      <c r="UWZ246" s="92"/>
      <c r="UXA246" s="92"/>
      <c r="UXB246" s="92"/>
      <c r="UXC246" s="92"/>
      <c r="UXD246" s="92"/>
      <c r="UXE246" s="92"/>
      <c r="UXF246" s="92"/>
      <c r="UXG246" s="92"/>
      <c r="UXH246" s="92"/>
      <c r="UXI246" s="92"/>
      <c r="UXJ246" s="92"/>
      <c r="UXK246" s="92"/>
      <c r="UXL246" s="92"/>
      <c r="UXM246" s="92"/>
      <c r="UXN246" s="92"/>
      <c r="UXO246" s="92"/>
      <c r="UXP246" s="92"/>
      <c r="UXQ246" s="92"/>
      <c r="UXR246" s="92"/>
      <c r="UXS246" s="92"/>
      <c r="UXT246" s="92"/>
      <c r="UXU246" s="92"/>
      <c r="UXV246" s="92"/>
      <c r="UXW246" s="92"/>
      <c r="UXX246" s="92"/>
      <c r="UXY246" s="92"/>
      <c r="UXZ246" s="92"/>
      <c r="UYA246" s="92"/>
      <c r="UYB246" s="92"/>
      <c r="UYC246" s="92"/>
      <c r="UYD246" s="92"/>
      <c r="UYE246" s="92"/>
      <c r="UYF246" s="92"/>
      <c r="UYG246" s="92"/>
      <c r="UYH246" s="92"/>
      <c r="UYI246" s="92"/>
      <c r="UYJ246" s="92"/>
      <c r="UYK246" s="92"/>
      <c r="UYL246" s="92"/>
      <c r="UYM246" s="92"/>
      <c r="UYN246" s="92"/>
      <c r="UYO246" s="92"/>
      <c r="UYP246" s="92"/>
      <c r="UYQ246" s="92"/>
      <c r="UYR246" s="92"/>
      <c r="UYS246" s="92"/>
      <c r="UYT246" s="92"/>
      <c r="UYU246" s="92"/>
      <c r="UYV246" s="92"/>
      <c r="UYW246" s="92"/>
      <c r="UYX246" s="92"/>
      <c r="UYY246" s="92"/>
      <c r="UYZ246" s="92"/>
      <c r="UZA246" s="92"/>
      <c r="UZB246" s="92"/>
      <c r="UZC246" s="92"/>
      <c r="UZD246" s="92"/>
      <c r="UZE246" s="92"/>
      <c r="UZF246" s="92"/>
      <c r="UZG246" s="92"/>
      <c r="UZH246" s="92"/>
      <c r="UZI246" s="92"/>
      <c r="UZJ246" s="92"/>
      <c r="UZK246" s="92"/>
      <c r="UZL246" s="92"/>
      <c r="UZM246" s="92"/>
      <c r="UZN246" s="92"/>
      <c r="UZO246" s="92"/>
      <c r="UZP246" s="92"/>
      <c r="UZQ246" s="92"/>
      <c r="UZR246" s="92"/>
      <c r="UZS246" s="92"/>
      <c r="UZT246" s="92"/>
      <c r="UZU246" s="92"/>
      <c r="UZV246" s="92"/>
      <c r="UZW246" s="92"/>
      <c r="UZX246" s="92"/>
      <c r="UZY246" s="92"/>
      <c r="UZZ246" s="92"/>
      <c r="VAA246" s="92"/>
      <c r="VAB246" s="92"/>
      <c r="VAC246" s="92"/>
      <c r="VAD246" s="92"/>
      <c r="VAE246" s="92"/>
      <c r="VAF246" s="92"/>
      <c r="VAG246" s="92"/>
      <c r="VAH246" s="92"/>
      <c r="VAI246" s="92"/>
      <c r="VAJ246" s="92"/>
      <c r="VAK246" s="92"/>
      <c r="VAL246" s="92"/>
      <c r="VAM246" s="92"/>
      <c r="VAN246" s="92"/>
      <c r="VAO246" s="92"/>
      <c r="VAP246" s="92"/>
      <c r="VAQ246" s="92"/>
      <c r="VAR246" s="92"/>
      <c r="VAS246" s="92"/>
      <c r="VAT246" s="92"/>
      <c r="VAU246" s="92"/>
      <c r="VAV246" s="92"/>
      <c r="VAW246" s="92"/>
      <c r="VAX246" s="92"/>
      <c r="VAY246" s="92"/>
      <c r="VAZ246" s="92"/>
      <c r="VBA246" s="92"/>
      <c r="VBB246" s="92"/>
      <c r="VBC246" s="92"/>
      <c r="VBD246" s="92"/>
      <c r="VBE246" s="92"/>
      <c r="VBF246" s="92"/>
      <c r="VBG246" s="92"/>
      <c r="VBH246" s="92"/>
      <c r="VBI246" s="92"/>
      <c r="VBJ246" s="92"/>
      <c r="VBK246" s="92"/>
      <c r="VBL246" s="92"/>
      <c r="VBM246" s="92"/>
      <c r="VBN246" s="92"/>
      <c r="VBO246" s="92"/>
      <c r="VBP246" s="92"/>
      <c r="VBQ246" s="92"/>
      <c r="VBR246" s="92"/>
      <c r="VBS246" s="92"/>
      <c r="VBT246" s="92"/>
      <c r="VBU246" s="92"/>
      <c r="VBV246" s="92"/>
      <c r="VBW246" s="92"/>
      <c r="VBX246" s="92"/>
      <c r="VBY246" s="92"/>
      <c r="VBZ246" s="92"/>
      <c r="VCA246" s="92"/>
      <c r="VCB246" s="92"/>
      <c r="VCC246" s="92"/>
      <c r="VCD246" s="92"/>
      <c r="VCE246" s="92"/>
      <c r="VCF246" s="92"/>
      <c r="VCG246" s="92"/>
      <c r="VCH246" s="92"/>
      <c r="VCI246" s="92"/>
      <c r="VCJ246" s="92"/>
      <c r="VCK246" s="92"/>
      <c r="VCL246" s="92"/>
      <c r="VCM246" s="92"/>
      <c r="VCN246" s="92"/>
      <c r="VCO246" s="92"/>
      <c r="VCP246" s="92"/>
      <c r="VCQ246" s="92"/>
      <c r="VCR246" s="92"/>
      <c r="VCS246" s="92"/>
      <c r="VCT246" s="92"/>
      <c r="VCU246" s="92"/>
      <c r="VCV246" s="92"/>
      <c r="VCW246" s="92"/>
      <c r="VCX246" s="92"/>
      <c r="VCY246" s="92"/>
      <c r="VCZ246" s="92"/>
      <c r="VDA246" s="92"/>
      <c r="VDB246" s="92"/>
      <c r="VDC246" s="92"/>
      <c r="VDD246" s="92"/>
      <c r="VDE246" s="92"/>
      <c r="VDF246" s="92"/>
      <c r="VDG246" s="92"/>
      <c r="VDH246" s="92"/>
      <c r="VDI246" s="92"/>
      <c r="VDJ246" s="92"/>
      <c r="VDK246" s="92"/>
      <c r="VDL246" s="92"/>
      <c r="VDM246" s="92"/>
      <c r="VDN246" s="92"/>
      <c r="VDO246" s="92"/>
      <c r="VDP246" s="92"/>
      <c r="VDQ246" s="92"/>
      <c r="VDR246" s="92"/>
      <c r="VDS246" s="92"/>
      <c r="VDT246" s="92"/>
      <c r="VDU246" s="92"/>
      <c r="VDV246" s="92"/>
      <c r="VDW246" s="92"/>
      <c r="VDX246" s="92"/>
      <c r="VDY246" s="92"/>
      <c r="VDZ246" s="92"/>
      <c r="VEA246" s="92"/>
      <c r="VEB246" s="92"/>
      <c r="VEC246" s="92"/>
      <c r="VED246" s="92"/>
      <c r="VEE246" s="92"/>
      <c r="VEF246" s="92"/>
      <c r="VEG246" s="92"/>
      <c r="VEH246" s="92"/>
      <c r="VEI246" s="92"/>
      <c r="VEJ246" s="92"/>
      <c r="VEK246" s="92"/>
      <c r="VEL246" s="92"/>
      <c r="VEM246" s="92"/>
      <c r="VEN246" s="92"/>
      <c r="VEO246" s="92"/>
      <c r="VEP246" s="92"/>
      <c r="VEQ246" s="92"/>
      <c r="VER246" s="92"/>
      <c r="VES246" s="92"/>
      <c r="VET246" s="92"/>
      <c r="VEU246" s="92"/>
      <c r="VEV246" s="92"/>
      <c r="VEW246" s="92"/>
      <c r="VEX246" s="92"/>
      <c r="VEY246" s="92"/>
      <c r="VEZ246" s="92"/>
      <c r="VFA246" s="92"/>
      <c r="VFB246" s="92"/>
      <c r="VFC246" s="92"/>
      <c r="VFD246" s="92"/>
      <c r="VFE246" s="92"/>
      <c r="VFF246" s="92"/>
      <c r="VFG246" s="92"/>
      <c r="VFH246" s="92"/>
      <c r="VFI246" s="92"/>
      <c r="VFJ246" s="92"/>
      <c r="VFK246" s="92"/>
      <c r="VFL246" s="92"/>
      <c r="VFM246" s="92"/>
      <c r="VFN246" s="92"/>
      <c r="VFO246" s="92"/>
      <c r="VFP246" s="92"/>
      <c r="VFQ246" s="92"/>
      <c r="VFR246" s="92"/>
      <c r="VFS246" s="92"/>
      <c r="VFT246" s="92"/>
      <c r="VFU246" s="92"/>
      <c r="VFV246" s="92"/>
      <c r="VFW246" s="92"/>
      <c r="VFX246" s="92"/>
      <c r="VFY246" s="92"/>
      <c r="VFZ246" s="92"/>
      <c r="VGA246" s="92"/>
      <c r="VGB246" s="92"/>
      <c r="VGC246" s="92"/>
      <c r="VGD246" s="92"/>
      <c r="VGE246" s="92"/>
      <c r="VGF246" s="92"/>
      <c r="VGG246" s="92"/>
      <c r="VGH246" s="92"/>
      <c r="VGI246" s="92"/>
      <c r="VGJ246" s="92"/>
      <c r="VGK246" s="92"/>
      <c r="VGL246" s="92"/>
      <c r="VGM246" s="92"/>
      <c r="VGN246" s="92"/>
      <c r="VGO246" s="92"/>
      <c r="VGP246" s="92"/>
      <c r="VGQ246" s="92"/>
      <c r="VGR246" s="92"/>
      <c r="VGS246" s="92"/>
      <c r="VGT246" s="92"/>
      <c r="VGU246" s="92"/>
      <c r="VGV246" s="92"/>
      <c r="VGW246" s="92"/>
      <c r="VGX246" s="92"/>
      <c r="VGY246" s="92"/>
      <c r="VGZ246" s="92"/>
      <c r="VHA246" s="92"/>
      <c r="VHB246" s="92"/>
      <c r="VHC246" s="92"/>
      <c r="VHD246" s="92"/>
      <c r="VHE246" s="92"/>
      <c r="VHF246" s="92"/>
      <c r="VHG246" s="92"/>
      <c r="VHH246" s="92"/>
      <c r="VHI246" s="92"/>
      <c r="VHJ246" s="92"/>
      <c r="VHK246" s="92"/>
      <c r="VHL246" s="92"/>
      <c r="VHM246" s="92"/>
      <c r="VHN246" s="92"/>
      <c r="VHO246" s="92"/>
      <c r="VHP246" s="92"/>
      <c r="VHQ246" s="92"/>
      <c r="VHR246" s="92"/>
      <c r="VHS246" s="92"/>
      <c r="VHT246" s="92"/>
      <c r="VHU246" s="92"/>
      <c r="VHV246" s="92"/>
      <c r="VHW246" s="92"/>
      <c r="VHX246" s="92"/>
      <c r="VHY246" s="92"/>
      <c r="VHZ246" s="92"/>
      <c r="VIA246" s="92"/>
      <c r="VIB246" s="92"/>
      <c r="VIC246" s="92"/>
      <c r="VID246" s="92"/>
      <c r="VIE246" s="92"/>
      <c r="VIF246" s="92"/>
      <c r="VIG246" s="92"/>
      <c r="VIH246" s="92"/>
      <c r="VII246" s="92"/>
      <c r="VIJ246" s="92"/>
      <c r="VIK246" s="92"/>
      <c r="VIL246" s="92"/>
      <c r="VIM246" s="92"/>
      <c r="VIN246" s="92"/>
      <c r="VIO246" s="92"/>
      <c r="VIP246" s="92"/>
      <c r="VIQ246" s="92"/>
      <c r="VIR246" s="92"/>
      <c r="VIS246" s="92"/>
      <c r="VIT246" s="92"/>
      <c r="VIU246" s="92"/>
      <c r="VIV246" s="92"/>
      <c r="VIW246" s="92"/>
      <c r="VIX246" s="92"/>
      <c r="VIY246" s="92"/>
      <c r="VIZ246" s="92"/>
      <c r="VJA246" s="92"/>
      <c r="VJB246" s="92"/>
      <c r="VJC246" s="92"/>
      <c r="VJD246" s="92"/>
      <c r="VJE246" s="92"/>
      <c r="VJF246" s="92"/>
      <c r="VJG246" s="92"/>
      <c r="VJH246" s="92"/>
      <c r="VJI246" s="92"/>
      <c r="VJJ246" s="92"/>
      <c r="VJK246" s="92"/>
      <c r="VJL246" s="92"/>
      <c r="VJM246" s="92"/>
      <c r="VJN246" s="92"/>
      <c r="VJO246" s="92"/>
      <c r="VJP246" s="92"/>
      <c r="VJQ246" s="92"/>
      <c r="VJR246" s="92"/>
      <c r="VJS246" s="92"/>
      <c r="VJT246" s="92"/>
      <c r="VJU246" s="92"/>
      <c r="VJV246" s="92"/>
      <c r="VJW246" s="92"/>
      <c r="VJX246" s="92"/>
      <c r="VJY246" s="92"/>
      <c r="VJZ246" s="92"/>
      <c r="VKA246" s="92"/>
      <c r="VKB246" s="92"/>
      <c r="VKC246" s="92"/>
      <c r="VKD246" s="92"/>
      <c r="VKE246" s="92"/>
      <c r="VKF246" s="92"/>
      <c r="VKG246" s="92"/>
      <c r="VKH246" s="92"/>
      <c r="VKI246" s="92"/>
      <c r="VKJ246" s="92"/>
      <c r="VKK246" s="92"/>
      <c r="VKL246" s="92"/>
      <c r="VKM246" s="92"/>
      <c r="VKN246" s="92"/>
      <c r="VKO246" s="92"/>
      <c r="VKP246" s="92"/>
      <c r="VKQ246" s="92"/>
      <c r="VKR246" s="92"/>
      <c r="VKS246" s="92"/>
      <c r="VKT246" s="92"/>
      <c r="VKU246" s="92"/>
      <c r="VKV246" s="92"/>
      <c r="VKW246" s="92"/>
      <c r="VKX246" s="92"/>
      <c r="VKY246" s="92"/>
      <c r="VKZ246" s="92"/>
      <c r="VLA246" s="92"/>
      <c r="VLB246" s="92"/>
      <c r="VLC246" s="92"/>
      <c r="VLD246" s="92"/>
      <c r="VLE246" s="92"/>
      <c r="VLF246" s="92"/>
      <c r="VLG246" s="92"/>
      <c r="VLH246" s="92"/>
      <c r="VLI246" s="92"/>
      <c r="VLJ246" s="92"/>
      <c r="VLK246" s="92"/>
      <c r="VLL246" s="92"/>
      <c r="VLM246" s="92"/>
      <c r="VLN246" s="92"/>
      <c r="VLO246" s="92"/>
      <c r="VLP246" s="92"/>
      <c r="VLQ246" s="92"/>
      <c r="VLR246" s="92"/>
      <c r="VLS246" s="92"/>
      <c r="VLT246" s="92"/>
      <c r="VLU246" s="92"/>
      <c r="VLV246" s="92"/>
      <c r="VLW246" s="92"/>
      <c r="VLX246" s="92"/>
      <c r="VLY246" s="92"/>
      <c r="VLZ246" s="92"/>
      <c r="VMA246" s="92"/>
      <c r="VMB246" s="92"/>
      <c r="VMC246" s="92"/>
      <c r="VMD246" s="92"/>
      <c r="VME246" s="92"/>
      <c r="VMF246" s="92"/>
      <c r="VMG246" s="92"/>
      <c r="VMH246" s="92"/>
      <c r="VMI246" s="92"/>
      <c r="VMJ246" s="92"/>
      <c r="VMK246" s="92"/>
      <c r="VML246" s="92"/>
      <c r="VMM246" s="92"/>
      <c r="VMN246" s="92"/>
      <c r="VMO246" s="92"/>
      <c r="VMP246" s="92"/>
      <c r="VMQ246" s="92"/>
      <c r="VMR246" s="92"/>
      <c r="VMS246" s="92"/>
      <c r="VMT246" s="92"/>
      <c r="VMU246" s="92"/>
      <c r="VMV246" s="92"/>
      <c r="VMW246" s="92"/>
      <c r="VMX246" s="92"/>
      <c r="VMY246" s="92"/>
      <c r="VMZ246" s="92"/>
      <c r="VNA246" s="92"/>
      <c r="VNB246" s="92"/>
      <c r="VNC246" s="92"/>
      <c r="VND246" s="92"/>
      <c r="VNE246" s="92"/>
      <c r="VNF246" s="92"/>
      <c r="VNG246" s="92"/>
      <c r="VNH246" s="92"/>
      <c r="VNI246" s="92"/>
      <c r="VNJ246" s="92"/>
      <c r="VNK246" s="92"/>
      <c r="VNL246" s="92"/>
      <c r="VNM246" s="92"/>
      <c r="VNN246" s="92"/>
      <c r="VNO246" s="92"/>
      <c r="VNP246" s="92"/>
      <c r="VNQ246" s="92"/>
      <c r="VNR246" s="92"/>
      <c r="VNS246" s="92"/>
      <c r="VNT246" s="92"/>
      <c r="VNU246" s="92"/>
      <c r="VNV246" s="92"/>
      <c r="VNW246" s="92"/>
      <c r="VNX246" s="92"/>
      <c r="VNY246" s="92"/>
      <c r="VNZ246" s="92"/>
      <c r="VOA246" s="92"/>
      <c r="VOB246" s="92"/>
      <c r="VOC246" s="92"/>
      <c r="VOD246" s="92"/>
      <c r="VOE246" s="92"/>
      <c r="VOF246" s="92"/>
      <c r="VOG246" s="92"/>
      <c r="VOH246" s="92"/>
      <c r="VOI246" s="92"/>
      <c r="VOJ246" s="92"/>
      <c r="VOK246" s="92"/>
      <c r="VOL246" s="92"/>
      <c r="VOM246" s="92"/>
      <c r="VON246" s="92"/>
      <c r="VOO246" s="92"/>
      <c r="VOP246" s="92"/>
      <c r="VOQ246" s="92"/>
      <c r="VOR246" s="92"/>
      <c r="VOS246" s="92"/>
      <c r="VOT246" s="92"/>
      <c r="VOU246" s="92"/>
      <c r="VOV246" s="92"/>
      <c r="VOW246" s="92"/>
      <c r="VOX246" s="92"/>
      <c r="VOY246" s="92"/>
      <c r="VOZ246" s="92"/>
      <c r="VPA246" s="92"/>
      <c r="VPB246" s="92"/>
      <c r="VPC246" s="92"/>
      <c r="VPD246" s="92"/>
      <c r="VPE246" s="92"/>
      <c r="VPF246" s="92"/>
      <c r="VPG246" s="92"/>
      <c r="VPH246" s="92"/>
      <c r="VPI246" s="92"/>
      <c r="VPJ246" s="92"/>
      <c r="VPK246" s="92"/>
      <c r="VPL246" s="92"/>
      <c r="VPM246" s="92"/>
      <c r="VPN246" s="92"/>
      <c r="VPO246" s="92"/>
      <c r="VPP246" s="92"/>
      <c r="VPQ246" s="92"/>
      <c r="VPR246" s="92"/>
      <c r="VPS246" s="92"/>
      <c r="VPT246" s="92"/>
      <c r="VPU246" s="92"/>
      <c r="VPV246" s="92"/>
      <c r="VPW246" s="92"/>
      <c r="VPX246" s="92"/>
      <c r="VPY246" s="92"/>
      <c r="VPZ246" s="92"/>
      <c r="VQA246" s="92"/>
      <c r="VQB246" s="92"/>
      <c r="VQC246" s="92"/>
      <c r="VQD246" s="92"/>
      <c r="VQE246" s="92"/>
      <c r="VQF246" s="92"/>
      <c r="VQG246" s="92"/>
      <c r="VQH246" s="92"/>
      <c r="VQI246" s="92"/>
      <c r="VQJ246" s="92"/>
      <c r="VQK246" s="92"/>
      <c r="VQL246" s="92"/>
      <c r="VQM246" s="92"/>
      <c r="VQN246" s="92"/>
      <c r="VQO246" s="92"/>
      <c r="VQP246" s="92"/>
      <c r="VQQ246" s="92"/>
      <c r="VQR246" s="92"/>
      <c r="VQS246" s="92"/>
      <c r="VQT246" s="92"/>
      <c r="VQU246" s="92"/>
      <c r="VQV246" s="92"/>
      <c r="VQW246" s="92"/>
      <c r="VQX246" s="92"/>
      <c r="VQY246" s="92"/>
      <c r="VQZ246" s="92"/>
      <c r="VRA246" s="92"/>
      <c r="VRB246" s="92"/>
      <c r="VRC246" s="92"/>
      <c r="VRD246" s="92"/>
      <c r="VRE246" s="92"/>
      <c r="VRF246" s="92"/>
      <c r="VRG246" s="92"/>
      <c r="VRH246" s="92"/>
      <c r="VRI246" s="92"/>
      <c r="VRJ246" s="92"/>
      <c r="VRK246" s="92"/>
      <c r="VRL246" s="92"/>
      <c r="VRM246" s="92"/>
      <c r="VRN246" s="92"/>
      <c r="VRO246" s="92"/>
      <c r="VRP246" s="92"/>
      <c r="VRQ246" s="92"/>
      <c r="VRR246" s="92"/>
      <c r="VRS246" s="92"/>
      <c r="VRT246" s="92"/>
      <c r="VRU246" s="92"/>
      <c r="VRV246" s="92"/>
      <c r="VRW246" s="92"/>
      <c r="VRX246" s="92"/>
      <c r="VRY246" s="92"/>
      <c r="VRZ246" s="92"/>
      <c r="VSA246" s="92"/>
      <c r="VSB246" s="92"/>
      <c r="VSC246" s="92"/>
      <c r="VSD246" s="92"/>
      <c r="VSE246" s="92"/>
      <c r="VSF246" s="92"/>
      <c r="VSG246" s="92"/>
      <c r="VSH246" s="92"/>
      <c r="VSI246" s="92"/>
      <c r="VSJ246" s="92"/>
      <c r="VSK246" s="92"/>
      <c r="VSL246" s="92"/>
      <c r="VSM246" s="92"/>
      <c r="VSN246" s="92"/>
      <c r="VSO246" s="92"/>
      <c r="VSP246" s="92"/>
      <c r="VSQ246" s="92"/>
      <c r="VSR246" s="92"/>
      <c r="VSS246" s="92"/>
      <c r="VST246" s="92"/>
      <c r="VSU246" s="92"/>
      <c r="VSV246" s="92"/>
      <c r="VSW246" s="92"/>
      <c r="VSX246" s="92"/>
      <c r="VSY246" s="92"/>
      <c r="VSZ246" s="92"/>
      <c r="VTA246" s="92"/>
      <c r="VTB246" s="92"/>
      <c r="VTC246" s="92"/>
      <c r="VTD246" s="92"/>
      <c r="VTE246" s="92"/>
      <c r="VTF246" s="92"/>
      <c r="VTG246" s="92"/>
      <c r="VTH246" s="92"/>
      <c r="VTI246" s="92"/>
      <c r="VTJ246" s="92"/>
      <c r="VTK246" s="92"/>
      <c r="VTL246" s="92"/>
      <c r="VTM246" s="92"/>
      <c r="VTN246" s="92"/>
      <c r="VTO246" s="92"/>
      <c r="VTP246" s="92"/>
      <c r="VTQ246" s="92"/>
      <c r="VTR246" s="92"/>
      <c r="VTS246" s="92"/>
      <c r="VTT246" s="92"/>
      <c r="VTU246" s="92"/>
      <c r="VTV246" s="92"/>
      <c r="VTW246" s="92"/>
      <c r="VTX246" s="92"/>
      <c r="VTY246" s="92"/>
      <c r="VTZ246" s="92"/>
      <c r="VUA246" s="92"/>
      <c r="VUB246" s="92"/>
      <c r="VUC246" s="92"/>
      <c r="VUD246" s="92"/>
      <c r="VUE246" s="92"/>
      <c r="VUF246" s="92"/>
      <c r="VUG246" s="92"/>
      <c r="VUH246" s="92"/>
      <c r="VUI246" s="92"/>
      <c r="VUJ246" s="92"/>
      <c r="VUK246" s="92"/>
      <c r="VUL246" s="92"/>
      <c r="VUM246" s="92"/>
      <c r="VUN246" s="92"/>
      <c r="VUO246" s="92"/>
      <c r="VUP246" s="92"/>
      <c r="VUQ246" s="92"/>
      <c r="VUR246" s="92"/>
      <c r="VUS246" s="92"/>
      <c r="VUT246" s="92"/>
      <c r="VUU246" s="92"/>
      <c r="VUV246" s="92"/>
      <c r="VUW246" s="92"/>
      <c r="VUX246" s="92"/>
      <c r="VUY246" s="92"/>
      <c r="VUZ246" s="92"/>
      <c r="VVA246" s="92"/>
      <c r="VVB246" s="92"/>
      <c r="VVC246" s="92"/>
      <c r="VVD246" s="92"/>
      <c r="VVE246" s="92"/>
      <c r="VVF246" s="92"/>
      <c r="VVG246" s="92"/>
      <c r="VVH246" s="92"/>
      <c r="VVI246" s="92"/>
      <c r="VVJ246" s="92"/>
      <c r="VVK246" s="92"/>
      <c r="VVL246" s="92"/>
      <c r="VVM246" s="92"/>
      <c r="VVN246" s="92"/>
      <c r="VVO246" s="92"/>
      <c r="VVP246" s="92"/>
      <c r="VVQ246" s="92"/>
      <c r="VVR246" s="92"/>
      <c r="VVS246" s="92"/>
      <c r="VVT246" s="92"/>
      <c r="VVU246" s="92"/>
      <c r="VVV246" s="92"/>
      <c r="VVW246" s="92"/>
      <c r="VVX246" s="92"/>
      <c r="VVY246" s="92"/>
      <c r="VVZ246" s="92"/>
      <c r="VWA246" s="92"/>
      <c r="VWB246" s="92"/>
      <c r="VWC246" s="92"/>
      <c r="VWD246" s="92"/>
      <c r="VWE246" s="92"/>
      <c r="VWF246" s="92"/>
      <c r="VWG246" s="92"/>
      <c r="VWH246" s="92"/>
      <c r="VWI246" s="92"/>
      <c r="VWJ246" s="92"/>
      <c r="VWK246" s="92"/>
      <c r="VWL246" s="92"/>
      <c r="VWM246" s="92"/>
      <c r="VWN246" s="92"/>
      <c r="VWO246" s="92"/>
      <c r="VWP246" s="92"/>
      <c r="VWQ246" s="92"/>
      <c r="VWR246" s="92"/>
      <c r="VWS246" s="92"/>
      <c r="VWT246" s="92"/>
      <c r="VWU246" s="92"/>
      <c r="VWV246" s="92"/>
      <c r="VWW246" s="92"/>
      <c r="VWX246" s="92"/>
      <c r="VWY246" s="92"/>
      <c r="VWZ246" s="92"/>
      <c r="VXA246" s="92"/>
      <c r="VXB246" s="92"/>
      <c r="VXC246" s="92"/>
      <c r="VXD246" s="92"/>
      <c r="VXE246" s="92"/>
      <c r="VXF246" s="92"/>
      <c r="VXG246" s="92"/>
      <c r="VXH246" s="92"/>
      <c r="VXI246" s="92"/>
      <c r="VXJ246" s="92"/>
      <c r="VXK246" s="92"/>
      <c r="VXL246" s="92"/>
      <c r="VXM246" s="92"/>
      <c r="VXN246" s="92"/>
      <c r="VXO246" s="92"/>
      <c r="VXP246" s="92"/>
      <c r="VXQ246" s="92"/>
      <c r="VXR246" s="92"/>
      <c r="VXS246" s="92"/>
      <c r="VXT246" s="92"/>
      <c r="VXU246" s="92"/>
      <c r="VXV246" s="92"/>
      <c r="VXW246" s="92"/>
      <c r="VXX246" s="92"/>
      <c r="VXY246" s="92"/>
      <c r="VXZ246" s="92"/>
      <c r="VYA246" s="92"/>
      <c r="VYB246" s="92"/>
      <c r="VYC246" s="92"/>
      <c r="VYD246" s="92"/>
      <c r="VYE246" s="92"/>
      <c r="VYF246" s="92"/>
      <c r="VYG246" s="92"/>
      <c r="VYH246" s="92"/>
      <c r="VYI246" s="92"/>
      <c r="VYJ246" s="92"/>
      <c r="VYK246" s="92"/>
      <c r="VYL246" s="92"/>
      <c r="VYM246" s="92"/>
      <c r="VYN246" s="92"/>
      <c r="VYO246" s="92"/>
      <c r="VYP246" s="92"/>
      <c r="VYQ246" s="92"/>
      <c r="VYR246" s="92"/>
      <c r="VYS246" s="92"/>
      <c r="VYT246" s="92"/>
      <c r="VYU246" s="92"/>
      <c r="VYV246" s="92"/>
      <c r="VYW246" s="92"/>
      <c r="VYX246" s="92"/>
      <c r="VYY246" s="92"/>
      <c r="VYZ246" s="92"/>
      <c r="VZA246" s="92"/>
      <c r="VZB246" s="92"/>
      <c r="VZC246" s="92"/>
      <c r="VZD246" s="92"/>
      <c r="VZE246" s="92"/>
      <c r="VZF246" s="92"/>
      <c r="VZG246" s="92"/>
      <c r="VZH246" s="92"/>
      <c r="VZI246" s="92"/>
      <c r="VZJ246" s="92"/>
      <c r="VZK246" s="92"/>
      <c r="VZL246" s="92"/>
      <c r="VZM246" s="92"/>
      <c r="VZN246" s="92"/>
      <c r="VZO246" s="92"/>
      <c r="VZP246" s="92"/>
      <c r="VZQ246" s="92"/>
      <c r="VZR246" s="92"/>
      <c r="VZS246" s="92"/>
      <c r="VZT246" s="92"/>
      <c r="VZU246" s="92"/>
      <c r="VZV246" s="92"/>
      <c r="VZW246" s="92"/>
      <c r="VZX246" s="92"/>
      <c r="VZY246" s="92"/>
      <c r="VZZ246" s="92"/>
      <c r="WAA246" s="92"/>
      <c r="WAB246" s="92"/>
      <c r="WAC246" s="92"/>
      <c r="WAD246" s="92"/>
      <c r="WAE246" s="92"/>
      <c r="WAF246" s="92"/>
      <c r="WAG246" s="92"/>
      <c r="WAH246" s="92"/>
      <c r="WAI246" s="92"/>
      <c r="WAJ246" s="92"/>
      <c r="WAK246" s="92"/>
      <c r="WAL246" s="92"/>
      <c r="WAM246" s="92"/>
      <c r="WAN246" s="92"/>
      <c r="WAO246" s="92"/>
      <c r="WAP246" s="92"/>
      <c r="WAQ246" s="92"/>
      <c r="WAR246" s="92"/>
      <c r="WAS246" s="92"/>
      <c r="WAT246" s="92"/>
      <c r="WAU246" s="92"/>
      <c r="WAV246" s="92"/>
      <c r="WAW246" s="92"/>
      <c r="WAX246" s="92"/>
      <c r="WAY246" s="92"/>
      <c r="WAZ246" s="92"/>
      <c r="WBA246" s="92"/>
      <c r="WBB246" s="92"/>
      <c r="WBC246" s="92"/>
      <c r="WBD246" s="92"/>
      <c r="WBE246" s="92"/>
      <c r="WBF246" s="92"/>
      <c r="WBG246" s="92"/>
      <c r="WBH246" s="92"/>
      <c r="WBI246" s="92"/>
      <c r="WBJ246" s="92"/>
      <c r="WBK246" s="92"/>
      <c r="WBL246" s="92"/>
      <c r="WBM246" s="92"/>
      <c r="WBN246" s="92"/>
      <c r="WBO246" s="92"/>
      <c r="WBP246" s="92"/>
      <c r="WBQ246" s="92"/>
      <c r="WBR246" s="92"/>
      <c r="WBS246" s="92"/>
      <c r="WBT246" s="92"/>
      <c r="WBU246" s="92"/>
      <c r="WBV246" s="92"/>
      <c r="WBW246" s="92"/>
      <c r="WBX246" s="92"/>
      <c r="WBY246" s="92"/>
      <c r="WBZ246" s="92"/>
      <c r="WCA246" s="92"/>
      <c r="WCB246" s="92"/>
      <c r="WCC246" s="92"/>
      <c r="WCD246" s="92"/>
      <c r="WCE246" s="92"/>
      <c r="WCF246" s="92"/>
      <c r="WCG246" s="92"/>
      <c r="WCH246" s="92"/>
      <c r="WCI246" s="92"/>
      <c r="WCJ246" s="92"/>
      <c r="WCK246" s="92"/>
      <c r="WCL246" s="92"/>
      <c r="WCM246" s="92"/>
      <c r="WCN246" s="92"/>
      <c r="WCO246" s="92"/>
      <c r="WCP246" s="92"/>
      <c r="WCQ246" s="92"/>
      <c r="WCR246" s="92"/>
      <c r="WCS246" s="92"/>
      <c r="WCT246" s="92"/>
      <c r="WCU246" s="92"/>
      <c r="WCV246" s="92"/>
      <c r="WCW246" s="92"/>
      <c r="WCX246" s="92"/>
      <c r="WCY246" s="92"/>
      <c r="WCZ246" s="92"/>
      <c r="WDA246" s="92"/>
      <c r="WDB246" s="92"/>
      <c r="WDC246" s="92"/>
      <c r="WDD246" s="92"/>
      <c r="WDE246" s="92"/>
      <c r="WDF246" s="92"/>
      <c r="WDG246" s="92"/>
      <c r="WDH246" s="92"/>
      <c r="WDI246" s="92"/>
      <c r="WDJ246" s="92"/>
      <c r="WDK246" s="92"/>
      <c r="WDL246" s="92"/>
      <c r="WDM246" s="92"/>
      <c r="WDN246" s="92"/>
      <c r="WDO246" s="92"/>
      <c r="WDP246" s="92"/>
      <c r="WDQ246" s="92"/>
      <c r="WDR246" s="92"/>
      <c r="WDS246" s="92"/>
      <c r="WDT246" s="92"/>
      <c r="WDU246" s="92"/>
      <c r="WDV246" s="92"/>
      <c r="WDW246" s="92"/>
      <c r="WDX246" s="92"/>
      <c r="WDY246" s="92"/>
      <c r="WDZ246" s="92"/>
      <c r="WEA246" s="92"/>
      <c r="WEB246" s="92"/>
      <c r="WEC246" s="92"/>
      <c r="WED246" s="92"/>
      <c r="WEE246" s="92"/>
      <c r="WEF246" s="92"/>
      <c r="WEG246" s="92"/>
      <c r="WEH246" s="92"/>
      <c r="WEI246" s="92"/>
      <c r="WEJ246" s="92"/>
      <c r="WEK246" s="92"/>
      <c r="WEL246" s="92"/>
      <c r="WEM246" s="92"/>
      <c r="WEN246" s="92"/>
      <c r="WEO246" s="92"/>
      <c r="WEP246" s="92"/>
      <c r="WEQ246" s="92"/>
      <c r="WER246" s="92"/>
      <c r="WES246" s="92"/>
      <c r="WET246" s="92"/>
      <c r="WEU246" s="92"/>
      <c r="WEV246" s="92"/>
      <c r="WEW246" s="92"/>
      <c r="WEX246" s="92"/>
      <c r="WEY246" s="92"/>
      <c r="WEZ246" s="92"/>
      <c r="WFA246" s="92"/>
      <c r="WFB246" s="92"/>
      <c r="WFC246" s="92"/>
      <c r="WFD246" s="92"/>
      <c r="WFE246" s="92"/>
      <c r="WFF246" s="92"/>
      <c r="WFG246" s="92"/>
      <c r="WFH246" s="92"/>
      <c r="WFI246" s="92"/>
      <c r="WFJ246" s="92"/>
      <c r="WFK246" s="92"/>
      <c r="WFL246" s="92"/>
      <c r="WFM246" s="92"/>
      <c r="WFN246" s="92"/>
      <c r="WFO246" s="92"/>
      <c r="WFP246" s="92"/>
      <c r="WFQ246" s="92"/>
      <c r="WFR246" s="92"/>
      <c r="WFS246" s="92"/>
      <c r="WFT246" s="92"/>
      <c r="WFU246" s="92"/>
      <c r="WFV246" s="92"/>
      <c r="WFW246" s="92"/>
      <c r="WFX246" s="92"/>
      <c r="WFY246" s="92"/>
      <c r="WFZ246" s="92"/>
      <c r="WGA246" s="92"/>
      <c r="WGB246" s="92"/>
      <c r="WGC246" s="92"/>
      <c r="WGD246" s="92"/>
      <c r="WGE246" s="92"/>
      <c r="WGF246" s="92"/>
      <c r="WGG246" s="92"/>
      <c r="WGH246" s="92"/>
      <c r="WGI246" s="92"/>
      <c r="WGJ246" s="92"/>
      <c r="WGK246" s="92"/>
      <c r="WGL246" s="92"/>
      <c r="WGM246" s="92"/>
      <c r="WGN246" s="92"/>
      <c r="WGO246" s="92"/>
      <c r="WGP246" s="92"/>
      <c r="WGQ246" s="92"/>
      <c r="WGR246" s="92"/>
      <c r="WGS246" s="92"/>
      <c r="WGT246" s="92"/>
      <c r="WGU246" s="92"/>
      <c r="WGV246" s="92"/>
      <c r="WGW246" s="92"/>
      <c r="WGX246" s="92"/>
      <c r="WGY246" s="92"/>
      <c r="WGZ246" s="92"/>
      <c r="WHA246" s="92"/>
      <c r="WHB246" s="92"/>
      <c r="WHC246" s="92"/>
      <c r="WHD246" s="92"/>
      <c r="WHE246" s="92"/>
      <c r="WHF246" s="92"/>
      <c r="WHG246" s="92"/>
      <c r="WHH246" s="92"/>
      <c r="WHI246" s="92"/>
      <c r="WHJ246" s="92"/>
      <c r="WHK246" s="92"/>
      <c r="WHL246" s="92"/>
      <c r="WHM246" s="92"/>
      <c r="WHN246" s="92"/>
      <c r="WHO246" s="92"/>
      <c r="WHP246" s="92"/>
      <c r="WHQ246" s="92"/>
      <c r="WHR246" s="92"/>
      <c r="WHS246" s="92"/>
      <c r="WHT246" s="92"/>
      <c r="WHU246" s="92"/>
      <c r="WHV246" s="92"/>
      <c r="WHW246" s="92"/>
      <c r="WHX246" s="92"/>
      <c r="WHY246" s="92"/>
      <c r="WHZ246" s="92"/>
      <c r="WIA246" s="92"/>
      <c r="WIB246" s="92"/>
      <c r="WIC246" s="92"/>
      <c r="WID246" s="92"/>
      <c r="WIE246" s="92"/>
      <c r="WIF246" s="92"/>
      <c r="WIG246" s="92"/>
      <c r="WIH246" s="92"/>
      <c r="WII246" s="92"/>
      <c r="WIJ246" s="92"/>
      <c r="WIK246" s="92"/>
      <c r="WIL246" s="92"/>
      <c r="WIM246" s="92"/>
      <c r="WIN246" s="92"/>
      <c r="WIO246" s="92"/>
      <c r="WIP246" s="92"/>
      <c r="WIQ246" s="92"/>
      <c r="WIR246" s="92"/>
      <c r="WIS246" s="92"/>
      <c r="WIT246" s="92"/>
      <c r="WIU246" s="92"/>
      <c r="WIV246" s="92"/>
      <c r="WIW246" s="92"/>
      <c r="WIX246" s="92"/>
      <c r="WIY246" s="92"/>
      <c r="WIZ246" s="92"/>
      <c r="WJA246" s="92"/>
      <c r="WJB246" s="92"/>
      <c r="WJC246" s="92"/>
      <c r="WJD246" s="92"/>
      <c r="WJE246" s="92"/>
      <c r="WJF246" s="92"/>
      <c r="WJG246" s="92"/>
      <c r="WJH246" s="92"/>
      <c r="WJI246" s="92"/>
      <c r="WJJ246" s="92"/>
      <c r="WJK246" s="92"/>
      <c r="WJL246" s="92"/>
      <c r="WJM246" s="92"/>
      <c r="WJN246" s="92"/>
      <c r="WJO246" s="92"/>
      <c r="WJP246" s="92"/>
      <c r="WJQ246" s="92"/>
      <c r="WJR246" s="92"/>
      <c r="WJS246" s="92"/>
      <c r="WJT246" s="92"/>
      <c r="WJU246" s="92"/>
      <c r="WJV246" s="92"/>
      <c r="WJW246" s="92"/>
      <c r="WJX246" s="92"/>
      <c r="WJY246" s="92"/>
      <c r="WJZ246" s="92"/>
      <c r="WKA246" s="92"/>
      <c r="WKB246" s="92"/>
      <c r="WKC246" s="92"/>
      <c r="WKD246" s="92"/>
      <c r="WKE246" s="92"/>
      <c r="WKF246" s="92"/>
      <c r="WKG246" s="92"/>
      <c r="WKH246" s="92"/>
      <c r="WKI246" s="92"/>
      <c r="WKJ246" s="92"/>
      <c r="WKK246" s="92"/>
      <c r="WKL246" s="92"/>
      <c r="WKM246" s="92"/>
      <c r="WKN246" s="92"/>
      <c r="WKO246" s="92"/>
      <c r="WKP246" s="92"/>
      <c r="WKQ246" s="92"/>
      <c r="WKR246" s="92"/>
      <c r="WKS246" s="92"/>
      <c r="WKT246" s="92"/>
      <c r="WKU246" s="92"/>
      <c r="WKV246" s="92"/>
      <c r="WKW246" s="92"/>
      <c r="WKX246" s="92"/>
      <c r="WKY246" s="92"/>
      <c r="WKZ246" s="92"/>
      <c r="WLA246" s="92"/>
      <c r="WLB246" s="92"/>
      <c r="WLC246" s="92"/>
      <c r="WLD246" s="92"/>
      <c r="WLE246" s="92"/>
      <c r="WLF246" s="92"/>
      <c r="WLG246" s="92"/>
      <c r="WLH246" s="92"/>
      <c r="WLI246" s="92"/>
      <c r="WLJ246" s="92"/>
      <c r="WLK246" s="92"/>
      <c r="WLL246" s="92"/>
      <c r="WLM246" s="92"/>
      <c r="WLN246" s="92"/>
      <c r="WLO246" s="92"/>
      <c r="WLP246" s="92"/>
      <c r="WLQ246" s="92"/>
      <c r="WLR246" s="92"/>
      <c r="WLS246" s="92"/>
      <c r="WLT246" s="92"/>
      <c r="WLU246" s="92"/>
      <c r="WLV246" s="92"/>
      <c r="WLW246" s="92"/>
      <c r="WLX246" s="92"/>
      <c r="WLY246" s="92"/>
      <c r="WLZ246" s="92"/>
      <c r="WMA246" s="92"/>
      <c r="WMB246" s="92"/>
      <c r="WMC246" s="92"/>
      <c r="WMD246" s="92"/>
      <c r="WME246" s="92"/>
      <c r="WMF246" s="92"/>
      <c r="WMG246" s="92"/>
      <c r="WMH246" s="92"/>
      <c r="WMI246" s="92"/>
      <c r="WMJ246" s="92"/>
      <c r="WMK246" s="92"/>
      <c r="WML246" s="92"/>
      <c r="WMM246" s="92"/>
      <c r="WMN246" s="92"/>
      <c r="WMO246" s="92"/>
      <c r="WMP246" s="92"/>
      <c r="WMQ246" s="92"/>
      <c r="WMR246" s="92"/>
      <c r="WMS246" s="92"/>
      <c r="WMT246" s="92"/>
      <c r="WMU246" s="92"/>
      <c r="WMV246" s="92"/>
      <c r="WMW246" s="92"/>
      <c r="WMX246" s="92"/>
      <c r="WMY246" s="92"/>
      <c r="WMZ246" s="92"/>
      <c r="WNA246" s="92"/>
      <c r="WNB246" s="92"/>
      <c r="WNC246" s="92"/>
      <c r="WND246" s="92"/>
      <c r="WNE246" s="92"/>
      <c r="WNF246" s="92"/>
      <c r="WNG246" s="92"/>
      <c r="WNH246" s="92"/>
      <c r="WNI246" s="92"/>
      <c r="WNJ246" s="92"/>
      <c r="WNK246" s="92"/>
      <c r="WNL246" s="92"/>
      <c r="WNM246" s="92"/>
      <c r="WNN246" s="92"/>
      <c r="WNO246" s="92"/>
      <c r="WNP246" s="92"/>
      <c r="WNQ246" s="92"/>
      <c r="WNR246" s="92"/>
      <c r="WNS246" s="92"/>
      <c r="WNT246" s="92"/>
      <c r="WNU246" s="92"/>
      <c r="WNV246" s="92"/>
      <c r="WNW246" s="92"/>
      <c r="WNX246" s="92"/>
      <c r="WNY246" s="92"/>
      <c r="WNZ246" s="92"/>
      <c r="WOA246" s="92"/>
      <c r="WOB246" s="92"/>
      <c r="WOC246" s="92"/>
      <c r="WOD246" s="92"/>
      <c r="WOE246" s="92"/>
      <c r="WOF246" s="92"/>
      <c r="WOG246" s="92"/>
      <c r="WOH246" s="92"/>
      <c r="WOI246" s="92"/>
      <c r="WOJ246" s="92"/>
      <c r="WOK246" s="92"/>
      <c r="WOL246" s="92"/>
      <c r="WOM246" s="92"/>
      <c r="WON246" s="92"/>
      <c r="WOO246" s="92"/>
      <c r="WOP246" s="92"/>
      <c r="WOQ246" s="92"/>
      <c r="WOR246" s="92"/>
      <c r="WOS246" s="92"/>
      <c r="WOT246" s="92"/>
      <c r="WOU246" s="92"/>
      <c r="WOV246" s="92"/>
      <c r="WOW246" s="92"/>
      <c r="WOX246" s="92"/>
      <c r="WOY246" s="92"/>
      <c r="WOZ246" s="92"/>
      <c r="WPA246" s="92"/>
      <c r="WPB246" s="92"/>
      <c r="WPC246" s="92"/>
      <c r="WPD246" s="92"/>
      <c r="WPE246" s="92"/>
      <c r="WPF246" s="92"/>
      <c r="WPG246" s="92"/>
      <c r="WPH246" s="92"/>
      <c r="WPI246" s="92"/>
      <c r="WPJ246" s="92"/>
      <c r="WPK246" s="92"/>
      <c r="WPL246" s="92"/>
      <c r="WPM246" s="92"/>
      <c r="WPN246" s="92"/>
      <c r="WPO246" s="92"/>
      <c r="WPP246" s="92"/>
      <c r="WPQ246" s="92"/>
      <c r="WPR246" s="92"/>
      <c r="WPS246" s="92"/>
      <c r="WPT246" s="92"/>
      <c r="WPU246" s="92"/>
      <c r="WPV246" s="92"/>
      <c r="WPW246" s="92"/>
      <c r="WPX246" s="92"/>
      <c r="WPY246" s="92"/>
      <c r="WPZ246" s="92"/>
      <c r="WQA246" s="92"/>
      <c r="WQB246" s="92"/>
      <c r="WQC246" s="92"/>
      <c r="WQD246" s="92"/>
      <c r="WQE246" s="92"/>
      <c r="WQF246" s="92"/>
      <c r="WQG246" s="92"/>
      <c r="WQH246" s="92"/>
      <c r="WQI246" s="92"/>
      <c r="WQJ246" s="92"/>
      <c r="WQK246" s="92"/>
      <c r="WQL246" s="92"/>
      <c r="WQM246" s="92"/>
      <c r="WQN246" s="92"/>
      <c r="WQO246" s="92"/>
      <c r="WQP246" s="92"/>
      <c r="WQQ246" s="92"/>
      <c r="WQR246" s="92"/>
      <c r="WQS246" s="92"/>
      <c r="WQT246" s="92"/>
      <c r="WQU246" s="92"/>
      <c r="WQV246" s="92"/>
      <c r="WQW246" s="92"/>
      <c r="WQX246" s="92"/>
      <c r="WQY246" s="92"/>
      <c r="WQZ246" s="92"/>
      <c r="WRA246" s="92"/>
      <c r="WRB246" s="92"/>
      <c r="WRC246" s="92"/>
      <c r="WRD246" s="92"/>
      <c r="WRE246" s="92"/>
      <c r="WRF246" s="92"/>
      <c r="WRG246" s="92"/>
      <c r="WRH246" s="92"/>
      <c r="WRI246" s="92"/>
      <c r="WRJ246" s="92"/>
      <c r="WRK246" s="92"/>
      <c r="WRL246" s="92"/>
      <c r="WRM246" s="92"/>
      <c r="WRN246" s="92"/>
      <c r="WRO246" s="92"/>
      <c r="WRP246" s="92"/>
      <c r="WRQ246" s="92"/>
      <c r="WRR246" s="92"/>
      <c r="WRS246" s="92"/>
      <c r="WRT246" s="92"/>
      <c r="WRU246" s="92"/>
      <c r="WRV246" s="92"/>
      <c r="WRW246" s="92"/>
      <c r="WRX246" s="92"/>
      <c r="WRY246" s="92"/>
      <c r="WRZ246" s="92"/>
      <c r="WSA246" s="92"/>
      <c r="WSB246" s="92"/>
      <c r="WSC246" s="92"/>
      <c r="WSD246" s="92"/>
      <c r="WSE246" s="92"/>
      <c r="WSF246" s="92"/>
      <c r="WSG246" s="92"/>
      <c r="WSH246" s="92"/>
      <c r="WSI246" s="92"/>
      <c r="WSJ246" s="92"/>
      <c r="WSK246" s="92"/>
      <c r="WSL246" s="92"/>
      <c r="WSM246" s="92"/>
      <c r="WSN246" s="92"/>
      <c r="WSO246" s="92"/>
      <c r="WSP246" s="92"/>
      <c r="WSQ246" s="92"/>
      <c r="WSR246" s="92"/>
      <c r="WSS246" s="92"/>
      <c r="WST246" s="92"/>
      <c r="WSU246" s="92"/>
      <c r="WSV246" s="92"/>
      <c r="WSW246" s="92"/>
      <c r="WSX246" s="92"/>
      <c r="WSY246" s="92"/>
      <c r="WSZ246" s="92"/>
      <c r="WTA246" s="92"/>
      <c r="WTB246" s="92"/>
      <c r="WTC246" s="92"/>
      <c r="WTD246" s="92"/>
      <c r="WTE246" s="92"/>
      <c r="WTF246" s="92"/>
      <c r="WTG246" s="92"/>
      <c r="WTH246" s="92"/>
      <c r="WTI246" s="92"/>
      <c r="WTJ246" s="92"/>
      <c r="WTK246" s="92"/>
      <c r="WTL246" s="92"/>
      <c r="WTM246" s="92"/>
      <c r="WTN246" s="92"/>
      <c r="WTO246" s="92"/>
      <c r="WTP246" s="92"/>
      <c r="WTQ246" s="92"/>
      <c r="WTR246" s="92"/>
      <c r="WTS246" s="92"/>
      <c r="WTT246" s="92"/>
      <c r="WTU246" s="92"/>
      <c r="WTV246" s="92"/>
      <c r="WTW246" s="92"/>
      <c r="WTX246" s="92"/>
      <c r="WTY246" s="92"/>
      <c r="WTZ246" s="92"/>
      <c r="WUA246" s="92"/>
      <c r="WUB246" s="92"/>
      <c r="WUC246" s="92"/>
      <c r="WUD246" s="92"/>
      <c r="WUE246" s="92"/>
      <c r="WUF246" s="92"/>
      <c r="WUG246" s="92"/>
      <c r="WUH246" s="92"/>
      <c r="WUI246" s="92"/>
      <c r="WUJ246" s="92"/>
      <c r="WUK246" s="92"/>
      <c r="WUL246" s="92"/>
      <c r="WUM246" s="92"/>
      <c r="WUN246" s="92"/>
      <c r="WUO246" s="92"/>
      <c r="WUP246" s="92"/>
      <c r="WUQ246" s="92"/>
      <c r="WUR246" s="92"/>
      <c r="WUS246" s="92"/>
      <c r="WUT246" s="92"/>
      <c r="WUU246" s="92"/>
      <c r="WUV246" s="92"/>
      <c r="WUW246" s="92"/>
      <c r="WUX246" s="92"/>
      <c r="WUY246" s="92"/>
      <c r="WUZ246" s="92"/>
      <c r="WVA246" s="92"/>
      <c r="WVB246" s="92"/>
      <c r="WVC246" s="92"/>
      <c r="WVD246" s="92"/>
      <c r="WVE246" s="92"/>
      <c r="WVF246" s="92"/>
      <c r="WVG246" s="92"/>
      <c r="WVH246" s="92"/>
      <c r="WVI246" s="92"/>
      <c r="WVJ246" s="92"/>
      <c r="WVK246" s="92"/>
      <c r="WVL246" s="92"/>
      <c r="WVM246" s="92"/>
      <c r="WVN246" s="92"/>
      <c r="WVO246" s="92"/>
      <c r="WVP246" s="92"/>
      <c r="WVQ246" s="92"/>
      <c r="WVR246" s="92"/>
      <c r="WVS246" s="92"/>
      <c r="WVT246" s="92"/>
      <c r="WVU246" s="92"/>
      <c r="WVV246" s="92"/>
      <c r="WVW246" s="92"/>
      <c r="WVX246" s="92"/>
      <c r="WVY246" s="92"/>
      <c r="WVZ246" s="92"/>
      <c r="WWA246" s="92"/>
      <c r="WWB246" s="92"/>
      <c r="WWC246" s="92"/>
      <c r="WWD246" s="92"/>
      <c r="WWE246" s="92"/>
      <c r="WWF246" s="92"/>
      <c r="WWG246" s="92"/>
      <c r="WWH246" s="92"/>
      <c r="WWI246" s="92"/>
      <c r="WWJ246" s="92"/>
      <c r="WWK246" s="92"/>
      <c r="WWL246" s="92"/>
      <c r="WWM246" s="92"/>
      <c r="WWN246" s="92"/>
      <c r="WWO246" s="92"/>
      <c r="WWP246" s="92"/>
      <c r="WWQ246" s="92"/>
      <c r="WWR246" s="92"/>
      <c r="WWS246" s="92"/>
      <c r="WWT246" s="92"/>
      <c r="WWU246" s="92"/>
      <c r="WWV246" s="92"/>
      <c r="WWW246" s="92"/>
      <c r="WWX246" s="92"/>
      <c r="WWY246" s="92"/>
      <c r="WWZ246" s="92"/>
      <c r="WXA246" s="92"/>
      <c r="WXB246" s="92"/>
      <c r="WXC246" s="92"/>
      <c r="WXD246" s="92"/>
      <c r="WXE246" s="92"/>
      <c r="WXF246" s="92"/>
      <c r="WXG246" s="92"/>
      <c r="WXH246" s="92"/>
      <c r="WXI246" s="92"/>
      <c r="WXJ246" s="92"/>
      <c r="WXK246" s="92"/>
      <c r="WXL246" s="92"/>
      <c r="WXM246" s="92"/>
      <c r="WXN246" s="92"/>
      <c r="WXO246" s="92"/>
      <c r="WXP246" s="92"/>
      <c r="WXQ246" s="92"/>
      <c r="WXR246" s="92"/>
      <c r="WXS246" s="92"/>
      <c r="WXT246" s="92"/>
      <c r="WXU246" s="92"/>
      <c r="WXV246" s="92"/>
      <c r="WXW246" s="92"/>
      <c r="WXX246" s="92"/>
      <c r="WXY246" s="92"/>
      <c r="WXZ246" s="92"/>
      <c r="WYA246" s="92"/>
      <c r="WYB246" s="92"/>
      <c r="WYC246" s="92"/>
      <c r="WYD246" s="92"/>
      <c r="WYE246" s="92"/>
      <c r="WYF246" s="92"/>
      <c r="WYG246" s="92"/>
      <c r="WYH246" s="92"/>
      <c r="WYI246" s="92"/>
      <c r="WYJ246" s="92"/>
      <c r="WYK246" s="92"/>
      <c r="WYL246" s="92"/>
      <c r="WYM246" s="92"/>
      <c r="WYN246" s="92"/>
      <c r="WYO246" s="92"/>
      <c r="WYP246" s="92"/>
      <c r="WYQ246" s="92"/>
      <c r="WYR246" s="92"/>
      <c r="WYS246" s="92"/>
      <c r="WYT246" s="92"/>
      <c r="WYU246" s="92"/>
      <c r="WYV246" s="92"/>
      <c r="WYW246" s="92"/>
      <c r="WYX246" s="92"/>
      <c r="WYY246" s="92"/>
      <c r="WYZ246" s="92"/>
      <c r="WZA246" s="92"/>
      <c r="WZB246" s="92"/>
      <c r="WZC246" s="92"/>
      <c r="WZD246" s="92"/>
      <c r="WZE246" s="92"/>
      <c r="WZF246" s="92"/>
      <c r="WZG246" s="92"/>
      <c r="WZH246" s="92"/>
      <c r="WZI246" s="92"/>
      <c r="WZJ246" s="92"/>
      <c r="WZK246" s="92"/>
      <c r="WZL246" s="92"/>
      <c r="WZM246" s="92"/>
      <c r="WZN246" s="92"/>
      <c r="WZO246" s="92"/>
      <c r="WZP246" s="92"/>
      <c r="WZQ246" s="92"/>
      <c r="WZR246" s="92"/>
      <c r="WZS246" s="92"/>
      <c r="WZT246" s="92"/>
      <c r="WZU246" s="92"/>
      <c r="WZV246" s="92"/>
      <c r="WZW246" s="92"/>
      <c r="WZX246" s="92"/>
      <c r="WZY246" s="92"/>
      <c r="WZZ246" s="92"/>
      <c r="XAA246" s="92"/>
      <c r="XAB246" s="92"/>
      <c r="XAC246" s="92"/>
      <c r="XAD246" s="92"/>
      <c r="XAE246" s="92"/>
      <c r="XAF246" s="92"/>
      <c r="XAG246" s="92"/>
      <c r="XAH246" s="92"/>
      <c r="XAI246" s="92"/>
      <c r="XAJ246" s="92"/>
      <c r="XAK246" s="92"/>
      <c r="XAL246" s="92"/>
      <c r="XAM246" s="92"/>
      <c r="XAN246" s="92"/>
      <c r="XAO246" s="92"/>
      <c r="XAP246" s="92"/>
      <c r="XAQ246" s="92"/>
      <c r="XAR246" s="92"/>
      <c r="XAS246" s="92"/>
      <c r="XAT246" s="92"/>
      <c r="XAU246" s="92"/>
      <c r="XAV246" s="92"/>
      <c r="XAW246" s="92"/>
      <c r="XAX246" s="92"/>
      <c r="XAY246" s="92"/>
      <c r="XAZ246" s="92"/>
      <c r="XBA246" s="92"/>
      <c r="XBB246" s="92"/>
      <c r="XBC246" s="92"/>
      <c r="XBD246" s="92"/>
      <c r="XBE246" s="92"/>
      <c r="XBF246" s="92"/>
      <c r="XBG246" s="92"/>
      <c r="XBH246" s="92"/>
      <c r="XBI246" s="92"/>
      <c r="XBJ246" s="92"/>
      <c r="XBK246" s="92"/>
      <c r="XBL246" s="92"/>
      <c r="XBM246" s="92"/>
      <c r="XBN246" s="92"/>
      <c r="XBO246" s="92"/>
      <c r="XBP246" s="92"/>
      <c r="XBQ246" s="92"/>
      <c r="XBR246" s="92"/>
      <c r="XBS246" s="92"/>
      <c r="XBT246" s="92"/>
      <c r="XBU246" s="92"/>
      <c r="XBV246" s="92"/>
      <c r="XBW246" s="92"/>
      <c r="XBX246" s="92"/>
      <c r="XBY246" s="92"/>
      <c r="XBZ246" s="92"/>
      <c r="XCA246" s="92"/>
      <c r="XCB246" s="92"/>
      <c r="XCC246" s="92"/>
      <c r="XCD246" s="92"/>
      <c r="XCE246" s="92"/>
      <c r="XCF246" s="92"/>
      <c r="XCG246" s="92"/>
      <c r="XCH246" s="92"/>
      <c r="XCI246" s="92"/>
      <c r="XCJ246" s="92"/>
      <c r="XCK246" s="92"/>
      <c r="XCL246" s="92"/>
      <c r="XCM246" s="92"/>
      <c r="XCN246" s="92"/>
      <c r="XCO246" s="92"/>
      <c r="XCP246" s="92"/>
      <c r="XCQ246" s="92"/>
      <c r="XCR246" s="92"/>
      <c r="XCS246" s="92"/>
      <c r="XCT246" s="92"/>
      <c r="XCU246" s="92"/>
      <c r="XCV246" s="92"/>
      <c r="XCW246" s="92"/>
      <c r="XCX246" s="92"/>
      <c r="XCY246" s="92"/>
      <c r="XCZ246" s="92"/>
      <c r="XDA246" s="92"/>
      <c r="XDB246" s="92"/>
      <c r="XDC246" s="92"/>
      <c r="XDD246" s="92"/>
      <c r="XDE246" s="92"/>
      <c r="XDF246" s="92"/>
      <c r="XDG246" s="92"/>
      <c r="XDH246" s="92"/>
      <c r="XDI246" s="92"/>
      <c r="XDJ246" s="92"/>
      <c r="XDK246" s="92"/>
      <c r="XDL246" s="92"/>
      <c r="XDM246" s="92"/>
      <c r="XDN246" s="92"/>
      <c r="XDO246" s="92"/>
      <c r="XDP246" s="92"/>
      <c r="XDQ246" s="92"/>
      <c r="XDR246" s="92"/>
      <c r="XDS246" s="92"/>
      <c r="XDT246" s="92"/>
      <c r="XDU246" s="92"/>
      <c r="XDV246" s="92"/>
      <c r="XDW246" s="92"/>
      <c r="XDX246" s="92"/>
      <c r="XDY246" s="92"/>
      <c r="XDZ246" s="92"/>
      <c r="XEA246" s="92"/>
      <c r="XEB246" s="92"/>
      <c r="XEC246" s="92"/>
      <c r="XED246" s="92"/>
      <c r="XEE246" s="92"/>
      <c r="XEF246" s="92"/>
      <c r="XEG246" s="92"/>
      <c r="XEH246" s="92"/>
      <c r="XEI246" s="92"/>
      <c r="XEJ246" s="92"/>
      <c r="XEK246" s="92"/>
      <c r="XEL246" s="92"/>
      <c r="XEM246" s="92"/>
      <c r="XEN246" s="92"/>
      <c r="XEO246" s="92"/>
      <c r="XEP246" s="92"/>
      <c r="XEQ246" s="92"/>
      <c r="XER246" s="92"/>
      <c r="XES246" s="92"/>
      <c r="XET246" s="92"/>
      <c r="XEU246" s="92"/>
      <c r="XEV246" s="92"/>
      <c r="XEW246" s="92"/>
      <c r="XEX246" s="92"/>
      <c r="XEY246" s="92"/>
      <c r="XEZ246" s="92"/>
      <c r="XFA246" s="92"/>
      <c r="XFB246" s="92"/>
      <c r="XFC246" s="92"/>
    </row>
    <row r="247" spans="1:16383" x14ac:dyDescent="0.35">
      <c r="E247" s="138"/>
      <c r="F247" s="138"/>
      <c r="G247" s="138"/>
      <c r="H247" s="138"/>
    </row>
    <row r="248" spans="1:16383" s="200" customFormat="1" x14ac:dyDescent="0.35">
      <c r="A248" s="196"/>
      <c r="B248" s="197"/>
      <c r="C248" s="198"/>
      <c r="D248" s="199"/>
      <c r="E248" s="250" t="str">
        <f>InpR!$E$120</f>
        <v>2019-20 RPI-CPIH wedge adjustment at 2017-18 FYA CPIH prices - WN</v>
      </c>
      <c r="F248" s="250">
        <f>InpR!$F$120</f>
        <v>0.28653704054866902</v>
      </c>
      <c r="G248" s="250" t="str">
        <f>InpR!$G$120</f>
        <v>£m</v>
      </c>
      <c r="H248" s="30"/>
    </row>
    <row r="249" spans="1:16383" s="92" customFormat="1" x14ac:dyDescent="0.35">
      <c r="A249" s="164"/>
      <c r="B249" s="165"/>
      <c r="C249" s="166"/>
      <c r="D249" s="167"/>
      <c r="E249" s="231" t="str">
        <f>Index!E$46</f>
        <v>CPI(H): Financial year average - index - final determination</v>
      </c>
      <c r="F249" s="223">
        <f>Index!F$46</f>
        <v>0</v>
      </c>
      <c r="G249" s="223" t="str">
        <f>Index!G$46</f>
        <v>index</v>
      </c>
      <c r="H249" s="223">
        <f>Index!H$46</f>
        <v>0</v>
      </c>
      <c r="I249" s="223">
        <f>Index!I$46</f>
        <v>0</v>
      </c>
      <c r="J249" s="223">
        <f>Index!J$46</f>
        <v>104.21666666666665</v>
      </c>
      <c r="K249" s="223">
        <f>Index!K$46</f>
        <v>106.43333333333334</v>
      </c>
      <c r="L249" s="223">
        <f>Index!L$46</f>
        <v>108.55238432841566</v>
      </c>
      <c r="M249" s="223">
        <f>Index!M$46</f>
        <v>110.70537330136041</v>
      </c>
      <c r="N249" s="223">
        <f>Index!N$46</f>
        <v>112.92412852304601</v>
      </c>
      <c r="O249" s="223">
        <f>Index!O$46</f>
        <v>115.26744552524366</v>
      </c>
      <c r="P249" s="223">
        <f>Index!P$46</f>
        <v>117.68806188127384</v>
      </c>
      <c r="Q249" s="223">
        <f>Index!Q$46</f>
        <v>120.15951118078074</v>
      </c>
      <c r="R249" s="223">
        <f>Index!R$46</f>
        <v>122.56270140439625</v>
      </c>
    </row>
    <row r="250" spans="1:16383" s="92" customFormat="1" x14ac:dyDescent="0.35">
      <c r="A250" s="164"/>
      <c r="B250" s="165"/>
      <c r="C250" s="166"/>
      <c r="D250" s="167"/>
      <c r="E250" s="231" t="str">
        <f>Index!E$50</f>
        <v>CPI(H): March - index - final determination</v>
      </c>
      <c r="F250" s="223">
        <f>Index!F$50</f>
        <v>0</v>
      </c>
      <c r="G250" s="223" t="str">
        <f>Index!G$50</f>
        <v>index</v>
      </c>
      <c r="H250" s="223">
        <f>Index!H$50</f>
        <v>0</v>
      </c>
      <c r="I250" s="223">
        <f>Index!I$50</f>
        <v>0</v>
      </c>
      <c r="J250" s="223">
        <f>Index!J$50</f>
        <v>105.1</v>
      </c>
      <c r="K250" s="223">
        <f>Index!K$50</f>
        <v>107</v>
      </c>
      <c r="L250" s="223">
        <f>Index!L$50</f>
        <v>109.52246947724301</v>
      </c>
      <c r="M250" s="223">
        <f>Index!M$50</f>
        <v>111.712918866788</v>
      </c>
      <c r="N250" s="223">
        <f>Index!N$50</f>
        <v>113.97509521197701</v>
      </c>
      <c r="O250" s="223">
        <f>Index!O$50</f>
        <v>116.368572211429</v>
      </c>
      <c r="P250" s="223">
        <f>Index!P$50</f>
        <v>118.812312227869</v>
      </c>
      <c r="Q250" s="223">
        <f>Index!Q$50</f>
        <v>121.307370784654</v>
      </c>
      <c r="R250" s="223">
        <f>Index!R$50</f>
        <v>123.73351820034701</v>
      </c>
    </row>
    <row r="251" spans="1:16383" s="334" customFormat="1" x14ac:dyDescent="0.35">
      <c r="A251" s="330"/>
      <c r="B251" s="331"/>
      <c r="C251" s="332"/>
      <c r="D251" s="333"/>
      <c r="E251" s="230" t="s">
        <v>570</v>
      </c>
      <c r="F251" s="177">
        <f xml:space="preserve"> $L$250 / $J$249</f>
        <v>1.0509112695721383</v>
      </c>
      <c r="G251" s="335"/>
    </row>
    <row r="252" spans="1:16383" s="329" customFormat="1" x14ac:dyDescent="0.35">
      <c r="A252" s="47"/>
      <c r="B252" s="51"/>
      <c r="C252" s="278"/>
      <c r="D252" s="56"/>
      <c r="E252" s="247" t="s">
        <v>571</v>
      </c>
      <c r="F252" s="247">
        <f xml:space="preserve"> $F$248 * $F$251</f>
        <v>0.30112500506244505</v>
      </c>
      <c r="G252" s="247" t="s">
        <v>295</v>
      </c>
      <c r="H252" s="7"/>
      <c r="I252" s="7"/>
      <c r="J252" s="7"/>
      <c r="K252" s="7"/>
      <c r="L252" s="7"/>
      <c r="M252" s="7"/>
      <c r="N252" s="7"/>
      <c r="O252" s="7"/>
      <c r="P252" s="7"/>
      <c r="Q252" s="7"/>
      <c r="R252" s="7"/>
    </row>
    <row r="253" spans="1:16383" s="92" customFormat="1" x14ac:dyDescent="0.35">
      <c r="A253" s="164"/>
      <c r="B253" s="165"/>
      <c r="C253" s="166"/>
      <c r="D253" s="167"/>
      <c r="E253" s="30" t="str">
        <f>Time!E$40</f>
        <v>Acquisition / initial balance date flag</v>
      </c>
      <c r="F253" s="249">
        <f>Time!F$40</f>
        <v>0</v>
      </c>
      <c r="G253" s="249" t="str">
        <f>Time!G$40</f>
        <v>flag</v>
      </c>
      <c r="H253" s="249">
        <f>Time!H$40</f>
        <v>1</v>
      </c>
      <c r="I253" s="249">
        <f>Time!I$40</f>
        <v>0</v>
      </c>
      <c r="J253" s="249">
        <f>Time!J$40</f>
        <v>0</v>
      </c>
      <c r="K253" s="249">
        <f>Time!K$40</f>
        <v>0</v>
      </c>
      <c r="L253" s="249">
        <f>Time!L$40</f>
        <v>1</v>
      </c>
      <c r="M253" s="249">
        <f>Time!M$40</f>
        <v>0</v>
      </c>
      <c r="N253" s="249">
        <f>Time!N$40</f>
        <v>0</v>
      </c>
      <c r="O253" s="249">
        <f>Time!O$40</f>
        <v>0</v>
      </c>
      <c r="P253" s="249">
        <f>Time!P$40</f>
        <v>0</v>
      </c>
      <c r="Q253" s="249">
        <f>Time!Q$40</f>
        <v>0</v>
      </c>
      <c r="R253" s="249">
        <f>Time!R$40</f>
        <v>0</v>
      </c>
    </row>
    <row r="254" spans="1:16383" x14ac:dyDescent="0.35">
      <c r="A254" s="48"/>
      <c r="B254" s="59"/>
      <c r="C254" s="108"/>
      <c r="D254" s="53"/>
    </row>
    <row r="255" spans="1:16383" x14ac:dyDescent="0.35">
      <c r="A255" s="47"/>
      <c r="B255" s="51"/>
      <c r="C255" s="278"/>
      <c r="D255" s="56"/>
      <c r="E255" s="7" t="s">
        <v>572</v>
      </c>
      <c r="G255" s="162" t="s">
        <v>295</v>
      </c>
      <c r="J255" s="242">
        <f t="shared" ref="J255" si="188" xml:space="preserve"> I258</f>
        <v>0</v>
      </c>
      <c r="K255" s="242">
        <f t="shared" ref="K255" si="189" xml:space="preserve"> J258</f>
        <v>0</v>
      </c>
      <c r="L255" s="242">
        <f t="shared" ref="L255" si="190" xml:space="preserve"> K258</f>
        <v>0</v>
      </c>
      <c r="M255" s="242">
        <f t="shared" ref="M255" si="191" xml:space="preserve"> L258</f>
        <v>0.30112500506244505</v>
      </c>
      <c r="N255" s="242">
        <f t="shared" ref="N255" si="192" xml:space="preserve"> M258</f>
        <v>0.30842972299230198</v>
      </c>
      <c r="O255" s="242">
        <f t="shared" ref="O255" si="193" xml:space="preserve"> N258</f>
        <v>0.31755543328039365</v>
      </c>
      <c r="P255" s="242">
        <f t="shared" ref="P255" si="194" xml:space="preserve"> O258</f>
        <v>0.32755959907136811</v>
      </c>
      <c r="Q255" s="242">
        <f t="shared" ref="Q255" si="195" xml:space="preserve"> P258</f>
        <v>0.33804150624165213</v>
      </c>
      <c r="R255" s="242">
        <f t="shared" ref="R255" si="196" xml:space="preserve"> Q258</f>
        <v>0.34885883444138494</v>
      </c>
    </row>
    <row r="256" spans="1:16383" x14ac:dyDescent="0.35">
      <c r="A256" s="47"/>
      <c r="B256" s="51"/>
      <c r="C256" s="111"/>
      <c r="D256" s="56" t="s">
        <v>502</v>
      </c>
      <c r="E256" s="7" t="str">
        <f t="shared" ref="E256:R256" si="197" xml:space="preserve"> E$241</f>
        <v>2019-20 wedge RCV indexation</v>
      </c>
      <c r="F256" s="242">
        <f t="shared" si="197"/>
        <v>0</v>
      </c>
      <c r="G256" s="242" t="str">
        <f t="shared" si="197"/>
        <v>£m</v>
      </c>
      <c r="H256" s="242">
        <f t="shared" si="197"/>
        <v>0</v>
      </c>
      <c r="I256" s="242">
        <f t="shared" si="197"/>
        <v>0</v>
      </c>
      <c r="J256" s="242">
        <f t="shared" si="197"/>
        <v>0</v>
      </c>
      <c r="K256" s="242">
        <f t="shared" si="197"/>
        <v>0</v>
      </c>
      <c r="L256" s="242">
        <f t="shared" si="197"/>
        <v>0</v>
      </c>
      <c r="M256" s="242">
        <f t="shared" si="197"/>
        <v>7.3047179298569541E-3</v>
      </c>
      <c r="N256" s="242">
        <f t="shared" si="197"/>
        <v>9.1257102880916968E-3</v>
      </c>
      <c r="O256" s="242">
        <f t="shared" si="197"/>
        <v>1.000416579097449E-2</v>
      </c>
      <c r="P256" s="242">
        <f t="shared" si="197"/>
        <v>1.0481907170284008E-2</v>
      </c>
      <c r="Q256" s="242">
        <f t="shared" si="197"/>
        <v>1.0817328199732803E-2</v>
      </c>
      <c r="R256" s="242">
        <f t="shared" si="197"/>
        <v>1.0465765033241479E-2</v>
      </c>
    </row>
    <row r="257" spans="1:26" x14ac:dyDescent="0.35">
      <c r="A257" s="354"/>
      <c r="B257" s="355"/>
      <c r="C257" s="356"/>
      <c r="D257" s="357"/>
      <c r="E257" s="351"/>
      <c r="F257" s="358"/>
      <c r="G257" s="358"/>
      <c r="H257" s="358"/>
      <c r="I257" s="358"/>
      <c r="J257" s="358"/>
      <c r="K257" s="358"/>
      <c r="L257" s="358"/>
      <c r="M257" s="358"/>
      <c r="N257" s="358"/>
      <c r="O257" s="358"/>
      <c r="P257" s="358"/>
      <c r="Q257" s="358"/>
      <c r="R257" s="358"/>
    </row>
    <row r="258" spans="1:26" s="138" customFormat="1" x14ac:dyDescent="0.35">
      <c r="A258" s="134"/>
      <c r="B258" s="135"/>
      <c r="C258" s="277"/>
      <c r="D258" s="137"/>
      <c r="E258" s="138" t="s">
        <v>573</v>
      </c>
      <c r="G258" s="163" t="s">
        <v>295</v>
      </c>
      <c r="J258" s="243">
        <f t="shared" ref="J258:R258" si="198" xml:space="preserve"> IF( J253 = 1, $F252, J255 + J256 - J257)</f>
        <v>0</v>
      </c>
      <c r="K258" s="243">
        <f t="shared" si="198"/>
        <v>0</v>
      </c>
      <c r="L258" s="243">
        <f t="shared" si="198"/>
        <v>0.30112500506244505</v>
      </c>
      <c r="M258" s="243">
        <f t="shared" si="198"/>
        <v>0.30842972299230198</v>
      </c>
      <c r="N258" s="243">
        <f t="shared" si="198"/>
        <v>0.31755543328039365</v>
      </c>
      <c r="O258" s="243">
        <f t="shared" si="198"/>
        <v>0.32755959907136811</v>
      </c>
      <c r="P258" s="243">
        <f t="shared" si="198"/>
        <v>0.33804150624165213</v>
      </c>
      <c r="Q258" s="243">
        <f t="shared" si="198"/>
        <v>0.34885883444138494</v>
      </c>
      <c r="R258" s="243">
        <f t="shared" si="198"/>
        <v>0.35932459947462642</v>
      </c>
    </row>
    <row r="260" spans="1:26" s="92" customFormat="1" x14ac:dyDescent="0.35">
      <c r="A260" s="164"/>
      <c r="B260" s="165"/>
      <c r="C260" s="166"/>
      <c r="D260" s="167"/>
      <c r="E260" s="179" t="str">
        <f t="shared" ref="E260:R260" si="199" xml:space="preserve"> E$255</f>
        <v>2019-20 wedge Nominal RCV balance BEG</v>
      </c>
      <c r="F260" s="185">
        <f t="shared" si="199"/>
        <v>0</v>
      </c>
      <c r="G260" s="185" t="str">
        <f t="shared" si="199"/>
        <v>£m</v>
      </c>
      <c r="H260" s="185">
        <f t="shared" si="199"/>
        <v>0</v>
      </c>
      <c r="I260" s="185">
        <f t="shared" si="199"/>
        <v>0</v>
      </c>
      <c r="J260" s="185">
        <f t="shared" si="199"/>
        <v>0</v>
      </c>
      <c r="K260" s="185">
        <f t="shared" si="199"/>
        <v>0</v>
      </c>
      <c r="L260" s="185">
        <f t="shared" si="199"/>
        <v>0</v>
      </c>
      <c r="M260" s="185">
        <f t="shared" si="199"/>
        <v>0.30112500506244505</v>
      </c>
      <c r="N260" s="185">
        <f t="shared" si="199"/>
        <v>0.30842972299230198</v>
      </c>
      <c r="O260" s="185">
        <f t="shared" si="199"/>
        <v>0.31755543328039365</v>
      </c>
      <c r="P260" s="185">
        <f t="shared" si="199"/>
        <v>0.32755959907136811</v>
      </c>
      <c r="Q260" s="185">
        <f t="shared" si="199"/>
        <v>0.33804150624165213</v>
      </c>
      <c r="R260" s="185">
        <f t="shared" si="199"/>
        <v>0.34885883444138494</v>
      </c>
    </row>
    <row r="261" spans="1:26" s="91" customFormat="1" x14ac:dyDescent="0.35">
      <c r="A261" s="170"/>
      <c r="B261" s="165"/>
      <c r="C261" s="166"/>
      <c r="D261" s="171"/>
      <c r="E261" s="179" t="str">
        <f t="shared" ref="E261:R261" si="200" xml:space="preserve"> E$241</f>
        <v>2019-20 wedge RCV indexation</v>
      </c>
      <c r="F261" s="184">
        <f t="shared" si="200"/>
        <v>0</v>
      </c>
      <c r="G261" s="185" t="str">
        <f t="shared" si="200"/>
        <v>£m</v>
      </c>
      <c r="H261" s="184">
        <f t="shared" si="200"/>
        <v>0</v>
      </c>
      <c r="I261" s="184">
        <f t="shared" si="200"/>
        <v>0</v>
      </c>
      <c r="J261" s="184">
        <f t="shared" si="200"/>
        <v>0</v>
      </c>
      <c r="K261" s="184">
        <f t="shared" si="200"/>
        <v>0</v>
      </c>
      <c r="L261" s="184">
        <f t="shared" si="200"/>
        <v>0</v>
      </c>
      <c r="M261" s="184">
        <f t="shared" si="200"/>
        <v>7.3047179298569541E-3</v>
      </c>
      <c r="N261" s="184">
        <f t="shared" si="200"/>
        <v>9.1257102880916968E-3</v>
      </c>
      <c r="O261" s="184">
        <f t="shared" si="200"/>
        <v>1.000416579097449E-2</v>
      </c>
      <c r="P261" s="184">
        <f t="shared" si="200"/>
        <v>1.0481907170284008E-2</v>
      </c>
      <c r="Q261" s="184">
        <f t="shared" si="200"/>
        <v>1.0817328199732803E-2</v>
      </c>
      <c r="R261" s="184">
        <f t="shared" si="200"/>
        <v>1.0465765033241479E-2</v>
      </c>
      <c r="S261" s="92"/>
      <c r="T261" s="92"/>
      <c r="U261" s="92"/>
      <c r="V261" s="92"/>
      <c r="W261" s="92"/>
      <c r="X261" s="92"/>
      <c r="Y261" s="92"/>
      <c r="Z261" s="92"/>
    </row>
    <row r="262" spans="1:26" s="92" customFormat="1" x14ac:dyDescent="0.35">
      <c r="A262" s="164"/>
      <c r="B262" s="165"/>
      <c r="C262" s="166"/>
      <c r="D262" s="167"/>
      <c r="E262" s="179" t="str">
        <f t="shared" ref="E262:R262" si="201" xml:space="preserve"> E$258</f>
        <v>2019-20 wedge Nominal RCV balance END</v>
      </c>
      <c r="F262" s="185">
        <f t="shared" si="201"/>
        <v>0</v>
      </c>
      <c r="G262" s="185" t="str">
        <f t="shared" si="201"/>
        <v>£m</v>
      </c>
      <c r="H262" s="185">
        <f t="shared" si="201"/>
        <v>0</v>
      </c>
      <c r="I262" s="185">
        <f t="shared" si="201"/>
        <v>0</v>
      </c>
      <c r="J262" s="185">
        <f t="shared" si="201"/>
        <v>0</v>
      </c>
      <c r="K262" s="185">
        <f t="shared" si="201"/>
        <v>0</v>
      </c>
      <c r="L262" s="185">
        <f t="shared" si="201"/>
        <v>0.30112500506244505</v>
      </c>
      <c r="M262" s="185">
        <f t="shared" si="201"/>
        <v>0.30842972299230198</v>
      </c>
      <c r="N262" s="185">
        <f t="shared" si="201"/>
        <v>0.31755543328039365</v>
      </c>
      <c r="O262" s="185">
        <f t="shared" si="201"/>
        <v>0.32755959907136811</v>
      </c>
      <c r="P262" s="185">
        <f t="shared" si="201"/>
        <v>0.33804150624165213</v>
      </c>
      <c r="Q262" s="185">
        <f t="shared" si="201"/>
        <v>0.34885883444138494</v>
      </c>
      <c r="R262" s="185">
        <f t="shared" si="201"/>
        <v>0.35932459947462642</v>
      </c>
    </row>
    <row r="263" spans="1:26" x14ac:dyDescent="0.35">
      <c r="A263" s="49"/>
      <c r="C263" s="276"/>
      <c r="D263" s="57"/>
      <c r="E263" s="7" t="s">
        <v>574</v>
      </c>
      <c r="F263" s="244"/>
      <c r="G263" s="185" t="s">
        <v>295</v>
      </c>
      <c r="H263" s="244"/>
      <c r="I263" s="244"/>
      <c r="J263" s="185">
        <f t="shared" ref="J263:L263" si="202" xml:space="preserve"> ( (J260+J261) + J262) / 2</f>
        <v>0</v>
      </c>
      <c r="K263" s="185">
        <f t="shared" si="202"/>
        <v>0</v>
      </c>
      <c r="L263" s="185">
        <f t="shared" si="202"/>
        <v>0.15056250253122253</v>
      </c>
      <c r="M263" s="185">
        <f xml:space="preserve"> ( (M260+M261) + M262) / 2</f>
        <v>0.30842972299230198</v>
      </c>
      <c r="N263" s="185">
        <f t="shared" ref="N263:R263" si="203" xml:space="preserve"> ( (N260+N261) + N262) / 2</f>
        <v>0.31755543328039365</v>
      </c>
      <c r="O263" s="185">
        <f t="shared" si="203"/>
        <v>0.32755959907136811</v>
      </c>
      <c r="P263" s="185">
        <f t="shared" si="203"/>
        <v>0.33804150624165213</v>
      </c>
      <c r="Q263" s="185">
        <f t="shared" si="203"/>
        <v>0.34885883444138494</v>
      </c>
      <c r="R263" s="185">
        <f t="shared" si="203"/>
        <v>0.35932459947462642</v>
      </c>
    </row>
    <row r="265" spans="1:26" s="205" customFormat="1" x14ac:dyDescent="0.35">
      <c r="A265" s="201"/>
      <c r="B265" s="202"/>
      <c r="C265" s="203"/>
      <c r="D265" s="204"/>
      <c r="E265" s="205" t="str">
        <f xml:space="preserve"> InpR!E$106</f>
        <v>WACC on RCV - CPI(H) + RPI wedge bf and additions - WN</v>
      </c>
      <c r="F265" s="205">
        <f xml:space="preserve"> InpR!F$106</f>
        <v>0</v>
      </c>
      <c r="G265" s="223" t="str">
        <f xml:space="preserve"> InpR!G$106</f>
        <v>%</v>
      </c>
      <c r="H265" s="205">
        <f xml:space="preserve"> InpR!H$106</f>
        <v>0</v>
      </c>
      <c r="I265" s="205">
        <f xml:space="preserve"> InpR!I$106</f>
        <v>0</v>
      </c>
      <c r="J265" s="205">
        <f xml:space="preserve"> InpR!J$106</f>
        <v>0</v>
      </c>
      <c r="K265" s="205">
        <f xml:space="preserve"> InpR!K$106</f>
        <v>0</v>
      </c>
      <c r="L265" s="205">
        <f xml:space="preserve"> InpR!L$106</f>
        <v>0</v>
      </c>
      <c r="M265" s="205">
        <f xml:space="preserve"> InpR!M$106</f>
        <v>1.920357193840716E-2</v>
      </c>
      <c r="N265" s="205">
        <f xml:space="preserve"> InpR!N$106</f>
        <v>1.920357193840716E-2</v>
      </c>
      <c r="O265" s="205">
        <f xml:space="preserve"> InpR!O$106</f>
        <v>1.920357193840716E-2</v>
      </c>
      <c r="P265" s="205">
        <f xml:space="preserve"> InpR!P$106</f>
        <v>1.920357193840716E-2</v>
      </c>
      <c r="Q265" s="205">
        <f xml:space="preserve"> InpR!Q$106</f>
        <v>1.920357193840716E-2</v>
      </c>
      <c r="R265" s="205">
        <f xml:space="preserve"> InpR!R$106</f>
        <v>0</v>
      </c>
    </row>
    <row r="266" spans="1:26" s="92" customFormat="1" x14ac:dyDescent="0.35">
      <c r="A266" s="164"/>
      <c r="B266" s="165"/>
      <c r="C266" s="166"/>
      <c r="D266" s="167"/>
      <c r="E266" s="30" t="str">
        <f xml:space="preserve"> Time!E$54</f>
        <v>Forecast Period Flag</v>
      </c>
      <c r="F266" s="249">
        <f xml:space="preserve"> Time!F$54</f>
        <v>0</v>
      </c>
      <c r="G266" s="249" t="str">
        <f xml:space="preserve"> Time!G$54</f>
        <v>flag</v>
      </c>
      <c r="H266" s="249">
        <f xml:space="preserve"> Time!H$54</f>
        <v>5</v>
      </c>
      <c r="I266" s="249">
        <f xml:space="preserve"> Time!I$54</f>
        <v>0</v>
      </c>
      <c r="J266" s="249">
        <f xml:space="preserve"> Time!J$54</f>
        <v>0</v>
      </c>
      <c r="K266" s="249">
        <f xml:space="preserve"> Time!K$54</f>
        <v>0</v>
      </c>
      <c r="L266" s="249">
        <f xml:space="preserve"> Time!L$54</f>
        <v>0</v>
      </c>
      <c r="M266" s="249">
        <f xml:space="preserve"> Time!M$54</f>
        <v>1</v>
      </c>
      <c r="N266" s="249">
        <f xml:space="preserve"> Time!N$54</f>
        <v>1</v>
      </c>
      <c r="O266" s="249">
        <f xml:space="preserve"> Time!O$54</f>
        <v>1</v>
      </c>
      <c r="P266" s="249">
        <f xml:space="preserve"> Time!P$54</f>
        <v>1</v>
      </c>
      <c r="Q266" s="249">
        <f xml:space="preserve"> Time!Q$54</f>
        <v>1</v>
      </c>
      <c r="R266" s="249">
        <f xml:space="preserve"> Time!R$54</f>
        <v>0</v>
      </c>
    </row>
    <row r="267" spans="1:26" x14ac:dyDescent="0.35">
      <c r="E267" s="7" t="str">
        <f t="shared" ref="E267:R267" si="204" xml:space="preserve"> E$263</f>
        <v>2019-20 wedge Nominal RCV average balance</v>
      </c>
      <c r="F267" s="184">
        <f t="shared" si="204"/>
        <v>0</v>
      </c>
      <c r="G267" s="184" t="str">
        <f t="shared" si="204"/>
        <v>£m</v>
      </c>
      <c r="H267" s="246">
        <f t="shared" si="204"/>
        <v>0</v>
      </c>
      <c r="I267" s="184">
        <f t="shared" si="204"/>
        <v>0</v>
      </c>
      <c r="J267" s="246">
        <f t="shared" si="204"/>
        <v>0</v>
      </c>
      <c r="K267" s="246">
        <f t="shared" si="204"/>
        <v>0</v>
      </c>
      <c r="L267" s="246">
        <f t="shared" si="204"/>
        <v>0.15056250253122253</v>
      </c>
      <c r="M267" s="246">
        <f xml:space="preserve"> M$263</f>
        <v>0.30842972299230198</v>
      </c>
      <c r="N267" s="246">
        <f t="shared" si="204"/>
        <v>0.31755543328039365</v>
      </c>
      <c r="O267" s="246">
        <f t="shared" si="204"/>
        <v>0.32755959907136811</v>
      </c>
      <c r="P267" s="246">
        <f t="shared" si="204"/>
        <v>0.33804150624165213</v>
      </c>
      <c r="Q267" s="246">
        <f t="shared" si="204"/>
        <v>0.34885883444138494</v>
      </c>
      <c r="R267" s="246">
        <f t="shared" si="204"/>
        <v>0.35932459947462642</v>
      </c>
    </row>
    <row r="268" spans="1:26" x14ac:dyDescent="0.35">
      <c r="C268" s="276"/>
      <c r="E268" s="7" t="s">
        <v>575</v>
      </c>
      <c r="F268" s="244"/>
      <c r="G268" s="184" t="s">
        <v>295</v>
      </c>
      <c r="H268" s="244"/>
      <c r="I268" s="244"/>
      <c r="J268" s="246">
        <f t="shared" ref="J268:K268" si="205">J265*J266*J267</f>
        <v>0</v>
      </c>
      <c r="K268" s="246">
        <f t="shared" si="205"/>
        <v>0</v>
      </c>
      <c r="L268" s="246">
        <f>L265*L266*L267</f>
        <v>0</v>
      </c>
      <c r="M268" s="246">
        <f>M265*M266*M267</f>
        <v>5.9229523734256641E-3</v>
      </c>
      <c r="N268" s="246">
        <f t="shared" ref="N268:R268" si="206">N265*N266*N267</f>
        <v>6.0981986074320951E-3</v>
      </c>
      <c r="O268" s="246">
        <f t="shared" si="206"/>
        <v>6.2903143248828246E-3</v>
      </c>
      <c r="P268" s="246">
        <f t="shared" si="206"/>
        <v>6.4916043832790801E-3</v>
      </c>
      <c r="Q268" s="246">
        <f t="shared" si="206"/>
        <v>6.6993357235440093E-3</v>
      </c>
      <c r="R268" s="246">
        <f t="shared" si="206"/>
        <v>0</v>
      </c>
    </row>
    <row r="269" spans="1:26" x14ac:dyDescent="0.35">
      <c r="M269" s="187"/>
      <c r="N269" s="187"/>
      <c r="O269" s="187"/>
      <c r="P269" s="187"/>
      <c r="Q269" s="187"/>
    </row>
    <row r="270" spans="1:26" s="91" customFormat="1" x14ac:dyDescent="0.35">
      <c r="A270" s="170"/>
      <c r="B270" s="165"/>
      <c r="C270" s="166"/>
      <c r="D270" s="171"/>
      <c r="E270" s="7" t="str">
        <f xml:space="preserve"> E$246</f>
        <v>2019-20 wedge Nominal RCV run-off</v>
      </c>
      <c r="F270" s="184">
        <f t="shared" ref="F270:R270" si="207" xml:space="preserve"> F$246</f>
        <v>0</v>
      </c>
      <c r="G270" s="184" t="str">
        <f t="shared" si="207"/>
        <v>£m</v>
      </c>
      <c r="H270" s="184">
        <f t="shared" si="207"/>
        <v>0</v>
      </c>
      <c r="I270" s="184">
        <f t="shared" si="207"/>
        <v>0</v>
      </c>
      <c r="J270" s="184">
        <f t="shared" si="207"/>
        <v>0</v>
      </c>
      <c r="K270" s="184">
        <f t="shared" si="207"/>
        <v>0</v>
      </c>
      <c r="L270" s="184">
        <f t="shared" si="207"/>
        <v>0</v>
      </c>
      <c r="M270" s="184">
        <f t="shared" si="207"/>
        <v>1.2484432175192843E-2</v>
      </c>
      <c r="N270" s="184">
        <f t="shared" si="207"/>
        <v>1.285381716843159E-2</v>
      </c>
      <c r="O270" s="184">
        <f t="shared" si="207"/>
        <v>1.3258759753326115E-2</v>
      </c>
      <c r="P270" s="184">
        <f t="shared" si="207"/>
        <v>1.3683040065432561E-2</v>
      </c>
      <c r="Q270" s="184">
        <f t="shared" si="207"/>
        <v>1.4120897347526399E-2</v>
      </c>
      <c r="R270" s="184">
        <f t="shared" si="207"/>
        <v>0</v>
      </c>
      <c r="S270" s="92"/>
      <c r="T270" s="92"/>
      <c r="U270" s="92"/>
      <c r="V270" s="92"/>
      <c r="W270" s="92"/>
      <c r="X270" s="92"/>
      <c r="Y270" s="92"/>
      <c r="Z270" s="92"/>
    </row>
    <row r="271" spans="1:26" x14ac:dyDescent="0.35">
      <c r="E271" s="7" t="str">
        <f xml:space="preserve"> E$268</f>
        <v>2019-20 wedge Nominal return</v>
      </c>
      <c r="F271" s="184">
        <f t="shared" ref="F271:R271" si="208" xml:space="preserve"> F$268</f>
        <v>0</v>
      </c>
      <c r="G271" s="184" t="str">
        <f t="shared" si="208"/>
        <v>£m</v>
      </c>
      <c r="H271" s="184">
        <f t="shared" si="208"/>
        <v>0</v>
      </c>
      <c r="I271" s="184">
        <f t="shared" si="208"/>
        <v>0</v>
      </c>
      <c r="J271" s="184">
        <f t="shared" si="208"/>
        <v>0</v>
      </c>
      <c r="K271" s="184">
        <f t="shared" si="208"/>
        <v>0</v>
      </c>
      <c r="L271" s="184">
        <f t="shared" si="208"/>
        <v>0</v>
      </c>
      <c r="M271" s="184">
        <f t="shared" si="208"/>
        <v>5.9229523734256641E-3</v>
      </c>
      <c r="N271" s="184">
        <f t="shared" si="208"/>
        <v>6.0981986074320951E-3</v>
      </c>
      <c r="O271" s="184">
        <f t="shared" si="208"/>
        <v>6.2903143248828246E-3</v>
      </c>
      <c r="P271" s="184">
        <f t="shared" si="208"/>
        <v>6.4916043832790801E-3</v>
      </c>
      <c r="Q271" s="184">
        <f t="shared" si="208"/>
        <v>6.6993357235440093E-3</v>
      </c>
      <c r="R271" s="184">
        <f t="shared" si="208"/>
        <v>0</v>
      </c>
    </row>
    <row r="272" spans="1:26" x14ac:dyDescent="0.35">
      <c r="C272" s="276"/>
      <c r="E272" s="7" t="s">
        <v>576</v>
      </c>
      <c r="F272" s="244"/>
      <c r="G272" s="184" t="str">
        <f t="shared" ref="G272" si="209">G$270</f>
        <v>£m</v>
      </c>
      <c r="H272" s="244">
        <f>SUM(J272:R272)</f>
        <v>9.7903351922473181E-2</v>
      </c>
      <c r="I272" s="244"/>
      <c r="J272" s="244">
        <f t="shared" ref="J272:R272" si="210">SUM(J270:J271)</f>
        <v>0</v>
      </c>
      <c r="K272" s="244">
        <f t="shared" si="210"/>
        <v>0</v>
      </c>
      <c r="L272" s="244">
        <f>SUM(L270:L271)</f>
        <v>0</v>
      </c>
      <c r="M272" s="244">
        <f>SUM(M270:M271)</f>
        <v>1.8407384548618507E-2</v>
      </c>
      <c r="N272" s="244">
        <f t="shared" si="210"/>
        <v>1.8952015775863685E-2</v>
      </c>
      <c r="O272" s="244">
        <f t="shared" si="210"/>
        <v>1.9549074078208939E-2</v>
      </c>
      <c r="P272" s="244">
        <f t="shared" si="210"/>
        <v>2.0174644448711643E-2</v>
      </c>
      <c r="Q272" s="244">
        <f t="shared" si="210"/>
        <v>2.0820233071070407E-2</v>
      </c>
      <c r="R272" s="244">
        <f t="shared" si="210"/>
        <v>0</v>
      </c>
    </row>
    <row r="274" spans="1:18" x14ac:dyDescent="0.35">
      <c r="A274" s="50" t="s">
        <v>552</v>
      </c>
      <c r="B274" s="50"/>
    </row>
    <row r="276" spans="1:18" s="92" customFormat="1" x14ac:dyDescent="0.35">
      <c r="A276" s="164"/>
      <c r="B276" s="165"/>
      <c r="C276" s="166"/>
      <c r="D276" s="167"/>
      <c r="E276" s="7" t="str">
        <f>E$246</f>
        <v>2019-20 wedge Nominal RCV run-off</v>
      </c>
      <c r="F276" s="185">
        <f t="shared" ref="F276:R276" si="211">F$246</f>
        <v>0</v>
      </c>
      <c r="G276" s="185" t="str">
        <f t="shared" si="211"/>
        <v>£m</v>
      </c>
      <c r="H276" s="185">
        <f t="shared" si="211"/>
        <v>0</v>
      </c>
      <c r="I276" s="185">
        <f t="shared" si="211"/>
        <v>0</v>
      </c>
      <c r="J276" s="185">
        <f t="shared" si="211"/>
        <v>0</v>
      </c>
      <c r="K276" s="185">
        <f t="shared" si="211"/>
        <v>0</v>
      </c>
      <c r="L276" s="185">
        <f t="shared" si="211"/>
        <v>0</v>
      </c>
      <c r="M276" s="185">
        <f t="shared" si="211"/>
        <v>1.2484432175192843E-2</v>
      </c>
      <c r="N276" s="185">
        <f t="shared" si="211"/>
        <v>1.285381716843159E-2</v>
      </c>
      <c r="O276" s="185">
        <f t="shared" si="211"/>
        <v>1.3258759753326115E-2</v>
      </c>
      <c r="P276" s="185">
        <f t="shared" si="211"/>
        <v>1.3683040065432561E-2</v>
      </c>
      <c r="Q276" s="185">
        <f t="shared" si="211"/>
        <v>1.4120897347526399E-2</v>
      </c>
      <c r="R276" s="185">
        <f t="shared" si="211"/>
        <v>0</v>
      </c>
    </row>
    <row r="277" spans="1:18" s="92" customFormat="1" x14ac:dyDescent="0.35">
      <c r="A277" s="164"/>
      <c r="B277" s="165"/>
      <c r="C277" s="166"/>
      <c r="D277" s="167"/>
      <c r="E277" s="7" t="str">
        <f>E$268</f>
        <v>2019-20 wedge Nominal return</v>
      </c>
      <c r="F277" s="185">
        <f t="shared" ref="F277:R277" si="212">F$268</f>
        <v>0</v>
      </c>
      <c r="G277" s="185" t="str">
        <f t="shared" si="212"/>
        <v>£m</v>
      </c>
      <c r="H277" s="185">
        <f t="shared" si="212"/>
        <v>0</v>
      </c>
      <c r="I277" s="185">
        <f t="shared" si="212"/>
        <v>0</v>
      </c>
      <c r="J277" s="185">
        <f t="shared" si="212"/>
        <v>0</v>
      </c>
      <c r="K277" s="185">
        <f t="shared" si="212"/>
        <v>0</v>
      </c>
      <c r="L277" s="185">
        <f t="shared" si="212"/>
        <v>0</v>
      </c>
      <c r="M277" s="185">
        <f t="shared" si="212"/>
        <v>5.9229523734256641E-3</v>
      </c>
      <c r="N277" s="185">
        <f t="shared" si="212"/>
        <v>6.0981986074320951E-3</v>
      </c>
      <c r="O277" s="185">
        <f t="shared" si="212"/>
        <v>6.2903143248828246E-3</v>
      </c>
      <c r="P277" s="185">
        <f t="shared" si="212"/>
        <v>6.4916043832790801E-3</v>
      </c>
      <c r="Q277" s="185">
        <f t="shared" si="212"/>
        <v>6.6993357235440093E-3</v>
      </c>
      <c r="R277" s="185">
        <f t="shared" si="212"/>
        <v>0</v>
      </c>
    </row>
    <row r="278" spans="1:18" s="92" customFormat="1" x14ac:dyDescent="0.35">
      <c r="A278" s="164"/>
      <c r="B278" s="165"/>
      <c r="C278" s="166"/>
      <c r="D278" s="167"/>
      <c r="E278" s="7" t="str">
        <f>E$272</f>
        <v>Total 2019-20 wedge Nominal revenue to company</v>
      </c>
      <c r="F278" s="185">
        <f t="shared" ref="F278:R278" si="213">F$272</f>
        <v>0</v>
      </c>
      <c r="G278" s="185" t="str">
        <f t="shared" si="213"/>
        <v>£m</v>
      </c>
      <c r="H278" s="185">
        <f t="shared" si="213"/>
        <v>9.7903351922473181E-2</v>
      </c>
      <c r="I278" s="185">
        <f t="shared" si="213"/>
        <v>0</v>
      </c>
      <c r="J278" s="185">
        <f t="shared" si="213"/>
        <v>0</v>
      </c>
      <c r="K278" s="185">
        <f t="shared" si="213"/>
        <v>0</v>
      </c>
      <c r="L278" s="185">
        <f t="shared" si="213"/>
        <v>0</v>
      </c>
      <c r="M278" s="185">
        <f t="shared" si="213"/>
        <v>1.8407384548618507E-2</v>
      </c>
      <c r="N278" s="185">
        <f t="shared" si="213"/>
        <v>1.8952015775863685E-2</v>
      </c>
      <c r="O278" s="185">
        <f t="shared" si="213"/>
        <v>1.9549074078208939E-2</v>
      </c>
      <c r="P278" s="185">
        <f t="shared" si="213"/>
        <v>2.0174644448711643E-2</v>
      </c>
      <c r="Q278" s="185">
        <f t="shared" si="213"/>
        <v>2.0820233071070407E-2</v>
      </c>
      <c r="R278" s="185">
        <f t="shared" si="213"/>
        <v>0</v>
      </c>
    </row>
    <row r="279" spans="1:18" s="205" customFormat="1" x14ac:dyDescent="0.35">
      <c r="A279" s="201"/>
      <c r="B279" s="202"/>
      <c r="C279" s="203"/>
      <c r="D279" s="204"/>
      <c r="E279" s="37" t="str">
        <f>Index!E$47</f>
        <v>CPI(H): Fin year average - inflate from base year 2017-18 average - final determination</v>
      </c>
      <c r="F279" s="205">
        <f>Index!F$47</f>
        <v>0</v>
      </c>
      <c r="G279" s="223" t="str">
        <f>Index!G$47</f>
        <v>%</v>
      </c>
      <c r="H279" s="205">
        <f>Index!H$47</f>
        <v>0</v>
      </c>
      <c r="I279" s="205">
        <f>Index!I$47</f>
        <v>0</v>
      </c>
      <c r="J279" s="205">
        <f>Index!J$47</f>
        <v>0</v>
      </c>
      <c r="K279" s="205">
        <f>Index!K$47</f>
        <v>1.0212697905005599</v>
      </c>
      <c r="L279" s="205">
        <f>Index!L$47</f>
        <v>1.0416029201511179</v>
      </c>
      <c r="M279" s="205">
        <f>Index!M$47</f>
        <v>1.0622616980779827</v>
      </c>
      <c r="N279" s="205">
        <f>Index!N$47</f>
        <v>1.0835515290872799</v>
      </c>
      <c r="O279" s="205">
        <f>Index!O$47</f>
        <v>1.1060365794841869</v>
      </c>
      <c r="P279" s="205">
        <f>Index!P$47</f>
        <v>1.1292633476533553</v>
      </c>
      <c r="Q279" s="205">
        <f>Index!Q$47</f>
        <v>1.1529778779540774</v>
      </c>
      <c r="R279" s="205">
        <f>Index!R$47</f>
        <v>1.1760374355131578</v>
      </c>
    </row>
    <row r="280" spans="1:18" s="92" customFormat="1" x14ac:dyDescent="0.35">
      <c r="A280" s="164"/>
      <c r="B280" s="165"/>
      <c r="C280" s="166"/>
      <c r="D280" s="167"/>
      <c r="E280" s="7" t="s">
        <v>577</v>
      </c>
      <c r="F280" s="185"/>
      <c r="G280" s="185" t="str">
        <f t="shared" ref="G280:G282" si="214">G$270</f>
        <v>£m</v>
      </c>
      <c r="H280" s="244">
        <f>SUM(J280:R280)</f>
        <v>5.9967105933903947E-2</v>
      </c>
      <c r="I280" s="185"/>
      <c r="J280" s="185">
        <f t="shared" ref="J280:R280" si="215" xml:space="preserve"> IF(J$279 = 0, 0, J276 / J$279)</f>
        <v>0</v>
      </c>
      <c r="K280" s="185">
        <f t="shared" si="215"/>
        <v>0</v>
      </c>
      <c r="L280" s="185">
        <f t="shared" si="215"/>
        <v>0</v>
      </c>
      <c r="M280" s="185">
        <f t="shared" si="215"/>
        <v>1.1752689754117763E-2</v>
      </c>
      <c r="N280" s="185">
        <f t="shared" si="215"/>
        <v>1.1862672723334985E-2</v>
      </c>
      <c r="O280" s="185">
        <f t="shared" si="215"/>
        <v>1.1987632235011154E-2</v>
      </c>
      <c r="P280" s="185">
        <f t="shared" si="215"/>
        <v>1.2116784002479446E-2</v>
      </c>
      <c r="Q280" s="185">
        <f t="shared" si="215"/>
        <v>1.2247327218960595E-2</v>
      </c>
      <c r="R280" s="185">
        <f t="shared" si="215"/>
        <v>0</v>
      </c>
    </row>
    <row r="281" spans="1:18" s="92" customFormat="1" x14ac:dyDescent="0.35">
      <c r="A281" s="164"/>
      <c r="B281" s="165"/>
      <c r="C281" s="166"/>
      <c r="D281" s="167"/>
      <c r="E281" s="7" t="s">
        <v>578</v>
      </c>
      <c r="F281" s="185"/>
      <c r="G281" s="185" t="str">
        <f t="shared" si="214"/>
        <v>£m</v>
      </c>
      <c r="H281" s="244">
        <f t="shared" ref="H281:H282" si="216">SUM(J281:R281)</f>
        <v>2.8450017384406848E-2</v>
      </c>
      <c r="I281" s="185"/>
      <c r="J281" s="185">
        <f t="shared" ref="J281:R281" si="217" xml:space="preserve"> IF(J$279 = 0, 0, J277 / J$279)</f>
        <v>0</v>
      </c>
      <c r="K281" s="185">
        <f t="shared" si="217"/>
        <v>0</v>
      </c>
      <c r="L281" s="185">
        <f t="shared" si="217"/>
        <v>0</v>
      </c>
      <c r="M281" s="185">
        <f t="shared" si="217"/>
        <v>5.5757939725610333E-3</v>
      </c>
      <c r="N281" s="185">
        <f t="shared" si="217"/>
        <v>5.6279728685989291E-3</v>
      </c>
      <c r="O281" s="185">
        <f t="shared" si="217"/>
        <v>5.687257041549554E-3</v>
      </c>
      <c r="P281" s="185">
        <f t="shared" si="217"/>
        <v>5.7485301340638017E-3</v>
      </c>
      <c r="Q281" s="185">
        <f t="shared" si="217"/>
        <v>5.8104633676335296E-3</v>
      </c>
      <c r="R281" s="185">
        <f t="shared" si="217"/>
        <v>0</v>
      </c>
    </row>
    <row r="282" spans="1:18" s="92" customFormat="1" x14ac:dyDescent="0.35">
      <c r="A282" s="164"/>
      <c r="B282" s="165"/>
      <c r="C282" s="166"/>
      <c r="D282" s="167"/>
      <c r="E282" s="7" t="s">
        <v>579</v>
      </c>
      <c r="F282" s="185"/>
      <c r="G282" s="185" t="str">
        <f t="shared" si="214"/>
        <v>£m</v>
      </c>
      <c r="H282" s="244">
        <f t="shared" si="216"/>
        <v>8.8417123318310781E-2</v>
      </c>
      <c r="I282" s="185"/>
      <c r="J282" s="185">
        <f t="shared" ref="J282:R282" si="218" xml:space="preserve"> IF(J$279 = 0, 0, J278 / J$279)</f>
        <v>0</v>
      </c>
      <c r="K282" s="185">
        <f t="shared" si="218"/>
        <v>0</v>
      </c>
      <c r="L282" s="185">
        <f t="shared" si="218"/>
        <v>0</v>
      </c>
      <c r="M282" s="185">
        <f t="shared" si="218"/>
        <v>1.7328483726678796E-2</v>
      </c>
      <c r="N282" s="185">
        <f t="shared" si="218"/>
        <v>1.7490645591933914E-2</v>
      </c>
      <c r="O282" s="185">
        <f t="shared" si="218"/>
        <v>1.7674889276560708E-2</v>
      </c>
      <c r="P282" s="185">
        <f t="shared" si="218"/>
        <v>1.7865314136543249E-2</v>
      </c>
      <c r="Q282" s="185">
        <f t="shared" si="218"/>
        <v>1.8057790586594125E-2</v>
      </c>
      <c r="R282" s="185">
        <f t="shared" si="218"/>
        <v>0</v>
      </c>
    </row>
    <row r="284" spans="1:18" x14ac:dyDescent="0.35">
      <c r="B284" s="61" t="s">
        <v>556</v>
      </c>
      <c r="H284" s="185"/>
      <c r="I284" s="185"/>
      <c r="J284" s="184"/>
      <c r="K284" s="184"/>
      <c r="L284" s="184"/>
      <c r="M284" s="185"/>
      <c r="N284" s="184"/>
      <c r="O284" s="184"/>
      <c r="P284" s="184"/>
      <c r="Q284" s="184"/>
      <c r="R284" s="184"/>
    </row>
    <row r="285" spans="1:18" s="92" customFormat="1" x14ac:dyDescent="0.35">
      <c r="A285" s="164"/>
      <c r="B285" s="165"/>
      <c r="C285" s="166"/>
      <c r="D285" s="167"/>
      <c r="E285" s="30" t="str">
        <f>InpR!E$83</f>
        <v>Financing cost index</v>
      </c>
      <c r="F285" s="249">
        <f>InpR!F$83</f>
        <v>0</v>
      </c>
      <c r="G285" s="249" t="str">
        <f>InpR!G$83</f>
        <v>index</v>
      </c>
      <c r="H285" s="249">
        <f>InpR!H$83</f>
        <v>0</v>
      </c>
      <c r="I285" s="249">
        <f>InpR!I$83</f>
        <v>0</v>
      </c>
      <c r="J285" s="249">
        <f>InpR!J$83</f>
        <v>0</v>
      </c>
      <c r="K285" s="249">
        <f>InpR!K$83</f>
        <v>0</v>
      </c>
      <c r="L285" s="249">
        <f>InpR!L$83</f>
        <v>0</v>
      </c>
      <c r="M285" s="249">
        <f>InpR!M$83</f>
        <v>4</v>
      </c>
      <c r="N285" s="249">
        <f>InpR!N$83</f>
        <v>3</v>
      </c>
      <c r="O285" s="249">
        <f>InpR!O$83</f>
        <v>2</v>
      </c>
      <c r="P285" s="249">
        <f>InpR!P$83</f>
        <v>1</v>
      </c>
      <c r="Q285" s="249">
        <f>InpR!Q$83</f>
        <v>0</v>
      </c>
      <c r="R285" s="249">
        <f>InpR!R$83</f>
        <v>0</v>
      </c>
    </row>
    <row r="286" spans="1:18" s="205" customFormat="1" x14ac:dyDescent="0.35">
      <c r="A286" s="201"/>
      <c r="B286" s="202"/>
      <c r="C286" s="203"/>
      <c r="D286" s="204"/>
      <c r="E286" s="37" t="str">
        <f>InpR!E$113</f>
        <v>WACC real on RCV - CPI(H) bf and additions - WN</v>
      </c>
      <c r="F286" s="205">
        <f>InpR!F$113</f>
        <v>0</v>
      </c>
      <c r="G286" s="223" t="str">
        <f>InpR!G$113</f>
        <v>%</v>
      </c>
      <c r="H286" s="205">
        <f>InpR!H$113</f>
        <v>0</v>
      </c>
      <c r="I286" s="205">
        <f>InpR!I$113</f>
        <v>0</v>
      </c>
      <c r="J286" s="205">
        <f>InpR!J$113</f>
        <v>0</v>
      </c>
      <c r="K286" s="205">
        <f>InpR!K$113</f>
        <v>0</v>
      </c>
      <c r="L286" s="205">
        <f>InpR!L$113</f>
        <v>0</v>
      </c>
      <c r="M286" s="205">
        <f>InpR!M$113</f>
        <v>2.9195763820156317E-2</v>
      </c>
      <c r="N286" s="205">
        <f>InpR!N$113</f>
        <v>2.9195763820156317E-2</v>
      </c>
      <c r="O286" s="205">
        <f>InpR!O$113</f>
        <v>2.9195763820156317E-2</v>
      </c>
      <c r="P286" s="205">
        <f>InpR!P$113</f>
        <v>2.9195763820156317E-2</v>
      </c>
      <c r="Q286" s="205">
        <f>InpR!Q$113</f>
        <v>2.9195763820156317E-2</v>
      </c>
      <c r="R286" s="205">
        <f>InpR!R$113</f>
        <v>0</v>
      </c>
    </row>
    <row r="287" spans="1:18" x14ac:dyDescent="0.35">
      <c r="E287" s="7" t="s">
        <v>557</v>
      </c>
      <c r="G287" s="7" t="s">
        <v>558</v>
      </c>
      <c r="J287" s="255">
        <f xml:space="preserve"> (1 + J$286) ^ J$285</f>
        <v>1</v>
      </c>
      <c r="K287" s="255">
        <f t="shared" ref="K287:R287" si="219" xml:space="preserve"> (1 + K$286) ^ K$285</f>
        <v>1</v>
      </c>
      <c r="L287" s="255">
        <f t="shared" si="219"/>
        <v>1</v>
      </c>
      <c r="M287" s="255">
        <f t="shared" si="219"/>
        <v>1.1219976826191176</v>
      </c>
      <c r="N287" s="255">
        <f t="shared" si="219"/>
        <v>1.0901693555893588</v>
      </c>
      <c r="O287" s="255">
        <f t="shared" si="219"/>
        <v>1.059243920265355</v>
      </c>
      <c r="P287" s="255">
        <f t="shared" si="219"/>
        <v>1.0291957638201563</v>
      </c>
      <c r="Q287" s="255">
        <f t="shared" si="219"/>
        <v>1</v>
      </c>
      <c r="R287" s="255">
        <f t="shared" si="219"/>
        <v>1</v>
      </c>
    </row>
    <row r="289" spans="1:18" x14ac:dyDescent="0.35">
      <c r="B289" s="61" t="s">
        <v>559</v>
      </c>
    </row>
    <row r="290" spans="1:18" x14ac:dyDescent="0.35">
      <c r="A290" s="49"/>
      <c r="D290" s="57"/>
      <c r="E290" s="7" t="str">
        <f>E$280</f>
        <v>2019-20 wedge RCV run-off - real</v>
      </c>
      <c r="F290" s="185">
        <f t="shared" ref="F290:R290" si="220">F$280</f>
        <v>0</v>
      </c>
      <c r="G290" s="7" t="str">
        <f t="shared" si="220"/>
        <v>£m</v>
      </c>
      <c r="H290" s="247">
        <f t="shared" si="220"/>
        <v>5.9967105933903947E-2</v>
      </c>
      <c r="I290" s="247">
        <f t="shared" si="220"/>
        <v>0</v>
      </c>
      <c r="J290" s="185">
        <f t="shared" si="220"/>
        <v>0</v>
      </c>
      <c r="K290" s="185">
        <f t="shared" si="220"/>
        <v>0</v>
      </c>
      <c r="L290" s="185">
        <f t="shared" si="220"/>
        <v>0</v>
      </c>
      <c r="M290" s="185">
        <f t="shared" si="220"/>
        <v>1.1752689754117763E-2</v>
      </c>
      <c r="N290" s="185">
        <f t="shared" si="220"/>
        <v>1.1862672723334985E-2</v>
      </c>
      <c r="O290" s="185">
        <f t="shared" si="220"/>
        <v>1.1987632235011154E-2</v>
      </c>
      <c r="P290" s="185">
        <f t="shared" si="220"/>
        <v>1.2116784002479446E-2</v>
      </c>
      <c r="Q290" s="185">
        <f t="shared" si="220"/>
        <v>1.2247327218960595E-2</v>
      </c>
      <c r="R290" s="185">
        <f t="shared" si="220"/>
        <v>0</v>
      </c>
    </row>
    <row r="291" spans="1:18" x14ac:dyDescent="0.35">
      <c r="A291" s="49"/>
      <c r="D291" s="57"/>
      <c r="E291" s="7" t="str">
        <f>E$287</f>
        <v xml:space="preserve">Time value of money factor </v>
      </c>
      <c r="F291" s="185">
        <f t="shared" ref="F291:R291" si="221">F$287</f>
        <v>0</v>
      </c>
      <c r="G291" s="7" t="str">
        <f t="shared" si="221"/>
        <v>Factor</v>
      </c>
      <c r="H291" s="247">
        <f t="shared" si="221"/>
        <v>0</v>
      </c>
      <c r="I291" s="247">
        <f t="shared" si="221"/>
        <v>0</v>
      </c>
      <c r="J291" s="185">
        <f t="shared" si="221"/>
        <v>1</v>
      </c>
      <c r="K291" s="185">
        <f t="shared" si="221"/>
        <v>1</v>
      </c>
      <c r="L291" s="185">
        <f t="shared" si="221"/>
        <v>1</v>
      </c>
      <c r="M291" s="185">
        <f t="shared" si="221"/>
        <v>1.1219976826191176</v>
      </c>
      <c r="N291" s="185">
        <f t="shared" si="221"/>
        <v>1.0901693555893588</v>
      </c>
      <c r="O291" s="185">
        <f t="shared" si="221"/>
        <v>1.059243920265355</v>
      </c>
      <c r="P291" s="185">
        <f t="shared" si="221"/>
        <v>1.0291957638201563</v>
      </c>
      <c r="Q291" s="185">
        <f t="shared" si="221"/>
        <v>1</v>
      </c>
      <c r="R291" s="185">
        <f t="shared" si="221"/>
        <v>1</v>
      </c>
    </row>
    <row r="292" spans="1:18" x14ac:dyDescent="0.35">
      <c r="A292" s="49"/>
      <c r="C292" s="276"/>
      <c r="D292" s="57"/>
      <c r="E292" s="7" t="s">
        <v>594</v>
      </c>
      <c r="G292" s="7" t="s">
        <v>295</v>
      </c>
      <c r="H292" s="185">
        <f xml:space="preserve"> SUM(J292:R292)</f>
        <v>6.3534509495775965E-2</v>
      </c>
      <c r="J292" s="185">
        <f xml:space="preserve"> J290 * J291</f>
        <v>0</v>
      </c>
      <c r="K292" s="185">
        <f t="shared" ref="K292:R292" si="222" xml:space="preserve"> K290 * K291</f>
        <v>0</v>
      </c>
      <c r="L292" s="185">
        <f t="shared" si="222"/>
        <v>0</v>
      </c>
      <c r="M292" s="185">
        <f t="shared" si="222"/>
        <v>1.3186490668661578E-2</v>
      </c>
      <c r="N292" s="185">
        <f t="shared" si="222"/>
        <v>1.2932322278365565E-2</v>
      </c>
      <c r="O292" s="185">
        <f t="shared" si="222"/>
        <v>1.2697826563312553E-2</v>
      </c>
      <c r="P292" s="185">
        <f t="shared" si="222"/>
        <v>1.2470542766475684E-2</v>
      </c>
      <c r="Q292" s="185">
        <f t="shared" si="222"/>
        <v>1.2247327218960595E-2</v>
      </c>
      <c r="R292" s="185">
        <f t="shared" si="222"/>
        <v>0</v>
      </c>
    </row>
    <row r="295" spans="1:18" x14ac:dyDescent="0.35">
      <c r="B295" s="61" t="s">
        <v>561</v>
      </c>
    </row>
    <row r="296" spans="1:18" x14ac:dyDescent="0.35">
      <c r="A296" s="49"/>
      <c r="D296" s="57"/>
      <c r="E296" s="7" t="str">
        <f>E$281</f>
        <v>2019-20 wedge return - real</v>
      </c>
      <c r="F296" s="185">
        <f t="shared" ref="F296:R296" si="223">F$281</f>
        <v>0</v>
      </c>
      <c r="G296" s="7" t="str">
        <f t="shared" si="223"/>
        <v>£m</v>
      </c>
      <c r="H296" s="247">
        <f t="shared" si="223"/>
        <v>2.8450017384406848E-2</v>
      </c>
      <c r="I296" s="247">
        <f t="shared" si="223"/>
        <v>0</v>
      </c>
      <c r="J296" s="185">
        <f t="shared" si="223"/>
        <v>0</v>
      </c>
      <c r="K296" s="185">
        <f t="shared" si="223"/>
        <v>0</v>
      </c>
      <c r="L296" s="185">
        <f t="shared" si="223"/>
        <v>0</v>
      </c>
      <c r="M296" s="185">
        <f t="shared" si="223"/>
        <v>5.5757939725610333E-3</v>
      </c>
      <c r="N296" s="185">
        <f t="shared" si="223"/>
        <v>5.6279728685989291E-3</v>
      </c>
      <c r="O296" s="185">
        <f t="shared" si="223"/>
        <v>5.687257041549554E-3</v>
      </c>
      <c r="P296" s="185">
        <f t="shared" si="223"/>
        <v>5.7485301340638017E-3</v>
      </c>
      <c r="Q296" s="185">
        <f t="shared" si="223"/>
        <v>5.8104633676335296E-3</v>
      </c>
      <c r="R296" s="185">
        <f t="shared" si="223"/>
        <v>0</v>
      </c>
    </row>
    <row r="297" spans="1:18" x14ac:dyDescent="0.35">
      <c r="A297" s="49"/>
      <c r="D297" s="57"/>
      <c r="E297" s="7" t="str">
        <f>E$287</f>
        <v xml:space="preserve">Time value of money factor </v>
      </c>
      <c r="F297" s="185">
        <f t="shared" ref="F297:R297" si="224">F$287</f>
        <v>0</v>
      </c>
      <c r="G297" s="7" t="str">
        <f t="shared" si="224"/>
        <v>Factor</v>
      </c>
      <c r="H297" s="247">
        <f t="shared" si="224"/>
        <v>0</v>
      </c>
      <c r="I297" s="247">
        <f t="shared" si="224"/>
        <v>0</v>
      </c>
      <c r="J297" s="185">
        <f t="shared" si="224"/>
        <v>1</v>
      </c>
      <c r="K297" s="185">
        <f t="shared" si="224"/>
        <v>1</v>
      </c>
      <c r="L297" s="185">
        <f t="shared" si="224"/>
        <v>1</v>
      </c>
      <c r="M297" s="185">
        <f t="shared" si="224"/>
        <v>1.1219976826191176</v>
      </c>
      <c r="N297" s="185">
        <f t="shared" si="224"/>
        <v>1.0901693555893588</v>
      </c>
      <c r="O297" s="185">
        <f t="shared" si="224"/>
        <v>1.059243920265355</v>
      </c>
      <c r="P297" s="185">
        <f t="shared" si="224"/>
        <v>1.0291957638201563</v>
      </c>
      <c r="Q297" s="185">
        <f t="shared" si="224"/>
        <v>1</v>
      </c>
      <c r="R297" s="185">
        <f t="shared" si="224"/>
        <v>1</v>
      </c>
    </row>
    <row r="298" spans="1:18" x14ac:dyDescent="0.35">
      <c r="A298" s="49"/>
      <c r="C298" s="276"/>
      <c r="D298" s="57"/>
      <c r="E298" s="7" t="s">
        <v>595</v>
      </c>
      <c r="G298" s="7" t="s">
        <v>295</v>
      </c>
      <c r="H298" s="185">
        <f xml:space="preserve"> SUM(J298:R298)</f>
        <v>3.014249014546222E-2</v>
      </c>
      <c r="J298" s="185">
        <f xml:space="preserve"> J296 * J297</f>
        <v>0</v>
      </c>
      <c r="K298" s="185">
        <f t="shared" ref="K298:R298" si="225" xml:space="preserve"> K296 * K297</f>
        <v>0</v>
      </c>
      <c r="L298" s="185">
        <f t="shared" si="225"/>
        <v>0</v>
      </c>
      <c r="M298" s="185">
        <f t="shared" si="225"/>
        <v>6.2560279159751229E-3</v>
      </c>
      <c r="N298" s="185">
        <f t="shared" si="225"/>
        <v>6.1354435554348899E-3</v>
      </c>
      <c r="O298" s="185">
        <f t="shared" si="225"/>
        <v>6.0241924442476944E-3</v>
      </c>
      <c r="P298" s="185">
        <f t="shared" si="225"/>
        <v>5.9163628621709801E-3</v>
      </c>
      <c r="Q298" s="185">
        <f t="shared" si="225"/>
        <v>5.8104633676335296E-3</v>
      </c>
      <c r="R298" s="185">
        <f t="shared" si="225"/>
        <v>0</v>
      </c>
    </row>
    <row r="301" spans="1:18" x14ac:dyDescent="0.35">
      <c r="B301" s="61" t="s">
        <v>563</v>
      </c>
    </row>
    <row r="302" spans="1:18" x14ac:dyDescent="0.35">
      <c r="A302" s="49"/>
      <c r="D302" s="57"/>
      <c r="E302" s="7" t="str">
        <f t="shared" ref="E302:R302" si="226" xml:space="preserve"> E$292</f>
        <v>Revenue adjustment for 2019-20 wedge run-off - real - WN</v>
      </c>
      <c r="F302" s="185">
        <f t="shared" si="226"/>
        <v>0</v>
      </c>
      <c r="G302" s="7" t="str">
        <f t="shared" si="226"/>
        <v>£m</v>
      </c>
      <c r="H302" s="247">
        <f t="shared" si="226"/>
        <v>6.3534509495775965E-2</v>
      </c>
      <c r="I302" s="247">
        <f t="shared" si="226"/>
        <v>0</v>
      </c>
      <c r="J302" s="185">
        <f t="shared" si="226"/>
        <v>0</v>
      </c>
      <c r="K302" s="185">
        <f t="shared" si="226"/>
        <v>0</v>
      </c>
      <c r="L302" s="185">
        <f t="shared" si="226"/>
        <v>0</v>
      </c>
      <c r="M302" s="185">
        <f t="shared" si="226"/>
        <v>1.3186490668661578E-2</v>
      </c>
      <c r="N302" s="185">
        <f t="shared" si="226"/>
        <v>1.2932322278365565E-2</v>
      </c>
      <c r="O302" s="185">
        <f t="shared" si="226"/>
        <v>1.2697826563312553E-2</v>
      </c>
      <c r="P302" s="185">
        <f t="shared" si="226"/>
        <v>1.2470542766475684E-2</v>
      </c>
      <c r="Q302" s="185">
        <f t="shared" si="226"/>
        <v>1.2247327218960595E-2</v>
      </c>
      <c r="R302" s="185">
        <f t="shared" si="226"/>
        <v>0</v>
      </c>
    </row>
    <row r="303" spans="1:18" x14ac:dyDescent="0.35">
      <c r="A303" s="49"/>
      <c r="D303" s="57"/>
      <c r="E303" s="7" t="str">
        <f t="shared" ref="E303:R303" si="227" xml:space="preserve"> E$298</f>
        <v>Revenue adjustment for 2019-20 wedge return - real - WN</v>
      </c>
      <c r="F303" s="185">
        <f t="shared" si="227"/>
        <v>0</v>
      </c>
      <c r="G303" s="7" t="str">
        <f t="shared" si="227"/>
        <v>£m</v>
      </c>
      <c r="H303" s="247">
        <f t="shared" si="227"/>
        <v>3.014249014546222E-2</v>
      </c>
      <c r="I303" s="247">
        <f t="shared" si="227"/>
        <v>0</v>
      </c>
      <c r="J303" s="185">
        <f t="shared" si="227"/>
        <v>0</v>
      </c>
      <c r="K303" s="185">
        <f t="shared" si="227"/>
        <v>0</v>
      </c>
      <c r="L303" s="185">
        <f t="shared" si="227"/>
        <v>0</v>
      </c>
      <c r="M303" s="185">
        <f t="shared" si="227"/>
        <v>6.2560279159751229E-3</v>
      </c>
      <c r="N303" s="185">
        <f t="shared" si="227"/>
        <v>6.1354435554348899E-3</v>
      </c>
      <c r="O303" s="185">
        <f t="shared" si="227"/>
        <v>6.0241924442476944E-3</v>
      </c>
      <c r="P303" s="185">
        <f t="shared" si="227"/>
        <v>5.9163628621709801E-3</v>
      </c>
      <c r="Q303" s="185">
        <f t="shared" si="227"/>
        <v>5.8104633676335296E-3</v>
      </c>
      <c r="R303" s="185">
        <f t="shared" si="227"/>
        <v>0</v>
      </c>
    </row>
    <row r="304" spans="1:18" x14ac:dyDescent="0.35">
      <c r="A304" s="49"/>
      <c r="C304" s="276"/>
      <c r="D304" s="57"/>
      <c r="E304" s="7" t="s">
        <v>596</v>
      </c>
      <c r="G304" s="7" t="s">
        <v>295</v>
      </c>
      <c r="H304" s="185">
        <f xml:space="preserve"> SUM(J304:R304)</f>
        <v>9.3676999641238184E-2</v>
      </c>
      <c r="J304" s="185">
        <f xml:space="preserve"> J$302 + J$303</f>
        <v>0</v>
      </c>
      <c r="K304" s="185">
        <f t="shared" ref="K304:R304" si="228" xml:space="preserve"> K$302 + K$303</f>
        <v>0</v>
      </c>
      <c r="L304" s="185">
        <f t="shared" si="228"/>
        <v>0</v>
      </c>
      <c r="M304" s="185">
        <f t="shared" si="228"/>
        <v>1.9442518584636699E-2</v>
      </c>
      <c r="N304" s="185">
        <f t="shared" si="228"/>
        <v>1.9067765833800453E-2</v>
      </c>
      <c r="O304" s="185">
        <f t="shared" si="228"/>
        <v>1.8722019007560247E-2</v>
      </c>
      <c r="P304" s="185">
        <f t="shared" si="228"/>
        <v>1.8386905628646665E-2</v>
      </c>
      <c r="Q304" s="185">
        <f t="shared" si="228"/>
        <v>1.8057790586594125E-2</v>
      </c>
      <c r="R304" s="185">
        <f t="shared" si="228"/>
        <v>0</v>
      </c>
    </row>
    <row r="307" spans="1:18" x14ac:dyDescent="0.35">
      <c r="A307" s="283" t="s">
        <v>583</v>
      </c>
      <c r="B307" s="284"/>
      <c r="C307" s="285"/>
      <c r="D307" s="285"/>
      <c r="E307" s="285"/>
      <c r="F307" s="285"/>
      <c r="G307" s="285"/>
      <c r="H307" s="285"/>
      <c r="I307" s="285"/>
      <c r="J307" s="285"/>
      <c r="K307" s="285"/>
      <c r="L307" s="285"/>
      <c r="M307" s="285"/>
      <c r="N307" s="285"/>
      <c r="O307" s="285"/>
      <c r="P307" s="285"/>
      <c r="Q307" s="285"/>
      <c r="R307" s="285"/>
    </row>
    <row r="309" spans="1:18" x14ac:dyDescent="0.35">
      <c r="B309" s="61" t="s">
        <v>584</v>
      </c>
    </row>
    <row r="310" spans="1:18" x14ac:dyDescent="0.35">
      <c r="A310" s="49"/>
      <c r="D310" s="57"/>
      <c r="E310" s="7" t="str">
        <f xml:space="preserve"> E$216</f>
        <v>Revenue adjustment for RCV run-off - real - WN</v>
      </c>
      <c r="F310" s="185">
        <f t="shared" ref="F310:R310" si="229" xml:space="preserve"> F$216</f>
        <v>0</v>
      </c>
      <c r="G310" s="7" t="str">
        <f t="shared" si="229"/>
        <v>£m</v>
      </c>
      <c r="H310" s="247">
        <f t="shared" si="229"/>
        <v>3.0253050970826045</v>
      </c>
      <c r="I310" s="247">
        <f t="shared" si="229"/>
        <v>0</v>
      </c>
      <c r="J310" s="185">
        <f t="shared" si="229"/>
        <v>0</v>
      </c>
      <c r="K310" s="185">
        <f t="shared" si="229"/>
        <v>0</v>
      </c>
      <c r="L310" s="185">
        <f t="shared" si="229"/>
        <v>0</v>
      </c>
      <c r="M310" s="185">
        <f t="shared" si="229"/>
        <v>-0.10439725631991963</v>
      </c>
      <c r="N310" s="185">
        <f t="shared" si="229"/>
        <v>0.19993635033394669</v>
      </c>
      <c r="O310" s="185">
        <f t="shared" si="229"/>
        <v>0.9354025152523312</v>
      </c>
      <c r="P310" s="185">
        <f t="shared" si="229"/>
        <v>1.080672090636098</v>
      </c>
      <c r="Q310" s="185">
        <f t="shared" si="229"/>
        <v>0.91369139718014836</v>
      </c>
      <c r="R310" s="185">
        <f t="shared" si="229"/>
        <v>0</v>
      </c>
    </row>
    <row r="311" spans="1:18" x14ac:dyDescent="0.35">
      <c r="A311" s="49"/>
      <c r="D311" s="57"/>
      <c r="E311" s="7" t="str">
        <f xml:space="preserve"> E$221</f>
        <v>Revenue adjustment for return - real - WN</v>
      </c>
      <c r="F311" s="185">
        <f t="shared" ref="F311:R311" si="230" xml:space="preserve"> F$221</f>
        <v>0</v>
      </c>
      <c r="G311" s="7" t="str">
        <f t="shared" si="230"/>
        <v>£m</v>
      </c>
      <c r="H311" s="247">
        <f t="shared" si="230"/>
        <v>1.4062382515809886</v>
      </c>
      <c r="I311" s="247">
        <f t="shared" si="230"/>
        <v>0</v>
      </c>
      <c r="J311" s="185">
        <f t="shared" si="230"/>
        <v>0</v>
      </c>
      <c r="K311" s="185">
        <f t="shared" si="230"/>
        <v>0</v>
      </c>
      <c r="L311" s="185">
        <f t="shared" si="230"/>
        <v>0</v>
      </c>
      <c r="M311" s="185">
        <f t="shared" si="230"/>
        <v>-4.8526482614513707E-2</v>
      </c>
      <c r="N311" s="185">
        <f t="shared" si="230"/>
        <v>9.293546756398921E-2</v>
      </c>
      <c r="O311" s="185">
        <f t="shared" si="230"/>
        <v>0.43479872454562662</v>
      </c>
      <c r="P311" s="185">
        <f t="shared" si="230"/>
        <v>0.50232369380990682</v>
      </c>
      <c r="Q311" s="185">
        <f t="shared" si="230"/>
        <v>0.42470684827597971</v>
      </c>
      <c r="R311" s="185">
        <f t="shared" si="230"/>
        <v>0</v>
      </c>
    </row>
    <row r="312" spans="1:18" x14ac:dyDescent="0.35">
      <c r="A312" s="49"/>
      <c r="D312" s="57"/>
      <c r="E312" s="7" t="str">
        <f xml:space="preserve"> E$226</f>
        <v>Revenue adjustment - real - WN</v>
      </c>
      <c r="F312" s="185">
        <f t="shared" ref="F312:R312" si="231" xml:space="preserve"> F$226</f>
        <v>0</v>
      </c>
      <c r="G312" s="7" t="str">
        <f t="shared" si="231"/>
        <v>£m</v>
      </c>
      <c r="H312" s="247">
        <f t="shared" si="231"/>
        <v>4.4315433486635936</v>
      </c>
      <c r="I312" s="247">
        <f t="shared" si="231"/>
        <v>0</v>
      </c>
      <c r="J312" s="185">
        <f t="shared" si="231"/>
        <v>0</v>
      </c>
      <c r="K312" s="185">
        <f t="shared" si="231"/>
        <v>0</v>
      </c>
      <c r="L312" s="185">
        <f t="shared" si="231"/>
        <v>0</v>
      </c>
      <c r="M312" s="185">
        <f t="shared" si="231"/>
        <v>-0.15292373893443334</v>
      </c>
      <c r="N312" s="185">
        <f t="shared" si="231"/>
        <v>0.29287181789793593</v>
      </c>
      <c r="O312" s="185">
        <f t="shared" si="231"/>
        <v>1.3702012397979577</v>
      </c>
      <c r="P312" s="185">
        <f t="shared" si="231"/>
        <v>1.582995784446005</v>
      </c>
      <c r="Q312" s="185">
        <f t="shared" si="231"/>
        <v>1.3383982454561281</v>
      </c>
      <c r="R312" s="185">
        <f t="shared" si="231"/>
        <v>0</v>
      </c>
    </row>
    <row r="314" spans="1:18" x14ac:dyDescent="0.35">
      <c r="B314" s="61" t="s">
        <v>585</v>
      </c>
    </row>
    <row r="315" spans="1:18" s="351" customFormat="1" x14ac:dyDescent="0.35">
      <c r="A315" s="347"/>
      <c r="B315" s="348"/>
      <c r="C315" s="349"/>
      <c r="D315" s="350"/>
      <c r="F315" s="352"/>
      <c r="H315" s="353"/>
      <c r="I315" s="353"/>
      <c r="J315" s="352"/>
      <c r="K315" s="352"/>
      <c r="L315" s="352"/>
      <c r="M315" s="352"/>
      <c r="N315" s="352"/>
      <c r="O315" s="352"/>
      <c r="P315" s="352"/>
      <c r="Q315" s="352"/>
      <c r="R315" s="352"/>
    </row>
    <row r="316" spans="1:18" x14ac:dyDescent="0.35">
      <c r="A316" s="49"/>
      <c r="D316" s="57"/>
      <c r="E316" s="7" t="str">
        <f xml:space="preserve"> E$298</f>
        <v>Revenue adjustment for 2019-20 wedge return - real - WN</v>
      </c>
      <c r="F316" s="185">
        <f t="shared" ref="F316:R316" si="232" xml:space="preserve"> F$298</f>
        <v>0</v>
      </c>
      <c r="G316" s="7" t="str">
        <f t="shared" si="232"/>
        <v>£m</v>
      </c>
      <c r="H316" s="247">
        <f t="shared" si="232"/>
        <v>3.014249014546222E-2</v>
      </c>
      <c r="I316" s="247">
        <f t="shared" si="232"/>
        <v>0</v>
      </c>
      <c r="J316" s="185">
        <f t="shared" si="232"/>
        <v>0</v>
      </c>
      <c r="K316" s="185">
        <f t="shared" si="232"/>
        <v>0</v>
      </c>
      <c r="L316" s="185">
        <f t="shared" si="232"/>
        <v>0</v>
      </c>
      <c r="M316" s="185">
        <f t="shared" si="232"/>
        <v>6.2560279159751229E-3</v>
      </c>
      <c r="N316" s="185">
        <f t="shared" si="232"/>
        <v>6.1354435554348899E-3</v>
      </c>
      <c r="O316" s="185">
        <f t="shared" si="232"/>
        <v>6.0241924442476944E-3</v>
      </c>
      <c r="P316" s="185">
        <f t="shared" si="232"/>
        <v>5.9163628621709801E-3</v>
      </c>
      <c r="Q316" s="185">
        <f t="shared" si="232"/>
        <v>5.8104633676335296E-3</v>
      </c>
      <c r="R316" s="185">
        <f t="shared" si="232"/>
        <v>0</v>
      </c>
    </row>
    <row r="317" spans="1:18" x14ac:dyDescent="0.35">
      <c r="A317" s="49"/>
      <c r="D317" s="57"/>
      <c r="E317" s="7" t="str">
        <f xml:space="preserve"> E$304</f>
        <v>Revenue adjustment for 2019-20 wedge - real - WN</v>
      </c>
      <c r="F317" s="185">
        <f t="shared" ref="F317:R317" si="233" xml:space="preserve"> F$304</f>
        <v>0</v>
      </c>
      <c r="G317" s="7" t="str">
        <f t="shared" si="233"/>
        <v>£m</v>
      </c>
      <c r="H317" s="247">
        <f t="shared" si="233"/>
        <v>9.3676999641238184E-2</v>
      </c>
      <c r="I317" s="247">
        <f t="shared" si="233"/>
        <v>0</v>
      </c>
      <c r="J317" s="185">
        <f t="shared" si="233"/>
        <v>0</v>
      </c>
      <c r="K317" s="185">
        <f t="shared" si="233"/>
        <v>0</v>
      </c>
      <c r="L317" s="185">
        <f t="shared" si="233"/>
        <v>0</v>
      </c>
      <c r="M317" s="185">
        <f t="shared" si="233"/>
        <v>1.9442518584636699E-2</v>
      </c>
      <c r="N317" s="185">
        <f t="shared" si="233"/>
        <v>1.9067765833800453E-2</v>
      </c>
      <c r="O317" s="185">
        <f t="shared" si="233"/>
        <v>1.8722019007560247E-2</v>
      </c>
      <c r="P317" s="185">
        <f t="shared" si="233"/>
        <v>1.8386905628646665E-2</v>
      </c>
      <c r="Q317" s="185">
        <f t="shared" si="233"/>
        <v>1.8057790586594125E-2</v>
      </c>
      <c r="R317" s="185">
        <f t="shared" si="233"/>
        <v>0</v>
      </c>
    </row>
    <row r="319" spans="1:18" x14ac:dyDescent="0.35">
      <c r="B319" s="61" t="s">
        <v>346</v>
      </c>
    </row>
    <row r="320" spans="1:18" s="34" customFormat="1" x14ac:dyDescent="0.35">
      <c r="A320" s="338"/>
      <c r="B320" s="265"/>
      <c r="C320" s="266"/>
      <c r="D320" s="339"/>
      <c r="E320" s="34" t="s">
        <v>597</v>
      </c>
      <c r="G320" s="34" t="s">
        <v>295</v>
      </c>
      <c r="H320" s="275">
        <f xml:space="preserve"> SUM(J320:R320)</f>
        <v>3.0253050970826045</v>
      </c>
      <c r="J320" s="275">
        <f xml:space="preserve"> J310 + J315</f>
        <v>0</v>
      </c>
      <c r="K320" s="275">
        <f t="shared" ref="K320:R320" si="234" xml:space="preserve"> K310 + K315</f>
        <v>0</v>
      </c>
      <c r="L320" s="275">
        <f t="shared" si="234"/>
        <v>0</v>
      </c>
      <c r="M320" s="275">
        <f t="shared" si="234"/>
        <v>-0.10439725631991963</v>
      </c>
      <c r="N320" s="275">
        <f t="shared" si="234"/>
        <v>0.19993635033394669</v>
      </c>
      <c r="O320" s="275">
        <f t="shared" si="234"/>
        <v>0.9354025152523312</v>
      </c>
      <c r="P320" s="275">
        <f t="shared" si="234"/>
        <v>1.080672090636098</v>
      </c>
      <c r="Q320" s="275">
        <f t="shared" si="234"/>
        <v>0.91369139718014836</v>
      </c>
      <c r="R320" s="275">
        <f t="shared" si="234"/>
        <v>0</v>
      </c>
    </row>
    <row r="321" spans="1:18" s="34" customFormat="1" x14ac:dyDescent="0.35">
      <c r="A321" s="338"/>
      <c r="B321" s="265"/>
      <c r="C321" s="266"/>
      <c r="D321" s="339"/>
      <c r="E321" s="34" t="s">
        <v>598</v>
      </c>
      <c r="G321" s="34" t="s">
        <v>295</v>
      </c>
      <c r="H321" s="275">
        <f xml:space="preserve"> SUM(J321:R321)</f>
        <v>1.4363807417264507</v>
      </c>
      <c r="J321" s="275">
        <f t="shared" ref="J321:R321" si="235" xml:space="preserve"> J311 + J316</f>
        <v>0</v>
      </c>
      <c r="K321" s="275">
        <f t="shared" si="235"/>
        <v>0</v>
      </c>
      <c r="L321" s="275">
        <f t="shared" si="235"/>
        <v>0</v>
      </c>
      <c r="M321" s="275">
        <f t="shared" si="235"/>
        <v>-4.2270454698538587E-2</v>
      </c>
      <c r="N321" s="275">
        <f t="shared" si="235"/>
        <v>9.9070911119424093E-2</v>
      </c>
      <c r="O321" s="275">
        <f t="shared" si="235"/>
        <v>0.4408229169898743</v>
      </c>
      <c r="P321" s="275">
        <f t="shared" si="235"/>
        <v>0.50824005667207783</v>
      </c>
      <c r="Q321" s="275">
        <f t="shared" si="235"/>
        <v>0.43051731164361323</v>
      </c>
      <c r="R321" s="275">
        <f t="shared" si="235"/>
        <v>0</v>
      </c>
    </row>
    <row r="322" spans="1:18" s="34" customFormat="1" x14ac:dyDescent="0.35">
      <c r="A322" s="338"/>
      <c r="B322" s="265"/>
      <c r="C322" s="266"/>
      <c r="D322" s="339"/>
      <c r="E322" s="34" t="s">
        <v>599</v>
      </c>
      <c r="G322" s="34" t="s">
        <v>295</v>
      </c>
      <c r="H322" s="275">
        <f xml:space="preserve"> SUM(J322:R322)</f>
        <v>4.5252203483048312</v>
      </c>
      <c r="J322" s="275">
        <f t="shared" ref="J322:R322" si="236" xml:space="preserve"> J312 + J317</f>
        <v>0</v>
      </c>
      <c r="K322" s="275">
        <f t="shared" si="236"/>
        <v>0</v>
      </c>
      <c r="L322" s="275">
        <f t="shared" si="236"/>
        <v>0</v>
      </c>
      <c r="M322" s="275">
        <f t="shared" si="236"/>
        <v>-0.13348122034979665</v>
      </c>
      <c r="N322" s="275">
        <f t="shared" si="236"/>
        <v>0.31193958373173636</v>
      </c>
      <c r="O322" s="275">
        <f t="shared" si="236"/>
        <v>1.388923258805518</v>
      </c>
      <c r="P322" s="275">
        <f t="shared" si="236"/>
        <v>1.6013826900746517</v>
      </c>
      <c r="Q322" s="275">
        <f t="shared" si="236"/>
        <v>1.3564560360427222</v>
      </c>
      <c r="R322" s="275">
        <f t="shared" si="236"/>
        <v>0</v>
      </c>
    </row>
    <row r="325" spans="1:18" x14ac:dyDescent="0.4">
      <c r="A325" s="10" t="s">
        <v>120</v>
      </c>
      <c r="B325" s="1"/>
      <c r="C325" s="1"/>
      <c r="D325" s="1"/>
      <c r="E325" s="1"/>
      <c r="F325" s="1"/>
      <c r="G325" s="1"/>
      <c r="H325" s="1"/>
      <c r="I325" s="1"/>
      <c r="J325" s="1"/>
      <c r="K325" s="1"/>
      <c r="L325" s="1"/>
      <c r="M325" s="1"/>
      <c r="N325" s="1"/>
      <c r="O325" s="1"/>
      <c r="P325" s="1"/>
      <c r="Q325" s="1"/>
      <c r="R325" s="1"/>
    </row>
  </sheetData>
  <conditionalFormatting sqref="F2">
    <cfRule type="cellIs" dxfId="49" priority="12" stopIfTrue="1" operator="notEqual">
      <formula>0</formula>
    </cfRule>
    <cfRule type="cellIs" dxfId="48" priority="13" stopIfTrue="1" operator="equal">
      <formula>""</formula>
    </cfRule>
  </conditionalFormatting>
  <conditionalFormatting sqref="F165">
    <cfRule type="cellIs" dxfId="47" priority="1" stopIfTrue="1" operator="notEqual">
      <formula>0</formula>
    </cfRule>
    <cfRule type="cellIs" dxfId="46" priority="2" stopIfTrue="1" operator="equal">
      <formula>""</formula>
    </cfRule>
  </conditionalFormatting>
  <conditionalFormatting sqref="J3:Z3">
    <cfRule type="cellIs" dxfId="45" priority="18" operator="equal">
      <formula>"Post-Fcst"</formula>
    </cfRule>
    <cfRule type="cellIs" dxfId="44" priority="19" operator="equal">
      <formula>"Forecast"</formula>
    </cfRule>
    <cfRule type="cellIs" dxfId="43" priority="20" operator="equal">
      <formula>"Pre Fcst"</formula>
    </cfRule>
  </conditionalFormatting>
  <conditionalFormatting sqref="J165:XFD165">
    <cfRule type="cellIs" dxfId="42" priority="3" stopIfTrue="1" operator="notEqual">
      <formula>0</formula>
    </cfRule>
    <cfRule type="cellIs" dxfId="41" priority="4" stopIfTrue="1" operator="equal">
      <formula>""</formula>
    </cfRule>
  </conditionalFormatting>
  <pageMargins left="0.70866141732283472" right="0.70866141732283472" top="0.74803149606299213" bottom="0.74803149606299213" header="0.31496062992125984" footer="0.31496062992125984"/>
  <pageSetup paperSize="8" scale="62" fitToHeight="0" orientation="landscape" r:id="rId1"/>
  <headerFooter>
    <oddHeader>&amp;L&amp;F&amp;CSheet: &amp;A&amp;ROFFICIAL</oddHeader>
    <oddFooter>&amp;LPrinted on &amp;D at &amp;T&amp;CPage &amp;P of &amp;N&amp;ROfwat</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8F07D-A0DB-4648-86CC-3BAF3F04A682}">
  <sheetPr codeName="Sheet13">
    <outlinePr summaryBelow="0" summaryRight="0"/>
    <pageSetUpPr fitToPage="1"/>
  </sheetPr>
  <dimension ref="A1:XFC325"/>
  <sheetViews>
    <sheetView zoomScale="80" zoomScaleNormal="80" workbookViewId="0">
      <pane xSplit="9" ySplit="6" topLeftCell="J7" activePane="bottomRight" state="frozen"/>
      <selection activeCell="J250" sqref="J250"/>
      <selection pane="topRight" activeCell="J250" sqref="J250"/>
      <selection pane="bottomLeft" activeCell="J250" sqref="J250"/>
      <selection pane="bottomRight"/>
    </sheetView>
  </sheetViews>
  <sheetFormatPr defaultColWidth="0" defaultRowHeight="13.15" x14ac:dyDescent="0.35"/>
  <cols>
    <col min="1" max="1" width="1.86328125" style="50" customWidth="1"/>
    <col min="2" max="2" width="1.86328125" style="61" customWidth="1"/>
    <col min="3" max="3" width="1.86328125" style="110" customWidth="1"/>
    <col min="4" max="4" width="1.86328125" style="55" customWidth="1"/>
    <col min="5" max="5" width="73.3984375" style="7" bestFit="1" customWidth="1"/>
    <col min="6" max="6" width="12.59765625" style="7" customWidth="1"/>
    <col min="7" max="7" width="10.86328125" style="7" bestFit="1" customWidth="1"/>
    <col min="8" max="8" width="11.59765625" style="7" customWidth="1"/>
    <col min="9" max="9" width="2.59765625" style="7" customWidth="1"/>
    <col min="10" max="18" width="11.59765625" style="7" customWidth="1"/>
    <col min="19" max="26" width="11.59765625" style="7" hidden="1" customWidth="1"/>
    <col min="27" max="16384" width="0" style="7" hidden="1"/>
  </cols>
  <sheetData>
    <row r="1" spans="1:26" s="122" customFormat="1" ht="25.15" x14ac:dyDescent="0.65">
      <c r="A1" s="118" t="str">
        <f ca="1" xml:space="preserve"> RIGHT(CELL("filename", $A$1), LEN(CELL("filename", $A$1)) - SEARCH("]", CELL("filename", $A$1)))</f>
        <v>Calcs-WWN</v>
      </c>
      <c r="B1" s="119"/>
      <c r="C1" s="120"/>
      <c r="D1" s="121"/>
      <c r="S1" s="123"/>
      <c r="T1" s="123"/>
      <c r="U1" s="123"/>
      <c r="V1" s="123"/>
      <c r="W1" s="123"/>
      <c r="X1" s="123"/>
      <c r="Y1" s="123"/>
      <c r="Z1" s="123"/>
    </row>
    <row r="2" spans="1:26" s="28" customFormat="1" x14ac:dyDescent="0.35">
      <c r="B2" s="58"/>
      <c r="C2" s="107"/>
      <c r="D2" s="52"/>
      <c r="E2" s="26" t="str">
        <f>Time!E$23</f>
        <v>Model Period END</v>
      </c>
      <c r="F2" s="29">
        <f xml:space="preserve"> Checks!$F$9</f>
        <v>0</v>
      </c>
      <c r="G2" s="26" t="s">
        <v>345</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3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3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35">
      <c r="B5" s="60"/>
      <c r="C5" s="109"/>
      <c r="D5" s="54"/>
      <c r="E5" s="21"/>
      <c r="F5" s="21"/>
      <c r="G5" s="226"/>
      <c r="H5" s="21"/>
      <c r="I5" s="21"/>
      <c r="J5" s="7"/>
      <c r="K5" s="7"/>
      <c r="L5" s="7"/>
      <c r="M5" s="7"/>
      <c r="N5" s="7"/>
      <c r="O5" s="7"/>
      <c r="P5" s="7"/>
      <c r="Q5" s="7"/>
      <c r="R5" s="7"/>
      <c r="S5" s="21"/>
      <c r="T5" s="21"/>
      <c r="U5" s="21"/>
      <c r="V5" s="21"/>
      <c r="W5" s="21"/>
      <c r="X5" s="21"/>
      <c r="Y5" s="21"/>
      <c r="Z5" s="21"/>
    </row>
    <row r="6" spans="1:26" s="24" customFormat="1" x14ac:dyDescent="0.35">
      <c r="B6" s="60"/>
      <c r="C6" s="109"/>
      <c r="D6" s="54"/>
      <c r="E6" s="21" t="str">
        <f>Time!E$11</f>
        <v>Model column counter</v>
      </c>
      <c r="F6" s="5" t="s">
        <v>243</v>
      </c>
      <c r="G6" s="5" t="s">
        <v>178</v>
      </c>
      <c r="H6" s="5" t="s">
        <v>346</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8" spans="1:26" x14ac:dyDescent="0.35">
      <c r="A8" s="283" t="s">
        <v>493</v>
      </c>
      <c r="B8" s="284"/>
      <c r="C8" s="285"/>
      <c r="D8" s="285"/>
      <c r="E8" s="285"/>
      <c r="F8" s="285"/>
      <c r="G8" s="285"/>
      <c r="H8" s="285"/>
      <c r="I8" s="285"/>
      <c r="J8" s="285"/>
      <c r="K8" s="285"/>
      <c r="L8" s="285"/>
      <c r="M8" s="285"/>
      <c r="N8" s="285"/>
      <c r="O8" s="285"/>
      <c r="P8" s="285"/>
      <c r="Q8" s="285"/>
      <c r="R8" s="285"/>
    </row>
    <row r="10" spans="1:26" x14ac:dyDescent="0.35">
      <c r="C10" s="110" t="s">
        <v>494</v>
      </c>
    </row>
    <row r="12" spans="1:26" x14ac:dyDescent="0.35">
      <c r="B12" s="61" t="s">
        <v>495</v>
      </c>
    </row>
    <row r="13" spans="1:26" s="30" customFormat="1" x14ac:dyDescent="0.35">
      <c r="A13" s="191"/>
      <c r="B13" s="192"/>
      <c r="C13" s="193"/>
      <c r="D13" s="194"/>
      <c r="E13" s="30" t="str">
        <f>Index!E$48</f>
        <v>CPI(H): Fin year average - percentage increase - final determination</v>
      </c>
      <c r="F13" s="30">
        <f>Index!F$48</f>
        <v>0</v>
      </c>
      <c r="G13" s="223" t="str">
        <f>Index!G$48</f>
        <v>%</v>
      </c>
      <c r="H13" s="30">
        <f>Index!H$48</f>
        <v>0</v>
      </c>
      <c r="I13" s="30">
        <f>Index!I$48</f>
        <v>0</v>
      </c>
      <c r="J13" s="205">
        <f>Index!J$48</f>
        <v>0</v>
      </c>
      <c r="K13" s="205">
        <f>Index!K$48</f>
        <v>2.1269790500559882E-2</v>
      </c>
      <c r="L13" s="205">
        <f>Index!L$48</f>
        <v>1.9909655450194075E-2</v>
      </c>
      <c r="M13" s="205">
        <f>Index!M$48</f>
        <v>1.9833640562247679E-2</v>
      </c>
      <c r="N13" s="195">
        <f>Index!N$48</f>
        <v>2.0041983108134653E-2</v>
      </c>
      <c r="O13" s="195">
        <f>Index!O$48</f>
        <v>2.0751251595618081E-2</v>
      </c>
      <c r="P13" s="195">
        <f>Index!P$48</f>
        <v>2.1000000000000574E-2</v>
      </c>
      <c r="Q13" s="195">
        <f>Index!Q$48</f>
        <v>2.100000000000124E-2</v>
      </c>
      <c r="R13" s="195">
        <f>Index!R$48</f>
        <v>1.999999999999913E-2</v>
      </c>
    </row>
    <row r="14" spans="1:26" s="205" customFormat="1" x14ac:dyDescent="0.35">
      <c r="A14" s="201"/>
      <c r="B14" s="202"/>
      <c r="C14" s="203"/>
      <c r="D14" s="204"/>
      <c r="E14" s="30" t="str">
        <f>Index!E$71</f>
        <v>Forecast RPI/CPIH wedge - final determination</v>
      </c>
      <c r="F14" s="205">
        <f>Index!F$71</f>
        <v>0</v>
      </c>
      <c r="G14" s="223" t="str">
        <f>Index!G$71</f>
        <v>%</v>
      </c>
      <c r="H14" s="205">
        <f>Index!H$71</f>
        <v>0</v>
      </c>
      <c r="I14" s="205">
        <f>Index!I$71</f>
        <v>0</v>
      </c>
      <c r="J14" s="205">
        <f>Index!J$71</f>
        <v>0</v>
      </c>
      <c r="K14" s="205">
        <f>Index!K$71</f>
        <v>-2.1269790500559882E-2</v>
      </c>
      <c r="L14" s="205">
        <f>Index!L$71</f>
        <v>1.1612485258307714E-2</v>
      </c>
      <c r="M14" s="205">
        <f>Index!M$71</f>
        <v>4.424450951415082E-3</v>
      </c>
      <c r="N14" s="205">
        <f>Index!N$71</f>
        <v>9.5456655774606158E-3</v>
      </c>
      <c r="O14" s="205">
        <f>Index!O$71</f>
        <v>1.0752431675141949E-2</v>
      </c>
      <c r="P14" s="205">
        <f>Index!P$71</f>
        <v>1.1000000000000121E-2</v>
      </c>
      <c r="Q14" s="205">
        <f>Index!Q$71</f>
        <v>1.0999999999998566E-2</v>
      </c>
      <c r="R14" s="205">
        <f>Index!R$71</f>
        <v>1.0000000000000675E-2</v>
      </c>
    </row>
    <row r="15" spans="1:26" s="172" customFormat="1" x14ac:dyDescent="0.35">
      <c r="A15" s="173"/>
      <c r="B15" s="174"/>
      <c r="C15" s="175"/>
      <c r="D15" s="176"/>
      <c r="E15" s="172" t="s">
        <v>496</v>
      </c>
      <c r="G15" s="92" t="s">
        <v>422</v>
      </c>
      <c r="J15" s="172">
        <f t="shared" ref="J15:L15" si="0">SUM(J13:J14)</f>
        <v>0</v>
      </c>
      <c r="K15" s="172">
        <f t="shared" si="0"/>
        <v>0</v>
      </c>
      <c r="L15" s="172">
        <f t="shared" si="0"/>
        <v>3.1522140708501789E-2</v>
      </c>
      <c r="M15" s="172">
        <f>SUM(M13:M14)</f>
        <v>2.4258091513662761E-2</v>
      </c>
      <c r="N15" s="172">
        <f t="shared" ref="N15:R15" si="1">SUM(N13:N14)</f>
        <v>2.9587648685595269E-2</v>
      </c>
      <c r="O15" s="172">
        <f t="shared" si="1"/>
        <v>3.150368327076003E-2</v>
      </c>
      <c r="P15" s="172">
        <f t="shared" si="1"/>
        <v>3.2000000000000695E-2</v>
      </c>
      <c r="Q15" s="172">
        <f t="shared" si="1"/>
        <v>3.1999999999999806E-2</v>
      </c>
      <c r="R15" s="172">
        <f t="shared" si="1"/>
        <v>2.9999999999999805E-2</v>
      </c>
      <c r="S15" s="177"/>
      <c r="T15" s="177"/>
      <c r="U15" s="177"/>
      <c r="V15" s="177"/>
      <c r="W15" s="177"/>
      <c r="X15" s="177"/>
      <c r="Y15" s="177"/>
      <c r="Z15" s="177"/>
    </row>
    <row r="17" spans="1:16383" s="37" customFormat="1" x14ac:dyDescent="0.35">
      <c r="A17" s="47"/>
      <c r="B17" s="59"/>
      <c r="C17" s="108"/>
      <c r="D17" s="53"/>
      <c r="E17" s="37" t="str">
        <f>Time!E$40</f>
        <v>Acquisition / initial balance date flag</v>
      </c>
      <c r="F17" s="37">
        <f>Time!F$40</f>
        <v>0</v>
      </c>
      <c r="G17" s="223" t="str">
        <f>Time!G$40</f>
        <v>flag</v>
      </c>
      <c r="H17" s="37">
        <f>Time!H$40</f>
        <v>1</v>
      </c>
      <c r="I17" s="37">
        <f>Time!I$40</f>
        <v>0</v>
      </c>
      <c r="J17" s="37">
        <f>Time!J$40</f>
        <v>0</v>
      </c>
      <c r="K17" s="37">
        <f>Time!K$40</f>
        <v>0</v>
      </c>
      <c r="L17" s="37">
        <f>Time!L$40</f>
        <v>1</v>
      </c>
      <c r="M17" s="37">
        <f>Time!M$40</f>
        <v>0</v>
      </c>
      <c r="N17" s="37">
        <f>Time!N$40</f>
        <v>0</v>
      </c>
      <c r="O17" s="37">
        <f>Time!O$40</f>
        <v>0</v>
      </c>
      <c r="P17" s="37">
        <f>Time!P$40</f>
        <v>0</v>
      </c>
      <c r="Q17" s="37">
        <f>Time!Q$40</f>
        <v>0</v>
      </c>
      <c r="R17" s="37">
        <f>Time!R$40</f>
        <v>0</v>
      </c>
    </row>
    <row r="18" spans="1:16383" s="205" customFormat="1" x14ac:dyDescent="0.35">
      <c r="A18" s="201"/>
      <c r="B18" s="202"/>
      <c r="C18" s="203"/>
      <c r="D18" s="204"/>
      <c r="E18" s="30" t="str">
        <f>Index!E$48</f>
        <v>CPI(H): Fin year average - percentage increase - final determination</v>
      </c>
      <c r="F18" s="205">
        <f>Index!F$48</f>
        <v>0</v>
      </c>
      <c r="G18" s="223" t="str">
        <f>Index!G$48</f>
        <v>%</v>
      </c>
      <c r="H18" s="205">
        <f>Index!H$48</f>
        <v>0</v>
      </c>
      <c r="I18" s="205">
        <f>Index!I$48</f>
        <v>0</v>
      </c>
      <c r="J18" s="205">
        <f>Index!J$48</f>
        <v>0</v>
      </c>
      <c r="K18" s="205">
        <f>Index!K$48</f>
        <v>2.1269790500559882E-2</v>
      </c>
      <c r="L18" s="205">
        <f>Index!L$48</f>
        <v>1.9909655450194075E-2</v>
      </c>
      <c r="M18" s="205">
        <f>Index!M$48</f>
        <v>1.9833640562247679E-2</v>
      </c>
      <c r="N18" s="205">
        <f>Index!N$48</f>
        <v>2.0041983108134653E-2</v>
      </c>
      <c r="O18" s="205">
        <f>Index!O$48</f>
        <v>2.0751251595618081E-2</v>
      </c>
      <c r="P18" s="205">
        <f>Index!P$48</f>
        <v>2.1000000000000574E-2</v>
      </c>
      <c r="Q18" s="205">
        <f>Index!Q$48</f>
        <v>2.100000000000124E-2</v>
      </c>
      <c r="R18" s="205">
        <f>Index!R$48</f>
        <v>1.999999999999913E-2</v>
      </c>
    </row>
    <row r="19" spans="1:16383" s="216" customFormat="1" x14ac:dyDescent="0.35">
      <c r="A19" s="212"/>
      <c r="B19" s="213"/>
      <c r="C19" s="214"/>
      <c r="D19" s="215"/>
      <c r="E19" s="172" t="s">
        <v>497</v>
      </c>
      <c r="I19" s="217"/>
      <c r="J19" s="216">
        <f>IF(J17=1,1,I19*(1+J18))</f>
        <v>0</v>
      </c>
      <c r="K19" s="216">
        <f t="shared" ref="K19:R19" si="2">IF(K17=1,1,J19*(1+K18))</f>
        <v>0</v>
      </c>
      <c r="L19" s="216">
        <f t="shared" si="2"/>
        <v>1</v>
      </c>
      <c r="M19" s="216">
        <f t="shared" si="2"/>
        <v>1.0198336405622477</v>
      </c>
      <c r="N19" s="216">
        <f t="shared" si="2"/>
        <v>1.0402731291595038</v>
      </c>
      <c r="O19" s="216">
        <f t="shared" si="2"/>
        <v>1.0618600985908535</v>
      </c>
      <c r="P19" s="216">
        <f t="shared" si="2"/>
        <v>1.0841591606612619</v>
      </c>
      <c r="Q19" s="216">
        <f t="shared" si="2"/>
        <v>1.1069265030351498</v>
      </c>
      <c r="R19" s="216">
        <f t="shared" si="2"/>
        <v>1.1290650330958518</v>
      </c>
      <c r="S19" s="218"/>
      <c r="T19" s="218"/>
      <c r="U19" s="218"/>
      <c r="V19" s="218"/>
      <c r="W19" s="218"/>
      <c r="X19" s="218"/>
      <c r="Y19" s="218"/>
      <c r="Z19" s="218"/>
    </row>
    <row r="20" spans="1:16383" s="216" customFormat="1" x14ac:dyDescent="0.35">
      <c r="A20" s="212"/>
      <c r="B20" s="213"/>
      <c r="C20" s="214"/>
      <c r="D20" s="215"/>
      <c r="I20" s="218"/>
      <c r="S20" s="218"/>
      <c r="T20" s="218"/>
      <c r="U20" s="218"/>
      <c r="V20" s="218"/>
      <c r="W20" s="218"/>
      <c r="X20" s="218"/>
      <c r="Y20" s="218"/>
      <c r="Z20" s="218"/>
    </row>
    <row r="21" spans="1:16383" x14ac:dyDescent="0.35">
      <c r="B21" s="61" t="s">
        <v>498</v>
      </c>
    </row>
    <row r="22" spans="1:16383" s="169" customFormat="1" x14ac:dyDescent="0.35">
      <c r="A22" s="219"/>
      <c r="B22" s="220"/>
      <c r="C22" s="221"/>
      <c r="D22" s="222"/>
      <c r="E22" s="149" t="str">
        <f t="shared" ref="E22:R22" si="3" xml:space="preserve"> E$34</f>
        <v>Forecast Nominal RCV balance BEG</v>
      </c>
      <c r="F22" s="169">
        <f t="shared" si="3"/>
        <v>0</v>
      </c>
      <c r="G22" s="169" t="str">
        <f t="shared" si="3"/>
        <v>£m</v>
      </c>
      <c r="H22" s="241">
        <f t="shared" si="3"/>
        <v>0</v>
      </c>
      <c r="I22" s="241">
        <f t="shared" si="3"/>
        <v>0</v>
      </c>
      <c r="J22" s="241">
        <f t="shared" si="3"/>
        <v>0</v>
      </c>
      <c r="K22" s="241">
        <f t="shared" si="3"/>
        <v>0</v>
      </c>
      <c r="L22" s="241">
        <f t="shared" si="3"/>
        <v>0</v>
      </c>
      <c r="M22" s="241">
        <f t="shared" si="3"/>
        <v>0</v>
      </c>
      <c r="N22" s="241">
        <f t="shared" si="3"/>
        <v>0</v>
      </c>
      <c r="O22" s="241">
        <f t="shared" si="3"/>
        <v>0</v>
      </c>
      <c r="P22" s="241">
        <f t="shared" si="3"/>
        <v>0</v>
      </c>
      <c r="Q22" s="241">
        <f t="shared" si="3"/>
        <v>0</v>
      </c>
      <c r="R22" s="241">
        <f t="shared" si="3"/>
        <v>0</v>
      </c>
    </row>
    <row r="23" spans="1:16383" s="172" customFormat="1" x14ac:dyDescent="0.35">
      <c r="A23" s="173"/>
      <c r="B23" s="174"/>
      <c r="C23" s="175"/>
      <c r="D23" s="176"/>
      <c r="E23" s="172" t="str">
        <f t="shared" ref="E23:R23" si="4" xml:space="preserve"> E$15</f>
        <v>Forecast Indexation percentage</v>
      </c>
      <c r="F23" s="172">
        <f t="shared" si="4"/>
        <v>0</v>
      </c>
      <c r="G23" s="92" t="str">
        <f t="shared" si="4"/>
        <v>%</v>
      </c>
      <c r="H23" s="172">
        <f t="shared" si="4"/>
        <v>0</v>
      </c>
      <c r="I23" s="172">
        <f t="shared" si="4"/>
        <v>0</v>
      </c>
      <c r="J23" s="172">
        <f t="shared" si="4"/>
        <v>0</v>
      </c>
      <c r="K23" s="172">
        <f t="shared" si="4"/>
        <v>0</v>
      </c>
      <c r="L23" s="172">
        <f t="shared" si="4"/>
        <v>3.1522140708501789E-2</v>
      </c>
      <c r="M23" s="172">
        <f t="shared" si="4"/>
        <v>2.4258091513662761E-2</v>
      </c>
      <c r="N23" s="172">
        <f t="shared" si="4"/>
        <v>2.9587648685595269E-2</v>
      </c>
      <c r="O23" s="172">
        <f t="shared" si="4"/>
        <v>3.150368327076003E-2</v>
      </c>
      <c r="P23" s="172">
        <f t="shared" si="4"/>
        <v>3.2000000000000695E-2</v>
      </c>
      <c r="Q23" s="172">
        <f t="shared" si="4"/>
        <v>3.1999999999999806E-2</v>
      </c>
      <c r="R23" s="172">
        <f t="shared" si="4"/>
        <v>2.9999999999999805E-2</v>
      </c>
      <c r="S23" s="177"/>
      <c r="T23" s="177"/>
      <c r="U23" s="177"/>
      <c r="V23" s="177"/>
      <c r="W23" s="177"/>
      <c r="X23" s="177"/>
      <c r="Y23" s="177"/>
      <c r="Z23" s="177"/>
    </row>
    <row r="24" spans="1:16383" s="91" customFormat="1" x14ac:dyDescent="0.35">
      <c r="A24" s="170"/>
      <c r="B24" s="165"/>
      <c r="C24" s="166"/>
      <c r="D24" s="171"/>
      <c r="E24" s="172" t="s">
        <v>499</v>
      </c>
      <c r="G24" s="91" t="s">
        <v>295</v>
      </c>
      <c r="J24" s="184">
        <f>J22*J23</f>
        <v>0</v>
      </c>
      <c r="K24" s="184">
        <f t="shared" ref="K24:R24" si="5">K22*K23</f>
        <v>0</v>
      </c>
      <c r="L24" s="184">
        <f t="shared" si="5"/>
        <v>0</v>
      </c>
      <c r="M24" s="184">
        <f>M22*M23</f>
        <v>0</v>
      </c>
      <c r="N24" s="184">
        <f t="shared" si="5"/>
        <v>0</v>
      </c>
      <c r="O24" s="184">
        <f t="shared" si="5"/>
        <v>0</v>
      </c>
      <c r="P24" s="184">
        <f t="shared" si="5"/>
        <v>0</v>
      </c>
      <c r="Q24" s="184">
        <f t="shared" si="5"/>
        <v>0</v>
      </c>
      <c r="R24" s="184">
        <f t="shared" si="5"/>
        <v>0</v>
      </c>
      <c r="S24" s="92"/>
      <c r="T24" s="92"/>
      <c r="U24" s="92"/>
      <c r="V24" s="92"/>
      <c r="W24" s="92"/>
      <c r="X24" s="92"/>
      <c r="Y24" s="92"/>
      <c r="Z24" s="92"/>
    </row>
    <row r="26" spans="1:16383" s="205" customFormat="1" x14ac:dyDescent="0.35">
      <c r="A26" s="201"/>
      <c r="B26" s="202"/>
      <c r="C26" s="203"/>
      <c r="D26" s="204"/>
      <c r="E26" s="37" t="str">
        <f xml:space="preserve"> InpR!E$100</f>
        <v>Run-off rate - CPI(H) + RPI wedge - active - WWN</v>
      </c>
      <c r="F26" s="205">
        <f xml:space="preserve"> InpR!F$100</f>
        <v>0</v>
      </c>
      <c r="G26" s="223" t="str">
        <f xml:space="preserve"> InpR!G$100</f>
        <v>%</v>
      </c>
      <c r="H26" s="205">
        <f xml:space="preserve"> InpR!H$100</f>
        <v>0</v>
      </c>
      <c r="I26" s="205">
        <f xml:space="preserve"> InpR!I$100</f>
        <v>0</v>
      </c>
      <c r="J26" s="205">
        <f xml:space="preserve"> InpR!J$100</f>
        <v>0</v>
      </c>
      <c r="K26" s="205">
        <f xml:space="preserve"> InpR!K$100</f>
        <v>0</v>
      </c>
      <c r="L26" s="205">
        <f xml:space="preserve"> InpR!L$100</f>
        <v>0</v>
      </c>
      <c r="M26" s="205">
        <f xml:space="preserve"> InpR!M$100</f>
        <v>0</v>
      </c>
      <c r="N26" s="205">
        <f xml:space="preserve"> InpR!N$100</f>
        <v>0</v>
      </c>
      <c r="O26" s="205">
        <f xml:space="preserve"> InpR!O$100</f>
        <v>0</v>
      </c>
      <c r="P26" s="205">
        <f xml:space="preserve"> InpR!P$100</f>
        <v>0</v>
      </c>
      <c r="Q26" s="205">
        <f xml:space="preserve"> InpR!Q$100</f>
        <v>0</v>
      </c>
      <c r="R26" s="205">
        <f xml:space="preserve"> InpR!R$100</f>
        <v>0</v>
      </c>
    </row>
    <row r="27" spans="1:16383" s="161" customFormat="1" x14ac:dyDescent="0.35">
      <c r="A27" s="219"/>
      <c r="B27" s="220"/>
      <c r="C27" s="221"/>
      <c r="D27" s="222"/>
      <c r="E27" s="169" t="str">
        <f t="shared" ref="E27:R27" si="6" xml:space="preserve"> E$34</f>
        <v>Forecast Nominal RCV balance BEG</v>
      </c>
      <c r="F27" s="169">
        <f t="shared" si="6"/>
        <v>0</v>
      </c>
      <c r="G27" s="169" t="str">
        <f t="shared" si="6"/>
        <v>£m</v>
      </c>
      <c r="H27" s="241">
        <f t="shared" si="6"/>
        <v>0</v>
      </c>
      <c r="I27" s="241">
        <f t="shared" si="6"/>
        <v>0</v>
      </c>
      <c r="J27" s="241">
        <f t="shared" si="6"/>
        <v>0</v>
      </c>
      <c r="K27" s="241">
        <f t="shared" si="6"/>
        <v>0</v>
      </c>
      <c r="L27" s="241">
        <f t="shared" si="6"/>
        <v>0</v>
      </c>
      <c r="M27" s="241">
        <f t="shared" si="6"/>
        <v>0</v>
      </c>
      <c r="N27" s="241">
        <f t="shared" si="6"/>
        <v>0</v>
      </c>
      <c r="O27" s="241">
        <f t="shared" si="6"/>
        <v>0</v>
      </c>
      <c r="P27" s="241">
        <f t="shared" si="6"/>
        <v>0</v>
      </c>
      <c r="Q27" s="241">
        <f t="shared" si="6"/>
        <v>0</v>
      </c>
      <c r="R27" s="241">
        <f t="shared" si="6"/>
        <v>0</v>
      </c>
    </row>
    <row r="28" spans="1:16383" x14ac:dyDescent="0.35">
      <c r="A28" s="170"/>
      <c r="B28" s="165"/>
      <c r="C28" s="166"/>
      <c r="D28" s="171"/>
      <c r="E28" s="91" t="str">
        <f t="shared" ref="E28:R28" si="7" xml:space="preserve"> E$24</f>
        <v>Forecast RCV indexation</v>
      </c>
      <c r="F28" s="91">
        <f t="shared" si="7"/>
        <v>0</v>
      </c>
      <c r="G28" s="91" t="str">
        <f t="shared" si="7"/>
        <v>£m</v>
      </c>
      <c r="H28" s="184">
        <f t="shared" si="7"/>
        <v>0</v>
      </c>
      <c r="I28" s="184">
        <f t="shared" si="7"/>
        <v>0</v>
      </c>
      <c r="J28" s="184">
        <f t="shared" si="7"/>
        <v>0</v>
      </c>
      <c r="K28" s="184">
        <f t="shared" si="7"/>
        <v>0</v>
      </c>
      <c r="L28" s="184">
        <f t="shared" si="7"/>
        <v>0</v>
      </c>
      <c r="M28" s="184">
        <f t="shared" si="7"/>
        <v>0</v>
      </c>
      <c r="N28" s="184">
        <f t="shared" si="7"/>
        <v>0</v>
      </c>
      <c r="O28" s="184">
        <f t="shared" si="7"/>
        <v>0</v>
      </c>
      <c r="P28" s="184">
        <f t="shared" si="7"/>
        <v>0</v>
      </c>
      <c r="Q28" s="184">
        <f t="shared" si="7"/>
        <v>0</v>
      </c>
      <c r="R28" s="184">
        <f t="shared" si="7"/>
        <v>0</v>
      </c>
    </row>
    <row r="29" spans="1:16383" x14ac:dyDescent="0.35">
      <c r="A29" s="170"/>
      <c r="B29" s="165"/>
      <c r="C29" s="166"/>
      <c r="D29" s="171"/>
      <c r="E29" s="91" t="s">
        <v>500</v>
      </c>
      <c r="F29" s="91"/>
      <c r="G29" s="91" t="s">
        <v>295</v>
      </c>
      <c r="H29" s="184"/>
      <c r="I29" s="184"/>
      <c r="J29" s="184">
        <f t="shared" ref="J29:R29" si="8" xml:space="preserve"> (J27+J28) * J26</f>
        <v>0</v>
      </c>
      <c r="K29" s="184">
        <f t="shared" si="8"/>
        <v>0</v>
      </c>
      <c r="L29" s="184">
        <f xml:space="preserve"> (L27+L28) * L26</f>
        <v>0</v>
      </c>
      <c r="M29" s="184">
        <f t="shared" si="8"/>
        <v>0</v>
      </c>
      <c r="N29" s="184">
        <f t="shared" si="8"/>
        <v>0</v>
      </c>
      <c r="O29" s="184">
        <f t="shared" si="8"/>
        <v>0</v>
      </c>
      <c r="P29" s="184">
        <f t="shared" si="8"/>
        <v>0</v>
      </c>
      <c r="Q29" s="184">
        <f t="shared" si="8"/>
        <v>0</v>
      </c>
      <c r="R29" s="184">
        <f t="shared" si="8"/>
        <v>0</v>
      </c>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c r="HL29" s="91"/>
      <c r="HM29" s="91"/>
      <c r="HN29" s="91"/>
      <c r="HO29" s="91"/>
      <c r="HP29" s="91"/>
      <c r="HQ29" s="91"/>
      <c r="HR29" s="91"/>
      <c r="HS29" s="91"/>
      <c r="HT29" s="91"/>
      <c r="HU29" s="91"/>
      <c r="HV29" s="91"/>
      <c r="HW29" s="91"/>
      <c r="HX29" s="91"/>
      <c r="HY29" s="91"/>
      <c r="HZ29" s="91"/>
      <c r="IA29" s="91"/>
      <c r="IB29" s="91"/>
      <c r="IC29" s="91"/>
      <c r="ID29" s="91"/>
      <c r="IE29" s="91"/>
      <c r="IF29" s="91"/>
      <c r="IG29" s="91"/>
      <c r="IH29" s="91"/>
      <c r="II29" s="91"/>
      <c r="IJ29" s="91"/>
      <c r="IK29" s="91"/>
      <c r="IL29" s="91"/>
      <c r="IM29" s="91"/>
      <c r="IN29" s="91"/>
      <c r="IO29" s="91"/>
      <c r="IP29" s="91"/>
      <c r="IQ29" s="91"/>
      <c r="IR29" s="91"/>
      <c r="IS29" s="91"/>
      <c r="IT29" s="91"/>
      <c r="IU29" s="91"/>
      <c r="IV29" s="91"/>
      <c r="IW29" s="91"/>
      <c r="IX29" s="91"/>
      <c r="IY29" s="91"/>
      <c r="IZ29" s="91"/>
      <c r="JA29" s="91"/>
      <c r="JB29" s="91"/>
      <c r="JC29" s="91"/>
      <c r="JD29" s="91"/>
      <c r="JE29" s="91"/>
      <c r="JF29" s="91"/>
      <c r="JG29" s="91"/>
      <c r="JH29" s="91"/>
      <c r="JI29" s="91"/>
      <c r="JJ29" s="91"/>
      <c r="JK29" s="91"/>
      <c r="JL29" s="91"/>
      <c r="JM29" s="91"/>
      <c r="JN29" s="91"/>
      <c r="JO29" s="91"/>
      <c r="JP29" s="91"/>
      <c r="JQ29" s="91"/>
      <c r="JR29" s="91"/>
      <c r="JS29" s="91"/>
      <c r="JT29" s="91"/>
      <c r="JU29" s="91"/>
      <c r="JV29" s="91"/>
      <c r="JW29" s="91"/>
      <c r="JX29" s="91"/>
      <c r="JY29" s="91"/>
      <c r="JZ29" s="91"/>
      <c r="KA29" s="91"/>
      <c r="KB29" s="91"/>
      <c r="KC29" s="91"/>
      <c r="KD29" s="91"/>
      <c r="KE29" s="91"/>
      <c r="KF29" s="91"/>
      <c r="KG29" s="91"/>
      <c r="KH29" s="91"/>
      <c r="KI29" s="91"/>
      <c r="KJ29" s="91"/>
      <c r="KK29" s="91"/>
      <c r="KL29" s="91"/>
      <c r="KM29" s="91"/>
      <c r="KN29" s="91"/>
      <c r="KO29" s="91"/>
      <c r="KP29" s="91"/>
      <c r="KQ29" s="91"/>
      <c r="KR29" s="91"/>
      <c r="KS29" s="91"/>
      <c r="KT29" s="91"/>
      <c r="KU29" s="91"/>
      <c r="KV29" s="91"/>
      <c r="KW29" s="91"/>
      <c r="KX29" s="91"/>
      <c r="KY29" s="91"/>
      <c r="KZ29" s="91"/>
      <c r="LA29" s="91"/>
      <c r="LB29" s="91"/>
      <c r="LC29" s="91"/>
      <c r="LD29" s="91"/>
      <c r="LE29" s="91"/>
      <c r="LF29" s="91"/>
      <c r="LG29" s="91"/>
      <c r="LH29" s="91"/>
      <c r="LI29" s="91"/>
      <c r="LJ29" s="91"/>
      <c r="LK29" s="91"/>
      <c r="LL29" s="91"/>
      <c r="LM29" s="91"/>
      <c r="LN29" s="91"/>
      <c r="LO29" s="91"/>
      <c r="LP29" s="91"/>
      <c r="LQ29" s="91"/>
      <c r="LR29" s="91"/>
      <c r="LS29" s="91"/>
      <c r="LT29" s="91"/>
      <c r="LU29" s="91"/>
      <c r="LV29" s="91"/>
      <c r="LW29" s="91"/>
      <c r="LX29" s="91"/>
      <c r="LY29" s="91"/>
      <c r="LZ29" s="91"/>
      <c r="MA29" s="91"/>
      <c r="MB29" s="91"/>
      <c r="MC29" s="91"/>
      <c r="MD29" s="91"/>
      <c r="ME29" s="91"/>
      <c r="MF29" s="91"/>
      <c r="MG29" s="91"/>
      <c r="MH29" s="91"/>
      <c r="MI29" s="91"/>
      <c r="MJ29" s="91"/>
      <c r="MK29" s="91"/>
      <c r="ML29" s="91"/>
      <c r="MM29" s="91"/>
      <c r="MN29" s="91"/>
      <c r="MO29" s="91"/>
      <c r="MP29" s="91"/>
      <c r="MQ29" s="91"/>
      <c r="MR29" s="91"/>
      <c r="MS29" s="91"/>
      <c r="MT29" s="91"/>
      <c r="MU29" s="91"/>
      <c r="MV29" s="91"/>
      <c r="MW29" s="91"/>
      <c r="MX29" s="91"/>
      <c r="MY29" s="91"/>
      <c r="MZ29" s="91"/>
      <c r="NA29" s="91"/>
      <c r="NB29" s="91"/>
      <c r="NC29" s="91"/>
      <c r="ND29" s="91"/>
      <c r="NE29" s="91"/>
      <c r="NF29" s="91"/>
      <c r="NG29" s="91"/>
      <c r="NH29" s="91"/>
      <c r="NI29" s="91"/>
      <c r="NJ29" s="91"/>
      <c r="NK29" s="91"/>
      <c r="NL29" s="91"/>
      <c r="NM29" s="91"/>
      <c r="NN29" s="91"/>
      <c r="NO29" s="91"/>
      <c r="NP29" s="91"/>
      <c r="NQ29" s="91"/>
      <c r="NR29" s="91"/>
      <c r="NS29" s="91"/>
      <c r="NT29" s="91"/>
      <c r="NU29" s="91"/>
      <c r="NV29" s="91"/>
      <c r="NW29" s="91"/>
      <c r="NX29" s="91"/>
      <c r="NY29" s="91"/>
      <c r="NZ29" s="91"/>
      <c r="OA29" s="91"/>
      <c r="OB29" s="91"/>
      <c r="OC29" s="91"/>
      <c r="OD29" s="91"/>
      <c r="OE29" s="91"/>
      <c r="OF29" s="91"/>
      <c r="OG29" s="91"/>
      <c r="OH29" s="91"/>
      <c r="OI29" s="91"/>
      <c r="OJ29" s="91"/>
      <c r="OK29" s="91"/>
      <c r="OL29" s="91"/>
      <c r="OM29" s="91"/>
      <c r="ON29" s="91"/>
      <c r="OO29" s="91"/>
      <c r="OP29" s="91"/>
      <c r="OQ29" s="91"/>
      <c r="OR29" s="91"/>
      <c r="OS29" s="91"/>
      <c r="OT29" s="91"/>
      <c r="OU29" s="91"/>
      <c r="OV29" s="91"/>
      <c r="OW29" s="91"/>
      <c r="OX29" s="91"/>
      <c r="OY29" s="91"/>
      <c r="OZ29" s="91"/>
      <c r="PA29" s="91"/>
      <c r="PB29" s="91"/>
      <c r="PC29" s="91"/>
      <c r="PD29" s="91"/>
      <c r="PE29" s="91"/>
      <c r="PF29" s="91"/>
      <c r="PG29" s="91"/>
      <c r="PH29" s="91"/>
      <c r="PI29" s="91"/>
      <c r="PJ29" s="91"/>
      <c r="PK29" s="91"/>
      <c r="PL29" s="91"/>
      <c r="PM29" s="91"/>
      <c r="PN29" s="91"/>
      <c r="PO29" s="91"/>
      <c r="PP29" s="91"/>
      <c r="PQ29" s="91"/>
      <c r="PR29" s="91"/>
      <c r="PS29" s="91"/>
      <c r="PT29" s="91"/>
      <c r="PU29" s="91"/>
      <c r="PV29" s="91"/>
      <c r="PW29" s="91"/>
      <c r="PX29" s="91"/>
      <c r="PY29" s="91"/>
      <c r="PZ29" s="91"/>
      <c r="QA29" s="91"/>
      <c r="QB29" s="91"/>
      <c r="QC29" s="91"/>
      <c r="QD29" s="91"/>
      <c r="QE29" s="91"/>
      <c r="QF29" s="91"/>
      <c r="QG29" s="91"/>
      <c r="QH29" s="91"/>
      <c r="QI29" s="91"/>
      <c r="QJ29" s="91"/>
      <c r="QK29" s="91"/>
      <c r="QL29" s="91"/>
      <c r="QM29" s="91"/>
      <c r="QN29" s="91"/>
      <c r="QO29" s="91"/>
      <c r="QP29" s="91"/>
      <c r="QQ29" s="91"/>
      <c r="QR29" s="91"/>
      <c r="QS29" s="91"/>
      <c r="QT29" s="91"/>
      <c r="QU29" s="91"/>
      <c r="QV29" s="91"/>
      <c r="QW29" s="91"/>
      <c r="QX29" s="91"/>
      <c r="QY29" s="91"/>
      <c r="QZ29" s="91"/>
      <c r="RA29" s="91"/>
      <c r="RB29" s="91"/>
      <c r="RC29" s="91"/>
      <c r="RD29" s="91"/>
      <c r="RE29" s="91"/>
      <c r="RF29" s="91"/>
      <c r="RG29" s="91"/>
      <c r="RH29" s="91"/>
      <c r="RI29" s="91"/>
      <c r="RJ29" s="91"/>
      <c r="RK29" s="91"/>
      <c r="RL29" s="91"/>
      <c r="RM29" s="91"/>
      <c r="RN29" s="91"/>
      <c r="RO29" s="91"/>
      <c r="RP29" s="91"/>
      <c r="RQ29" s="91"/>
      <c r="RR29" s="91"/>
      <c r="RS29" s="91"/>
      <c r="RT29" s="91"/>
      <c r="RU29" s="91"/>
      <c r="RV29" s="91"/>
      <c r="RW29" s="91"/>
      <c r="RX29" s="91"/>
      <c r="RY29" s="91"/>
      <c r="RZ29" s="91"/>
      <c r="SA29" s="91"/>
      <c r="SB29" s="91"/>
      <c r="SC29" s="91"/>
      <c r="SD29" s="91"/>
      <c r="SE29" s="91"/>
      <c r="SF29" s="91"/>
      <c r="SG29" s="91"/>
      <c r="SH29" s="91"/>
      <c r="SI29" s="91"/>
      <c r="SJ29" s="91"/>
      <c r="SK29" s="91"/>
      <c r="SL29" s="91"/>
      <c r="SM29" s="91"/>
      <c r="SN29" s="91"/>
      <c r="SO29" s="91"/>
      <c r="SP29" s="91"/>
      <c r="SQ29" s="91"/>
      <c r="SR29" s="91"/>
      <c r="SS29" s="91"/>
      <c r="ST29" s="91"/>
      <c r="SU29" s="91"/>
      <c r="SV29" s="91"/>
      <c r="SW29" s="91"/>
      <c r="SX29" s="91"/>
      <c r="SY29" s="91"/>
      <c r="SZ29" s="91"/>
      <c r="TA29" s="91"/>
      <c r="TB29" s="91"/>
      <c r="TC29" s="91"/>
      <c r="TD29" s="91"/>
      <c r="TE29" s="91"/>
      <c r="TF29" s="91"/>
      <c r="TG29" s="91"/>
      <c r="TH29" s="91"/>
      <c r="TI29" s="91"/>
      <c r="TJ29" s="91"/>
      <c r="TK29" s="91"/>
      <c r="TL29" s="91"/>
      <c r="TM29" s="91"/>
      <c r="TN29" s="91"/>
      <c r="TO29" s="91"/>
      <c r="TP29" s="91"/>
      <c r="TQ29" s="91"/>
      <c r="TR29" s="91"/>
      <c r="TS29" s="91"/>
      <c r="TT29" s="91"/>
      <c r="TU29" s="91"/>
      <c r="TV29" s="91"/>
      <c r="TW29" s="91"/>
      <c r="TX29" s="91"/>
      <c r="TY29" s="91"/>
      <c r="TZ29" s="91"/>
      <c r="UA29" s="91"/>
      <c r="UB29" s="91"/>
      <c r="UC29" s="91"/>
      <c r="UD29" s="91"/>
      <c r="UE29" s="91"/>
      <c r="UF29" s="91"/>
      <c r="UG29" s="91"/>
      <c r="UH29" s="91"/>
      <c r="UI29" s="91"/>
      <c r="UJ29" s="91"/>
      <c r="UK29" s="91"/>
      <c r="UL29" s="91"/>
      <c r="UM29" s="91"/>
      <c r="UN29" s="91"/>
      <c r="UO29" s="91"/>
      <c r="UP29" s="91"/>
      <c r="UQ29" s="91"/>
      <c r="UR29" s="91"/>
      <c r="US29" s="91"/>
      <c r="UT29" s="91"/>
      <c r="UU29" s="91"/>
      <c r="UV29" s="91"/>
      <c r="UW29" s="91"/>
      <c r="UX29" s="91"/>
      <c r="UY29" s="91"/>
      <c r="UZ29" s="91"/>
      <c r="VA29" s="91"/>
      <c r="VB29" s="91"/>
      <c r="VC29" s="91"/>
      <c r="VD29" s="91"/>
      <c r="VE29" s="91"/>
      <c r="VF29" s="91"/>
      <c r="VG29" s="91"/>
      <c r="VH29" s="91"/>
      <c r="VI29" s="91"/>
      <c r="VJ29" s="91"/>
      <c r="VK29" s="91"/>
      <c r="VL29" s="91"/>
      <c r="VM29" s="91"/>
      <c r="VN29" s="91"/>
      <c r="VO29" s="91"/>
      <c r="VP29" s="91"/>
      <c r="VQ29" s="91"/>
      <c r="VR29" s="91"/>
      <c r="VS29" s="91"/>
      <c r="VT29" s="91"/>
      <c r="VU29" s="91"/>
      <c r="VV29" s="91"/>
      <c r="VW29" s="91"/>
      <c r="VX29" s="91"/>
      <c r="VY29" s="91"/>
      <c r="VZ29" s="91"/>
      <c r="WA29" s="91"/>
      <c r="WB29" s="91"/>
      <c r="WC29" s="91"/>
      <c r="WD29" s="91"/>
      <c r="WE29" s="91"/>
      <c r="WF29" s="91"/>
      <c r="WG29" s="91"/>
      <c r="WH29" s="91"/>
      <c r="WI29" s="91"/>
      <c r="WJ29" s="91"/>
      <c r="WK29" s="91"/>
      <c r="WL29" s="91"/>
      <c r="WM29" s="91"/>
      <c r="WN29" s="91"/>
      <c r="WO29" s="91"/>
      <c r="WP29" s="91"/>
      <c r="WQ29" s="91"/>
      <c r="WR29" s="91"/>
      <c r="WS29" s="91"/>
      <c r="WT29" s="91"/>
      <c r="WU29" s="91"/>
      <c r="WV29" s="91"/>
      <c r="WW29" s="91"/>
      <c r="WX29" s="91"/>
      <c r="WY29" s="91"/>
      <c r="WZ29" s="91"/>
      <c r="XA29" s="91"/>
      <c r="XB29" s="91"/>
      <c r="XC29" s="91"/>
      <c r="XD29" s="91"/>
      <c r="XE29" s="91"/>
      <c r="XF29" s="91"/>
      <c r="XG29" s="91"/>
      <c r="XH29" s="91"/>
      <c r="XI29" s="91"/>
      <c r="XJ29" s="91"/>
      <c r="XK29" s="91"/>
      <c r="XL29" s="91"/>
      <c r="XM29" s="91"/>
      <c r="XN29" s="91"/>
      <c r="XO29" s="91"/>
      <c r="XP29" s="91"/>
      <c r="XQ29" s="91"/>
      <c r="XR29" s="91"/>
      <c r="XS29" s="91"/>
      <c r="XT29" s="91"/>
      <c r="XU29" s="91"/>
      <c r="XV29" s="91"/>
      <c r="XW29" s="91"/>
      <c r="XX29" s="91"/>
      <c r="XY29" s="91"/>
      <c r="XZ29" s="91"/>
      <c r="YA29" s="91"/>
      <c r="YB29" s="91"/>
      <c r="YC29" s="91"/>
      <c r="YD29" s="91"/>
      <c r="YE29" s="91"/>
      <c r="YF29" s="91"/>
      <c r="YG29" s="91"/>
      <c r="YH29" s="91"/>
      <c r="YI29" s="91"/>
      <c r="YJ29" s="91"/>
      <c r="YK29" s="91"/>
      <c r="YL29" s="91"/>
      <c r="YM29" s="91"/>
      <c r="YN29" s="91"/>
      <c r="YO29" s="91"/>
      <c r="YP29" s="91"/>
      <c r="YQ29" s="91"/>
      <c r="YR29" s="91"/>
      <c r="YS29" s="91"/>
      <c r="YT29" s="91"/>
      <c r="YU29" s="91"/>
      <c r="YV29" s="91"/>
      <c r="YW29" s="91"/>
      <c r="YX29" s="91"/>
      <c r="YY29" s="91"/>
      <c r="YZ29" s="91"/>
      <c r="ZA29" s="91"/>
      <c r="ZB29" s="91"/>
      <c r="ZC29" s="91"/>
      <c r="ZD29" s="91"/>
      <c r="ZE29" s="91"/>
      <c r="ZF29" s="91"/>
      <c r="ZG29" s="91"/>
      <c r="ZH29" s="91"/>
      <c r="ZI29" s="91"/>
      <c r="ZJ29" s="91"/>
      <c r="ZK29" s="91"/>
      <c r="ZL29" s="91"/>
      <c r="ZM29" s="91"/>
      <c r="ZN29" s="91"/>
      <c r="ZO29" s="91"/>
      <c r="ZP29" s="91"/>
      <c r="ZQ29" s="91"/>
      <c r="ZR29" s="91"/>
      <c r="ZS29" s="91"/>
      <c r="ZT29" s="91"/>
      <c r="ZU29" s="91"/>
      <c r="ZV29" s="91"/>
      <c r="ZW29" s="91"/>
      <c r="ZX29" s="91"/>
      <c r="ZY29" s="91"/>
      <c r="ZZ29" s="91"/>
      <c r="AAA29" s="91"/>
      <c r="AAB29" s="91"/>
      <c r="AAC29" s="91"/>
      <c r="AAD29" s="91"/>
      <c r="AAE29" s="91"/>
      <c r="AAF29" s="91"/>
      <c r="AAG29" s="91"/>
      <c r="AAH29" s="91"/>
      <c r="AAI29" s="91"/>
      <c r="AAJ29" s="91"/>
      <c r="AAK29" s="91"/>
      <c r="AAL29" s="91"/>
      <c r="AAM29" s="91"/>
      <c r="AAN29" s="91"/>
      <c r="AAO29" s="91"/>
      <c r="AAP29" s="91"/>
      <c r="AAQ29" s="91"/>
      <c r="AAR29" s="91"/>
      <c r="AAS29" s="91"/>
      <c r="AAT29" s="91"/>
      <c r="AAU29" s="91"/>
      <c r="AAV29" s="91"/>
      <c r="AAW29" s="91"/>
      <c r="AAX29" s="91"/>
      <c r="AAY29" s="91"/>
      <c r="AAZ29" s="91"/>
      <c r="ABA29" s="91"/>
      <c r="ABB29" s="91"/>
      <c r="ABC29" s="91"/>
      <c r="ABD29" s="91"/>
      <c r="ABE29" s="91"/>
      <c r="ABF29" s="91"/>
      <c r="ABG29" s="91"/>
      <c r="ABH29" s="91"/>
      <c r="ABI29" s="91"/>
      <c r="ABJ29" s="91"/>
      <c r="ABK29" s="91"/>
      <c r="ABL29" s="91"/>
      <c r="ABM29" s="91"/>
      <c r="ABN29" s="91"/>
      <c r="ABO29" s="91"/>
      <c r="ABP29" s="91"/>
      <c r="ABQ29" s="91"/>
      <c r="ABR29" s="91"/>
      <c r="ABS29" s="91"/>
      <c r="ABT29" s="91"/>
      <c r="ABU29" s="91"/>
      <c r="ABV29" s="91"/>
      <c r="ABW29" s="91"/>
      <c r="ABX29" s="91"/>
      <c r="ABY29" s="91"/>
      <c r="ABZ29" s="91"/>
      <c r="ACA29" s="91"/>
      <c r="ACB29" s="91"/>
      <c r="ACC29" s="91"/>
      <c r="ACD29" s="91"/>
      <c r="ACE29" s="91"/>
      <c r="ACF29" s="91"/>
      <c r="ACG29" s="91"/>
      <c r="ACH29" s="91"/>
      <c r="ACI29" s="91"/>
      <c r="ACJ29" s="91"/>
      <c r="ACK29" s="91"/>
      <c r="ACL29" s="91"/>
      <c r="ACM29" s="91"/>
      <c r="ACN29" s="91"/>
      <c r="ACO29" s="91"/>
      <c r="ACP29" s="91"/>
      <c r="ACQ29" s="91"/>
      <c r="ACR29" s="91"/>
      <c r="ACS29" s="91"/>
      <c r="ACT29" s="91"/>
      <c r="ACU29" s="91"/>
      <c r="ACV29" s="91"/>
      <c r="ACW29" s="91"/>
      <c r="ACX29" s="91"/>
      <c r="ACY29" s="91"/>
      <c r="ACZ29" s="91"/>
      <c r="ADA29" s="91"/>
      <c r="ADB29" s="91"/>
      <c r="ADC29" s="91"/>
      <c r="ADD29" s="91"/>
      <c r="ADE29" s="91"/>
      <c r="ADF29" s="91"/>
      <c r="ADG29" s="91"/>
      <c r="ADH29" s="91"/>
      <c r="ADI29" s="91"/>
      <c r="ADJ29" s="91"/>
      <c r="ADK29" s="91"/>
      <c r="ADL29" s="91"/>
      <c r="ADM29" s="91"/>
      <c r="ADN29" s="91"/>
      <c r="ADO29" s="91"/>
      <c r="ADP29" s="91"/>
      <c r="ADQ29" s="91"/>
      <c r="ADR29" s="91"/>
      <c r="ADS29" s="91"/>
      <c r="ADT29" s="91"/>
      <c r="ADU29" s="91"/>
      <c r="ADV29" s="91"/>
      <c r="ADW29" s="91"/>
      <c r="ADX29" s="91"/>
      <c r="ADY29" s="91"/>
      <c r="ADZ29" s="91"/>
      <c r="AEA29" s="91"/>
      <c r="AEB29" s="91"/>
      <c r="AEC29" s="91"/>
      <c r="AED29" s="91"/>
      <c r="AEE29" s="91"/>
      <c r="AEF29" s="91"/>
      <c r="AEG29" s="91"/>
      <c r="AEH29" s="91"/>
      <c r="AEI29" s="91"/>
      <c r="AEJ29" s="91"/>
      <c r="AEK29" s="91"/>
      <c r="AEL29" s="91"/>
      <c r="AEM29" s="91"/>
      <c r="AEN29" s="91"/>
      <c r="AEO29" s="91"/>
      <c r="AEP29" s="91"/>
      <c r="AEQ29" s="91"/>
      <c r="AER29" s="91"/>
      <c r="AES29" s="91"/>
      <c r="AET29" s="91"/>
      <c r="AEU29" s="91"/>
      <c r="AEV29" s="91"/>
      <c r="AEW29" s="91"/>
      <c r="AEX29" s="91"/>
      <c r="AEY29" s="91"/>
      <c r="AEZ29" s="91"/>
      <c r="AFA29" s="91"/>
      <c r="AFB29" s="91"/>
      <c r="AFC29" s="91"/>
      <c r="AFD29" s="91"/>
      <c r="AFE29" s="91"/>
      <c r="AFF29" s="91"/>
      <c r="AFG29" s="91"/>
      <c r="AFH29" s="91"/>
      <c r="AFI29" s="91"/>
      <c r="AFJ29" s="91"/>
      <c r="AFK29" s="91"/>
      <c r="AFL29" s="91"/>
      <c r="AFM29" s="91"/>
      <c r="AFN29" s="91"/>
      <c r="AFO29" s="91"/>
      <c r="AFP29" s="91"/>
      <c r="AFQ29" s="91"/>
      <c r="AFR29" s="91"/>
      <c r="AFS29" s="91"/>
      <c r="AFT29" s="91"/>
      <c r="AFU29" s="91"/>
      <c r="AFV29" s="91"/>
      <c r="AFW29" s="91"/>
      <c r="AFX29" s="91"/>
      <c r="AFY29" s="91"/>
      <c r="AFZ29" s="91"/>
      <c r="AGA29" s="91"/>
      <c r="AGB29" s="91"/>
      <c r="AGC29" s="91"/>
      <c r="AGD29" s="91"/>
      <c r="AGE29" s="91"/>
      <c r="AGF29" s="91"/>
      <c r="AGG29" s="91"/>
      <c r="AGH29" s="91"/>
      <c r="AGI29" s="91"/>
      <c r="AGJ29" s="91"/>
      <c r="AGK29" s="91"/>
      <c r="AGL29" s="91"/>
      <c r="AGM29" s="91"/>
      <c r="AGN29" s="91"/>
      <c r="AGO29" s="91"/>
      <c r="AGP29" s="91"/>
      <c r="AGQ29" s="91"/>
      <c r="AGR29" s="91"/>
      <c r="AGS29" s="91"/>
      <c r="AGT29" s="91"/>
      <c r="AGU29" s="91"/>
      <c r="AGV29" s="91"/>
      <c r="AGW29" s="91"/>
      <c r="AGX29" s="91"/>
      <c r="AGY29" s="91"/>
      <c r="AGZ29" s="91"/>
      <c r="AHA29" s="91"/>
      <c r="AHB29" s="91"/>
      <c r="AHC29" s="91"/>
      <c r="AHD29" s="91"/>
      <c r="AHE29" s="91"/>
      <c r="AHF29" s="91"/>
      <c r="AHG29" s="91"/>
      <c r="AHH29" s="91"/>
      <c r="AHI29" s="91"/>
      <c r="AHJ29" s="91"/>
      <c r="AHK29" s="91"/>
      <c r="AHL29" s="91"/>
      <c r="AHM29" s="91"/>
      <c r="AHN29" s="91"/>
      <c r="AHO29" s="91"/>
      <c r="AHP29" s="91"/>
      <c r="AHQ29" s="91"/>
      <c r="AHR29" s="91"/>
      <c r="AHS29" s="91"/>
      <c r="AHT29" s="91"/>
      <c r="AHU29" s="91"/>
      <c r="AHV29" s="91"/>
      <c r="AHW29" s="91"/>
      <c r="AHX29" s="91"/>
      <c r="AHY29" s="91"/>
      <c r="AHZ29" s="91"/>
      <c r="AIA29" s="91"/>
      <c r="AIB29" s="91"/>
      <c r="AIC29" s="91"/>
      <c r="AID29" s="91"/>
      <c r="AIE29" s="91"/>
      <c r="AIF29" s="91"/>
      <c r="AIG29" s="91"/>
      <c r="AIH29" s="91"/>
      <c r="AII29" s="91"/>
      <c r="AIJ29" s="91"/>
      <c r="AIK29" s="91"/>
      <c r="AIL29" s="91"/>
      <c r="AIM29" s="91"/>
      <c r="AIN29" s="91"/>
      <c r="AIO29" s="91"/>
      <c r="AIP29" s="91"/>
      <c r="AIQ29" s="91"/>
      <c r="AIR29" s="91"/>
      <c r="AIS29" s="91"/>
      <c r="AIT29" s="91"/>
      <c r="AIU29" s="91"/>
      <c r="AIV29" s="91"/>
      <c r="AIW29" s="91"/>
      <c r="AIX29" s="91"/>
      <c r="AIY29" s="91"/>
      <c r="AIZ29" s="91"/>
      <c r="AJA29" s="91"/>
      <c r="AJB29" s="91"/>
      <c r="AJC29" s="91"/>
      <c r="AJD29" s="91"/>
      <c r="AJE29" s="91"/>
      <c r="AJF29" s="91"/>
      <c r="AJG29" s="91"/>
      <c r="AJH29" s="91"/>
      <c r="AJI29" s="91"/>
      <c r="AJJ29" s="91"/>
      <c r="AJK29" s="91"/>
      <c r="AJL29" s="91"/>
      <c r="AJM29" s="91"/>
      <c r="AJN29" s="91"/>
      <c r="AJO29" s="91"/>
      <c r="AJP29" s="91"/>
      <c r="AJQ29" s="91"/>
      <c r="AJR29" s="91"/>
      <c r="AJS29" s="91"/>
      <c r="AJT29" s="91"/>
      <c r="AJU29" s="91"/>
      <c r="AJV29" s="91"/>
      <c r="AJW29" s="91"/>
      <c r="AJX29" s="91"/>
      <c r="AJY29" s="91"/>
      <c r="AJZ29" s="91"/>
      <c r="AKA29" s="91"/>
      <c r="AKB29" s="91"/>
      <c r="AKC29" s="91"/>
      <c r="AKD29" s="91"/>
      <c r="AKE29" s="91"/>
      <c r="AKF29" s="91"/>
      <c r="AKG29" s="91"/>
      <c r="AKH29" s="91"/>
      <c r="AKI29" s="91"/>
      <c r="AKJ29" s="91"/>
      <c r="AKK29" s="91"/>
      <c r="AKL29" s="91"/>
      <c r="AKM29" s="91"/>
      <c r="AKN29" s="91"/>
      <c r="AKO29" s="91"/>
      <c r="AKP29" s="91"/>
      <c r="AKQ29" s="91"/>
      <c r="AKR29" s="91"/>
      <c r="AKS29" s="91"/>
      <c r="AKT29" s="91"/>
      <c r="AKU29" s="91"/>
      <c r="AKV29" s="91"/>
      <c r="AKW29" s="91"/>
      <c r="AKX29" s="91"/>
      <c r="AKY29" s="91"/>
      <c r="AKZ29" s="91"/>
      <c r="ALA29" s="91"/>
      <c r="ALB29" s="91"/>
      <c r="ALC29" s="91"/>
      <c r="ALD29" s="91"/>
      <c r="ALE29" s="91"/>
      <c r="ALF29" s="91"/>
      <c r="ALG29" s="91"/>
      <c r="ALH29" s="91"/>
      <c r="ALI29" s="91"/>
      <c r="ALJ29" s="91"/>
      <c r="ALK29" s="91"/>
      <c r="ALL29" s="91"/>
      <c r="ALM29" s="91"/>
      <c r="ALN29" s="91"/>
      <c r="ALO29" s="91"/>
      <c r="ALP29" s="91"/>
      <c r="ALQ29" s="91"/>
      <c r="ALR29" s="91"/>
      <c r="ALS29" s="91"/>
      <c r="ALT29" s="91"/>
      <c r="ALU29" s="91"/>
      <c r="ALV29" s="91"/>
      <c r="ALW29" s="91"/>
      <c r="ALX29" s="91"/>
      <c r="ALY29" s="91"/>
      <c r="ALZ29" s="91"/>
      <c r="AMA29" s="91"/>
      <c r="AMB29" s="91"/>
      <c r="AMC29" s="91"/>
      <c r="AMD29" s="91"/>
      <c r="AME29" s="91"/>
      <c r="AMF29" s="91"/>
      <c r="AMG29" s="91"/>
      <c r="AMH29" s="91"/>
      <c r="AMI29" s="91"/>
      <c r="AMJ29" s="91"/>
      <c r="AMK29" s="91"/>
      <c r="AML29" s="91"/>
      <c r="AMM29" s="91"/>
      <c r="AMN29" s="91"/>
      <c r="AMO29" s="91"/>
      <c r="AMP29" s="91"/>
      <c r="AMQ29" s="91"/>
      <c r="AMR29" s="91"/>
      <c r="AMS29" s="91"/>
      <c r="AMT29" s="91"/>
      <c r="AMU29" s="91"/>
      <c r="AMV29" s="91"/>
      <c r="AMW29" s="91"/>
      <c r="AMX29" s="91"/>
      <c r="AMY29" s="91"/>
      <c r="AMZ29" s="91"/>
      <c r="ANA29" s="91"/>
      <c r="ANB29" s="91"/>
      <c r="ANC29" s="91"/>
      <c r="AND29" s="91"/>
      <c r="ANE29" s="91"/>
      <c r="ANF29" s="91"/>
      <c r="ANG29" s="91"/>
      <c r="ANH29" s="91"/>
      <c r="ANI29" s="91"/>
      <c r="ANJ29" s="91"/>
      <c r="ANK29" s="91"/>
      <c r="ANL29" s="91"/>
      <c r="ANM29" s="91"/>
      <c r="ANN29" s="91"/>
      <c r="ANO29" s="91"/>
      <c r="ANP29" s="91"/>
      <c r="ANQ29" s="91"/>
      <c r="ANR29" s="91"/>
      <c r="ANS29" s="91"/>
      <c r="ANT29" s="91"/>
      <c r="ANU29" s="91"/>
      <c r="ANV29" s="91"/>
      <c r="ANW29" s="91"/>
      <c r="ANX29" s="91"/>
      <c r="ANY29" s="91"/>
      <c r="ANZ29" s="91"/>
      <c r="AOA29" s="91"/>
      <c r="AOB29" s="91"/>
      <c r="AOC29" s="91"/>
      <c r="AOD29" s="91"/>
      <c r="AOE29" s="91"/>
      <c r="AOF29" s="91"/>
      <c r="AOG29" s="91"/>
      <c r="AOH29" s="91"/>
      <c r="AOI29" s="91"/>
      <c r="AOJ29" s="91"/>
      <c r="AOK29" s="91"/>
      <c r="AOL29" s="91"/>
      <c r="AOM29" s="91"/>
      <c r="AON29" s="91"/>
      <c r="AOO29" s="91"/>
      <c r="AOP29" s="91"/>
      <c r="AOQ29" s="91"/>
      <c r="AOR29" s="91"/>
      <c r="AOS29" s="91"/>
      <c r="AOT29" s="91"/>
      <c r="AOU29" s="91"/>
      <c r="AOV29" s="91"/>
      <c r="AOW29" s="91"/>
      <c r="AOX29" s="91"/>
      <c r="AOY29" s="91"/>
      <c r="AOZ29" s="91"/>
      <c r="APA29" s="91"/>
      <c r="APB29" s="91"/>
      <c r="APC29" s="91"/>
      <c r="APD29" s="91"/>
      <c r="APE29" s="91"/>
      <c r="APF29" s="91"/>
      <c r="APG29" s="91"/>
      <c r="APH29" s="91"/>
      <c r="API29" s="91"/>
      <c r="APJ29" s="91"/>
      <c r="APK29" s="91"/>
      <c r="APL29" s="91"/>
      <c r="APM29" s="91"/>
      <c r="APN29" s="91"/>
      <c r="APO29" s="91"/>
      <c r="APP29" s="91"/>
      <c r="APQ29" s="91"/>
      <c r="APR29" s="91"/>
      <c r="APS29" s="91"/>
      <c r="APT29" s="91"/>
      <c r="APU29" s="91"/>
      <c r="APV29" s="91"/>
      <c r="APW29" s="91"/>
      <c r="APX29" s="91"/>
      <c r="APY29" s="91"/>
      <c r="APZ29" s="91"/>
      <c r="AQA29" s="91"/>
      <c r="AQB29" s="91"/>
      <c r="AQC29" s="91"/>
      <c r="AQD29" s="91"/>
      <c r="AQE29" s="91"/>
      <c r="AQF29" s="91"/>
      <c r="AQG29" s="91"/>
      <c r="AQH29" s="91"/>
      <c r="AQI29" s="91"/>
      <c r="AQJ29" s="91"/>
      <c r="AQK29" s="91"/>
      <c r="AQL29" s="91"/>
      <c r="AQM29" s="91"/>
      <c r="AQN29" s="91"/>
      <c r="AQO29" s="91"/>
      <c r="AQP29" s="91"/>
      <c r="AQQ29" s="91"/>
      <c r="AQR29" s="91"/>
      <c r="AQS29" s="91"/>
      <c r="AQT29" s="91"/>
      <c r="AQU29" s="91"/>
      <c r="AQV29" s="91"/>
      <c r="AQW29" s="91"/>
      <c r="AQX29" s="91"/>
      <c r="AQY29" s="91"/>
      <c r="AQZ29" s="91"/>
      <c r="ARA29" s="91"/>
      <c r="ARB29" s="91"/>
      <c r="ARC29" s="91"/>
      <c r="ARD29" s="91"/>
      <c r="ARE29" s="91"/>
      <c r="ARF29" s="91"/>
      <c r="ARG29" s="91"/>
      <c r="ARH29" s="91"/>
      <c r="ARI29" s="91"/>
      <c r="ARJ29" s="91"/>
      <c r="ARK29" s="91"/>
      <c r="ARL29" s="91"/>
      <c r="ARM29" s="91"/>
      <c r="ARN29" s="91"/>
      <c r="ARO29" s="91"/>
      <c r="ARP29" s="91"/>
      <c r="ARQ29" s="91"/>
      <c r="ARR29" s="91"/>
      <c r="ARS29" s="91"/>
      <c r="ART29" s="91"/>
      <c r="ARU29" s="91"/>
      <c r="ARV29" s="91"/>
      <c r="ARW29" s="91"/>
      <c r="ARX29" s="91"/>
      <c r="ARY29" s="91"/>
      <c r="ARZ29" s="91"/>
      <c r="ASA29" s="91"/>
      <c r="ASB29" s="91"/>
      <c r="ASC29" s="91"/>
      <c r="ASD29" s="91"/>
      <c r="ASE29" s="91"/>
      <c r="ASF29" s="91"/>
      <c r="ASG29" s="91"/>
      <c r="ASH29" s="91"/>
      <c r="ASI29" s="91"/>
      <c r="ASJ29" s="91"/>
      <c r="ASK29" s="91"/>
      <c r="ASL29" s="91"/>
      <c r="ASM29" s="91"/>
      <c r="ASN29" s="91"/>
      <c r="ASO29" s="91"/>
      <c r="ASP29" s="91"/>
      <c r="ASQ29" s="91"/>
      <c r="ASR29" s="91"/>
      <c r="ASS29" s="91"/>
      <c r="AST29" s="91"/>
      <c r="ASU29" s="91"/>
      <c r="ASV29" s="91"/>
      <c r="ASW29" s="91"/>
      <c r="ASX29" s="91"/>
      <c r="ASY29" s="91"/>
      <c r="ASZ29" s="91"/>
      <c r="ATA29" s="91"/>
      <c r="ATB29" s="91"/>
      <c r="ATC29" s="91"/>
      <c r="ATD29" s="91"/>
      <c r="ATE29" s="91"/>
      <c r="ATF29" s="91"/>
      <c r="ATG29" s="91"/>
      <c r="ATH29" s="91"/>
      <c r="ATI29" s="91"/>
      <c r="ATJ29" s="91"/>
      <c r="ATK29" s="91"/>
      <c r="ATL29" s="91"/>
      <c r="ATM29" s="91"/>
      <c r="ATN29" s="91"/>
      <c r="ATO29" s="91"/>
      <c r="ATP29" s="91"/>
      <c r="ATQ29" s="91"/>
      <c r="ATR29" s="91"/>
      <c r="ATS29" s="91"/>
      <c r="ATT29" s="91"/>
      <c r="ATU29" s="91"/>
      <c r="ATV29" s="91"/>
      <c r="ATW29" s="91"/>
      <c r="ATX29" s="91"/>
      <c r="ATY29" s="91"/>
      <c r="ATZ29" s="91"/>
      <c r="AUA29" s="91"/>
      <c r="AUB29" s="91"/>
      <c r="AUC29" s="91"/>
      <c r="AUD29" s="91"/>
      <c r="AUE29" s="91"/>
      <c r="AUF29" s="91"/>
      <c r="AUG29" s="91"/>
      <c r="AUH29" s="91"/>
      <c r="AUI29" s="91"/>
      <c r="AUJ29" s="91"/>
      <c r="AUK29" s="91"/>
      <c r="AUL29" s="91"/>
      <c r="AUM29" s="91"/>
      <c r="AUN29" s="91"/>
      <c r="AUO29" s="91"/>
      <c r="AUP29" s="91"/>
      <c r="AUQ29" s="91"/>
      <c r="AUR29" s="91"/>
      <c r="AUS29" s="91"/>
      <c r="AUT29" s="91"/>
      <c r="AUU29" s="91"/>
      <c r="AUV29" s="91"/>
      <c r="AUW29" s="91"/>
      <c r="AUX29" s="91"/>
      <c r="AUY29" s="91"/>
      <c r="AUZ29" s="91"/>
      <c r="AVA29" s="91"/>
      <c r="AVB29" s="91"/>
      <c r="AVC29" s="91"/>
      <c r="AVD29" s="91"/>
      <c r="AVE29" s="91"/>
      <c r="AVF29" s="91"/>
      <c r="AVG29" s="91"/>
      <c r="AVH29" s="91"/>
      <c r="AVI29" s="91"/>
      <c r="AVJ29" s="91"/>
      <c r="AVK29" s="91"/>
      <c r="AVL29" s="91"/>
      <c r="AVM29" s="91"/>
      <c r="AVN29" s="91"/>
      <c r="AVO29" s="91"/>
      <c r="AVP29" s="91"/>
      <c r="AVQ29" s="91"/>
      <c r="AVR29" s="91"/>
      <c r="AVS29" s="91"/>
      <c r="AVT29" s="91"/>
      <c r="AVU29" s="91"/>
      <c r="AVV29" s="91"/>
      <c r="AVW29" s="91"/>
      <c r="AVX29" s="91"/>
      <c r="AVY29" s="91"/>
      <c r="AVZ29" s="91"/>
      <c r="AWA29" s="91"/>
      <c r="AWB29" s="91"/>
      <c r="AWC29" s="91"/>
      <c r="AWD29" s="91"/>
      <c r="AWE29" s="91"/>
      <c r="AWF29" s="91"/>
      <c r="AWG29" s="91"/>
      <c r="AWH29" s="91"/>
      <c r="AWI29" s="91"/>
      <c r="AWJ29" s="91"/>
      <c r="AWK29" s="91"/>
      <c r="AWL29" s="91"/>
      <c r="AWM29" s="91"/>
      <c r="AWN29" s="91"/>
      <c r="AWO29" s="91"/>
      <c r="AWP29" s="91"/>
      <c r="AWQ29" s="91"/>
      <c r="AWR29" s="91"/>
      <c r="AWS29" s="91"/>
      <c r="AWT29" s="91"/>
      <c r="AWU29" s="91"/>
      <c r="AWV29" s="91"/>
      <c r="AWW29" s="91"/>
      <c r="AWX29" s="91"/>
      <c r="AWY29" s="91"/>
      <c r="AWZ29" s="91"/>
      <c r="AXA29" s="91"/>
      <c r="AXB29" s="91"/>
      <c r="AXC29" s="91"/>
      <c r="AXD29" s="91"/>
      <c r="AXE29" s="91"/>
      <c r="AXF29" s="91"/>
      <c r="AXG29" s="91"/>
      <c r="AXH29" s="91"/>
      <c r="AXI29" s="91"/>
      <c r="AXJ29" s="91"/>
      <c r="AXK29" s="91"/>
      <c r="AXL29" s="91"/>
      <c r="AXM29" s="91"/>
      <c r="AXN29" s="91"/>
      <c r="AXO29" s="91"/>
      <c r="AXP29" s="91"/>
      <c r="AXQ29" s="91"/>
      <c r="AXR29" s="91"/>
      <c r="AXS29" s="91"/>
      <c r="AXT29" s="91"/>
      <c r="AXU29" s="91"/>
      <c r="AXV29" s="91"/>
      <c r="AXW29" s="91"/>
      <c r="AXX29" s="91"/>
      <c r="AXY29" s="91"/>
      <c r="AXZ29" s="91"/>
      <c r="AYA29" s="91"/>
      <c r="AYB29" s="91"/>
      <c r="AYC29" s="91"/>
      <c r="AYD29" s="91"/>
      <c r="AYE29" s="91"/>
      <c r="AYF29" s="91"/>
      <c r="AYG29" s="91"/>
      <c r="AYH29" s="91"/>
      <c r="AYI29" s="91"/>
      <c r="AYJ29" s="91"/>
      <c r="AYK29" s="91"/>
      <c r="AYL29" s="91"/>
      <c r="AYM29" s="91"/>
      <c r="AYN29" s="91"/>
      <c r="AYO29" s="91"/>
      <c r="AYP29" s="91"/>
      <c r="AYQ29" s="91"/>
      <c r="AYR29" s="91"/>
      <c r="AYS29" s="91"/>
      <c r="AYT29" s="91"/>
      <c r="AYU29" s="91"/>
      <c r="AYV29" s="91"/>
      <c r="AYW29" s="91"/>
      <c r="AYX29" s="91"/>
      <c r="AYY29" s="91"/>
      <c r="AYZ29" s="91"/>
      <c r="AZA29" s="91"/>
      <c r="AZB29" s="91"/>
      <c r="AZC29" s="91"/>
      <c r="AZD29" s="91"/>
      <c r="AZE29" s="91"/>
      <c r="AZF29" s="91"/>
      <c r="AZG29" s="91"/>
      <c r="AZH29" s="91"/>
      <c r="AZI29" s="91"/>
      <c r="AZJ29" s="91"/>
      <c r="AZK29" s="91"/>
      <c r="AZL29" s="91"/>
      <c r="AZM29" s="91"/>
      <c r="AZN29" s="91"/>
      <c r="AZO29" s="91"/>
      <c r="AZP29" s="91"/>
      <c r="AZQ29" s="91"/>
      <c r="AZR29" s="91"/>
      <c r="AZS29" s="91"/>
      <c r="AZT29" s="91"/>
      <c r="AZU29" s="91"/>
      <c r="AZV29" s="91"/>
      <c r="AZW29" s="91"/>
      <c r="AZX29" s="91"/>
      <c r="AZY29" s="91"/>
      <c r="AZZ29" s="91"/>
      <c r="BAA29" s="91"/>
      <c r="BAB29" s="91"/>
      <c r="BAC29" s="91"/>
      <c r="BAD29" s="91"/>
      <c r="BAE29" s="91"/>
      <c r="BAF29" s="91"/>
      <c r="BAG29" s="91"/>
      <c r="BAH29" s="91"/>
      <c r="BAI29" s="91"/>
      <c r="BAJ29" s="91"/>
      <c r="BAK29" s="91"/>
      <c r="BAL29" s="91"/>
      <c r="BAM29" s="91"/>
      <c r="BAN29" s="91"/>
      <c r="BAO29" s="91"/>
      <c r="BAP29" s="91"/>
      <c r="BAQ29" s="91"/>
      <c r="BAR29" s="91"/>
      <c r="BAS29" s="91"/>
      <c r="BAT29" s="91"/>
      <c r="BAU29" s="91"/>
      <c r="BAV29" s="91"/>
      <c r="BAW29" s="91"/>
      <c r="BAX29" s="91"/>
      <c r="BAY29" s="91"/>
      <c r="BAZ29" s="91"/>
      <c r="BBA29" s="91"/>
      <c r="BBB29" s="91"/>
      <c r="BBC29" s="91"/>
      <c r="BBD29" s="91"/>
      <c r="BBE29" s="91"/>
      <c r="BBF29" s="91"/>
      <c r="BBG29" s="91"/>
      <c r="BBH29" s="91"/>
      <c r="BBI29" s="91"/>
      <c r="BBJ29" s="91"/>
      <c r="BBK29" s="91"/>
      <c r="BBL29" s="91"/>
      <c r="BBM29" s="91"/>
      <c r="BBN29" s="91"/>
      <c r="BBO29" s="91"/>
      <c r="BBP29" s="91"/>
      <c r="BBQ29" s="91"/>
      <c r="BBR29" s="91"/>
      <c r="BBS29" s="91"/>
      <c r="BBT29" s="91"/>
      <c r="BBU29" s="91"/>
      <c r="BBV29" s="91"/>
      <c r="BBW29" s="91"/>
      <c r="BBX29" s="91"/>
      <c r="BBY29" s="91"/>
      <c r="BBZ29" s="91"/>
      <c r="BCA29" s="91"/>
      <c r="BCB29" s="91"/>
      <c r="BCC29" s="91"/>
      <c r="BCD29" s="91"/>
      <c r="BCE29" s="91"/>
      <c r="BCF29" s="91"/>
      <c r="BCG29" s="91"/>
      <c r="BCH29" s="91"/>
      <c r="BCI29" s="91"/>
      <c r="BCJ29" s="91"/>
      <c r="BCK29" s="91"/>
      <c r="BCL29" s="91"/>
      <c r="BCM29" s="91"/>
      <c r="BCN29" s="91"/>
      <c r="BCO29" s="91"/>
      <c r="BCP29" s="91"/>
      <c r="BCQ29" s="91"/>
      <c r="BCR29" s="91"/>
      <c r="BCS29" s="91"/>
      <c r="BCT29" s="91"/>
      <c r="BCU29" s="91"/>
      <c r="BCV29" s="91"/>
      <c r="BCW29" s="91"/>
      <c r="BCX29" s="91"/>
      <c r="BCY29" s="91"/>
      <c r="BCZ29" s="91"/>
      <c r="BDA29" s="91"/>
      <c r="BDB29" s="91"/>
      <c r="BDC29" s="91"/>
      <c r="BDD29" s="91"/>
      <c r="BDE29" s="91"/>
      <c r="BDF29" s="91"/>
      <c r="BDG29" s="91"/>
      <c r="BDH29" s="91"/>
      <c r="BDI29" s="91"/>
      <c r="BDJ29" s="91"/>
      <c r="BDK29" s="91"/>
      <c r="BDL29" s="91"/>
      <c r="BDM29" s="91"/>
      <c r="BDN29" s="91"/>
      <c r="BDO29" s="91"/>
      <c r="BDP29" s="91"/>
      <c r="BDQ29" s="91"/>
      <c r="BDR29" s="91"/>
      <c r="BDS29" s="91"/>
      <c r="BDT29" s="91"/>
      <c r="BDU29" s="91"/>
      <c r="BDV29" s="91"/>
      <c r="BDW29" s="91"/>
      <c r="BDX29" s="91"/>
      <c r="BDY29" s="91"/>
      <c r="BDZ29" s="91"/>
      <c r="BEA29" s="91"/>
      <c r="BEB29" s="91"/>
      <c r="BEC29" s="91"/>
      <c r="BED29" s="91"/>
      <c r="BEE29" s="91"/>
      <c r="BEF29" s="91"/>
      <c r="BEG29" s="91"/>
      <c r="BEH29" s="91"/>
      <c r="BEI29" s="91"/>
      <c r="BEJ29" s="91"/>
      <c r="BEK29" s="91"/>
      <c r="BEL29" s="91"/>
      <c r="BEM29" s="91"/>
      <c r="BEN29" s="91"/>
      <c r="BEO29" s="91"/>
      <c r="BEP29" s="91"/>
      <c r="BEQ29" s="91"/>
      <c r="BER29" s="91"/>
      <c r="BES29" s="91"/>
      <c r="BET29" s="91"/>
      <c r="BEU29" s="91"/>
      <c r="BEV29" s="91"/>
      <c r="BEW29" s="91"/>
      <c r="BEX29" s="91"/>
      <c r="BEY29" s="91"/>
      <c r="BEZ29" s="91"/>
      <c r="BFA29" s="91"/>
      <c r="BFB29" s="91"/>
      <c r="BFC29" s="91"/>
      <c r="BFD29" s="91"/>
      <c r="BFE29" s="91"/>
      <c r="BFF29" s="91"/>
      <c r="BFG29" s="91"/>
      <c r="BFH29" s="91"/>
      <c r="BFI29" s="91"/>
      <c r="BFJ29" s="91"/>
      <c r="BFK29" s="91"/>
      <c r="BFL29" s="91"/>
      <c r="BFM29" s="91"/>
      <c r="BFN29" s="91"/>
      <c r="BFO29" s="91"/>
      <c r="BFP29" s="91"/>
      <c r="BFQ29" s="91"/>
      <c r="BFR29" s="91"/>
      <c r="BFS29" s="91"/>
      <c r="BFT29" s="91"/>
      <c r="BFU29" s="91"/>
      <c r="BFV29" s="91"/>
      <c r="BFW29" s="91"/>
      <c r="BFX29" s="91"/>
      <c r="BFY29" s="91"/>
      <c r="BFZ29" s="91"/>
      <c r="BGA29" s="91"/>
      <c r="BGB29" s="91"/>
      <c r="BGC29" s="91"/>
      <c r="BGD29" s="91"/>
      <c r="BGE29" s="91"/>
      <c r="BGF29" s="91"/>
      <c r="BGG29" s="91"/>
      <c r="BGH29" s="91"/>
      <c r="BGI29" s="91"/>
      <c r="BGJ29" s="91"/>
      <c r="BGK29" s="91"/>
      <c r="BGL29" s="91"/>
      <c r="BGM29" s="91"/>
      <c r="BGN29" s="91"/>
      <c r="BGO29" s="91"/>
      <c r="BGP29" s="91"/>
      <c r="BGQ29" s="91"/>
      <c r="BGR29" s="91"/>
      <c r="BGS29" s="91"/>
      <c r="BGT29" s="91"/>
      <c r="BGU29" s="91"/>
      <c r="BGV29" s="91"/>
      <c r="BGW29" s="91"/>
      <c r="BGX29" s="91"/>
      <c r="BGY29" s="91"/>
      <c r="BGZ29" s="91"/>
      <c r="BHA29" s="91"/>
      <c r="BHB29" s="91"/>
      <c r="BHC29" s="91"/>
      <c r="BHD29" s="91"/>
      <c r="BHE29" s="91"/>
      <c r="BHF29" s="91"/>
      <c r="BHG29" s="91"/>
      <c r="BHH29" s="91"/>
      <c r="BHI29" s="91"/>
      <c r="BHJ29" s="91"/>
      <c r="BHK29" s="91"/>
      <c r="BHL29" s="91"/>
      <c r="BHM29" s="91"/>
      <c r="BHN29" s="91"/>
      <c r="BHO29" s="91"/>
      <c r="BHP29" s="91"/>
      <c r="BHQ29" s="91"/>
      <c r="BHR29" s="91"/>
      <c r="BHS29" s="91"/>
      <c r="BHT29" s="91"/>
      <c r="BHU29" s="91"/>
      <c r="BHV29" s="91"/>
      <c r="BHW29" s="91"/>
      <c r="BHX29" s="91"/>
      <c r="BHY29" s="91"/>
      <c r="BHZ29" s="91"/>
      <c r="BIA29" s="91"/>
      <c r="BIB29" s="91"/>
      <c r="BIC29" s="91"/>
      <c r="BID29" s="91"/>
      <c r="BIE29" s="91"/>
      <c r="BIF29" s="91"/>
      <c r="BIG29" s="91"/>
      <c r="BIH29" s="91"/>
      <c r="BII29" s="91"/>
      <c r="BIJ29" s="91"/>
      <c r="BIK29" s="91"/>
      <c r="BIL29" s="91"/>
      <c r="BIM29" s="91"/>
      <c r="BIN29" s="91"/>
      <c r="BIO29" s="91"/>
      <c r="BIP29" s="91"/>
      <c r="BIQ29" s="91"/>
      <c r="BIR29" s="91"/>
      <c r="BIS29" s="91"/>
      <c r="BIT29" s="91"/>
      <c r="BIU29" s="91"/>
      <c r="BIV29" s="91"/>
      <c r="BIW29" s="91"/>
      <c r="BIX29" s="91"/>
      <c r="BIY29" s="91"/>
      <c r="BIZ29" s="91"/>
      <c r="BJA29" s="91"/>
      <c r="BJB29" s="91"/>
      <c r="BJC29" s="91"/>
      <c r="BJD29" s="91"/>
      <c r="BJE29" s="91"/>
      <c r="BJF29" s="91"/>
      <c r="BJG29" s="91"/>
      <c r="BJH29" s="91"/>
      <c r="BJI29" s="91"/>
      <c r="BJJ29" s="91"/>
      <c r="BJK29" s="91"/>
      <c r="BJL29" s="91"/>
      <c r="BJM29" s="91"/>
      <c r="BJN29" s="91"/>
      <c r="BJO29" s="91"/>
      <c r="BJP29" s="91"/>
      <c r="BJQ29" s="91"/>
      <c r="BJR29" s="91"/>
      <c r="BJS29" s="91"/>
      <c r="BJT29" s="91"/>
      <c r="BJU29" s="91"/>
      <c r="BJV29" s="91"/>
      <c r="BJW29" s="91"/>
      <c r="BJX29" s="91"/>
      <c r="BJY29" s="91"/>
      <c r="BJZ29" s="91"/>
      <c r="BKA29" s="91"/>
      <c r="BKB29" s="91"/>
      <c r="BKC29" s="91"/>
      <c r="BKD29" s="91"/>
      <c r="BKE29" s="91"/>
      <c r="BKF29" s="91"/>
      <c r="BKG29" s="91"/>
      <c r="BKH29" s="91"/>
      <c r="BKI29" s="91"/>
      <c r="BKJ29" s="91"/>
      <c r="BKK29" s="91"/>
      <c r="BKL29" s="91"/>
      <c r="BKM29" s="91"/>
      <c r="BKN29" s="91"/>
      <c r="BKO29" s="91"/>
      <c r="BKP29" s="91"/>
      <c r="BKQ29" s="91"/>
      <c r="BKR29" s="91"/>
      <c r="BKS29" s="91"/>
      <c r="BKT29" s="91"/>
      <c r="BKU29" s="91"/>
      <c r="BKV29" s="91"/>
      <c r="BKW29" s="91"/>
      <c r="BKX29" s="91"/>
      <c r="BKY29" s="91"/>
      <c r="BKZ29" s="91"/>
      <c r="BLA29" s="91"/>
      <c r="BLB29" s="91"/>
      <c r="BLC29" s="91"/>
      <c r="BLD29" s="91"/>
      <c r="BLE29" s="91"/>
      <c r="BLF29" s="91"/>
      <c r="BLG29" s="91"/>
      <c r="BLH29" s="91"/>
      <c r="BLI29" s="91"/>
      <c r="BLJ29" s="91"/>
      <c r="BLK29" s="91"/>
      <c r="BLL29" s="91"/>
      <c r="BLM29" s="91"/>
      <c r="BLN29" s="91"/>
      <c r="BLO29" s="91"/>
      <c r="BLP29" s="91"/>
      <c r="BLQ29" s="91"/>
      <c r="BLR29" s="91"/>
      <c r="BLS29" s="91"/>
      <c r="BLT29" s="91"/>
      <c r="BLU29" s="91"/>
      <c r="BLV29" s="91"/>
      <c r="BLW29" s="91"/>
      <c r="BLX29" s="91"/>
      <c r="BLY29" s="91"/>
      <c r="BLZ29" s="91"/>
      <c r="BMA29" s="91"/>
      <c r="BMB29" s="91"/>
      <c r="BMC29" s="91"/>
      <c r="BMD29" s="91"/>
      <c r="BME29" s="91"/>
      <c r="BMF29" s="91"/>
      <c r="BMG29" s="91"/>
      <c r="BMH29" s="91"/>
      <c r="BMI29" s="91"/>
      <c r="BMJ29" s="91"/>
      <c r="BMK29" s="91"/>
      <c r="BML29" s="91"/>
      <c r="BMM29" s="91"/>
      <c r="BMN29" s="91"/>
      <c r="BMO29" s="91"/>
      <c r="BMP29" s="91"/>
      <c r="BMQ29" s="91"/>
      <c r="BMR29" s="91"/>
      <c r="BMS29" s="91"/>
      <c r="BMT29" s="91"/>
      <c r="BMU29" s="91"/>
      <c r="BMV29" s="91"/>
      <c r="BMW29" s="91"/>
      <c r="BMX29" s="91"/>
      <c r="BMY29" s="91"/>
      <c r="BMZ29" s="91"/>
      <c r="BNA29" s="91"/>
      <c r="BNB29" s="91"/>
      <c r="BNC29" s="91"/>
      <c r="BND29" s="91"/>
      <c r="BNE29" s="91"/>
      <c r="BNF29" s="91"/>
      <c r="BNG29" s="91"/>
      <c r="BNH29" s="91"/>
      <c r="BNI29" s="91"/>
      <c r="BNJ29" s="91"/>
      <c r="BNK29" s="91"/>
      <c r="BNL29" s="91"/>
      <c r="BNM29" s="91"/>
      <c r="BNN29" s="91"/>
      <c r="BNO29" s="91"/>
      <c r="BNP29" s="91"/>
      <c r="BNQ29" s="91"/>
      <c r="BNR29" s="91"/>
      <c r="BNS29" s="91"/>
      <c r="BNT29" s="91"/>
      <c r="BNU29" s="91"/>
      <c r="BNV29" s="91"/>
      <c r="BNW29" s="91"/>
      <c r="BNX29" s="91"/>
      <c r="BNY29" s="91"/>
      <c r="BNZ29" s="91"/>
      <c r="BOA29" s="91"/>
      <c r="BOB29" s="91"/>
      <c r="BOC29" s="91"/>
      <c r="BOD29" s="91"/>
      <c r="BOE29" s="91"/>
      <c r="BOF29" s="91"/>
      <c r="BOG29" s="91"/>
      <c r="BOH29" s="91"/>
      <c r="BOI29" s="91"/>
      <c r="BOJ29" s="91"/>
      <c r="BOK29" s="91"/>
      <c r="BOL29" s="91"/>
      <c r="BOM29" s="91"/>
      <c r="BON29" s="91"/>
      <c r="BOO29" s="91"/>
      <c r="BOP29" s="91"/>
      <c r="BOQ29" s="91"/>
      <c r="BOR29" s="91"/>
      <c r="BOS29" s="91"/>
      <c r="BOT29" s="91"/>
      <c r="BOU29" s="91"/>
      <c r="BOV29" s="91"/>
      <c r="BOW29" s="91"/>
      <c r="BOX29" s="91"/>
      <c r="BOY29" s="91"/>
      <c r="BOZ29" s="91"/>
      <c r="BPA29" s="91"/>
      <c r="BPB29" s="91"/>
      <c r="BPC29" s="91"/>
      <c r="BPD29" s="91"/>
      <c r="BPE29" s="91"/>
      <c r="BPF29" s="91"/>
      <c r="BPG29" s="91"/>
      <c r="BPH29" s="91"/>
      <c r="BPI29" s="91"/>
      <c r="BPJ29" s="91"/>
      <c r="BPK29" s="91"/>
      <c r="BPL29" s="91"/>
      <c r="BPM29" s="91"/>
      <c r="BPN29" s="91"/>
      <c r="BPO29" s="91"/>
      <c r="BPP29" s="91"/>
      <c r="BPQ29" s="91"/>
      <c r="BPR29" s="91"/>
      <c r="BPS29" s="91"/>
      <c r="BPT29" s="91"/>
      <c r="BPU29" s="91"/>
      <c r="BPV29" s="91"/>
      <c r="BPW29" s="91"/>
      <c r="BPX29" s="91"/>
      <c r="BPY29" s="91"/>
      <c r="BPZ29" s="91"/>
      <c r="BQA29" s="91"/>
      <c r="BQB29" s="91"/>
      <c r="BQC29" s="91"/>
      <c r="BQD29" s="91"/>
      <c r="BQE29" s="91"/>
      <c r="BQF29" s="91"/>
      <c r="BQG29" s="91"/>
      <c r="BQH29" s="91"/>
      <c r="BQI29" s="91"/>
      <c r="BQJ29" s="91"/>
      <c r="BQK29" s="91"/>
      <c r="BQL29" s="91"/>
      <c r="BQM29" s="91"/>
      <c r="BQN29" s="91"/>
      <c r="BQO29" s="91"/>
      <c r="BQP29" s="91"/>
      <c r="BQQ29" s="91"/>
      <c r="BQR29" s="91"/>
      <c r="BQS29" s="91"/>
      <c r="BQT29" s="91"/>
      <c r="BQU29" s="91"/>
      <c r="BQV29" s="91"/>
      <c r="BQW29" s="91"/>
      <c r="BQX29" s="91"/>
      <c r="BQY29" s="91"/>
      <c r="BQZ29" s="91"/>
      <c r="BRA29" s="91"/>
      <c r="BRB29" s="91"/>
      <c r="BRC29" s="91"/>
      <c r="BRD29" s="91"/>
      <c r="BRE29" s="91"/>
      <c r="BRF29" s="91"/>
      <c r="BRG29" s="91"/>
      <c r="BRH29" s="91"/>
      <c r="BRI29" s="91"/>
      <c r="BRJ29" s="91"/>
      <c r="BRK29" s="91"/>
      <c r="BRL29" s="91"/>
      <c r="BRM29" s="91"/>
      <c r="BRN29" s="91"/>
      <c r="BRO29" s="91"/>
      <c r="BRP29" s="91"/>
      <c r="BRQ29" s="91"/>
      <c r="BRR29" s="91"/>
      <c r="BRS29" s="91"/>
      <c r="BRT29" s="91"/>
      <c r="BRU29" s="91"/>
      <c r="BRV29" s="91"/>
      <c r="BRW29" s="91"/>
      <c r="BRX29" s="91"/>
      <c r="BRY29" s="91"/>
      <c r="BRZ29" s="91"/>
      <c r="BSA29" s="91"/>
      <c r="BSB29" s="91"/>
      <c r="BSC29" s="91"/>
      <c r="BSD29" s="91"/>
      <c r="BSE29" s="91"/>
      <c r="BSF29" s="91"/>
      <c r="BSG29" s="91"/>
      <c r="BSH29" s="91"/>
      <c r="BSI29" s="91"/>
      <c r="BSJ29" s="91"/>
      <c r="BSK29" s="91"/>
      <c r="BSL29" s="91"/>
      <c r="BSM29" s="91"/>
      <c r="BSN29" s="91"/>
      <c r="BSO29" s="91"/>
      <c r="BSP29" s="91"/>
      <c r="BSQ29" s="91"/>
      <c r="BSR29" s="91"/>
      <c r="BSS29" s="91"/>
      <c r="BST29" s="91"/>
      <c r="BSU29" s="91"/>
      <c r="BSV29" s="91"/>
      <c r="BSW29" s="91"/>
      <c r="BSX29" s="91"/>
      <c r="BSY29" s="91"/>
      <c r="BSZ29" s="91"/>
      <c r="BTA29" s="91"/>
      <c r="BTB29" s="91"/>
      <c r="BTC29" s="91"/>
      <c r="BTD29" s="91"/>
      <c r="BTE29" s="91"/>
      <c r="BTF29" s="91"/>
      <c r="BTG29" s="91"/>
      <c r="BTH29" s="91"/>
      <c r="BTI29" s="91"/>
      <c r="BTJ29" s="91"/>
      <c r="BTK29" s="91"/>
      <c r="BTL29" s="91"/>
      <c r="BTM29" s="91"/>
      <c r="BTN29" s="91"/>
      <c r="BTO29" s="91"/>
      <c r="BTP29" s="91"/>
      <c r="BTQ29" s="91"/>
      <c r="BTR29" s="91"/>
      <c r="BTS29" s="91"/>
      <c r="BTT29" s="91"/>
      <c r="BTU29" s="91"/>
      <c r="BTV29" s="91"/>
      <c r="BTW29" s="91"/>
      <c r="BTX29" s="91"/>
      <c r="BTY29" s="91"/>
      <c r="BTZ29" s="91"/>
      <c r="BUA29" s="91"/>
      <c r="BUB29" s="91"/>
      <c r="BUC29" s="91"/>
      <c r="BUD29" s="91"/>
      <c r="BUE29" s="91"/>
      <c r="BUF29" s="91"/>
      <c r="BUG29" s="91"/>
      <c r="BUH29" s="91"/>
      <c r="BUI29" s="91"/>
      <c r="BUJ29" s="91"/>
      <c r="BUK29" s="91"/>
      <c r="BUL29" s="91"/>
      <c r="BUM29" s="91"/>
      <c r="BUN29" s="91"/>
      <c r="BUO29" s="91"/>
      <c r="BUP29" s="91"/>
      <c r="BUQ29" s="91"/>
      <c r="BUR29" s="91"/>
      <c r="BUS29" s="91"/>
      <c r="BUT29" s="91"/>
      <c r="BUU29" s="91"/>
      <c r="BUV29" s="91"/>
      <c r="BUW29" s="91"/>
      <c r="BUX29" s="91"/>
      <c r="BUY29" s="91"/>
      <c r="BUZ29" s="91"/>
      <c r="BVA29" s="91"/>
      <c r="BVB29" s="91"/>
      <c r="BVC29" s="91"/>
      <c r="BVD29" s="91"/>
      <c r="BVE29" s="91"/>
      <c r="BVF29" s="91"/>
      <c r="BVG29" s="91"/>
      <c r="BVH29" s="91"/>
      <c r="BVI29" s="91"/>
      <c r="BVJ29" s="91"/>
      <c r="BVK29" s="91"/>
      <c r="BVL29" s="91"/>
      <c r="BVM29" s="91"/>
      <c r="BVN29" s="91"/>
      <c r="BVO29" s="91"/>
      <c r="BVP29" s="91"/>
      <c r="BVQ29" s="91"/>
      <c r="BVR29" s="91"/>
      <c r="BVS29" s="91"/>
      <c r="BVT29" s="91"/>
      <c r="BVU29" s="91"/>
      <c r="BVV29" s="91"/>
      <c r="BVW29" s="91"/>
      <c r="BVX29" s="91"/>
      <c r="BVY29" s="91"/>
      <c r="BVZ29" s="91"/>
      <c r="BWA29" s="91"/>
      <c r="BWB29" s="91"/>
      <c r="BWC29" s="91"/>
      <c r="BWD29" s="91"/>
      <c r="BWE29" s="91"/>
      <c r="BWF29" s="91"/>
      <c r="BWG29" s="91"/>
      <c r="BWH29" s="91"/>
      <c r="BWI29" s="91"/>
      <c r="BWJ29" s="91"/>
      <c r="BWK29" s="91"/>
      <c r="BWL29" s="91"/>
      <c r="BWM29" s="91"/>
      <c r="BWN29" s="91"/>
      <c r="BWO29" s="91"/>
      <c r="BWP29" s="91"/>
      <c r="BWQ29" s="91"/>
      <c r="BWR29" s="91"/>
      <c r="BWS29" s="91"/>
      <c r="BWT29" s="91"/>
      <c r="BWU29" s="91"/>
      <c r="BWV29" s="91"/>
      <c r="BWW29" s="91"/>
      <c r="BWX29" s="91"/>
      <c r="BWY29" s="91"/>
      <c r="BWZ29" s="91"/>
      <c r="BXA29" s="91"/>
      <c r="BXB29" s="91"/>
      <c r="BXC29" s="91"/>
      <c r="BXD29" s="91"/>
      <c r="BXE29" s="91"/>
      <c r="BXF29" s="91"/>
      <c r="BXG29" s="91"/>
      <c r="BXH29" s="91"/>
      <c r="BXI29" s="91"/>
      <c r="BXJ29" s="91"/>
      <c r="BXK29" s="91"/>
      <c r="BXL29" s="91"/>
      <c r="BXM29" s="91"/>
      <c r="BXN29" s="91"/>
      <c r="BXO29" s="91"/>
      <c r="BXP29" s="91"/>
      <c r="BXQ29" s="91"/>
      <c r="BXR29" s="91"/>
      <c r="BXS29" s="91"/>
      <c r="BXT29" s="91"/>
      <c r="BXU29" s="91"/>
      <c r="BXV29" s="91"/>
      <c r="BXW29" s="91"/>
      <c r="BXX29" s="91"/>
      <c r="BXY29" s="91"/>
      <c r="BXZ29" s="91"/>
      <c r="BYA29" s="91"/>
      <c r="BYB29" s="91"/>
      <c r="BYC29" s="91"/>
      <c r="BYD29" s="91"/>
      <c r="BYE29" s="91"/>
      <c r="BYF29" s="91"/>
      <c r="BYG29" s="91"/>
      <c r="BYH29" s="91"/>
      <c r="BYI29" s="91"/>
      <c r="BYJ29" s="91"/>
      <c r="BYK29" s="91"/>
      <c r="BYL29" s="91"/>
      <c r="BYM29" s="91"/>
      <c r="BYN29" s="91"/>
      <c r="BYO29" s="91"/>
      <c r="BYP29" s="91"/>
      <c r="BYQ29" s="91"/>
      <c r="BYR29" s="91"/>
      <c r="BYS29" s="91"/>
      <c r="BYT29" s="91"/>
      <c r="BYU29" s="91"/>
      <c r="BYV29" s="91"/>
      <c r="BYW29" s="91"/>
      <c r="BYX29" s="91"/>
      <c r="BYY29" s="91"/>
      <c r="BYZ29" s="91"/>
      <c r="BZA29" s="91"/>
      <c r="BZB29" s="91"/>
      <c r="BZC29" s="91"/>
      <c r="BZD29" s="91"/>
      <c r="BZE29" s="91"/>
      <c r="BZF29" s="91"/>
      <c r="BZG29" s="91"/>
      <c r="BZH29" s="91"/>
      <c r="BZI29" s="91"/>
      <c r="BZJ29" s="91"/>
      <c r="BZK29" s="91"/>
      <c r="BZL29" s="91"/>
      <c r="BZM29" s="91"/>
      <c r="BZN29" s="91"/>
      <c r="BZO29" s="91"/>
      <c r="BZP29" s="91"/>
      <c r="BZQ29" s="91"/>
      <c r="BZR29" s="91"/>
      <c r="BZS29" s="91"/>
      <c r="BZT29" s="91"/>
      <c r="BZU29" s="91"/>
      <c r="BZV29" s="91"/>
      <c r="BZW29" s="91"/>
      <c r="BZX29" s="91"/>
      <c r="BZY29" s="91"/>
      <c r="BZZ29" s="91"/>
      <c r="CAA29" s="91"/>
      <c r="CAB29" s="91"/>
      <c r="CAC29" s="91"/>
      <c r="CAD29" s="91"/>
      <c r="CAE29" s="91"/>
      <c r="CAF29" s="91"/>
      <c r="CAG29" s="91"/>
      <c r="CAH29" s="91"/>
      <c r="CAI29" s="91"/>
      <c r="CAJ29" s="91"/>
      <c r="CAK29" s="91"/>
      <c r="CAL29" s="91"/>
      <c r="CAM29" s="91"/>
      <c r="CAN29" s="91"/>
      <c r="CAO29" s="91"/>
      <c r="CAP29" s="91"/>
      <c r="CAQ29" s="91"/>
      <c r="CAR29" s="91"/>
      <c r="CAS29" s="91"/>
      <c r="CAT29" s="91"/>
      <c r="CAU29" s="91"/>
      <c r="CAV29" s="91"/>
      <c r="CAW29" s="91"/>
      <c r="CAX29" s="91"/>
      <c r="CAY29" s="91"/>
      <c r="CAZ29" s="91"/>
      <c r="CBA29" s="91"/>
      <c r="CBB29" s="91"/>
      <c r="CBC29" s="91"/>
      <c r="CBD29" s="91"/>
      <c r="CBE29" s="91"/>
      <c r="CBF29" s="91"/>
      <c r="CBG29" s="91"/>
      <c r="CBH29" s="91"/>
      <c r="CBI29" s="91"/>
      <c r="CBJ29" s="91"/>
      <c r="CBK29" s="91"/>
      <c r="CBL29" s="91"/>
      <c r="CBM29" s="91"/>
      <c r="CBN29" s="91"/>
      <c r="CBO29" s="91"/>
      <c r="CBP29" s="91"/>
      <c r="CBQ29" s="91"/>
      <c r="CBR29" s="91"/>
      <c r="CBS29" s="91"/>
      <c r="CBT29" s="91"/>
      <c r="CBU29" s="91"/>
      <c r="CBV29" s="91"/>
      <c r="CBW29" s="91"/>
      <c r="CBX29" s="91"/>
      <c r="CBY29" s="91"/>
      <c r="CBZ29" s="91"/>
      <c r="CCA29" s="91"/>
      <c r="CCB29" s="91"/>
      <c r="CCC29" s="91"/>
      <c r="CCD29" s="91"/>
      <c r="CCE29" s="91"/>
      <c r="CCF29" s="91"/>
      <c r="CCG29" s="91"/>
      <c r="CCH29" s="91"/>
      <c r="CCI29" s="91"/>
      <c r="CCJ29" s="91"/>
      <c r="CCK29" s="91"/>
      <c r="CCL29" s="91"/>
      <c r="CCM29" s="91"/>
      <c r="CCN29" s="91"/>
      <c r="CCO29" s="91"/>
      <c r="CCP29" s="91"/>
      <c r="CCQ29" s="91"/>
      <c r="CCR29" s="91"/>
      <c r="CCS29" s="91"/>
      <c r="CCT29" s="91"/>
      <c r="CCU29" s="91"/>
      <c r="CCV29" s="91"/>
      <c r="CCW29" s="91"/>
      <c r="CCX29" s="91"/>
      <c r="CCY29" s="91"/>
      <c r="CCZ29" s="91"/>
      <c r="CDA29" s="91"/>
      <c r="CDB29" s="91"/>
      <c r="CDC29" s="91"/>
      <c r="CDD29" s="91"/>
      <c r="CDE29" s="91"/>
      <c r="CDF29" s="91"/>
      <c r="CDG29" s="91"/>
      <c r="CDH29" s="91"/>
      <c r="CDI29" s="91"/>
      <c r="CDJ29" s="91"/>
      <c r="CDK29" s="91"/>
      <c r="CDL29" s="91"/>
      <c r="CDM29" s="91"/>
      <c r="CDN29" s="91"/>
      <c r="CDO29" s="91"/>
      <c r="CDP29" s="91"/>
      <c r="CDQ29" s="91"/>
      <c r="CDR29" s="91"/>
      <c r="CDS29" s="91"/>
      <c r="CDT29" s="91"/>
      <c r="CDU29" s="91"/>
      <c r="CDV29" s="91"/>
      <c r="CDW29" s="91"/>
      <c r="CDX29" s="91"/>
      <c r="CDY29" s="91"/>
      <c r="CDZ29" s="91"/>
      <c r="CEA29" s="91"/>
      <c r="CEB29" s="91"/>
      <c r="CEC29" s="91"/>
      <c r="CED29" s="91"/>
      <c r="CEE29" s="91"/>
      <c r="CEF29" s="91"/>
      <c r="CEG29" s="91"/>
      <c r="CEH29" s="91"/>
      <c r="CEI29" s="91"/>
      <c r="CEJ29" s="91"/>
      <c r="CEK29" s="91"/>
      <c r="CEL29" s="91"/>
      <c r="CEM29" s="91"/>
      <c r="CEN29" s="91"/>
      <c r="CEO29" s="91"/>
      <c r="CEP29" s="91"/>
      <c r="CEQ29" s="91"/>
      <c r="CER29" s="91"/>
      <c r="CES29" s="91"/>
      <c r="CET29" s="91"/>
      <c r="CEU29" s="91"/>
      <c r="CEV29" s="91"/>
      <c r="CEW29" s="91"/>
      <c r="CEX29" s="91"/>
      <c r="CEY29" s="91"/>
      <c r="CEZ29" s="91"/>
      <c r="CFA29" s="91"/>
      <c r="CFB29" s="91"/>
      <c r="CFC29" s="91"/>
      <c r="CFD29" s="91"/>
      <c r="CFE29" s="91"/>
      <c r="CFF29" s="91"/>
      <c r="CFG29" s="91"/>
      <c r="CFH29" s="91"/>
      <c r="CFI29" s="91"/>
      <c r="CFJ29" s="91"/>
      <c r="CFK29" s="91"/>
      <c r="CFL29" s="91"/>
      <c r="CFM29" s="91"/>
      <c r="CFN29" s="91"/>
      <c r="CFO29" s="91"/>
      <c r="CFP29" s="91"/>
      <c r="CFQ29" s="91"/>
      <c r="CFR29" s="91"/>
      <c r="CFS29" s="91"/>
      <c r="CFT29" s="91"/>
      <c r="CFU29" s="91"/>
      <c r="CFV29" s="91"/>
      <c r="CFW29" s="91"/>
      <c r="CFX29" s="91"/>
      <c r="CFY29" s="91"/>
      <c r="CFZ29" s="91"/>
      <c r="CGA29" s="91"/>
      <c r="CGB29" s="91"/>
      <c r="CGC29" s="91"/>
      <c r="CGD29" s="91"/>
      <c r="CGE29" s="91"/>
      <c r="CGF29" s="91"/>
      <c r="CGG29" s="91"/>
      <c r="CGH29" s="91"/>
      <c r="CGI29" s="91"/>
      <c r="CGJ29" s="91"/>
      <c r="CGK29" s="91"/>
      <c r="CGL29" s="91"/>
      <c r="CGM29" s="91"/>
      <c r="CGN29" s="91"/>
      <c r="CGO29" s="91"/>
      <c r="CGP29" s="91"/>
      <c r="CGQ29" s="91"/>
      <c r="CGR29" s="91"/>
      <c r="CGS29" s="91"/>
      <c r="CGT29" s="91"/>
      <c r="CGU29" s="91"/>
      <c r="CGV29" s="91"/>
      <c r="CGW29" s="91"/>
      <c r="CGX29" s="91"/>
      <c r="CGY29" s="91"/>
      <c r="CGZ29" s="91"/>
      <c r="CHA29" s="91"/>
      <c r="CHB29" s="91"/>
      <c r="CHC29" s="91"/>
      <c r="CHD29" s="91"/>
      <c r="CHE29" s="91"/>
      <c r="CHF29" s="91"/>
      <c r="CHG29" s="91"/>
      <c r="CHH29" s="91"/>
      <c r="CHI29" s="91"/>
      <c r="CHJ29" s="91"/>
      <c r="CHK29" s="91"/>
      <c r="CHL29" s="91"/>
      <c r="CHM29" s="91"/>
      <c r="CHN29" s="91"/>
      <c r="CHO29" s="91"/>
      <c r="CHP29" s="91"/>
      <c r="CHQ29" s="91"/>
      <c r="CHR29" s="91"/>
      <c r="CHS29" s="91"/>
      <c r="CHT29" s="91"/>
      <c r="CHU29" s="91"/>
      <c r="CHV29" s="91"/>
      <c r="CHW29" s="91"/>
      <c r="CHX29" s="91"/>
      <c r="CHY29" s="91"/>
      <c r="CHZ29" s="91"/>
      <c r="CIA29" s="91"/>
      <c r="CIB29" s="91"/>
      <c r="CIC29" s="91"/>
      <c r="CID29" s="91"/>
      <c r="CIE29" s="91"/>
      <c r="CIF29" s="91"/>
      <c r="CIG29" s="91"/>
      <c r="CIH29" s="91"/>
      <c r="CII29" s="91"/>
      <c r="CIJ29" s="91"/>
      <c r="CIK29" s="91"/>
      <c r="CIL29" s="91"/>
      <c r="CIM29" s="91"/>
      <c r="CIN29" s="91"/>
      <c r="CIO29" s="91"/>
      <c r="CIP29" s="91"/>
      <c r="CIQ29" s="91"/>
      <c r="CIR29" s="91"/>
      <c r="CIS29" s="91"/>
      <c r="CIT29" s="91"/>
      <c r="CIU29" s="91"/>
      <c r="CIV29" s="91"/>
      <c r="CIW29" s="91"/>
      <c r="CIX29" s="91"/>
      <c r="CIY29" s="91"/>
      <c r="CIZ29" s="91"/>
      <c r="CJA29" s="91"/>
      <c r="CJB29" s="91"/>
      <c r="CJC29" s="91"/>
      <c r="CJD29" s="91"/>
      <c r="CJE29" s="91"/>
      <c r="CJF29" s="91"/>
      <c r="CJG29" s="91"/>
      <c r="CJH29" s="91"/>
      <c r="CJI29" s="91"/>
      <c r="CJJ29" s="91"/>
      <c r="CJK29" s="91"/>
      <c r="CJL29" s="91"/>
      <c r="CJM29" s="91"/>
      <c r="CJN29" s="91"/>
      <c r="CJO29" s="91"/>
      <c r="CJP29" s="91"/>
      <c r="CJQ29" s="91"/>
      <c r="CJR29" s="91"/>
      <c r="CJS29" s="91"/>
      <c r="CJT29" s="91"/>
      <c r="CJU29" s="91"/>
      <c r="CJV29" s="91"/>
      <c r="CJW29" s="91"/>
      <c r="CJX29" s="91"/>
      <c r="CJY29" s="91"/>
      <c r="CJZ29" s="91"/>
      <c r="CKA29" s="91"/>
      <c r="CKB29" s="91"/>
      <c r="CKC29" s="91"/>
      <c r="CKD29" s="91"/>
      <c r="CKE29" s="91"/>
      <c r="CKF29" s="91"/>
      <c r="CKG29" s="91"/>
      <c r="CKH29" s="91"/>
      <c r="CKI29" s="91"/>
      <c r="CKJ29" s="91"/>
      <c r="CKK29" s="91"/>
      <c r="CKL29" s="91"/>
      <c r="CKM29" s="91"/>
      <c r="CKN29" s="91"/>
      <c r="CKO29" s="91"/>
      <c r="CKP29" s="91"/>
      <c r="CKQ29" s="91"/>
      <c r="CKR29" s="91"/>
      <c r="CKS29" s="91"/>
      <c r="CKT29" s="91"/>
      <c r="CKU29" s="91"/>
      <c r="CKV29" s="91"/>
      <c r="CKW29" s="91"/>
      <c r="CKX29" s="91"/>
      <c r="CKY29" s="91"/>
      <c r="CKZ29" s="91"/>
      <c r="CLA29" s="91"/>
      <c r="CLB29" s="91"/>
      <c r="CLC29" s="91"/>
      <c r="CLD29" s="91"/>
      <c r="CLE29" s="91"/>
      <c r="CLF29" s="91"/>
      <c r="CLG29" s="91"/>
      <c r="CLH29" s="91"/>
      <c r="CLI29" s="91"/>
      <c r="CLJ29" s="91"/>
      <c r="CLK29" s="91"/>
      <c r="CLL29" s="91"/>
      <c r="CLM29" s="91"/>
      <c r="CLN29" s="91"/>
      <c r="CLO29" s="91"/>
      <c r="CLP29" s="91"/>
      <c r="CLQ29" s="91"/>
      <c r="CLR29" s="91"/>
      <c r="CLS29" s="91"/>
      <c r="CLT29" s="91"/>
      <c r="CLU29" s="91"/>
      <c r="CLV29" s="91"/>
      <c r="CLW29" s="91"/>
      <c r="CLX29" s="91"/>
      <c r="CLY29" s="91"/>
      <c r="CLZ29" s="91"/>
      <c r="CMA29" s="91"/>
      <c r="CMB29" s="91"/>
      <c r="CMC29" s="91"/>
      <c r="CMD29" s="91"/>
      <c r="CME29" s="91"/>
      <c r="CMF29" s="91"/>
      <c r="CMG29" s="91"/>
      <c r="CMH29" s="91"/>
      <c r="CMI29" s="91"/>
      <c r="CMJ29" s="91"/>
      <c r="CMK29" s="91"/>
      <c r="CML29" s="91"/>
      <c r="CMM29" s="91"/>
      <c r="CMN29" s="91"/>
      <c r="CMO29" s="91"/>
      <c r="CMP29" s="91"/>
      <c r="CMQ29" s="91"/>
      <c r="CMR29" s="91"/>
      <c r="CMS29" s="91"/>
      <c r="CMT29" s="91"/>
      <c r="CMU29" s="91"/>
      <c r="CMV29" s="91"/>
      <c r="CMW29" s="91"/>
      <c r="CMX29" s="91"/>
      <c r="CMY29" s="91"/>
      <c r="CMZ29" s="91"/>
      <c r="CNA29" s="91"/>
      <c r="CNB29" s="91"/>
      <c r="CNC29" s="91"/>
      <c r="CND29" s="91"/>
      <c r="CNE29" s="91"/>
      <c r="CNF29" s="91"/>
      <c r="CNG29" s="91"/>
      <c r="CNH29" s="91"/>
      <c r="CNI29" s="91"/>
      <c r="CNJ29" s="91"/>
      <c r="CNK29" s="91"/>
      <c r="CNL29" s="91"/>
      <c r="CNM29" s="91"/>
      <c r="CNN29" s="91"/>
      <c r="CNO29" s="91"/>
      <c r="CNP29" s="91"/>
      <c r="CNQ29" s="91"/>
      <c r="CNR29" s="91"/>
      <c r="CNS29" s="91"/>
      <c r="CNT29" s="91"/>
      <c r="CNU29" s="91"/>
      <c r="CNV29" s="91"/>
      <c r="CNW29" s="91"/>
      <c r="CNX29" s="91"/>
      <c r="CNY29" s="91"/>
      <c r="CNZ29" s="91"/>
      <c r="COA29" s="91"/>
      <c r="COB29" s="91"/>
      <c r="COC29" s="91"/>
      <c r="COD29" s="91"/>
      <c r="COE29" s="91"/>
      <c r="COF29" s="91"/>
      <c r="COG29" s="91"/>
      <c r="COH29" s="91"/>
      <c r="COI29" s="91"/>
      <c r="COJ29" s="91"/>
      <c r="COK29" s="91"/>
      <c r="COL29" s="91"/>
      <c r="COM29" s="91"/>
      <c r="CON29" s="91"/>
      <c r="COO29" s="91"/>
      <c r="COP29" s="91"/>
      <c r="COQ29" s="91"/>
      <c r="COR29" s="91"/>
      <c r="COS29" s="91"/>
      <c r="COT29" s="91"/>
      <c r="COU29" s="91"/>
      <c r="COV29" s="91"/>
      <c r="COW29" s="91"/>
      <c r="COX29" s="91"/>
      <c r="COY29" s="91"/>
      <c r="COZ29" s="91"/>
      <c r="CPA29" s="91"/>
      <c r="CPB29" s="91"/>
      <c r="CPC29" s="91"/>
      <c r="CPD29" s="91"/>
      <c r="CPE29" s="91"/>
      <c r="CPF29" s="91"/>
      <c r="CPG29" s="91"/>
      <c r="CPH29" s="91"/>
      <c r="CPI29" s="91"/>
      <c r="CPJ29" s="91"/>
      <c r="CPK29" s="91"/>
      <c r="CPL29" s="91"/>
      <c r="CPM29" s="91"/>
      <c r="CPN29" s="91"/>
      <c r="CPO29" s="91"/>
      <c r="CPP29" s="91"/>
      <c r="CPQ29" s="91"/>
      <c r="CPR29" s="91"/>
      <c r="CPS29" s="91"/>
      <c r="CPT29" s="91"/>
      <c r="CPU29" s="91"/>
      <c r="CPV29" s="91"/>
      <c r="CPW29" s="91"/>
      <c r="CPX29" s="91"/>
      <c r="CPY29" s="91"/>
      <c r="CPZ29" s="91"/>
      <c r="CQA29" s="91"/>
      <c r="CQB29" s="91"/>
      <c r="CQC29" s="91"/>
      <c r="CQD29" s="91"/>
      <c r="CQE29" s="91"/>
      <c r="CQF29" s="91"/>
      <c r="CQG29" s="91"/>
      <c r="CQH29" s="91"/>
      <c r="CQI29" s="91"/>
      <c r="CQJ29" s="91"/>
      <c r="CQK29" s="91"/>
      <c r="CQL29" s="91"/>
      <c r="CQM29" s="91"/>
      <c r="CQN29" s="91"/>
      <c r="CQO29" s="91"/>
      <c r="CQP29" s="91"/>
      <c r="CQQ29" s="91"/>
      <c r="CQR29" s="91"/>
      <c r="CQS29" s="91"/>
      <c r="CQT29" s="91"/>
      <c r="CQU29" s="91"/>
      <c r="CQV29" s="91"/>
      <c r="CQW29" s="91"/>
      <c r="CQX29" s="91"/>
      <c r="CQY29" s="91"/>
      <c r="CQZ29" s="91"/>
      <c r="CRA29" s="91"/>
      <c r="CRB29" s="91"/>
      <c r="CRC29" s="91"/>
      <c r="CRD29" s="91"/>
      <c r="CRE29" s="91"/>
      <c r="CRF29" s="91"/>
      <c r="CRG29" s="91"/>
      <c r="CRH29" s="91"/>
      <c r="CRI29" s="91"/>
      <c r="CRJ29" s="91"/>
      <c r="CRK29" s="91"/>
      <c r="CRL29" s="91"/>
      <c r="CRM29" s="91"/>
      <c r="CRN29" s="91"/>
      <c r="CRO29" s="91"/>
      <c r="CRP29" s="91"/>
      <c r="CRQ29" s="91"/>
      <c r="CRR29" s="91"/>
      <c r="CRS29" s="91"/>
      <c r="CRT29" s="91"/>
      <c r="CRU29" s="91"/>
      <c r="CRV29" s="91"/>
      <c r="CRW29" s="91"/>
      <c r="CRX29" s="91"/>
      <c r="CRY29" s="91"/>
      <c r="CRZ29" s="91"/>
      <c r="CSA29" s="91"/>
      <c r="CSB29" s="91"/>
      <c r="CSC29" s="91"/>
      <c r="CSD29" s="91"/>
      <c r="CSE29" s="91"/>
      <c r="CSF29" s="91"/>
      <c r="CSG29" s="91"/>
      <c r="CSH29" s="91"/>
      <c r="CSI29" s="91"/>
      <c r="CSJ29" s="91"/>
      <c r="CSK29" s="91"/>
      <c r="CSL29" s="91"/>
      <c r="CSM29" s="91"/>
      <c r="CSN29" s="91"/>
      <c r="CSO29" s="91"/>
      <c r="CSP29" s="91"/>
      <c r="CSQ29" s="91"/>
      <c r="CSR29" s="91"/>
      <c r="CSS29" s="91"/>
      <c r="CST29" s="91"/>
      <c r="CSU29" s="91"/>
      <c r="CSV29" s="91"/>
      <c r="CSW29" s="91"/>
      <c r="CSX29" s="91"/>
      <c r="CSY29" s="91"/>
      <c r="CSZ29" s="91"/>
      <c r="CTA29" s="91"/>
      <c r="CTB29" s="91"/>
      <c r="CTC29" s="91"/>
      <c r="CTD29" s="91"/>
      <c r="CTE29" s="91"/>
      <c r="CTF29" s="91"/>
      <c r="CTG29" s="91"/>
      <c r="CTH29" s="91"/>
      <c r="CTI29" s="91"/>
      <c r="CTJ29" s="91"/>
      <c r="CTK29" s="91"/>
      <c r="CTL29" s="91"/>
      <c r="CTM29" s="91"/>
      <c r="CTN29" s="91"/>
      <c r="CTO29" s="91"/>
      <c r="CTP29" s="91"/>
      <c r="CTQ29" s="91"/>
      <c r="CTR29" s="91"/>
      <c r="CTS29" s="91"/>
      <c r="CTT29" s="91"/>
      <c r="CTU29" s="91"/>
      <c r="CTV29" s="91"/>
      <c r="CTW29" s="91"/>
      <c r="CTX29" s="91"/>
      <c r="CTY29" s="91"/>
      <c r="CTZ29" s="91"/>
      <c r="CUA29" s="91"/>
      <c r="CUB29" s="91"/>
      <c r="CUC29" s="91"/>
      <c r="CUD29" s="91"/>
      <c r="CUE29" s="91"/>
      <c r="CUF29" s="91"/>
      <c r="CUG29" s="91"/>
      <c r="CUH29" s="91"/>
      <c r="CUI29" s="91"/>
      <c r="CUJ29" s="91"/>
      <c r="CUK29" s="91"/>
      <c r="CUL29" s="91"/>
      <c r="CUM29" s="91"/>
      <c r="CUN29" s="91"/>
      <c r="CUO29" s="91"/>
      <c r="CUP29" s="91"/>
      <c r="CUQ29" s="91"/>
      <c r="CUR29" s="91"/>
      <c r="CUS29" s="91"/>
      <c r="CUT29" s="91"/>
      <c r="CUU29" s="91"/>
      <c r="CUV29" s="91"/>
      <c r="CUW29" s="91"/>
      <c r="CUX29" s="91"/>
      <c r="CUY29" s="91"/>
      <c r="CUZ29" s="91"/>
      <c r="CVA29" s="91"/>
      <c r="CVB29" s="91"/>
      <c r="CVC29" s="91"/>
      <c r="CVD29" s="91"/>
      <c r="CVE29" s="91"/>
      <c r="CVF29" s="91"/>
      <c r="CVG29" s="91"/>
      <c r="CVH29" s="91"/>
      <c r="CVI29" s="91"/>
      <c r="CVJ29" s="91"/>
      <c r="CVK29" s="91"/>
      <c r="CVL29" s="91"/>
      <c r="CVM29" s="91"/>
      <c r="CVN29" s="91"/>
      <c r="CVO29" s="91"/>
      <c r="CVP29" s="91"/>
      <c r="CVQ29" s="91"/>
      <c r="CVR29" s="91"/>
      <c r="CVS29" s="91"/>
      <c r="CVT29" s="91"/>
      <c r="CVU29" s="91"/>
      <c r="CVV29" s="91"/>
      <c r="CVW29" s="91"/>
      <c r="CVX29" s="91"/>
      <c r="CVY29" s="91"/>
      <c r="CVZ29" s="91"/>
      <c r="CWA29" s="91"/>
      <c r="CWB29" s="91"/>
      <c r="CWC29" s="91"/>
      <c r="CWD29" s="91"/>
      <c r="CWE29" s="91"/>
      <c r="CWF29" s="91"/>
      <c r="CWG29" s="91"/>
      <c r="CWH29" s="91"/>
      <c r="CWI29" s="91"/>
      <c r="CWJ29" s="91"/>
      <c r="CWK29" s="91"/>
      <c r="CWL29" s="91"/>
      <c r="CWM29" s="91"/>
      <c r="CWN29" s="91"/>
      <c r="CWO29" s="91"/>
      <c r="CWP29" s="91"/>
      <c r="CWQ29" s="91"/>
      <c r="CWR29" s="91"/>
      <c r="CWS29" s="91"/>
      <c r="CWT29" s="91"/>
      <c r="CWU29" s="91"/>
      <c r="CWV29" s="91"/>
      <c r="CWW29" s="91"/>
      <c r="CWX29" s="91"/>
      <c r="CWY29" s="91"/>
      <c r="CWZ29" s="91"/>
      <c r="CXA29" s="91"/>
      <c r="CXB29" s="91"/>
      <c r="CXC29" s="91"/>
      <c r="CXD29" s="91"/>
      <c r="CXE29" s="91"/>
      <c r="CXF29" s="91"/>
      <c r="CXG29" s="91"/>
      <c r="CXH29" s="91"/>
      <c r="CXI29" s="91"/>
      <c r="CXJ29" s="91"/>
      <c r="CXK29" s="91"/>
      <c r="CXL29" s="91"/>
      <c r="CXM29" s="91"/>
      <c r="CXN29" s="91"/>
      <c r="CXO29" s="91"/>
      <c r="CXP29" s="91"/>
      <c r="CXQ29" s="91"/>
      <c r="CXR29" s="91"/>
      <c r="CXS29" s="91"/>
      <c r="CXT29" s="91"/>
      <c r="CXU29" s="91"/>
      <c r="CXV29" s="91"/>
      <c r="CXW29" s="91"/>
      <c r="CXX29" s="91"/>
      <c r="CXY29" s="91"/>
      <c r="CXZ29" s="91"/>
      <c r="CYA29" s="91"/>
      <c r="CYB29" s="91"/>
      <c r="CYC29" s="91"/>
      <c r="CYD29" s="91"/>
      <c r="CYE29" s="91"/>
      <c r="CYF29" s="91"/>
      <c r="CYG29" s="91"/>
      <c r="CYH29" s="91"/>
      <c r="CYI29" s="91"/>
      <c r="CYJ29" s="91"/>
      <c r="CYK29" s="91"/>
      <c r="CYL29" s="91"/>
      <c r="CYM29" s="91"/>
      <c r="CYN29" s="91"/>
      <c r="CYO29" s="91"/>
      <c r="CYP29" s="91"/>
      <c r="CYQ29" s="91"/>
      <c r="CYR29" s="91"/>
      <c r="CYS29" s="91"/>
      <c r="CYT29" s="91"/>
      <c r="CYU29" s="91"/>
      <c r="CYV29" s="91"/>
      <c r="CYW29" s="91"/>
      <c r="CYX29" s="91"/>
      <c r="CYY29" s="91"/>
      <c r="CYZ29" s="91"/>
      <c r="CZA29" s="91"/>
      <c r="CZB29" s="91"/>
      <c r="CZC29" s="91"/>
      <c r="CZD29" s="91"/>
      <c r="CZE29" s="91"/>
      <c r="CZF29" s="91"/>
      <c r="CZG29" s="91"/>
      <c r="CZH29" s="91"/>
      <c r="CZI29" s="91"/>
      <c r="CZJ29" s="91"/>
      <c r="CZK29" s="91"/>
      <c r="CZL29" s="91"/>
      <c r="CZM29" s="91"/>
      <c r="CZN29" s="91"/>
      <c r="CZO29" s="91"/>
      <c r="CZP29" s="91"/>
      <c r="CZQ29" s="91"/>
      <c r="CZR29" s="91"/>
      <c r="CZS29" s="91"/>
      <c r="CZT29" s="91"/>
      <c r="CZU29" s="91"/>
      <c r="CZV29" s="91"/>
      <c r="CZW29" s="91"/>
      <c r="CZX29" s="91"/>
      <c r="CZY29" s="91"/>
      <c r="CZZ29" s="91"/>
      <c r="DAA29" s="91"/>
      <c r="DAB29" s="91"/>
      <c r="DAC29" s="91"/>
      <c r="DAD29" s="91"/>
      <c r="DAE29" s="91"/>
      <c r="DAF29" s="91"/>
      <c r="DAG29" s="91"/>
      <c r="DAH29" s="91"/>
      <c r="DAI29" s="91"/>
      <c r="DAJ29" s="91"/>
      <c r="DAK29" s="91"/>
      <c r="DAL29" s="91"/>
      <c r="DAM29" s="91"/>
      <c r="DAN29" s="91"/>
      <c r="DAO29" s="91"/>
      <c r="DAP29" s="91"/>
      <c r="DAQ29" s="91"/>
      <c r="DAR29" s="91"/>
      <c r="DAS29" s="91"/>
      <c r="DAT29" s="91"/>
      <c r="DAU29" s="91"/>
      <c r="DAV29" s="91"/>
      <c r="DAW29" s="91"/>
      <c r="DAX29" s="91"/>
      <c r="DAY29" s="91"/>
      <c r="DAZ29" s="91"/>
      <c r="DBA29" s="91"/>
      <c r="DBB29" s="91"/>
      <c r="DBC29" s="91"/>
      <c r="DBD29" s="91"/>
      <c r="DBE29" s="91"/>
      <c r="DBF29" s="91"/>
      <c r="DBG29" s="91"/>
      <c r="DBH29" s="91"/>
      <c r="DBI29" s="91"/>
      <c r="DBJ29" s="91"/>
      <c r="DBK29" s="91"/>
      <c r="DBL29" s="91"/>
      <c r="DBM29" s="91"/>
      <c r="DBN29" s="91"/>
      <c r="DBO29" s="91"/>
      <c r="DBP29" s="91"/>
      <c r="DBQ29" s="91"/>
      <c r="DBR29" s="91"/>
      <c r="DBS29" s="91"/>
      <c r="DBT29" s="91"/>
      <c r="DBU29" s="91"/>
      <c r="DBV29" s="91"/>
      <c r="DBW29" s="91"/>
      <c r="DBX29" s="91"/>
      <c r="DBY29" s="91"/>
      <c r="DBZ29" s="91"/>
      <c r="DCA29" s="91"/>
      <c r="DCB29" s="91"/>
      <c r="DCC29" s="91"/>
      <c r="DCD29" s="91"/>
      <c r="DCE29" s="91"/>
      <c r="DCF29" s="91"/>
      <c r="DCG29" s="91"/>
      <c r="DCH29" s="91"/>
      <c r="DCI29" s="91"/>
      <c r="DCJ29" s="91"/>
      <c r="DCK29" s="91"/>
      <c r="DCL29" s="91"/>
      <c r="DCM29" s="91"/>
      <c r="DCN29" s="91"/>
      <c r="DCO29" s="91"/>
      <c r="DCP29" s="91"/>
      <c r="DCQ29" s="91"/>
      <c r="DCR29" s="91"/>
      <c r="DCS29" s="91"/>
      <c r="DCT29" s="91"/>
      <c r="DCU29" s="91"/>
      <c r="DCV29" s="91"/>
      <c r="DCW29" s="91"/>
      <c r="DCX29" s="91"/>
      <c r="DCY29" s="91"/>
      <c r="DCZ29" s="91"/>
      <c r="DDA29" s="91"/>
      <c r="DDB29" s="91"/>
      <c r="DDC29" s="91"/>
      <c r="DDD29" s="91"/>
      <c r="DDE29" s="91"/>
      <c r="DDF29" s="91"/>
      <c r="DDG29" s="91"/>
      <c r="DDH29" s="91"/>
      <c r="DDI29" s="91"/>
      <c r="DDJ29" s="91"/>
      <c r="DDK29" s="91"/>
      <c r="DDL29" s="91"/>
      <c r="DDM29" s="91"/>
      <c r="DDN29" s="91"/>
      <c r="DDO29" s="91"/>
      <c r="DDP29" s="91"/>
      <c r="DDQ29" s="91"/>
      <c r="DDR29" s="91"/>
      <c r="DDS29" s="91"/>
      <c r="DDT29" s="91"/>
      <c r="DDU29" s="91"/>
      <c r="DDV29" s="91"/>
      <c r="DDW29" s="91"/>
      <c r="DDX29" s="91"/>
      <c r="DDY29" s="91"/>
      <c r="DDZ29" s="91"/>
      <c r="DEA29" s="91"/>
      <c r="DEB29" s="91"/>
      <c r="DEC29" s="91"/>
      <c r="DED29" s="91"/>
      <c r="DEE29" s="91"/>
      <c r="DEF29" s="91"/>
      <c r="DEG29" s="91"/>
      <c r="DEH29" s="91"/>
      <c r="DEI29" s="91"/>
      <c r="DEJ29" s="91"/>
      <c r="DEK29" s="91"/>
      <c r="DEL29" s="91"/>
      <c r="DEM29" s="91"/>
      <c r="DEN29" s="91"/>
      <c r="DEO29" s="91"/>
      <c r="DEP29" s="91"/>
      <c r="DEQ29" s="91"/>
      <c r="DER29" s="91"/>
      <c r="DES29" s="91"/>
      <c r="DET29" s="91"/>
      <c r="DEU29" s="91"/>
      <c r="DEV29" s="91"/>
      <c r="DEW29" s="91"/>
      <c r="DEX29" s="91"/>
      <c r="DEY29" s="91"/>
      <c r="DEZ29" s="91"/>
      <c r="DFA29" s="91"/>
      <c r="DFB29" s="91"/>
      <c r="DFC29" s="91"/>
      <c r="DFD29" s="91"/>
      <c r="DFE29" s="91"/>
      <c r="DFF29" s="91"/>
      <c r="DFG29" s="91"/>
      <c r="DFH29" s="91"/>
      <c r="DFI29" s="91"/>
      <c r="DFJ29" s="91"/>
      <c r="DFK29" s="91"/>
      <c r="DFL29" s="91"/>
      <c r="DFM29" s="91"/>
      <c r="DFN29" s="91"/>
      <c r="DFO29" s="91"/>
      <c r="DFP29" s="91"/>
      <c r="DFQ29" s="91"/>
      <c r="DFR29" s="91"/>
      <c r="DFS29" s="91"/>
      <c r="DFT29" s="91"/>
      <c r="DFU29" s="91"/>
      <c r="DFV29" s="91"/>
      <c r="DFW29" s="91"/>
      <c r="DFX29" s="91"/>
      <c r="DFY29" s="91"/>
      <c r="DFZ29" s="91"/>
      <c r="DGA29" s="91"/>
      <c r="DGB29" s="91"/>
      <c r="DGC29" s="91"/>
      <c r="DGD29" s="91"/>
      <c r="DGE29" s="91"/>
      <c r="DGF29" s="91"/>
      <c r="DGG29" s="91"/>
      <c r="DGH29" s="91"/>
      <c r="DGI29" s="91"/>
      <c r="DGJ29" s="91"/>
      <c r="DGK29" s="91"/>
      <c r="DGL29" s="91"/>
      <c r="DGM29" s="91"/>
      <c r="DGN29" s="91"/>
      <c r="DGO29" s="91"/>
      <c r="DGP29" s="91"/>
      <c r="DGQ29" s="91"/>
      <c r="DGR29" s="91"/>
      <c r="DGS29" s="91"/>
      <c r="DGT29" s="91"/>
      <c r="DGU29" s="91"/>
      <c r="DGV29" s="91"/>
      <c r="DGW29" s="91"/>
      <c r="DGX29" s="91"/>
      <c r="DGY29" s="91"/>
      <c r="DGZ29" s="91"/>
      <c r="DHA29" s="91"/>
      <c r="DHB29" s="91"/>
      <c r="DHC29" s="91"/>
      <c r="DHD29" s="91"/>
      <c r="DHE29" s="91"/>
      <c r="DHF29" s="91"/>
      <c r="DHG29" s="91"/>
      <c r="DHH29" s="91"/>
      <c r="DHI29" s="91"/>
      <c r="DHJ29" s="91"/>
      <c r="DHK29" s="91"/>
      <c r="DHL29" s="91"/>
      <c r="DHM29" s="91"/>
      <c r="DHN29" s="91"/>
      <c r="DHO29" s="91"/>
      <c r="DHP29" s="91"/>
      <c r="DHQ29" s="91"/>
      <c r="DHR29" s="91"/>
      <c r="DHS29" s="91"/>
      <c r="DHT29" s="91"/>
      <c r="DHU29" s="91"/>
      <c r="DHV29" s="91"/>
      <c r="DHW29" s="91"/>
      <c r="DHX29" s="91"/>
      <c r="DHY29" s="91"/>
      <c r="DHZ29" s="91"/>
      <c r="DIA29" s="91"/>
      <c r="DIB29" s="91"/>
      <c r="DIC29" s="91"/>
      <c r="DID29" s="91"/>
      <c r="DIE29" s="91"/>
      <c r="DIF29" s="91"/>
      <c r="DIG29" s="91"/>
      <c r="DIH29" s="91"/>
      <c r="DII29" s="91"/>
      <c r="DIJ29" s="91"/>
      <c r="DIK29" s="91"/>
      <c r="DIL29" s="91"/>
      <c r="DIM29" s="91"/>
      <c r="DIN29" s="91"/>
      <c r="DIO29" s="91"/>
      <c r="DIP29" s="91"/>
      <c r="DIQ29" s="91"/>
      <c r="DIR29" s="91"/>
      <c r="DIS29" s="91"/>
      <c r="DIT29" s="91"/>
      <c r="DIU29" s="91"/>
      <c r="DIV29" s="91"/>
      <c r="DIW29" s="91"/>
      <c r="DIX29" s="91"/>
      <c r="DIY29" s="91"/>
      <c r="DIZ29" s="91"/>
      <c r="DJA29" s="91"/>
      <c r="DJB29" s="91"/>
      <c r="DJC29" s="91"/>
      <c r="DJD29" s="91"/>
      <c r="DJE29" s="91"/>
      <c r="DJF29" s="91"/>
      <c r="DJG29" s="91"/>
      <c r="DJH29" s="91"/>
      <c r="DJI29" s="91"/>
      <c r="DJJ29" s="91"/>
      <c r="DJK29" s="91"/>
      <c r="DJL29" s="91"/>
      <c r="DJM29" s="91"/>
      <c r="DJN29" s="91"/>
      <c r="DJO29" s="91"/>
      <c r="DJP29" s="91"/>
      <c r="DJQ29" s="91"/>
      <c r="DJR29" s="91"/>
      <c r="DJS29" s="91"/>
      <c r="DJT29" s="91"/>
      <c r="DJU29" s="91"/>
      <c r="DJV29" s="91"/>
      <c r="DJW29" s="91"/>
      <c r="DJX29" s="91"/>
      <c r="DJY29" s="91"/>
      <c r="DJZ29" s="91"/>
      <c r="DKA29" s="91"/>
      <c r="DKB29" s="91"/>
      <c r="DKC29" s="91"/>
      <c r="DKD29" s="91"/>
      <c r="DKE29" s="91"/>
      <c r="DKF29" s="91"/>
      <c r="DKG29" s="91"/>
      <c r="DKH29" s="91"/>
      <c r="DKI29" s="91"/>
      <c r="DKJ29" s="91"/>
      <c r="DKK29" s="91"/>
      <c r="DKL29" s="91"/>
      <c r="DKM29" s="91"/>
      <c r="DKN29" s="91"/>
      <c r="DKO29" s="91"/>
      <c r="DKP29" s="91"/>
      <c r="DKQ29" s="91"/>
      <c r="DKR29" s="91"/>
      <c r="DKS29" s="91"/>
      <c r="DKT29" s="91"/>
      <c r="DKU29" s="91"/>
      <c r="DKV29" s="91"/>
      <c r="DKW29" s="91"/>
      <c r="DKX29" s="91"/>
      <c r="DKY29" s="91"/>
      <c r="DKZ29" s="91"/>
      <c r="DLA29" s="91"/>
      <c r="DLB29" s="91"/>
      <c r="DLC29" s="91"/>
      <c r="DLD29" s="91"/>
      <c r="DLE29" s="91"/>
      <c r="DLF29" s="91"/>
      <c r="DLG29" s="91"/>
      <c r="DLH29" s="91"/>
      <c r="DLI29" s="91"/>
      <c r="DLJ29" s="91"/>
      <c r="DLK29" s="91"/>
      <c r="DLL29" s="91"/>
      <c r="DLM29" s="91"/>
      <c r="DLN29" s="91"/>
      <c r="DLO29" s="91"/>
      <c r="DLP29" s="91"/>
      <c r="DLQ29" s="91"/>
      <c r="DLR29" s="91"/>
      <c r="DLS29" s="91"/>
      <c r="DLT29" s="91"/>
      <c r="DLU29" s="91"/>
      <c r="DLV29" s="91"/>
      <c r="DLW29" s="91"/>
      <c r="DLX29" s="91"/>
      <c r="DLY29" s="91"/>
      <c r="DLZ29" s="91"/>
      <c r="DMA29" s="91"/>
      <c r="DMB29" s="91"/>
      <c r="DMC29" s="91"/>
      <c r="DMD29" s="91"/>
      <c r="DME29" s="91"/>
      <c r="DMF29" s="91"/>
      <c r="DMG29" s="91"/>
      <c r="DMH29" s="91"/>
      <c r="DMI29" s="91"/>
      <c r="DMJ29" s="91"/>
      <c r="DMK29" s="91"/>
      <c r="DML29" s="91"/>
      <c r="DMM29" s="91"/>
      <c r="DMN29" s="91"/>
      <c r="DMO29" s="91"/>
      <c r="DMP29" s="91"/>
      <c r="DMQ29" s="91"/>
      <c r="DMR29" s="91"/>
      <c r="DMS29" s="91"/>
      <c r="DMT29" s="91"/>
      <c r="DMU29" s="91"/>
      <c r="DMV29" s="91"/>
      <c r="DMW29" s="91"/>
      <c r="DMX29" s="91"/>
      <c r="DMY29" s="91"/>
      <c r="DMZ29" s="91"/>
      <c r="DNA29" s="91"/>
      <c r="DNB29" s="91"/>
      <c r="DNC29" s="91"/>
      <c r="DND29" s="91"/>
      <c r="DNE29" s="91"/>
      <c r="DNF29" s="91"/>
      <c r="DNG29" s="91"/>
      <c r="DNH29" s="91"/>
      <c r="DNI29" s="91"/>
      <c r="DNJ29" s="91"/>
      <c r="DNK29" s="91"/>
      <c r="DNL29" s="91"/>
      <c r="DNM29" s="91"/>
      <c r="DNN29" s="91"/>
      <c r="DNO29" s="91"/>
      <c r="DNP29" s="91"/>
      <c r="DNQ29" s="91"/>
      <c r="DNR29" s="91"/>
      <c r="DNS29" s="91"/>
      <c r="DNT29" s="91"/>
      <c r="DNU29" s="91"/>
      <c r="DNV29" s="91"/>
      <c r="DNW29" s="91"/>
      <c r="DNX29" s="91"/>
      <c r="DNY29" s="91"/>
      <c r="DNZ29" s="91"/>
      <c r="DOA29" s="91"/>
      <c r="DOB29" s="91"/>
      <c r="DOC29" s="91"/>
      <c r="DOD29" s="91"/>
      <c r="DOE29" s="91"/>
      <c r="DOF29" s="91"/>
      <c r="DOG29" s="91"/>
      <c r="DOH29" s="91"/>
      <c r="DOI29" s="91"/>
      <c r="DOJ29" s="91"/>
      <c r="DOK29" s="91"/>
      <c r="DOL29" s="91"/>
      <c r="DOM29" s="91"/>
      <c r="DON29" s="91"/>
      <c r="DOO29" s="91"/>
      <c r="DOP29" s="91"/>
      <c r="DOQ29" s="91"/>
      <c r="DOR29" s="91"/>
      <c r="DOS29" s="91"/>
      <c r="DOT29" s="91"/>
      <c r="DOU29" s="91"/>
      <c r="DOV29" s="91"/>
      <c r="DOW29" s="91"/>
      <c r="DOX29" s="91"/>
      <c r="DOY29" s="91"/>
      <c r="DOZ29" s="91"/>
      <c r="DPA29" s="91"/>
      <c r="DPB29" s="91"/>
      <c r="DPC29" s="91"/>
      <c r="DPD29" s="91"/>
      <c r="DPE29" s="91"/>
      <c r="DPF29" s="91"/>
      <c r="DPG29" s="91"/>
      <c r="DPH29" s="91"/>
      <c r="DPI29" s="91"/>
      <c r="DPJ29" s="91"/>
      <c r="DPK29" s="91"/>
      <c r="DPL29" s="91"/>
      <c r="DPM29" s="91"/>
      <c r="DPN29" s="91"/>
      <c r="DPO29" s="91"/>
      <c r="DPP29" s="91"/>
      <c r="DPQ29" s="91"/>
      <c r="DPR29" s="91"/>
      <c r="DPS29" s="91"/>
      <c r="DPT29" s="91"/>
      <c r="DPU29" s="91"/>
      <c r="DPV29" s="91"/>
      <c r="DPW29" s="91"/>
      <c r="DPX29" s="91"/>
      <c r="DPY29" s="91"/>
      <c r="DPZ29" s="91"/>
      <c r="DQA29" s="91"/>
      <c r="DQB29" s="91"/>
      <c r="DQC29" s="91"/>
      <c r="DQD29" s="91"/>
      <c r="DQE29" s="91"/>
      <c r="DQF29" s="91"/>
      <c r="DQG29" s="91"/>
      <c r="DQH29" s="91"/>
      <c r="DQI29" s="91"/>
      <c r="DQJ29" s="91"/>
      <c r="DQK29" s="91"/>
      <c r="DQL29" s="91"/>
      <c r="DQM29" s="91"/>
      <c r="DQN29" s="91"/>
      <c r="DQO29" s="91"/>
      <c r="DQP29" s="91"/>
      <c r="DQQ29" s="91"/>
      <c r="DQR29" s="91"/>
      <c r="DQS29" s="91"/>
      <c r="DQT29" s="91"/>
      <c r="DQU29" s="91"/>
      <c r="DQV29" s="91"/>
      <c r="DQW29" s="91"/>
      <c r="DQX29" s="91"/>
      <c r="DQY29" s="91"/>
      <c r="DQZ29" s="91"/>
      <c r="DRA29" s="91"/>
      <c r="DRB29" s="91"/>
      <c r="DRC29" s="91"/>
      <c r="DRD29" s="91"/>
      <c r="DRE29" s="91"/>
      <c r="DRF29" s="91"/>
      <c r="DRG29" s="91"/>
      <c r="DRH29" s="91"/>
      <c r="DRI29" s="91"/>
      <c r="DRJ29" s="91"/>
      <c r="DRK29" s="91"/>
      <c r="DRL29" s="91"/>
      <c r="DRM29" s="91"/>
      <c r="DRN29" s="91"/>
      <c r="DRO29" s="91"/>
      <c r="DRP29" s="91"/>
      <c r="DRQ29" s="91"/>
      <c r="DRR29" s="91"/>
      <c r="DRS29" s="91"/>
      <c r="DRT29" s="91"/>
      <c r="DRU29" s="91"/>
      <c r="DRV29" s="91"/>
      <c r="DRW29" s="91"/>
      <c r="DRX29" s="91"/>
      <c r="DRY29" s="91"/>
      <c r="DRZ29" s="91"/>
      <c r="DSA29" s="91"/>
      <c r="DSB29" s="91"/>
      <c r="DSC29" s="91"/>
      <c r="DSD29" s="91"/>
      <c r="DSE29" s="91"/>
      <c r="DSF29" s="91"/>
      <c r="DSG29" s="91"/>
      <c r="DSH29" s="91"/>
      <c r="DSI29" s="91"/>
      <c r="DSJ29" s="91"/>
      <c r="DSK29" s="91"/>
      <c r="DSL29" s="91"/>
      <c r="DSM29" s="91"/>
      <c r="DSN29" s="91"/>
      <c r="DSO29" s="91"/>
      <c r="DSP29" s="91"/>
      <c r="DSQ29" s="91"/>
      <c r="DSR29" s="91"/>
      <c r="DSS29" s="91"/>
      <c r="DST29" s="91"/>
      <c r="DSU29" s="91"/>
      <c r="DSV29" s="91"/>
      <c r="DSW29" s="91"/>
      <c r="DSX29" s="91"/>
      <c r="DSY29" s="91"/>
      <c r="DSZ29" s="91"/>
      <c r="DTA29" s="91"/>
      <c r="DTB29" s="91"/>
      <c r="DTC29" s="91"/>
      <c r="DTD29" s="91"/>
      <c r="DTE29" s="91"/>
      <c r="DTF29" s="91"/>
      <c r="DTG29" s="91"/>
      <c r="DTH29" s="91"/>
      <c r="DTI29" s="91"/>
      <c r="DTJ29" s="91"/>
      <c r="DTK29" s="91"/>
      <c r="DTL29" s="91"/>
      <c r="DTM29" s="91"/>
      <c r="DTN29" s="91"/>
      <c r="DTO29" s="91"/>
      <c r="DTP29" s="91"/>
      <c r="DTQ29" s="91"/>
      <c r="DTR29" s="91"/>
      <c r="DTS29" s="91"/>
      <c r="DTT29" s="91"/>
      <c r="DTU29" s="91"/>
      <c r="DTV29" s="91"/>
      <c r="DTW29" s="91"/>
      <c r="DTX29" s="91"/>
      <c r="DTY29" s="91"/>
      <c r="DTZ29" s="91"/>
      <c r="DUA29" s="91"/>
      <c r="DUB29" s="91"/>
      <c r="DUC29" s="91"/>
      <c r="DUD29" s="91"/>
      <c r="DUE29" s="91"/>
      <c r="DUF29" s="91"/>
      <c r="DUG29" s="91"/>
      <c r="DUH29" s="91"/>
      <c r="DUI29" s="91"/>
      <c r="DUJ29" s="91"/>
      <c r="DUK29" s="91"/>
      <c r="DUL29" s="91"/>
      <c r="DUM29" s="91"/>
      <c r="DUN29" s="91"/>
      <c r="DUO29" s="91"/>
      <c r="DUP29" s="91"/>
      <c r="DUQ29" s="91"/>
      <c r="DUR29" s="91"/>
      <c r="DUS29" s="91"/>
      <c r="DUT29" s="91"/>
      <c r="DUU29" s="91"/>
      <c r="DUV29" s="91"/>
      <c r="DUW29" s="91"/>
      <c r="DUX29" s="91"/>
      <c r="DUY29" s="91"/>
      <c r="DUZ29" s="91"/>
      <c r="DVA29" s="91"/>
      <c r="DVB29" s="91"/>
      <c r="DVC29" s="91"/>
      <c r="DVD29" s="91"/>
      <c r="DVE29" s="91"/>
      <c r="DVF29" s="91"/>
      <c r="DVG29" s="91"/>
      <c r="DVH29" s="91"/>
      <c r="DVI29" s="91"/>
      <c r="DVJ29" s="91"/>
      <c r="DVK29" s="91"/>
      <c r="DVL29" s="91"/>
      <c r="DVM29" s="91"/>
      <c r="DVN29" s="91"/>
      <c r="DVO29" s="91"/>
      <c r="DVP29" s="91"/>
      <c r="DVQ29" s="91"/>
      <c r="DVR29" s="91"/>
      <c r="DVS29" s="91"/>
      <c r="DVT29" s="91"/>
      <c r="DVU29" s="91"/>
      <c r="DVV29" s="91"/>
      <c r="DVW29" s="91"/>
      <c r="DVX29" s="91"/>
      <c r="DVY29" s="91"/>
      <c r="DVZ29" s="91"/>
      <c r="DWA29" s="91"/>
      <c r="DWB29" s="91"/>
      <c r="DWC29" s="91"/>
      <c r="DWD29" s="91"/>
      <c r="DWE29" s="91"/>
      <c r="DWF29" s="91"/>
      <c r="DWG29" s="91"/>
      <c r="DWH29" s="91"/>
      <c r="DWI29" s="91"/>
      <c r="DWJ29" s="91"/>
      <c r="DWK29" s="91"/>
      <c r="DWL29" s="91"/>
      <c r="DWM29" s="91"/>
      <c r="DWN29" s="91"/>
      <c r="DWO29" s="91"/>
      <c r="DWP29" s="91"/>
      <c r="DWQ29" s="91"/>
      <c r="DWR29" s="91"/>
      <c r="DWS29" s="91"/>
      <c r="DWT29" s="91"/>
      <c r="DWU29" s="91"/>
      <c r="DWV29" s="91"/>
      <c r="DWW29" s="91"/>
      <c r="DWX29" s="91"/>
      <c r="DWY29" s="91"/>
      <c r="DWZ29" s="91"/>
      <c r="DXA29" s="91"/>
      <c r="DXB29" s="91"/>
      <c r="DXC29" s="91"/>
      <c r="DXD29" s="91"/>
      <c r="DXE29" s="91"/>
      <c r="DXF29" s="91"/>
      <c r="DXG29" s="91"/>
      <c r="DXH29" s="91"/>
      <c r="DXI29" s="91"/>
      <c r="DXJ29" s="91"/>
      <c r="DXK29" s="91"/>
      <c r="DXL29" s="91"/>
      <c r="DXM29" s="91"/>
      <c r="DXN29" s="91"/>
      <c r="DXO29" s="91"/>
      <c r="DXP29" s="91"/>
      <c r="DXQ29" s="91"/>
      <c r="DXR29" s="91"/>
      <c r="DXS29" s="91"/>
      <c r="DXT29" s="91"/>
      <c r="DXU29" s="91"/>
      <c r="DXV29" s="91"/>
      <c r="DXW29" s="91"/>
      <c r="DXX29" s="91"/>
      <c r="DXY29" s="91"/>
      <c r="DXZ29" s="91"/>
      <c r="DYA29" s="91"/>
      <c r="DYB29" s="91"/>
      <c r="DYC29" s="91"/>
      <c r="DYD29" s="91"/>
      <c r="DYE29" s="91"/>
      <c r="DYF29" s="91"/>
      <c r="DYG29" s="91"/>
      <c r="DYH29" s="91"/>
      <c r="DYI29" s="91"/>
      <c r="DYJ29" s="91"/>
      <c r="DYK29" s="91"/>
      <c r="DYL29" s="91"/>
      <c r="DYM29" s="91"/>
      <c r="DYN29" s="91"/>
      <c r="DYO29" s="91"/>
      <c r="DYP29" s="91"/>
      <c r="DYQ29" s="91"/>
      <c r="DYR29" s="91"/>
      <c r="DYS29" s="91"/>
      <c r="DYT29" s="91"/>
      <c r="DYU29" s="91"/>
      <c r="DYV29" s="91"/>
      <c r="DYW29" s="91"/>
      <c r="DYX29" s="91"/>
      <c r="DYY29" s="91"/>
      <c r="DYZ29" s="91"/>
      <c r="DZA29" s="91"/>
      <c r="DZB29" s="91"/>
      <c r="DZC29" s="91"/>
      <c r="DZD29" s="91"/>
      <c r="DZE29" s="91"/>
      <c r="DZF29" s="91"/>
      <c r="DZG29" s="91"/>
      <c r="DZH29" s="91"/>
      <c r="DZI29" s="91"/>
      <c r="DZJ29" s="91"/>
      <c r="DZK29" s="91"/>
      <c r="DZL29" s="91"/>
      <c r="DZM29" s="91"/>
      <c r="DZN29" s="91"/>
      <c r="DZO29" s="91"/>
      <c r="DZP29" s="91"/>
      <c r="DZQ29" s="91"/>
      <c r="DZR29" s="91"/>
      <c r="DZS29" s="91"/>
      <c r="DZT29" s="91"/>
      <c r="DZU29" s="91"/>
      <c r="DZV29" s="91"/>
      <c r="DZW29" s="91"/>
      <c r="DZX29" s="91"/>
      <c r="DZY29" s="91"/>
      <c r="DZZ29" s="91"/>
      <c r="EAA29" s="91"/>
      <c r="EAB29" s="91"/>
      <c r="EAC29" s="91"/>
      <c r="EAD29" s="91"/>
      <c r="EAE29" s="91"/>
      <c r="EAF29" s="91"/>
      <c r="EAG29" s="91"/>
      <c r="EAH29" s="91"/>
      <c r="EAI29" s="91"/>
      <c r="EAJ29" s="91"/>
      <c r="EAK29" s="91"/>
      <c r="EAL29" s="91"/>
      <c r="EAM29" s="91"/>
      <c r="EAN29" s="91"/>
      <c r="EAO29" s="91"/>
      <c r="EAP29" s="91"/>
      <c r="EAQ29" s="91"/>
      <c r="EAR29" s="91"/>
      <c r="EAS29" s="91"/>
      <c r="EAT29" s="91"/>
      <c r="EAU29" s="91"/>
      <c r="EAV29" s="91"/>
      <c r="EAW29" s="91"/>
      <c r="EAX29" s="91"/>
      <c r="EAY29" s="91"/>
      <c r="EAZ29" s="91"/>
      <c r="EBA29" s="91"/>
      <c r="EBB29" s="91"/>
      <c r="EBC29" s="91"/>
      <c r="EBD29" s="91"/>
      <c r="EBE29" s="91"/>
      <c r="EBF29" s="91"/>
      <c r="EBG29" s="91"/>
      <c r="EBH29" s="91"/>
      <c r="EBI29" s="91"/>
      <c r="EBJ29" s="91"/>
      <c r="EBK29" s="91"/>
      <c r="EBL29" s="91"/>
      <c r="EBM29" s="91"/>
      <c r="EBN29" s="91"/>
      <c r="EBO29" s="91"/>
      <c r="EBP29" s="91"/>
      <c r="EBQ29" s="91"/>
      <c r="EBR29" s="91"/>
      <c r="EBS29" s="91"/>
      <c r="EBT29" s="91"/>
      <c r="EBU29" s="91"/>
      <c r="EBV29" s="91"/>
      <c r="EBW29" s="91"/>
      <c r="EBX29" s="91"/>
      <c r="EBY29" s="91"/>
      <c r="EBZ29" s="91"/>
      <c r="ECA29" s="91"/>
      <c r="ECB29" s="91"/>
      <c r="ECC29" s="91"/>
      <c r="ECD29" s="91"/>
      <c r="ECE29" s="91"/>
      <c r="ECF29" s="91"/>
      <c r="ECG29" s="91"/>
      <c r="ECH29" s="91"/>
      <c r="ECI29" s="91"/>
      <c r="ECJ29" s="91"/>
      <c r="ECK29" s="91"/>
      <c r="ECL29" s="91"/>
      <c r="ECM29" s="91"/>
      <c r="ECN29" s="91"/>
      <c r="ECO29" s="91"/>
      <c r="ECP29" s="91"/>
      <c r="ECQ29" s="91"/>
      <c r="ECR29" s="91"/>
      <c r="ECS29" s="91"/>
      <c r="ECT29" s="91"/>
      <c r="ECU29" s="91"/>
      <c r="ECV29" s="91"/>
      <c r="ECW29" s="91"/>
      <c r="ECX29" s="91"/>
      <c r="ECY29" s="91"/>
      <c r="ECZ29" s="91"/>
      <c r="EDA29" s="91"/>
      <c r="EDB29" s="91"/>
      <c r="EDC29" s="91"/>
      <c r="EDD29" s="91"/>
      <c r="EDE29" s="91"/>
      <c r="EDF29" s="91"/>
      <c r="EDG29" s="91"/>
      <c r="EDH29" s="91"/>
      <c r="EDI29" s="91"/>
      <c r="EDJ29" s="91"/>
      <c r="EDK29" s="91"/>
      <c r="EDL29" s="91"/>
      <c r="EDM29" s="91"/>
      <c r="EDN29" s="91"/>
      <c r="EDO29" s="91"/>
      <c r="EDP29" s="91"/>
      <c r="EDQ29" s="91"/>
      <c r="EDR29" s="91"/>
      <c r="EDS29" s="91"/>
      <c r="EDT29" s="91"/>
      <c r="EDU29" s="91"/>
      <c r="EDV29" s="91"/>
      <c r="EDW29" s="91"/>
      <c r="EDX29" s="91"/>
      <c r="EDY29" s="91"/>
      <c r="EDZ29" s="91"/>
      <c r="EEA29" s="91"/>
      <c r="EEB29" s="91"/>
      <c r="EEC29" s="91"/>
      <c r="EED29" s="91"/>
      <c r="EEE29" s="91"/>
      <c r="EEF29" s="91"/>
      <c r="EEG29" s="91"/>
      <c r="EEH29" s="91"/>
      <c r="EEI29" s="91"/>
      <c r="EEJ29" s="91"/>
      <c r="EEK29" s="91"/>
      <c r="EEL29" s="91"/>
      <c r="EEM29" s="91"/>
      <c r="EEN29" s="91"/>
      <c r="EEO29" s="91"/>
      <c r="EEP29" s="91"/>
      <c r="EEQ29" s="91"/>
      <c r="EER29" s="91"/>
      <c r="EES29" s="91"/>
      <c r="EET29" s="91"/>
      <c r="EEU29" s="91"/>
      <c r="EEV29" s="91"/>
      <c r="EEW29" s="91"/>
      <c r="EEX29" s="91"/>
      <c r="EEY29" s="91"/>
      <c r="EEZ29" s="91"/>
      <c r="EFA29" s="91"/>
      <c r="EFB29" s="91"/>
      <c r="EFC29" s="91"/>
      <c r="EFD29" s="91"/>
      <c r="EFE29" s="91"/>
      <c r="EFF29" s="91"/>
      <c r="EFG29" s="91"/>
      <c r="EFH29" s="91"/>
      <c r="EFI29" s="91"/>
      <c r="EFJ29" s="91"/>
      <c r="EFK29" s="91"/>
      <c r="EFL29" s="91"/>
      <c r="EFM29" s="91"/>
      <c r="EFN29" s="91"/>
      <c r="EFO29" s="91"/>
      <c r="EFP29" s="91"/>
      <c r="EFQ29" s="91"/>
      <c r="EFR29" s="91"/>
      <c r="EFS29" s="91"/>
      <c r="EFT29" s="91"/>
      <c r="EFU29" s="91"/>
      <c r="EFV29" s="91"/>
      <c r="EFW29" s="91"/>
      <c r="EFX29" s="91"/>
      <c r="EFY29" s="91"/>
      <c r="EFZ29" s="91"/>
      <c r="EGA29" s="91"/>
      <c r="EGB29" s="91"/>
      <c r="EGC29" s="91"/>
      <c r="EGD29" s="91"/>
      <c r="EGE29" s="91"/>
      <c r="EGF29" s="91"/>
      <c r="EGG29" s="91"/>
      <c r="EGH29" s="91"/>
      <c r="EGI29" s="91"/>
      <c r="EGJ29" s="91"/>
      <c r="EGK29" s="91"/>
      <c r="EGL29" s="91"/>
      <c r="EGM29" s="91"/>
      <c r="EGN29" s="91"/>
      <c r="EGO29" s="91"/>
      <c r="EGP29" s="91"/>
      <c r="EGQ29" s="91"/>
      <c r="EGR29" s="91"/>
      <c r="EGS29" s="91"/>
      <c r="EGT29" s="91"/>
      <c r="EGU29" s="91"/>
      <c r="EGV29" s="91"/>
      <c r="EGW29" s="91"/>
      <c r="EGX29" s="91"/>
      <c r="EGY29" s="91"/>
      <c r="EGZ29" s="91"/>
      <c r="EHA29" s="91"/>
      <c r="EHB29" s="91"/>
      <c r="EHC29" s="91"/>
      <c r="EHD29" s="91"/>
      <c r="EHE29" s="91"/>
      <c r="EHF29" s="91"/>
      <c r="EHG29" s="91"/>
      <c r="EHH29" s="91"/>
      <c r="EHI29" s="91"/>
      <c r="EHJ29" s="91"/>
      <c r="EHK29" s="91"/>
      <c r="EHL29" s="91"/>
      <c r="EHM29" s="91"/>
      <c r="EHN29" s="91"/>
      <c r="EHO29" s="91"/>
      <c r="EHP29" s="91"/>
      <c r="EHQ29" s="91"/>
      <c r="EHR29" s="91"/>
      <c r="EHS29" s="91"/>
      <c r="EHT29" s="91"/>
      <c r="EHU29" s="91"/>
      <c r="EHV29" s="91"/>
      <c r="EHW29" s="91"/>
      <c r="EHX29" s="91"/>
      <c r="EHY29" s="91"/>
      <c r="EHZ29" s="91"/>
      <c r="EIA29" s="91"/>
      <c r="EIB29" s="91"/>
      <c r="EIC29" s="91"/>
      <c r="EID29" s="91"/>
      <c r="EIE29" s="91"/>
      <c r="EIF29" s="91"/>
      <c r="EIG29" s="91"/>
      <c r="EIH29" s="91"/>
      <c r="EII29" s="91"/>
      <c r="EIJ29" s="91"/>
      <c r="EIK29" s="91"/>
      <c r="EIL29" s="91"/>
      <c r="EIM29" s="91"/>
      <c r="EIN29" s="91"/>
      <c r="EIO29" s="91"/>
      <c r="EIP29" s="91"/>
      <c r="EIQ29" s="91"/>
      <c r="EIR29" s="91"/>
      <c r="EIS29" s="91"/>
      <c r="EIT29" s="91"/>
      <c r="EIU29" s="91"/>
      <c r="EIV29" s="91"/>
      <c r="EIW29" s="91"/>
      <c r="EIX29" s="91"/>
      <c r="EIY29" s="91"/>
      <c r="EIZ29" s="91"/>
      <c r="EJA29" s="91"/>
      <c r="EJB29" s="91"/>
      <c r="EJC29" s="91"/>
      <c r="EJD29" s="91"/>
      <c r="EJE29" s="91"/>
      <c r="EJF29" s="91"/>
      <c r="EJG29" s="91"/>
      <c r="EJH29" s="91"/>
      <c r="EJI29" s="91"/>
      <c r="EJJ29" s="91"/>
      <c r="EJK29" s="91"/>
      <c r="EJL29" s="91"/>
      <c r="EJM29" s="91"/>
      <c r="EJN29" s="91"/>
      <c r="EJO29" s="91"/>
      <c r="EJP29" s="91"/>
      <c r="EJQ29" s="91"/>
      <c r="EJR29" s="91"/>
      <c r="EJS29" s="91"/>
      <c r="EJT29" s="91"/>
      <c r="EJU29" s="91"/>
      <c r="EJV29" s="91"/>
      <c r="EJW29" s="91"/>
      <c r="EJX29" s="91"/>
      <c r="EJY29" s="91"/>
      <c r="EJZ29" s="91"/>
      <c r="EKA29" s="91"/>
      <c r="EKB29" s="91"/>
      <c r="EKC29" s="91"/>
      <c r="EKD29" s="91"/>
      <c r="EKE29" s="91"/>
      <c r="EKF29" s="91"/>
      <c r="EKG29" s="91"/>
      <c r="EKH29" s="91"/>
      <c r="EKI29" s="91"/>
      <c r="EKJ29" s="91"/>
      <c r="EKK29" s="91"/>
      <c r="EKL29" s="91"/>
      <c r="EKM29" s="91"/>
      <c r="EKN29" s="91"/>
      <c r="EKO29" s="91"/>
      <c r="EKP29" s="91"/>
      <c r="EKQ29" s="91"/>
      <c r="EKR29" s="91"/>
      <c r="EKS29" s="91"/>
      <c r="EKT29" s="91"/>
      <c r="EKU29" s="91"/>
      <c r="EKV29" s="91"/>
      <c r="EKW29" s="91"/>
      <c r="EKX29" s="91"/>
      <c r="EKY29" s="91"/>
      <c r="EKZ29" s="91"/>
      <c r="ELA29" s="91"/>
      <c r="ELB29" s="91"/>
      <c r="ELC29" s="91"/>
      <c r="ELD29" s="91"/>
      <c r="ELE29" s="91"/>
      <c r="ELF29" s="91"/>
      <c r="ELG29" s="91"/>
      <c r="ELH29" s="91"/>
      <c r="ELI29" s="91"/>
      <c r="ELJ29" s="91"/>
      <c r="ELK29" s="91"/>
      <c r="ELL29" s="91"/>
      <c r="ELM29" s="91"/>
      <c r="ELN29" s="91"/>
      <c r="ELO29" s="91"/>
      <c r="ELP29" s="91"/>
      <c r="ELQ29" s="91"/>
      <c r="ELR29" s="91"/>
      <c r="ELS29" s="91"/>
      <c r="ELT29" s="91"/>
      <c r="ELU29" s="91"/>
      <c r="ELV29" s="91"/>
      <c r="ELW29" s="91"/>
      <c r="ELX29" s="91"/>
      <c r="ELY29" s="91"/>
      <c r="ELZ29" s="91"/>
      <c r="EMA29" s="91"/>
      <c r="EMB29" s="91"/>
      <c r="EMC29" s="91"/>
      <c r="EMD29" s="91"/>
      <c r="EME29" s="91"/>
      <c r="EMF29" s="91"/>
      <c r="EMG29" s="91"/>
      <c r="EMH29" s="91"/>
      <c r="EMI29" s="91"/>
      <c r="EMJ29" s="91"/>
      <c r="EMK29" s="91"/>
      <c r="EML29" s="91"/>
      <c r="EMM29" s="91"/>
      <c r="EMN29" s="91"/>
      <c r="EMO29" s="91"/>
      <c r="EMP29" s="91"/>
      <c r="EMQ29" s="91"/>
      <c r="EMR29" s="91"/>
      <c r="EMS29" s="91"/>
      <c r="EMT29" s="91"/>
      <c r="EMU29" s="91"/>
      <c r="EMV29" s="91"/>
      <c r="EMW29" s="91"/>
      <c r="EMX29" s="91"/>
      <c r="EMY29" s="91"/>
      <c r="EMZ29" s="91"/>
      <c r="ENA29" s="91"/>
      <c r="ENB29" s="91"/>
      <c r="ENC29" s="91"/>
      <c r="END29" s="91"/>
      <c r="ENE29" s="91"/>
      <c r="ENF29" s="91"/>
      <c r="ENG29" s="91"/>
      <c r="ENH29" s="91"/>
      <c r="ENI29" s="91"/>
      <c r="ENJ29" s="91"/>
      <c r="ENK29" s="91"/>
      <c r="ENL29" s="91"/>
      <c r="ENM29" s="91"/>
      <c r="ENN29" s="91"/>
      <c r="ENO29" s="91"/>
      <c r="ENP29" s="91"/>
      <c r="ENQ29" s="91"/>
      <c r="ENR29" s="91"/>
      <c r="ENS29" s="91"/>
      <c r="ENT29" s="91"/>
      <c r="ENU29" s="91"/>
      <c r="ENV29" s="91"/>
      <c r="ENW29" s="91"/>
      <c r="ENX29" s="91"/>
      <c r="ENY29" s="91"/>
      <c r="ENZ29" s="91"/>
      <c r="EOA29" s="91"/>
      <c r="EOB29" s="91"/>
      <c r="EOC29" s="91"/>
      <c r="EOD29" s="91"/>
      <c r="EOE29" s="91"/>
      <c r="EOF29" s="91"/>
      <c r="EOG29" s="91"/>
      <c r="EOH29" s="91"/>
      <c r="EOI29" s="91"/>
      <c r="EOJ29" s="91"/>
      <c r="EOK29" s="91"/>
      <c r="EOL29" s="91"/>
      <c r="EOM29" s="91"/>
      <c r="EON29" s="91"/>
      <c r="EOO29" s="91"/>
      <c r="EOP29" s="91"/>
      <c r="EOQ29" s="91"/>
      <c r="EOR29" s="91"/>
      <c r="EOS29" s="91"/>
      <c r="EOT29" s="91"/>
      <c r="EOU29" s="91"/>
      <c r="EOV29" s="91"/>
      <c r="EOW29" s="91"/>
      <c r="EOX29" s="91"/>
      <c r="EOY29" s="91"/>
      <c r="EOZ29" s="91"/>
      <c r="EPA29" s="91"/>
      <c r="EPB29" s="91"/>
      <c r="EPC29" s="91"/>
      <c r="EPD29" s="91"/>
      <c r="EPE29" s="91"/>
      <c r="EPF29" s="91"/>
      <c r="EPG29" s="91"/>
      <c r="EPH29" s="91"/>
      <c r="EPI29" s="91"/>
      <c r="EPJ29" s="91"/>
      <c r="EPK29" s="91"/>
      <c r="EPL29" s="91"/>
      <c r="EPM29" s="91"/>
      <c r="EPN29" s="91"/>
      <c r="EPO29" s="91"/>
      <c r="EPP29" s="91"/>
      <c r="EPQ29" s="91"/>
      <c r="EPR29" s="91"/>
      <c r="EPS29" s="91"/>
      <c r="EPT29" s="91"/>
      <c r="EPU29" s="91"/>
      <c r="EPV29" s="91"/>
      <c r="EPW29" s="91"/>
      <c r="EPX29" s="91"/>
      <c r="EPY29" s="91"/>
      <c r="EPZ29" s="91"/>
      <c r="EQA29" s="91"/>
      <c r="EQB29" s="91"/>
      <c r="EQC29" s="91"/>
      <c r="EQD29" s="91"/>
      <c r="EQE29" s="91"/>
      <c r="EQF29" s="91"/>
      <c r="EQG29" s="91"/>
      <c r="EQH29" s="91"/>
      <c r="EQI29" s="91"/>
      <c r="EQJ29" s="91"/>
      <c r="EQK29" s="91"/>
      <c r="EQL29" s="91"/>
      <c r="EQM29" s="91"/>
      <c r="EQN29" s="91"/>
      <c r="EQO29" s="91"/>
      <c r="EQP29" s="91"/>
      <c r="EQQ29" s="91"/>
      <c r="EQR29" s="91"/>
      <c r="EQS29" s="91"/>
      <c r="EQT29" s="91"/>
      <c r="EQU29" s="91"/>
      <c r="EQV29" s="91"/>
      <c r="EQW29" s="91"/>
      <c r="EQX29" s="91"/>
      <c r="EQY29" s="91"/>
      <c r="EQZ29" s="91"/>
      <c r="ERA29" s="91"/>
      <c r="ERB29" s="91"/>
      <c r="ERC29" s="91"/>
      <c r="ERD29" s="91"/>
      <c r="ERE29" s="91"/>
      <c r="ERF29" s="91"/>
      <c r="ERG29" s="91"/>
      <c r="ERH29" s="91"/>
      <c r="ERI29" s="91"/>
      <c r="ERJ29" s="91"/>
      <c r="ERK29" s="91"/>
      <c r="ERL29" s="91"/>
      <c r="ERM29" s="91"/>
      <c r="ERN29" s="91"/>
      <c r="ERO29" s="91"/>
      <c r="ERP29" s="91"/>
      <c r="ERQ29" s="91"/>
      <c r="ERR29" s="91"/>
      <c r="ERS29" s="91"/>
      <c r="ERT29" s="91"/>
      <c r="ERU29" s="91"/>
      <c r="ERV29" s="91"/>
      <c r="ERW29" s="91"/>
      <c r="ERX29" s="91"/>
      <c r="ERY29" s="91"/>
      <c r="ERZ29" s="91"/>
      <c r="ESA29" s="91"/>
      <c r="ESB29" s="91"/>
      <c r="ESC29" s="91"/>
      <c r="ESD29" s="91"/>
      <c r="ESE29" s="91"/>
      <c r="ESF29" s="91"/>
      <c r="ESG29" s="91"/>
      <c r="ESH29" s="91"/>
      <c r="ESI29" s="91"/>
      <c r="ESJ29" s="91"/>
      <c r="ESK29" s="91"/>
      <c r="ESL29" s="91"/>
      <c r="ESM29" s="91"/>
      <c r="ESN29" s="91"/>
      <c r="ESO29" s="91"/>
      <c r="ESP29" s="91"/>
      <c r="ESQ29" s="91"/>
      <c r="ESR29" s="91"/>
      <c r="ESS29" s="91"/>
      <c r="EST29" s="91"/>
      <c r="ESU29" s="91"/>
      <c r="ESV29" s="91"/>
      <c r="ESW29" s="91"/>
      <c r="ESX29" s="91"/>
      <c r="ESY29" s="91"/>
      <c r="ESZ29" s="91"/>
      <c r="ETA29" s="91"/>
      <c r="ETB29" s="91"/>
      <c r="ETC29" s="91"/>
      <c r="ETD29" s="91"/>
      <c r="ETE29" s="91"/>
      <c r="ETF29" s="91"/>
      <c r="ETG29" s="91"/>
      <c r="ETH29" s="91"/>
      <c r="ETI29" s="91"/>
      <c r="ETJ29" s="91"/>
      <c r="ETK29" s="91"/>
      <c r="ETL29" s="91"/>
      <c r="ETM29" s="91"/>
      <c r="ETN29" s="91"/>
      <c r="ETO29" s="91"/>
      <c r="ETP29" s="91"/>
      <c r="ETQ29" s="91"/>
      <c r="ETR29" s="91"/>
      <c r="ETS29" s="91"/>
      <c r="ETT29" s="91"/>
      <c r="ETU29" s="91"/>
      <c r="ETV29" s="91"/>
      <c r="ETW29" s="91"/>
      <c r="ETX29" s="91"/>
      <c r="ETY29" s="91"/>
      <c r="ETZ29" s="91"/>
      <c r="EUA29" s="91"/>
      <c r="EUB29" s="91"/>
      <c r="EUC29" s="91"/>
      <c r="EUD29" s="91"/>
      <c r="EUE29" s="91"/>
      <c r="EUF29" s="91"/>
      <c r="EUG29" s="91"/>
      <c r="EUH29" s="91"/>
      <c r="EUI29" s="91"/>
      <c r="EUJ29" s="91"/>
      <c r="EUK29" s="91"/>
      <c r="EUL29" s="91"/>
      <c r="EUM29" s="91"/>
      <c r="EUN29" s="91"/>
      <c r="EUO29" s="91"/>
      <c r="EUP29" s="91"/>
      <c r="EUQ29" s="91"/>
      <c r="EUR29" s="91"/>
      <c r="EUS29" s="91"/>
      <c r="EUT29" s="91"/>
      <c r="EUU29" s="91"/>
      <c r="EUV29" s="91"/>
      <c r="EUW29" s="91"/>
      <c r="EUX29" s="91"/>
      <c r="EUY29" s="91"/>
      <c r="EUZ29" s="91"/>
      <c r="EVA29" s="91"/>
      <c r="EVB29" s="91"/>
      <c r="EVC29" s="91"/>
      <c r="EVD29" s="91"/>
      <c r="EVE29" s="91"/>
      <c r="EVF29" s="91"/>
      <c r="EVG29" s="91"/>
      <c r="EVH29" s="91"/>
      <c r="EVI29" s="91"/>
      <c r="EVJ29" s="91"/>
      <c r="EVK29" s="91"/>
      <c r="EVL29" s="91"/>
      <c r="EVM29" s="91"/>
      <c r="EVN29" s="91"/>
      <c r="EVO29" s="91"/>
      <c r="EVP29" s="91"/>
      <c r="EVQ29" s="91"/>
      <c r="EVR29" s="91"/>
      <c r="EVS29" s="91"/>
      <c r="EVT29" s="91"/>
      <c r="EVU29" s="91"/>
      <c r="EVV29" s="91"/>
      <c r="EVW29" s="91"/>
      <c r="EVX29" s="91"/>
      <c r="EVY29" s="91"/>
      <c r="EVZ29" s="91"/>
      <c r="EWA29" s="91"/>
      <c r="EWB29" s="91"/>
      <c r="EWC29" s="91"/>
      <c r="EWD29" s="91"/>
      <c r="EWE29" s="91"/>
      <c r="EWF29" s="91"/>
      <c r="EWG29" s="91"/>
      <c r="EWH29" s="91"/>
      <c r="EWI29" s="91"/>
      <c r="EWJ29" s="91"/>
      <c r="EWK29" s="91"/>
      <c r="EWL29" s="91"/>
      <c r="EWM29" s="91"/>
      <c r="EWN29" s="91"/>
      <c r="EWO29" s="91"/>
      <c r="EWP29" s="91"/>
      <c r="EWQ29" s="91"/>
      <c r="EWR29" s="91"/>
      <c r="EWS29" s="91"/>
      <c r="EWT29" s="91"/>
      <c r="EWU29" s="91"/>
      <c r="EWV29" s="91"/>
      <c r="EWW29" s="91"/>
      <c r="EWX29" s="91"/>
      <c r="EWY29" s="91"/>
      <c r="EWZ29" s="91"/>
      <c r="EXA29" s="91"/>
      <c r="EXB29" s="91"/>
      <c r="EXC29" s="91"/>
      <c r="EXD29" s="91"/>
      <c r="EXE29" s="91"/>
      <c r="EXF29" s="91"/>
      <c r="EXG29" s="91"/>
      <c r="EXH29" s="91"/>
      <c r="EXI29" s="91"/>
      <c r="EXJ29" s="91"/>
      <c r="EXK29" s="91"/>
      <c r="EXL29" s="91"/>
      <c r="EXM29" s="91"/>
      <c r="EXN29" s="91"/>
      <c r="EXO29" s="91"/>
      <c r="EXP29" s="91"/>
      <c r="EXQ29" s="91"/>
      <c r="EXR29" s="91"/>
      <c r="EXS29" s="91"/>
      <c r="EXT29" s="91"/>
      <c r="EXU29" s="91"/>
      <c r="EXV29" s="91"/>
      <c r="EXW29" s="91"/>
      <c r="EXX29" s="91"/>
      <c r="EXY29" s="91"/>
      <c r="EXZ29" s="91"/>
      <c r="EYA29" s="91"/>
      <c r="EYB29" s="91"/>
      <c r="EYC29" s="91"/>
      <c r="EYD29" s="91"/>
      <c r="EYE29" s="91"/>
      <c r="EYF29" s="91"/>
      <c r="EYG29" s="91"/>
      <c r="EYH29" s="91"/>
      <c r="EYI29" s="91"/>
      <c r="EYJ29" s="91"/>
      <c r="EYK29" s="91"/>
      <c r="EYL29" s="91"/>
      <c r="EYM29" s="91"/>
      <c r="EYN29" s="91"/>
      <c r="EYO29" s="91"/>
      <c r="EYP29" s="91"/>
      <c r="EYQ29" s="91"/>
      <c r="EYR29" s="91"/>
      <c r="EYS29" s="91"/>
      <c r="EYT29" s="91"/>
      <c r="EYU29" s="91"/>
      <c r="EYV29" s="91"/>
      <c r="EYW29" s="91"/>
      <c r="EYX29" s="91"/>
      <c r="EYY29" s="91"/>
      <c r="EYZ29" s="91"/>
      <c r="EZA29" s="91"/>
      <c r="EZB29" s="91"/>
      <c r="EZC29" s="91"/>
      <c r="EZD29" s="91"/>
      <c r="EZE29" s="91"/>
      <c r="EZF29" s="91"/>
      <c r="EZG29" s="91"/>
      <c r="EZH29" s="91"/>
      <c r="EZI29" s="91"/>
      <c r="EZJ29" s="91"/>
      <c r="EZK29" s="91"/>
      <c r="EZL29" s="91"/>
      <c r="EZM29" s="91"/>
      <c r="EZN29" s="91"/>
      <c r="EZO29" s="91"/>
      <c r="EZP29" s="91"/>
      <c r="EZQ29" s="91"/>
      <c r="EZR29" s="91"/>
      <c r="EZS29" s="91"/>
      <c r="EZT29" s="91"/>
      <c r="EZU29" s="91"/>
      <c r="EZV29" s="91"/>
      <c r="EZW29" s="91"/>
      <c r="EZX29" s="91"/>
      <c r="EZY29" s="91"/>
      <c r="EZZ29" s="91"/>
      <c r="FAA29" s="91"/>
      <c r="FAB29" s="91"/>
      <c r="FAC29" s="91"/>
      <c r="FAD29" s="91"/>
      <c r="FAE29" s="91"/>
      <c r="FAF29" s="91"/>
      <c r="FAG29" s="91"/>
      <c r="FAH29" s="91"/>
      <c r="FAI29" s="91"/>
      <c r="FAJ29" s="91"/>
      <c r="FAK29" s="91"/>
      <c r="FAL29" s="91"/>
      <c r="FAM29" s="91"/>
      <c r="FAN29" s="91"/>
      <c r="FAO29" s="91"/>
      <c r="FAP29" s="91"/>
      <c r="FAQ29" s="91"/>
      <c r="FAR29" s="91"/>
      <c r="FAS29" s="91"/>
      <c r="FAT29" s="91"/>
      <c r="FAU29" s="91"/>
      <c r="FAV29" s="91"/>
      <c r="FAW29" s="91"/>
      <c r="FAX29" s="91"/>
      <c r="FAY29" s="91"/>
      <c r="FAZ29" s="91"/>
      <c r="FBA29" s="91"/>
      <c r="FBB29" s="91"/>
      <c r="FBC29" s="91"/>
      <c r="FBD29" s="91"/>
      <c r="FBE29" s="91"/>
      <c r="FBF29" s="91"/>
      <c r="FBG29" s="91"/>
      <c r="FBH29" s="91"/>
      <c r="FBI29" s="91"/>
      <c r="FBJ29" s="91"/>
      <c r="FBK29" s="91"/>
      <c r="FBL29" s="91"/>
      <c r="FBM29" s="91"/>
      <c r="FBN29" s="91"/>
      <c r="FBO29" s="91"/>
      <c r="FBP29" s="91"/>
      <c r="FBQ29" s="91"/>
      <c r="FBR29" s="91"/>
      <c r="FBS29" s="91"/>
      <c r="FBT29" s="91"/>
      <c r="FBU29" s="91"/>
      <c r="FBV29" s="91"/>
      <c r="FBW29" s="91"/>
      <c r="FBX29" s="91"/>
      <c r="FBY29" s="91"/>
      <c r="FBZ29" s="91"/>
      <c r="FCA29" s="91"/>
      <c r="FCB29" s="91"/>
      <c r="FCC29" s="91"/>
      <c r="FCD29" s="91"/>
      <c r="FCE29" s="91"/>
      <c r="FCF29" s="91"/>
      <c r="FCG29" s="91"/>
      <c r="FCH29" s="91"/>
      <c r="FCI29" s="91"/>
      <c r="FCJ29" s="91"/>
      <c r="FCK29" s="91"/>
      <c r="FCL29" s="91"/>
      <c r="FCM29" s="91"/>
      <c r="FCN29" s="91"/>
      <c r="FCO29" s="91"/>
      <c r="FCP29" s="91"/>
      <c r="FCQ29" s="91"/>
      <c r="FCR29" s="91"/>
      <c r="FCS29" s="91"/>
      <c r="FCT29" s="91"/>
      <c r="FCU29" s="91"/>
      <c r="FCV29" s="91"/>
      <c r="FCW29" s="91"/>
      <c r="FCX29" s="91"/>
      <c r="FCY29" s="91"/>
      <c r="FCZ29" s="91"/>
      <c r="FDA29" s="91"/>
      <c r="FDB29" s="91"/>
      <c r="FDC29" s="91"/>
      <c r="FDD29" s="91"/>
      <c r="FDE29" s="91"/>
      <c r="FDF29" s="91"/>
      <c r="FDG29" s="91"/>
      <c r="FDH29" s="91"/>
      <c r="FDI29" s="91"/>
      <c r="FDJ29" s="91"/>
      <c r="FDK29" s="91"/>
      <c r="FDL29" s="91"/>
      <c r="FDM29" s="91"/>
      <c r="FDN29" s="91"/>
      <c r="FDO29" s="91"/>
      <c r="FDP29" s="91"/>
      <c r="FDQ29" s="91"/>
      <c r="FDR29" s="91"/>
      <c r="FDS29" s="91"/>
      <c r="FDT29" s="91"/>
      <c r="FDU29" s="91"/>
      <c r="FDV29" s="91"/>
      <c r="FDW29" s="91"/>
      <c r="FDX29" s="91"/>
      <c r="FDY29" s="91"/>
      <c r="FDZ29" s="91"/>
      <c r="FEA29" s="91"/>
      <c r="FEB29" s="91"/>
      <c r="FEC29" s="91"/>
      <c r="FED29" s="91"/>
      <c r="FEE29" s="91"/>
      <c r="FEF29" s="91"/>
      <c r="FEG29" s="91"/>
      <c r="FEH29" s="91"/>
      <c r="FEI29" s="91"/>
      <c r="FEJ29" s="91"/>
      <c r="FEK29" s="91"/>
      <c r="FEL29" s="91"/>
      <c r="FEM29" s="91"/>
      <c r="FEN29" s="91"/>
      <c r="FEO29" s="91"/>
      <c r="FEP29" s="91"/>
      <c r="FEQ29" s="91"/>
      <c r="FER29" s="91"/>
      <c r="FES29" s="91"/>
      <c r="FET29" s="91"/>
      <c r="FEU29" s="91"/>
      <c r="FEV29" s="91"/>
      <c r="FEW29" s="91"/>
      <c r="FEX29" s="91"/>
      <c r="FEY29" s="91"/>
      <c r="FEZ29" s="91"/>
      <c r="FFA29" s="91"/>
      <c r="FFB29" s="91"/>
      <c r="FFC29" s="91"/>
      <c r="FFD29" s="91"/>
      <c r="FFE29" s="91"/>
      <c r="FFF29" s="91"/>
      <c r="FFG29" s="91"/>
      <c r="FFH29" s="91"/>
      <c r="FFI29" s="91"/>
      <c r="FFJ29" s="91"/>
      <c r="FFK29" s="91"/>
      <c r="FFL29" s="91"/>
      <c r="FFM29" s="91"/>
      <c r="FFN29" s="91"/>
      <c r="FFO29" s="91"/>
      <c r="FFP29" s="91"/>
      <c r="FFQ29" s="91"/>
      <c r="FFR29" s="91"/>
      <c r="FFS29" s="91"/>
      <c r="FFT29" s="91"/>
      <c r="FFU29" s="91"/>
      <c r="FFV29" s="91"/>
      <c r="FFW29" s="91"/>
      <c r="FFX29" s="91"/>
      <c r="FFY29" s="91"/>
      <c r="FFZ29" s="91"/>
      <c r="FGA29" s="91"/>
      <c r="FGB29" s="91"/>
      <c r="FGC29" s="91"/>
      <c r="FGD29" s="91"/>
      <c r="FGE29" s="91"/>
      <c r="FGF29" s="91"/>
      <c r="FGG29" s="91"/>
      <c r="FGH29" s="91"/>
      <c r="FGI29" s="91"/>
      <c r="FGJ29" s="91"/>
      <c r="FGK29" s="91"/>
      <c r="FGL29" s="91"/>
      <c r="FGM29" s="91"/>
      <c r="FGN29" s="91"/>
      <c r="FGO29" s="91"/>
      <c r="FGP29" s="91"/>
      <c r="FGQ29" s="91"/>
      <c r="FGR29" s="91"/>
      <c r="FGS29" s="91"/>
      <c r="FGT29" s="91"/>
      <c r="FGU29" s="91"/>
      <c r="FGV29" s="91"/>
      <c r="FGW29" s="91"/>
      <c r="FGX29" s="91"/>
      <c r="FGY29" s="91"/>
      <c r="FGZ29" s="91"/>
      <c r="FHA29" s="91"/>
      <c r="FHB29" s="91"/>
      <c r="FHC29" s="91"/>
      <c r="FHD29" s="91"/>
      <c r="FHE29" s="91"/>
      <c r="FHF29" s="91"/>
      <c r="FHG29" s="91"/>
      <c r="FHH29" s="91"/>
      <c r="FHI29" s="91"/>
      <c r="FHJ29" s="91"/>
      <c r="FHK29" s="91"/>
      <c r="FHL29" s="91"/>
      <c r="FHM29" s="91"/>
      <c r="FHN29" s="91"/>
      <c r="FHO29" s="91"/>
      <c r="FHP29" s="91"/>
      <c r="FHQ29" s="91"/>
      <c r="FHR29" s="91"/>
      <c r="FHS29" s="91"/>
      <c r="FHT29" s="91"/>
      <c r="FHU29" s="91"/>
      <c r="FHV29" s="91"/>
      <c r="FHW29" s="91"/>
      <c r="FHX29" s="91"/>
      <c r="FHY29" s="91"/>
      <c r="FHZ29" s="91"/>
      <c r="FIA29" s="91"/>
      <c r="FIB29" s="91"/>
      <c r="FIC29" s="91"/>
      <c r="FID29" s="91"/>
      <c r="FIE29" s="91"/>
      <c r="FIF29" s="91"/>
      <c r="FIG29" s="91"/>
      <c r="FIH29" s="91"/>
      <c r="FII29" s="91"/>
      <c r="FIJ29" s="91"/>
      <c r="FIK29" s="91"/>
      <c r="FIL29" s="91"/>
      <c r="FIM29" s="91"/>
      <c r="FIN29" s="91"/>
      <c r="FIO29" s="91"/>
      <c r="FIP29" s="91"/>
      <c r="FIQ29" s="91"/>
      <c r="FIR29" s="91"/>
      <c r="FIS29" s="91"/>
      <c r="FIT29" s="91"/>
      <c r="FIU29" s="91"/>
      <c r="FIV29" s="91"/>
      <c r="FIW29" s="91"/>
      <c r="FIX29" s="91"/>
      <c r="FIY29" s="91"/>
      <c r="FIZ29" s="91"/>
      <c r="FJA29" s="91"/>
      <c r="FJB29" s="91"/>
      <c r="FJC29" s="91"/>
      <c r="FJD29" s="91"/>
      <c r="FJE29" s="91"/>
      <c r="FJF29" s="91"/>
      <c r="FJG29" s="91"/>
      <c r="FJH29" s="91"/>
      <c r="FJI29" s="91"/>
      <c r="FJJ29" s="91"/>
      <c r="FJK29" s="91"/>
      <c r="FJL29" s="91"/>
      <c r="FJM29" s="91"/>
      <c r="FJN29" s="91"/>
      <c r="FJO29" s="91"/>
      <c r="FJP29" s="91"/>
      <c r="FJQ29" s="91"/>
      <c r="FJR29" s="91"/>
      <c r="FJS29" s="91"/>
      <c r="FJT29" s="91"/>
      <c r="FJU29" s="91"/>
      <c r="FJV29" s="91"/>
      <c r="FJW29" s="91"/>
      <c r="FJX29" s="91"/>
      <c r="FJY29" s="91"/>
      <c r="FJZ29" s="91"/>
      <c r="FKA29" s="91"/>
      <c r="FKB29" s="91"/>
      <c r="FKC29" s="91"/>
      <c r="FKD29" s="91"/>
      <c r="FKE29" s="91"/>
      <c r="FKF29" s="91"/>
      <c r="FKG29" s="91"/>
      <c r="FKH29" s="91"/>
      <c r="FKI29" s="91"/>
      <c r="FKJ29" s="91"/>
      <c r="FKK29" s="91"/>
      <c r="FKL29" s="91"/>
      <c r="FKM29" s="91"/>
      <c r="FKN29" s="91"/>
      <c r="FKO29" s="91"/>
      <c r="FKP29" s="91"/>
      <c r="FKQ29" s="91"/>
      <c r="FKR29" s="91"/>
      <c r="FKS29" s="91"/>
      <c r="FKT29" s="91"/>
      <c r="FKU29" s="91"/>
      <c r="FKV29" s="91"/>
      <c r="FKW29" s="91"/>
      <c r="FKX29" s="91"/>
      <c r="FKY29" s="91"/>
      <c r="FKZ29" s="91"/>
      <c r="FLA29" s="91"/>
      <c r="FLB29" s="91"/>
      <c r="FLC29" s="91"/>
      <c r="FLD29" s="91"/>
      <c r="FLE29" s="91"/>
      <c r="FLF29" s="91"/>
      <c r="FLG29" s="91"/>
      <c r="FLH29" s="91"/>
      <c r="FLI29" s="91"/>
      <c r="FLJ29" s="91"/>
      <c r="FLK29" s="91"/>
      <c r="FLL29" s="91"/>
      <c r="FLM29" s="91"/>
      <c r="FLN29" s="91"/>
      <c r="FLO29" s="91"/>
      <c r="FLP29" s="91"/>
      <c r="FLQ29" s="91"/>
      <c r="FLR29" s="91"/>
      <c r="FLS29" s="91"/>
      <c r="FLT29" s="91"/>
      <c r="FLU29" s="91"/>
      <c r="FLV29" s="91"/>
      <c r="FLW29" s="91"/>
      <c r="FLX29" s="91"/>
      <c r="FLY29" s="91"/>
      <c r="FLZ29" s="91"/>
      <c r="FMA29" s="91"/>
      <c r="FMB29" s="91"/>
      <c r="FMC29" s="91"/>
      <c r="FMD29" s="91"/>
      <c r="FME29" s="91"/>
      <c r="FMF29" s="91"/>
      <c r="FMG29" s="91"/>
      <c r="FMH29" s="91"/>
      <c r="FMI29" s="91"/>
      <c r="FMJ29" s="91"/>
      <c r="FMK29" s="91"/>
      <c r="FML29" s="91"/>
      <c r="FMM29" s="91"/>
      <c r="FMN29" s="91"/>
      <c r="FMO29" s="91"/>
      <c r="FMP29" s="91"/>
      <c r="FMQ29" s="91"/>
      <c r="FMR29" s="91"/>
      <c r="FMS29" s="91"/>
      <c r="FMT29" s="91"/>
      <c r="FMU29" s="91"/>
      <c r="FMV29" s="91"/>
      <c r="FMW29" s="91"/>
      <c r="FMX29" s="91"/>
      <c r="FMY29" s="91"/>
      <c r="FMZ29" s="91"/>
      <c r="FNA29" s="91"/>
      <c r="FNB29" s="91"/>
      <c r="FNC29" s="91"/>
      <c r="FND29" s="91"/>
      <c r="FNE29" s="91"/>
      <c r="FNF29" s="91"/>
      <c r="FNG29" s="91"/>
      <c r="FNH29" s="91"/>
      <c r="FNI29" s="91"/>
      <c r="FNJ29" s="91"/>
      <c r="FNK29" s="91"/>
      <c r="FNL29" s="91"/>
      <c r="FNM29" s="91"/>
      <c r="FNN29" s="91"/>
      <c r="FNO29" s="91"/>
      <c r="FNP29" s="91"/>
      <c r="FNQ29" s="91"/>
      <c r="FNR29" s="91"/>
      <c r="FNS29" s="91"/>
      <c r="FNT29" s="91"/>
      <c r="FNU29" s="91"/>
      <c r="FNV29" s="91"/>
      <c r="FNW29" s="91"/>
      <c r="FNX29" s="91"/>
      <c r="FNY29" s="91"/>
      <c r="FNZ29" s="91"/>
      <c r="FOA29" s="91"/>
      <c r="FOB29" s="91"/>
      <c r="FOC29" s="91"/>
      <c r="FOD29" s="91"/>
      <c r="FOE29" s="91"/>
      <c r="FOF29" s="91"/>
      <c r="FOG29" s="91"/>
      <c r="FOH29" s="91"/>
      <c r="FOI29" s="91"/>
      <c r="FOJ29" s="91"/>
      <c r="FOK29" s="91"/>
      <c r="FOL29" s="91"/>
      <c r="FOM29" s="91"/>
      <c r="FON29" s="91"/>
      <c r="FOO29" s="91"/>
      <c r="FOP29" s="91"/>
      <c r="FOQ29" s="91"/>
      <c r="FOR29" s="91"/>
      <c r="FOS29" s="91"/>
      <c r="FOT29" s="91"/>
      <c r="FOU29" s="91"/>
      <c r="FOV29" s="91"/>
      <c r="FOW29" s="91"/>
      <c r="FOX29" s="91"/>
      <c r="FOY29" s="91"/>
      <c r="FOZ29" s="91"/>
      <c r="FPA29" s="91"/>
      <c r="FPB29" s="91"/>
      <c r="FPC29" s="91"/>
      <c r="FPD29" s="91"/>
      <c r="FPE29" s="91"/>
      <c r="FPF29" s="91"/>
      <c r="FPG29" s="91"/>
      <c r="FPH29" s="91"/>
      <c r="FPI29" s="91"/>
      <c r="FPJ29" s="91"/>
      <c r="FPK29" s="91"/>
      <c r="FPL29" s="91"/>
      <c r="FPM29" s="91"/>
      <c r="FPN29" s="91"/>
      <c r="FPO29" s="91"/>
      <c r="FPP29" s="91"/>
      <c r="FPQ29" s="91"/>
      <c r="FPR29" s="91"/>
      <c r="FPS29" s="91"/>
      <c r="FPT29" s="91"/>
      <c r="FPU29" s="91"/>
      <c r="FPV29" s="91"/>
      <c r="FPW29" s="91"/>
      <c r="FPX29" s="91"/>
      <c r="FPY29" s="91"/>
      <c r="FPZ29" s="91"/>
      <c r="FQA29" s="91"/>
      <c r="FQB29" s="91"/>
      <c r="FQC29" s="91"/>
      <c r="FQD29" s="91"/>
      <c r="FQE29" s="91"/>
      <c r="FQF29" s="91"/>
      <c r="FQG29" s="91"/>
      <c r="FQH29" s="91"/>
      <c r="FQI29" s="91"/>
      <c r="FQJ29" s="91"/>
      <c r="FQK29" s="91"/>
      <c r="FQL29" s="91"/>
      <c r="FQM29" s="91"/>
      <c r="FQN29" s="91"/>
      <c r="FQO29" s="91"/>
      <c r="FQP29" s="91"/>
      <c r="FQQ29" s="91"/>
      <c r="FQR29" s="91"/>
      <c r="FQS29" s="91"/>
      <c r="FQT29" s="91"/>
      <c r="FQU29" s="91"/>
      <c r="FQV29" s="91"/>
      <c r="FQW29" s="91"/>
      <c r="FQX29" s="91"/>
      <c r="FQY29" s="91"/>
      <c r="FQZ29" s="91"/>
      <c r="FRA29" s="91"/>
      <c r="FRB29" s="91"/>
      <c r="FRC29" s="91"/>
      <c r="FRD29" s="91"/>
      <c r="FRE29" s="91"/>
      <c r="FRF29" s="91"/>
      <c r="FRG29" s="91"/>
      <c r="FRH29" s="91"/>
      <c r="FRI29" s="91"/>
      <c r="FRJ29" s="91"/>
      <c r="FRK29" s="91"/>
      <c r="FRL29" s="91"/>
      <c r="FRM29" s="91"/>
      <c r="FRN29" s="91"/>
      <c r="FRO29" s="91"/>
      <c r="FRP29" s="91"/>
      <c r="FRQ29" s="91"/>
      <c r="FRR29" s="91"/>
      <c r="FRS29" s="91"/>
      <c r="FRT29" s="91"/>
      <c r="FRU29" s="91"/>
      <c r="FRV29" s="91"/>
      <c r="FRW29" s="91"/>
      <c r="FRX29" s="91"/>
      <c r="FRY29" s="91"/>
      <c r="FRZ29" s="91"/>
      <c r="FSA29" s="91"/>
      <c r="FSB29" s="91"/>
      <c r="FSC29" s="91"/>
      <c r="FSD29" s="91"/>
      <c r="FSE29" s="91"/>
      <c r="FSF29" s="91"/>
      <c r="FSG29" s="91"/>
      <c r="FSH29" s="91"/>
      <c r="FSI29" s="91"/>
      <c r="FSJ29" s="91"/>
      <c r="FSK29" s="91"/>
      <c r="FSL29" s="91"/>
      <c r="FSM29" s="91"/>
      <c r="FSN29" s="91"/>
      <c r="FSO29" s="91"/>
      <c r="FSP29" s="91"/>
      <c r="FSQ29" s="91"/>
      <c r="FSR29" s="91"/>
      <c r="FSS29" s="91"/>
      <c r="FST29" s="91"/>
      <c r="FSU29" s="91"/>
      <c r="FSV29" s="91"/>
      <c r="FSW29" s="91"/>
      <c r="FSX29" s="91"/>
      <c r="FSY29" s="91"/>
      <c r="FSZ29" s="91"/>
      <c r="FTA29" s="91"/>
      <c r="FTB29" s="91"/>
      <c r="FTC29" s="91"/>
      <c r="FTD29" s="91"/>
      <c r="FTE29" s="91"/>
      <c r="FTF29" s="91"/>
      <c r="FTG29" s="91"/>
      <c r="FTH29" s="91"/>
      <c r="FTI29" s="91"/>
      <c r="FTJ29" s="91"/>
      <c r="FTK29" s="91"/>
      <c r="FTL29" s="91"/>
      <c r="FTM29" s="91"/>
      <c r="FTN29" s="91"/>
      <c r="FTO29" s="91"/>
      <c r="FTP29" s="91"/>
      <c r="FTQ29" s="91"/>
      <c r="FTR29" s="91"/>
      <c r="FTS29" s="91"/>
      <c r="FTT29" s="91"/>
      <c r="FTU29" s="91"/>
      <c r="FTV29" s="91"/>
      <c r="FTW29" s="91"/>
      <c r="FTX29" s="91"/>
      <c r="FTY29" s="91"/>
      <c r="FTZ29" s="91"/>
      <c r="FUA29" s="91"/>
      <c r="FUB29" s="91"/>
      <c r="FUC29" s="91"/>
      <c r="FUD29" s="91"/>
      <c r="FUE29" s="91"/>
      <c r="FUF29" s="91"/>
      <c r="FUG29" s="91"/>
      <c r="FUH29" s="91"/>
      <c r="FUI29" s="91"/>
      <c r="FUJ29" s="91"/>
      <c r="FUK29" s="91"/>
      <c r="FUL29" s="91"/>
      <c r="FUM29" s="91"/>
      <c r="FUN29" s="91"/>
      <c r="FUO29" s="91"/>
      <c r="FUP29" s="91"/>
      <c r="FUQ29" s="91"/>
      <c r="FUR29" s="91"/>
      <c r="FUS29" s="91"/>
      <c r="FUT29" s="91"/>
      <c r="FUU29" s="91"/>
      <c r="FUV29" s="91"/>
      <c r="FUW29" s="91"/>
      <c r="FUX29" s="91"/>
      <c r="FUY29" s="91"/>
      <c r="FUZ29" s="91"/>
      <c r="FVA29" s="91"/>
      <c r="FVB29" s="91"/>
      <c r="FVC29" s="91"/>
      <c r="FVD29" s="91"/>
      <c r="FVE29" s="91"/>
      <c r="FVF29" s="91"/>
      <c r="FVG29" s="91"/>
      <c r="FVH29" s="91"/>
      <c r="FVI29" s="91"/>
      <c r="FVJ29" s="91"/>
      <c r="FVK29" s="91"/>
      <c r="FVL29" s="91"/>
      <c r="FVM29" s="91"/>
      <c r="FVN29" s="91"/>
      <c r="FVO29" s="91"/>
      <c r="FVP29" s="91"/>
      <c r="FVQ29" s="91"/>
      <c r="FVR29" s="91"/>
      <c r="FVS29" s="91"/>
      <c r="FVT29" s="91"/>
      <c r="FVU29" s="91"/>
      <c r="FVV29" s="91"/>
      <c r="FVW29" s="91"/>
      <c r="FVX29" s="91"/>
      <c r="FVY29" s="91"/>
      <c r="FVZ29" s="91"/>
      <c r="FWA29" s="91"/>
      <c r="FWB29" s="91"/>
      <c r="FWC29" s="91"/>
      <c r="FWD29" s="91"/>
      <c r="FWE29" s="91"/>
      <c r="FWF29" s="91"/>
      <c r="FWG29" s="91"/>
      <c r="FWH29" s="91"/>
      <c r="FWI29" s="91"/>
      <c r="FWJ29" s="91"/>
      <c r="FWK29" s="91"/>
      <c r="FWL29" s="91"/>
      <c r="FWM29" s="91"/>
      <c r="FWN29" s="91"/>
      <c r="FWO29" s="91"/>
      <c r="FWP29" s="91"/>
      <c r="FWQ29" s="91"/>
      <c r="FWR29" s="91"/>
      <c r="FWS29" s="91"/>
      <c r="FWT29" s="91"/>
      <c r="FWU29" s="91"/>
      <c r="FWV29" s="91"/>
      <c r="FWW29" s="91"/>
      <c r="FWX29" s="91"/>
      <c r="FWY29" s="91"/>
      <c r="FWZ29" s="91"/>
      <c r="FXA29" s="91"/>
      <c r="FXB29" s="91"/>
      <c r="FXC29" s="91"/>
      <c r="FXD29" s="91"/>
      <c r="FXE29" s="91"/>
      <c r="FXF29" s="91"/>
      <c r="FXG29" s="91"/>
      <c r="FXH29" s="91"/>
      <c r="FXI29" s="91"/>
      <c r="FXJ29" s="91"/>
      <c r="FXK29" s="91"/>
      <c r="FXL29" s="91"/>
      <c r="FXM29" s="91"/>
      <c r="FXN29" s="91"/>
      <c r="FXO29" s="91"/>
      <c r="FXP29" s="91"/>
      <c r="FXQ29" s="91"/>
      <c r="FXR29" s="91"/>
      <c r="FXS29" s="91"/>
      <c r="FXT29" s="91"/>
      <c r="FXU29" s="91"/>
      <c r="FXV29" s="91"/>
      <c r="FXW29" s="91"/>
      <c r="FXX29" s="91"/>
      <c r="FXY29" s="91"/>
      <c r="FXZ29" s="91"/>
      <c r="FYA29" s="91"/>
      <c r="FYB29" s="91"/>
      <c r="FYC29" s="91"/>
      <c r="FYD29" s="91"/>
      <c r="FYE29" s="91"/>
      <c r="FYF29" s="91"/>
      <c r="FYG29" s="91"/>
      <c r="FYH29" s="91"/>
      <c r="FYI29" s="91"/>
      <c r="FYJ29" s="91"/>
      <c r="FYK29" s="91"/>
      <c r="FYL29" s="91"/>
      <c r="FYM29" s="91"/>
      <c r="FYN29" s="91"/>
      <c r="FYO29" s="91"/>
      <c r="FYP29" s="91"/>
      <c r="FYQ29" s="91"/>
      <c r="FYR29" s="91"/>
      <c r="FYS29" s="91"/>
      <c r="FYT29" s="91"/>
      <c r="FYU29" s="91"/>
      <c r="FYV29" s="91"/>
      <c r="FYW29" s="91"/>
      <c r="FYX29" s="91"/>
      <c r="FYY29" s="91"/>
      <c r="FYZ29" s="91"/>
      <c r="FZA29" s="91"/>
      <c r="FZB29" s="91"/>
      <c r="FZC29" s="91"/>
      <c r="FZD29" s="91"/>
      <c r="FZE29" s="91"/>
      <c r="FZF29" s="91"/>
      <c r="FZG29" s="91"/>
      <c r="FZH29" s="91"/>
      <c r="FZI29" s="91"/>
      <c r="FZJ29" s="91"/>
      <c r="FZK29" s="91"/>
      <c r="FZL29" s="91"/>
      <c r="FZM29" s="91"/>
      <c r="FZN29" s="91"/>
      <c r="FZO29" s="91"/>
      <c r="FZP29" s="91"/>
      <c r="FZQ29" s="91"/>
      <c r="FZR29" s="91"/>
      <c r="FZS29" s="91"/>
      <c r="FZT29" s="91"/>
      <c r="FZU29" s="91"/>
      <c r="FZV29" s="91"/>
      <c r="FZW29" s="91"/>
      <c r="FZX29" s="91"/>
      <c r="FZY29" s="91"/>
      <c r="FZZ29" s="91"/>
      <c r="GAA29" s="91"/>
      <c r="GAB29" s="91"/>
      <c r="GAC29" s="91"/>
      <c r="GAD29" s="91"/>
      <c r="GAE29" s="91"/>
      <c r="GAF29" s="91"/>
      <c r="GAG29" s="91"/>
      <c r="GAH29" s="91"/>
      <c r="GAI29" s="91"/>
      <c r="GAJ29" s="91"/>
      <c r="GAK29" s="91"/>
      <c r="GAL29" s="91"/>
      <c r="GAM29" s="91"/>
      <c r="GAN29" s="91"/>
      <c r="GAO29" s="91"/>
      <c r="GAP29" s="91"/>
      <c r="GAQ29" s="91"/>
      <c r="GAR29" s="91"/>
      <c r="GAS29" s="91"/>
      <c r="GAT29" s="91"/>
      <c r="GAU29" s="91"/>
      <c r="GAV29" s="91"/>
      <c r="GAW29" s="91"/>
      <c r="GAX29" s="91"/>
      <c r="GAY29" s="91"/>
      <c r="GAZ29" s="91"/>
      <c r="GBA29" s="91"/>
      <c r="GBB29" s="91"/>
      <c r="GBC29" s="91"/>
      <c r="GBD29" s="91"/>
      <c r="GBE29" s="91"/>
      <c r="GBF29" s="91"/>
      <c r="GBG29" s="91"/>
      <c r="GBH29" s="91"/>
      <c r="GBI29" s="91"/>
      <c r="GBJ29" s="91"/>
      <c r="GBK29" s="91"/>
      <c r="GBL29" s="91"/>
      <c r="GBM29" s="91"/>
      <c r="GBN29" s="91"/>
      <c r="GBO29" s="91"/>
      <c r="GBP29" s="91"/>
      <c r="GBQ29" s="91"/>
      <c r="GBR29" s="91"/>
      <c r="GBS29" s="91"/>
      <c r="GBT29" s="91"/>
      <c r="GBU29" s="91"/>
      <c r="GBV29" s="91"/>
      <c r="GBW29" s="91"/>
      <c r="GBX29" s="91"/>
      <c r="GBY29" s="91"/>
      <c r="GBZ29" s="91"/>
      <c r="GCA29" s="91"/>
      <c r="GCB29" s="91"/>
      <c r="GCC29" s="91"/>
      <c r="GCD29" s="91"/>
      <c r="GCE29" s="91"/>
      <c r="GCF29" s="91"/>
      <c r="GCG29" s="91"/>
      <c r="GCH29" s="91"/>
      <c r="GCI29" s="91"/>
      <c r="GCJ29" s="91"/>
      <c r="GCK29" s="91"/>
      <c r="GCL29" s="91"/>
      <c r="GCM29" s="91"/>
      <c r="GCN29" s="91"/>
      <c r="GCO29" s="91"/>
      <c r="GCP29" s="91"/>
      <c r="GCQ29" s="91"/>
      <c r="GCR29" s="91"/>
      <c r="GCS29" s="91"/>
      <c r="GCT29" s="91"/>
      <c r="GCU29" s="91"/>
      <c r="GCV29" s="91"/>
      <c r="GCW29" s="91"/>
      <c r="GCX29" s="91"/>
      <c r="GCY29" s="91"/>
      <c r="GCZ29" s="91"/>
      <c r="GDA29" s="91"/>
      <c r="GDB29" s="91"/>
      <c r="GDC29" s="91"/>
      <c r="GDD29" s="91"/>
      <c r="GDE29" s="91"/>
      <c r="GDF29" s="91"/>
      <c r="GDG29" s="91"/>
      <c r="GDH29" s="91"/>
      <c r="GDI29" s="91"/>
      <c r="GDJ29" s="91"/>
      <c r="GDK29" s="91"/>
      <c r="GDL29" s="91"/>
      <c r="GDM29" s="91"/>
      <c r="GDN29" s="91"/>
      <c r="GDO29" s="91"/>
      <c r="GDP29" s="91"/>
      <c r="GDQ29" s="91"/>
      <c r="GDR29" s="91"/>
      <c r="GDS29" s="91"/>
      <c r="GDT29" s="91"/>
      <c r="GDU29" s="91"/>
      <c r="GDV29" s="91"/>
      <c r="GDW29" s="91"/>
      <c r="GDX29" s="91"/>
      <c r="GDY29" s="91"/>
      <c r="GDZ29" s="91"/>
      <c r="GEA29" s="91"/>
      <c r="GEB29" s="91"/>
      <c r="GEC29" s="91"/>
      <c r="GED29" s="91"/>
      <c r="GEE29" s="91"/>
      <c r="GEF29" s="91"/>
      <c r="GEG29" s="91"/>
      <c r="GEH29" s="91"/>
      <c r="GEI29" s="91"/>
      <c r="GEJ29" s="91"/>
      <c r="GEK29" s="91"/>
      <c r="GEL29" s="91"/>
      <c r="GEM29" s="91"/>
      <c r="GEN29" s="91"/>
      <c r="GEO29" s="91"/>
      <c r="GEP29" s="91"/>
      <c r="GEQ29" s="91"/>
      <c r="GER29" s="91"/>
      <c r="GES29" s="91"/>
      <c r="GET29" s="91"/>
      <c r="GEU29" s="91"/>
      <c r="GEV29" s="91"/>
      <c r="GEW29" s="91"/>
      <c r="GEX29" s="91"/>
      <c r="GEY29" s="91"/>
      <c r="GEZ29" s="91"/>
      <c r="GFA29" s="91"/>
      <c r="GFB29" s="91"/>
      <c r="GFC29" s="91"/>
      <c r="GFD29" s="91"/>
      <c r="GFE29" s="91"/>
      <c r="GFF29" s="91"/>
      <c r="GFG29" s="91"/>
      <c r="GFH29" s="91"/>
      <c r="GFI29" s="91"/>
      <c r="GFJ29" s="91"/>
      <c r="GFK29" s="91"/>
      <c r="GFL29" s="91"/>
      <c r="GFM29" s="91"/>
      <c r="GFN29" s="91"/>
      <c r="GFO29" s="91"/>
      <c r="GFP29" s="91"/>
      <c r="GFQ29" s="91"/>
      <c r="GFR29" s="91"/>
      <c r="GFS29" s="91"/>
      <c r="GFT29" s="91"/>
      <c r="GFU29" s="91"/>
      <c r="GFV29" s="91"/>
      <c r="GFW29" s="91"/>
      <c r="GFX29" s="91"/>
      <c r="GFY29" s="91"/>
      <c r="GFZ29" s="91"/>
      <c r="GGA29" s="91"/>
      <c r="GGB29" s="91"/>
      <c r="GGC29" s="91"/>
      <c r="GGD29" s="91"/>
      <c r="GGE29" s="91"/>
      <c r="GGF29" s="91"/>
      <c r="GGG29" s="91"/>
      <c r="GGH29" s="91"/>
      <c r="GGI29" s="91"/>
      <c r="GGJ29" s="91"/>
      <c r="GGK29" s="91"/>
      <c r="GGL29" s="91"/>
      <c r="GGM29" s="91"/>
      <c r="GGN29" s="91"/>
      <c r="GGO29" s="91"/>
      <c r="GGP29" s="91"/>
      <c r="GGQ29" s="91"/>
      <c r="GGR29" s="91"/>
      <c r="GGS29" s="91"/>
      <c r="GGT29" s="91"/>
      <c r="GGU29" s="91"/>
      <c r="GGV29" s="91"/>
      <c r="GGW29" s="91"/>
      <c r="GGX29" s="91"/>
      <c r="GGY29" s="91"/>
      <c r="GGZ29" s="91"/>
      <c r="GHA29" s="91"/>
      <c r="GHB29" s="91"/>
      <c r="GHC29" s="91"/>
      <c r="GHD29" s="91"/>
      <c r="GHE29" s="91"/>
      <c r="GHF29" s="91"/>
      <c r="GHG29" s="91"/>
      <c r="GHH29" s="91"/>
      <c r="GHI29" s="91"/>
      <c r="GHJ29" s="91"/>
      <c r="GHK29" s="91"/>
      <c r="GHL29" s="91"/>
      <c r="GHM29" s="91"/>
      <c r="GHN29" s="91"/>
      <c r="GHO29" s="91"/>
      <c r="GHP29" s="91"/>
      <c r="GHQ29" s="91"/>
      <c r="GHR29" s="91"/>
      <c r="GHS29" s="91"/>
      <c r="GHT29" s="91"/>
      <c r="GHU29" s="91"/>
      <c r="GHV29" s="91"/>
      <c r="GHW29" s="91"/>
      <c r="GHX29" s="91"/>
      <c r="GHY29" s="91"/>
      <c r="GHZ29" s="91"/>
      <c r="GIA29" s="91"/>
      <c r="GIB29" s="91"/>
      <c r="GIC29" s="91"/>
      <c r="GID29" s="91"/>
      <c r="GIE29" s="91"/>
      <c r="GIF29" s="91"/>
      <c r="GIG29" s="91"/>
      <c r="GIH29" s="91"/>
      <c r="GII29" s="91"/>
      <c r="GIJ29" s="91"/>
      <c r="GIK29" s="91"/>
      <c r="GIL29" s="91"/>
      <c r="GIM29" s="91"/>
      <c r="GIN29" s="91"/>
      <c r="GIO29" s="91"/>
      <c r="GIP29" s="91"/>
      <c r="GIQ29" s="91"/>
      <c r="GIR29" s="91"/>
      <c r="GIS29" s="91"/>
      <c r="GIT29" s="91"/>
      <c r="GIU29" s="91"/>
      <c r="GIV29" s="91"/>
      <c r="GIW29" s="91"/>
      <c r="GIX29" s="91"/>
      <c r="GIY29" s="91"/>
      <c r="GIZ29" s="91"/>
      <c r="GJA29" s="91"/>
      <c r="GJB29" s="91"/>
      <c r="GJC29" s="91"/>
      <c r="GJD29" s="91"/>
      <c r="GJE29" s="91"/>
      <c r="GJF29" s="91"/>
      <c r="GJG29" s="91"/>
      <c r="GJH29" s="91"/>
      <c r="GJI29" s="91"/>
      <c r="GJJ29" s="91"/>
      <c r="GJK29" s="91"/>
      <c r="GJL29" s="91"/>
      <c r="GJM29" s="91"/>
      <c r="GJN29" s="91"/>
      <c r="GJO29" s="91"/>
      <c r="GJP29" s="91"/>
      <c r="GJQ29" s="91"/>
      <c r="GJR29" s="91"/>
      <c r="GJS29" s="91"/>
      <c r="GJT29" s="91"/>
      <c r="GJU29" s="91"/>
      <c r="GJV29" s="91"/>
      <c r="GJW29" s="91"/>
      <c r="GJX29" s="91"/>
      <c r="GJY29" s="91"/>
      <c r="GJZ29" s="91"/>
      <c r="GKA29" s="91"/>
      <c r="GKB29" s="91"/>
      <c r="GKC29" s="91"/>
      <c r="GKD29" s="91"/>
      <c r="GKE29" s="91"/>
      <c r="GKF29" s="91"/>
      <c r="GKG29" s="91"/>
      <c r="GKH29" s="91"/>
      <c r="GKI29" s="91"/>
      <c r="GKJ29" s="91"/>
      <c r="GKK29" s="91"/>
      <c r="GKL29" s="91"/>
      <c r="GKM29" s="91"/>
      <c r="GKN29" s="91"/>
      <c r="GKO29" s="91"/>
      <c r="GKP29" s="91"/>
      <c r="GKQ29" s="91"/>
      <c r="GKR29" s="91"/>
      <c r="GKS29" s="91"/>
      <c r="GKT29" s="91"/>
      <c r="GKU29" s="91"/>
      <c r="GKV29" s="91"/>
      <c r="GKW29" s="91"/>
      <c r="GKX29" s="91"/>
      <c r="GKY29" s="91"/>
      <c r="GKZ29" s="91"/>
      <c r="GLA29" s="91"/>
      <c r="GLB29" s="91"/>
      <c r="GLC29" s="91"/>
      <c r="GLD29" s="91"/>
      <c r="GLE29" s="91"/>
      <c r="GLF29" s="91"/>
      <c r="GLG29" s="91"/>
      <c r="GLH29" s="91"/>
      <c r="GLI29" s="91"/>
      <c r="GLJ29" s="91"/>
      <c r="GLK29" s="91"/>
      <c r="GLL29" s="91"/>
      <c r="GLM29" s="91"/>
      <c r="GLN29" s="91"/>
      <c r="GLO29" s="91"/>
      <c r="GLP29" s="91"/>
      <c r="GLQ29" s="91"/>
      <c r="GLR29" s="91"/>
      <c r="GLS29" s="91"/>
      <c r="GLT29" s="91"/>
      <c r="GLU29" s="91"/>
      <c r="GLV29" s="91"/>
      <c r="GLW29" s="91"/>
      <c r="GLX29" s="91"/>
      <c r="GLY29" s="91"/>
      <c r="GLZ29" s="91"/>
      <c r="GMA29" s="91"/>
      <c r="GMB29" s="91"/>
      <c r="GMC29" s="91"/>
      <c r="GMD29" s="91"/>
      <c r="GME29" s="91"/>
      <c r="GMF29" s="91"/>
      <c r="GMG29" s="91"/>
      <c r="GMH29" s="91"/>
      <c r="GMI29" s="91"/>
      <c r="GMJ29" s="91"/>
      <c r="GMK29" s="91"/>
      <c r="GML29" s="91"/>
      <c r="GMM29" s="91"/>
      <c r="GMN29" s="91"/>
      <c r="GMO29" s="91"/>
      <c r="GMP29" s="91"/>
      <c r="GMQ29" s="91"/>
      <c r="GMR29" s="91"/>
      <c r="GMS29" s="91"/>
      <c r="GMT29" s="91"/>
      <c r="GMU29" s="91"/>
      <c r="GMV29" s="91"/>
      <c r="GMW29" s="91"/>
      <c r="GMX29" s="91"/>
      <c r="GMY29" s="91"/>
      <c r="GMZ29" s="91"/>
      <c r="GNA29" s="91"/>
      <c r="GNB29" s="91"/>
      <c r="GNC29" s="91"/>
      <c r="GND29" s="91"/>
      <c r="GNE29" s="91"/>
      <c r="GNF29" s="91"/>
      <c r="GNG29" s="91"/>
      <c r="GNH29" s="91"/>
      <c r="GNI29" s="91"/>
      <c r="GNJ29" s="91"/>
      <c r="GNK29" s="91"/>
      <c r="GNL29" s="91"/>
      <c r="GNM29" s="91"/>
      <c r="GNN29" s="91"/>
      <c r="GNO29" s="91"/>
      <c r="GNP29" s="91"/>
      <c r="GNQ29" s="91"/>
      <c r="GNR29" s="91"/>
      <c r="GNS29" s="91"/>
      <c r="GNT29" s="91"/>
      <c r="GNU29" s="91"/>
      <c r="GNV29" s="91"/>
      <c r="GNW29" s="91"/>
      <c r="GNX29" s="91"/>
      <c r="GNY29" s="91"/>
      <c r="GNZ29" s="91"/>
      <c r="GOA29" s="91"/>
      <c r="GOB29" s="91"/>
      <c r="GOC29" s="91"/>
      <c r="GOD29" s="91"/>
      <c r="GOE29" s="91"/>
      <c r="GOF29" s="91"/>
      <c r="GOG29" s="91"/>
      <c r="GOH29" s="91"/>
      <c r="GOI29" s="91"/>
      <c r="GOJ29" s="91"/>
      <c r="GOK29" s="91"/>
      <c r="GOL29" s="91"/>
      <c r="GOM29" s="91"/>
      <c r="GON29" s="91"/>
      <c r="GOO29" s="91"/>
      <c r="GOP29" s="91"/>
      <c r="GOQ29" s="91"/>
      <c r="GOR29" s="91"/>
      <c r="GOS29" s="91"/>
      <c r="GOT29" s="91"/>
      <c r="GOU29" s="91"/>
      <c r="GOV29" s="91"/>
      <c r="GOW29" s="91"/>
      <c r="GOX29" s="91"/>
      <c r="GOY29" s="91"/>
      <c r="GOZ29" s="91"/>
      <c r="GPA29" s="91"/>
      <c r="GPB29" s="91"/>
      <c r="GPC29" s="91"/>
      <c r="GPD29" s="91"/>
      <c r="GPE29" s="91"/>
      <c r="GPF29" s="91"/>
      <c r="GPG29" s="91"/>
      <c r="GPH29" s="91"/>
      <c r="GPI29" s="91"/>
      <c r="GPJ29" s="91"/>
      <c r="GPK29" s="91"/>
      <c r="GPL29" s="91"/>
      <c r="GPM29" s="91"/>
      <c r="GPN29" s="91"/>
      <c r="GPO29" s="91"/>
      <c r="GPP29" s="91"/>
      <c r="GPQ29" s="91"/>
      <c r="GPR29" s="91"/>
      <c r="GPS29" s="91"/>
      <c r="GPT29" s="91"/>
      <c r="GPU29" s="91"/>
      <c r="GPV29" s="91"/>
      <c r="GPW29" s="91"/>
      <c r="GPX29" s="91"/>
      <c r="GPY29" s="91"/>
      <c r="GPZ29" s="91"/>
      <c r="GQA29" s="91"/>
      <c r="GQB29" s="91"/>
      <c r="GQC29" s="91"/>
      <c r="GQD29" s="91"/>
      <c r="GQE29" s="91"/>
      <c r="GQF29" s="91"/>
      <c r="GQG29" s="91"/>
      <c r="GQH29" s="91"/>
      <c r="GQI29" s="91"/>
      <c r="GQJ29" s="91"/>
      <c r="GQK29" s="91"/>
      <c r="GQL29" s="91"/>
      <c r="GQM29" s="91"/>
      <c r="GQN29" s="91"/>
      <c r="GQO29" s="91"/>
      <c r="GQP29" s="91"/>
      <c r="GQQ29" s="91"/>
      <c r="GQR29" s="91"/>
      <c r="GQS29" s="91"/>
      <c r="GQT29" s="91"/>
      <c r="GQU29" s="91"/>
      <c r="GQV29" s="91"/>
      <c r="GQW29" s="91"/>
      <c r="GQX29" s="91"/>
      <c r="GQY29" s="91"/>
      <c r="GQZ29" s="91"/>
      <c r="GRA29" s="91"/>
      <c r="GRB29" s="91"/>
      <c r="GRC29" s="91"/>
      <c r="GRD29" s="91"/>
      <c r="GRE29" s="91"/>
      <c r="GRF29" s="91"/>
      <c r="GRG29" s="91"/>
      <c r="GRH29" s="91"/>
      <c r="GRI29" s="91"/>
      <c r="GRJ29" s="91"/>
      <c r="GRK29" s="91"/>
      <c r="GRL29" s="91"/>
      <c r="GRM29" s="91"/>
      <c r="GRN29" s="91"/>
      <c r="GRO29" s="91"/>
      <c r="GRP29" s="91"/>
      <c r="GRQ29" s="91"/>
      <c r="GRR29" s="91"/>
      <c r="GRS29" s="91"/>
      <c r="GRT29" s="91"/>
      <c r="GRU29" s="91"/>
      <c r="GRV29" s="91"/>
      <c r="GRW29" s="91"/>
      <c r="GRX29" s="91"/>
      <c r="GRY29" s="91"/>
      <c r="GRZ29" s="91"/>
      <c r="GSA29" s="91"/>
      <c r="GSB29" s="91"/>
      <c r="GSC29" s="91"/>
      <c r="GSD29" s="91"/>
      <c r="GSE29" s="91"/>
      <c r="GSF29" s="91"/>
      <c r="GSG29" s="91"/>
      <c r="GSH29" s="91"/>
      <c r="GSI29" s="91"/>
      <c r="GSJ29" s="91"/>
      <c r="GSK29" s="91"/>
      <c r="GSL29" s="91"/>
      <c r="GSM29" s="91"/>
      <c r="GSN29" s="91"/>
      <c r="GSO29" s="91"/>
      <c r="GSP29" s="91"/>
      <c r="GSQ29" s="91"/>
      <c r="GSR29" s="91"/>
      <c r="GSS29" s="91"/>
      <c r="GST29" s="91"/>
      <c r="GSU29" s="91"/>
      <c r="GSV29" s="91"/>
      <c r="GSW29" s="91"/>
      <c r="GSX29" s="91"/>
      <c r="GSY29" s="91"/>
      <c r="GSZ29" s="91"/>
      <c r="GTA29" s="91"/>
      <c r="GTB29" s="91"/>
      <c r="GTC29" s="91"/>
      <c r="GTD29" s="91"/>
      <c r="GTE29" s="91"/>
      <c r="GTF29" s="91"/>
      <c r="GTG29" s="91"/>
      <c r="GTH29" s="91"/>
      <c r="GTI29" s="91"/>
      <c r="GTJ29" s="91"/>
      <c r="GTK29" s="91"/>
      <c r="GTL29" s="91"/>
      <c r="GTM29" s="91"/>
      <c r="GTN29" s="91"/>
      <c r="GTO29" s="91"/>
      <c r="GTP29" s="91"/>
      <c r="GTQ29" s="91"/>
      <c r="GTR29" s="91"/>
      <c r="GTS29" s="91"/>
      <c r="GTT29" s="91"/>
      <c r="GTU29" s="91"/>
      <c r="GTV29" s="91"/>
      <c r="GTW29" s="91"/>
      <c r="GTX29" s="91"/>
      <c r="GTY29" s="91"/>
      <c r="GTZ29" s="91"/>
      <c r="GUA29" s="91"/>
      <c r="GUB29" s="91"/>
      <c r="GUC29" s="91"/>
      <c r="GUD29" s="91"/>
      <c r="GUE29" s="91"/>
      <c r="GUF29" s="91"/>
      <c r="GUG29" s="91"/>
      <c r="GUH29" s="91"/>
      <c r="GUI29" s="91"/>
      <c r="GUJ29" s="91"/>
      <c r="GUK29" s="91"/>
      <c r="GUL29" s="91"/>
      <c r="GUM29" s="91"/>
      <c r="GUN29" s="91"/>
      <c r="GUO29" s="91"/>
      <c r="GUP29" s="91"/>
      <c r="GUQ29" s="91"/>
      <c r="GUR29" s="91"/>
      <c r="GUS29" s="91"/>
      <c r="GUT29" s="91"/>
      <c r="GUU29" s="91"/>
      <c r="GUV29" s="91"/>
      <c r="GUW29" s="91"/>
      <c r="GUX29" s="91"/>
      <c r="GUY29" s="91"/>
      <c r="GUZ29" s="91"/>
      <c r="GVA29" s="91"/>
      <c r="GVB29" s="91"/>
      <c r="GVC29" s="91"/>
      <c r="GVD29" s="91"/>
      <c r="GVE29" s="91"/>
      <c r="GVF29" s="91"/>
      <c r="GVG29" s="91"/>
      <c r="GVH29" s="91"/>
      <c r="GVI29" s="91"/>
      <c r="GVJ29" s="91"/>
      <c r="GVK29" s="91"/>
      <c r="GVL29" s="91"/>
      <c r="GVM29" s="91"/>
      <c r="GVN29" s="91"/>
      <c r="GVO29" s="91"/>
      <c r="GVP29" s="91"/>
      <c r="GVQ29" s="91"/>
      <c r="GVR29" s="91"/>
      <c r="GVS29" s="91"/>
      <c r="GVT29" s="91"/>
      <c r="GVU29" s="91"/>
      <c r="GVV29" s="91"/>
      <c r="GVW29" s="91"/>
      <c r="GVX29" s="91"/>
      <c r="GVY29" s="91"/>
      <c r="GVZ29" s="91"/>
      <c r="GWA29" s="91"/>
      <c r="GWB29" s="91"/>
      <c r="GWC29" s="91"/>
      <c r="GWD29" s="91"/>
      <c r="GWE29" s="91"/>
      <c r="GWF29" s="91"/>
      <c r="GWG29" s="91"/>
      <c r="GWH29" s="91"/>
      <c r="GWI29" s="91"/>
      <c r="GWJ29" s="91"/>
      <c r="GWK29" s="91"/>
      <c r="GWL29" s="91"/>
      <c r="GWM29" s="91"/>
      <c r="GWN29" s="91"/>
      <c r="GWO29" s="91"/>
      <c r="GWP29" s="91"/>
      <c r="GWQ29" s="91"/>
      <c r="GWR29" s="91"/>
      <c r="GWS29" s="91"/>
      <c r="GWT29" s="91"/>
      <c r="GWU29" s="91"/>
      <c r="GWV29" s="91"/>
      <c r="GWW29" s="91"/>
      <c r="GWX29" s="91"/>
      <c r="GWY29" s="91"/>
      <c r="GWZ29" s="91"/>
      <c r="GXA29" s="91"/>
      <c r="GXB29" s="91"/>
      <c r="GXC29" s="91"/>
      <c r="GXD29" s="91"/>
      <c r="GXE29" s="91"/>
      <c r="GXF29" s="91"/>
      <c r="GXG29" s="91"/>
      <c r="GXH29" s="91"/>
      <c r="GXI29" s="91"/>
      <c r="GXJ29" s="91"/>
      <c r="GXK29" s="91"/>
      <c r="GXL29" s="91"/>
      <c r="GXM29" s="91"/>
      <c r="GXN29" s="91"/>
      <c r="GXO29" s="91"/>
      <c r="GXP29" s="91"/>
      <c r="GXQ29" s="91"/>
      <c r="GXR29" s="91"/>
      <c r="GXS29" s="91"/>
      <c r="GXT29" s="91"/>
      <c r="GXU29" s="91"/>
      <c r="GXV29" s="91"/>
      <c r="GXW29" s="91"/>
      <c r="GXX29" s="91"/>
      <c r="GXY29" s="91"/>
      <c r="GXZ29" s="91"/>
      <c r="GYA29" s="91"/>
      <c r="GYB29" s="91"/>
      <c r="GYC29" s="91"/>
      <c r="GYD29" s="91"/>
      <c r="GYE29" s="91"/>
      <c r="GYF29" s="91"/>
      <c r="GYG29" s="91"/>
      <c r="GYH29" s="91"/>
      <c r="GYI29" s="91"/>
      <c r="GYJ29" s="91"/>
      <c r="GYK29" s="91"/>
      <c r="GYL29" s="91"/>
      <c r="GYM29" s="91"/>
      <c r="GYN29" s="91"/>
      <c r="GYO29" s="91"/>
      <c r="GYP29" s="91"/>
      <c r="GYQ29" s="91"/>
      <c r="GYR29" s="91"/>
      <c r="GYS29" s="91"/>
      <c r="GYT29" s="91"/>
      <c r="GYU29" s="91"/>
      <c r="GYV29" s="91"/>
      <c r="GYW29" s="91"/>
      <c r="GYX29" s="91"/>
      <c r="GYY29" s="91"/>
      <c r="GYZ29" s="91"/>
      <c r="GZA29" s="91"/>
      <c r="GZB29" s="91"/>
      <c r="GZC29" s="91"/>
      <c r="GZD29" s="91"/>
      <c r="GZE29" s="91"/>
      <c r="GZF29" s="91"/>
      <c r="GZG29" s="91"/>
      <c r="GZH29" s="91"/>
      <c r="GZI29" s="91"/>
      <c r="GZJ29" s="91"/>
      <c r="GZK29" s="91"/>
      <c r="GZL29" s="91"/>
      <c r="GZM29" s="91"/>
      <c r="GZN29" s="91"/>
      <c r="GZO29" s="91"/>
      <c r="GZP29" s="91"/>
      <c r="GZQ29" s="91"/>
      <c r="GZR29" s="91"/>
      <c r="GZS29" s="91"/>
      <c r="GZT29" s="91"/>
      <c r="GZU29" s="91"/>
      <c r="GZV29" s="91"/>
      <c r="GZW29" s="91"/>
      <c r="GZX29" s="91"/>
      <c r="GZY29" s="91"/>
      <c r="GZZ29" s="91"/>
      <c r="HAA29" s="91"/>
      <c r="HAB29" s="91"/>
      <c r="HAC29" s="91"/>
      <c r="HAD29" s="91"/>
      <c r="HAE29" s="91"/>
      <c r="HAF29" s="91"/>
      <c r="HAG29" s="91"/>
      <c r="HAH29" s="91"/>
      <c r="HAI29" s="91"/>
      <c r="HAJ29" s="91"/>
      <c r="HAK29" s="91"/>
      <c r="HAL29" s="91"/>
      <c r="HAM29" s="91"/>
      <c r="HAN29" s="91"/>
      <c r="HAO29" s="91"/>
      <c r="HAP29" s="91"/>
      <c r="HAQ29" s="91"/>
      <c r="HAR29" s="91"/>
      <c r="HAS29" s="91"/>
      <c r="HAT29" s="91"/>
      <c r="HAU29" s="91"/>
      <c r="HAV29" s="91"/>
      <c r="HAW29" s="91"/>
      <c r="HAX29" s="91"/>
      <c r="HAY29" s="91"/>
      <c r="HAZ29" s="91"/>
      <c r="HBA29" s="91"/>
      <c r="HBB29" s="91"/>
      <c r="HBC29" s="91"/>
      <c r="HBD29" s="91"/>
      <c r="HBE29" s="91"/>
      <c r="HBF29" s="91"/>
      <c r="HBG29" s="91"/>
      <c r="HBH29" s="91"/>
      <c r="HBI29" s="91"/>
      <c r="HBJ29" s="91"/>
      <c r="HBK29" s="91"/>
      <c r="HBL29" s="91"/>
      <c r="HBM29" s="91"/>
      <c r="HBN29" s="91"/>
      <c r="HBO29" s="91"/>
      <c r="HBP29" s="91"/>
      <c r="HBQ29" s="91"/>
      <c r="HBR29" s="91"/>
      <c r="HBS29" s="91"/>
      <c r="HBT29" s="91"/>
      <c r="HBU29" s="91"/>
      <c r="HBV29" s="91"/>
      <c r="HBW29" s="91"/>
      <c r="HBX29" s="91"/>
      <c r="HBY29" s="91"/>
      <c r="HBZ29" s="91"/>
      <c r="HCA29" s="91"/>
      <c r="HCB29" s="91"/>
      <c r="HCC29" s="91"/>
      <c r="HCD29" s="91"/>
      <c r="HCE29" s="91"/>
      <c r="HCF29" s="91"/>
      <c r="HCG29" s="91"/>
      <c r="HCH29" s="91"/>
      <c r="HCI29" s="91"/>
      <c r="HCJ29" s="91"/>
      <c r="HCK29" s="91"/>
      <c r="HCL29" s="91"/>
      <c r="HCM29" s="91"/>
      <c r="HCN29" s="91"/>
      <c r="HCO29" s="91"/>
      <c r="HCP29" s="91"/>
      <c r="HCQ29" s="91"/>
      <c r="HCR29" s="91"/>
      <c r="HCS29" s="91"/>
      <c r="HCT29" s="91"/>
      <c r="HCU29" s="91"/>
      <c r="HCV29" s="91"/>
      <c r="HCW29" s="91"/>
      <c r="HCX29" s="91"/>
      <c r="HCY29" s="91"/>
      <c r="HCZ29" s="91"/>
      <c r="HDA29" s="91"/>
      <c r="HDB29" s="91"/>
      <c r="HDC29" s="91"/>
      <c r="HDD29" s="91"/>
      <c r="HDE29" s="91"/>
      <c r="HDF29" s="91"/>
      <c r="HDG29" s="91"/>
      <c r="HDH29" s="91"/>
      <c r="HDI29" s="91"/>
      <c r="HDJ29" s="91"/>
      <c r="HDK29" s="91"/>
      <c r="HDL29" s="91"/>
      <c r="HDM29" s="91"/>
      <c r="HDN29" s="91"/>
      <c r="HDO29" s="91"/>
      <c r="HDP29" s="91"/>
      <c r="HDQ29" s="91"/>
      <c r="HDR29" s="91"/>
      <c r="HDS29" s="91"/>
      <c r="HDT29" s="91"/>
      <c r="HDU29" s="91"/>
      <c r="HDV29" s="91"/>
      <c r="HDW29" s="91"/>
      <c r="HDX29" s="91"/>
      <c r="HDY29" s="91"/>
      <c r="HDZ29" s="91"/>
      <c r="HEA29" s="91"/>
      <c r="HEB29" s="91"/>
      <c r="HEC29" s="91"/>
      <c r="HED29" s="91"/>
      <c r="HEE29" s="91"/>
      <c r="HEF29" s="91"/>
      <c r="HEG29" s="91"/>
      <c r="HEH29" s="91"/>
      <c r="HEI29" s="91"/>
      <c r="HEJ29" s="91"/>
      <c r="HEK29" s="91"/>
      <c r="HEL29" s="91"/>
      <c r="HEM29" s="91"/>
      <c r="HEN29" s="91"/>
      <c r="HEO29" s="91"/>
      <c r="HEP29" s="91"/>
      <c r="HEQ29" s="91"/>
      <c r="HER29" s="91"/>
      <c r="HES29" s="91"/>
      <c r="HET29" s="91"/>
      <c r="HEU29" s="91"/>
      <c r="HEV29" s="91"/>
      <c r="HEW29" s="91"/>
      <c r="HEX29" s="91"/>
      <c r="HEY29" s="91"/>
      <c r="HEZ29" s="91"/>
      <c r="HFA29" s="91"/>
      <c r="HFB29" s="91"/>
      <c r="HFC29" s="91"/>
      <c r="HFD29" s="91"/>
      <c r="HFE29" s="91"/>
      <c r="HFF29" s="91"/>
      <c r="HFG29" s="91"/>
      <c r="HFH29" s="91"/>
      <c r="HFI29" s="91"/>
      <c r="HFJ29" s="91"/>
      <c r="HFK29" s="91"/>
      <c r="HFL29" s="91"/>
      <c r="HFM29" s="91"/>
      <c r="HFN29" s="91"/>
      <c r="HFO29" s="91"/>
      <c r="HFP29" s="91"/>
      <c r="HFQ29" s="91"/>
      <c r="HFR29" s="91"/>
      <c r="HFS29" s="91"/>
      <c r="HFT29" s="91"/>
      <c r="HFU29" s="91"/>
      <c r="HFV29" s="91"/>
      <c r="HFW29" s="91"/>
      <c r="HFX29" s="91"/>
      <c r="HFY29" s="91"/>
      <c r="HFZ29" s="91"/>
      <c r="HGA29" s="91"/>
      <c r="HGB29" s="91"/>
      <c r="HGC29" s="91"/>
      <c r="HGD29" s="91"/>
      <c r="HGE29" s="91"/>
      <c r="HGF29" s="91"/>
      <c r="HGG29" s="91"/>
      <c r="HGH29" s="91"/>
      <c r="HGI29" s="91"/>
      <c r="HGJ29" s="91"/>
      <c r="HGK29" s="91"/>
      <c r="HGL29" s="91"/>
      <c r="HGM29" s="91"/>
      <c r="HGN29" s="91"/>
      <c r="HGO29" s="91"/>
      <c r="HGP29" s="91"/>
      <c r="HGQ29" s="91"/>
      <c r="HGR29" s="91"/>
      <c r="HGS29" s="91"/>
      <c r="HGT29" s="91"/>
      <c r="HGU29" s="91"/>
      <c r="HGV29" s="91"/>
      <c r="HGW29" s="91"/>
      <c r="HGX29" s="91"/>
      <c r="HGY29" s="91"/>
      <c r="HGZ29" s="91"/>
      <c r="HHA29" s="91"/>
      <c r="HHB29" s="91"/>
      <c r="HHC29" s="91"/>
      <c r="HHD29" s="91"/>
      <c r="HHE29" s="91"/>
      <c r="HHF29" s="91"/>
      <c r="HHG29" s="91"/>
      <c r="HHH29" s="91"/>
      <c r="HHI29" s="91"/>
      <c r="HHJ29" s="91"/>
      <c r="HHK29" s="91"/>
      <c r="HHL29" s="91"/>
      <c r="HHM29" s="91"/>
      <c r="HHN29" s="91"/>
      <c r="HHO29" s="91"/>
      <c r="HHP29" s="91"/>
      <c r="HHQ29" s="91"/>
      <c r="HHR29" s="91"/>
      <c r="HHS29" s="91"/>
      <c r="HHT29" s="91"/>
      <c r="HHU29" s="91"/>
      <c r="HHV29" s="91"/>
      <c r="HHW29" s="91"/>
      <c r="HHX29" s="91"/>
      <c r="HHY29" s="91"/>
      <c r="HHZ29" s="91"/>
      <c r="HIA29" s="91"/>
      <c r="HIB29" s="91"/>
      <c r="HIC29" s="91"/>
      <c r="HID29" s="91"/>
      <c r="HIE29" s="91"/>
      <c r="HIF29" s="91"/>
      <c r="HIG29" s="91"/>
      <c r="HIH29" s="91"/>
      <c r="HII29" s="91"/>
      <c r="HIJ29" s="91"/>
      <c r="HIK29" s="91"/>
      <c r="HIL29" s="91"/>
      <c r="HIM29" s="91"/>
      <c r="HIN29" s="91"/>
      <c r="HIO29" s="91"/>
      <c r="HIP29" s="91"/>
      <c r="HIQ29" s="91"/>
      <c r="HIR29" s="91"/>
      <c r="HIS29" s="91"/>
      <c r="HIT29" s="91"/>
      <c r="HIU29" s="91"/>
      <c r="HIV29" s="91"/>
      <c r="HIW29" s="91"/>
      <c r="HIX29" s="91"/>
      <c r="HIY29" s="91"/>
      <c r="HIZ29" s="91"/>
      <c r="HJA29" s="91"/>
      <c r="HJB29" s="91"/>
      <c r="HJC29" s="91"/>
      <c r="HJD29" s="91"/>
      <c r="HJE29" s="91"/>
      <c r="HJF29" s="91"/>
      <c r="HJG29" s="91"/>
      <c r="HJH29" s="91"/>
      <c r="HJI29" s="91"/>
      <c r="HJJ29" s="91"/>
      <c r="HJK29" s="91"/>
      <c r="HJL29" s="91"/>
      <c r="HJM29" s="91"/>
      <c r="HJN29" s="91"/>
      <c r="HJO29" s="91"/>
      <c r="HJP29" s="91"/>
      <c r="HJQ29" s="91"/>
      <c r="HJR29" s="91"/>
      <c r="HJS29" s="91"/>
      <c r="HJT29" s="91"/>
      <c r="HJU29" s="91"/>
      <c r="HJV29" s="91"/>
      <c r="HJW29" s="91"/>
      <c r="HJX29" s="91"/>
      <c r="HJY29" s="91"/>
      <c r="HJZ29" s="91"/>
      <c r="HKA29" s="91"/>
      <c r="HKB29" s="91"/>
      <c r="HKC29" s="91"/>
      <c r="HKD29" s="91"/>
      <c r="HKE29" s="91"/>
      <c r="HKF29" s="91"/>
      <c r="HKG29" s="91"/>
      <c r="HKH29" s="91"/>
      <c r="HKI29" s="91"/>
      <c r="HKJ29" s="91"/>
      <c r="HKK29" s="91"/>
      <c r="HKL29" s="91"/>
      <c r="HKM29" s="91"/>
      <c r="HKN29" s="91"/>
      <c r="HKO29" s="91"/>
      <c r="HKP29" s="91"/>
      <c r="HKQ29" s="91"/>
      <c r="HKR29" s="91"/>
      <c r="HKS29" s="91"/>
      <c r="HKT29" s="91"/>
      <c r="HKU29" s="91"/>
      <c r="HKV29" s="91"/>
      <c r="HKW29" s="91"/>
      <c r="HKX29" s="91"/>
      <c r="HKY29" s="91"/>
      <c r="HKZ29" s="91"/>
      <c r="HLA29" s="91"/>
      <c r="HLB29" s="91"/>
      <c r="HLC29" s="91"/>
      <c r="HLD29" s="91"/>
      <c r="HLE29" s="91"/>
      <c r="HLF29" s="91"/>
      <c r="HLG29" s="91"/>
      <c r="HLH29" s="91"/>
      <c r="HLI29" s="91"/>
      <c r="HLJ29" s="91"/>
      <c r="HLK29" s="91"/>
      <c r="HLL29" s="91"/>
      <c r="HLM29" s="91"/>
      <c r="HLN29" s="91"/>
      <c r="HLO29" s="91"/>
      <c r="HLP29" s="91"/>
      <c r="HLQ29" s="91"/>
      <c r="HLR29" s="91"/>
      <c r="HLS29" s="91"/>
      <c r="HLT29" s="91"/>
      <c r="HLU29" s="91"/>
      <c r="HLV29" s="91"/>
      <c r="HLW29" s="91"/>
      <c r="HLX29" s="91"/>
      <c r="HLY29" s="91"/>
      <c r="HLZ29" s="91"/>
      <c r="HMA29" s="91"/>
      <c r="HMB29" s="91"/>
      <c r="HMC29" s="91"/>
      <c r="HMD29" s="91"/>
      <c r="HME29" s="91"/>
      <c r="HMF29" s="91"/>
      <c r="HMG29" s="91"/>
      <c r="HMH29" s="91"/>
      <c r="HMI29" s="91"/>
      <c r="HMJ29" s="91"/>
      <c r="HMK29" s="91"/>
      <c r="HML29" s="91"/>
      <c r="HMM29" s="91"/>
      <c r="HMN29" s="91"/>
      <c r="HMO29" s="91"/>
      <c r="HMP29" s="91"/>
      <c r="HMQ29" s="91"/>
      <c r="HMR29" s="91"/>
      <c r="HMS29" s="91"/>
      <c r="HMT29" s="91"/>
      <c r="HMU29" s="91"/>
      <c r="HMV29" s="91"/>
      <c r="HMW29" s="91"/>
      <c r="HMX29" s="91"/>
      <c r="HMY29" s="91"/>
      <c r="HMZ29" s="91"/>
      <c r="HNA29" s="91"/>
      <c r="HNB29" s="91"/>
      <c r="HNC29" s="91"/>
      <c r="HND29" s="91"/>
      <c r="HNE29" s="91"/>
      <c r="HNF29" s="91"/>
      <c r="HNG29" s="91"/>
      <c r="HNH29" s="91"/>
      <c r="HNI29" s="91"/>
      <c r="HNJ29" s="91"/>
      <c r="HNK29" s="91"/>
      <c r="HNL29" s="91"/>
      <c r="HNM29" s="91"/>
      <c r="HNN29" s="91"/>
      <c r="HNO29" s="91"/>
      <c r="HNP29" s="91"/>
      <c r="HNQ29" s="91"/>
      <c r="HNR29" s="91"/>
      <c r="HNS29" s="91"/>
      <c r="HNT29" s="91"/>
      <c r="HNU29" s="91"/>
      <c r="HNV29" s="91"/>
      <c r="HNW29" s="91"/>
      <c r="HNX29" s="91"/>
      <c r="HNY29" s="91"/>
      <c r="HNZ29" s="91"/>
      <c r="HOA29" s="91"/>
      <c r="HOB29" s="91"/>
      <c r="HOC29" s="91"/>
      <c r="HOD29" s="91"/>
      <c r="HOE29" s="91"/>
      <c r="HOF29" s="91"/>
      <c r="HOG29" s="91"/>
      <c r="HOH29" s="91"/>
      <c r="HOI29" s="91"/>
      <c r="HOJ29" s="91"/>
      <c r="HOK29" s="91"/>
      <c r="HOL29" s="91"/>
      <c r="HOM29" s="91"/>
      <c r="HON29" s="91"/>
      <c r="HOO29" s="91"/>
      <c r="HOP29" s="91"/>
      <c r="HOQ29" s="91"/>
      <c r="HOR29" s="91"/>
      <c r="HOS29" s="91"/>
      <c r="HOT29" s="91"/>
      <c r="HOU29" s="91"/>
      <c r="HOV29" s="91"/>
      <c r="HOW29" s="91"/>
      <c r="HOX29" s="91"/>
      <c r="HOY29" s="91"/>
      <c r="HOZ29" s="91"/>
      <c r="HPA29" s="91"/>
      <c r="HPB29" s="91"/>
      <c r="HPC29" s="91"/>
      <c r="HPD29" s="91"/>
      <c r="HPE29" s="91"/>
      <c r="HPF29" s="91"/>
      <c r="HPG29" s="91"/>
      <c r="HPH29" s="91"/>
      <c r="HPI29" s="91"/>
      <c r="HPJ29" s="91"/>
      <c r="HPK29" s="91"/>
      <c r="HPL29" s="91"/>
      <c r="HPM29" s="91"/>
      <c r="HPN29" s="91"/>
      <c r="HPO29" s="91"/>
      <c r="HPP29" s="91"/>
      <c r="HPQ29" s="91"/>
      <c r="HPR29" s="91"/>
      <c r="HPS29" s="91"/>
      <c r="HPT29" s="91"/>
      <c r="HPU29" s="91"/>
      <c r="HPV29" s="91"/>
      <c r="HPW29" s="91"/>
      <c r="HPX29" s="91"/>
      <c r="HPY29" s="91"/>
      <c r="HPZ29" s="91"/>
      <c r="HQA29" s="91"/>
      <c r="HQB29" s="91"/>
      <c r="HQC29" s="91"/>
      <c r="HQD29" s="91"/>
      <c r="HQE29" s="91"/>
      <c r="HQF29" s="91"/>
      <c r="HQG29" s="91"/>
      <c r="HQH29" s="91"/>
      <c r="HQI29" s="91"/>
      <c r="HQJ29" s="91"/>
      <c r="HQK29" s="91"/>
      <c r="HQL29" s="91"/>
      <c r="HQM29" s="91"/>
      <c r="HQN29" s="91"/>
      <c r="HQO29" s="91"/>
      <c r="HQP29" s="91"/>
      <c r="HQQ29" s="91"/>
      <c r="HQR29" s="91"/>
      <c r="HQS29" s="91"/>
      <c r="HQT29" s="91"/>
      <c r="HQU29" s="91"/>
      <c r="HQV29" s="91"/>
      <c r="HQW29" s="91"/>
      <c r="HQX29" s="91"/>
      <c r="HQY29" s="91"/>
      <c r="HQZ29" s="91"/>
      <c r="HRA29" s="91"/>
      <c r="HRB29" s="91"/>
      <c r="HRC29" s="91"/>
      <c r="HRD29" s="91"/>
      <c r="HRE29" s="91"/>
      <c r="HRF29" s="91"/>
      <c r="HRG29" s="91"/>
      <c r="HRH29" s="91"/>
      <c r="HRI29" s="91"/>
      <c r="HRJ29" s="91"/>
      <c r="HRK29" s="91"/>
      <c r="HRL29" s="91"/>
      <c r="HRM29" s="91"/>
      <c r="HRN29" s="91"/>
      <c r="HRO29" s="91"/>
      <c r="HRP29" s="91"/>
      <c r="HRQ29" s="91"/>
      <c r="HRR29" s="91"/>
      <c r="HRS29" s="91"/>
      <c r="HRT29" s="91"/>
      <c r="HRU29" s="91"/>
      <c r="HRV29" s="91"/>
      <c r="HRW29" s="91"/>
      <c r="HRX29" s="91"/>
      <c r="HRY29" s="91"/>
      <c r="HRZ29" s="91"/>
      <c r="HSA29" s="91"/>
      <c r="HSB29" s="91"/>
      <c r="HSC29" s="91"/>
      <c r="HSD29" s="91"/>
      <c r="HSE29" s="91"/>
      <c r="HSF29" s="91"/>
      <c r="HSG29" s="91"/>
      <c r="HSH29" s="91"/>
      <c r="HSI29" s="91"/>
      <c r="HSJ29" s="91"/>
      <c r="HSK29" s="91"/>
      <c r="HSL29" s="91"/>
      <c r="HSM29" s="91"/>
      <c r="HSN29" s="91"/>
      <c r="HSO29" s="91"/>
      <c r="HSP29" s="91"/>
      <c r="HSQ29" s="91"/>
      <c r="HSR29" s="91"/>
      <c r="HSS29" s="91"/>
      <c r="HST29" s="91"/>
      <c r="HSU29" s="91"/>
      <c r="HSV29" s="91"/>
      <c r="HSW29" s="91"/>
      <c r="HSX29" s="91"/>
      <c r="HSY29" s="91"/>
      <c r="HSZ29" s="91"/>
      <c r="HTA29" s="91"/>
      <c r="HTB29" s="91"/>
      <c r="HTC29" s="91"/>
      <c r="HTD29" s="91"/>
      <c r="HTE29" s="91"/>
      <c r="HTF29" s="91"/>
      <c r="HTG29" s="91"/>
      <c r="HTH29" s="91"/>
      <c r="HTI29" s="91"/>
      <c r="HTJ29" s="91"/>
      <c r="HTK29" s="91"/>
      <c r="HTL29" s="91"/>
      <c r="HTM29" s="91"/>
      <c r="HTN29" s="91"/>
      <c r="HTO29" s="91"/>
      <c r="HTP29" s="91"/>
      <c r="HTQ29" s="91"/>
      <c r="HTR29" s="91"/>
      <c r="HTS29" s="91"/>
      <c r="HTT29" s="91"/>
      <c r="HTU29" s="91"/>
      <c r="HTV29" s="91"/>
      <c r="HTW29" s="91"/>
      <c r="HTX29" s="91"/>
      <c r="HTY29" s="91"/>
      <c r="HTZ29" s="91"/>
      <c r="HUA29" s="91"/>
      <c r="HUB29" s="91"/>
      <c r="HUC29" s="91"/>
      <c r="HUD29" s="91"/>
      <c r="HUE29" s="91"/>
      <c r="HUF29" s="91"/>
      <c r="HUG29" s="91"/>
      <c r="HUH29" s="91"/>
      <c r="HUI29" s="91"/>
      <c r="HUJ29" s="91"/>
      <c r="HUK29" s="91"/>
      <c r="HUL29" s="91"/>
      <c r="HUM29" s="91"/>
      <c r="HUN29" s="91"/>
      <c r="HUO29" s="91"/>
      <c r="HUP29" s="91"/>
      <c r="HUQ29" s="91"/>
      <c r="HUR29" s="91"/>
      <c r="HUS29" s="91"/>
      <c r="HUT29" s="91"/>
      <c r="HUU29" s="91"/>
      <c r="HUV29" s="91"/>
      <c r="HUW29" s="91"/>
      <c r="HUX29" s="91"/>
      <c r="HUY29" s="91"/>
      <c r="HUZ29" s="91"/>
      <c r="HVA29" s="91"/>
      <c r="HVB29" s="91"/>
      <c r="HVC29" s="91"/>
      <c r="HVD29" s="91"/>
      <c r="HVE29" s="91"/>
      <c r="HVF29" s="91"/>
      <c r="HVG29" s="91"/>
      <c r="HVH29" s="91"/>
      <c r="HVI29" s="91"/>
      <c r="HVJ29" s="91"/>
      <c r="HVK29" s="91"/>
      <c r="HVL29" s="91"/>
      <c r="HVM29" s="91"/>
      <c r="HVN29" s="91"/>
      <c r="HVO29" s="91"/>
      <c r="HVP29" s="91"/>
      <c r="HVQ29" s="91"/>
      <c r="HVR29" s="91"/>
      <c r="HVS29" s="91"/>
      <c r="HVT29" s="91"/>
      <c r="HVU29" s="91"/>
      <c r="HVV29" s="91"/>
      <c r="HVW29" s="91"/>
      <c r="HVX29" s="91"/>
      <c r="HVY29" s="91"/>
      <c r="HVZ29" s="91"/>
      <c r="HWA29" s="91"/>
      <c r="HWB29" s="91"/>
      <c r="HWC29" s="91"/>
      <c r="HWD29" s="91"/>
      <c r="HWE29" s="91"/>
      <c r="HWF29" s="91"/>
      <c r="HWG29" s="91"/>
      <c r="HWH29" s="91"/>
      <c r="HWI29" s="91"/>
      <c r="HWJ29" s="91"/>
      <c r="HWK29" s="91"/>
      <c r="HWL29" s="91"/>
      <c r="HWM29" s="91"/>
      <c r="HWN29" s="91"/>
      <c r="HWO29" s="91"/>
      <c r="HWP29" s="91"/>
      <c r="HWQ29" s="91"/>
      <c r="HWR29" s="91"/>
      <c r="HWS29" s="91"/>
      <c r="HWT29" s="91"/>
      <c r="HWU29" s="91"/>
      <c r="HWV29" s="91"/>
      <c r="HWW29" s="91"/>
      <c r="HWX29" s="91"/>
      <c r="HWY29" s="91"/>
      <c r="HWZ29" s="91"/>
      <c r="HXA29" s="91"/>
      <c r="HXB29" s="91"/>
      <c r="HXC29" s="91"/>
      <c r="HXD29" s="91"/>
      <c r="HXE29" s="91"/>
      <c r="HXF29" s="91"/>
      <c r="HXG29" s="91"/>
      <c r="HXH29" s="91"/>
      <c r="HXI29" s="91"/>
      <c r="HXJ29" s="91"/>
      <c r="HXK29" s="91"/>
      <c r="HXL29" s="91"/>
      <c r="HXM29" s="91"/>
      <c r="HXN29" s="91"/>
      <c r="HXO29" s="91"/>
      <c r="HXP29" s="91"/>
      <c r="HXQ29" s="91"/>
      <c r="HXR29" s="91"/>
      <c r="HXS29" s="91"/>
      <c r="HXT29" s="91"/>
      <c r="HXU29" s="91"/>
      <c r="HXV29" s="91"/>
      <c r="HXW29" s="91"/>
      <c r="HXX29" s="91"/>
      <c r="HXY29" s="91"/>
      <c r="HXZ29" s="91"/>
      <c r="HYA29" s="91"/>
      <c r="HYB29" s="91"/>
      <c r="HYC29" s="91"/>
      <c r="HYD29" s="91"/>
      <c r="HYE29" s="91"/>
      <c r="HYF29" s="91"/>
      <c r="HYG29" s="91"/>
      <c r="HYH29" s="91"/>
      <c r="HYI29" s="91"/>
      <c r="HYJ29" s="91"/>
      <c r="HYK29" s="91"/>
      <c r="HYL29" s="91"/>
      <c r="HYM29" s="91"/>
      <c r="HYN29" s="91"/>
      <c r="HYO29" s="91"/>
      <c r="HYP29" s="91"/>
      <c r="HYQ29" s="91"/>
      <c r="HYR29" s="91"/>
      <c r="HYS29" s="91"/>
      <c r="HYT29" s="91"/>
      <c r="HYU29" s="91"/>
      <c r="HYV29" s="91"/>
      <c r="HYW29" s="91"/>
      <c r="HYX29" s="91"/>
      <c r="HYY29" s="91"/>
      <c r="HYZ29" s="91"/>
      <c r="HZA29" s="91"/>
      <c r="HZB29" s="91"/>
      <c r="HZC29" s="91"/>
      <c r="HZD29" s="91"/>
      <c r="HZE29" s="91"/>
      <c r="HZF29" s="91"/>
      <c r="HZG29" s="91"/>
      <c r="HZH29" s="91"/>
      <c r="HZI29" s="91"/>
      <c r="HZJ29" s="91"/>
      <c r="HZK29" s="91"/>
      <c r="HZL29" s="91"/>
      <c r="HZM29" s="91"/>
      <c r="HZN29" s="91"/>
      <c r="HZO29" s="91"/>
      <c r="HZP29" s="91"/>
      <c r="HZQ29" s="91"/>
      <c r="HZR29" s="91"/>
      <c r="HZS29" s="91"/>
      <c r="HZT29" s="91"/>
      <c r="HZU29" s="91"/>
      <c r="HZV29" s="91"/>
      <c r="HZW29" s="91"/>
      <c r="HZX29" s="91"/>
      <c r="HZY29" s="91"/>
      <c r="HZZ29" s="91"/>
      <c r="IAA29" s="91"/>
      <c r="IAB29" s="91"/>
      <c r="IAC29" s="91"/>
      <c r="IAD29" s="91"/>
      <c r="IAE29" s="91"/>
      <c r="IAF29" s="91"/>
      <c r="IAG29" s="91"/>
      <c r="IAH29" s="91"/>
      <c r="IAI29" s="91"/>
      <c r="IAJ29" s="91"/>
      <c r="IAK29" s="91"/>
      <c r="IAL29" s="91"/>
      <c r="IAM29" s="91"/>
      <c r="IAN29" s="91"/>
      <c r="IAO29" s="91"/>
      <c r="IAP29" s="91"/>
      <c r="IAQ29" s="91"/>
      <c r="IAR29" s="91"/>
      <c r="IAS29" s="91"/>
      <c r="IAT29" s="91"/>
      <c r="IAU29" s="91"/>
      <c r="IAV29" s="91"/>
      <c r="IAW29" s="91"/>
      <c r="IAX29" s="91"/>
      <c r="IAY29" s="91"/>
      <c r="IAZ29" s="91"/>
      <c r="IBA29" s="91"/>
      <c r="IBB29" s="91"/>
      <c r="IBC29" s="91"/>
      <c r="IBD29" s="91"/>
      <c r="IBE29" s="91"/>
      <c r="IBF29" s="91"/>
      <c r="IBG29" s="91"/>
      <c r="IBH29" s="91"/>
      <c r="IBI29" s="91"/>
      <c r="IBJ29" s="91"/>
      <c r="IBK29" s="91"/>
      <c r="IBL29" s="91"/>
      <c r="IBM29" s="91"/>
      <c r="IBN29" s="91"/>
      <c r="IBO29" s="91"/>
      <c r="IBP29" s="91"/>
      <c r="IBQ29" s="91"/>
      <c r="IBR29" s="91"/>
      <c r="IBS29" s="91"/>
      <c r="IBT29" s="91"/>
      <c r="IBU29" s="91"/>
      <c r="IBV29" s="91"/>
      <c r="IBW29" s="91"/>
      <c r="IBX29" s="91"/>
      <c r="IBY29" s="91"/>
      <c r="IBZ29" s="91"/>
      <c r="ICA29" s="91"/>
      <c r="ICB29" s="91"/>
      <c r="ICC29" s="91"/>
      <c r="ICD29" s="91"/>
      <c r="ICE29" s="91"/>
      <c r="ICF29" s="91"/>
      <c r="ICG29" s="91"/>
      <c r="ICH29" s="91"/>
      <c r="ICI29" s="91"/>
      <c r="ICJ29" s="91"/>
      <c r="ICK29" s="91"/>
      <c r="ICL29" s="91"/>
      <c r="ICM29" s="91"/>
      <c r="ICN29" s="91"/>
      <c r="ICO29" s="91"/>
      <c r="ICP29" s="91"/>
      <c r="ICQ29" s="91"/>
      <c r="ICR29" s="91"/>
      <c r="ICS29" s="91"/>
      <c r="ICT29" s="91"/>
      <c r="ICU29" s="91"/>
      <c r="ICV29" s="91"/>
      <c r="ICW29" s="91"/>
      <c r="ICX29" s="91"/>
      <c r="ICY29" s="91"/>
      <c r="ICZ29" s="91"/>
      <c r="IDA29" s="91"/>
      <c r="IDB29" s="91"/>
      <c r="IDC29" s="91"/>
      <c r="IDD29" s="91"/>
      <c r="IDE29" s="91"/>
      <c r="IDF29" s="91"/>
      <c r="IDG29" s="91"/>
      <c r="IDH29" s="91"/>
      <c r="IDI29" s="91"/>
      <c r="IDJ29" s="91"/>
      <c r="IDK29" s="91"/>
      <c r="IDL29" s="91"/>
      <c r="IDM29" s="91"/>
      <c r="IDN29" s="91"/>
      <c r="IDO29" s="91"/>
      <c r="IDP29" s="91"/>
      <c r="IDQ29" s="91"/>
      <c r="IDR29" s="91"/>
      <c r="IDS29" s="91"/>
      <c r="IDT29" s="91"/>
      <c r="IDU29" s="91"/>
      <c r="IDV29" s="91"/>
      <c r="IDW29" s="91"/>
      <c r="IDX29" s="91"/>
      <c r="IDY29" s="91"/>
      <c r="IDZ29" s="91"/>
      <c r="IEA29" s="91"/>
      <c r="IEB29" s="91"/>
      <c r="IEC29" s="91"/>
      <c r="IED29" s="91"/>
      <c r="IEE29" s="91"/>
      <c r="IEF29" s="91"/>
      <c r="IEG29" s="91"/>
      <c r="IEH29" s="91"/>
      <c r="IEI29" s="91"/>
      <c r="IEJ29" s="91"/>
      <c r="IEK29" s="91"/>
      <c r="IEL29" s="91"/>
      <c r="IEM29" s="91"/>
      <c r="IEN29" s="91"/>
      <c r="IEO29" s="91"/>
      <c r="IEP29" s="91"/>
      <c r="IEQ29" s="91"/>
      <c r="IER29" s="91"/>
      <c r="IES29" s="91"/>
      <c r="IET29" s="91"/>
      <c r="IEU29" s="91"/>
      <c r="IEV29" s="91"/>
      <c r="IEW29" s="91"/>
      <c r="IEX29" s="91"/>
      <c r="IEY29" s="91"/>
      <c r="IEZ29" s="91"/>
      <c r="IFA29" s="91"/>
      <c r="IFB29" s="91"/>
      <c r="IFC29" s="91"/>
      <c r="IFD29" s="91"/>
      <c r="IFE29" s="91"/>
      <c r="IFF29" s="91"/>
      <c r="IFG29" s="91"/>
      <c r="IFH29" s="91"/>
      <c r="IFI29" s="91"/>
      <c r="IFJ29" s="91"/>
      <c r="IFK29" s="91"/>
      <c r="IFL29" s="91"/>
      <c r="IFM29" s="91"/>
      <c r="IFN29" s="91"/>
      <c r="IFO29" s="91"/>
      <c r="IFP29" s="91"/>
      <c r="IFQ29" s="91"/>
      <c r="IFR29" s="91"/>
      <c r="IFS29" s="91"/>
      <c r="IFT29" s="91"/>
      <c r="IFU29" s="91"/>
      <c r="IFV29" s="91"/>
      <c r="IFW29" s="91"/>
      <c r="IFX29" s="91"/>
      <c r="IFY29" s="91"/>
      <c r="IFZ29" s="91"/>
      <c r="IGA29" s="91"/>
      <c r="IGB29" s="91"/>
      <c r="IGC29" s="91"/>
      <c r="IGD29" s="91"/>
      <c r="IGE29" s="91"/>
      <c r="IGF29" s="91"/>
      <c r="IGG29" s="91"/>
      <c r="IGH29" s="91"/>
      <c r="IGI29" s="91"/>
      <c r="IGJ29" s="91"/>
      <c r="IGK29" s="91"/>
      <c r="IGL29" s="91"/>
      <c r="IGM29" s="91"/>
      <c r="IGN29" s="91"/>
      <c r="IGO29" s="91"/>
      <c r="IGP29" s="91"/>
      <c r="IGQ29" s="91"/>
      <c r="IGR29" s="91"/>
      <c r="IGS29" s="91"/>
      <c r="IGT29" s="91"/>
      <c r="IGU29" s="91"/>
      <c r="IGV29" s="91"/>
      <c r="IGW29" s="91"/>
      <c r="IGX29" s="91"/>
      <c r="IGY29" s="91"/>
      <c r="IGZ29" s="91"/>
      <c r="IHA29" s="91"/>
      <c r="IHB29" s="91"/>
      <c r="IHC29" s="91"/>
      <c r="IHD29" s="91"/>
      <c r="IHE29" s="91"/>
      <c r="IHF29" s="91"/>
      <c r="IHG29" s="91"/>
      <c r="IHH29" s="91"/>
      <c r="IHI29" s="91"/>
      <c r="IHJ29" s="91"/>
      <c r="IHK29" s="91"/>
      <c r="IHL29" s="91"/>
      <c r="IHM29" s="91"/>
      <c r="IHN29" s="91"/>
      <c r="IHO29" s="91"/>
      <c r="IHP29" s="91"/>
      <c r="IHQ29" s="91"/>
      <c r="IHR29" s="91"/>
      <c r="IHS29" s="91"/>
      <c r="IHT29" s="91"/>
      <c r="IHU29" s="91"/>
      <c r="IHV29" s="91"/>
      <c r="IHW29" s="91"/>
      <c r="IHX29" s="91"/>
      <c r="IHY29" s="91"/>
      <c r="IHZ29" s="91"/>
      <c r="IIA29" s="91"/>
      <c r="IIB29" s="91"/>
      <c r="IIC29" s="91"/>
      <c r="IID29" s="91"/>
      <c r="IIE29" s="91"/>
      <c r="IIF29" s="91"/>
      <c r="IIG29" s="91"/>
      <c r="IIH29" s="91"/>
      <c r="III29" s="91"/>
      <c r="IIJ29" s="91"/>
      <c r="IIK29" s="91"/>
      <c r="IIL29" s="91"/>
      <c r="IIM29" s="91"/>
      <c r="IIN29" s="91"/>
      <c r="IIO29" s="91"/>
      <c r="IIP29" s="91"/>
      <c r="IIQ29" s="91"/>
      <c r="IIR29" s="91"/>
      <c r="IIS29" s="91"/>
      <c r="IIT29" s="91"/>
      <c r="IIU29" s="91"/>
      <c r="IIV29" s="91"/>
      <c r="IIW29" s="91"/>
      <c r="IIX29" s="91"/>
      <c r="IIY29" s="91"/>
      <c r="IIZ29" s="91"/>
      <c r="IJA29" s="91"/>
      <c r="IJB29" s="91"/>
      <c r="IJC29" s="91"/>
      <c r="IJD29" s="91"/>
      <c r="IJE29" s="91"/>
      <c r="IJF29" s="91"/>
      <c r="IJG29" s="91"/>
      <c r="IJH29" s="91"/>
      <c r="IJI29" s="91"/>
      <c r="IJJ29" s="91"/>
      <c r="IJK29" s="91"/>
      <c r="IJL29" s="91"/>
      <c r="IJM29" s="91"/>
      <c r="IJN29" s="91"/>
      <c r="IJO29" s="91"/>
      <c r="IJP29" s="91"/>
      <c r="IJQ29" s="91"/>
      <c r="IJR29" s="91"/>
      <c r="IJS29" s="91"/>
      <c r="IJT29" s="91"/>
      <c r="IJU29" s="91"/>
      <c r="IJV29" s="91"/>
      <c r="IJW29" s="91"/>
      <c r="IJX29" s="91"/>
      <c r="IJY29" s="91"/>
      <c r="IJZ29" s="91"/>
      <c r="IKA29" s="91"/>
      <c r="IKB29" s="91"/>
      <c r="IKC29" s="91"/>
      <c r="IKD29" s="91"/>
      <c r="IKE29" s="91"/>
      <c r="IKF29" s="91"/>
      <c r="IKG29" s="91"/>
      <c r="IKH29" s="91"/>
      <c r="IKI29" s="91"/>
      <c r="IKJ29" s="91"/>
      <c r="IKK29" s="91"/>
      <c r="IKL29" s="91"/>
      <c r="IKM29" s="91"/>
      <c r="IKN29" s="91"/>
      <c r="IKO29" s="91"/>
      <c r="IKP29" s="91"/>
      <c r="IKQ29" s="91"/>
      <c r="IKR29" s="91"/>
      <c r="IKS29" s="91"/>
      <c r="IKT29" s="91"/>
      <c r="IKU29" s="91"/>
      <c r="IKV29" s="91"/>
      <c r="IKW29" s="91"/>
      <c r="IKX29" s="91"/>
      <c r="IKY29" s="91"/>
      <c r="IKZ29" s="91"/>
      <c r="ILA29" s="91"/>
      <c r="ILB29" s="91"/>
      <c r="ILC29" s="91"/>
      <c r="ILD29" s="91"/>
      <c r="ILE29" s="91"/>
      <c r="ILF29" s="91"/>
      <c r="ILG29" s="91"/>
      <c r="ILH29" s="91"/>
      <c r="ILI29" s="91"/>
      <c r="ILJ29" s="91"/>
      <c r="ILK29" s="91"/>
      <c r="ILL29" s="91"/>
      <c r="ILM29" s="91"/>
      <c r="ILN29" s="91"/>
      <c r="ILO29" s="91"/>
      <c r="ILP29" s="91"/>
      <c r="ILQ29" s="91"/>
      <c r="ILR29" s="91"/>
      <c r="ILS29" s="91"/>
      <c r="ILT29" s="91"/>
      <c r="ILU29" s="91"/>
      <c r="ILV29" s="91"/>
      <c r="ILW29" s="91"/>
      <c r="ILX29" s="91"/>
      <c r="ILY29" s="91"/>
      <c r="ILZ29" s="91"/>
      <c r="IMA29" s="91"/>
      <c r="IMB29" s="91"/>
      <c r="IMC29" s="91"/>
      <c r="IMD29" s="91"/>
      <c r="IME29" s="91"/>
      <c r="IMF29" s="91"/>
      <c r="IMG29" s="91"/>
      <c r="IMH29" s="91"/>
      <c r="IMI29" s="91"/>
      <c r="IMJ29" s="91"/>
      <c r="IMK29" s="91"/>
      <c r="IML29" s="91"/>
      <c r="IMM29" s="91"/>
      <c r="IMN29" s="91"/>
      <c r="IMO29" s="91"/>
      <c r="IMP29" s="91"/>
      <c r="IMQ29" s="91"/>
      <c r="IMR29" s="91"/>
      <c r="IMS29" s="91"/>
      <c r="IMT29" s="91"/>
      <c r="IMU29" s="91"/>
      <c r="IMV29" s="91"/>
      <c r="IMW29" s="91"/>
      <c r="IMX29" s="91"/>
      <c r="IMY29" s="91"/>
      <c r="IMZ29" s="91"/>
      <c r="INA29" s="91"/>
      <c r="INB29" s="91"/>
      <c r="INC29" s="91"/>
      <c r="IND29" s="91"/>
      <c r="INE29" s="91"/>
      <c r="INF29" s="91"/>
      <c r="ING29" s="91"/>
      <c r="INH29" s="91"/>
      <c r="INI29" s="91"/>
      <c r="INJ29" s="91"/>
      <c r="INK29" s="91"/>
      <c r="INL29" s="91"/>
      <c r="INM29" s="91"/>
      <c r="INN29" s="91"/>
      <c r="INO29" s="91"/>
      <c r="INP29" s="91"/>
      <c r="INQ29" s="91"/>
      <c r="INR29" s="91"/>
      <c r="INS29" s="91"/>
      <c r="INT29" s="91"/>
      <c r="INU29" s="91"/>
      <c r="INV29" s="91"/>
      <c r="INW29" s="91"/>
      <c r="INX29" s="91"/>
      <c r="INY29" s="91"/>
      <c r="INZ29" s="91"/>
      <c r="IOA29" s="91"/>
      <c r="IOB29" s="91"/>
      <c r="IOC29" s="91"/>
      <c r="IOD29" s="91"/>
      <c r="IOE29" s="91"/>
      <c r="IOF29" s="91"/>
      <c r="IOG29" s="91"/>
      <c r="IOH29" s="91"/>
      <c r="IOI29" s="91"/>
      <c r="IOJ29" s="91"/>
      <c r="IOK29" s="91"/>
      <c r="IOL29" s="91"/>
      <c r="IOM29" s="91"/>
      <c r="ION29" s="91"/>
      <c r="IOO29" s="91"/>
      <c r="IOP29" s="91"/>
      <c r="IOQ29" s="91"/>
      <c r="IOR29" s="91"/>
      <c r="IOS29" s="91"/>
      <c r="IOT29" s="91"/>
      <c r="IOU29" s="91"/>
      <c r="IOV29" s="91"/>
      <c r="IOW29" s="91"/>
      <c r="IOX29" s="91"/>
      <c r="IOY29" s="91"/>
      <c r="IOZ29" s="91"/>
      <c r="IPA29" s="91"/>
      <c r="IPB29" s="91"/>
      <c r="IPC29" s="91"/>
      <c r="IPD29" s="91"/>
      <c r="IPE29" s="91"/>
      <c r="IPF29" s="91"/>
      <c r="IPG29" s="91"/>
      <c r="IPH29" s="91"/>
      <c r="IPI29" s="91"/>
      <c r="IPJ29" s="91"/>
      <c r="IPK29" s="91"/>
      <c r="IPL29" s="91"/>
      <c r="IPM29" s="91"/>
      <c r="IPN29" s="91"/>
      <c r="IPO29" s="91"/>
      <c r="IPP29" s="91"/>
      <c r="IPQ29" s="91"/>
      <c r="IPR29" s="91"/>
      <c r="IPS29" s="91"/>
      <c r="IPT29" s="91"/>
      <c r="IPU29" s="91"/>
      <c r="IPV29" s="91"/>
      <c r="IPW29" s="91"/>
      <c r="IPX29" s="91"/>
      <c r="IPY29" s="91"/>
      <c r="IPZ29" s="91"/>
      <c r="IQA29" s="91"/>
      <c r="IQB29" s="91"/>
      <c r="IQC29" s="91"/>
      <c r="IQD29" s="91"/>
      <c r="IQE29" s="91"/>
      <c r="IQF29" s="91"/>
      <c r="IQG29" s="91"/>
      <c r="IQH29" s="91"/>
      <c r="IQI29" s="91"/>
      <c r="IQJ29" s="91"/>
      <c r="IQK29" s="91"/>
      <c r="IQL29" s="91"/>
      <c r="IQM29" s="91"/>
      <c r="IQN29" s="91"/>
      <c r="IQO29" s="91"/>
      <c r="IQP29" s="91"/>
      <c r="IQQ29" s="91"/>
      <c r="IQR29" s="91"/>
      <c r="IQS29" s="91"/>
      <c r="IQT29" s="91"/>
      <c r="IQU29" s="91"/>
      <c r="IQV29" s="91"/>
      <c r="IQW29" s="91"/>
      <c r="IQX29" s="91"/>
      <c r="IQY29" s="91"/>
      <c r="IQZ29" s="91"/>
      <c r="IRA29" s="91"/>
      <c r="IRB29" s="91"/>
      <c r="IRC29" s="91"/>
      <c r="IRD29" s="91"/>
      <c r="IRE29" s="91"/>
      <c r="IRF29" s="91"/>
      <c r="IRG29" s="91"/>
      <c r="IRH29" s="91"/>
      <c r="IRI29" s="91"/>
      <c r="IRJ29" s="91"/>
      <c r="IRK29" s="91"/>
      <c r="IRL29" s="91"/>
      <c r="IRM29" s="91"/>
      <c r="IRN29" s="91"/>
      <c r="IRO29" s="91"/>
      <c r="IRP29" s="91"/>
      <c r="IRQ29" s="91"/>
      <c r="IRR29" s="91"/>
      <c r="IRS29" s="91"/>
      <c r="IRT29" s="91"/>
      <c r="IRU29" s="91"/>
      <c r="IRV29" s="91"/>
      <c r="IRW29" s="91"/>
      <c r="IRX29" s="91"/>
      <c r="IRY29" s="91"/>
      <c r="IRZ29" s="91"/>
      <c r="ISA29" s="91"/>
      <c r="ISB29" s="91"/>
      <c r="ISC29" s="91"/>
      <c r="ISD29" s="91"/>
      <c r="ISE29" s="91"/>
      <c r="ISF29" s="91"/>
      <c r="ISG29" s="91"/>
      <c r="ISH29" s="91"/>
      <c r="ISI29" s="91"/>
      <c r="ISJ29" s="91"/>
      <c r="ISK29" s="91"/>
      <c r="ISL29" s="91"/>
      <c r="ISM29" s="91"/>
      <c r="ISN29" s="91"/>
      <c r="ISO29" s="91"/>
      <c r="ISP29" s="91"/>
      <c r="ISQ29" s="91"/>
      <c r="ISR29" s="91"/>
      <c r="ISS29" s="91"/>
      <c r="IST29" s="91"/>
      <c r="ISU29" s="91"/>
      <c r="ISV29" s="91"/>
      <c r="ISW29" s="91"/>
      <c r="ISX29" s="91"/>
      <c r="ISY29" s="91"/>
      <c r="ISZ29" s="91"/>
      <c r="ITA29" s="91"/>
      <c r="ITB29" s="91"/>
      <c r="ITC29" s="91"/>
      <c r="ITD29" s="91"/>
      <c r="ITE29" s="91"/>
      <c r="ITF29" s="91"/>
      <c r="ITG29" s="91"/>
      <c r="ITH29" s="91"/>
      <c r="ITI29" s="91"/>
      <c r="ITJ29" s="91"/>
      <c r="ITK29" s="91"/>
      <c r="ITL29" s="91"/>
      <c r="ITM29" s="91"/>
      <c r="ITN29" s="91"/>
      <c r="ITO29" s="91"/>
      <c r="ITP29" s="91"/>
      <c r="ITQ29" s="91"/>
      <c r="ITR29" s="91"/>
      <c r="ITS29" s="91"/>
      <c r="ITT29" s="91"/>
      <c r="ITU29" s="91"/>
      <c r="ITV29" s="91"/>
      <c r="ITW29" s="91"/>
      <c r="ITX29" s="91"/>
      <c r="ITY29" s="91"/>
      <c r="ITZ29" s="91"/>
      <c r="IUA29" s="91"/>
      <c r="IUB29" s="91"/>
      <c r="IUC29" s="91"/>
      <c r="IUD29" s="91"/>
      <c r="IUE29" s="91"/>
      <c r="IUF29" s="91"/>
      <c r="IUG29" s="91"/>
      <c r="IUH29" s="91"/>
      <c r="IUI29" s="91"/>
      <c r="IUJ29" s="91"/>
      <c r="IUK29" s="91"/>
      <c r="IUL29" s="91"/>
      <c r="IUM29" s="91"/>
      <c r="IUN29" s="91"/>
      <c r="IUO29" s="91"/>
      <c r="IUP29" s="91"/>
      <c r="IUQ29" s="91"/>
      <c r="IUR29" s="91"/>
      <c r="IUS29" s="91"/>
      <c r="IUT29" s="91"/>
      <c r="IUU29" s="91"/>
      <c r="IUV29" s="91"/>
      <c r="IUW29" s="91"/>
      <c r="IUX29" s="91"/>
      <c r="IUY29" s="91"/>
      <c r="IUZ29" s="91"/>
      <c r="IVA29" s="91"/>
      <c r="IVB29" s="91"/>
      <c r="IVC29" s="91"/>
      <c r="IVD29" s="91"/>
      <c r="IVE29" s="91"/>
      <c r="IVF29" s="91"/>
      <c r="IVG29" s="91"/>
      <c r="IVH29" s="91"/>
      <c r="IVI29" s="91"/>
      <c r="IVJ29" s="91"/>
      <c r="IVK29" s="91"/>
      <c r="IVL29" s="91"/>
      <c r="IVM29" s="91"/>
      <c r="IVN29" s="91"/>
      <c r="IVO29" s="91"/>
      <c r="IVP29" s="91"/>
      <c r="IVQ29" s="91"/>
      <c r="IVR29" s="91"/>
      <c r="IVS29" s="91"/>
      <c r="IVT29" s="91"/>
      <c r="IVU29" s="91"/>
      <c r="IVV29" s="91"/>
      <c r="IVW29" s="91"/>
      <c r="IVX29" s="91"/>
      <c r="IVY29" s="91"/>
      <c r="IVZ29" s="91"/>
      <c r="IWA29" s="91"/>
      <c r="IWB29" s="91"/>
      <c r="IWC29" s="91"/>
      <c r="IWD29" s="91"/>
      <c r="IWE29" s="91"/>
      <c r="IWF29" s="91"/>
      <c r="IWG29" s="91"/>
      <c r="IWH29" s="91"/>
      <c r="IWI29" s="91"/>
      <c r="IWJ29" s="91"/>
      <c r="IWK29" s="91"/>
      <c r="IWL29" s="91"/>
      <c r="IWM29" s="91"/>
      <c r="IWN29" s="91"/>
      <c r="IWO29" s="91"/>
      <c r="IWP29" s="91"/>
      <c r="IWQ29" s="91"/>
      <c r="IWR29" s="91"/>
      <c r="IWS29" s="91"/>
      <c r="IWT29" s="91"/>
      <c r="IWU29" s="91"/>
      <c r="IWV29" s="91"/>
      <c r="IWW29" s="91"/>
      <c r="IWX29" s="91"/>
      <c r="IWY29" s="91"/>
      <c r="IWZ29" s="91"/>
      <c r="IXA29" s="91"/>
      <c r="IXB29" s="91"/>
      <c r="IXC29" s="91"/>
      <c r="IXD29" s="91"/>
      <c r="IXE29" s="91"/>
      <c r="IXF29" s="91"/>
      <c r="IXG29" s="91"/>
      <c r="IXH29" s="91"/>
      <c r="IXI29" s="91"/>
      <c r="IXJ29" s="91"/>
      <c r="IXK29" s="91"/>
      <c r="IXL29" s="91"/>
      <c r="IXM29" s="91"/>
      <c r="IXN29" s="91"/>
      <c r="IXO29" s="91"/>
      <c r="IXP29" s="91"/>
      <c r="IXQ29" s="91"/>
      <c r="IXR29" s="91"/>
      <c r="IXS29" s="91"/>
      <c r="IXT29" s="91"/>
      <c r="IXU29" s="91"/>
      <c r="IXV29" s="91"/>
      <c r="IXW29" s="91"/>
      <c r="IXX29" s="91"/>
      <c r="IXY29" s="91"/>
      <c r="IXZ29" s="91"/>
      <c r="IYA29" s="91"/>
      <c r="IYB29" s="91"/>
      <c r="IYC29" s="91"/>
      <c r="IYD29" s="91"/>
      <c r="IYE29" s="91"/>
      <c r="IYF29" s="91"/>
      <c r="IYG29" s="91"/>
      <c r="IYH29" s="91"/>
      <c r="IYI29" s="91"/>
      <c r="IYJ29" s="91"/>
      <c r="IYK29" s="91"/>
      <c r="IYL29" s="91"/>
      <c r="IYM29" s="91"/>
      <c r="IYN29" s="91"/>
      <c r="IYO29" s="91"/>
      <c r="IYP29" s="91"/>
      <c r="IYQ29" s="91"/>
      <c r="IYR29" s="91"/>
      <c r="IYS29" s="91"/>
      <c r="IYT29" s="91"/>
      <c r="IYU29" s="91"/>
      <c r="IYV29" s="91"/>
      <c r="IYW29" s="91"/>
      <c r="IYX29" s="91"/>
      <c r="IYY29" s="91"/>
      <c r="IYZ29" s="91"/>
      <c r="IZA29" s="91"/>
      <c r="IZB29" s="91"/>
      <c r="IZC29" s="91"/>
      <c r="IZD29" s="91"/>
      <c r="IZE29" s="91"/>
      <c r="IZF29" s="91"/>
      <c r="IZG29" s="91"/>
      <c r="IZH29" s="91"/>
      <c r="IZI29" s="91"/>
      <c r="IZJ29" s="91"/>
      <c r="IZK29" s="91"/>
      <c r="IZL29" s="91"/>
      <c r="IZM29" s="91"/>
      <c r="IZN29" s="91"/>
      <c r="IZO29" s="91"/>
      <c r="IZP29" s="91"/>
      <c r="IZQ29" s="91"/>
      <c r="IZR29" s="91"/>
      <c r="IZS29" s="91"/>
      <c r="IZT29" s="91"/>
      <c r="IZU29" s="91"/>
      <c r="IZV29" s="91"/>
      <c r="IZW29" s="91"/>
      <c r="IZX29" s="91"/>
      <c r="IZY29" s="91"/>
      <c r="IZZ29" s="91"/>
      <c r="JAA29" s="91"/>
      <c r="JAB29" s="91"/>
      <c r="JAC29" s="91"/>
      <c r="JAD29" s="91"/>
      <c r="JAE29" s="91"/>
      <c r="JAF29" s="91"/>
      <c r="JAG29" s="91"/>
      <c r="JAH29" s="91"/>
      <c r="JAI29" s="91"/>
      <c r="JAJ29" s="91"/>
      <c r="JAK29" s="91"/>
      <c r="JAL29" s="91"/>
      <c r="JAM29" s="91"/>
      <c r="JAN29" s="91"/>
      <c r="JAO29" s="91"/>
      <c r="JAP29" s="91"/>
      <c r="JAQ29" s="91"/>
      <c r="JAR29" s="91"/>
      <c r="JAS29" s="91"/>
      <c r="JAT29" s="91"/>
      <c r="JAU29" s="91"/>
      <c r="JAV29" s="91"/>
      <c r="JAW29" s="91"/>
      <c r="JAX29" s="91"/>
      <c r="JAY29" s="91"/>
      <c r="JAZ29" s="91"/>
      <c r="JBA29" s="91"/>
      <c r="JBB29" s="91"/>
      <c r="JBC29" s="91"/>
      <c r="JBD29" s="91"/>
      <c r="JBE29" s="91"/>
      <c r="JBF29" s="91"/>
      <c r="JBG29" s="91"/>
      <c r="JBH29" s="91"/>
      <c r="JBI29" s="91"/>
      <c r="JBJ29" s="91"/>
      <c r="JBK29" s="91"/>
      <c r="JBL29" s="91"/>
      <c r="JBM29" s="91"/>
      <c r="JBN29" s="91"/>
      <c r="JBO29" s="91"/>
      <c r="JBP29" s="91"/>
      <c r="JBQ29" s="91"/>
      <c r="JBR29" s="91"/>
      <c r="JBS29" s="91"/>
      <c r="JBT29" s="91"/>
      <c r="JBU29" s="91"/>
      <c r="JBV29" s="91"/>
      <c r="JBW29" s="91"/>
      <c r="JBX29" s="91"/>
      <c r="JBY29" s="91"/>
      <c r="JBZ29" s="91"/>
      <c r="JCA29" s="91"/>
      <c r="JCB29" s="91"/>
      <c r="JCC29" s="91"/>
      <c r="JCD29" s="91"/>
      <c r="JCE29" s="91"/>
      <c r="JCF29" s="91"/>
      <c r="JCG29" s="91"/>
      <c r="JCH29" s="91"/>
      <c r="JCI29" s="91"/>
      <c r="JCJ29" s="91"/>
      <c r="JCK29" s="91"/>
      <c r="JCL29" s="91"/>
      <c r="JCM29" s="91"/>
      <c r="JCN29" s="91"/>
      <c r="JCO29" s="91"/>
      <c r="JCP29" s="91"/>
      <c r="JCQ29" s="91"/>
      <c r="JCR29" s="91"/>
      <c r="JCS29" s="91"/>
      <c r="JCT29" s="91"/>
      <c r="JCU29" s="91"/>
      <c r="JCV29" s="91"/>
      <c r="JCW29" s="91"/>
      <c r="JCX29" s="91"/>
      <c r="JCY29" s="91"/>
      <c r="JCZ29" s="91"/>
      <c r="JDA29" s="91"/>
      <c r="JDB29" s="91"/>
      <c r="JDC29" s="91"/>
      <c r="JDD29" s="91"/>
      <c r="JDE29" s="91"/>
      <c r="JDF29" s="91"/>
      <c r="JDG29" s="91"/>
      <c r="JDH29" s="91"/>
      <c r="JDI29" s="91"/>
      <c r="JDJ29" s="91"/>
      <c r="JDK29" s="91"/>
      <c r="JDL29" s="91"/>
      <c r="JDM29" s="91"/>
      <c r="JDN29" s="91"/>
      <c r="JDO29" s="91"/>
      <c r="JDP29" s="91"/>
      <c r="JDQ29" s="91"/>
      <c r="JDR29" s="91"/>
      <c r="JDS29" s="91"/>
      <c r="JDT29" s="91"/>
      <c r="JDU29" s="91"/>
      <c r="JDV29" s="91"/>
      <c r="JDW29" s="91"/>
      <c r="JDX29" s="91"/>
      <c r="JDY29" s="91"/>
      <c r="JDZ29" s="91"/>
      <c r="JEA29" s="91"/>
      <c r="JEB29" s="91"/>
      <c r="JEC29" s="91"/>
      <c r="JED29" s="91"/>
      <c r="JEE29" s="91"/>
      <c r="JEF29" s="91"/>
      <c r="JEG29" s="91"/>
      <c r="JEH29" s="91"/>
      <c r="JEI29" s="91"/>
      <c r="JEJ29" s="91"/>
      <c r="JEK29" s="91"/>
      <c r="JEL29" s="91"/>
      <c r="JEM29" s="91"/>
      <c r="JEN29" s="91"/>
      <c r="JEO29" s="91"/>
      <c r="JEP29" s="91"/>
      <c r="JEQ29" s="91"/>
      <c r="JER29" s="91"/>
      <c r="JES29" s="91"/>
      <c r="JET29" s="91"/>
      <c r="JEU29" s="91"/>
      <c r="JEV29" s="91"/>
      <c r="JEW29" s="91"/>
      <c r="JEX29" s="91"/>
      <c r="JEY29" s="91"/>
      <c r="JEZ29" s="91"/>
      <c r="JFA29" s="91"/>
      <c r="JFB29" s="91"/>
      <c r="JFC29" s="91"/>
      <c r="JFD29" s="91"/>
      <c r="JFE29" s="91"/>
      <c r="JFF29" s="91"/>
      <c r="JFG29" s="91"/>
      <c r="JFH29" s="91"/>
      <c r="JFI29" s="91"/>
      <c r="JFJ29" s="91"/>
      <c r="JFK29" s="91"/>
      <c r="JFL29" s="91"/>
      <c r="JFM29" s="91"/>
      <c r="JFN29" s="91"/>
      <c r="JFO29" s="91"/>
      <c r="JFP29" s="91"/>
      <c r="JFQ29" s="91"/>
      <c r="JFR29" s="91"/>
      <c r="JFS29" s="91"/>
      <c r="JFT29" s="91"/>
      <c r="JFU29" s="91"/>
      <c r="JFV29" s="91"/>
      <c r="JFW29" s="91"/>
      <c r="JFX29" s="91"/>
      <c r="JFY29" s="91"/>
      <c r="JFZ29" s="91"/>
      <c r="JGA29" s="91"/>
      <c r="JGB29" s="91"/>
      <c r="JGC29" s="91"/>
      <c r="JGD29" s="91"/>
      <c r="JGE29" s="91"/>
      <c r="JGF29" s="91"/>
      <c r="JGG29" s="91"/>
      <c r="JGH29" s="91"/>
      <c r="JGI29" s="91"/>
      <c r="JGJ29" s="91"/>
      <c r="JGK29" s="91"/>
      <c r="JGL29" s="91"/>
      <c r="JGM29" s="91"/>
      <c r="JGN29" s="91"/>
      <c r="JGO29" s="91"/>
      <c r="JGP29" s="91"/>
      <c r="JGQ29" s="91"/>
      <c r="JGR29" s="91"/>
      <c r="JGS29" s="91"/>
      <c r="JGT29" s="91"/>
      <c r="JGU29" s="91"/>
      <c r="JGV29" s="91"/>
      <c r="JGW29" s="91"/>
      <c r="JGX29" s="91"/>
      <c r="JGY29" s="91"/>
      <c r="JGZ29" s="91"/>
      <c r="JHA29" s="91"/>
      <c r="JHB29" s="91"/>
      <c r="JHC29" s="91"/>
      <c r="JHD29" s="91"/>
      <c r="JHE29" s="91"/>
      <c r="JHF29" s="91"/>
      <c r="JHG29" s="91"/>
      <c r="JHH29" s="91"/>
      <c r="JHI29" s="91"/>
      <c r="JHJ29" s="91"/>
      <c r="JHK29" s="91"/>
      <c r="JHL29" s="91"/>
      <c r="JHM29" s="91"/>
      <c r="JHN29" s="91"/>
      <c r="JHO29" s="91"/>
      <c r="JHP29" s="91"/>
      <c r="JHQ29" s="91"/>
      <c r="JHR29" s="91"/>
      <c r="JHS29" s="91"/>
      <c r="JHT29" s="91"/>
      <c r="JHU29" s="91"/>
      <c r="JHV29" s="91"/>
      <c r="JHW29" s="91"/>
      <c r="JHX29" s="91"/>
      <c r="JHY29" s="91"/>
      <c r="JHZ29" s="91"/>
      <c r="JIA29" s="91"/>
      <c r="JIB29" s="91"/>
      <c r="JIC29" s="91"/>
      <c r="JID29" s="91"/>
      <c r="JIE29" s="91"/>
      <c r="JIF29" s="91"/>
      <c r="JIG29" s="91"/>
      <c r="JIH29" s="91"/>
      <c r="JII29" s="91"/>
      <c r="JIJ29" s="91"/>
      <c r="JIK29" s="91"/>
      <c r="JIL29" s="91"/>
      <c r="JIM29" s="91"/>
      <c r="JIN29" s="91"/>
      <c r="JIO29" s="91"/>
      <c r="JIP29" s="91"/>
      <c r="JIQ29" s="91"/>
      <c r="JIR29" s="91"/>
      <c r="JIS29" s="91"/>
      <c r="JIT29" s="91"/>
      <c r="JIU29" s="91"/>
      <c r="JIV29" s="91"/>
      <c r="JIW29" s="91"/>
      <c r="JIX29" s="91"/>
      <c r="JIY29" s="91"/>
      <c r="JIZ29" s="91"/>
      <c r="JJA29" s="91"/>
      <c r="JJB29" s="91"/>
      <c r="JJC29" s="91"/>
      <c r="JJD29" s="91"/>
      <c r="JJE29" s="91"/>
      <c r="JJF29" s="91"/>
      <c r="JJG29" s="91"/>
      <c r="JJH29" s="91"/>
      <c r="JJI29" s="91"/>
      <c r="JJJ29" s="91"/>
      <c r="JJK29" s="91"/>
      <c r="JJL29" s="91"/>
      <c r="JJM29" s="91"/>
      <c r="JJN29" s="91"/>
      <c r="JJO29" s="91"/>
      <c r="JJP29" s="91"/>
      <c r="JJQ29" s="91"/>
      <c r="JJR29" s="91"/>
      <c r="JJS29" s="91"/>
      <c r="JJT29" s="91"/>
      <c r="JJU29" s="91"/>
      <c r="JJV29" s="91"/>
      <c r="JJW29" s="91"/>
      <c r="JJX29" s="91"/>
      <c r="JJY29" s="91"/>
      <c r="JJZ29" s="91"/>
      <c r="JKA29" s="91"/>
      <c r="JKB29" s="91"/>
      <c r="JKC29" s="91"/>
      <c r="JKD29" s="91"/>
      <c r="JKE29" s="91"/>
      <c r="JKF29" s="91"/>
      <c r="JKG29" s="91"/>
      <c r="JKH29" s="91"/>
      <c r="JKI29" s="91"/>
      <c r="JKJ29" s="91"/>
      <c r="JKK29" s="91"/>
      <c r="JKL29" s="91"/>
      <c r="JKM29" s="91"/>
      <c r="JKN29" s="91"/>
      <c r="JKO29" s="91"/>
      <c r="JKP29" s="91"/>
      <c r="JKQ29" s="91"/>
      <c r="JKR29" s="91"/>
      <c r="JKS29" s="91"/>
      <c r="JKT29" s="91"/>
      <c r="JKU29" s="91"/>
      <c r="JKV29" s="91"/>
      <c r="JKW29" s="91"/>
      <c r="JKX29" s="91"/>
      <c r="JKY29" s="91"/>
      <c r="JKZ29" s="91"/>
      <c r="JLA29" s="91"/>
      <c r="JLB29" s="91"/>
      <c r="JLC29" s="91"/>
      <c r="JLD29" s="91"/>
      <c r="JLE29" s="91"/>
      <c r="JLF29" s="91"/>
      <c r="JLG29" s="91"/>
      <c r="JLH29" s="91"/>
      <c r="JLI29" s="91"/>
      <c r="JLJ29" s="91"/>
      <c r="JLK29" s="91"/>
      <c r="JLL29" s="91"/>
      <c r="JLM29" s="91"/>
      <c r="JLN29" s="91"/>
      <c r="JLO29" s="91"/>
      <c r="JLP29" s="91"/>
      <c r="JLQ29" s="91"/>
      <c r="JLR29" s="91"/>
      <c r="JLS29" s="91"/>
      <c r="JLT29" s="91"/>
      <c r="JLU29" s="91"/>
      <c r="JLV29" s="91"/>
      <c r="JLW29" s="91"/>
      <c r="JLX29" s="91"/>
      <c r="JLY29" s="91"/>
      <c r="JLZ29" s="91"/>
      <c r="JMA29" s="91"/>
      <c r="JMB29" s="91"/>
      <c r="JMC29" s="91"/>
      <c r="JMD29" s="91"/>
      <c r="JME29" s="91"/>
      <c r="JMF29" s="91"/>
      <c r="JMG29" s="91"/>
      <c r="JMH29" s="91"/>
      <c r="JMI29" s="91"/>
      <c r="JMJ29" s="91"/>
      <c r="JMK29" s="91"/>
      <c r="JML29" s="91"/>
      <c r="JMM29" s="91"/>
      <c r="JMN29" s="91"/>
      <c r="JMO29" s="91"/>
      <c r="JMP29" s="91"/>
      <c r="JMQ29" s="91"/>
      <c r="JMR29" s="91"/>
      <c r="JMS29" s="91"/>
      <c r="JMT29" s="91"/>
      <c r="JMU29" s="91"/>
      <c r="JMV29" s="91"/>
      <c r="JMW29" s="91"/>
      <c r="JMX29" s="91"/>
      <c r="JMY29" s="91"/>
      <c r="JMZ29" s="91"/>
      <c r="JNA29" s="91"/>
      <c r="JNB29" s="91"/>
      <c r="JNC29" s="91"/>
      <c r="JND29" s="91"/>
      <c r="JNE29" s="91"/>
      <c r="JNF29" s="91"/>
      <c r="JNG29" s="91"/>
      <c r="JNH29" s="91"/>
      <c r="JNI29" s="91"/>
      <c r="JNJ29" s="91"/>
      <c r="JNK29" s="91"/>
      <c r="JNL29" s="91"/>
      <c r="JNM29" s="91"/>
      <c r="JNN29" s="91"/>
      <c r="JNO29" s="91"/>
      <c r="JNP29" s="91"/>
      <c r="JNQ29" s="91"/>
      <c r="JNR29" s="91"/>
      <c r="JNS29" s="91"/>
      <c r="JNT29" s="91"/>
      <c r="JNU29" s="91"/>
      <c r="JNV29" s="91"/>
      <c r="JNW29" s="91"/>
      <c r="JNX29" s="91"/>
      <c r="JNY29" s="91"/>
      <c r="JNZ29" s="91"/>
      <c r="JOA29" s="91"/>
      <c r="JOB29" s="91"/>
      <c r="JOC29" s="91"/>
      <c r="JOD29" s="91"/>
      <c r="JOE29" s="91"/>
      <c r="JOF29" s="91"/>
      <c r="JOG29" s="91"/>
      <c r="JOH29" s="91"/>
      <c r="JOI29" s="91"/>
      <c r="JOJ29" s="91"/>
      <c r="JOK29" s="91"/>
      <c r="JOL29" s="91"/>
      <c r="JOM29" s="91"/>
      <c r="JON29" s="91"/>
      <c r="JOO29" s="91"/>
      <c r="JOP29" s="91"/>
      <c r="JOQ29" s="91"/>
      <c r="JOR29" s="91"/>
      <c r="JOS29" s="91"/>
      <c r="JOT29" s="91"/>
      <c r="JOU29" s="91"/>
      <c r="JOV29" s="91"/>
      <c r="JOW29" s="91"/>
      <c r="JOX29" s="91"/>
      <c r="JOY29" s="91"/>
      <c r="JOZ29" s="91"/>
      <c r="JPA29" s="91"/>
      <c r="JPB29" s="91"/>
      <c r="JPC29" s="91"/>
      <c r="JPD29" s="91"/>
      <c r="JPE29" s="91"/>
      <c r="JPF29" s="91"/>
      <c r="JPG29" s="91"/>
      <c r="JPH29" s="91"/>
      <c r="JPI29" s="91"/>
      <c r="JPJ29" s="91"/>
      <c r="JPK29" s="91"/>
      <c r="JPL29" s="91"/>
      <c r="JPM29" s="91"/>
      <c r="JPN29" s="91"/>
      <c r="JPO29" s="91"/>
      <c r="JPP29" s="91"/>
      <c r="JPQ29" s="91"/>
      <c r="JPR29" s="91"/>
      <c r="JPS29" s="91"/>
      <c r="JPT29" s="91"/>
      <c r="JPU29" s="91"/>
      <c r="JPV29" s="91"/>
      <c r="JPW29" s="91"/>
      <c r="JPX29" s="91"/>
      <c r="JPY29" s="91"/>
      <c r="JPZ29" s="91"/>
      <c r="JQA29" s="91"/>
      <c r="JQB29" s="91"/>
      <c r="JQC29" s="91"/>
      <c r="JQD29" s="91"/>
      <c r="JQE29" s="91"/>
      <c r="JQF29" s="91"/>
      <c r="JQG29" s="91"/>
      <c r="JQH29" s="91"/>
      <c r="JQI29" s="91"/>
      <c r="JQJ29" s="91"/>
      <c r="JQK29" s="91"/>
      <c r="JQL29" s="91"/>
      <c r="JQM29" s="91"/>
      <c r="JQN29" s="91"/>
      <c r="JQO29" s="91"/>
      <c r="JQP29" s="91"/>
      <c r="JQQ29" s="91"/>
      <c r="JQR29" s="91"/>
      <c r="JQS29" s="91"/>
      <c r="JQT29" s="91"/>
      <c r="JQU29" s="91"/>
      <c r="JQV29" s="91"/>
      <c r="JQW29" s="91"/>
      <c r="JQX29" s="91"/>
      <c r="JQY29" s="91"/>
      <c r="JQZ29" s="91"/>
      <c r="JRA29" s="91"/>
      <c r="JRB29" s="91"/>
      <c r="JRC29" s="91"/>
      <c r="JRD29" s="91"/>
      <c r="JRE29" s="91"/>
      <c r="JRF29" s="91"/>
      <c r="JRG29" s="91"/>
      <c r="JRH29" s="91"/>
      <c r="JRI29" s="91"/>
      <c r="JRJ29" s="91"/>
      <c r="JRK29" s="91"/>
      <c r="JRL29" s="91"/>
      <c r="JRM29" s="91"/>
      <c r="JRN29" s="91"/>
      <c r="JRO29" s="91"/>
      <c r="JRP29" s="91"/>
      <c r="JRQ29" s="91"/>
      <c r="JRR29" s="91"/>
      <c r="JRS29" s="91"/>
      <c r="JRT29" s="91"/>
      <c r="JRU29" s="91"/>
      <c r="JRV29" s="91"/>
      <c r="JRW29" s="91"/>
      <c r="JRX29" s="91"/>
      <c r="JRY29" s="91"/>
      <c r="JRZ29" s="91"/>
      <c r="JSA29" s="91"/>
      <c r="JSB29" s="91"/>
      <c r="JSC29" s="91"/>
      <c r="JSD29" s="91"/>
      <c r="JSE29" s="91"/>
      <c r="JSF29" s="91"/>
      <c r="JSG29" s="91"/>
      <c r="JSH29" s="91"/>
      <c r="JSI29" s="91"/>
      <c r="JSJ29" s="91"/>
      <c r="JSK29" s="91"/>
      <c r="JSL29" s="91"/>
      <c r="JSM29" s="91"/>
      <c r="JSN29" s="91"/>
      <c r="JSO29" s="91"/>
      <c r="JSP29" s="91"/>
      <c r="JSQ29" s="91"/>
      <c r="JSR29" s="91"/>
      <c r="JSS29" s="91"/>
      <c r="JST29" s="91"/>
      <c r="JSU29" s="91"/>
      <c r="JSV29" s="91"/>
      <c r="JSW29" s="91"/>
      <c r="JSX29" s="91"/>
      <c r="JSY29" s="91"/>
      <c r="JSZ29" s="91"/>
      <c r="JTA29" s="91"/>
      <c r="JTB29" s="91"/>
      <c r="JTC29" s="91"/>
      <c r="JTD29" s="91"/>
      <c r="JTE29" s="91"/>
      <c r="JTF29" s="91"/>
      <c r="JTG29" s="91"/>
      <c r="JTH29" s="91"/>
      <c r="JTI29" s="91"/>
      <c r="JTJ29" s="91"/>
      <c r="JTK29" s="91"/>
      <c r="JTL29" s="91"/>
      <c r="JTM29" s="91"/>
      <c r="JTN29" s="91"/>
      <c r="JTO29" s="91"/>
      <c r="JTP29" s="91"/>
      <c r="JTQ29" s="91"/>
      <c r="JTR29" s="91"/>
      <c r="JTS29" s="91"/>
      <c r="JTT29" s="91"/>
      <c r="JTU29" s="91"/>
      <c r="JTV29" s="91"/>
      <c r="JTW29" s="91"/>
      <c r="JTX29" s="91"/>
      <c r="JTY29" s="91"/>
      <c r="JTZ29" s="91"/>
      <c r="JUA29" s="91"/>
      <c r="JUB29" s="91"/>
      <c r="JUC29" s="91"/>
      <c r="JUD29" s="91"/>
      <c r="JUE29" s="91"/>
      <c r="JUF29" s="91"/>
      <c r="JUG29" s="91"/>
      <c r="JUH29" s="91"/>
      <c r="JUI29" s="91"/>
      <c r="JUJ29" s="91"/>
      <c r="JUK29" s="91"/>
      <c r="JUL29" s="91"/>
      <c r="JUM29" s="91"/>
      <c r="JUN29" s="91"/>
      <c r="JUO29" s="91"/>
      <c r="JUP29" s="91"/>
      <c r="JUQ29" s="91"/>
      <c r="JUR29" s="91"/>
      <c r="JUS29" s="91"/>
      <c r="JUT29" s="91"/>
      <c r="JUU29" s="91"/>
      <c r="JUV29" s="91"/>
      <c r="JUW29" s="91"/>
      <c r="JUX29" s="91"/>
      <c r="JUY29" s="91"/>
      <c r="JUZ29" s="91"/>
      <c r="JVA29" s="91"/>
      <c r="JVB29" s="91"/>
      <c r="JVC29" s="91"/>
      <c r="JVD29" s="91"/>
      <c r="JVE29" s="91"/>
      <c r="JVF29" s="91"/>
      <c r="JVG29" s="91"/>
      <c r="JVH29" s="91"/>
      <c r="JVI29" s="91"/>
      <c r="JVJ29" s="91"/>
      <c r="JVK29" s="91"/>
      <c r="JVL29" s="91"/>
      <c r="JVM29" s="91"/>
      <c r="JVN29" s="91"/>
      <c r="JVO29" s="91"/>
      <c r="JVP29" s="91"/>
      <c r="JVQ29" s="91"/>
      <c r="JVR29" s="91"/>
      <c r="JVS29" s="91"/>
      <c r="JVT29" s="91"/>
      <c r="JVU29" s="91"/>
      <c r="JVV29" s="91"/>
      <c r="JVW29" s="91"/>
      <c r="JVX29" s="91"/>
      <c r="JVY29" s="91"/>
      <c r="JVZ29" s="91"/>
      <c r="JWA29" s="91"/>
      <c r="JWB29" s="91"/>
      <c r="JWC29" s="91"/>
      <c r="JWD29" s="91"/>
      <c r="JWE29" s="91"/>
      <c r="JWF29" s="91"/>
      <c r="JWG29" s="91"/>
      <c r="JWH29" s="91"/>
      <c r="JWI29" s="91"/>
      <c r="JWJ29" s="91"/>
      <c r="JWK29" s="91"/>
      <c r="JWL29" s="91"/>
      <c r="JWM29" s="91"/>
      <c r="JWN29" s="91"/>
      <c r="JWO29" s="91"/>
      <c r="JWP29" s="91"/>
      <c r="JWQ29" s="91"/>
      <c r="JWR29" s="91"/>
      <c r="JWS29" s="91"/>
      <c r="JWT29" s="91"/>
      <c r="JWU29" s="91"/>
      <c r="JWV29" s="91"/>
      <c r="JWW29" s="91"/>
      <c r="JWX29" s="91"/>
      <c r="JWY29" s="91"/>
      <c r="JWZ29" s="91"/>
      <c r="JXA29" s="91"/>
      <c r="JXB29" s="91"/>
      <c r="JXC29" s="91"/>
      <c r="JXD29" s="91"/>
      <c r="JXE29" s="91"/>
      <c r="JXF29" s="91"/>
      <c r="JXG29" s="91"/>
      <c r="JXH29" s="91"/>
      <c r="JXI29" s="91"/>
      <c r="JXJ29" s="91"/>
      <c r="JXK29" s="91"/>
      <c r="JXL29" s="91"/>
      <c r="JXM29" s="91"/>
      <c r="JXN29" s="91"/>
      <c r="JXO29" s="91"/>
      <c r="JXP29" s="91"/>
      <c r="JXQ29" s="91"/>
      <c r="JXR29" s="91"/>
      <c r="JXS29" s="91"/>
      <c r="JXT29" s="91"/>
      <c r="JXU29" s="91"/>
      <c r="JXV29" s="91"/>
      <c r="JXW29" s="91"/>
      <c r="JXX29" s="91"/>
      <c r="JXY29" s="91"/>
      <c r="JXZ29" s="91"/>
      <c r="JYA29" s="91"/>
      <c r="JYB29" s="91"/>
      <c r="JYC29" s="91"/>
      <c r="JYD29" s="91"/>
      <c r="JYE29" s="91"/>
      <c r="JYF29" s="91"/>
      <c r="JYG29" s="91"/>
      <c r="JYH29" s="91"/>
      <c r="JYI29" s="91"/>
      <c r="JYJ29" s="91"/>
      <c r="JYK29" s="91"/>
      <c r="JYL29" s="91"/>
      <c r="JYM29" s="91"/>
      <c r="JYN29" s="91"/>
      <c r="JYO29" s="91"/>
      <c r="JYP29" s="91"/>
      <c r="JYQ29" s="91"/>
      <c r="JYR29" s="91"/>
      <c r="JYS29" s="91"/>
      <c r="JYT29" s="91"/>
      <c r="JYU29" s="91"/>
      <c r="JYV29" s="91"/>
      <c r="JYW29" s="91"/>
      <c r="JYX29" s="91"/>
      <c r="JYY29" s="91"/>
      <c r="JYZ29" s="91"/>
      <c r="JZA29" s="91"/>
      <c r="JZB29" s="91"/>
      <c r="JZC29" s="91"/>
      <c r="JZD29" s="91"/>
      <c r="JZE29" s="91"/>
      <c r="JZF29" s="91"/>
      <c r="JZG29" s="91"/>
      <c r="JZH29" s="91"/>
      <c r="JZI29" s="91"/>
      <c r="JZJ29" s="91"/>
      <c r="JZK29" s="91"/>
      <c r="JZL29" s="91"/>
      <c r="JZM29" s="91"/>
      <c r="JZN29" s="91"/>
      <c r="JZO29" s="91"/>
      <c r="JZP29" s="91"/>
      <c r="JZQ29" s="91"/>
      <c r="JZR29" s="91"/>
      <c r="JZS29" s="91"/>
      <c r="JZT29" s="91"/>
      <c r="JZU29" s="91"/>
      <c r="JZV29" s="91"/>
      <c r="JZW29" s="91"/>
      <c r="JZX29" s="91"/>
      <c r="JZY29" s="91"/>
      <c r="JZZ29" s="91"/>
      <c r="KAA29" s="91"/>
      <c r="KAB29" s="91"/>
      <c r="KAC29" s="91"/>
      <c r="KAD29" s="91"/>
      <c r="KAE29" s="91"/>
      <c r="KAF29" s="91"/>
      <c r="KAG29" s="91"/>
      <c r="KAH29" s="91"/>
      <c r="KAI29" s="91"/>
      <c r="KAJ29" s="91"/>
      <c r="KAK29" s="91"/>
      <c r="KAL29" s="91"/>
      <c r="KAM29" s="91"/>
      <c r="KAN29" s="91"/>
      <c r="KAO29" s="91"/>
      <c r="KAP29" s="91"/>
      <c r="KAQ29" s="91"/>
      <c r="KAR29" s="91"/>
      <c r="KAS29" s="91"/>
      <c r="KAT29" s="91"/>
      <c r="KAU29" s="91"/>
      <c r="KAV29" s="91"/>
      <c r="KAW29" s="91"/>
      <c r="KAX29" s="91"/>
      <c r="KAY29" s="91"/>
      <c r="KAZ29" s="91"/>
      <c r="KBA29" s="91"/>
      <c r="KBB29" s="91"/>
      <c r="KBC29" s="91"/>
      <c r="KBD29" s="91"/>
      <c r="KBE29" s="91"/>
      <c r="KBF29" s="91"/>
      <c r="KBG29" s="91"/>
      <c r="KBH29" s="91"/>
      <c r="KBI29" s="91"/>
      <c r="KBJ29" s="91"/>
      <c r="KBK29" s="91"/>
      <c r="KBL29" s="91"/>
      <c r="KBM29" s="91"/>
      <c r="KBN29" s="91"/>
      <c r="KBO29" s="91"/>
      <c r="KBP29" s="91"/>
      <c r="KBQ29" s="91"/>
      <c r="KBR29" s="91"/>
      <c r="KBS29" s="91"/>
      <c r="KBT29" s="91"/>
      <c r="KBU29" s="91"/>
      <c r="KBV29" s="91"/>
      <c r="KBW29" s="91"/>
      <c r="KBX29" s="91"/>
      <c r="KBY29" s="91"/>
      <c r="KBZ29" s="91"/>
      <c r="KCA29" s="91"/>
      <c r="KCB29" s="91"/>
      <c r="KCC29" s="91"/>
      <c r="KCD29" s="91"/>
      <c r="KCE29" s="91"/>
      <c r="KCF29" s="91"/>
      <c r="KCG29" s="91"/>
      <c r="KCH29" s="91"/>
      <c r="KCI29" s="91"/>
      <c r="KCJ29" s="91"/>
      <c r="KCK29" s="91"/>
      <c r="KCL29" s="91"/>
      <c r="KCM29" s="91"/>
      <c r="KCN29" s="91"/>
      <c r="KCO29" s="91"/>
      <c r="KCP29" s="91"/>
      <c r="KCQ29" s="91"/>
      <c r="KCR29" s="91"/>
      <c r="KCS29" s="91"/>
      <c r="KCT29" s="91"/>
      <c r="KCU29" s="91"/>
      <c r="KCV29" s="91"/>
      <c r="KCW29" s="91"/>
      <c r="KCX29" s="91"/>
      <c r="KCY29" s="91"/>
      <c r="KCZ29" s="91"/>
      <c r="KDA29" s="91"/>
      <c r="KDB29" s="91"/>
      <c r="KDC29" s="91"/>
      <c r="KDD29" s="91"/>
      <c r="KDE29" s="91"/>
      <c r="KDF29" s="91"/>
      <c r="KDG29" s="91"/>
      <c r="KDH29" s="91"/>
      <c r="KDI29" s="91"/>
      <c r="KDJ29" s="91"/>
      <c r="KDK29" s="91"/>
      <c r="KDL29" s="91"/>
      <c r="KDM29" s="91"/>
      <c r="KDN29" s="91"/>
      <c r="KDO29" s="91"/>
      <c r="KDP29" s="91"/>
      <c r="KDQ29" s="91"/>
      <c r="KDR29" s="91"/>
      <c r="KDS29" s="91"/>
      <c r="KDT29" s="91"/>
      <c r="KDU29" s="91"/>
      <c r="KDV29" s="91"/>
      <c r="KDW29" s="91"/>
      <c r="KDX29" s="91"/>
      <c r="KDY29" s="91"/>
      <c r="KDZ29" s="91"/>
      <c r="KEA29" s="91"/>
      <c r="KEB29" s="91"/>
      <c r="KEC29" s="91"/>
      <c r="KED29" s="91"/>
      <c r="KEE29" s="91"/>
      <c r="KEF29" s="91"/>
      <c r="KEG29" s="91"/>
      <c r="KEH29" s="91"/>
      <c r="KEI29" s="91"/>
      <c r="KEJ29" s="91"/>
      <c r="KEK29" s="91"/>
      <c r="KEL29" s="91"/>
      <c r="KEM29" s="91"/>
      <c r="KEN29" s="91"/>
      <c r="KEO29" s="91"/>
      <c r="KEP29" s="91"/>
      <c r="KEQ29" s="91"/>
      <c r="KER29" s="91"/>
      <c r="KES29" s="91"/>
      <c r="KET29" s="91"/>
      <c r="KEU29" s="91"/>
      <c r="KEV29" s="91"/>
      <c r="KEW29" s="91"/>
      <c r="KEX29" s="91"/>
      <c r="KEY29" s="91"/>
      <c r="KEZ29" s="91"/>
      <c r="KFA29" s="91"/>
      <c r="KFB29" s="91"/>
      <c r="KFC29" s="91"/>
      <c r="KFD29" s="91"/>
      <c r="KFE29" s="91"/>
      <c r="KFF29" s="91"/>
      <c r="KFG29" s="91"/>
      <c r="KFH29" s="91"/>
      <c r="KFI29" s="91"/>
      <c r="KFJ29" s="91"/>
      <c r="KFK29" s="91"/>
      <c r="KFL29" s="91"/>
      <c r="KFM29" s="91"/>
      <c r="KFN29" s="91"/>
      <c r="KFO29" s="91"/>
      <c r="KFP29" s="91"/>
      <c r="KFQ29" s="91"/>
      <c r="KFR29" s="91"/>
      <c r="KFS29" s="91"/>
      <c r="KFT29" s="91"/>
      <c r="KFU29" s="91"/>
      <c r="KFV29" s="91"/>
      <c r="KFW29" s="91"/>
      <c r="KFX29" s="91"/>
      <c r="KFY29" s="91"/>
      <c r="KFZ29" s="91"/>
      <c r="KGA29" s="91"/>
      <c r="KGB29" s="91"/>
      <c r="KGC29" s="91"/>
      <c r="KGD29" s="91"/>
      <c r="KGE29" s="91"/>
      <c r="KGF29" s="91"/>
      <c r="KGG29" s="91"/>
      <c r="KGH29" s="91"/>
      <c r="KGI29" s="91"/>
      <c r="KGJ29" s="91"/>
      <c r="KGK29" s="91"/>
      <c r="KGL29" s="91"/>
      <c r="KGM29" s="91"/>
      <c r="KGN29" s="91"/>
      <c r="KGO29" s="91"/>
      <c r="KGP29" s="91"/>
      <c r="KGQ29" s="91"/>
      <c r="KGR29" s="91"/>
      <c r="KGS29" s="91"/>
      <c r="KGT29" s="91"/>
      <c r="KGU29" s="91"/>
      <c r="KGV29" s="91"/>
      <c r="KGW29" s="91"/>
      <c r="KGX29" s="91"/>
      <c r="KGY29" s="91"/>
      <c r="KGZ29" s="91"/>
      <c r="KHA29" s="91"/>
      <c r="KHB29" s="91"/>
      <c r="KHC29" s="91"/>
      <c r="KHD29" s="91"/>
      <c r="KHE29" s="91"/>
      <c r="KHF29" s="91"/>
      <c r="KHG29" s="91"/>
      <c r="KHH29" s="91"/>
      <c r="KHI29" s="91"/>
      <c r="KHJ29" s="91"/>
      <c r="KHK29" s="91"/>
      <c r="KHL29" s="91"/>
      <c r="KHM29" s="91"/>
      <c r="KHN29" s="91"/>
      <c r="KHO29" s="91"/>
      <c r="KHP29" s="91"/>
      <c r="KHQ29" s="91"/>
      <c r="KHR29" s="91"/>
      <c r="KHS29" s="91"/>
      <c r="KHT29" s="91"/>
      <c r="KHU29" s="91"/>
      <c r="KHV29" s="91"/>
      <c r="KHW29" s="91"/>
      <c r="KHX29" s="91"/>
      <c r="KHY29" s="91"/>
      <c r="KHZ29" s="91"/>
      <c r="KIA29" s="91"/>
      <c r="KIB29" s="91"/>
      <c r="KIC29" s="91"/>
      <c r="KID29" s="91"/>
      <c r="KIE29" s="91"/>
      <c r="KIF29" s="91"/>
      <c r="KIG29" s="91"/>
      <c r="KIH29" s="91"/>
      <c r="KII29" s="91"/>
      <c r="KIJ29" s="91"/>
      <c r="KIK29" s="91"/>
      <c r="KIL29" s="91"/>
      <c r="KIM29" s="91"/>
      <c r="KIN29" s="91"/>
      <c r="KIO29" s="91"/>
      <c r="KIP29" s="91"/>
      <c r="KIQ29" s="91"/>
      <c r="KIR29" s="91"/>
      <c r="KIS29" s="91"/>
      <c r="KIT29" s="91"/>
      <c r="KIU29" s="91"/>
      <c r="KIV29" s="91"/>
      <c r="KIW29" s="91"/>
      <c r="KIX29" s="91"/>
      <c r="KIY29" s="91"/>
      <c r="KIZ29" s="91"/>
      <c r="KJA29" s="91"/>
      <c r="KJB29" s="91"/>
      <c r="KJC29" s="91"/>
      <c r="KJD29" s="91"/>
      <c r="KJE29" s="91"/>
      <c r="KJF29" s="91"/>
      <c r="KJG29" s="91"/>
      <c r="KJH29" s="91"/>
      <c r="KJI29" s="91"/>
      <c r="KJJ29" s="91"/>
      <c r="KJK29" s="91"/>
      <c r="KJL29" s="91"/>
      <c r="KJM29" s="91"/>
      <c r="KJN29" s="91"/>
      <c r="KJO29" s="91"/>
      <c r="KJP29" s="91"/>
      <c r="KJQ29" s="91"/>
      <c r="KJR29" s="91"/>
      <c r="KJS29" s="91"/>
      <c r="KJT29" s="91"/>
      <c r="KJU29" s="91"/>
      <c r="KJV29" s="91"/>
      <c r="KJW29" s="91"/>
      <c r="KJX29" s="91"/>
      <c r="KJY29" s="91"/>
      <c r="KJZ29" s="91"/>
      <c r="KKA29" s="91"/>
      <c r="KKB29" s="91"/>
      <c r="KKC29" s="91"/>
      <c r="KKD29" s="91"/>
      <c r="KKE29" s="91"/>
      <c r="KKF29" s="91"/>
      <c r="KKG29" s="91"/>
      <c r="KKH29" s="91"/>
      <c r="KKI29" s="91"/>
      <c r="KKJ29" s="91"/>
      <c r="KKK29" s="91"/>
      <c r="KKL29" s="91"/>
      <c r="KKM29" s="91"/>
      <c r="KKN29" s="91"/>
      <c r="KKO29" s="91"/>
      <c r="KKP29" s="91"/>
      <c r="KKQ29" s="91"/>
      <c r="KKR29" s="91"/>
      <c r="KKS29" s="91"/>
      <c r="KKT29" s="91"/>
      <c r="KKU29" s="91"/>
      <c r="KKV29" s="91"/>
      <c r="KKW29" s="91"/>
      <c r="KKX29" s="91"/>
      <c r="KKY29" s="91"/>
      <c r="KKZ29" s="91"/>
      <c r="KLA29" s="91"/>
      <c r="KLB29" s="91"/>
      <c r="KLC29" s="91"/>
      <c r="KLD29" s="91"/>
      <c r="KLE29" s="91"/>
      <c r="KLF29" s="91"/>
      <c r="KLG29" s="91"/>
      <c r="KLH29" s="91"/>
      <c r="KLI29" s="91"/>
      <c r="KLJ29" s="91"/>
      <c r="KLK29" s="91"/>
      <c r="KLL29" s="91"/>
      <c r="KLM29" s="91"/>
      <c r="KLN29" s="91"/>
      <c r="KLO29" s="91"/>
      <c r="KLP29" s="91"/>
      <c r="KLQ29" s="91"/>
      <c r="KLR29" s="91"/>
      <c r="KLS29" s="91"/>
      <c r="KLT29" s="91"/>
      <c r="KLU29" s="91"/>
      <c r="KLV29" s="91"/>
      <c r="KLW29" s="91"/>
      <c r="KLX29" s="91"/>
      <c r="KLY29" s="91"/>
      <c r="KLZ29" s="91"/>
      <c r="KMA29" s="91"/>
      <c r="KMB29" s="91"/>
      <c r="KMC29" s="91"/>
      <c r="KMD29" s="91"/>
      <c r="KME29" s="91"/>
      <c r="KMF29" s="91"/>
      <c r="KMG29" s="91"/>
      <c r="KMH29" s="91"/>
      <c r="KMI29" s="91"/>
      <c r="KMJ29" s="91"/>
      <c r="KMK29" s="91"/>
      <c r="KML29" s="91"/>
      <c r="KMM29" s="91"/>
      <c r="KMN29" s="91"/>
      <c r="KMO29" s="91"/>
      <c r="KMP29" s="91"/>
      <c r="KMQ29" s="91"/>
      <c r="KMR29" s="91"/>
      <c r="KMS29" s="91"/>
      <c r="KMT29" s="91"/>
      <c r="KMU29" s="91"/>
      <c r="KMV29" s="91"/>
      <c r="KMW29" s="91"/>
      <c r="KMX29" s="91"/>
      <c r="KMY29" s="91"/>
      <c r="KMZ29" s="91"/>
      <c r="KNA29" s="91"/>
      <c r="KNB29" s="91"/>
      <c r="KNC29" s="91"/>
      <c r="KND29" s="91"/>
      <c r="KNE29" s="91"/>
      <c r="KNF29" s="91"/>
      <c r="KNG29" s="91"/>
      <c r="KNH29" s="91"/>
      <c r="KNI29" s="91"/>
      <c r="KNJ29" s="91"/>
      <c r="KNK29" s="91"/>
      <c r="KNL29" s="91"/>
      <c r="KNM29" s="91"/>
      <c r="KNN29" s="91"/>
      <c r="KNO29" s="91"/>
      <c r="KNP29" s="91"/>
      <c r="KNQ29" s="91"/>
      <c r="KNR29" s="91"/>
      <c r="KNS29" s="91"/>
      <c r="KNT29" s="91"/>
      <c r="KNU29" s="91"/>
      <c r="KNV29" s="91"/>
      <c r="KNW29" s="91"/>
      <c r="KNX29" s="91"/>
      <c r="KNY29" s="91"/>
      <c r="KNZ29" s="91"/>
      <c r="KOA29" s="91"/>
      <c r="KOB29" s="91"/>
      <c r="KOC29" s="91"/>
      <c r="KOD29" s="91"/>
      <c r="KOE29" s="91"/>
      <c r="KOF29" s="91"/>
      <c r="KOG29" s="91"/>
      <c r="KOH29" s="91"/>
      <c r="KOI29" s="91"/>
      <c r="KOJ29" s="91"/>
      <c r="KOK29" s="91"/>
      <c r="KOL29" s="91"/>
      <c r="KOM29" s="91"/>
      <c r="KON29" s="91"/>
      <c r="KOO29" s="91"/>
      <c r="KOP29" s="91"/>
      <c r="KOQ29" s="91"/>
      <c r="KOR29" s="91"/>
      <c r="KOS29" s="91"/>
      <c r="KOT29" s="91"/>
      <c r="KOU29" s="91"/>
      <c r="KOV29" s="91"/>
      <c r="KOW29" s="91"/>
      <c r="KOX29" s="91"/>
      <c r="KOY29" s="91"/>
      <c r="KOZ29" s="91"/>
      <c r="KPA29" s="91"/>
      <c r="KPB29" s="91"/>
      <c r="KPC29" s="91"/>
      <c r="KPD29" s="91"/>
      <c r="KPE29" s="91"/>
      <c r="KPF29" s="91"/>
      <c r="KPG29" s="91"/>
      <c r="KPH29" s="91"/>
      <c r="KPI29" s="91"/>
      <c r="KPJ29" s="91"/>
      <c r="KPK29" s="91"/>
      <c r="KPL29" s="91"/>
      <c r="KPM29" s="91"/>
      <c r="KPN29" s="91"/>
      <c r="KPO29" s="91"/>
      <c r="KPP29" s="91"/>
      <c r="KPQ29" s="91"/>
      <c r="KPR29" s="91"/>
      <c r="KPS29" s="91"/>
      <c r="KPT29" s="91"/>
      <c r="KPU29" s="91"/>
      <c r="KPV29" s="91"/>
      <c r="KPW29" s="91"/>
      <c r="KPX29" s="91"/>
      <c r="KPY29" s="91"/>
      <c r="KPZ29" s="91"/>
      <c r="KQA29" s="91"/>
      <c r="KQB29" s="91"/>
      <c r="KQC29" s="91"/>
      <c r="KQD29" s="91"/>
      <c r="KQE29" s="91"/>
      <c r="KQF29" s="91"/>
      <c r="KQG29" s="91"/>
      <c r="KQH29" s="91"/>
      <c r="KQI29" s="91"/>
      <c r="KQJ29" s="91"/>
      <c r="KQK29" s="91"/>
      <c r="KQL29" s="91"/>
      <c r="KQM29" s="91"/>
      <c r="KQN29" s="91"/>
      <c r="KQO29" s="91"/>
      <c r="KQP29" s="91"/>
      <c r="KQQ29" s="91"/>
      <c r="KQR29" s="91"/>
      <c r="KQS29" s="91"/>
      <c r="KQT29" s="91"/>
      <c r="KQU29" s="91"/>
      <c r="KQV29" s="91"/>
      <c r="KQW29" s="91"/>
      <c r="KQX29" s="91"/>
      <c r="KQY29" s="91"/>
      <c r="KQZ29" s="91"/>
      <c r="KRA29" s="91"/>
      <c r="KRB29" s="91"/>
      <c r="KRC29" s="91"/>
      <c r="KRD29" s="91"/>
      <c r="KRE29" s="91"/>
      <c r="KRF29" s="91"/>
      <c r="KRG29" s="91"/>
      <c r="KRH29" s="91"/>
      <c r="KRI29" s="91"/>
      <c r="KRJ29" s="91"/>
      <c r="KRK29" s="91"/>
      <c r="KRL29" s="91"/>
      <c r="KRM29" s="91"/>
      <c r="KRN29" s="91"/>
      <c r="KRO29" s="91"/>
      <c r="KRP29" s="91"/>
      <c r="KRQ29" s="91"/>
      <c r="KRR29" s="91"/>
      <c r="KRS29" s="91"/>
      <c r="KRT29" s="91"/>
      <c r="KRU29" s="91"/>
      <c r="KRV29" s="91"/>
      <c r="KRW29" s="91"/>
      <c r="KRX29" s="91"/>
      <c r="KRY29" s="91"/>
      <c r="KRZ29" s="91"/>
      <c r="KSA29" s="91"/>
      <c r="KSB29" s="91"/>
      <c r="KSC29" s="91"/>
      <c r="KSD29" s="91"/>
      <c r="KSE29" s="91"/>
      <c r="KSF29" s="91"/>
      <c r="KSG29" s="91"/>
      <c r="KSH29" s="91"/>
      <c r="KSI29" s="91"/>
      <c r="KSJ29" s="91"/>
      <c r="KSK29" s="91"/>
      <c r="KSL29" s="91"/>
      <c r="KSM29" s="91"/>
      <c r="KSN29" s="91"/>
      <c r="KSO29" s="91"/>
      <c r="KSP29" s="91"/>
      <c r="KSQ29" s="91"/>
      <c r="KSR29" s="91"/>
      <c r="KSS29" s="91"/>
      <c r="KST29" s="91"/>
      <c r="KSU29" s="91"/>
      <c r="KSV29" s="91"/>
      <c r="KSW29" s="91"/>
      <c r="KSX29" s="91"/>
      <c r="KSY29" s="91"/>
      <c r="KSZ29" s="91"/>
      <c r="KTA29" s="91"/>
      <c r="KTB29" s="91"/>
      <c r="KTC29" s="91"/>
      <c r="KTD29" s="91"/>
      <c r="KTE29" s="91"/>
      <c r="KTF29" s="91"/>
      <c r="KTG29" s="91"/>
      <c r="KTH29" s="91"/>
      <c r="KTI29" s="91"/>
      <c r="KTJ29" s="91"/>
      <c r="KTK29" s="91"/>
      <c r="KTL29" s="91"/>
      <c r="KTM29" s="91"/>
      <c r="KTN29" s="91"/>
      <c r="KTO29" s="91"/>
      <c r="KTP29" s="91"/>
      <c r="KTQ29" s="91"/>
      <c r="KTR29" s="91"/>
      <c r="KTS29" s="91"/>
      <c r="KTT29" s="91"/>
      <c r="KTU29" s="91"/>
      <c r="KTV29" s="91"/>
      <c r="KTW29" s="91"/>
      <c r="KTX29" s="91"/>
      <c r="KTY29" s="91"/>
      <c r="KTZ29" s="91"/>
      <c r="KUA29" s="91"/>
      <c r="KUB29" s="91"/>
      <c r="KUC29" s="91"/>
      <c r="KUD29" s="91"/>
      <c r="KUE29" s="91"/>
      <c r="KUF29" s="91"/>
      <c r="KUG29" s="91"/>
      <c r="KUH29" s="91"/>
      <c r="KUI29" s="91"/>
      <c r="KUJ29" s="91"/>
      <c r="KUK29" s="91"/>
      <c r="KUL29" s="91"/>
      <c r="KUM29" s="91"/>
      <c r="KUN29" s="91"/>
      <c r="KUO29" s="91"/>
      <c r="KUP29" s="91"/>
      <c r="KUQ29" s="91"/>
      <c r="KUR29" s="91"/>
      <c r="KUS29" s="91"/>
      <c r="KUT29" s="91"/>
      <c r="KUU29" s="91"/>
      <c r="KUV29" s="91"/>
      <c r="KUW29" s="91"/>
      <c r="KUX29" s="91"/>
      <c r="KUY29" s="91"/>
      <c r="KUZ29" s="91"/>
      <c r="KVA29" s="91"/>
      <c r="KVB29" s="91"/>
      <c r="KVC29" s="91"/>
      <c r="KVD29" s="91"/>
      <c r="KVE29" s="91"/>
      <c r="KVF29" s="91"/>
      <c r="KVG29" s="91"/>
      <c r="KVH29" s="91"/>
      <c r="KVI29" s="91"/>
      <c r="KVJ29" s="91"/>
      <c r="KVK29" s="91"/>
      <c r="KVL29" s="91"/>
      <c r="KVM29" s="91"/>
      <c r="KVN29" s="91"/>
      <c r="KVO29" s="91"/>
      <c r="KVP29" s="91"/>
      <c r="KVQ29" s="91"/>
      <c r="KVR29" s="91"/>
      <c r="KVS29" s="91"/>
      <c r="KVT29" s="91"/>
      <c r="KVU29" s="91"/>
      <c r="KVV29" s="91"/>
      <c r="KVW29" s="91"/>
      <c r="KVX29" s="91"/>
      <c r="KVY29" s="91"/>
      <c r="KVZ29" s="91"/>
      <c r="KWA29" s="91"/>
      <c r="KWB29" s="91"/>
      <c r="KWC29" s="91"/>
      <c r="KWD29" s="91"/>
      <c r="KWE29" s="91"/>
      <c r="KWF29" s="91"/>
      <c r="KWG29" s="91"/>
      <c r="KWH29" s="91"/>
      <c r="KWI29" s="91"/>
      <c r="KWJ29" s="91"/>
      <c r="KWK29" s="91"/>
      <c r="KWL29" s="91"/>
      <c r="KWM29" s="91"/>
      <c r="KWN29" s="91"/>
      <c r="KWO29" s="91"/>
      <c r="KWP29" s="91"/>
      <c r="KWQ29" s="91"/>
      <c r="KWR29" s="91"/>
      <c r="KWS29" s="91"/>
      <c r="KWT29" s="91"/>
      <c r="KWU29" s="91"/>
      <c r="KWV29" s="91"/>
      <c r="KWW29" s="91"/>
      <c r="KWX29" s="91"/>
      <c r="KWY29" s="91"/>
      <c r="KWZ29" s="91"/>
      <c r="KXA29" s="91"/>
      <c r="KXB29" s="91"/>
      <c r="KXC29" s="91"/>
      <c r="KXD29" s="91"/>
      <c r="KXE29" s="91"/>
      <c r="KXF29" s="91"/>
      <c r="KXG29" s="91"/>
      <c r="KXH29" s="91"/>
      <c r="KXI29" s="91"/>
      <c r="KXJ29" s="91"/>
      <c r="KXK29" s="91"/>
      <c r="KXL29" s="91"/>
      <c r="KXM29" s="91"/>
      <c r="KXN29" s="91"/>
      <c r="KXO29" s="91"/>
      <c r="KXP29" s="91"/>
      <c r="KXQ29" s="91"/>
      <c r="KXR29" s="91"/>
      <c r="KXS29" s="91"/>
      <c r="KXT29" s="91"/>
      <c r="KXU29" s="91"/>
      <c r="KXV29" s="91"/>
      <c r="KXW29" s="91"/>
      <c r="KXX29" s="91"/>
      <c r="KXY29" s="91"/>
      <c r="KXZ29" s="91"/>
      <c r="KYA29" s="91"/>
      <c r="KYB29" s="91"/>
      <c r="KYC29" s="91"/>
      <c r="KYD29" s="91"/>
      <c r="KYE29" s="91"/>
      <c r="KYF29" s="91"/>
      <c r="KYG29" s="91"/>
      <c r="KYH29" s="91"/>
      <c r="KYI29" s="91"/>
      <c r="KYJ29" s="91"/>
      <c r="KYK29" s="91"/>
      <c r="KYL29" s="91"/>
      <c r="KYM29" s="91"/>
      <c r="KYN29" s="91"/>
      <c r="KYO29" s="91"/>
      <c r="KYP29" s="91"/>
      <c r="KYQ29" s="91"/>
      <c r="KYR29" s="91"/>
      <c r="KYS29" s="91"/>
      <c r="KYT29" s="91"/>
      <c r="KYU29" s="91"/>
      <c r="KYV29" s="91"/>
      <c r="KYW29" s="91"/>
      <c r="KYX29" s="91"/>
      <c r="KYY29" s="91"/>
      <c r="KYZ29" s="91"/>
      <c r="KZA29" s="91"/>
      <c r="KZB29" s="91"/>
      <c r="KZC29" s="91"/>
      <c r="KZD29" s="91"/>
      <c r="KZE29" s="91"/>
      <c r="KZF29" s="91"/>
      <c r="KZG29" s="91"/>
      <c r="KZH29" s="91"/>
      <c r="KZI29" s="91"/>
      <c r="KZJ29" s="91"/>
      <c r="KZK29" s="91"/>
      <c r="KZL29" s="91"/>
      <c r="KZM29" s="91"/>
      <c r="KZN29" s="91"/>
      <c r="KZO29" s="91"/>
      <c r="KZP29" s="91"/>
      <c r="KZQ29" s="91"/>
      <c r="KZR29" s="91"/>
      <c r="KZS29" s="91"/>
      <c r="KZT29" s="91"/>
      <c r="KZU29" s="91"/>
      <c r="KZV29" s="91"/>
      <c r="KZW29" s="91"/>
      <c r="KZX29" s="91"/>
      <c r="KZY29" s="91"/>
      <c r="KZZ29" s="91"/>
      <c r="LAA29" s="91"/>
      <c r="LAB29" s="91"/>
      <c r="LAC29" s="91"/>
      <c r="LAD29" s="91"/>
      <c r="LAE29" s="91"/>
      <c r="LAF29" s="91"/>
      <c r="LAG29" s="91"/>
      <c r="LAH29" s="91"/>
      <c r="LAI29" s="91"/>
      <c r="LAJ29" s="91"/>
      <c r="LAK29" s="91"/>
      <c r="LAL29" s="91"/>
      <c r="LAM29" s="91"/>
      <c r="LAN29" s="91"/>
      <c r="LAO29" s="91"/>
      <c r="LAP29" s="91"/>
      <c r="LAQ29" s="91"/>
      <c r="LAR29" s="91"/>
      <c r="LAS29" s="91"/>
      <c r="LAT29" s="91"/>
      <c r="LAU29" s="91"/>
      <c r="LAV29" s="91"/>
      <c r="LAW29" s="91"/>
      <c r="LAX29" s="91"/>
      <c r="LAY29" s="91"/>
      <c r="LAZ29" s="91"/>
      <c r="LBA29" s="91"/>
      <c r="LBB29" s="91"/>
      <c r="LBC29" s="91"/>
      <c r="LBD29" s="91"/>
      <c r="LBE29" s="91"/>
      <c r="LBF29" s="91"/>
      <c r="LBG29" s="91"/>
      <c r="LBH29" s="91"/>
      <c r="LBI29" s="91"/>
      <c r="LBJ29" s="91"/>
      <c r="LBK29" s="91"/>
      <c r="LBL29" s="91"/>
      <c r="LBM29" s="91"/>
      <c r="LBN29" s="91"/>
      <c r="LBO29" s="91"/>
      <c r="LBP29" s="91"/>
      <c r="LBQ29" s="91"/>
      <c r="LBR29" s="91"/>
      <c r="LBS29" s="91"/>
      <c r="LBT29" s="91"/>
      <c r="LBU29" s="91"/>
      <c r="LBV29" s="91"/>
      <c r="LBW29" s="91"/>
      <c r="LBX29" s="91"/>
      <c r="LBY29" s="91"/>
      <c r="LBZ29" s="91"/>
      <c r="LCA29" s="91"/>
      <c r="LCB29" s="91"/>
      <c r="LCC29" s="91"/>
      <c r="LCD29" s="91"/>
      <c r="LCE29" s="91"/>
      <c r="LCF29" s="91"/>
      <c r="LCG29" s="91"/>
      <c r="LCH29" s="91"/>
      <c r="LCI29" s="91"/>
      <c r="LCJ29" s="91"/>
      <c r="LCK29" s="91"/>
      <c r="LCL29" s="91"/>
      <c r="LCM29" s="91"/>
      <c r="LCN29" s="91"/>
      <c r="LCO29" s="91"/>
      <c r="LCP29" s="91"/>
      <c r="LCQ29" s="91"/>
      <c r="LCR29" s="91"/>
      <c r="LCS29" s="91"/>
      <c r="LCT29" s="91"/>
      <c r="LCU29" s="91"/>
      <c r="LCV29" s="91"/>
      <c r="LCW29" s="91"/>
      <c r="LCX29" s="91"/>
      <c r="LCY29" s="91"/>
      <c r="LCZ29" s="91"/>
      <c r="LDA29" s="91"/>
      <c r="LDB29" s="91"/>
      <c r="LDC29" s="91"/>
      <c r="LDD29" s="91"/>
      <c r="LDE29" s="91"/>
      <c r="LDF29" s="91"/>
      <c r="LDG29" s="91"/>
      <c r="LDH29" s="91"/>
      <c r="LDI29" s="91"/>
      <c r="LDJ29" s="91"/>
      <c r="LDK29" s="91"/>
      <c r="LDL29" s="91"/>
      <c r="LDM29" s="91"/>
      <c r="LDN29" s="91"/>
      <c r="LDO29" s="91"/>
      <c r="LDP29" s="91"/>
      <c r="LDQ29" s="91"/>
      <c r="LDR29" s="91"/>
      <c r="LDS29" s="91"/>
      <c r="LDT29" s="91"/>
      <c r="LDU29" s="91"/>
      <c r="LDV29" s="91"/>
      <c r="LDW29" s="91"/>
      <c r="LDX29" s="91"/>
      <c r="LDY29" s="91"/>
      <c r="LDZ29" s="91"/>
      <c r="LEA29" s="91"/>
      <c r="LEB29" s="91"/>
      <c r="LEC29" s="91"/>
      <c r="LED29" s="91"/>
      <c r="LEE29" s="91"/>
      <c r="LEF29" s="91"/>
      <c r="LEG29" s="91"/>
      <c r="LEH29" s="91"/>
      <c r="LEI29" s="91"/>
      <c r="LEJ29" s="91"/>
      <c r="LEK29" s="91"/>
      <c r="LEL29" s="91"/>
      <c r="LEM29" s="91"/>
      <c r="LEN29" s="91"/>
      <c r="LEO29" s="91"/>
      <c r="LEP29" s="91"/>
      <c r="LEQ29" s="91"/>
      <c r="LER29" s="91"/>
      <c r="LES29" s="91"/>
      <c r="LET29" s="91"/>
      <c r="LEU29" s="91"/>
      <c r="LEV29" s="91"/>
      <c r="LEW29" s="91"/>
      <c r="LEX29" s="91"/>
      <c r="LEY29" s="91"/>
      <c r="LEZ29" s="91"/>
      <c r="LFA29" s="91"/>
      <c r="LFB29" s="91"/>
      <c r="LFC29" s="91"/>
      <c r="LFD29" s="91"/>
      <c r="LFE29" s="91"/>
      <c r="LFF29" s="91"/>
      <c r="LFG29" s="91"/>
      <c r="LFH29" s="91"/>
      <c r="LFI29" s="91"/>
      <c r="LFJ29" s="91"/>
      <c r="LFK29" s="91"/>
      <c r="LFL29" s="91"/>
      <c r="LFM29" s="91"/>
      <c r="LFN29" s="91"/>
      <c r="LFO29" s="91"/>
      <c r="LFP29" s="91"/>
      <c r="LFQ29" s="91"/>
      <c r="LFR29" s="91"/>
      <c r="LFS29" s="91"/>
      <c r="LFT29" s="91"/>
      <c r="LFU29" s="91"/>
      <c r="LFV29" s="91"/>
      <c r="LFW29" s="91"/>
      <c r="LFX29" s="91"/>
      <c r="LFY29" s="91"/>
      <c r="LFZ29" s="91"/>
      <c r="LGA29" s="91"/>
      <c r="LGB29" s="91"/>
      <c r="LGC29" s="91"/>
      <c r="LGD29" s="91"/>
      <c r="LGE29" s="91"/>
      <c r="LGF29" s="91"/>
      <c r="LGG29" s="91"/>
      <c r="LGH29" s="91"/>
      <c r="LGI29" s="91"/>
      <c r="LGJ29" s="91"/>
      <c r="LGK29" s="91"/>
      <c r="LGL29" s="91"/>
      <c r="LGM29" s="91"/>
      <c r="LGN29" s="91"/>
      <c r="LGO29" s="91"/>
      <c r="LGP29" s="91"/>
      <c r="LGQ29" s="91"/>
      <c r="LGR29" s="91"/>
      <c r="LGS29" s="91"/>
      <c r="LGT29" s="91"/>
      <c r="LGU29" s="91"/>
      <c r="LGV29" s="91"/>
      <c r="LGW29" s="91"/>
      <c r="LGX29" s="91"/>
      <c r="LGY29" s="91"/>
      <c r="LGZ29" s="91"/>
      <c r="LHA29" s="91"/>
      <c r="LHB29" s="91"/>
      <c r="LHC29" s="91"/>
      <c r="LHD29" s="91"/>
      <c r="LHE29" s="91"/>
      <c r="LHF29" s="91"/>
      <c r="LHG29" s="91"/>
      <c r="LHH29" s="91"/>
      <c r="LHI29" s="91"/>
      <c r="LHJ29" s="91"/>
      <c r="LHK29" s="91"/>
      <c r="LHL29" s="91"/>
      <c r="LHM29" s="91"/>
      <c r="LHN29" s="91"/>
      <c r="LHO29" s="91"/>
      <c r="LHP29" s="91"/>
      <c r="LHQ29" s="91"/>
      <c r="LHR29" s="91"/>
      <c r="LHS29" s="91"/>
      <c r="LHT29" s="91"/>
      <c r="LHU29" s="91"/>
      <c r="LHV29" s="91"/>
      <c r="LHW29" s="91"/>
      <c r="LHX29" s="91"/>
      <c r="LHY29" s="91"/>
      <c r="LHZ29" s="91"/>
      <c r="LIA29" s="91"/>
      <c r="LIB29" s="91"/>
      <c r="LIC29" s="91"/>
      <c r="LID29" s="91"/>
      <c r="LIE29" s="91"/>
      <c r="LIF29" s="91"/>
      <c r="LIG29" s="91"/>
      <c r="LIH29" s="91"/>
      <c r="LII29" s="91"/>
      <c r="LIJ29" s="91"/>
      <c r="LIK29" s="91"/>
      <c r="LIL29" s="91"/>
      <c r="LIM29" s="91"/>
      <c r="LIN29" s="91"/>
      <c r="LIO29" s="91"/>
      <c r="LIP29" s="91"/>
      <c r="LIQ29" s="91"/>
      <c r="LIR29" s="91"/>
      <c r="LIS29" s="91"/>
      <c r="LIT29" s="91"/>
      <c r="LIU29" s="91"/>
      <c r="LIV29" s="91"/>
      <c r="LIW29" s="91"/>
      <c r="LIX29" s="91"/>
      <c r="LIY29" s="91"/>
      <c r="LIZ29" s="91"/>
      <c r="LJA29" s="91"/>
      <c r="LJB29" s="91"/>
      <c r="LJC29" s="91"/>
      <c r="LJD29" s="91"/>
      <c r="LJE29" s="91"/>
      <c r="LJF29" s="91"/>
      <c r="LJG29" s="91"/>
      <c r="LJH29" s="91"/>
      <c r="LJI29" s="91"/>
      <c r="LJJ29" s="91"/>
      <c r="LJK29" s="91"/>
      <c r="LJL29" s="91"/>
      <c r="LJM29" s="91"/>
      <c r="LJN29" s="91"/>
      <c r="LJO29" s="91"/>
      <c r="LJP29" s="91"/>
      <c r="LJQ29" s="91"/>
      <c r="LJR29" s="91"/>
      <c r="LJS29" s="91"/>
      <c r="LJT29" s="91"/>
      <c r="LJU29" s="91"/>
      <c r="LJV29" s="91"/>
      <c r="LJW29" s="91"/>
      <c r="LJX29" s="91"/>
      <c r="LJY29" s="91"/>
      <c r="LJZ29" s="91"/>
      <c r="LKA29" s="91"/>
      <c r="LKB29" s="91"/>
      <c r="LKC29" s="91"/>
      <c r="LKD29" s="91"/>
      <c r="LKE29" s="91"/>
      <c r="LKF29" s="91"/>
      <c r="LKG29" s="91"/>
      <c r="LKH29" s="91"/>
      <c r="LKI29" s="91"/>
      <c r="LKJ29" s="91"/>
      <c r="LKK29" s="91"/>
      <c r="LKL29" s="91"/>
      <c r="LKM29" s="91"/>
      <c r="LKN29" s="91"/>
      <c r="LKO29" s="91"/>
      <c r="LKP29" s="91"/>
      <c r="LKQ29" s="91"/>
      <c r="LKR29" s="91"/>
      <c r="LKS29" s="91"/>
      <c r="LKT29" s="91"/>
      <c r="LKU29" s="91"/>
      <c r="LKV29" s="91"/>
      <c r="LKW29" s="91"/>
      <c r="LKX29" s="91"/>
      <c r="LKY29" s="91"/>
      <c r="LKZ29" s="91"/>
      <c r="LLA29" s="91"/>
      <c r="LLB29" s="91"/>
      <c r="LLC29" s="91"/>
      <c r="LLD29" s="91"/>
      <c r="LLE29" s="91"/>
      <c r="LLF29" s="91"/>
      <c r="LLG29" s="91"/>
      <c r="LLH29" s="91"/>
      <c r="LLI29" s="91"/>
      <c r="LLJ29" s="91"/>
      <c r="LLK29" s="91"/>
      <c r="LLL29" s="91"/>
      <c r="LLM29" s="91"/>
      <c r="LLN29" s="91"/>
      <c r="LLO29" s="91"/>
      <c r="LLP29" s="91"/>
      <c r="LLQ29" s="91"/>
      <c r="LLR29" s="91"/>
      <c r="LLS29" s="91"/>
      <c r="LLT29" s="91"/>
      <c r="LLU29" s="91"/>
      <c r="LLV29" s="91"/>
      <c r="LLW29" s="91"/>
      <c r="LLX29" s="91"/>
      <c r="LLY29" s="91"/>
      <c r="LLZ29" s="91"/>
      <c r="LMA29" s="91"/>
      <c r="LMB29" s="91"/>
      <c r="LMC29" s="91"/>
      <c r="LMD29" s="91"/>
      <c r="LME29" s="91"/>
      <c r="LMF29" s="91"/>
      <c r="LMG29" s="91"/>
      <c r="LMH29" s="91"/>
      <c r="LMI29" s="91"/>
      <c r="LMJ29" s="91"/>
      <c r="LMK29" s="91"/>
      <c r="LML29" s="91"/>
      <c r="LMM29" s="91"/>
      <c r="LMN29" s="91"/>
      <c r="LMO29" s="91"/>
      <c r="LMP29" s="91"/>
      <c r="LMQ29" s="91"/>
      <c r="LMR29" s="91"/>
      <c r="LMS29" s="91"/>
      <c r="LMT29" s="91"/>
      <c r="LMU29" s="91"/>
      <c r="LMV29" s="91"/>
      <c r="LMW29" s="91"/>
      <c r="LMX29" s="91"/>
      <c r="LMY29" s="91"/>
      <c r="LMZ29" s="91"/>
      <c r="LNA29" s="91"/>
      <c r="LNB29" s="91"/>
      <c r="LNC29" s="91"/>
      <c r="LND29" s="91"/>
      <c r="LNE29" s="91"/>
      <c r="LNF29" s="91"/>
      <c r="LNG29" s="91"/>
      <c r="LNH29" s="91"/>
      <c r="LNI29" s="91"/>
      <c r="LNJ29" s="91"/>
      <c r="LNK29" s="91"/>
      <c r="LNL29" s="91"/>
      <c r="LNM29" s="91"/>
      <c r="LNN29" s="91"/>
      <c r="LNO29" s="91"/>
      <c r="LNP29" s="91"/>
      <c r="LNQ29" s="91"/>
      <c r="LNR29" s="91"/>
      <c r="LNS29" s="91"/>
      <c r="LNT29" s="91"/>
      <c r="LNU29" s="91"/>
      <c r="LNV29" s="91"/>
      <c r="LNW29" s="91"/>
      <c r="LNX29" s="91"/>
      <c r="LNY29" s="91"/>
      <c r="LNZ29" s="91"/>
      <c r="LOA29" s="91"/>
      <c r="LOB29" s="91"/>
      <c r="LOC29" s="91"/>
      <c r="LOD29" s="91"/>
      <c r="LOE29" s="91"/>
      <c r="LOF29" s="91"/>
      <c r="LOG29" s="91"/>
      <c r="LOH29" s="91"/>
      <c r="LOI29" s="91"/>
      <c r="LOJ29" s="91"/>
      <c r="LOK29" s="91"/>
      <c r="LOL29" s="91"/>
      <c r="LOM29" s="91"/>
      <c r="LON29" s="91"/>
      <c r="LOO29" s="91"/>
      <c r="LOP29" s="91"/>
      <c r="LOQ29" s="91"/>
      <c r="LOR29" s="91"/>
      <c r="LOS29" s="91"/>
      <c r="LOT29" s="91"/>
      <c r="LOU29" s="91"/>
      <c r="LOV29" s="91"/>
      <c r="LOW29" s="91"/>
      <c r="LOX29" s="91"/>
      <c r="LOY29" s="91"/>
      <c r="LOZ29" s="91"/>
      <c r="LPA29" s="91"/>
      <c r="LPB29" s="91"/>
      <c r="LPC29" s="91"/>
      <c r="LPD29" s="91"/>
      <c r="LPE29" s="91"/>
      <c r="LPF29" s="91"/>
      <c r="LPG29" s="91"/>
      <c r="LPH29" s="91"/>
      <c r="LPI29" s="91"/>
      <c r="LPJ29" s="91"/>
      <c r="LPK29" s="91"/>
      <c r="LPL29" s="91"/>
      <c r="LPM29" s="91"/>
      <c r="LPN29" s="91"/>
      <c r="LPO29" s="91"/>
      <c r="LPP29" s="91"/>
      <c r="LPQ29" s="91"/>
      <c r="LPR29" s="91"/>
      <c r="LPS29" s="91"/>
      <c r="LPT29" s="91"/>
      <c r="LPU29" s="91"/>
      <c r="LPV29" s="91"/>
      <c r="LPW29" s="91"/>
      <c r="LPX29" s="91"/>
      <c r="LPY29" s="91"/>
      <c r="LPZ29" s="91"/>
      <c r="LQA29" s="91"/>
      <c r="LQB29" s="91"/>
      <c r="LQC29" s="91"/>
      <c r="LQD29" s="91"/>
      <c r="LQE29" s="91"/>
      <c r="LQF29" s="91"/>
      <c r="LQG29" s="91"/>
      <c r="LQH29" s="91"/>
      <c r="LQI29" s="91"/>
      <c r="LQJ29" s="91"/>
      <c r="LQK29" s="91"/>
      <c r="LQL29" s="91"/>
      <c r="LQM29" s="91"/>
      <c r="LQN29" s="91"/>
      <c r="LQO29" s="91"/>
      <c r="LQP29" s="91"/>
      <c r="LQQ29" s="91"/>
      <c r="LQR29" s="91"/>
      <c r="LQS29" s="91"/>
      <c r="LQT29" s="91"/>
      <c r="LQU29" s="91"/>
      <c r="LQV29" s="91"/>
      <c r="LQW29" s="91"/>
      <c r="LQX29" s="91"/>
      <c r="LQY29" s="91"/>
      <c r="LQZ29" s="91"/>
      <c r="LRA29" s="91"/>
      <c r="LRB29" s="91"/>
      <c r="LRC29" s="91"/>
      <c r="LRD29" s="91"/>
      <c r="LRE29" s="91"/>
      <c r="LRF29" s="91"/>
      <c r="LRG29" s="91"/>
      <c r="LRH29" s="91"/>
      <c r="LRI29" s="91"/>
      <c r="LRJ29" s="91"/>
      <c r="LRK29" s="91"/>
      <c r="LRL29" s="91"/>
      <c r="LRM29" s="91"/>
      <c r="LRN29" s="91"/>
      <c r="LRO29" s="91"/>
      <c r="LRP29" s="91"/>
      <c r="LRQ29" s="91"/>
      <c r="LRR29" s="91"/>
      <c r="LRS29" s="91"/>
      <c r="LRT29" s="91"/>
      <c r="LRU29" s="91"/>
      <c r="LRV29" s="91"/>
      <c r="LRW29" s="91"/>
      <c r="LRX29" s="91"/>
      <c r="LRY29" s="91"/>
      <c r="LRZ29" s="91"/>
      <c r="LSA29" s="91"/>
      <c r="LSB29" s="91"/>
      <c r="LSC29" s="91"/>
      <c r="LSD29" s="91"/>
      <c r="LSE29" s="91"/>
      <c r="LSF29" s="91"/>
      <c r="LSG29" s="91"/>
      <c r="LSH29" s="91"/>
      <c r="LSI29" s="91"/>
      <c r="LSJ29" s="91"/>
      <c r="LSK29" s="91"/>
      <c r="LSL29" s="91"/>
      <c r="LSM29" s="91"/>
      <c r="LSN29" s="91"/>
      <c r="LSO29" s="91"/>
      <c r="LSP29" s="91"/>
      <c r="LSQ29" s="91"/>
      <c r="LSR29" s="91"/>
      <c r="LSS29" s="91"/>
      <c r="LST29" s="91"/>
      <c r="LSU29" s="91"/>
      <c r="LSV29" s="91"/>
      <c r="LSW29" s="91"/>
      <c r="LSX29" s="91"/>
      <c r="LSY29" s="91"/>
      <c r="LSZ29" s="91"/>
      <c r="LTA29" s="91"/>
      <c r="LTB29" s="91"/>
      <c r="LTC29" s="91"/>
      <c r="LTD29" s="91"/>
      <c r="LTE29" s="91"/>
      <c r="LTF29" s="91"/>
      <c r="LTG29" s="91"/>
      <c r="LTH29" s="91"/>
      <c r="LTI29" s="91"/>
      <c r="LTJ29" s="91"/>
      <c r="LTK29" s="91"/>
      <c r="LTL29" s="91"/>
      <c r="LTM29" s="91"/>
      <c r="LTN29" s="91"/>
      <c r="LTO29" s="91"/>
      <c r="LTP29" s="91"/>
      <c r="LTQ29" s="91"/>
      <c r="LTR29" s="91"/>
      <c r="LTS29" s="91"/>
      <c r="LTT29" s="91"/>
      <c r="LTU29" s="91"/>
      <c r="LTV29" s="91"/>
      <c r="LTW29" s="91"/>
      <c r="LTX29" s="91"/>
      <c r="LTY29" s="91"/>
      <c r="LTZ29" s="91"/>
      <c r="LUA29" s="91"/>
      <c r="LUB29" s="91"/>
      <c r="LUC29" s="91"/>
      <c r="LUD29" s="91"/>
      <c r="LUE29" s="91"/>
      <c r="LUF29" s="91"/>
      <c r="LUG29" s="91"/>
      <c r="LUH29" s="91"/>
      <c r="LUI29" s="91"/>
      <c r="LUJ29" s="91"/>
      <c r="LUK29" s="91"/>
      <c r="LUL29" s="91"/>
      <c r="LUM29" s="91"/>
      <c r="LUN29" s="91"/>
      <c r="LUO29" s="91"/>
      <c r="LUP29" s="91"/>
      <c r="LUQ29" s="91"/>
      <c r="LUR29" s="91"/>
      <c r="LUS29" s="91"/>
      <c r="LUT29" s="91"/>
      <c r="LUU29" s="91"/>
      <c r="LUV29" s="91"/>
      <c r="LUW29" s="91"/>
      <c r="LUX29" s="91"/>
      <c r="LUY29" s="91"/>
      <c r="LUZ29" s="91"/>
      <c r="LVA29" s="91"/>
      <c r="LVB29" s="91"/>
      <c r="LVC29" s="91"/>
      <c r="LVD29" s="91"/>
      <c r="LVE29" s="91"/>
      <c r="LVF29" s="91"/>
      <c r="LVG29" s="91"/>
      <c r="LVH29" s="91"/>
      <c r="LVI29" s="91"/>
      <c r="LVJ29" s="91"/>
      <c r="LVK29" s="91"/>
      <c r="LVL29" s="91"/>
      <c r="LVM29" s="91"/>
      <c r="LVN29" s="91"/>
      <c r="LVO29" s="91"/>
      <c r="LVP29" s="91"/>
      <c r="LVQ29" s="91"/>
      <c r="LVR29" s="91"/>
      <c r="LVS29" s="91"/>
      <c r="LVT29" s="91"/>
      <c r="LVU29" s="91"/>
      <c r="LVV29" s="91"/>
      <c r="LVW29" s="91"/>
      <c r="LVX29" s="91"/>
      <c r="LVY29" s="91"/>
      <c r="LVZ29" s="91"/>
      <c r="LWA29" s="91"/>
      <c r="LWB29" s="91"/>
      <c r="LWC29" s="91"/>
      <c r="LWD29" s="91"/>
      <c r="LWE29" s="91"/>
      <c r="LWF29" s="91"/>
      <c r="LWG29" s="91"/>
      <c r="LWH29" s="91"/>
      <c r="LWI29" s="91"/>
      <c r="LWJ29" s="91"/>
      <c r="LWK29" s="91"/>
      <c r="LWL29" s="91"/>
      <c r="LWM29" s="91"/>
      <c r="LWN29" s="91"/>
      <c r="LWO29" s="91"/>
      <c r="LWP29" s="91"/>
      <c r="LWQ29" s="91"/>
      <c r="LWR29" s="91"/>
      <c r="LWS29" s="91"/>
      <c r="LWT29" s="91"/>
      <c r="LWU29" s="91"/>
      <c r="LWV29" s="91"/>
      <c r="LWW29" s="91"/>
      <c r="LWX29" s="91"/>
      <c r="LWY29" s="91"/>
      <c r="LWZ29" s="91"/>
      <c r="LXA29" s="91"/>
      <c r="LXB29" s="91"/>
      <c r="LXC29" s="91"/>
      <c r="LXD29" s="91"/>
      <c r="LXE29" s="91"/>
      <c r="LXF29" s="91"/>
      <c r="LXG29" s="91"/>
      <c r="LXH29" s="91"/>
      <c r="LXI29" s="91"/>
      <c r="LXJ29" s="91"/>
      <c r="LXK29" s="91"/>
      <c r="LXL29" s="91"/>
      <c r="LXM29" s="91"/>
      <c r="LXN29" s="91"/>
      <c r="LXO29" s="91"/>
      <c r="LXP29" s="91"/>
      <c r="LXQ29" s="91"/>
      <c r="LXR29" s="91"/>
      <c r="LXS29" s="91"/>
      <c r="LXT29" s="91"/>
      <c r="LXU29" s="91"/>
      <c r="LXV29" s="91"/>
      <c r="LXW29" s="91"/>
      <c r="LXX29" s="91"/>
      <c r="LXY29" s="91"/>
      <c r="LXZ29" s="91"/>
      <c r="LYA29" s="91"/>
      <c r="LYB29" s="91"/>
      <c r="LYC29" s="91"/>
      <c r="LYD29" s="91"/>
      <c r="LYE29" s="91"/>
      <c r="LYF29" s="91"/>
      <c r="LYG29" s="91"/>
      <c r="LYH29" s="91"/>
      <c r="LYI29" s="91"/>
      <c r="LYJ29" s="91"/>
      <c r="LYK29" s="91"/>
      <c r="LYL29" s="91"/>
      <c r="LYM29" s="91"/>
      <c r="LYN29" s="91"/>
      <c r="LYO29" s="91"/>
      <c r="LYP29" s="91"/>
      <c r="LYQ29" s="91"/>
      <c r="LYR29" s="91"/>
      <c r="LYS29" s="91"/>
      <c r="LYT29" s="91"/>
      <c r="LYU29" s="91"/>
      <c r="LYV29" s="91"/>
      <c r="LYW29" s="91"/>
      <c r="LYX29" s="91"/>
      <c r="LYY29" s="91"/>
      <c r="LYZ29" s="91"/>
      <c r="LZA29" s="91"/>
      <c r="LZB29" s="91"/>
      <c r="LZC29" s="91"/>
      <c r="LZD29" s="91"/>
      <c r="LZE29" s="91"/>
      <c r="LZF29" s="91"/>
      <c r="LZG29" s="91"/>
      <c r="LZH29" s="91"/>
      <c r="LZI29" s="91"/>
      <c r="LZJ29" s="91"/>
      <c r="LZK29" s="91"/>
      <c r="LZL29" s="91"/>
      <c r="LZM29" s="91"/>
      <c r="LZN29" s="91"/>
      <c r="LZO29" s="91"/>
      <c r="LZP29" s="91"/>
      <c r="LZQ29" s="91"/>
      <c r="LZR29" s="91"/>
      <c r="LZS29" s="91"/>
      <c r="LZT29" s="91"/>
      <c r="LZU29" s="91"/>
      <c r="LZV29" s="91"/>
      <c r="LZW29" s="91"/>
      <c r="LZX29" s="91"/>
      <c r="LZY29" s="91"/>
      <c r="LZZ29" s="91"/>
      <c r="MAA29" s="91"/>
      <c r="MAB29" s="91"/>
      <c r="MAC29" s="91"/>
      <c r="MAD29" s="91"/>
      <c r="MAE29" s="91"/>
      <c r="MAF29" s="91"/>
      <c r="MAG29" s="91"/>
      <c r="MAH29" s="91"/>
      <c r="MAI29" s="91"/>
      <c r="MAJ29" s="91"/>
      <c r="MAK29" s="91"/>
      <c r="MAL29" s="91"/>
      <c r="MAM29" s="91"/>
      <c r="MAN29" s="91"/>
      <c r="MAO29" s="91"/>
      <c r="MAP29" s="91"/>
      <c r="MAQ29" s="91"/>
      <c r="MAR29" s="91"/>
      <c r="MAS29" s="91"/>
      <c r="MAT29" s="91"/>
      <c r="MAU29" s="91"/>
      <c r="MAV29" s="91"/>
      <c r="MAW29" s="91"/>
      <c r="MAX29" s="91"/>
      <c r="MAY29" s="91"/>
      <c r="MAZ29" s="91"/>
      <c r="MBA29" s="91"/>
      <c r="MBB29" s="91"/>
      <c r="MBC29" s="91"/>
      <c r="MBD29" s="91"/>
      <c r="MBE29" s="91"/>
      <c r="MBF29" s="91"/>
      <c r="MBG29" s="91"/>
      <c r="MBH29" s="91"/>
      <c r="MBI29" s="91"/>
      <c r="MBJ29" s="91"/>
      <c r="MBK29" s="91"/>
      <c r="MBL29" s="91"/>
      <c r="MBM29" s="91"/>
      <c r="MBN29" s="91"/>
      <c r="MBO29" s="91"/>
      <c r="MBP29" s="91"/>
      <c r="MBQ29" s="91"/>
      <c r="MBR29" s="91"/>
      <c r="MBS29" s="91"/>
      <c r="MBT29" s="91"/>
      <c r="MBU29" s="91"/>
      <c r="MBV29" s="91"/>
      <c r="MBW29" s="91"/>
      <c r="MBX29" s="91"/>
      <c r="MBY29" s="91"/>
      <c r="MBZ29" s="91"/>
      <c r="MCA29" s="91"/>
      <c r="MCB29" s="91"/>
      <c r="MCC29" s="91"/>
      <c r="MCD29" s="91"/>
      <c r="MCE29" s="91"/>
      <c r="MCF29" s="91"/>
      <c r="MCG29" s="91"/>
      <c r="MCH29" s="91"/>
      <c r="MCI29" s="91"/>
      <c r="MCJ29" s="91"/>
      <c r="MCK29" s="91"/>
      <c r="MCL29" s="91"/>
      <c r="MCM29" s="91"/>
      <c r="MCN29" s="91"/>
      <c r="MCO29" s="91"/>
      <c r="MCP29" s="91"/>
      <c r="MCQ29" s="91"/>
      <c r="MCR29" s="91"/>
      <c r="MCS29" s="91"/>
      <c r="MCT29" s="91"/>
      <c r="MCU29" s="91"/>
      <c r="MCV29" s="91"/>
      <c r="MCW29" s="91"/>
      <c r="MCX29" s="91"/>
      <c r="MCY29" s="91"/>
      <c r="MCZ29" s="91"/>
      <c r="MDA29" s="91"/>
      <c r="MDB29" s="91"/>
      <c r="MDC29" s="91"/>
      <c r="MDD29" s="91"/>
      <c r="MDE29" s="91"/>
      <c r="MDF29" s="91"/>
      <c r="MDG29" s="91"/>
      <c r="MDH29" s="91"/>
      <c r="MDI29" s="91"/>
      <c r="MDJ29" s="91"/>
      <c r="MDK29" s="91"/>
      <c r="MDL29" s="91"/>
      <c r="MDM29" s="91"/>
      <c r="MDN29" s="91"/>
      <c r="MDO29" s="91"/>
      <c r="MDP29" s="91"/>
      <c r="MDQ29" s="91"/>
      <c r="MDR29" s="91"/>
      <c r="MDS29" s="91"/>
      <c r="MDT29" s="91"/>
      <c r="MDU29" s="91"/>
      <c r="MDV29" s="91"/>
      <c r="MDW29" s="91"/>
      <c r="MDX29" s="91"/>
      <c r="MDY29" s="91"/>
      <c r="MDZ29" s="91"/>
      <c r="MEA29" s="91"/>
      <c r="MEB29" s="91"/>
      <c r="MEC29" s="91"/>
      <c r="MED29" s="91"/>
      <c r="MEE29" s="91"/>
      <c r="MEF29" s="91"/>
      <c r="MEG29" s="91"/>
      <c r="MEH29" s="91"/>
      <c r="MEI29" s="91"/>
      <c r="MEJ29" s="91"/>
      <c r="MEK29" s="91"/>
      <c r="MEL29" s="91"/>
      <c r="MEM29" s="91"/>
      <c r="MEN29" s="91"/>
      <c r="MEO29" s="91"/>
      <c r="MEP29" s="91"/>
      <c r="MEQ29" s="91"/>
      <c r="MER29" s="91"/>
      <c r="MES29" s="91"/>
      <c r="MET29" s="91"/>
      <c r="MEU29" s="91"/>
      <c r="MEV29" s="91"/>
      <c r="MEW29" s="91"/>
      <c r="MEX29" s="91"/>
      <c r="MEY29" s="91"/>
      <c r="MEZ29" s="91"/>
      <c r="MFA29" s="91"/>
      <c r="MFB29" s="91"/>
      <c r="MFC29" s="91"/>
      <c r="MFD29" s="91"/>
      <c r="MFE29" s="91"/>
      <c r="MFF29" s="91"/>
      <c r="MFG29" s="91"/>
      <c r="MFH29" s="91"/>
      <c r="MFI29" s="91"/>
      <c r="MFJ29" s="91"/>
      <c r="MFK29" s="91"/>
      <c r="MFL29" s="91"/>
      <c r="MFM29" s="91"/>
      <c r="MFN29" s="91"/>
      <c r="MFO29" s="91"/>
      <c r="MFP29" s="91"/>
      <c r="MFQ29" s="91"/>
      <c r="MFR29" s="91"/>
      <c r="MFS29" s="91"/>
      <c r="MFT29" s="91"/>
      <c r="MFU29" s="91"/>
      <c r="MFV29" s="91"/>
      <c r="MFW29" s="91"/>
      <c r="MFX29" s="91"/>
      <c r="MFY29" s="91"/>
      <c r="MFZ29" s="91"/>
      <c r="MGA29" s="91"/>
      <c r="MGB29" s="91"/>
      <c r="MGC29" s="91"/>
      <c r="MGD29" s="91"/>
      <c r="MGE29" s="91"/>
      <c r="MGF29" s="91"/>
      <c r="MGG29" s="91"/>
      <c r="MGH29" s="91"/>
      <c r="MGI29" s="91"/>
      <c r="MGJ29" s="91"/>
      <c r="MGK29" s="91"/>
      <c r="MGL29" s="91"/>
      <c r="MGM29" s="91"/>
      <c r="MGN29" s="91"/>
      <c r="MGO29" s="91"/>
      <c r="MGP29" s="91"/>
      <c r="MGQ29" s="91"/>
      <c r="MGR29" s="91"/>
      <c r="MGS29" s="91"/>
      <c r="MGT29" s="91"/>
      <c r="MGU29" s="91"/>
      <c r="MGV29" s="91"/>
      <c r="MGW29" s="91"/>
      <c r="MGX29" s="91"/>
      <c r="MGY29" s="91"/>
      <c r="MGZ29" s="91"/>
      <c r="MHA29" s="91"/>
      <c r="MHB29" s="91"/>
      <c r="MHC29" s="91"/>
      <c r="MHD29" s="91"/>
      <c r="MHE29" s="91"/>
      <c r="MHF29" s="91"/>
      <c r="MHG29" s="91"/>
      <c r="MHH29" s="91"/>
      <c r="MHI29" s="91"/>
      <c r="MHJ29" s="91"/>
      <c r="MHK29" s="91"/>
      <c r="MHL29" s="91"/>
      <c r="MHM29" s="91"/>
      <c r="MHN29" s="91"/>
      <c r="MHO29" s="91"/>
      <c r="MHP29" s="91"/>
      <c r="MHQ29" s="91"/>
      <c r="MHR29" s="91"/>
      <c r="MHS29" s="91"/>
      <c r="MHT29" s="91"/>
      <c r="MHU29" s="91"/>
      <c r="MHV29" s="91"/>
      <c r="MHW29" s="91"/>
      <c r="MHX29" s="91"/>
      <c r="MHY29" s="91"/>
      <c r="MHZ29" s="91"/>
      <c r="MIA29" s="91"/>
      <c r="MIB29" s="91"/>
      <c r="MIC29" s="91"/>
      <c r="MID29" s="91"/>
      <c r="MIE29" s="91"/>
      <c r="MIF29" s="91"/>
      <c r="MIG29" s="91"/>
      <c r="MIH29" s="91"/>
      <c r="MII29" s="91"/>
      <c r="MIJ29" s="91"/>
      <c r="MIK29" s="91"/>
      <c r="MIL29" s="91"/>
      <c r="MIM29" s="91"/>
      <c r="MIN29" s="91"/>
      <c r="MIO29" s="91"/>
      <c r="MIP29" s="91"/>
      <c r="MIQ29" s="91"/>
      <c r="MIR29" s="91"/>
      <c r="MIS29" s="91"/>
      <c r="MIT29" s="91"/>
      <c r="MIU29" s="91"/>
      <c r="MIV29" s="91"/>
      <c r="MIW29" s="91"/>
      <c r="MIX29" s="91"/>
      <c r="MIY29" s="91"/>
      <c r="MIZ29" s="91"/>
      <c r="MJA29" s="91"/>
      <c r="MJB29" s="91"/>
      <c r="MJC29" s="91"/>
      <c r="MJD29" s="91"/>
      <c r="MJE29" s="91"/>
      <c r="MJF29" s="91"/>
      <c r="MJG29" s="91"/>
      <c r="MJH29" s="91"/>
      <c r="MJI29" s="91"/>
      <c r="MJJ29" s="91"/>
      <c r="MJK29" s="91"/>
      <c r="MJL29" s="91"/>
      <c r="MJM29" s="91"/>
      <c r="MJN29" s="91"/>
      <c r="MJO29" s="91"/>
      <c r="MJP29" s="91"/>
      <c r="MJQ29" s="91"/>
      <c r="MJR29" s="91"/>
      <c r="MJS29" s="91"/>
      <c r="MJT29" s="91"/>
      <c r="MJU29" s="91"/>
      <c r="MJV29" s="91"/>
      <c r="MJW29" s="91"/>
      <c r="MJX29" s="91"/>
      <c r="MJY29" s="91"/>
      <c r="MJZ29" s="91"/>
      <c r="MKA29" s="91"/>
      <c r="MKB29" s="91"/>
      <c r="MKC29" s="91"/>
      <c r="MKD29" s="91"/>
      <c r="MKE29" s="91"/>
      <c r="MKF29" s="91"/>
      <c r="MKG29" s="91"/>
      <c r="MKH29" s="91"/>
      <c r="MKI29" s="91"/>
      <c r="MKJ29" s="91"/>
      <c r="MKK29" s="91"/>
      <c r="MKL29" s="91"/>
      <c r="MKM29" s="91"/>
      <c r="MKN29" s="91"/>
      <c r="MKO29" s="91"/>
      <c r="MKP29" s="91"/>
      <c r="MKQ29" s="91"/>
      <c r="MKR29" s="91"/>
      <c r="MKS29" s="91"/>
      <c r="MKT29" s="91"/>
      <c r="MKU29" s="91"/>
      <c r="MKV29" s="91"/>
      <c r="MKW29" s="91"/>
      <c r="MKX29" s="91"/>
      <c r="MKY29" s="91"/>
      <c r="MKZ29" s="91"/>
      <c r="MLA29" s="91"/>
      <c r="MLB29" s="91"/>
      <c r="MLC29" s="91"/>
      <c r="MLD29" s="91"/>
      <c r="MLE29" s="91"/>
      <c r="MLF29" s="91"/>
      <c r="MLG29" s="91"/>
      <c r="MLH29" s="91"/>
      <c r="MLI29" s="91"/>
      <c r="MLJ29" s="91"/>
      <c r="MLK29" s="91"/>
      <c r="MLL29" s="91"/>
      <c r="MLM29" s="91"/>
      <c r="MLN29" s="91"/>
      <c r="MLO29" s="91"/>
      <c r="MLP29" s="91"/>
      <c r="MLQ29" s="91"/>
      <c r="MLR29" s="91"/>
      <c r="MLS29" s="91"/>
      <c r="MLT29" s="91"/>
      <c r="MLU29" s="91"/>
      <c r="MLV29" s="91"/>
      <c r="MLW29" s="91"/>
      <c r="MLX29" s="91"/>
      <c r="MLY29" s="91"/>
      <c r="MLZ29" s="91"/>
      <c r="MMA29" s="91"/>
      <c r="MMB29" s="91"/>
      <c r="MMC29" s="91"/>
      <c r="MMD29" s="91"/>
      <c r="MME29" s="91"/>
      <c r="MMF29" s="91"/>
      <c r="MMG29" s="91"/>
      <c r="MMH29" s="91"/>
      <c r="MMI29" s="91"/>
      <c r="MMJ29" s="91"/>
      <c r="MMK29" s="91"/>
      <c r="MML29" s="91"/>
      <c r="MMM29" s="91"/>
      <c r="MMN29" s="91"/>
      <c r="MMO29" s="91"/>
      <c r="MMP29" s="91"/>
      <c r="MMQ29" s="91"/>
      <c r="MMR29" s="91"/>
      <c r="MMS29" s="91"/>
      <c r="MMT29" s="91"/>
      <c r="MMU29" s="91"/>
      <c r="MMV29" s="91"/>
      <c r="MMW29" s="91"/>
      <c r="MMX29" s="91"/>
      <c r="MMY29" s="91"/>
      <c r="MMZ29" s="91"/>
      <c r="MNA29" s="91"/>
      <c r="MNB29" s="91"/>
      <c r="MNC29" s="91"/>
      <c r="MND29" s="91"/>
      <c r="MNE29" s="91"/>
      <c r="MNF29" s="91"/>
      <c r="MNG29" s="91"/>
      <c r="MNH29" s="91"/>
      <c r="MNI29" s="91"/>
      <c r="MNJ29" s="91"/>
      <c r="MNK29" s="91"/>
      <c r="MNL29" s="91"/>
      <c r="MNM29" s="91"/>
      <c r="MNN29" s="91"/>
      <c r="MNO29" s="91"/>
      <c r="MNP29" s="91"/>
      <c r="MNQ29" s="91"/>
      <c r="MNR29" s="91"/>
      <c r="MNS29" s="91"/>
      <c r="MNT29" s="91"/>
      <c r="MNU29" s="91"/>
      <c r="MNV29" s="91"/>
      <c r="MNW29" s="91"/>
      <c r="MNX29" s="91"/>
      <c r="MNY29" s="91"/>
      <c r="MNZ29" s="91"/>
      <c r="MOA29" s="91"/>
      <c r="MOB29" s="91"/>
      <c r="MOC29" s="91"/>
      <c r="MOD29" s="91"/>
      <c r="MOE29" s="91"/>
      <c r="MOF29" s="91"/>
      <c r="MOG29" s="91"/>
      <c r="MOH29" s="91"/>
      <c r="MOI29" s="91"/>
      <c r="MOJ29" s="91"/>
      <c r="MOK29" s="91"/>
      <c r="MOL29" s="91"/>
      <c r="MOM29" s="91"/>
      <c r="MON29" s="91"/>
      <c r="MOO29" s="91"/>
      <c r="MOP29" s="91"/>
      <c r="MOQ29" s="91"/>
      <c r="MOR29" s="91"/>
      <c r="MOS29" s="91"/>
      <c r="MOT29" s="91"/>
      <c r="MOU29" s="91"/>
      <c r="MOV29" s="91"/>
      <c r="MOW29" s="91"/>
      <c r="MOX29" s="91"/>
      <c r="MOY29" s="91"/>
      <c r="MOZ29" s="91"/>
      <c r="MPA29" s="91"/>
      <c r="MPB29" s="91"/>
      <c r="MPC29" s="91"/>
      <c r="MPD29" s="91"/>
      <c r="MPE29" s="91"/>
      <c r="MPF29" s="91"/>
      <c r="MPG29" s="91"/>
      <c r="MPH29" s="91"/>
      <c r="MPI29" s="91"/>
      <c r="MPJ29" s="91"/>
      <c r="MPK29" s="91"/>
      <c r="MPL29" s="91"/>
      <c r="MPM29" s="91"/>
      <c r="MPN29" s="91"/>
      <c r="MPO29" s="91"/>
      <c r="MPP29" s="91"/>
      <c r="MPQ29" s="91"/>
      <c r="MPR29" s="91"/>
      <c r="MPS29" s="91"/>
      <c r="MPT29" s="91"/>
      <c r="MPU29" s="91"/>
      <c r="MPV29" s="91"/>
      <c r="MPW29" s="91"/>
      <c r="MPX29" s="91"/>
      <c r="MPY29" s="91"/>
      <c r="MPZ29" s="91"/>
      <c r="MQA29" s="91"/>
      <c r="MQB29" s="91"/>
      <c r="MQC29" s="91"/>
      <c r="MQD29" s="91"/>
      <c r="MQE29" s="91"/>
      <c r="MQF29" s="91"/>
      <c r="MQG29" s="91"/>
      <c r="MQH29" s="91"/>
      <c r="MQI29" s="91"/>
      <c r="MQJ29" s="91"/>
      <c r="MQK29" s="91"/>
      <c r="MQL29" s="91"/>
      <c r="MQM29" s="91"/>
      <c r="MQN29" s="91"/>
      <c r="MQO29" s="91"/>
      <c r="MQP29" s="91"/>
      <c r="MQQ29" s="91"/>
      <c r="MQR29" s="91"/>
      <c r="MQS29" s="91"/>
      <c r="MQT29" s="91"/>
      <c r="MQU29" s="91"/>
      <c r="MQV29" s="91"/>
      <c r="MQW29" s="91"/>
      <c r="MQX29" s="91"/>
      <c r="MQY29" s="91"/>
      <c r="MQZ29" s="91"/>
      <c r="MRA29" s="91"/>
      <c r="MRB29" s="91"/>
      <c r="MRC29" s="91"/>
      <c r="MRD29" s="91"/>
      <c r="MRE29" s="91"/>
      <c r="MRF29" s="91"/>
      <c r="MRG29" s="91"/>
      <c r="MRH29" s="91"/>
      <c r="MRI29" s="91"/>
      <c r="MRJ29" s="91"/>
      <c r="MRK29" s="91"/>
      <c r="MRL29" s="91"/>
      <c r="MRM29" s="91"/>
      <c r="MRN29" s="91"/>
      <c r="MRO29" s="91"/>
      <c r="MRP29" s="91"/>
      <c r="MRQ29" s="91"/>
      <c r="MRR29" s="91"/>
      <c r="MRS29" s="91"/>
      <c r="MRT29" s="91"/>
      <c r="MRU29" s="91"/>
      <c r="MRV29" s="91"/>
      <c r="MRW29" s="91"/>
      <c r="MRX29" s="91"/>
      <c r="MRY29" s="91"/>
      <c r="MRZ29" s="91"/>
      <c r="MSA29" s="91"/>
      <c r="MSB29" s="91"/>
      <c r="MSC29" s="91"/>
      <c r="MSD29" s="91"/>
      <c r="MSE29" s="91"/>
      <c r="MSF29" s="91"/>
      <c r="MSG29" s="91"/>
      <c r="MSH29" s="91"/>
      <c r="MSI29" s="91"/>
      <c r="MSJ29" s="91"/>
      <c r="MSK29" s="91"/>
      <c r="MSL29" s="91"/>
      <c r="MSM29" s="91"/>
      <c r="MSN29" s="91"/>
      <c r="MSO29" s="91"/>
      <c r="MSP29" s="91"/>
      <c r="MSQ29" s="91"/>
      <c r="MSR29" s="91"/>
      <c r="MSS29" s="91"/>
      <c r="MST29" s="91"/>
      <c r="MSU29" s="91"/>
      <c r="MSV29" s="91"/>
      <c r="MSW29" s="91"/>
      <c r="MSX29" s="91"/>
      <c r="MSY29" s="91"/>
      <c r="MSZ29" s="91"/>
      <c r="MTA29" s="91"/>
      <c r="MTB29" s="91"/>
      <c r="MTC29" s="91"/>
      <c r="MTD29" s="91"/>
      <c r="MTE29" s="91"/>
      <c r="MTF29" s="91"/>
      <c r="MTG29" s="91"/>
      <c r="MTH29" s="91"/>
      <c r="MTI29" s="91"/>
      <c r="MTJ29" s="91"/>
      <c r="MTK29" s="91"/>
      <c r="MTL29" s="91"/>
      <c r="MTM29" s="91"/>
      <c r="MTN29" s="91"/>
      <c r="MTO29" s="91"/>
      <c r="MTP29" s="91"/>
      <c r="MTQ29" s="91"/>
      <c r="MTR29" s="91"/>
      <c r="MTS29" s="91"/>
      <c r="MTT29" s="91"/>
      <c r="MTU29" s="91"/>
      <c r="MTV29" s="91"/>
      <c r="MTW29" s="91"/>
      <c r="MTX29" s="91"/>
      <c r="MTY29" s="91"/>
      <c r="MTZ29" s="91"/>
      <c r="MUA29" s="91"/>
      <c r="MUB29" s="91"/>
      <c r="MUC29" s="91"/>
      <c r="MUD29" s="91"/>
      <c r="MUE29" s="91"/>
      <c r="MUF29" s="91"/>
      <c r="MUG29" s="91"/>
      <c r="MUH29" s="91"/>
      <c r="MUI29" s="91"/>
      <c r="MUJ29" s="91"/>
      <c r="MUK29" s="91"/>
      <c r="MUL29" s="91"/>
      <c r="MUM29" s="91"/>
      <c r="MUN29" s="91"/>
      <c r="MUO29" s="91"/>
      <c r="MUP29" s="91"/>
      <c r="MUQ29" s="91"/>
      <c r="MUR29" s="91"/>
      <c r="MUS29" s="91"/>
      <c r="MUT29" s="91"/>
      <c r="MUU29" s="91"/>
      <c r="MUV29" s="91"/>
      <c r="MUW29" s="91"/>
      <c r="MUX29" s="91"/>
      <c r="MUY29" s="91"/>
      <c r="MUZ29" s="91"/>
      <c r="MVA29" s="91"/>
      <c r="MVB29" s="91"/>
      <c r="MVC29" s="91"/>
      <c r="MVD29" s="91"/>
      <c r="MVE29" s="91"/>
      <c r="MVF29" s="91"/>
      <c r="MVG29" s="91"/>
      <c r="MVH29" s="91"/>
      <c r="MVI29" s="91"/>
      <c r="MVJ29" s="91"/>
      <c r="MVK29" s="91"/>
      <c r="MVL29" s="91"/>
      <c r="MVM29" s="91"/>
      <c r="MVN29" s="91"/>
      <c r="MVO29" s="91"/>
      <c r="MVP29" s="91"/>
      <c r="MVQ29" s="91"/>
      <c r="MVR29" s="91"/>
      <c r="MVS29" s="91"/>
      <c r="MVT29" s="91"/>
      <c r="MVU29" s="91"/>
      <c r="MVV29" s="91"/>
      <c r="MVW29" s="91"/>
      <c r="MVX29" s="91"/>
      <c r="MVY29" s="91"/>
      <c r="MVZ29" s="91"/>
      <c r="MWA29" s="91"/>
      <c r="MWB29" s="91"/>
      <c r="MWC29" s="91"/>
      <c r="MWD29" s="91"/>
      <c r="MWE29" s="91"/>
      <c r="MWF29" s="91"/>
      <c r="MWG29" s="91"/>
      <c r="MWH29" s="91"/>
      <c r="MWI29" s="91"/>
      <c r="MWJ29" s="91"/>
      <c r="MWK29" s="91"/>
      <c r="MWL29" s="91"/>
      <c r="MWM29" s="91"/>
      <c r="MWN29" s="91"/>
      <c r="MWO29" s="91"/>
      <c r="MWP29" s="91"/>
      <c r="MWQ29" s="91"/>
      <c r="MWR29" s="91"/>
      <c r="MWS29" s="91"/>
      <c r="MWT29" s="91"/>
      <c r="MWU29" s="91"/>
      <c r="MWV29" s="91"/>
      <c r="MWW29" s="91"/>
      <c r="MWX29" s="91"/>
      <c r="MWY29" s="91"/>
      <c r="MWZ29" s="91"/>
      <c r="MXA29" s="91"/>
      <c r="MXB29" s="91"/>
      <c r="MXC29" s="91"/>
      <c r="MXD29" s="91"/>
      <c r="MXE29" s="91"/>
      <c r="MXF29" s="91"/>
      <c r="MXG29" s="91"/>
      <c r="MXH29" s="91"/>
      <c r="MXI29" s="91"/>
      <c r="MXJ29" s="91"/>
      <c r="MXK29" s="91"/>
      <c r="MXL29" s="91"/>
      <c r="MXM29" s="91"/>
      <c r="MXN29" s="91"/>
      <c r="MXO29" s="91"/>
      <c r="MXP29" s="91"/>
      <c r="MXQ29" s="91"/>
      <c r="MXR29" s="91"/>
      <c r="MXS29" s="91"/>
      <c r="MXT29" s="91"/>
      <c r="MXU29" s="91"/>
      <c r="MXV29" s="91"/>
      <c r="MXW29" s="91"/>
      <c r="MXX29" s="91"/>
      <c r="MXY29" s="91"/>
      <c r="MXZ29" s="91"/>
      <c r="MYA29" s="91"/>
      <c r="MYB29" s="91"/>
      <c r="MYC29" s="91"/>
      <c r="MYD29" s="91"/>
      <c r="MYE29" s="91"/>
      <c r="MYF29" s="91"/>
      <c r="MYG29" s="91"/>
      <c r="MYH29" s="91"/>
      <c r="MYI29" s="91"/>
      <c r="MYJ29" s="91"/>
      <c r="MYK29" s="91"/>
      <c r="MYL29" s="91"/>
      <c r="MYM29" s="91"/>
      <c r="MYN29" s="91"/>
      <c r="MYO29" s="91"/>
      <c r="MYP29" s="91"/>
      <c r="MYQ29" s="91"/>
      <c r="MYR29" s="91"/>
      <c r="MYS29" s="91"/>
      <c r="MYT29" s="91"/>
      <c r="MYU29" s="91"/>
      <c r="MYV29" s="91"/>
      <c r="MYW29" s="91"/>
      <c r="MYX29" s="91"/>
      <c r="MYY29" s="91"/>
      <c r="MYZ29" s="91"/>
      <c r="MZA29" s="91"/>
      <c r="MZB29" s="91"/>
      <c r="MZC29" s="91"/>
      <c r="MZD29" s="91"/>
      <c r="MZE29" s="91"/>
      <c r="MZF29" s="91"/>
      <c r="MZG29" s="91"/>
      <c r="MZH29" s="91"/>
      <c r="MZI29" s="91"/>
      <c r="MZJ29" s="91"/>
      <c r="MZK29" s="91"/>
      <c r="MZL29" s="91"/>
      <c r="MZM29" s="91"/>
      <c r="MZN29" s="91"/>
      <c r="MZO29" s="91"/>
      <c r="MZP29" s="91"/>
      <c r="MZQ29" s="91"/>
      <c r="MZR29" s="91"/>
      <c r="MZS29" s="91"/>
      <c r="MZT29" s="91"/>
      <c r="MZU29" s="91"/>
      <c r="MZV29" s="91"/>
      <c r="MZW29" s="91"/>
      <c r="MZX29" s="91"/>
      <c r="MZY29" s="91"/>
      <c r="MZZ29" s="91"/>
      <c r="NAA29" s="91"/>
      <c r="NAB29" s="91"/>
      <c r="NAC29" s="91"/>
      <c r="NAD29" s="91"/>
      <c r="NAE29" s="91"/>
      <c r="NAF29" s="91"/>
      <c r="NAG29" s="91"/>
      <c r="NAH29" s="91"/>
      <c r="NAI29" s="91"/>
      <c r="NAJ29" s="91"/>
      <c r="NAK29" s="91"/>
      <c r="NAL29" s="91"/>
      <c r="NAM29" s="91"/>
      <c r="NAN29" s="91"/>
      <c r="NAO29" s="91"/>
      <c r="NAP29" s="91"/>
      <c r="NAQ29" s="91"/>
      <c r="NAR29" s="91"/>
      <c r="NAS29" s="91"/>
      <c r="NAT29" s="91"/>
      <c r="NAU29" s="91"/>
      <c r="NAV29" s="91"/>
      <c r="NAW29" s="91"/>
      <c r="NAX29" s="91"/>
      <c r="NAY29" s="91"/>
      <c r="NAZ29" s="91"/>
      <c r="NBA29" s="91"/>
      <c r="NBB29" s="91"/>
      <c r="NBC29" s="91"/>
      <c r="NBD29" s="91"/>
      <c r="NBE29" s="91"/>
      <c r="NBF29" s="91"/>
      <c r="NBG29" s="91"/>
      <c r="NBH29" s="91"/>
      <c r="NBI29" s="91"/>
      <c r="NBJ29" s="91"/>
      <c r="NBK29" s="91"/>
      <c r="NBL29" s="91"/>
      <c r="NBM29" s="91"/>
      <c r="NBN29" s="91"/>
      <c r="NBO29" s="91"/>
      <c r="NBP29" s="91"/>
      <c r="NBQ29" s="91"/>
      <c r="NBR29" s="91"/>
      <c r="NBS29" s="91"/>
      <c r="NBT29" s="91"/>
      <c r="NBU29" s="91"/>
      <c r="NBV29" s="91"/>
      <c r="NBW29" s="91"/>
      <c r="NBX29" s="91"/>
      <c r="NBY29" s="91"/>
      <c r="NBZ29" s="91"/>
      <c r="NCA29" s="91"/>
      <c r="NCB29" s="91"/>
      <c r="NCC29" s="91"/>
      <c r="NCD29" s="91"/>
      <c r="NCE29" s="91"/>
      <c r="NCF29" s="91"/>
      <c r="NCG29" s="91"/>
      <c r="NCH29" s="91"/>
      <c r="NCI29" s="91"/>
      <c r="NCJ29" s="91"/>
      <c r="NCK29" s="91"/>
      <c r="NCL29" s="91"/>
      <c r="NCM29" s="91"/>
      <c r="NCN29" s="91"/>
      <c r="NCO29" s="91"/>
      <c r="NCP29" s="91"/>
      <c r="NCQ29" s="91"/>
      <c r="NCR29" s="91"/>
      <c r="NCS29" s="91"/>
      <c r="NCT29" s="91"/>
      <c r="NCU29" s="91"/>
      <c r="NCV29" s="91"/>
      <c r="NCW29" s="91"/>
      <c r="NCX29" s="91"/>
      <c r="NCY29" s="91"/>
      <c r="NCZ29" s="91"/>
      <c r="NDA29" s="91"/>
      <c r="NDB29" s="91"/>
      <c r="NDC29" s="91"/>
      <c r="NDD29" s="91"/>
      <c r="NDE29" s="91"/>
      <c r="NDF29" s="91"/>
      <c r="NDG29" s="91"/>
      <c r="NDH29" s="91"/>
      <c r="NDI29" s="91"/>
      <c r="NDJ29" s="91"/>
      <c r="NDK29" s="91"/>
      <c r="NDL29" s="91"/>
      <c r="NDM29" s="91"/>
      <c r="NDN29" s="91"/>
      <c r="NDO29" s="91"/>
      <c r="NDP29" s="91"/>
      <c r="NDQ29" s="91"/>
      <c r="NDR29" s="91"/>
      <c r="NDS29" s="91"/>
      <c r="NDT29" s="91"/>
      <c r="NDU29" s="91"/>
      <c r="NDV29" s="91"/>
      <c r="NDW29" s="91"/>
      <c r="NDX29" s="91"/>
      <c r="NDY29" s="91"/>
      <c r="NDZ29" s="91"/>
      <c r="NEA29" s="91"/>
      <c r="NEB29" s="91"/>
      <c r="NEC29" s="91"/>
      <c r="NED29" s="91"/>
      <c r="NEE29" s="91"/>
      <c r="NEF29" s="91"/>
      <c r="NEG29" s="91"/>
      <c r="NEH29" s="91"/>
      <c r="NEI29" s="91"/>
      <c r="NEJ29" s="91"/>
      <c r="NEK29" s="91"/>
      <c r="NEL29" s="91"/>
      <c r="NEM29" s="91"/>
      <c r="NEN29" s="91"/>
      <c r="NEO29" s="91"/>
      <c r="NEP29" s="91"/>
      <c r="NEQ29" s="91"/>
      <c r="NER29" s="91"/>
      <c r="NES29" s="91"/>
      <c r="NET29" s="91"/>
      <c r="NEU29" s="91"/>
      <c r="NEV29" s="91"/>
      <c r="NEW29" s="91"/>
      <c r="NEX29" s="91"/>
      <c r="NEY29" s="91"/>
      <c r="NEZ29" s="91"/>
      <c r="NFA29" s="91"/>
      <c r="NFB29" s="91"/>
      <c r="NFC29" s="91"/>
      <c r="NFD29" s="91"/>
      <c r="NFE29" s="91"/>
      <c r="NFF29" s="91"/>
      <c r="NFG29" s="91"/>
      <c r="NFH29" s="91"/>
      <c r="NFI29" s="91"/>
      <c r="NFJ29" s="91"/>
      <c r="NFK29" s="91"/>
      <c r="NFL29" s="91"/>
      <c r="NFM29" s="91"/>
      <c r="NFN29" s="91"/>
      <c r="NFO29" s="91"/>
      <c r="NFP29" s="91"/>
      <c r="NFQ29" s="91"/>
      <c r="NFR29" s="91"/>
      <c r="NFS29" s="91"/>
      <c r="NFT29" s="91"/>
      <c r="NFU29" s="91"/>
      <c r="NFV29" s="91"/>
      <c r="NFW29" s="91"/>
      <c r="NFX29" s="91"/>
      <c r="NFY29" s="91"/>
      <c r="NFZ29" s="91"/>
      <c r="NGA29" s="91"/>
      <c r="NGB29" s="91"/>
      <c r="NGC29" s="91"/>
      <c r="NGD29" s="91"/>
      <c r="NGE29" s="91"/>
      <c r="NGF29" s="91"/>
      <c r="NGG29" s="91"/>
      <c r="NGH29" s="91"/>
      <c r="NGI29" s="91"/>
      <c r="NGJ29" s="91"/>
      <c r="NGK29" s="91"/>
      <c r="NGL29" s="91"/>
      <c r="NGM29" s="91"/>
      <c r="NGN29" s="91"/>
      <c r="NGO29" s="91"/>
      <c r="NGP29" s="91"/>
      <c r="NGQ29" s="91"/>
      <c r="NGR29" s="91"/>
      <c r="NGS29" s="91"/>
      <c r="NGT29" s="91"/>
      <c r="NGU29" s="91"/>
      <c r="NGV29" s="91"/>
      <c r="NGW29" s="91"/>
      <c r="NGX29" s="91"/>
      <c r="NGY29" s="91"/>
      <c r="NGZ29" s="91"/>
      <c r="NHA29" s="91"/>
      <c r="NHB29" s="91"/>
      <c r="NHC29" s="91"/>
      <c r="NHD29" s="91"/>
      <c r="NHE29" s="91"/>
      <c r="NHF29" s="91"/>
      <c r="NHG29" s="91"/>
      <c r="NHH29" s="91"/>
      <c r="NHI29" s="91"/>
      <c r="NHJ29" s="91"/>
      <c r="NHK29" s="91"/>
      <c r="NHL29" s="91"/>
      <c r="NHM29" s="91"/>
      <c r="NHN29" s="91"/>
      <c r="NHO29" s="91"/>
      <c r="NHP29" s="91"/>
      <c r="NHQ29" s="91"/>
      <c r="NHR29" s="91"/>
      <c r="NHS29" s="91"/>
      <c r="NHT29" s="91"/>
      <c r="NHU29" s="91"/>
      <c r="NHV29" s="91"/>
      <c r="NHW29" s="91"/>
      <c r="NHX29" s="91"/>
      <c r="NHY29" s="91"/>
      <c r="NHZ29" s="91"/>
      <c r="NIA29" s="91"/>
      <c r="NIB29" s="91"/>
      <c r="NIC29" s="91"/>
      <c r="NID29" s="91"/>
      <c r="NIE29" s="91"/>
      <c r="NIF29" s="91"/>
      <c r="NIG29" s="91"/>
      <c r="NIH29" s="91"/>
      <c r="NII29" s="91"/>
      <c r="NIJ29" s="91"/>
      <c r="NIK29" s="91"/>
      <c r="NIL29" s="91"/>
      <c r="NIM29" s="91"/>
      <c r="NIN29" s="91"/>
      <c r="NIO29" s="91"/>
      <c r="NIP29" s="91"/>
      <c r="NIQ29" s="91"/>
      <c r="NIR29" s="91"/>
      <c r="NIS29" s="91"/>
      <c r="NIT29" s="91"/>
      <c r="NIU29" s="91"/>
      <c r="NIV29" s="91"/>
      <c r="NIW29" s="91"/>
      <c r="NIX29" s="91"/>
      <c r="NIY29" s="91"/>
      <c r="NIZ29" s="91"/>
      <c r="NJA29" s="91"/>
      <c r="NJB29" s="91"/>
      <c r="NJC29" s="91"/>
      <c r="NJD29" s="91"/>
      <c r="NJE29" s="91"/>
      <c r="NJF29" s="91"/>
      <c r="NJG29" s="91"/>
      <c r="NJH29" s="91"/>
      <c r="NJI29" s="91"/>
      <c r="NJJ29" s="91"/>
      <c r="NJK29" s="91"/>
      <c r="NJL29" s="91"/>
      <c r="NJM29" s="91"/>
      <c r="NJN29" s="91"/>
      <c r="NJO29" s="91"/>
      <c r="NJP29" s="91"/>
      <c r="NJQ29" s="91"/>
      <c r="NJR29" s="91"/>
      <c r="NJS29" s="91"/>
      <c r="NJT29" s="91"/>
      <c r="NJU29" s="91"/>
      <c r="NJV29" s="91"/>
      <c r="NJW29" s="91"/>
      <c r="NJX29" s="91"/>
      <c r="NJY29" s="91"/>
      <c r="NJZ29" s="91"/>
      <c r="NKA29" s="91"/>
      <c r="NKB29" s="91"/>
      <c r="NKC29" s="91"/>
      <c r="NKD29" s="91"/>
      <c r="NKE29" s="91"/>
      <c r="NKF29" s="91"/>
      <c r="NKG29" s="91"/>
      <c r="NKH29" s="91"/>
      <c r="NKI29" s="91"/>
      <c r="NKJ29" s="91"/>
      <c r="NKK29" s="91"/>
      <c r="NKL29" s="91"/>
      <c r="NKM29" s="91"/>
      <c r="NKN29" s="91"/>
      <c r="NKO29" s="91"/>
      <c r="NKP29" s="91"/>
      <c r="NKQ29" s="91"/>
      <c r="NKR29" s="91"/>
      <c r="NKS29" s="91"/>
      <c r="NKT29" s="91"/>
      <c r="NKU29" s="91"/>
      <c r="NKV29" s="91"/>
      <c r="NKW29" s="91"/>
      <c r="NKX29" s="91"/>
      <c r="NKY29" s="91"/>
      <c r="NKZ29" s="91"/>
      <c r="NLA29" s="91"/>
      <c r="NLB29" s="91"/>
      <c r="NLC29" s="91"/>
      <c r="NLD29" s="91"/>
      <c r="NLE29" s="91"/>
      <c r="NLF29" s="91"/>
      <c r="NLG29" s="91"/>
      <c r="NLH29" s="91"/>
      <c r="NLI29" s="91"/>
      <c r="NLJ29" s="91"/>
      <c r="NLK29" s="91"/>
      <c r="NLL29" s="91"/>
      <c r="NLM29" s="91"/>
      <c r="NLN29" s="91"/>
      <c r="NLO29" s="91"/>
      <c r="NLP29" s="91"/>
      <c r="NLQ29" s="91"/>
      <c r="NLR29" s="91"/>
      <c r="NLS29" s="91"/>
      <c r="NLT29" s="91"/>
      <c r="NLU29" s="91"/>
      <c r="NLV29" s="91"/>
      <c r="NLW29" s="91"/>
      <c r="NLX29" s="91"/>
      <c r="NLY29" s="91"/>
      <c r="NLZ29" s="91"/>
      <c r="NMA29" s="91"/>
      <c r="NMB29" s="91"/>
      <c r="NMC29" s="91"/>
      <c r="NMD29" s="91"/>
      <c r="NME29" s="91"/>
      <c r="NMF29" s="91"/>
      <c r="NMG29" s="91"/>
      <c r="NMH29" s="91"/>
      <c r="NMI29" s="91"/>
      <c r="NMJ29" s="91"/>
      <c r="NMK29" s="91"/>
      <c r="NML29" s="91"/>
      <c r="NMM29" s="91"/>
      <c r="NMN29" s="91"/>
      <c r="NMO29" s="91"/>
      <c r="NMP29" s="91"/>
      <c r="NMQ29" s="91"/>
      <c r="NMR29" s="91"/>
      <c r="NMS29" s="91"/>
      <c r="NMT29" s="91"/>
      <c r="NMU29" s="91"/>
      <c r="NMV29" s="91"/>
      <c r="NMW29" s="91"/>
      <c r="NMX29" s="91"/>
      <c r="NMY29" s="91"/>
      <c r="NMZ29" s="91"/>
      <c r="NNA29" s="91"/>
      <c r="NNB29" s="91"/>
      <c r="NNC29" s="91"/>
      <c r="NND29" s="91"/>
      <c r="NNE29" s="91"/>
      <c r="NNF29" s="91"/>
      <c r="NNG29" s="91"/>
      <c r="NNH29" s="91"/>
      <c r="NNI29" s="91"/>
      <c r="NNJ29" s="91"/>
      <c r="NNK29" s="91"/>
      <c r="NNL29" s="91"/>
      <c r="NNM29" s="91"/>
      <c r="NNN29" s="91"/>
      <c r="NNO29" s="91"/>
      <c r="NNP29" s="91"/>
      <c r="NNQ29" s="91"/>
      <c r="NNR29" s="91"/>
      <c r="NNS29" s="91"/>
      <c r="NNT29" s="91"/>
      <c r="NNU29" s="91"/>
      <c r="NNV29" s="91"/>
      <c r="NNW29" s="91"/>
      <c r="NNX29" s="91"/>
      <c r="NNY29" s="91"/>
      <c r="NNZ29" s="91"/>
      <c r="NOA29" s="91"/>
      <c r="NOB29" s="91"/>
      <c r="NOC29" s="91"/>
      <c r="NOD29" s="91"/>
      <c r="NOE29" s="91"/>
      <c r="NOF29" s="91"/>
      <c r="NOG29" s="91"/>
      <c r="NOH29" s="91"/>
      <c r="NOI29" s="91"/>
      <c r="NOJ29" s="91"/>
      <c r="NOK29" s="91"/>
      <c r="NOL29" s="91"/>
      <c r="NOM29" s="91"/>
      <c r="NON29" s="91"/>
      <c r="NOO29" s="91"/>
      <c r="NOP29" s="91"/>
      <c r="NOQ29" s="91"/>
      <c r="NOR29" s="91"/>
      <c r="NOS29" s="91"/>
      <c r="NOT29" s="91"/>
      <c r="NOU29" s="91"/>
      <c r="NOV29" s="91"/>
      <c r="NOW29" s="91"/>
      <c r="NOX29" s="91"/>
      <c r="NOY29" s="91"/>
      <c r="NOZ29" s="91"/>
      <c r="NPA29" s="91"/>
      <c r="NPB29" s="91"/>
      <c r="NPC29" s="91"/>
      <c r="NPD29" s="91"/>
      <c r="NPE29" s="91"/>
      <c r="NPF29" s="91"/>
      <c r="NPG29" s="91"/>
      <c r="NPH29" s="91"/>
      <c r="NPI29" s="91"/>
      <c r="NPJ29" s="91"/>
      <c r="NPK29" s="91"/>
      <c r="NPL29" s="91"/>
      <c r="NPM29" s="91"/>
      <c r="NPN29" s="91"/>
      <c r="NPO29" s="91"/>
      <c r="NPP29" s="91"/>
      <c r="NPQ29" s="91"/>
      <c r="NPR29" s="91"/>
      <c r="NPS29" s="91"/>
      <c r="NPT29" s="91"/>
      <c r="NPU29" s="91"/>
      <c r="NPV29" s="91"/>
      <c r="NPW29" s="91"/>
      <c r="NPX29" s="91"/>
      <c r="NPY29" s="91"/>
      <c r="NPZ29" s="91"/>
      <c r="NQA29" s="91"/>
      <c r="NQB29" s="91"/>
      <c r="NQC29" s="91"/>
      <c r="NQD29" s="91"/>
      <c r="NQE29" s="91"/>
      <c r="NQF29" s="91"/>
      <c r="NQG29" s="91"/>
      <c r="NQH29" s="91"/>
      <c r="NQI29" s="91"/>
      <c r="NQJ29" s="91"/>
      <c r="NQK29" s="91"/>
      <c r="NQL29" s="91"/>
      <c r="NQM29" s="91"/>
      <c r="NQN29" s="91"/>
      <c r="NQO29" s="91"/>
      <c r="NQP29" s="91"/>
      <c r="NQQ29" s="91"/>
      <c r="NQR29" s="91"/>
      <c r="NQS29" s="91"/>
      <c r="NQT29" s="91"/>
      <c r="NQU29" s="91"/>
      <c r="NQV29" s="91"/>
      <c r="NQW29" s="91"/>
      <c r="NQX29" s="91"/>
      <c r="NQY29" s="91"/>
      <c r="NQZ29" s="91"/>
      <c r="NRA29" s="91"/>
      <c r="NRB29" s="91"/>
      <c r="NRC29" s="91"/>
      <c r="NRD29" s="91"/>
      <c r="NRE29" s="91"/>
      <c r="NRF29" s="91"/>
      <c r="NRG29" s="91"/>
      <c r="NRH29" s="91"/>
      <c r="NRI29" s="91"/>
      <c r="NRJ29" s="91"/>
      <c r="NRK29" s="91"/>
      <c r="NRL29" s="91"/>
      <c r="NRM29" s="91"/>
      <c r="NRN29" s="91"/>
      <c r="NRO29" s="91"/>
      <c r="NRP29" s="91"/>
      <c r="NRQ29" s="91"/>
      <c r="NRR29" s="91"/>
      <c r="NRS29" s="91"/>
      <c r="NRT29" s="91"/>
      <c r="NRU29" s="91"/>
      <c r="NRV29" s="91"/>
      <c r="NRW29" s="91"/>
      <c r="NRX29" s="91"/>
      <c r="NRY29" s="91"/>
      <c r="NRZ29" s="91"/>
      <c r="NSA29" s="91"/>
      <c r="NSB29" s="91"/>
      <c r="NSC29" s="91"/>
      <c r="NSD29" s="91"/>
      <c r="NSE29" s="91"/>
      <c r="NSF29" s="91"/>
      <c r="NSG29" s="91"/>
      <c r="NSH29" s="91"/>
      <c r="NSI29" s="91"/>
      <c r="NSJ29" s="91"/>
      <c r="NSK29" s="91"/>
      <c r="NSL29" s="91"/>
      <c r="NSM29" s="91"/>
      <c r="NSN29" s="91"/>
      <c r="NSO29" s="91"/>
      <c r="NSP29" s="91"/>
      <c r="NSQ29" s="91"/>
      <c r="NSR29" s="91"/>
      <c r="NSS29" s="91"/>
      <c r="NST29" s="91"/>
      <c r="NSU29" s="91"/>
      <c r="NSV29" s="91"/>
      <c r="NSW29" s="91"/>
      <c r="NSX29" s="91"/>
      <c r="NSY29" s="91"/>
      <c r="NSZ29" s="91"/>
      <c r="NTA29" s="91"/>
      <c r="NTB29" s="91"/>
      <c r="NTC29" s="91"/>
      <c r="NTD29" s="91"/>
      <c r="NTE29" s="91"/>
      <c r="NTF29" s="91"/>
      <c r="NTG29" s="91"/>
      <c r="NTH29" s="91"/>
      <c r="NTI29" s="91"/>
      <c r="NTJ29" s="91"/>
      <c r="NTK29" s="91"/>
      <c r="NTL29" s="91"/>
      <c r="NTM29" s="91"/>
      <c r="NTN29" s="91"/>
      <c r="NTO29" s="91"/>
      <c r="NTP29" s="91"/>
      <c r="NTQ29" s="91"/>
      <c r="NTR29" s="91"/>
      <c r="NTS29" s="91"/>
      <c r="NTT29" s="91"/>
      <c r="NTU29" s="91"/>
      <c r="NTV29" s="91"/>
      <c r="NTW29" s="91"/>
      <c r="NTX29" s="91"/>
      <c r="NTY29" s="91"/>
      <c r="NTZ29" s="91"/>
      <c r="NUA29" s="91"/>
      <c r="NUB29" s="91"/>
      <c r="NUC29" s="91"/>
      <c r="NUD29" s="91"/>
      <c r="NUE29" s="91"/>
      <c r="NUF29" s="91"/>
      <c r="NUG29" s="91"/>
      <c r="NUH29" s="91"/>
      <c r="NUI29" s="91"/>
      <c r="NUJ29" s="91"/>
      <c r="NUK29" s="91"/>
      <c r="NUL29" s="91"/>
      <c r="NUM29" s="91"/>
      <c r="NUN29" s="91"/>
      <c r="NUO29" s="91"/>
      <c r="NUP29" s="91"/>
      <c r="NUQ29" s="91"/>
      <c r="NUR29" s="91"/>
      <c r="NUS29" s="91"/>
      <c r="NUT29" s="91"/>
      <c r="NUU29" s="91"/>
      <c r="NUV29" s="91"/>
      <c r="NUW29" s="91"/>
      <c r="NUX29" s="91"/>
      <c r="NUY29" s="91"/>
      <c r="NUZ29" s="91"/>
      <c r="NVA29" s="91"/>
      <c r="NVB29" s="91"/>
      <c r="NVC29" s="91"/>
      <c r="NVD29" s="91"/>
      <c r="NVE29" s="91"/>
      <c r="NVF29" s="91"/>
      <c r="NVG29" s="91"/>
      <c r="NVH29" s="91"/>
      <c r="NVI29" s="91"/>
      <c r="NVJ29" s="91"/>
      <c r="NVK29" s="91"/>
      <c r="NVL29" s="91"/>
      <c r="NVM29" s="91"/>
      <c r="NVN29" s="91"/>
      <c r="NVO29" s="91"/>
      <c r="NVP29" s="91"/>
      <c r="NVQ29" s="91"/>
      <c r="NVR29" s="91"/>
      <c r="NVS29" s="91"/>
      <c r="NVT29" s="91"/>
      <c r="NVU29" s="91"/>
      <c r="NVV29" s="91"/>
      <c r="NVW29" s="91"/>
      <c r="NVX29" s="91"/>
      <c r="NVY29" s="91"/>
      <c r="NVZ29" s="91"/>
      <c r="NWA29" s="91"/>
      <c r="NWB29" s="91"/>
      <c r="NWC29" s="91"/>
      <c r="NWD29" s="91"/>
      <c r="NWE29" s="91"/>
      <c r="NWF29" s="91"/>
      <c r="NWG29" s="91"/>
      <c r="NWH29" s="91"/>
      <c r="NWI29" s="91"/>
      <c r="NWJ29" s="91"/>
      <c r="NWK29" s="91"/>
      <c r="NWL29" s="91"/>
      <c r="NWM29" s="91"/>
      <c r="NWN29" s="91"/>
      <c r="NWO29" s="91"/>
      <c r="NWP29" s="91"/>
      <c r="NWQ29" s="91"/>
      <c r="NWR29" s="91"/>
      <c r="NWS29" s="91"/>
      <c r="NWT29" s="91"/>
      <c r="NWU29" s="91"/>
      <c r="NWV29" s="91"/>
      <c r="NWW29" s="91"/>
      <c r="NWX29" s="91"/>
      <c r="NWY29" s="91"/>
      <c r="NWZ29" s="91"/>
      <c r="NXA29" s="91"/>
      <c r="NXB29" s="91"/>
      <c r="NXC29" s="91"/>
      <c r="NXD29" s="91"/>
      <c r="NXE29" s="91"/>
      <c r="NXF29" s="91"/>
      <c r="NXG29" s="91"/>
      <c r="NXH29" s="91"/>
      <c r="NXI29" s="91"/>
      <c r="NXJ29" s="91"/>
      <c r="NXK29" s="91"/>
      <c r="NXL29" s="91"/>
      <c r="NXM29" s="91"/>
      <c r="NXN29" s="91"/>
      <c r="NXO29" s="91"/>
      <c r="NXP29" s="91"/>
      <c r="NXQ29" s="91"/>
      <c r="NXR29" s="91"/>
      <c r="NXS29" s="91"/>
      <c r="NXT29" s="91"/>
      <c r="NXU29" s="91"/>
      <c r="NXV29" s="91"/>
      <c r="NXW29" s="91"/>
      <c r="NXX29" s="91"/>
      <c r="NXY29" s="91"/>
      <c r="NXZ29" s="91"/>
      <c r="NYA29" s="91"/>
      <c r="NYB29" s="91"/>
      <c r="NYC29" s="91"/>
      <c r="NYD29" s="91"/>
      <c r="NYE29" s="91"/>
      <c r="NYF29" s="91"/>
      <c r="NYG29" s="91"/>
      <c r="NYH29" s="91"/>
      <c r="NYI29" s="91"/>
      <c r="NYJ29" s="91"/>
      <c r="NYK29" s="91"/>
      <c r="NYL29" s="91"/>
      <c r="NYM29" s="91"/>
      <c r="NYN29" s="91"/>
      <c r="NYO29" s="91"/>
      <c r="NYP29" s="91"/>
      <c r="NYQ29" s="91"/>
      <c r="NYR29" s="91"/>
      <c r="NYS29" s="91"/>
      <c r="NYT29" s="91"/>
      <c r="NYU29" s="91"/>
      <c r="NYV29" s="91"/>
      <c r="NYW29" s="91"/>
      <c r="NYX29" s="91"/>
      <c r="NYY29" s="91"/>
      <c r="NYZ29" s="91"/>
      <c r="NZA29" s="91"/>
      <c r="NZB29" s="91"/>
      <c r="NZC29" s="91"/>
      <c r="NZD29" s="91"/>
      <c r="NZE29" s="91"/>
      <c r="NZF29" s="91"/>
      <c r="NZG29" s="91"/>
      <c r="NZH29" s="91"/>
      <c r="NZI29" s="91"/>
      <c r="NZJ29" s="91"/>
      <c r="NZK29" s="91"/>
      <c r="NZL29" s="91"/>
      <c r="NZM29" s="91"/>
      <c r="NZN29" s="91"/>
      <c r="NZO29" s="91"/>
      <c r="NZP29" s="91"/>
      <c r="NZQ29" s="91"/>
      <c r="NZR29" s="91"/>
      <c r="NZS29" s="91"/>
      <c r="NZT29" s="91"/>
      <c r="NZU29" s="91"/>
      <c r="NZV29" s="91"/>
      <c r="NZW29" s="91"/>
      <c r="NZX29" s="91"/>
      <c r="NZY29" s="91"/>
      <c r="NZZ29" s="91"/>
      <c r="OAA29" s="91"/>
      <c r="OAB29" s="91"/>
      <c r="OAC29" s="91"/>
      <c r="OAD29" s="91"/>
      <c r="OAE29" s="91"/>
      <c r="OAF29" s="91"/>
      <c r="OAG29" s="91"/>
      <c r="OAH29" s="91"/>
      <c r="OAI29" s="91"/>
      <c r="OAJ29" s="91"/>
      <c r="OAK29" s="91"/>
      <c r="OAL29" s="91"/>
      <c r="OAM29" s="91"/>
      <c r="OAN29" s="91"/>
      <c r="OAO29" s="91"/>
      <c r="OAP29" s="91"/>
      <c r="OAQ29" s="91"/>
      <c r="OAR29" s="91"/>
      <c r="OAS29" s="91"/>
      <c r="OAT29" s="91"/>
      <c r="OAU29" s="91"/>
      <c r="OAV29" s="91"/>
      <c r="OAW29" s="91"/>
      <c r="OAX29" s="91"/>
      <c r="OAY29" s="91"/>
      <c r="OAZ29" s="91"/>
      <c r="OBA29" s="91"/>
      <c r="OBB29" s="91"/>
      <c r="OBC29" s="91"/>
      <c r="OBD29" s="91"/>
      <c r="OBE29" s="91"/>
      <c r="OBF29" s="91"/>
      <c r="OBG29" s="91"/>
      <c r="OBH29" s="91"/>
      <c r="OBI29" s="91"/>
      <c r="OBJ29" s="91"/>
      <c r="OBK29" s="91"/>
      <c r="OBL29" s="91"/>
      <c r="OBM29" s="91"/>
      <c r="OBN29" s="91"/>
      <c r="OBO29" s="91"/>
      <c r="OBP29" s="91"/>
      <c r="OBQ29" s="91"/>
      <c r="OBR29" s="91"/>
      <c r="OBS29" s="91"/>
      <c r="OBT29" s="91"/>
      <c r="OBU29" s="91"/>
      <c r="OBV29" s="91"/>
      <c r="OBW29" s="91"/>
      <c r="OBX29" s="91"/>
      <c r="OBY29" s="91"/>
      <c r="OBZ29" s="91"/>
      <c r="OCA29" s="91"/>
      <c r="OCB29" s="91"/>
      <c r="OCC29" s="91"/>
      <c r="OCD29" s="91"/>
      <c r="OCE29" s="91"/>
      <c r="OCF29" s="91"/>
      <c r="OCG29" s="91"/>
      <c r="OCH29" s="91"/>
      <c r="OCI29" s="91"/>
      <c r="OCJ29" s="91"/>
      <c r="OCK29" s="91"/>
      <c r="OCL29" s="91"/>
      <c r="OCM29" s="91"/>
      <c r="OCN29" s="91"/>
      <c r="OCO29" s="91"/>
      <c r="OCP29" s="91"/>
      <c r="OCQ29" s="91"/>
      <c r="OCR29" s="91"/>
      <c r="OCS29" s="91"/>
      <c r="OCT29" s="91"/>
      <c r="OCU29" s="91"/>
      <c r="OCV29" s="91"/>
      <c r="OCW29" s="91"/>
      <c r="OCX29" s="91"/>
      <c r="OCY29" s="91"/>
      <c r="OCZ29" s="91"/>
      <c r="ODA29" s="91"/>
      <c r="ODB29" s="91"/>
      <c r="ODC29" s="91"/>
      <c r="ODD29" s="91"/>
      <c r="ODE29" s="91"/>
      <c r="ODF29" s="91"/>
      <c r="ODG29" s="91"/>
      <c r="ODH29" s="91"/>
      <c r="ODI29" s="91"/>
      <c r="ODJ29" s="91"/>
      <c r="ODK29" s="91"/>
      <c r="ODL29" s="91"/>
      <c r="ODM29" s="91"/>
      <c r="ODN29" s="91"/>
      <c r="ODO29" s="91"/>
      <c r="ODP29" s="91"/>
      <c r="ODQ29" s="91"/>
      <c r="ODR29" s="91"/>
      <c r="ODS29" s="91"/>
      <c r="ODT29" s="91"/>
      <c r="ODU29" s="91"/>
      <c r="ODV29" s="91"/>
      <c r="ODW29" s="91"/>
      <c r="ODX29" s="91"/>
      <c r="ODY29" s="91"/>
      <c r="ODZ29" s="91"/>
      <c r="OEA29" s="91"/>
      <c r="OEB29" s="91"/>
      <c r="OEC29" s="91"/>
      <c r="OED29" s="91"/>
      <c r="OEE29" s="91"/>
      <c r="OEF29" s="91"/>
      <c r="OEG29" s="91"/>
      <c r="OEH29" s="91"/>
      <c r="OEI29" s="91"/>
      <c r="OEJ29" s="91"/>
      <c r="OEK29" s="91"/>
      <c r="OEL29" s="91"/>
      <c r="OEM29" s="91"/>
      <c r="OEN29" s="91"/>
      <c r="OEO29" s="91"/>
      <c r="OEP29" s="91"/>
      <c r="OEQ29" s="91"/>
      <c r="OER29" s="91"/>
      <c r="OES29" s="91"/>
      <c r="OET29" s="91"/>
      <c r="OEU29" s="91"/>
      <c r="OEV29" s="91"/>
      <c r="OEW29" s="91"/>
      <c r="OEX29" s="91"/>
      <c r="OEY29" s="91"/>
      <c r="OEZ29" s="91"/>
      <c r="OFA29" s="91"/>
      <c r="OFB29" s="91"/>
      <c r="OFC29" s="91"/>
      <c r="OFD29" s="91"/>
      <c r="OFE29" s="91"/>
      <c r="OFF29" s="91"/>
      <c r="OFG29" s="91"/>
      <c r="OFH29" s="91"/>
      <c r="OFI29" s="91"/>
      <c r="OFJ29" s="91"/>
      <c r="OFK29" s="91"/>
      <c r="OFL29" s="91"/>
      <c r="OFM29" s="91"/>
      <c r="OFN29" s="91"/>
      <c r="OFO29" s="91"/>
      <c r="OFP29" s="91"/>
      <c r="OFQ29" s="91"/>
      <c r="OFR29" s="91"/>
      <c r="OFS29" s="91"/>
      <c r="OFT29" s="91"/>
      <c r="OFU29" s="91"/>
      <c r="OFV29" s="91"/>
      <c r="OFW29" s="91"/>
      <c r="OFX29" s="91"/>
      <c r="OFY29" s="91"/>
      <c r="OFZ29" s="91"/>
      <c r="OGA29" s="91"/>
      <c r="OGB29" s="91"/>
      <c r="OGC29" s="91"/>
      <c r="OGD29" s="91"/>
      <c r="OGE29" s="91"/>
      <c r="OGF29" s="91"/>
      <c r="OGG29" s="91"/>
      <c r="OGH29" s="91"/>
      <c r="OGI29" s="91"/>
      <c r="OGJ29" s="91"/>
      <c r="OGK29" s="91"/>
      <c r="OGL29" s="91"/>
      <c r="OGM29" s="91"/>
      <c r="OGN29" s="91"/>
      <c r="OGO29" s="91"/>
      <c r="OGP29" s="91"/>
      <c r="OGQ29" s="91"/>
      <c r="OGR29" s="91"/>
      <c r="OGS29" s="91"/>
      <c r="OGT29" s="91"/>
      <c r="OGU29" s="91"/>
      <c r="OGV29" s="91"/>
      <c r="OGW29" s="91"/>
      <c r="OGX29" s="91"/>
      <c r="OGY29" s="91"/>
      <c r="OGZ29" s="91"/>
      <c r="OHA29" s="91"/>
      <c r="OHB29" s="91"/>
      <c r="OHC29" s="91"/>
      <c r="OHD29" s="91"/>
      <c r="OHE29" s="91"/>
      <c r="OHF29" s="91"/>
      <c r="OHG29" s="91"/>
      <c r="OHH29" s="91"/>
      <c r="OHI29" s="91"/>
      <c r="OHJ29" s="91"/>
      <c r="OHK29" s="91"/>
      <c r="OHL29" s="91"/>
      <c r="OHM29" s="91"/>
      <c r="OHN29" s="91"/>
      <c r="OHO29" s="91"/>
      <c r="OHP29" s="91"/>
      <c r="OHQ29" s="91"/>
      <c r="OHR29" s="91"/>
      <c r="OHS29" s="91"/>
      <c r="OHT29" s="91"/>
      <c r="OHU29" s="91"/>
      <c r="OHV29" s="91"/>
      <c r="OHW29" s="91"/>
      <c r="OHX29" s="91"/>
      <c r="OHY29" s="91"/>
      <c r="OHZ29" s="91"/>
      <c r="OIA29" s="91"/>
      <c r="OIB29" s="91"/>
      <c r="OIC29" s="91"/>
      <c r="OID29" s="91"/>
      <c r="OIE29" s="91"/>
      <c r="OIF29" s="91"/>
      <c r="OIG29" s="91"/>
      <c r="OIH29" s="91"/>
      <c r="OII29" s="91"/>
      <c r="OIJ29" s="91"/>
      <c r="OIK29" s="91"/>
      <c r="OIL29" s="91"/>
      <c r="OIM29" s="91"/>
      <c r="OIN29" s="91"/>
      <c r="OIO29" s="91"/>
      <c r="OIP29" s="91"/>
      <c r="OIQ29" s="91"/>
      <c r="OIR29" s="91"/>
      <c r="OIS29" s="91"/>
      <c r="OIT29" s="91"/>
      <c r="OIU29" s="91"/>
      <c r="OIV29" s="91"/>
      <c r="OIW29" s="91"/>
      <c r="OIX29" s="91"/>
      <c r="OIY29" s="91"/>
      <c r="OIZ29" s="91"/>
      <c r="OJA29" s="91"/>
      <c r="OJB29" s="91"/>
      <c r="OJC29" s="91"/>
      <c r="OJD29" s="91"/>
      <c r="OJE29" s="91"/>
      <c r="OJF29" s="91"/>
      <c r="OJG29" s="91"/>
      <c r="OJH29" s="91"/>
      <c r="OJI29" s="91"/>
      <c r="OJJ29" s="91"/>
      <c r="OJK29" s="91"/>
      <c r="OJL29" s="91"/>
      <c r="OJM29" s="91"/>
      <c r="OJN29" s="91"/>
      <c r="OJO29" s="91"/>
      <c r="OJP29" s="91"/>
      <c r="OJQ29" s="91"/>
      <c r="OJR29" s="91"/>
      <c r="OJS29" s="91"/>
      <c r="OJT29" s="91"/>
      <c r="OJU29" s="91"/>
      <c r="OJV29" s="91"/>
      <c r="OJW29" s="91"/>
      <c r="OJX29" s="91"/>
      <c r="OJY29" s="91"/>
      <c r="OJZ29" s="91"/>
      <c r="OKA29" s="91"/>
      <c r="OKB29" s="91"/>
      <c r="OKC29" s="91"/>
      <c r="OKD29" s="91"/>
      <c r="OKE29" s="91"/>
      <c r="OKF29" s="91"/>
      <c r="OKG29" s="91"/>
      <c r="OKH29" s="91"/>
      <c r="OKI29" s="91"/>
      <c r="OKJ29" s="91"/>
      <c r="OKK29" s="91"/>
      <c r="OKL29" s="91"/>
      <c r="OKM29" s="91"/>
      <c r="OKN29" s="91"/>
      <c r="OKO29" s="91"/>
      <c r="OKP29" s="91"/>
      <c r="OKQ29" s="91"/>
      <c r="OKR29" s="91"/>
      <c r="OKS29" s="91"/>
      <c r="OKT29" s="91"/>
      <c r="OKU29" s="91"/>
      <c r="OKV29" s="91"/>
      <c r="OKW29" s="91"/>
      <c r="OKX29" s="91"/>
      <c r="OKY29" s="91"/>
      <c r="OKZ29" s="91"/>
      <c r="OLA29" s="91"/>
      <c r="OLB29" s="91"/>
      <c r="OLC29" s="91"/>
      <c r="OLD29" s="91"/>
      <c r="OLE29" s="91"/>
      <c r="OLF29" s="91"/>
      <c r="OLG29" s="91"/>
      <c r="OLH29" s="91"/>
      <c r="OLI29" s="91"/>
      <c r="OLJ29" s="91"/>
      <c r="OLK29" s="91"/>
      <c r="OLL29" s="91"/>
      <c r="OLM29" s="91"/>
      <c r="OLN29" s="91"/>
      <c r="OLO29" s="91"/>
      <c r="OLP29" s="91"/>
      <c r="OLQ29" s="91"/>
      <c r="OLR29" s="91"/>
      <c r="OLS29" s="91"/>
      <c r="OLT29" s="91"/>
      <c r="OLU29" s="91"/>
      <c r="OLV29" s="91"/>
      <c r="OLW29" s="91"/>
      <c r="OLX29" s="91"/>
      <c r="OLY29" s="91"/>
      <c r="OLZ29" s="91"/>
      <c r="OMA29" s="91"/>
      <c r="OMB29" s="91"/>
      <c r="OMC29" s="91"/>
      <c r="OMD29" s="91"/>
      <c r="OME29" s="91"/>
      <c r="OMF29" s="91"/>
      <c r="OMG29" s="91"/>
      <c r="OMH29" s="91"/>
      <c r="OMI29" s="91"/>
      <c r="OMJ29" s="91"/>
      <c r="OMK29" s="91"/>
      <c r="OML29" s="91"/>
      <c r="OMM29" s="91"/>
      <c r="OMN29" s="91"/>
      <c r="OMO29" s="91"/>
      <c r="OMP29" s="91"/>
      <c r="OMQ29" s="91"/>
      <c r="OMR29" s="91"/>
      <c r="OMS29" s="91"/>
      <c r="OMT29" s="91"/>
      <c r="OMU29" s="91"/>
      <c r="OMV29" s="91"/>
      <c r="OMW29" s="91"/>
      <c r="OMX29" s="91"/>
      <c r="OMY29" s="91"/>
      <c r="OMZ29" s="91"/>
      <c r="ONA29" s="91"/>
      <c r="ONB29" s="91"/>
      <c r="ONC29" s="91"/>
      <c r="OND29" s="91"/>
      <c r="ONE29" s="91"/>
      <c r="ONF29" s="91"/>
      <c r="ONG29" s="91"/>
      <c r="ONH29" s="91"/>
      <c r="ONI29" s="91"/>
      <c r="ONJ29" s="91"/>
      <c r="ONK29" s="91"/>
      <c r="ONL29" s="91"/>
      <c r="ONM29" s="91"/>
      <c r="ONN29" s="91"/>
      <c r="ONO29" s="91"/>
      <c r="ONP29" s="91"/>
      <c r="ONQ29" s="91"/>
      <c r="ONR29" s="91"/>
      <c r="ONS29" s="91"/>
      <c r="ONT29" s="91"/>
      <c r="ONU29" s="91"/>
      <c r="ONV29" s="91"/>
      <c r="ONW29" s="91"/>
      <c r="ONX29" s="91"/>
      <c r="ONY29" s="91"/>
      <c r="ONZ29" s="91"/>
      <c r="OOA29" s="91"/>
      <c r="OOB29" s="91"/>
      <c r="OOC29" s="91"/>
      <c r="OOD29" s="91"/>
      <c r="OOE29" s="91"/>
      <c r="OOF29" s="91"/>
      <c r="OOG29" s="91"/>
      <c r="OOH29" s="91"/>
      <c r="OOI29" s="91"/>
      <c r="OOJ29" s="91"/>
      <c r="OOK29" s="91"/>
      <c r="OOL29" s="91"/>
      <c r="OOM29" s="91"/>
      <c r="OON29" s="91"/>
      <c r="OOO29" s="91"/>
      <c r="OOP29" s="91"/>
      <c r="OOQ29" s="91"/>
      <c r="OOR29" s="91"/>
      <c r="OOS29" s="91"/>
      <c r="OOT29" s="91"/>
      <c r="OOU29" s="91"/>
      <c r="OOV29" s="91"/>
      <c r="OOW29" s="91"/>
      <c r="OOX29" s="91"/>
      <c r="OOY29" s="91"/>
      <c r="OOZ29" s="91"/>
      <c r="OPA29" s="91"/>
      <c r="OPB29" s="91"/>
      <c r="OPC29" s="91"/>
      <c r="OPD29" s="91"/>
      <c r="OPE29" s="91"/>
      <c r="OPF29" s="91"/>
      <c r="OPG29" s="91"/>
      <c r="OPH29" s="91"/>
      <c r="OPI29" s="91"/>
      <c r="OPJ29" s="91"/>
      <c r="OPK29" s="91"/>
      <c r="OPL29" s="91"/>
      <c r="OPM29" s="91"/>
      <c r="OPN29" s="91"/>
      <c r="OPO29" s="91"/>
      <c r="OPP29" s="91"/>
      <c r="OPQ29" s="91"/>
      <c r="OPR29" s="91"/>
      <c r="OPS29" s="91"/>
      <c r="OPT29" s="91"/>
      <c r="OPU29" s="91"/>
      <c r="OPV29" s="91"/>
      <c r="OPW29" s="91"/>
      <c r="OPX29" s="91"/>
      <c r="OPY29" s="91"/>
      <c r="OPZ29" s="91"/>
      <c r="OQA29" s="91"/>
      <c r="OQB29" s="91"/>
      <c r="OQC29" s="91"/>
      <c r="OQD29" s="91"/>
      <c r="OQE29" s="91"/>
      <c r="OQF29" s="91"/>
      <c r="OQG29" s="91"/>
      <c r="OQH29" s="91"/>
      <c r="OQI29" s="91"/>
      <c r="OQJ29" s="91"/>
      <c r="OQK29" s="91"/>
      <c r="OQL29" s="91"/>
      <c r="OQM29" s="91"/>
      <c r="OQN29" s="91"/>
      <c r="OQO29" s="91"/>
      <c r="OQP29" s="91"/>
      <c r="OQQ29" s="91"/>
      <c r="OQR29" s="91"/>
      <c r="OQS29" s="91"/>
      <c r="OQT29" s="91"/>
      <c r="OQU29" s="91"/>
      <c r="OQV29" s="91"/>
      <c r="OQW29" s="91"/>
      <c r="OQX29" s="91"/>
      <c r="OQY29" s="91"/>
      <c r="OQZ29" s="91"/>
      <c r="ORA29" s="91"/>
      <c r="ORB29" s="91"/>
      <c r="ORC29" s="91"/>
      <c r="ORD29" s="91"/>
      <c r="ORE29" s="91"/>
      <c r="ORF29" s="91"/>
      <c r="ORG29" s="91"/>
      <c r="ORH29" s="91"/>
      <c r="ORI29" s="91"/>
      <c r="ORJ29" s="91"/>
      <c r="ORK29" s="91"/>
      <c r="ORL29" s="91"/>
      <c r="ORM29" s="91"/>
      <c r="ORN29" s="91"/>
      <c r="ORO29" s="91"/>
      <c r="ORP29" s="91"/>
      <c r="ORQ29" s="91"/>
      <c r="ORR29" s="91"/>
      <c r="ORS29" s="91"/>
      <c r="ORT29" s="91"/>
      <c r="ORU29" s="91"/>
      <c r="ORV29" s="91"/>
      <c r="ORW29" s="91"/>
      <c r="ORX29" s="91"/>
      <c r="ORY29" s="91"/>
      <c r="ORZ29" s="91"/>
      <c r="OSA29" s="91"/>
      <c r="OSB29" s="91"/>
      <c r="OSC29" s="91"/>
      <c r="OSD29" s="91"/>
      <c r="OSE29" s="91"/>
      <c r="OSF29" s="91"/>
      <c r="OSG29" s="91"/>
      <c r="OSH29" s="91"/>
      <c r="OSI29" s="91"/>
      <c r="OSJ29" s="91"/>
      <c r="OSK29" s="91"/>
      <c r="OSL29" s="91"/>
      <c r="OSM29" s="91"/>
      <c r="OSN29" s="91"/>
      <c r="OSO29" s="91"/>
      <c r="OSP29" s="91"/>
      <c r="OSQ29" s="91"/>
      <c r="OSR29" s="91"/>
      <c r="OSS29" s="91"/>
      <c r="OST29" s="91"/>
      <c r="OSU29" s="91"/>
      <c r="OSV29" s="91"/>
      <c r="OSW29" s="91"/>
      <c r="OSX29" s="91"/>
      <c r="OSY29" s="91"/>
      <c r="OSZ29" s="91"/>
      <c r="OTA29" s="91"/>
      <c r="OTB29" s="91"/>
      <c r="OTC29" s="91"/>
      <c r="OTD29" s="91"/>
      <c r="OTE29" s="91"/>
      <c r="OTF29" s="91"/>
      <c r="OTG29" s="91"/>
      <c r="OTH29" s="91"/>
      <c r="OTI29" s="91"/>
      <c r="OTJ29" s="91"/>
      <c r="OTK29" s="91"/>
      <c r="OTL29" s="91"/>
      <c r="OTM29" s="91"/>
      <c r="OTN29" s="91"/>
      <c r="OTO29" s="91"/>
      <c r="OTP29" s="91"/>
      <c r="OTQ29" s="91"/>
      <c r="OTR29" s="91"/>
      <c r="OTS29" s="91"/>
      <c r="OTT29" s="91"/>
      <c r="OTU29" s="91"/>
      <c r="OTV29" s="91"/>
      <c r="OTW29" s="91"/>
      <c r="OTX29" s="91"/>
      <c r="OTY29" s="91"/>
      <c r="OTZ29" s="91"/>
      <c r="OUA29" s="91"/>
      <c r="OUB29" s="91"/>
      <c r="OUC29" s="91"/>
      <c r="OUD29" s="91"/>
      <c r="OUE29" s="91"/>
      <c r="OUF29" s="91"/>
      <c r="OUG29" s="91"/>
      <c r="OUH29" s="91"/>
      <c r="OUI29" s="91"/>
      <c r="OUJ29" s="91"/>
      <c r="OUK29" s="91"/>
      <c r="OUL29" s="91"/>
      <c r="OUM29" s="91"/>
      <c r="OUN29" s="91"/>
      <c r="OUO29" s="91"/>
      <c r="OUP29" s="91"/>
      <c r="OUQ29" s="91"/>
      <c r="OUR29" s="91"/>
      <c r="OUS29" s="91"/>
      <c r="OUT29" s="91"/>
      <c r="OUU29" s="91"/>
      <c r="OUV29" s="91"/>
      <c r="OUW29" s="91"/>
      <c r="OUX29" s="91"/>
      <c r="OUY29" s="91"/>
      <c r="OUZ29" s="91"/>
      <c r="OVA29" s="91"/>
      <c r="OVB29" s="91"/>
      <c r="OVC29" s="91"/>
      <c r="OVD29" s="91"/>
      <c r="OVE29" s="91"/>
      <c r="OVF29" s="91"/>
      <c r="OVG29" s="91"/>
      <c r="OVH29" s="91"/>
      <c r="OVI29" s="91"/>
      <c r="OVJ29" s="91"/>
      <c r="OVK29" s="91"/>
      <c r="OVL29" s="91"/>
      <c r="OVM29" s="91"/>
      <c r="OVN29" s="91"/>
      <c r="OVO29" s="91"/>
      <c r="OVP29" s="91"/>
      <c r="OVQ29" s="91"/>
      <c r="OVR29" s="91"/>
      <c r="OVS29" s="91"/>
      <c r="OVT29" s="91"/>
      <c r="OVU29" s="91"/>
      <c r="OVV29" s="91"/>
      <c r="OVW29" s="91"/>
      <c r="OVX29" s="91"/>
      <c r="OVY29" s="91"/>
      <c r="OVZ29" s="91"/>
      <c r="OWA29" s="91"/>
      <c r="OWB29" s="91"/>
      <c r="OWC29" s="91"/>
      <c r="OWD29" s="91"/>
      <c r="OWE29" s="91"/>
      <c r="OWF29" s="91"/>
      <c r="OWG29" s="91"/>
      <c r="OWH29" s="91"/>
      <c r="OWI29" s="91"/>
      <c r="OWJ29" s="91"/>
      <c r="OWK29" s="91"/>
      <c r="OWL29" s="91"/>
      <c r="OWM29" s="91"/>
      <c r="OWN29" s="91"/>
      <c r="OWO29" s="91"/>
      <c r="OWP29" s="91"/>
      <c r="OWQ29" s="91"/>
      <c r="OWR29" s="91"/>
      <c r="OWS29" s="91"/>
      <c r="OWT29" s="91"/>
      <c r="OWU29" s="91"/>
      <c r="OWV29" s="91"/>
      <c r="OWW29" s="91"/>
      <c r="OWX29" s="91"/>
      <c r="OWY29" s="91"/>
      <c r="OWZ29" s="91"/>
      <c r="OXA29" s="91"/>
      <c r="OXB29" s="91"/>
      <c r="OXC29" s="91"/>
      <c r="OXD29" s="91"/>
      <c r="OXE29" s="91"/>
      <c r="OXF29" s="91"/>
      <c r="OXG29" s="91"/>
      <c r="OXH29" s="91"/>
      <c r="OXI29" s="91"/>
      <c r="OXJ29" s="91"/>
      <c r="OXK29" s="91"/>
      <c r="OXL29" s="91"/>
      <c r="OXM29" s="91"/>
      <c r="OXN29" s="91"/>
      <c r="OXO29" s="91"/>
      <c r="OXP29" s="91"/>
      <c r="OXQ29" s="91"/>
      <c r="OXR29" s="91"/>
      <c r="OXS29" s="91"/>
      <c r="OXT29" s="91"/>
      <c r="OXU29" s="91"/>
      <c r="OXV29" s="91"/>
      <c r="OXW29" s="91"/>
      <c r="OXX29" s="91"/>
      <c r="OXY29" s="91"/>
      <c r="OXZ29" s="91"/>
      <c r="OYA29" s="91"/>
      <c r="OYB29" s="91"/>
      <c r="OYC29" s="91"/>
      <c r="OYD29" s="91"/>
      <c r="OYE29" s="91"/>
      <c r="OYF29" s="91"/>
      <c r="OYG29" s="91"/>
      <c r="OYH29" s="91"/>
      <c r="OYI29" s="91"/>
      <c r="OYJ29" s="91"/>
      <c r="OYK29" s="91"/>
      <c r="OYL29" s="91"/>
      <c r="OYM29" s="91"/>
      <c r="OYN29" s="91"/>
      <c r="OYO29" s="91"/>
      <c r="OYP29" s="91"/>
      <c r="OYQ29" s="91"/>
      <c r="OYR29" s="91"/>
      <c r="OYS29" s="91"/>
      <c r="OYT29" s="91"/>
      <c r="OYU29" s="91"/>
      <c r="OYV29" s="91"/>
      <c r="OYW29" s="91"/>
      <c r="OYX29" s="91"/>
      <c r="OYY29" s="91"/>
      <c r="OYZ29" s="91"/>
      <c r="OZA29" s="91"/>
      <c r="OZB29" s="91"/>
      <c r="OZC29" s="91"/>
      <c r="OZD29" s="91"/>
      <c r="OZE29" s="91"/>
      <c r="OZF29" s="91"/>
      <c r="OZG29" s="91"/>
      <c r="OZH29" s="91"/>
      <c r="OZI29" s="91"/>
      <c r="OZJ29" s="91"/>
      <c r="OZK29" s="91"/>
      <c r="OZL29" s="91"/>
      <c r="OZM29" s="91"/>
      <c r="OZN29" s="91"/>
      <c r="OZO29" s="91"/>
      <c r="OZP29" s="91"/>
      <c r="OZQ29" s="91"/>
      <c r="OZR29" s="91"/>
      <c r="OZS29" s="91"/>
      <c r="OZT29" s="91"/>
      <c r="OZU29" s="91"/>
      <c r="OZV29" s="91"/>
      <c r="OZW29" s="91"/>
      <c r="OZX29" s="91"/>
      <c r="OZY29" s="91"/>
      <c r="OZZ29" s="91"/>
      <c r="PAA29" s="91"/>
      <c r="PAB29" s="91"/>
      <c r="PAC29" s="91"/>
      <c r="PAD29" s="91"/>
      <c r="PAE29" s="91"/>
      <c r="PAF29" s="91"/>
      <c r="PAG29" s="91"/>
      <c r="PAH29" s="91"/>
      <c r="PAI29" s="91"/>
      <c r="PAJ29" s="91"/>
      <c r="PAK29" s="91"/>
      <c r="PAL29" s="91"/>
      <c r="PAM29" s="91"/>
      <c r="PAN29" s="91"/>
      <c r="PAO29" s="91"/>
      <c r="PAP29" s="91"/>
      <c r="PAQ29" s="91"/>
      <c r="PAR29" s="91"/>
      <c r="PAS29" s="91"/>
      <c r="PAT29" s="91"/>
      <c r="PAU29" s="91"/>
      <c r="PAV29" s="91"/>
      <c r="PAW29" s="91"/>
      <c r="PAX29" s="91"/>
      <c r="PAY29" s="91"/>
      <c r="PAZ29" s="91"/>
      <c r="PBA29" s="91"/>
      <c r="PBB29" s="91"/>
      <c r="PBC29" s="91"/>
      <c r="PBD29" s="91"/>
      <c r="PBE29" s="91"/>
      <c r="PBF29" s="91"/>
      <c r="PBG29" s="91"/>
      <c r="PBH29" s="91"/>
      <c r="PBI29" s="91"/>
      <c r="PBJ29" s="91"/>
      <c r="PBK29" s="91"/>
      <c r="PBL29" s="91"/>
      <c r="PBM29" s="91"/>
      <c r="PBN29" s="91"/>
      <c r="PBO29" s="91"/>
      <c r="PBP29" s="91"/>
      <c r="PBQ29" s="91"/>
      <c r="PBR29" s="91"/>
      <c r="PBS29" s="91"/>
      <c r="PBT29" s="91"/>
      <c r="PBU29" s="91"/>
      <c r="PBV29" s="91"/>
      <c r="PBW29" s="91"/>
      <c r="PBX29" s="91"/>
      <c r="PBY29" s="91"/>
      <c r="PBZ29" s="91"/>
      <c r="PCA29" s="91"/>
      <c r="PCB29" s="91"/>
      <c r="PCC29" s="91"/>
      <c r="PCD29" s="91"/>
      <c r="PCE29" s="91"/>
      <c r="PCF29" s="91"/>
      <c r="PCG29" s="91"/>
      <c r="PCH29" s="91"/>
      <c r="PCI29" s="91"/>
      <c r="PCJ29" s="91"/>
      <c r="PCK29" s="91"/>
      <c r="PCL29" s="91"/>
      <c r="PCM29" s="91"/>
      <c r="PCN29" s="91"/>
      <c r="PCO29" s="91"/>
      <c r="PCP29" s="91"/>
      <c r="PCQ29" s="91"/>
      <c r="PCR29" s="91"/>
      <c r="PCS29" s="91"/>
      <c r="PCT29" s="91"/>
      <c r="PCU29" s="91"/>
      <c r="PCV29" s="91"/>
      <c r="PCW29" s="91"/>
      <c r="PCX29" s="91"/>
      <c r="PCY29" s="91"/>
      <c r="PCZ29" s="91"/>
      <c r="PDA29" s="91"/>
      <c r="PDB29" s="91"/>
      <c r="PDC29" s="91"/>
      <c r="PDD29" s="91"/>
      <c r="PDE29" s="91"/>
      <c r="PDF29" s="91"/>
      <c r="PDG29" s="91"/>
      <c r="PDH29" s="91"/>
      <c r="PDI29" s="91"/>
      <c r="PDJ29" s="91"/>
      <c r="PDK29" s="91"/>
      <c r="PDL29" s="91"/>
      <c r="PDM29" s="91"/>
      <c r="PDN29" s="91"/>
      <c r="PDO29" s="91"/>
      <c r="PDP29" s="91"/>
      <c r="PDQ29" s="91"/>
      <c r="PDR29" s="91"/>
      <c r="PDS29" s="91"/>
      <c r="PDT29" s="91"/>
      <c r="PDU29" s="91"/>
      <c r="PDV29" s="91"/>
      <c r="PDW29" s="91"/>
      <c r="PDX29" s="91"/>
      <c r="PDY29" s="91"/>
      <c r="PDZ29" s="91"/>
      <c r="PEA29" s="91"/>
      <c r="PEB29" s="91"/>
      <c r="PEC29" s="91"/>
      <c r="PED29" s="91"/>
      <c r="PEE29" s="91"/>
      <c r="PEF29" s="91"/>
      <c r="PEG29" s="91"/>
      <c r="PEH29" s="91"/>
      <c r="PEI29" s="91"/>
      <c r="PEJ29" s="91"/>
      <c r="PEK29" s="91"/>
      <c r="PEL29" s="91"/>
      <c r="PEM29" s="91"/>
      <c r="PEN29" s="91"/>
      <c r="PEO29" s="91"/>
      <c r="PEP29" s="91"/>
      <c r="PEQ29" s="91"/>
      <c r="PER29" s="91"/>
      <c r="PES29" s="91"/>
      <c r="PET29" s="91"/>
      <c r="PEU29" s="91"/>
      <c r="PEV29" s="91"/>
      <c r="PEW29" s="91"/>
      <c r="PEX29" s="91"/>
      <c r="PEY29" s="91"/>
      <c r="PEZ29" s="91"/>
      <c r="PFA29" s="91"/>
      <c r="PFB29" s="91"/>
      <c r="PFC29" s="91"/>
      <c r="PFD29" s="91"/>
      <c r="PFE29" s="91"/>
      <c r="PFF29" s="91"/>
      <c r="PFG29" s="91"/>
      <c r="PFH29" s="91"/>
      <c r="PFI29" s="91"/>
      <c r="PFJ29" s="91"/>
      <c r="PFK29" s="91"/>
      <c r="PFL29" s="91"/>
      <c r="PFM29" s="91"/>
      <c r="PFN29" s="91"/>
      <c r="PFO29" s="91"/>
      <c r="PFP29" s="91"/>
      <c r="PFQ29" s="91"/>
      <c r="PFR29" s="91"/>
      <c r="PFS29" s="91"/>
      <c r="PFT29" s="91"/>
      <c r="PFU29" s="91"/>
      <c r="PFV29" s="91"/>
      <c r="PFW29" s="91"/>
      <c r="PFX29" s="91"/>
      <c r="PFY29" s="91"/>
      <c r="PFZ29" s="91"/>
      <c r="PGA29" s="91"/>
      <c r="PGB29" s="91"/>
      <c r="PGC29" s="91"/>
      <c r="PGD29" s="91"/>
      <c r="PGE29" s="91"/>
      <c r="PGF29" s="91"/>
      <c r="PGG29" s="91"/>
      <c r="PGH29" s="91"/>
      <c r="PGI29" s="91"/>
      <c r="PGJ29" s="91"/>
      <c r="PGK29" s="91"/>
      <c r="PGL29" s="91"/>
      <c r="PGM29" s="91"/>
      <c r="PGN29" s="91"/>
      <c r="PGO29" s="91"/>
      <c r="PGP29" s="91"/>
      <c r="PGQ29" s="91"/>
      <c r="PGR29" s="91"/>
      <c r="PGS29" s="91"/>
      <c r="PGT29" s="91"/>
      <c r="PGU29" s="91"/>
      <c r="PGV29" s="91"/>
      <c r="PGW29" s="91"/>
      <c r="PGX29" s="91"/>
      <c r="PGY29" s="91"/>
      <c r="PGZ29" s="91"/>
      <c r="PHA29" s="91"/>
      <c r="PHB29" s="91"/>
      <c r="PHC29" s="91"/>
      <c r="PHD29" s="91"/>
      <c r="PHE29" s="91"/>
      <c r="PHF29" s="91"/>
      <c r="PHG29" s="91"/>
      <c r="PHH29" s="91"/>
      <c r="PHI29" s="91"/>
      <c r="PHJ29" s="91"/>
      <c r="PHK29" s="91"/>
      <c r="PHL29" s="91"/>
      <c r="PHM29" s="91"/>
      <c r="PHN29" s="91"/>
      <c r="PHO29" s="91"/>
      <c r="PHP29" s="91"/>
      <c r="PHQ29" s="91"/>
      <c r="PHR29" s="91"/>
      <c r="PHS29" s="91"/>
      <c r="PHT29" s="91"/>
      <c r="PHU29" s="91"/>
      <c r="PHV29" s="91"/>
      <c r="PHW29" s="91"/>
      <c r="PHX29" s="91"/>
      <c r="PHY29" s="91"/>
      <c r="PHZ29" s="91"/>
      <c r="PIA29" s="91"/>
      <c r="PIB29" s="91"/>
      <c r="PIC29" s="91"/>
      <c r="PID29" s="91"/>
      <c r="PIE29" s="91"/>
      <c r="PIF29" s="91"/>
      <c r="PIG29" s="91"/>
      <c r="PIH29" s="91"/>
      <c r="PII29" s="91"/>
      <c r="PIJ29" s="91"/>
      <c r="PIK29" s="91"/>
      <c r="PIL29" s="91"/>
      <c r="PIM29" s="91"/>
      <c r="PIN29" s="91"/>
      <c r="PIO29" s="91"/>
      <c r="PIP29" s="91"/>
      <c r="PIQ29" s="91"/>
      <c r="PIR29" s="91"/>
      <c r="PIS29" s="91"/>
      <c r="PIT29" s="91"/>
      <c r="PIU29" s="91"/>
      <c r="PIV29" s="91"/>
      <c r="PIW29" s="91"/>
      <c r="PIX29" s="91"/>
      <c r="PIY29" s="91"/>
      <c r="PIZ29" s="91"/>
      <c r="PJA29" s="91"/>
      <c r="PJB29" s="91"/>
      <c r="PJC29" s="91"/>
      <c r="PJD29" s="91"/>
      <c r="PJE29" s="91"/>
      <c r="PJF29" s="91"/>
      <c r="PJG29" s="91"/>
      <c r="PJH29" s="91"/>
      <c r="PJI29" s="91"/>
      <c r="PJJ29" s="91"/>
      <c r="PJK29" s="91"/>
      <c r="PJL29" s="91"/>
      <c r="PJM29" s="91"/>
      <c r="PJN29" s="91"/>
      <c r="PJO29" s="91"/>
      <c r="PJP29" s="91"/>
      <c r="PJQ29" s="91"/>
      <c r="PJR29" s="91"/>
      <c r="PJS29" s="91"/>
      <c r="PJT29" s="91"/>
      <c r="PJU29" s="91"/>
      <c r="PJV29" s="91"/>
      <c r="PJW29" s="91"/>
      <c r="PJX29" s="91"/>
      <c r="PJY29" s="91"/>
      <c r="PJZ29" s="91"/>
      <c r="PKA29" s="91"/>
      <c r="PKB29" s="91"/>
      <c r="PKC29" s="91"/>
      <c r="PKD29" s="91"/>
      <c r="PKE29" s="91"/>
      <c r="PKF29" s="91"/>
      <c r="PKG29" s="91"/>
      <c r="PKH29" s="91"/>
      <c r="PKI29" s="91"/>
      <c r="PKJ29" s="91"/>
      <c r="PKK29" s="91"/>
      <c r="PKL29" s="91"/>
      <c r="PKM29" s="91"/>
      <c r="PKN29" s="91"/>
      <c r="PKO29" s="91"/>
      <c r="PKP29" s="91"/>
      <c r="PKQ29" s="91"/>
      <c r="PKR29" s="91"/>
      <c r="PKS29" s="91"/>
      <c r="PKT29" s="91"/>
      <c r="PKU29" s="91"/>
      <c r="PKV29" s="91"/>
      <c r="PKW29" s="91"/>
      <c r="PKX29" s="91"/>
      <c r="PKY29" s="91"/>
      <c r="PKZ29" s="91"/>
      <c r="PLA29" s="91"/>
      <c r="PLB29" s="91"/>
      <c r="PLC29" s="91"/>
      <c r="PLD29" s="91"/>
      <c r="PLE29" s="91"/>
      <c r="PLF29" s="91"/>
      <c r="PLG29" s="91"/>
      <c r="PLH29" s="91"/>
      <c r="PLI29" s="91"/>
      <c r="PLJ29" s="91"/>
      <c r="PLK29" s="91"/>
      <c r="PLL29" s="91"/>
      <c r="PLM29" s="91"/>
      <c r="PLN29" s="91"/>
      <c r="PLO29" s="91"/>
      <c r="PLP29" s="91"/>
      <c r="PLQ29" s="91"/>
      <c r="PLR29" s="91"/>
      <c r="PLS29" s="91"/>
      <c r="PLT29" s="91"/>
      <c r="PLU29" s="91"/>
      <c r="PLV29" s="91"/>
      <c r="PLW29" s="91"/>
      <c r="PLX29" s="91"/>
      <c r="PLY29" s="91"/>
      <c r="PLZ29" s="91"/>
      <c r="PMA29" s="91"/>
      <c r="PMB29" s="91"/>
      <c r="PMC29" s="91"/>
      <c r="PMD29" s="91"/>
      <c r="PME29" s="91"/>
      <c r="PMF29" s="91"/>
      <c r="PMG29" s="91"/>
      <c r="PMH29" s="91"/>
      <c r="PMI29" s="91"/>
      <c r="PMJ29" s="91"/>
      <c r="PMK29" s="91"/>
      <c r="PML29" s="91"/>
      <c r="PMM29" s="91"/>
      <c r="PMN29" s="91"/>
      <c r="PMO29" s="91"/>
      <c r="PMP29" s="91"/>
      <c r="PMQ29" s="91"/>
      <c r="PMR29" s="91"/>
      <c r="PMS29" s="91"/>
      <c r="PMT29" s="91"/>
      <c r="PMU29" s="91"/>
      <c r="PMV29" s="91"/>
      <c r="PMW29" s="91"/>
      <c r="PMX29" s="91"/>
      <c r="PMY29" s="91"/>
      <c r="PMZ29" s="91"/>
      <c r="PNA29" s="91"/>
      <c r="PNB29" s="91"/>
      <c r="PNC29" s="91"/>
      <c r="PND29" s="91"/>
      <c r="PNE29" s="91"/>
      <c r="PNF29" s="91"/>
      <c r="PNG29" s="91"/>
      <c r="PNH29" s="91"/>
      <c r="PNI29" s="91"/>
      <c r="PNJ29" s="91"/>
      <c r="PNK29" s="91"/>
      <c r="PNL29" s="91"/>
      <c r="PNM29" s="91"/>
      <c r="PNN29" s="91"/>
      <c r="PNO29" s="91"/>
      <c r="PNP29" s="91"/>
      <c r="PNQ29" s="91"/>
      <c r="PNR29" s="91"/>
      <c r="PNS29" s="91"/>
      <c r="PNT29" s="91"/>
      <c r="PNU29" s="91"/>
      <c r="PNV29" s="91"/>
      <c r="PNW29" s="91"/>
      <c r="PNX29" s="91"/>
      <c r="PNY29" s="91"/>
      <c r="PNZ29" s="91"/>
      <c r="POA29" s="91"/>
      <c r="POB29" s="91"/>
      <c r="POC29" s="91"/>
      <c r="POD29" s="91"/>
      <c r="POE29" s="91"/>
      <c r="POF29" s="91"/>
      <c r="POG29" s="91"/>
      <c r="POH29" s="91"/>
      <c r="POI29" s="91"/>
      <c r="POJ29" s="91"/>
      <c r="POK29" s="91"/>
      <c r="POL29" s="91"/>
      <c r="POM29" s="91"/>
      <c r="PON29" s="91"/>
      <c r="POO29" s="91"/>
      <c r="POP29" s="91"/>
      <c r="POQ29" s="91"/>
      <c r="POR29" s="91"/>
      <c r="POS29" s="91"/>
      <c r="POT29" s="91"/>
      <c r="POU29" s="91"/>
      <c r="POV29" s="91"/>
      <c r="POW29" s="91"/>
      <c r="POX29" s="91"/>
      <c r="POY29" s="91"/>
      <c r="POZ29" s="91"/>
      <c r="PPA29" s="91"/>
      <c r="PPB29" s="91"/>
      <c r="PPC29" s="91"/>
      <c r="PPD29" s="91"/>
      <c r="PPE29" s="91"/>
      <c r="PPF29" s="91"/>
      <c r="PPG29" s="91"/>
      <c r="PPH29" s="91"/>
      <c r="PPI29" s="91"/>
      <c r="PPJ29" s="91"/>
      <c r="PPK29" s="91"/>
      <c r="PPL29" s="91"/>
      <c r="PPM29" s="91"/>
      <c r="PPN29" s="91"/>
      <c r="PPO29" s="91"/>
      <c r="PPP29" s="91"/>
      <c r="PPQ29" s="91"/>
      <c r="PPR29" s="91"/>
      <c r="PPS29" s="91"/>
      <c r="PPT29" s="91"/>
      <c r="PPU29" s="91"/>
      <c r="PPV29" s="91"/>
      <c r="PPW29" s="91"/>
      <c r="PPX29" s="91"/>
      <c r="PPY29" s="91"/>
      <c r="PPZ29" s="91"/>
      <c r="PQA29" s="91"/>
      <c r="PQB29" s="91"/>
      <c r="PQC29" s="91"/>
      <c r="PQD29" s="91"/>
      <c r="PQE29" s="91"/>
      <c r="PQF29" s="91"/>
      <c r="PQG29" s="91"/>
      <c r="PQH29" s="91"/>
      <c r="PQI29" s="91"/>
      <c r="PQJ29" s="91"/>
      <c r="PQK29" s="91"/>
      <c r="PQL29" s="91"/>
      <c r="PQM29" s="91"/>
      <c r="PQN29" s="91"/>
      <c r="PQO29" s="91"/>
      <c r="PQP29" s="91"/>
      <c r="PQQ29" s="91"/>
      <c r="PQR29" s="91"/>
      <c r="PQS29" s="91"/>
      <c r="PQT29" s="91"/>
      <c r="PQU29" s="91"/>
      <c r="PQV29" s="91"/>
      <c r="PQW29" s="91"/>
      <c r="PQX29" s="91"/>
      <c r="PQY29" s="91"/>
      <c r="PQZ29" s="91"/>
      <c r="PRA29" s="91"/>
      <c r="PRB29" s="91"/>
      <c r="PRC29" s="91"/>
      <c r="PRD29" s="91"/>
      <c r="PRE29" s="91"/>
      <c r="PRF29" s="91"/>
      <c r="PRG29" s="91"/>
      <c r="PRH29" s="91"/>
      <c r="PRI29" s="91"/>
      <c r="PRJ29" s="91"/>
      <c r="PRK29" s="91"/>
      <c r="PRL29" s="91"/>
      <c r="PRM29" s="91"/>
      <c r="PRN29" s="91"/>
      <c r="PRO29" s="91"/>
      <c r="PRP29" s="91"/>
      <c r="PRQ29" s="91"/>
      <c r="PRR29" s="91"/>
      <c r="PRS29" s="91"/>
      <c r="PRT29" s="91"/>
      <c r="PRU29" s="91"/>
      <c r="PRV29" s="91"/>
      <c r="PRW29" s="91"/>
      <c r="PRX29" s="91"/>
      <c r="PRY29" s="91"/>
      <c r="PRZ29" s="91"/>
      <c r="PSA29" s="91"/>
      <c r="PSB29" s="91"/>
      <c r="PSC29" s="91"/>
      <c r="PSD29" s="91"/>
      <c r="PSE29" s="91"/>
      <c r="PSF29" s="91"/>
      <c r="PSG29" s="91"/>
      <c r="PSH29" s="91"/>
      <c r="PSI29" s="91"/>
      <c r="PSJ29" s="91"/>
      <c r="PSK29" s="91"/>
      <c r="PSL29" s="91"/>
      <c r="PSM29" s="91"/>
      <c r="PSN29" s="91"/>
      <c r="PSO29" s="91"/>
      <c r="PSP29" s="91"/>
      <c r="PSQ29" s="91"/>
      <c r="PSR29" s="91"/>
      <c r="PSS29" s="91"/>
      <c r="PST29" s="91"/>
      <c r="PSU29" s="91"/>
      <c r="PSV29" s="91"/>
      <c r="PSW29" s="91"/>
      <c r="PSX29" s="91"/>
      <c r="PSY29" s="91"/>
      <c r="PSZ29" s="91"/>
      <c r="PTA29" s="91"/>
      <c r="PTB29" s="91"/>
      <c r="PTC29" s="91"/>
      <c r="PTD29" s="91"/>
      <c r="PTE29" s="91"/>
      <c r="PTF29" s="91"/>
      <c r="PTG29" s="91"/>
      <c r="PTH29" s="91"/>
      <c r="PTI29" s="91"/>
      <c r="PTJ29" s="91"/>
      <c r="PTK29" s="91"/>
      <c r="PTL29" s="91"/>
      <c r="PTM29" s="91"/>
      <c r="PTN29" s="91"/>
      <c r="PTO29" s="91"/>
      <c r="PTP29" s="91"/>
      <c r="PTQ29" s="91"/>
      <c r="PTR29" s="91"/>
      <c r="PTS29" s="91"/>
      <c r="PTT29" s="91"/>
      <c r="PTU29" s="91"/>
      <c r="PTV29" s="91"/>
      <c r="PTW29" s="91"/>
      <c r="PTX29" s="91"/>
      <c r="PTY29" s="91"/>
      <c r="PTZ29" s="91"/>
      <c r="PUA29" s="91"/>
      <c r="PUB29" s="91"/>
      <c r="PUC29" s="91"/>
      <c r="PUD29" s="91"/>
      <c r="PUE29" s="91"/>
      <c r="PUF29" s="91"/>
      <c r="PUG29" s="91"/>
      <c r="PUH29" s="91"/>
      <c r="PUI29" s="91"/>
      <c r="PUJ29" s="91"/>
      <c r="PUK29" s="91"/>
      <c r="PUL29" s="91"/>
      <c r="PUM29" s="91"/>
      <c r="PUN29" s="91"/>
      <c r="PUO29" s="91"/>
      <c r="PUP29" s="91"/>
      <c r="PUQ29" s="91"/>
      <c r="PUR29" s="91"/>
      <c r="PUS29" s="91"/>
      <c r="PUT29" s="91"/>
      <c r="PUU29" s="91"/>
      <c r="PUV29" s="91"/>
      <c r="PUW29" s="91"/>
      <c r="PUX29" s="91"/>
      <c r="PUY29" s="91"/>
      <c r="PUZ29" s="91"/>
      <c r="PVA29" s="91"/>
      <c r="PVB29" s="91"/>
      <c r="PVC29" s="91"/>
      <c r="PVD29" s="91"/>
      <c r="PVE29" s="91"/>
      <c r="PVF29" s="91"/>
      <c r="PVG29" s="91"/>
      <c r="PVH29" s="91"/>
      <c r="PVI29" s="91"/>
      <c r="PVJ29" s="91"/>
      <c r="PVK29" s="91"/>
      <c r="PVL29" s="91"/>
      <c r="PVM29" s="91"/>
      <c r="PVN29" s="91"/>
      <c r="PVO29" s="91"/>
      <c r="PVP29" s="91"/>
      <c r="PVQ29" s="91"/>
      <c r="PVR29" s="91"/>
      <c r="PVS29" s="91"/>
      <c r="PVT29" s="91"/>
      <c r="PVU29" s="91"/>
      <c r="PVV29" s="91"/>
      <c r="PVW29" s="91"/>
      <c r="PVX29" s="91"/>
      <c r="PVY29" s="91"/>
      <c r="PVZ29" s="91"/>
      <c r="PWA29" s="91"/>
      <c r="PWB29" s="91"/>
      <c r="PWC29" s="91"/>
      <c r="PWD29" s="91"/>
      <c r="PWE29" s="91"/>
      <c r="PWF29" s="91"/>
      <c r="PWG29" s="91"/>
      <c r="PWH29" s="91"/>
      <c r="PWI29" s="91"/>
      <c r="PWJ29" s="91"/>
      <c r="PWK29" s="91"/>
      <c r="PWL29" s="91"/>
      <c r="PWM29" s="91"/>
      <c r="PWN29" s="91"/>
      <c r="PWO29" s="91"/>
      <c r="PWP29" s="91"/>
      <c r="PWQ29" s="91"/>
      <c r="PWR29" s="91"/>
      <c r="PWS29" s="91"/>
      <c r="PWT29" s="91"/>
      <c r="PWU29" s="91"/>
      <c r="PWV29" s="91"/>
      <c r="PWW29" s="91"/>
      <c r="PWX29" s="91"/>
      <c r="PWY29" s="91"/>
      <c r="PWZ29" s="91"/>
      <c r="PXA29" s="91"/>
      <c r="PXB29" s="91"/>
      <c r="PXC29" s="91"/>
      <c r="PXD29" s="91"/>
      <c r="PXE29" s="91"/>
      <c r="PXF29" s="91"/>
      <c r="PXG29" s="91"/>
      <c r="PXH29" s="91"/>
      <c r="PXI29" s="91"/>
      <c r="PXJ29" s="91"/>
      <c r="PXK29" s="91"/>
      <c r="PXL29" s="91"/>
      <c r="PXM29" s="91"/>
      <c r="PXN29" s="91"/>
      <c r="PXO29" s="91"/>
      <c r="PXP29" s="91"/>
      <c r="PXQ29" s="91"/>
      <c r="PXR29" s="91"/>
      <c r="PXS29" s="91"/>
      <c r="PXT29" s="91"/>
      <c r="PXU29" s="91"/>
      <c r="PXV29" s="91"/>
      <c r="PXW29" s="91"/>
      <c r="PXX29" s="91"/>
      <c r="PXY29" s="91"/>
      <c r="PXZ29" s="91"/>
      <c r="PYA29" s="91"/>
      <c r="PYB29" s="91"/>
      <c r="PYC29" s="91"/>
      <c r="PYD29" s="91"/>
      <c r="PYE29" s="91"/>
      <c r="PYF29" s="91"/>
      <c r="PYG29" s="91"/>
      <c r="PYH29" s="91"/>
      <c r="PYI29" s="91"/>
      <c r="PYJ29" s="91"/>
      <c r="PYK29" s="91"/>
      <c r="PYL29" s="91"/>
      <c r="PYM29" s="91"/>
      <c r="PYN29" s="91"/>
      <c r="PYO29" s="91"/>
      <c r="PYP29" s="91"/>
      <c r="PYQ29" s="91"/>
      <c r="PYR29" s="91"/>
      <c r="PYS29" s="91"/>
      <c r="PYT29" s="91"/>
      <c r="PYU29" s="91"/>
      <c r="PYV29" s="91"/>
      <c r="PYW29" s="91"/>
      <c r="PYX29" s="91"/>
      <c r="PYY29" s="91"/>
      <c r="PYZ29" s="91"/>
      <c r="PZA29" s="91"/>
      <c r="PZB29" s="91"/>
      <c r="PZC29" s="91"/>
      <c r="PZD29" s="91"/>
      <c r="PZE29" s="91"/>
      <c r="PZF29" s="91"/>
      <c r="PZG29" s="91"/>
      <c r="PZH29" s="91"/>
      <c r="PZI29" s="91"/>
      <c r="PZJ29" s="91"/>
      <c r="PZK29" s="91"/>
      <c r="PZL29" s="91"/>
      <c r="PZM29" s="91"/>
      <c r="PZN29" s="91"/>
      <c r="PZO29" s="91"/>
      <c r="PZP29" s="91"/>
      <c r="PZQ29" s="91"/>
      <c r="PZR29" s="91"/>
      <c r="PZS29" s="91"/>
      <c r="PZT29" s="91"/>
      <c r="PZU29" s="91"/>
      <c r="PZV29" s="91"/>
      <c r="PZW29" s="91"/>
      <c r="PZX29" s="91"/>
      <c r="PZY29" s="91"/>
      <c r="PZZ29" s="91"/>
      <c r="QAA29" s="91"/>
      <c r="QAB29" s="91"/>
      <c r="QAC29" s="91"/>
      <c r="QAD29" s="91"/>
      <c r="QAE29" s="91"/>
      <c r="QAF29" s="91"/>
      <c r="QAG29" s="91"/>
      <c r="QAH29" s="91"/>
      <c r="QAI29" s="91"/>
      <c r="QAJ29" s="91"/>
      <c r="QAK29" s="91"/>
      <c r="QAL29" s="91"/>
      <c r="QAM29" s="91"/>
      <c r="QAN29" s="91"/>
      <c r="QAO29" s="91"/>
      <c r="QAP29" s="91"/>
      <c r="QAQ29" s="91"/>
      <c r="QAR29" s="91"/>
      <c r="QAS29" s="91"/>
      <c r="QAT29" s="91"/>
      <c r="QAU29" s="91"/>
      <c r="QAV29" s="91"/>
      <c r="QAW29" s="91"/>
      <c r="QAX29" s="91"/>
      <c r="QAY29" s="91"/>
      <c r="QAZ29" s="91"/>
      <c r="QBA29" s="91"/>
      <c r="QBB29" s="91"/>
      <c r="QBC29" s="91"/>
      <c r="QBD29" s="91"/>
      <c r="QBE29" s="91"/>
      <c r="QBF29" s="91"/>
      <c r="QBG29" s="91"/>
      <c r="QBH29" s="91"/>
      <c r="QBI29" s="91"/>
      <c r="QBJ29" s="91"/>
      <c r="QBK29" s="91"/>
      <c r="QBL29" s="91"/>
      <c r="QBM29" s="91"/>
      <c r="QBN29" s="91"/>
      <c r="QBO29" s="91"/>
      <c r="QBP29" s="91"/>
      <c r="QBQ29" s="91"/>
      <c r="QBR29" s="91"/>
      <c r="QBS29" s="91"/>
      <c r="QBT29" s="91"/>
      <c r="QBU29" s="91"/>
      <c r="QBV29" s="91"/>
      <c r="QBW29" s="91"/>
      <c r="QBX29" s="91"/>
      <c r="QBY29" s="91"/>
      <c r="QBZ29" s="91"/>
      <c r="QCA29" s="91"/>
      <c r="QCB29" s="91"/>
      <c r="QCC29" s="91"/>
      <c r="QCD29" s="91"/>
      <c r="QCE29" s="91"/>
      <c r="QCF29" s="91"/>
      <c r="QCG29" s="91"/>
      <c r="QCH29" s="91"/>
      <c r="QCI29" s="91"/>
      <c r="QCJ29" s="91"/>
      <c r="QCK29" s="91"/>
      <c r="QCL29" s="91"/>
      <c r="QCM29" s="91"/>
      <c r="QCN29" s="91"/>
      <c r="QCO29" s="91"/>
      <c r="QCP29" s="91"/>
      <c r="QCQ29" s="91"/>
      <c r="QCR29" s="91"/>
      <c r="QCS29" s="91"/>
      <c r="QCT29" s="91"/>
      <c r="QCU29" s="91"/>
      <c r="QCV29" s="91"/>
      <c r="QCW29" s="91"/>
      <c r="QCX29" s="91"/>
      <c r="QCY29" s="91"/>
      <c r="QCZ29" s="91"/>
      <c r="QDA29" s="91"/>
      <c r="QDB29" s="91"/>
      <c r="QDC29" s="91"/>
      <c r="QDD29" s="91"/>
      <c r="QDE29" s="91"/>
      <c r="QDF29" s="91"/>
      <c r="QDG29" s="91"/>
      <c r="QDH29" s="91"/>
      <c r="QDI29" s="91"/>
      <c r="QDJ29" s="91"/>
      <c r="QDK29" s="91"/>
      <c r="QDL29" s="91"/>
      <c r="QDM29" s="91"/>
      <c r="QDN29" s="91"/>
      <c r="QDO29" s="91"/>
      <c r="QDP29" s="91"/>
      <c r="QDQ29" s="91"/>
      <c r="QDR29" s="91"/>
      <c r="QDS29" s="91"/>
      <c r="QDT29" s="91"/>
      <c r="QDU29" s="91"/>
      <c r="QDV29" s="91"/>
      <c r="QDW29" s="91"/>
      <c r="QDX29" s="91"/>
      <c r="QDY29" s="91"/>
      <c r="QDZ29" s="91"/>
      <c r="QEA29" s="91"/>
      <c r="QEB29" s="91"/>
      <c r="QEC29" s="91"/>
      <c r="QED29" s="91"/>
      <c r="QEE29" s="91"/>
      <c r="QEF29" s="91"/>
      <c r="QEG29" s="91"/>
      <c r="QEH29" s="91"/>
      <c r="QEI29" s="91"/>
      <c r="QEJ29" s="91"/>
      <c r="QEK29" s="91"/>
      <c r="QEL29" s="91"/>
      <c r="QEM29" s="91"/>
      <c r="QEN29" s="91"/>
      <c r="QEO29" s="91"/>
      <c r="QEP29" s="91"/>
      <c r="QEQ29" s="91"/>
      <c r="QER29" s="91"/>
      <c r="QES29" s="91"/>
      <c r="QET29" s="91"/>
      <c r="QEU29" s="91"/>
      <c r="QEV29" s="91"/>
      <c r="QEW29" s="91"/>
      <c r="QEX29" s="91"/>
      <c r="QEY29" s="91"/>
      <c r="QEZ29" s="91"/>
      <c r="QFA29" s="91"/>
      <c r="QFB29" s="91"/>
      <c r="QFC29" s="91"/>
      <c r="QFD29" s="91"/>
      <c r="QFE29" s="91"/>
      <c r="QFF29" s="91"/>
      <c r="QFG29" s="91"/>
      <c r="QFH29" s="91"/>
      <c r="QFI29" s="91"/>
      <c r="QFJ29" s="91"/>
      <c r="QFK29" s="91"/>
      <c r="QFL29" s="91"/>
      <c r="QFM29" s="91"/>
      <c r="QFN29" s="91"/>
      <c r="QFO29" s="91"/>
      <c r="QFP29" s="91"/>
      <c r="QFQ29" s="91"/>
      <c r="QFR29" s="91"/>
      <c r="QFS29" s="91"/>
      <c r="QFT29" s="91"/>
      <c r="QFU29" s="91"/>
      <c r="QFV29" s="91"/>
      <c r="QFW29" s="91"/>
      <c r="QFX29" s="91"/>
      <c r="QFY29" s="91"/>
      <c r="QFZ29" s="91"/>
      <c r="QGA29" s="91"/>
      <c r="QGB29" s="91"/>
      <c r="QGC29" s="91"/>
      <c r="QGD29" s="91"/>
      <c r="QGE29" s="91"/>
      <c r="QGF29" s="91"/>
      <c r="QGG29" s="91"/>
      <c r="QGH29" s="91"/>
      <c r="QGI29" s="91"/>
      <c r="QGJ29" s="91"/>
      <c r="QGK29" s="91"/>
      <c r="QGL29" s="91"/>
      <c r="QGM29" s="91"/>
      <c r="QGN29" s="91"/>
      <c r="QGO29" s="91"/>
      <c r="QGP29" s="91"/>
      <c r="QGQ29" s="91"/>
      <c r="QGR29" s="91"/>
      <c r="QGS29" s="91"/>
      <c r="QGT29" s="91"/>
      <c r="QGU29" s="91"/>
      <c r="QGV29" s="91"/>
      <c r="QGW29" s="91"/>
      <c r="QGX29" s="91"/>
      <c r="QGY29" s="91"/>
      <c r="QGZ29" s="91"/>
      <c r="QHA29" s="91"/>
      <c r="QHB29" s="91"/>
      <c r="QHC29" s="91"/>
      <c r="QHD29" s="91"/>
      <c r="QHE29" s="91"/>
      <c r="QHF29" s="91"/>
      <c r="QHG29" s="91"/>
      <c r="QHH29" s="91"/>
      <c r="QHI29" s="91"/>
      <c r="QHJ29" s="91"/>
      <c r="QHK29" s="91"/>
      <c r="QHL29" s="91"/>
      <c r="QHM29" s="91"/>
      <c r="QHN29" s="91"/>
      <c r="QHO29" s="91"/>
      <c r="QHP29" s="91"/>
      <c r="QHQ29" s="91"/>
      <c r="QHR29" s="91"/>
      <c r="QHS29" s="91"/>
      <c r="QHT29" s="91"/>
      <c r="QHU29" s="91"/>
      <c r="QHV29" s="91"/>
      <c r="QHW29" s="91"/>
      <c r="QHX29" s="91"/>
      <c r="QHY29" s="91"/>
      <c r="QHZ29" s="91"/>
      <c r="QIA29" s="91"/>
      <c r="QIB29" s="91"/>
      <c r="QIC29" s="91"/>
      <c r="QID29" s="91"/>
      <c r="QIE29" s="91"/>
      <c r="QIF29" s="91"/>
      <c r="QIG29" s="91"/>
      <c r="QIH29" s="91"/>
      <c r="QII29" s="91"/>
      <c r="QIJ29" s="91"/>
      <c r="QIK29" s="91"/>
      <c r="QIL29" s="91"/>
      <c r="QIM29" s="91"/>
      <c r="QIN29" s="91"/>
      <c r="QIO29" s="91"/>
      <c r="QIP29" s="91"/>
      <c r="QIQ29" s="91"/>
      <c r="QIR29" s="91"/>
      <c r="QIS29" s="91"/>
      <c r="QIT29" s="91"/>
      <c r="QIU29" s="91"/>
      <c r="QIV29" s="91"/>
      <c r="QIW29" s="91"/>
      <c r="QIX29" s="91"/>
      <c r="QIY29" s="91"/>
      <c r="QIZ29" s="91"/>
      <c r="QJA29" s="91"/>
      <c r="QJB29" s="91"/>
      <c r="QJC29" s="91"/>
      <c r="QJD29" s="91"/>
      <c r="QJE29" s="91"/>
      <c r="QJF29" s="91"/>
      <c r="QJG29" s="91"/>
      <c r="QJH29" s="91"/>
      <c r="QJI29" s="91"/>
      <c r="QJJ29" s="91"/>
      <c r="QJK29" s="91"/>
      <c r="QJL29" s="91"/>
      <c r="QJM29" s="91"/>
      <c r="QJN29" s="91"/>
      <c r="QJO29" s="91"/>
      <c r="QJP29" s="91"/>
      <c r="QJQ29" s="91"/>
      <c r="QJR29" s="91"/>
      <c r="QJS29" s="91"/>
      <c r="QJT29" s="91"/>
      <c r="QJU29" s="91"/>
      <c r="QJV29" s="91"/>
      <c r="QJW29" s="91"/>
      <c r="QJX29" s="91"/>
      <c r="QJY29" s="91"/>
      <c r="QJZ29" s="91"/>
      <c r="QKA29" s="91"/>
      <c r="QKB29" s="91"/>
      <c r="QKC29" s="91"/>
      <c r="QKD29" s="91"/>
      <c r="QKE29" s="91"/>
      <c r="QKF29" s="91"/>
      <c r="QKG29" s="91"/>
      <c r="QKH29" s="91"/>
      <c r="QKI29" s="91"/>
      <c r="QKJ29" s="91"/>
      <c r="QKK29" s="91"/>
      <c r="QKL29" s="91"/>
      <c r="QKM29" s="91"/>
      <c r="QKN29" s="91"/>
      <c r="QKO29" s="91"/>
      <c r="QKP29" s="91"/>
      <c r="QKQ29" s="91"/>
      <c r="QKR29" s="91"/>
      <c r="QKS29" s="91"/>
      <c r="QKT29" s="91"/>
      <c r="QKU29" s="91"/>
      <c r="QKV29" s="91"/>
      <c r="QKW29" s="91"/>
      <c r="QKX29" s="91"/>
      <c r="QKY29" s="91"/>
      <c r="QKZ29" s="91"/>
      <c r="QLA29" s="91"/>
      <c r="QLB29" s="91"/>
      <c r="QLC29" s="91"/>
      <c r="QLD29" s="91"/>
      <c r="QLE29" s="91"/>
      <c r="QLF29" s="91"/>
      <c r="QLG29" s="91"/>
      <c r="QLH29" s="91"/>
      <c r="QLI29" s="91"/>
      <c r="QLJ29" s="91"/>
      <c r="QLK29" s="91"/>
      <c r="QLL29" s="91"/>
      <c r="QLM29" s="91"/>
      <c r="QLN29" s="91"/>
      <c r="QLO29" s="91"/>
      <c r="QLP29" s="91"/>
      <c r="QLQ29" s="91"/>
      <c r="QLR29" s="91"/>
      <c r="QLS29" s="91"/>
      <c r="QLT29" s="91"/>
      <c r="QLU29" s="91"/>
      <c r="QLV29" s="91"/>
      <c r="QLW29" s="91"/>
      <c r="QLX29" s="91"/>
      <c r="QLY29" s="91"/>
      <c r="QLZ29" s="91"/>
      <c r="QMA29" s="91"/>
      <c r="QMB29" s="91"/>
      <c r="QMC29" s="91"/>
      <c r="QMD29" s="91"/>
      <c r="QME29" s="91"/>
      <c r="QMF29" s="91"/>
      <c r="QMG29" s="91"/>
      <c r="QMH29" s="91"/>
      <c r="QMI29" s="91"/>
      <c r="QMJ29" s="91"/>
      <c r="QMK29" s="91"/>
      <c r="QML29" s="91"/>
      <c r="QMM29" s="91"/>
      <c r="QMN29" s="91"/>
      <c r="QMO29" s="91"/>
      <c r="QMP29" s="91"/>
      <c r="QMQ29" s="91"/>
      <c r="QMR29" s="91"/>
      <c r="QMS29" s="91"/>
      <c r="QMT29" s="91"/>
      <c r="QMU29" s="91"/>
      <c r="QMV29" s="91"/>
      <c r="QMW29" s="91"/>
      <c r="QMX29" s="91"/>
      <c r="QMY29" s="91"/>
      <c r="QMZ29" s="91"/>
      <c r="QNA29" s="91"/>
      <c r="QNB29" s="91"/>
      <c r="QNC29" s="91"/>
      <c r="QND29" s="91"/>
      <c r="QNE29" s="91"/>
      <c r="QNF29" s="91"/>
      <c r="QNG29" s="91"/>
      <c r="QNH29" s="91"/>
      <c r="QNI29" s="91"/>
      <c r="QNJ29" s="91"/>
      <c r="QNK29" s="91"/>
      <c r="QNL29" s="91"/>
      <c r="QNM29" s="91"/>
      <c r="QNN29" s="91"/>
      <c r="QNO29" s="91"/>
      <c r="QNP29" s="91"/>
      <c r="QNQ29" s="91"/>
      <c r="QNR29" s="91"/>
      <c r="QNS29" s="91"/>
      <c r="QNT29" s="91"/>
      <c r="QNU29" s="91"/>
      <c r="QNV29" s="91"/>
      <c r="QNW29" s="91"/>
      <c r="QNX29" s="91"/>
      <c r="QNY29" s="91"/>
      <c r="QNZ29" s="91"/>
      <c r="QOA29" s="91"/>
      <c r="QOB29" s="91"/>
      <c r="QOC29" s="91"/>
      <c r="QOD29" s="91"/>
      <c r="QOE29" s="91"/>
      <c r="QOF29" s="91"/>
      <c r="QOG29" s="91"/>
      <c r="QOH29" s="91"/>
      <c r="QOI29" s="91"/>
      <c r="QOJ29" s="91"/>
      <c r="QOK29" s="91"/>
      <c r="QOL29" s="91"/>
      <c r="QOM29" s="91"/>
      <c r="QON29" s="91"/>
      <c r="QOO29" s="91"/>
      <c r="QOP29" s="91"/>
      <c r="QOQ29" s="91"/>
      <c r="QOR29" s="91"/>
      <c r="QOS29" s="91"/>
      <c r="QOT29" s="91"/>
      <c r="QOU29" s="91"/>
      <c r="QOV29" s="91"/>
      <c r="QOW29" s="91"/>
      <c r="QOX29" s="91"/>
      <c r="QOY29" s="91"/>
      <c r="QOZ29" s="91"/>
      <c r="QPA29" s="91"/>
      <c r="QPB29" s="91"/>
      <c r="QPC29" s="91"/>
      <c r="QPD29" s="91"/>
      <c r="QPE29" s="91"/>
      <c r="QPF29" s="91"/>
      <c r="QPG29" s="91"/>
      <c r="QPH29" s="91"/>
      <c r="QPI29" s="91"/>
      <c r="QPJ29" s="91"/>
      <c r="QPK29" s="91"/>
      <c r="QPL29" s="91"/>
      <c r="QPM29" s="91"/>
      <c r="QPN29" s="91"/>
      <c r="QPO29" s="91"/>
      <c r="QPP29" s="91"/>
      <c r="QPQ29" s="91"/>
      <c r="QPR29" s="91"/>
      <c r="QPS29" s="91"/>
      <c r="QPT29" s="91"/>
      <c r="QPU29" s="91"/>
      <c r="QPV29" s="91"/>
      <c r="QPW29" s="91"/>
      <c r="QPX29" s="91"/>
      <c r="QPY29" s="91"/>
      <c r="QPZ29" s="91"/>
      <c r="QQA29" s="91"/>
      <c r="QQB29" s="91"/>
      <c r="QQC29" s="91"/>
      <c r="QQD29" s="91"/>
      <c r="QQE29" s="91"/>
      <c r="QQF29" s="91"/>
      <c r="QQG29" s="91"/>
      <c r="QQH29" s="91"/>
      <c r="QQI29" s="91"/>
      <c r="QQJ29" s="91"/>
      <c r="QQK29" s="91"/>
      <c r="QQL29" s="91"/>
      <c r="QQM29" s="91"/>
      <c r="QQN29" s="91"/>
      <c r="QQO29" s="91"/>
      <c r="QQP29" s="91"/>
      <c r="QQQ29" s="91"/>
      <c r="QQR29" s="91"/>
      <c r="QQS29" s="91"/>
      <c r="QQT29" s="91"/>
      <c r="QQU29" s="91"/>
      <c r="QQV29" s="91"/>
      <c r="QQW29" s="91"/>
      <c r="QQX29" s="91"/>
      <c r="QQY29" s="91"/>
      <c r="QQZ29" s="91"/>
      <c r="QRA29" s="91"/>
      <c r="QRB29" s="91"/>
      <c r="QRC29" s="91"/>
      <c r="QRD29" s="91"/>
      <c r="QRE29" s="91"/>
      <c r="QRF29" s="91"/>
      <c r="QRG29" s="91"/>
      <c r="QRH29" s="91"/>
      <c r="QRI29" s="91"/>
      <c r="QRJ29" s="91"/>
      <c r="QRK29" s="91"/>
      <c r="QRL29" s="91"/>
      <c r="QRM29" s="91"/>
      <c r="QRN29" s="91"/>
      <c r="QRO29" s="91"/>
      <c r="QRP29" s="91"/>
      <c r="QRQ29" s="91"/>
      <c r="QRR29" s="91"/>
      <c r="QRS29" s="91"/>
      <c r="QRT29" s="91"/>
      <c r="QRU29" s="91"/>
      <c r="QRV29" s="91"/>
      <c r="QRW29" s="91"/>
      <c r="QRX29" s="91"/>
      <c r="QRY29" s="91"/>
      <c r="QRZ29" s="91"/>
      <c r="QSA29" s="91"/>
      <c r="QSB29" s="91"/>
      <c r="QSC29" s="91"/>
      <c r="QSD29" s="91"/>
      <c r="QSE29" s="91"/>
      <c r="QSF29" s="91"/>
      <c r="QSG29" s="91"/>
      <c r="QSH29" s="91"/>
      <c r="QSI29" s="91"/>
      <c r="QSJ29" s="91"/>
      <c r="QSK29" s="91"/>
      <c r="QSL29" s="91"/>
      <c r="QSM29" s="91"/>
      <c r="QSN29" s="91"/>
      <c r="QSO29" s="91"/>
      <c r="QSP29" s="91"/>
      <c r="QSQ29" s="91"/>
      <c r="QSR29" s="91"/>
      <c r="QSS29" s="91"/>
      <c r="QST29" s="91"/>
      <c r="QSU29" s="91"/>
      <c r="QSV29" s="91"/>
      <c r="QSW29" s="91"/>
      <c r="QSX29" s="91"/>
      <c r="QSY29" s="91"/>
      <c r="QSZ29" s="91"/>
      <c r="QTA29" s="91"/>
      <c r="QTB29" s="91"/>
      <c r="QTC29" s="91"/>
      <c r="QTD29" s="91"/>
      <c r="QTE29" s="91"/>
      <c r="QTF29" s="91"/>
      <c r="QTG29" s="91"/>
      <c r="QTH29" s="91"/>
      <c r="QTI29" s="91"/>
      <c r="QTJ29" s="91"/>
      <c r="QTK29" s="91"/>
      <c r="QTL29" s="91"/>
      <c r="QTM29" s="91"/>
      <c r="QTN29" s="91"/>
      <c r="QTO29" s="91"/>
      <c r="QTP29" s="91"/>
      <c r="QTQ29" s="91"/>
      <c r="QTR29" s="91"/>
      <c r="QTS29" s="91"/>
      <c r="QTT29" s="91"/>
      <c r="QTU29" s="91"/>
      <c r="QTV29" s="91"/>
      <c r="QTW29" s="91"/>
      <c r="QTX29" s="91"/>
      <c r="QTY29" s="91"/>
      <c r="QTZ29" s="91"/>
      <c r="QUA29" s="91"/>
      <c r="QUB29" s="91"/>
      <c r="QUC29" s="91"/>
      <c r="QUD29" s="91"/>
      <c r="QUE29" s="91"/>
      <c r="QUF29" s="91"/>
      <c r="QUG29" s="91"/>
      <c r="QUH29" s="91"/>
      <c r="QUI29" s="91"/>
      <c r="QUJ29" s="91"/>
      <c r="QUK29" s="91"/>
      <c r="QUL29" s="91"/>
      <c r="QUM29" s="91"/>
      <c r="QUN29" s="91"/>
      <c r="QUO29" s="91"/>
      <c r="QUP29" s="91"/>
      <c r="QUQ29" s="91"/>
      <c r="QUR29" s="91"/>
      <c r="QUS29" s="91"/>
      <c r="QUT29" s="91"/>
      <c r="QUU29" s="91"/>
      <c r="QUV29" s="91"/>
      <c r="QUW29" s="91"/>
      <c r="QUX29" s="91"/>
      <c r="QUY29" s="91"/>
      <c r="QUZ29" s="91"/>
      <c r="QVA29" s="91"/>
      <c r="QVB29" s="91"/>
      <c r="QVC29" s="91"/>
      <c r="QVD29" s="91"/>
      <c r="QVE29" s="91"/>
      <c r="QVF29" s="91"/>
      <c r="QVG29" s="91"/>
      <c r="QVH29" s="91"/>
      <c r="QVI29" s="91"/>
      <c r="QVJ29" s="91"/>
      <c r="QVK29" s="91"/>
      <c r="QVL29" s="91"/>
      <c r="QVM29" s="91"/>
      <c r="QVN29" s="91"/>
      <c r="QVO29" s="91"/>
      <c r="QVP29" s="91"/>
      <c r="QVQ29" s="91"/>
      <c r="QVR29" s="91"/>
      <c r="QVS29" s="91"/>
      <c r="QVT29" s="91"/>
      <c r="QVU29" s="91"/>
      <c r="QVV29" s="91"/>
      <c r="QVW29" s="91"/>
      <c r="QVX29" s="91"/>
      <c r="QVY29" s="91"/>
      <c r="QVZ29" s="91"/>
      <c r="QWA29" s="91"/>
      <c r="QWB29" s="91"/>
      <c r="QWC29" s="91"/>
      <c r="QWD29" s="91"/>
      <c r="QWE29" s="91"/>
      <c r="QWF29" s="91"/>
      <c r="QWG29" s="91"/>
      <c r="QWH29" s="91"/>
      <c r="QWI29" s="91"/>
      <c r="QWJ29" s="91"/>
      <c r="QWK29" s="91"/>
      <c r="QWL29" s="91"/>
      <c r="QWM29" s="91"/>
      <c r="QWN29" s="91"/>
      <c r="QWO29" s="91"/>
      <c r="QWP29" s="91"/>
      <c r="QWQ29" s="91"/>
      <c r="QWR29" s="91"/>
      <c r="QWS29" s="91"/>
      <c r="QWT29" s="91"/>
      <c r="QWU29" s="91"/>
      <c r="QWV29" s="91"/>
      <c r="QWW29" s="91"/>
      <c r="QWX29" s="91"/>
      <c r="QWY29" s="91"/>
      <c r="QWZ29" s="91"/>
      <c r="QXA29" s="91"/>
      <c r="QXB29" s="91"/>
      <c r="QXC29" s="91"/>
      <c r="QXD29" s="91"/>
      <c r="QXE29" s="91"/>
      <c r="QXF29" s="91"/>
      <c r="QXG29" s="91"/>
      <c r="QXH29" s="91"/>
      <c r="QXI29" s="91"/>
      <c r="QXJ29" s="91"/>
      <c r="QXK29" s="91"/>
      <c r="QXL29" s="91"/>
      <c r="QXM29" s="91"/>
      <c r="QXN29" s="91"/>
      <c r="QXO29" s="91"/>
      <c r="QXP29" s="91"/>
      <c r="QXQ29" s="91"/>
      <c r="QXR29" s="91"/>
      <c r="QXS29" s="91"/>
      <c r="QXT29" s="91"/>
      <c r="QXU29" s="91"/>
      <c r="QXV29" s="91"/>
      <c r="QXW29" s="91"/>
      <c r="QXX29" s="91"/>
      <c r="QXY29" s="91"/>
      <c r="QXZ29" s="91"/>
      <c r="QYA29" s="91"/>
      <c r="QYB29" s="91"/>
      <c r="QYC29" s="91"/>
      <c r="QYD29" s="91"/>
      <c r="QYE29" s="91"/>
      <c r="QYF29" s="91"/>
      <c r="QYG29" s="91"/>
      <c r="QYH29" s="91"/>
      <c r="QYI29" s="91"/>
      <c r="QYJ29" s="91"/>
      <c r="QYK29" s="91"/>
      <c r="QYL29" s="91"/>
      <c r="QYM29" s="91"/>
      <c r="QYN29" s="91"/>
      <c r="QYO29" s="91"/>
      <c r="QYP29" s="91"/>
      <c r="QYQ29" s="91"/>
      <c r="QYR29" s="91"/>
      <c r="QYS29" s="91"/>
      <c r="QYT29" s="91"/>
      <c r="QYU29" s="91"/>
      <c r="QYV29" s="91"/>
      <c r="QYW29" s="91"/>
      <c r="QYX29" s="91"/>
      <c r="QYY29" s="91"/>
      <c r="QYZ29" s="91"/>
      <c r="QZA29" s="91"/>
      <c r="QZB29" s="91"/>
      <c r="QZC29" s="91"/>
      <c r="QZD29" s="91"/>
      <c r="QZE29" s="91"/>
      <c r="QZF29" s="91"/>
      <c r="QZG29" s="91"/>
      <c r="QZH29" s="91"/>
      <c r="QZI29" s="91"/>
      <c r="QZJ29" s="91"/>
      <c r="QZK29" s="91"/>
      <c r="QZL29" s="91"/>
      <c r="QZM29" s="91"/>
      <c r="QZN29" s="91"/>
      <c r="QZO29" s="91"/>
      <c r="QZP29" s="91"/>
      <c r="QZQ29" s="91"/>
      <c r="QZR29" s="91"/>
      <c r="QZS29" s="91"/>
      <c r="QZT29" s="91"/>
      <c r="QZU29" s="91"/>
      <c r="QZV29" s="91"/>
      <c r="QZW29" s="91"/>
      <c r="QZX29" s="91"/>
      <c r="QZY29" s="91"/>
      <c r="QZZ29" s="91"/>
      <c r="RAA29" s="91"/>
      <c r="RAB29" s="91"/>
      <c r="RAC29" s="91"/>
      <c r="RAD29" s="91"/>
      <c r="RAE29" s="91"/>
      <c r="RAF29" s="91"/>
      <c r="RAG29" s="91"/>
      <c r="RAH29" s="91"/>
      <c r="RAI29" s="91"/>
      <c r="RAJ29" s="91"/>
      <c r="RAK29" s="91"/>
      <c r="RAL29" s="91"/>
      <c r="RAM29" s="91"/>
      <c r="RAN29" s="91"/>
      <c r="RAO29" s="91"/>
      <c r="RAP29" s="91"/>
      <c r="RAQ29" s="91"/>
      <c r="RAR29" s="91"/>
      <c r="RAS29" s="91"/>
      <c r="RAT29" s="91"/>
      <c r="RAU29" s="91"/>
      <c r="RAV29" s="91"/>
      <c r="RAW29" s="91"/>
      <c r="RAX29" s="91"/>
      <c r="RAY29" s="91"/>
      <c r="RAZ29" s="91"/>
      <c r="RBA29" s="91"/>
      <c r="RBB29" s="91"/>
      <c r="RBC29" s="91"/>
      <c r="RBD29" s="91"/>
      <c r="RBE29" s="91"/>
      <c r="RBF29" s="91"/>
      <c r="RBG29" s="91"/>
      <c r="RBH29" s="91"/>
      <c r="RBI29" s="91"/>
      <c r="RBJ29" s="91"/>
      <c r="RBK29" s="91"/>
      <c r="RBL29" s="91"/>
      <c r="RBM29" s="91"/>
      <c r="RBN29" s="91"/>
      <c r="RBO29" s="91"/>
      <c r="RBP29" s="91"/>
      <c r="RBQ29" s="91"/>
      <c r="RBR29" s="91"/>
      <c r="RBS29" s="91"/>
      <c r="RBT29" s="91"/>
      <c r="RBU29" s="91"/>
      <c r="RBV29" s="91"/>
      <c r="RBW29" s="91"/>
      <c r="RBX29" s="91"/>
      <c r="RBY29" s="91"/>
      <c r="RBZ29" s="91"/>
      <c r="RCA29" s="91"/>
      <c r="RCB29" s="91"/>
      <c r="RCC29" s="91"/>
      <c r="RCD29" s="91"/>
      <c r="RCE29" s="91"/>
      <c r="RCF29" s="91"/>
      <c r="RCG29" s="91"/>
      <c r="RCH29" s="91"/>
      <c r="RCI29" s="91"/>
      <c r="RCJ29" s="91"/>
      <c r="RCK29" s="91"/>
      <c r="RCL29" s="91"/>
      <c r="RCM29" s="91"/>
      <c r="RCN29" s="91"/>
      <c r="RCO29" s="91"/>
      <c r="RCP29" s="91"/>
      <c r="RCQ29" s="91"/>
      <c r="RCR29" s="91"/>
      <c r="RCS29" s="91"/>
      <c r="RCT29" s="91"/>
      <c r="RCU29" s="91"/>
      <c r="RCV29" s="91"/>
      <c r="RCW29" s="91"/>
      <c r="RCX29" s="91"/>
      <c r="RCY29" s="91"/>
      <c r="RCZ29" s="91"/>
      <c r="RDA29" s="91"/>
      <c r="RDB29" s="91"/>
      <c r="RDC29" s="91"/>
      <c r="RDD29" s="91"/>
      <c r="RDE29" s="91"/>
      <c r="RDF29" s="91"/>
      <c r="RDG29" s="91"/>
      <c r="RDH29" s="91"/>
      <c r="RDI29" s="91"/>
      <c r="RDJ29" s="91"/>
      <c r="RDK29" s="91"/>
      <c r="RDL29" s="91"/>
      <c r="RDM29" s="91"/>
      <c r="RDN29" s="91"/>
      <c r="RDO29" s="91"/>
      <c r="RDP29" s="91"/>
      <c r="RDQ29" s="91"/>
      <c r="RDR29" s="91"/>
      <c r="RDS29" s="91"/>
      <c r="RDT29" s="91"/>
      <c r="RDU29" s="91"/>
      <c r="RDV29" s="91"/>
      <c r="RDW29" s="91"/>
      <c r="RDX29" s="91"/>
      <c r="RDY29" s="91"/>
      <c r="RDZ29" s="91"/>
      <c r="REA29" s="91"/>
      <c r="REB29" s="91"/>
      <c r="REC29" s="91"/>
      <c r="RED29" s="91"/>
      <c r="REE29" s="91"/>
      <c r="REF29" s="91"/>
      <c r="REG29" s="91"/>
      <c r="REH29" s="91"/>
      <c r="REI29" s="91"/>
      <c r="REJ29" s="91"/>
      <c r="REK29" s="91"/>
      <c r="REL29" s="91"/>
      <c r="REM29" s="91"/>
      <c r="REN29" s="91"/>
      <c r="REO29" s="91"/>
      <c r="REP29" s="91"/>
      <c r="REQ29" s="91"/>
      <c r="RER29" s="91"/>
      <c r="RES29" s="91"/>
      <c r="RET29" s="91"/>
      <c r="REU29" s="91"/>
      <c r="REV29" s="91"/>
      <c r="REW29" s="91"/>
      <c r="REX29" s="91"/>
      <c r="REY29" s="91"/>
      <c r="REZ29" s="91"/>
      <c r="RFA29" s="91"/>
      <c r="RFB29" s="91"/>
      <c r="RFC29" s="91"/>
      <c r="RFD29" s="91"/>
      <c r="RFE29" s="91"/>
      <c r="RFF29" s="91"/>
      <c r="RFG29" s="91"/>
      <c r="RFH29" s="91"/>
      <c r="RFI29" s="91"/>
      <c r="RFJ29" s="91"/>
      <c r="RFK29" s="91"/>
      <c r="RFL29" s="91"/>
      <c r="RFM29" s="91"/>
      <c r="RFN29" s="91"/>
      <c r="RFO29" s="91"/>
      <c r="RFP29" s="91"/>
      <c r="RFQ29" s="91"/>
      <c r="RFR29" s="91"/>
      <c r="RFS29" s="91"/>
      <c r="RFT29" s="91"/>
      <c r="RFU29" s="91"/>
      <c r="RFV29" s="91"/>
      <c r="RFW29" s="91"/>
      <c r="RFX29" s="91"/>
      <c r="RFY29" s="91"/>
      <c r="RFZ29" s="91"/>
      <c r="RGA29" s="91"/>
      <c r="RGB29" s="91"/>
      <c r="RGC29" s="91"/>
      <c r="RGD29" s="91"/>
      <c r="RGE29" s="91"/>
      <c r="RGF29" s="91"/>
      <c r="RGG29" s="91"/>
      <c r="RGH29" s="91"/>
      <c r="RGI29" s="91"/>
      <c r="RGJ29" s="91"/>
      <c r="RGK29" s="91"/>
      <c r="RGL29" s="91"/>
      <c r="RGM29" s="91"/>
      <c r="RGN29" s="91"/>
      <c r="RGO29" s="91"/>
      <c r="RGP29" s="91"/>
      <c r="RGQ29" s="91"/>
      <c r="RGR29" s="91"/>
      <c r="RGS29" s="91"/>
      <c r="RGT29" s="91"/>
      <c r="RGU29" s="91"/>
      <c r="RGV29" s="91"/>
      <c r="RGW29" s="91"/>
      <c r="RGX29" s="91"/>
      <c r="RGY29" s="91"/>
      <c r="RGZ29" s="91"/>
      <c r="RHA29" s="91"/>
      <c r="RHB29" s="91"/>
      <c r="RHC29" s="91"/>
      <c r="RHD29" s="91"/>
      <c r="RHE29" s="91"/>
      <c r="RHF29" s="91"/>
      <c r="RHG29" s="91"/>
      <c r="RHH29" s="91"/>
      <c r="RHI29" s="91"/>
      <c r="RHJ29" s="91"/>
      <c r="RHK29" s="91"/>
      <c r="RHL29" s="91"/>
      <c r="RHM29" s="91"/>
      <c r="RHN29" s="91"/>
      <c r="RHO29" s="91"/>
      <c r="RHP29" s="91"/>
      <c r="RHQ29" s="91"/>
      <c r="RHR29" s="91"/>
      <c r="RHS29" s="91"/>
      <c r="RHT29" s="91"/>
      <c r="RHU29" s="91"/>
      <c r="RHV29" s="91"/>
      <c r="RHW29" s="91"/>
      <c r="RHX29" s="91"/>
      <c r="RHY29" s="91"/>
      <c r="RHZ29" s="91"/>
      <c r="RIA29" s="91"/>
      <c r="RIB29" s="91"/>
      <c r="RIC29" s="91"/>
      <c r="RID29" s="91"/>
      <c r="RIE29" s="91"/>
      <c r="RIF29" s="91"/>
      <c r="RIG29" s="91"/>
      <c r="RIH29" s="91"/>
      <c r="RII29" s="91"/>
      <c r="RIJ29" s="91"/>
      <c r="RIK29" s="91"/>
      <c r="RIL29" s="91"/>
      <c r="RIM29" s="91"/>
      <c r="RIN29" s="91"/>
      <c r="RIO29" s="91"/>
      <c r="RIP29" s="91"/>
      <c r="RIQ29" s="91"/>
      <c r="RIR29" s="91"/>
      <c r="RIS29" s="91"/>
      <c r="RIT29" s="91"/>
      <c r="RIU29" s="91"/>
      <c r="RIV29" s="91"/>
      <c r="RIW29" s="91"/>
      <c r="RIX29" s="91"/>
      <c r="RIY29" s="91"/>
      <c r="RIZ29" s="91"/>
      <c r="RJA29" s="91"/>
      <c r="RJB29" s="91"/>
      <c r="RJC29" s="91"/>
      <c r="RJD29" s="91"/>
      <c r="RJE29" s="91"/>
      <c r="RJF29" s="91"/>
      <c r="RJG29" s="91"/>
      <c r="RJH29" s="91"/>
      <c r="RJI29" s="91"/>
      <c r="RJJ29" s="91"/>
      <c r="RJK29" s="91"/>
      <c r="RJL29" s="91"/>
      <c r="RJM29" s="91"/>
      <c r="RJN29" s="91"/>
      <c r="RJO29" s="91"/>
      <c r="RJP29" s="91"/>
      <c r="RJQ29" s="91"/>
      <c r="RJR29" s="91"/>
      <c r="RJS29" s="91"/>
      <c r="RJT29" s="91"/>
      <c r="RJU29" s="91"/>
      <c r="RJV29" s="91"/>
      <c r="RJW29" s="91"/>
      <c r="RJX29" s="91"/>
      <c r="RJY29" s="91"/>
      <c r="RJZ29" s="91"/>
      <c r="RKA29" s="91"/>
      <c r="RKB29" s="91"/>
      <c r="RKC29" s="91"/>
      <c r="RKD29" s="91"/>
      <c r="RKE29" s="91"/>
      <c r="RKF29" s="91"/>
      <c r="RKG29" s="91"/>
      <c r="RKH29" s="91"/>
      <c r="RKI29" s="91"/>
      <c r="RKJ29" s="91"/>
      <c r="RKK29" s="91"/>
      <c r="RKL29" s="91"/>
      <c r="RKM29" s="91"/>
      <c r="RKN29" s="91"/>
      <c r="RKO29" s="91"/>
      <c r="RKP29" s="91"/>
      <c r="RKQ29" s="91"/>
      <c r="RKR29" s="91"/>
      <c r="RKS29" s="91"/>
      <c r="RKT29" s="91"/>
      <c r="RKU29" s="91"/>
      <c r="RKV29" s="91"/>
      <c r="RKW29" s="91"/>
      <c r="RKX29" s="91"/>
      <c r="RKY29" s="91"/>
      <c r="RKZ29" s="91"/>
      <c r="RLA29" s="91"/>
      <c r="RLB29" s="91"/>
      <c r="RLC29" s="91"/>
      <c r="RLD29" s="91"/>
      <c r="RLE29" s="91"/>
      <c r="RLF29" s="91"/>
      <c r="RLG29" s="91"/>
      <c r="RLH29" s="91"/>
      <c r="RLI29" s="91"/>
      <c r="RLJ29" s="91"/>
      <c r="RLK29" s="91"/>
      <c r="RLL29" s="91"/>
      <c r="RLM29" s="91"/>
      <c r="RLN29" s="91"/>
      <c r="RLO29" s="91"/>
      <c r="RLP29" s="91"/>
      <c r="RLQ29" s="91"/>
      <c r="RLR29" s="91"/>
      <c r="RLS29" s="91"/>
      <c r="RLT29" s="91"/>
      <c r="RLU29" s="91"/>
      <c r="RLV29" s="91"/>
      <c r="RLW29" s="91"/>
      <c r="RLX29" s="91"/>
      <c r="RLY29" s="91"/>
      <c r="RLZ29" s="91"/>
      <c r="RMA29" s="91"/>
      <c r="RMB29" s="91"/>
      <c r="RMC29" s="91"/>
      <c r="RMD29" s="91"/>
      <c r="RME29" s="91"/>
      <c r="RMF29" s="91"/>
      <c r="RMG29" s="91"/>
      <c r="RMH29" s="91"/>
      <c r="RMI29" s="91"/>
      <c r="RMJ29" s="91"/>
      <c r="RMK29" s="91"/>
      <c r="RML29" s="91"/>
      <c r="RMM29" s="91"/>
      <c r="RMN29" s="91"/>
      <c r="RMO29" s="91"/>
      <c r="RMP29" s="91"/>
      <c r="RMQ29" s="91"/>
      <c r="RMR29" s="91"/>
      <c r="RMS29" s="91"/>
      <c r="RMT29" s="91"/>
      <c r="RMU29" s="91"/>
      <c r="RMV29" s="91"/>
      <c r="RMW29" s="91"/>
      <c r="RMX29" s="91"/>
      <c r="RMY29" s="91"/>
      <c r="RMZ29" s="91"/>
      <c r="RNA29" s="91"/>
      <c r="RNB29" s="91"/>
      <c r="RNC29" s="91"/>
      <c r="RND29" s="91"/>
      <c r="RNE29" s="91"/>
      <c r="RNF29" s="91"/>
      <c r="RNG29" s="91"/>
      <c r="RNH29" s="91"/>
      <c r="RNI29" s="91"/>
      <c r="RNJ29" s="91"/>
      <c r="RNK29" s="91"/>
      <c r="RNL29" s="91"/>
      <c r="RNM29" s="91"/>
      <c r="RNN29" s="91"/>
      <c r="RNO29" s="91"/>
      <c r="RNP29" s="91"/>
      <c r="RNQ29" s="91"/>
      <c r="RNR29" s="91"/>
      <c r="RNS29" s="91"/>
      <c r="RNT29" s="91"/>
      <c r="RNU29" s="91"/>
      <c r="RNV29" s="91"/>
      <c r="RNW29" s="91"/>
      <c r="RNX29" s="91"/>
      <c r="RNY29" s="91"/>
      <c r="RNZ29" s="91"/>
      <c r="ROA29" s="91"/>
      <c r="ROB29" s="91"/>
      <c r="ROC29" s="91"/>
      <c r="ROD29" s="91"/>
      <c r="ROE29" s="91"/>
      <c r="ROF29" s="91"/>
      <c r="ROG29" s="91"/>
      <c r="ROH29" s="91"/>
      <c r="ROI29" s="91"/>
      <c r="ROJ29" s="91"/>
      <c r="ROK29" s="91"/>
      <c r="ROL29" s="91"/>
      <c r="ROM29" s="91"/>
      <c r="RON29" s="91"/>
      <c r="ROO29" s="91"/>
      <c r="ROP29" s="91"/>
      <c r="ROQ29" s="91"/>
      <c r="ROR29" s="91"/>
      <c r="ROS29" s="91"/>
      <c r="ROT29" s="91"/>
      <c r="ROU29" s="91"/>
      <c r="ROV29" s="91"/>
      <c r="ROW29" s="91"/>
      <c r="ROX29" s="91"/>
      <c r="ROY29" s="91"/>
      <c r="ROZ29" s="91"/>
      <c r="RPA29" s="91"/>
      <c r="RPB29" s="91"/>
      <c r="RPC29" s="91"/>
      <c r="RPD29" s="91"/>
      <c r="RPE29" s="91"/>
      <c r="RPF29" s="91"/>
      <c r="RPG29" s="91"/>
      <c r="RPH29" s="91"/>
      <c r="RPI29" s="91"/>
      <c r="RPJ29" s="91"/>
      <c r="RPK29" s="91"/>
      <c r="RPL29" s="91"/>
      <c r="RPM29" s="91"/>
      <c r="RPN29" s="91"/>
      <c r="RPO29" s="91"/>
      <c r="RPP29" s="91"/>
      <c r="RPQ29" s="91"/>
      <c r="RPR29" s="91"/>
      <c r="RPS29" s="91"/>
      <c r="RPT29" s="91"/>
      <c r="RPU29" s="91"/>
      <c r="RPV29" s="91"/>
      <c r="RPW29" s="91"/>
      <c r="RPX29" s="91"/>
      <c r="RPY29" s="91"/>
      <c r="RPZ29" s="91"/>
      <c r="RQA29" s="91"/>
      <c r="RQB29" s="91"/>
      <c r="RQC29" s="91"/>
      <c r="RQD29" s="91"/>
      <c r="RQE29" s="91"/>
      <c r="RQF29" s="91"/>
      <c r="RQG29" s="91"/>
      <c r="RQH29" s="91"/>
      <c r="RQI29" s="91"/>
      <c r="RQJ29" s="91"/>
      <c r="RQK29" s="91"/>
      <c r="RQL29" s="91"/>
      <c r="RQM29" s="91"/>
      <c r="RQN29" s="91"/>
      <c r="RQO29" s="91"/>
      <c r="RQP29" s="91"/>
      <c r="RQQ29" s="91"/>
      <c r="RQR29" s="91"/>
      <c r="RQS29" s="91"/>
      <c r="RQT29" s="91"/>
      <c r="RQU29" s="91"/>
      <c r="RQV29" s="91"/>
      <c r="RQW29" s="91"/>
      <c r="RQX29" s="91"/>
      <c r="RQY29" s="91"/>
      <c r="RQZ29" s="91"/>
      <c r="RRA29" s="91"/>
      <c r="RRB29" s="91"/>
      <c r="RRC29" s="91"/>
      <c r="RRD29" s="91"/>
      <c r="RRE29" s="91"/>
      <c r="RRF29" s="91"/>
      <c r="RRG29" s="91"/>
      <c r="RRH29" s="91"/>
      <c r="RRI29" s="91"/>
      <c r="RRJ29" s="91"/>
      <c r="RRK29" s="91"/>
      <c r="RRL29" s="91"/>
      <c r="RRM29" s="91"/>
      <c r="RRN29" s="91"/>
      <c r="RRO29" s="91"/>
      <c r="RRP29" s="91"/>
      <c r="RRQ29" s="91"/>
      <c r="RRR29" s="91"/>
      <c r="RRS29" s="91"/>
      <c r="RRT29" s="91"/>
      <c r="RRU29" s="91"/>
      <c r="RRV29" s="91"/>
      <c r="RRW29" s="91"/>
      <c r="RRX29" s="91"/>
      <c r="RRY29" s="91"/>
      <c r="RRZ29" s="91"/>
      <c r="RSA29" s="91"/>
      <c r="RSB29" s="91"/>
      <c r="RSC29" s="91"/>
      <c r="RSD29" s="91"/>
      <c r="RSE29" s="91"/>
      <c r="RSF29" s="91"/>
      <c r="RSG29" s="91"/>
      <c r="RSH29" s="91"/>
      <c r="RSI29" s="91"/>
      <c r="RSJ29" s="91"/>
      <c r="RSK29" s="91"/>
      <c r="RSL29" s="91"/>
      <c r="RSM29" s="91"/>
      <c r="RSN29" s="91"/>
      <c r="RSO29" s="91"/>
      <c r="RSP29" s="91"/>
      <c r="RSQ29" s="91"/>
      <c r="RSR29" s="91"/>
      <c r="RSS29" s="91"/>
      <c r="RST29" s="91"/>
      <c r="RSU29" s="91"/>
      <c r="RSV29" s="91"/>
      <c r="RSW29" s="91"/>
      <c r="RSX29" s="91"/>
      <c r="RSY29" s="91"/>
      <c r="RSZ29" s="91"/>
      <c r="RTA29" s="91"/>
      <c r="RTB29" s="91"/>
      <c r="RTC29" s="91"/>
      <c r="RTD29" s="91"/>
      <c r="RTE29" s="91"/>
      <c r="RTF29" s="91"/>
      <c r="RTG29" s="91"/>
      <c r="RTH29" s="91"/>
      <c r="RTI29" s="91"/>
      <c r="RTJ29" s="91"/>
      <c r="RTK29" s="91"/>
      <c r="RTL29" s="91"/>
      <c r="RTM29" s="91"/>
      <c r="RTN29" s="91"/>
      <c r="RTO29" s="91"/>
      <c r="RTP29" s="91"/>
      <c r="RTQ29" s="91"/>
      <c r="RTR29" s="91"/>
      <c r="RTS29" s="91"/>
      <c r="RTT29" s="91"/>
      <c r="RTU29" s="91"/>
      <c r="RTV29" s="91"/>
      <c r="RTW29" s="91"/>
      <c r="RTX29" s="91"/>
      <c r="RTY29" s="91"/>
      <c r="RTZ29" s="91"/>
      <c r="RUA29" s="91"/>
      <c r="RUB29" s="91"/>
      <c r="RUC29" s="91"/>
      <c r="RUD29" s="91"/>
      <c r="RUE29" s="91"/>
      <c r="RUF29" s="91"/>
      <c r="RUG29" s="91"/>
      <c r="RUH29" s="91"/>
      <c r="RUI29" s="91"/>
      <c r="RUJ29" s="91"/>
      <c r="RUK29" s="91"/>
      <c r="RUL29" s="91"/>
      <c r="RUM29" s="91"/>
      <c r="RUN29" s="91"/>
      <c r="RUO29" s="91"/>
      <c r="RUP29" s="91"/>
      <c r="RUQ29" s="91"/>
      <c r="RUR29" s="91"/>
      <c r="RUS29" s="91"/>
      <c r="RUT29" s="91"/>
      <c r="RUU29" s="91"/>
      <c r="RUV29" s="91"/>
      <c r="RUW29" s="91"/>
      <c r="RUX29" s="91"/>
      <c r="RUY29" s="91"/>
      <c r="RUZ29" s="91"/>
      <c r="RVA29" s="91"/>
      <c r="RVB29" s="91"/>
      <c r="RVC29" s="91"/>
      <c r="RVD29" s="91"/>
      <c r="RVE29" s="91"/>
      <c r="RVF29" s="91"/>
      <c r="RVG29" s="91"/>
      <c r="RVH29" s="91"/>
      <c r="RVI29" s="91"/>
      <c r="RVJ29" s="91"/>
      <c r="RVK29" s="91"/>
      <c r="RVL29" s="91"/>
      <c r="RVM29" s="91"/>
      <c r="RVN29" s="91"/>
      <c r="RVO29" s="91"/>
      <c r="RVP29" s="91"/>
      <c r="RVQ29" s="91"/>
      <c r="RVR29" s="91"/>
      <c r="RVS29" s="91"/>
      <c r="RVT29" s="91"/>
      <c r="RVU29" s="91"/>
      <c r="RVV29" s="91"/>
      <c r="RVW29" s="91"/>
      <c r="RVX29" s="91"/>
      <c r="RVY29" s="91"/>
      <c r="RVZ29" s="91"/>
      <c r="RWA29" s="91"/>
      <c r="RWB29" s="91"/>
      <c r="RWC29" s="91"/>
      <c r="RWD29" s="91"/>
      <c r="RWE29" s="91"/>
      <c r="RWF29" s="91"/>
      <c r="RWG29" s="91"/>
      <c r="RWH29" s="91"/>
      <c r="RWI29" s="91"/>
      <c r="RWJ29" s="91"/>
      <c r="RWK29" s="91"/>
      <c r="RWL29" s="91"/>
      <c r="RWM29" s="91"/>
      <c r="RWN29" s="91"/>
      <c r="RWO29" s="91"/>
      <c r="RWP29" s="91"/>
      <c r="RWQ29" s="91"/>
      <c r="RWR29" s="91"/>
      <c r="RWS29" s="91"/>
      <c r="RWT29" s="91"/>
      <c r="RWU29" s="91"/>
      <c r="RWV29" s="91"/>
      <c r="RWW29" s="91"/>
      <c r="RWX29" s="91"/>
      <c r="RWY29" s="91"/>
      <c r="RWZ29" s="91"/>
      <c r="RXA29" s="91"/>
      <c r="RXB29" s="91"/>
      <c r="RXC29" s="91"/>
      <c r="RXD29" s="91"/>
      <c r="RXE29" s="91"/>
      <c r="RXF29" s="91"/>
      <c r="RXG29" s="91"/>
      <c r="RXH29" s="91"/>
      <c r="RXI29" s="91"/>
      <c r="RXJ29" s="91"/>
      <c r="RXK29" s="91"/>
      <c r="RXL29" s="91"/>
      <c r="RXM29" s="91"/>
      <c r="RXN29" s="91"/>
      <c r="RXO29" s="91"/>
      <c r="RXP29" s="91"/>
      <c r="RXQ29" s="91"/>
      <c r="RXR29" s="91"/>
      <c r="RXS29" s="91"/>
      <c r="RXT29" s="91"/>
      <c r="RXU29" s="91"/>
      <c r="RXV29" s="91"/>
      <c r="RXW29" s="91"/>
      <c r="RXX29" s="91"/>
      <c r="RXY29" s="91"/>
      <c r="RXZ29" s="91"/>
      <c r="RYA29" s="91"/>
      <c r="RYB29" s="91"/>
      <c r="RYC29" s="91"/>
      <c r="RYD29" s="91"/>
      <c r="RYE29" s="91"/>
      <c r="RYF29" s="91"/>
      <c r="RYG29" s="91"/>
      <c r="RYH29" s="91"/>
      <c r="RYI29" s="91"/>
      <c r="RYJ29" s="91"/>
      <c r="RYK29" s="91"/>
      <c r="RYL29" s="91"/>
      <c r="RYM29" s="91"/>
      <c r="RYN29" s="91"/>
      <c r="RYO29" s="91"/>
      <c r="RYP29" s="91"/>
      <c r="RYQ29" s="91"/>
      <c r="RYR29" s="91"/>
      <c r="RYS29" s="91"/>
      <c r="RYT29" s="91"/>
      <c r="RYU29" s="91"/>
      <c r="RYV29" s="91"/>
      <c r="RYW29" s="91"/>
      <c r="RYX29" s="91"/>
      <c r="RYY29" s="91"/>
      <c r="RYZ29" s="91"/>
      <c r="RZA29" s="91"/>
      <c r="RZB29" s="91"/>
      <c r="RZC29" s="91"/>
      <c r="RZD29" s="91"/>
      <c r="RZE29" s="91"/>
      <c r="RZF29" s="91"/>
      <c r="RZG29" s="91"/>
      <c r="RZH29" s="91"/>
      <c r="RZI29" s="91"/>
      <c r="RZJ29" s="91"/>
      <c r="RZK29" s="91"/>
      <c r="RZL29" s="91"/>
      <c r="RZM29" s="91"/>
      <c r="RZN29" s="91"/>
      <c r="RZO29" s="91"/>
      <c r="RZP29" s="91"/>
      <c r="RZQ29" s="91"/>
      <c r="RZR29" s="91"/>
      <c r="RZS29" s="91"/>
      <c r="RZT29" s="91"/>
      <c r="RZU29" s="91"/>
      <c r="RZV29" s="91"/>
      <c r="RZW29" s="91"/>
      <c r="RZX29" s="91"/>
      <c r="RZY29" s="91"/>
      <c r="RZZ29" s="91"/>
      <c r="SAA29" s="91"/>
      <c r="SAB29" s="91"/>
      <c r="SAC29" s="91"/>
      <c r="SAD29" s="91"/>
      <c r="SAE29" s="91"/>
      <c r="SAF29" s="91"/>
      <c r="SAG29" s="91"/>
      <c r="SAH29" s="91"/>
      <c r="SAI29" s="91"/>
      <c r="SAJ29" s="91"/>
      <c r="SAK29" s="91"/>
      <c r="SAL29" s="91"/>
      <c r="SAM29" s="91"/>
      <c r="SAN29" s="91"/>
      <c r="SAO29" s="91"/>
      <c r="SAP29" s="91"/>
      <c r="SAQ29" s="91"/>
      <c r="SAR29" s="91"/>
      <c r="SAS29" s="91"/>
      <c r="SAT29" s="91"/>
      <c r="SAU29" s="91"/>
      <c r="SAV29" s="91"/>
      <c r="SAW29" s="91"/>
      <c r="SAX29" s="91"/>
      <c r="SAY29" s="91"/>
      <c r="SAZ29" s="91"/>
      <c r="SBA29" s="91"/>
      <c r="SBB29" s="91"/>
      <c r="SBC29" s="91"/>
      <c r="SBD29" s="91"/>
      <c r="SBE29" s="91"/>
      <c r="SBF29" s="91"/>
      <c r="SBG29" s="91"/>
      <c r="SBH29" s="91"/>
      <c r="SBI29" s="91"/>
      <c r="SBJ29" s="91"/>
      <c r="SBK29" s="91"/>
      <c r="SBL29" s="91"/>
      <c r="SBM29" s="91"/>
      <c r="SBN29" s="91"/>
      <c r="SBO29" s="91"/>
      <c r="SBP29" s="91"/>
      <c r="SBQ29" s="91"/>
      <c r="SBR29" s="91"/>
      <c r="SBS29" s="91"/>
      <c r="SBT29" s="91"/>
      <c r="SBU29" s="91"/>
      <c r="SBV29" s="91"/>
      <c r="SBW29" s="91"/>
      <c r="SBX29" s="91"/>
      <c r="SBY29" s="91"/>
      <c r="SBZ29" s="91"/>
      <c r="SCA29" s="91"/>
      <c r="SCB29" s="91"/>
      <c r="SCC29" s="91"/>
      <c r="SCD29" s="91"/>
      <c r="SCE29" s="91"/>
      <c r="SCF29" s="91"/>
      <c r="SCG29" s="91"/>
      <c r="SCH29" s="91"/>
      <c r="SCI29" s="91"/>
      <c r="SCJ29" s="91"/>
      <c r="SCK29" s="91"/>
      <c r="SCL29" s="91"/>
      <c r="SCM29" s="91"/>
      <c r="SCN29" s="91"/>
      <c r="SCO29" s="91"/>
      <c r="SCP29" s="91"/>
      <c r="SCQ29" s="91"/>
      <c r="SCR29" s="91"/>
      <c r="SCS29" s="91"/>
      <c r="SCT29" s="91"/>
      <c r="SCU29" s="91"/>
      <c r="SCV29" s="91"/>
      <c r="SCW29" s="91"/>
      <c r="SCX29" s="91"/>
      <c r="SCY29" s="91"/>
      <c r="SCZ29" s="91"/>
      <c r="SDA29" s="91"/>
      <c r="SDB29" s="91"/>
      <c r="SDC29" s="91"/>
      <c r="SDD29" s="91"/>
      <c r="SDE29" s="91"/>
      <c r="SDF29" s="91"/>
      <c r="SDG29" s="91"/>
      <c r="SDH29" s="91"/>
      <c r="SDI29" s="91"/>
      <c r="SDJ29" s="91"/>
      <c r="SDK29" s="91"/>
      <c r="SDL29" s="91"/>
      <c r="SDM29" s="91"/>
      <c r="SDN29" s="91"/>
      <c r="SDO29" s="91"/>
      <c r="SDP29" s="91"/>
      <c r="SDQ29" s="91"/>
      <c r="SDR29" s="91"/>
      <c r="SDS29" s="91"/>
      <c r="SDT29" s="91"/>
      <c r="SDU29" s="91"/>
      <c r="SDV29" s="91"/>
      <c r="SDW29" s="91"/>
      <c r="SDX29" s="91"/>
      <c r="SDY29" s="91"/>
      <c r="SDZ29" s="91"/>
      <c r="SEA29" s="91"/>
      <c r="SEB29" s="91"/>
      <c r="SEC29" s="91"/>
      <c r="SED29" s="91"/>
      <c r="SEE29" s="91"/>
      <c r="SEF29" s="91"/>
      <c r="SEG29" s="91"/>
      <c r="SEH29" s="91"/>
      <c r="SEI29" s="91"/>
      <c r="SEJ29" s="91"/>
      <c r="SEK29" s="91"/>
      <c r="SEL29" s="91"/>
      <c r="SEM29" s="91"/>
      <c r="SEN29" s="91"/>
      <c r="SEO29" s="91"/>
      <c r="SEP29" s="91"/>
      <c r="SEQ29" s="91"/>
      <c r="SER29" s="91"/>
      <c r="SES29" s="91"/>
      <c r="SET29" s="91"/>
      <c r="SEU29" s="91"/>
      <c r="SEV29" s="91"/>
      <c r="SEW29" s="91"/>
      <c r="SEX29" s="91"/>
      <c r="SEY29" s="91"/>
      <c r="SEZ29" s="91"/>
      <c r="SFA29" s="91"/>
      <c r="SFB29" s="91"/>
      <c r="SFC29" s="91"/>
      <c r="SFD29" s="91"/>
      <c r="SFE29" s="91"/>
      <c r="SFF29" s="91"/>
      <c r="SFG29" s="91"/>
      <c r="SFH29" s="91"/>
      <c r="SFI29" s="91"/>
      <c r="SFJ29" s="91"/>
      <c r="SFK29" s="91"/>
      <c r="SFL29" s="91"/>
      <c r="SFM29" s="91"/>
      <c r="SFN29" s="91"/>
      <c r="SFO29" s="91"/>
      <c r="SFP29" s="91"/>
      <c r="SFQ29" s="91"/>
      <c r="SFR29" s="91"/>
      <c r="SFS29" s="91"/>
      <c r="SFT29" s="91"/>
      <c r="SFU29" s="91"/>
      <c r="SFV29" s="91"/>
      <c r="SFW29" s="91"/>
      <c r="SFX29" s="91"/>
      <c r="SFY29" s="91"/>
      <c r="SFZ29" s="91"/>
      <c r="SGA29" s="91"/>
      <c r="SGB29" s="91"/>
      <c r="SGC29" s="91"/>
      <c r="SGD29" s="91"/>
      <c r="SGE29" s="91"/>
      <c r="SGF29" s="91"/>
      <c r="SGG29" s="91"/>
      <c r="SGH29" s="91"/>
      <c r="SGI29" s="91"/>
      <c r="SGJ29" s="91"/>
      <c r="SGK29" s="91"/>
      <c r="SGL29" s="91"/>
      <c r="SGM29" s="91"/>
      <c r="SGN29" s="91"/>
      <c r="SGO29" s="91"/>
      <c r="SGP29" s="91"/>
      <c r="SGQ29" s="91"/>
      <c r="SGR29" s="91"/>
      <c r="SGS29" s="91"/>
      <c r="SGT29" s="91"/>
      <c r="SGU29" s="91"/>
      <c r="SGV29" s="91"/>
      <c r="SGW29" s="91"/>
      <c r="SGX29" s="91"/>
      <c r="SGY29" s="91"/>
      <c r="SGZ29" s="91"/>
      <c r="SHA29" s="91"/>
      <c r="SHB29" s="91"/>
      <c r="SHC29" s="91"/>
      <c r="SHD29" s="91"/>
      <c r="SHE29" s="91"/>
      <c r="SHF29" s="91"/>
      <c r="SHG29" s="91"/>
      <c r="SHH29" s="91"/>
      <c r="SHI29" s="91"/>
      <c r="SHJ29" s="91"/>
      <c r="SHK29" s="91"/>
      <c r="SHL29" s="91"/>
      <c r="SHM29" s="91"/>
      <c r="SHN29" s="91"/>
      <c r="SHO29" s="91"/>
      <c r="SHP29" s="91"/>
      <c r="SHQ29" s="91"/>
      <c r="SHR29" s="91"/>
      <c r="SHS29" s="91"/>
      <c r="SHT29" s="91"/>
      <c r="SHU29" s="91"/>
      <c r="SHV29" s="91"/>
      <c r="SHW29" s="91"/>
      <c r="SHX29" s="91"/>
      <c r="SHY29" s="91"/>
      <c r="SHZ29" s="91"/>
      <c r="SIA29" s="91"/>
      <c r="SIB29" s="91"/>
      <c r="SIC29" s="91"/>
      <c r="SID29" s="91"/>
      <c r="SIE29" s="91"/>
      <c r="SIF29" s="91"/>
      <c r="SIG29" s="91"/>
      <c r="SIH29" s="91"/>
      <c r="SII29" s="91"/>
      <c r="SIJ29" s="91"/>
      <c r="SIK29" s="91"/>
      <c r="SIL29" s="91"/>
      <c r="SIM29" s="91"/>
      <c r="SIN29" s="91"/>
      <c r="SIO29" s="91"/>
      <c r="SIP29" s="91"/>
      <c r="SIQ29" s="91"/>
      <c r="SIR29" s="91"/>
      <c r="SIS29" s="91"/>
      <c r="SIT29" s="91"/>
      <c r="SIU29" s="91"/>
      <c r="SIV29" s="91"/>
      <c r="SIW29" s="91"/>
      <c r="SIX29" s="91"/>
      <c r="SIY29" s="91"/>
      <c r="SIZ29" s="91"/>
      <c r="SJA29" s="91"/>
      <c r="SJB29" s="91"/>
      <c r="SJC29" s="91"/>
      <c r="SJD29" s="91"/>
      <c r="SJE29" s="91"/>
      <c r="SJF29" s="91"/>
      <c r="SJG29" s="91"/>
      <c r="SJH29" s="91"/>
      <c r="SJI29" s="91"/>
      <c r="SJJ29" s="91"/>
      <c r="SJK29" s="91"/>
      <c r="SJL29" s="91"/>
      <c r="SJM29" s="91"/>
      <c r="SJN29" s="91"/>
      <c r="SJO29" s="91"/>
      <c r="SJP29" s="91"/>
      <c r="SJQ29" s="91"/>
      <c r="SJR29" s="91"/>
      <c r="SJS29" s="91"/>
      <c r="SJT29" s="91"/>
      <c r="SJU29" s="91"/>
      <c r="SJV29" s="91"/>
      <c r="SJW29" s="91"/>
      <c r="SJX29" s="91"/>
      <c r="SJY29" s="91"/>
      <c r="SJZ29" s="91"/>
      <c r="SKA29" s="91"/>
      <c r="SKB29" s="91"/>
      <c r="SKC29" s="91"/>
      <c r="SKD29" s="91"/>
      <c r="SKE29" s="91"/>
      <c r="SKF29" s="91"/>
      <c r="SKG29" s="91"/>
      <c r="SKH29" s="91"/>
      <c r="SKI29" s="91"/>
      <c r="SKJ29" s="91"/>
      <c r="SKK29" s="91"/>
      <c r="SKL29" s="91"/>
      <c r="SKM29" s="91"/>
      <c r="SKN29" s="91"/>
      <c r="SKO29" s="91"/>
      <c r="SKP29" s="91"/>
      <c r="SKQ29" s="91"/>
      <c r="SKR29" s="91"/>
      <c r="SKS29" s="91"/>
      <c r="SKT29" s="91"/>
      <c r="SKU29" s="91"/>
      <c r="SKV29" s="91"/>
      <c r="SKW29" s="91"/>
      <c r="SKX29" s="91"/>
      <c r="SKY29" s="91"/>
      <c r="SKZ29" s="91"/>
      <c r="SLA29" s="91"/>
      <c r="SLB29" s="91"/>
      <c r="SLC29" s="91"/>
      <c r="SLD29" s="91"/>
      <c r="SLE29" s="91"/>
      <c r="SLF29" s="91"/>
      <c r="SLG29" s="91"/>
      <c r="SLH29" s="91"/>
      <c r="SLI29" s="91"/>
      <c r="SLJ29" s="91"/>
      <c r="SLK29" s="91"/>
      <c r="SLL29" s="91"/>
      <c r="SLM29" s="91"/>
      <c r="SLN29" s="91"/>
      <c r="SLO29" s="91"/>
      <c r="SLP29" s="91"/>
      <c r="SLQ29" s="91"/>
      <c r="SLR29" s="91"/>
      <c r="SLS29" s="91"/>
      <c r="SLT29" s="91"/>
      <c r="SLU29" s="91"/>
      <c r="SLV29" s="91"/>
      <c r="SLW29" s="91"/>
      <c r="SLX29" s="91"/>
      <c r="SLY29" s="91"/>
      <c r="SLZ29" s="91"/>
      <c r="SMA29" s="91"/>
      <c r="SMB29" s="91"/>
      <c r="SMC29" s="91"/>
      <c r="SMD29" s="91"/>
      <c r="SME29" s="91"/>
      <c r="SMF29" s="91"/>
      <c r="SMG29" s="91"/>
      <c r="SMH29" s="91"/>
      <c r="SMI29" s="91"/>
      <c r="SMJ29" s="91"/>
      <c r="SMK29" s="91"/>
      <c r="SML29" s="91"/>
      <c r="SMM29" s="91"/>
      <c r="SMN29" s="91"/>
      <c r="SMO29" s="91"/>
      <c r="SMP29" s="91"/>
      <c r="SMQ29" s="91"/>
      <c r="SMR29" s="91"/>
      <c r="SMS29" s="91"/>
      <c r="SMT29" s="91"/>
      <c r="SMU29" s="91"/>
      <c r="SMV29" s="91"/>
      <c r="SMW29" s="91"/>
      <c r="SMX29" s="91"/>
      <c r="SMY29" s="91"/>
      <c r="SMZ29" s="91"/>
      <c r="SNA29" s="91"/>
      <c r="SNB29" s="91"/>
      <c r="SNC29" s="91"/>
      <c r="SND29" s="91"/>
      <c r="SNE29" s="91"/>
      <c r="SNF29" s="91"/>
      <c r="SNG29" s="91"/>
      <c r="SNH29" s="91"/>
      <c r="SNI29" s="91"/>
      <c r="SNJ29" s="91"/>
      <c r="SNK29" s="91"/>
      <c r="SNL29" s="91"/>
      <c r="SNM29" s="91"/>
      <c r="SNN29" s="91"/>
      <c r="SNO29" s="91"/>
      <c r="SNP29" s="91"/>
      <c r="SNQ29" s="91"/>
      <c r="SNR29" s="91"/>
      <c r="SNS29" s="91"/>
      <c r="SNT29" s="91"/>
      <c r="SNU29" s="91"/>
      <c r="SNV29" s="91"/>
      <c r="SNW29" s="91"/>
      <c r="SNX29" s="91"/>
      <c r="SNY29" s="91"/>
      <c r="SNZ29" s="91"/>
      <c r="SOA29" s="91"/>
      <c r="SOB29" s="91"/>
      <c r="SOC29" s="91"/>
      <c r="SOD29" s="91"/>
      <c r="SOE29" s="91"/>
      <c r="SOF29" s="91"/>
      <c r="SOG29" s="91"/>
      <c r="SOH29" s="91"/>
      <c r="SOI29" s="91"/>
      <c r="SOJ29" s="91"/>
      <c r="SOK29" s="91"/>
      <c r="SOL29" s="91"/>
      <c r="SOM29" s="91"/>
      <c r="SON29" s="91"/>
      <c r="SOO29" s="91"/>
      <c r="SOP29" s="91"/>
      <c r="SOQ29" s="91"/>
      <c r="SOR29" s="91"/>
      <c r="SOS29" s="91"/>
      <c r="SOT29" s="91"/>
      <c r="SOU29" s="91"/>
      <c r="SOV29" s="91"/>
      <c r="SOW29" s="91"/>
      <c r="SOX29" s="91"/>
      <c r="SOY29" s="91"/>
      <c r="SOZ29" s="91"/>
      <c r="SPA29" s="91"/>
      <c r="SPB29" s="91"/>
      <c r="SPC29" s="91"/>
      <c r="SPD29" s="91"/>
      <c r="SPE29" s="91"/>
      <c r="SPF29" s="91"/>
      <c r="SPG29" s="91"/>
      <c r="SPH29" s="91"/>
      <c r="SPI29" s="91"/>
      <c r="SPJ29" s="91"/>
      <c r="SPK29" s="91"/>
      <c r="SPL29" s="91"/>
      <c r="SPM29" s="91"/>
      <c r="SPN29" s="91"/>
      <c r="SPO29" s="91"/>
      <c r="SPP29" s="91"/>
      <c r="SPQ29" s="91"/>
      <c r="SPR29" s="91"/>
      <c r="SPS29" s="91"/>
      <c r="SPT29" s="91"/>
      <c r="SPU29" s="91"/>
      <c r="SPV29" s="91"/>
      <c r="SPW29" s="91"/>
      <c r="SPX29" s="91"/>
      <c r="SPY29" s="91"/>
      <c r="SPZ29" s="91"/>
      <c r="SQA29" s="91"/>
      <c r="SQB29" s="91"/>
      <c r="SQC29" s="91"/>
      <c r="SQD29" s="91"/>
      <c r="SQE29" s="91"/>
      <c r="SQF29" s="91"/>
      <c r="SQG29" s="91"/>
      <c r="SQH29" s="91"/>
      <c r="SQI29" s="91"/>
      <c r="SQJ29" s="91"/>
      <c r="SQK29" s="91"/>
      <c r="SQL29" s="91"/>
      <c r="SQM29" s="91"/>
      <c r="SQN29" s="91"/>
      <c r="SQO29" s="91"/>
      <c r="SQP29" s="91"/>
      <c r="SQQ29" s="91"/>
      <c r="SQR29" s="91"/>
      <c r="SQS29" s="91"/>
      <c r="SQT29" s="91"/>
      <c r="SQU29" s="91"/>
      <c r="SQV29" s="91"/>
      <c r="SQW29" s="91"/>
      <c r="SQX29" s="91"/>
      <c r="SQY29" s="91"/>
      <c r="SQZ29" s="91"/>
      <c r="SRA29" s="91"/>
      <c r="SRB29" s="91"/>
      <c r="SRC29" s="91"/>
      <c r="SRD29" s="91"/>
      <c r="SRE29" s="91"/>
      <c r="SRF29" s="91"/>
      <c r="SRG29" s="91"/>
      <c r="SRH29" s="91"/>
      <c r="SRI29" s="91"/>
      <c r="SRJ29" s="91"/>
      <c r="SRK29" s="91"/>
      <c r="SRL29" s="91"/>
      <c r="SRM29" s="91"/>
      <c r="SRN29" s="91"/>
      <c r="SRO29" s="91"/>
      <c r="SRP29" s="91"/>
      <c r="SRQ29" s="91"/>
      <c r="SRR29" s="91"/>
      <c r="SRS29" s="91"/>
      <c r="SRT29" s="91"/>
      <c r="SRU29" s="91"/>
      <c r="SRV29" s="91"/>
      <c r="SRW29" s="91"/>
      <c r="SRX29" s="91"/>
      <c r="SRY29" s="91"/>
      <c r="SRZ29" s="91"/>
      <c r="SSA29" s="91"/>
      <c r="SSB29" s="91"/>
      <c r="SSC29" s="91"/>
      <c r="SSD29" s="91"/>
      <c r="SSE29" s="91"/>
      <c r="SSF29" s="91"/>
      <c r="SSG29" s="91"/>
      <c r="SSH29" s="91"/>
      <c r="SSI29" s="91"/>
      <c r="SSJ29" s="91"/>
      <c r="SSK29" s="91"/>
      <c r="SSL29" s="91"/>
      <c r="SSM29" s="91"/>
      <c r="SSN29" s="91"/>
      <c r="SSO29" s="91"/>
      <c r="SSP29" s="91"/>
      <c r="SSQ29" s="91"/>
      <c r="SSR29" s="91"/>
      <c r="SSS29" s="91"/>
      <c r="SST29" s="91"/>
      <c r="SSU29" s="91"/>
      <c r="SSV29" s="91"/>
      <c r="SSW29" s="91"/>
      <c r="SSX29" s="91"/>
      <c r="SSY29" s="91"/>
      <c r="SSZ29" s="91"/>
      <c r="STA29" s="91"/>
      <c r="STB29" s="91"/>
      <c r="STC29" s="91"/>
      <c r="STD29" s="91"/>
      <c r="STE29" s="91"/>
      <c r="STF29" s="91"/>
      <c r="STG29" s="91"/>
      <c r="STH29" s="91"/>
      <c r="STI29" s="91"/>
      <c r="STJ29" s="91"/>
      <c r="STK29" s="91"/>
      <c r="STL29" s="91"/>
      <c r="STM29" s="91"/>
      <c r="STN29" s="91"/>
      <c r="STO29" s="91"/>
      <c r="STP29" s="91"/>
      <c r="STQ29" s="91"/>
      <c r="STR29" s="91"/>
      <c r="STS29" s="91"/>
      <c r="STT29" s="91"/>
      <c r="STU29" s="91"/>
      <c r="STV29" s="91"/>
      <c r="STW29" s="91"/>
      <c r="STX29" s="91"/>
      <c r="STY29" s="91"/>
      <c r="STZ29" s="91"/>
      <c r="SUA29" s="91"/>
      <c r="SUB29" s="91"/>
      <c r="SUC29" s="91"/>
      <c r="SUD29" s="91"/>
      <c r="SUE29" s="91"/>
      <c r="SUF29" s="91"/>
      <c r="SUG29" s="91"/>
      <c r="SUH29" s="91"/>
      <c r="SUI29" s="91"/>
      <c r="SUJ29" s="91"/>
      <c r="SUK29" s="91"/>
      <c r="SUL29" s="91"/>
      <c r="SUM29" s="91"/>
      <c r="SUN29" s="91"/>
      <c r="SUO29" s="91"/>
      <c r="SUP29" s="91"/>
      <c r="SUQ29" s="91"/>
      <c r="SUR29" s="91"/>
      <c r="SUS29" s="91"/>
      <c r="SUT29" s="91"/>
      <c r="SUU29" s="91"/>
      <c r="SUV29" s="91"/>
      <c r="SUW29" s="91"/>
      <c r="SUX29" s="91"/>
      <c r="SUY29" s="91"/>
      <c r="SUZ29" s="91"/>
      <c r="SVA29" s="91"/>
      <c r="SVB29" s="91"/>
      <c r="SVC29" s="91"/>
      <c r="SVD29" s="91"/>
      <c r="SVE29" s="91"/>
      <c r="SVF29" s="91"/>
      <c r="SVG29" s="91"/>
      <c r="SVH29" s="91"/>
      <c r="SVI29" s="91"/>
      <c r="SVJ29" s="91"/>
      <c r="SVK29" s="91"/>
      <c r="SVL29" s="91"/>
      <c r="SVM29" s="91"/>
      <c r="SVN29" s="91"/>
      <c r="SVO29" s="91"/>
      <c r="SVP29" s="91"/>
      <c r="SVQ29" s="91"/>
      <c r="SVR29" s="91"/>
      <c r="SVS29" s="91"/>
      <c r="SVT29" s="91"/>
      <c r="SVU29" s="91"/>
      <c r="SVV29" s="91"/>
      <c r="SVW29" s="91"/>
      <c r="SVX29" s="91"/>
      <c r="SVY29" s="91"/>
      <c r="SVZ29" s="91"/>
      <c r="SWA29" s="91"/>
      <c r="SWB29" s="91"/>
      <c r="SWC29" s="91"/>
      <c r="SWD29" s="91"/>
      <c r="SWE29" s="91"/>
      <c r="SWF29" s="91"/>
      <c r="SWG29" s="91"/>
      <c r="SWH29" s="91"/>
      <c r="SWI29" s="91"/>
      <c r="SWJ29" s="91"/>
      <c r="SWK29" s="91"/>
      <c r="SWL29" s="91"/>
      <c r="SWM29" s="91"/>
      <c r="SWN29" s="91"/>
      <c r="SWO29" s="91"/>
      <c r="SWP29" s="91"/>
      <c r="SWQ29" s="91"/>
      <c r="SWR29" s="91"/>
      <c r="SWS29" s="91"/>
      <c r="SWT29" s="91"/>
      <c r="SWU29" s="91"/>
      <c r="SWV29" s="91"/>
      <c r="SWW29" s="91"/>
      <c r="SWX29" s="91"/>
      <c r="SWY29" s="91"/>
      <c r="SWZ29" s="91"/>
      <c r="SXA29" s="91"/>
      <c r="SXB29" s="91"/>
      <c r="SXC29" s="91"/>
      <c r="SXD29" s="91"/>
      <c r="SXE29" s="91"/>
      <c r="SXF29" s="91"/>
      <c r="SXG29" s="91"/>
      <c r="SXH29" s="91"/>
      <c r="SXI29" s="91"/>
      <c r="SXJ29" s="91"/>
      <c r="SXK29" s="91"/>
      <c r="SXL29" s="91"/>
      <c r="SXM29" s="91"/>
      <c r="SXN29" s="91"/>
      <c r="SXO29" s="91"/>
      <c r="SXP29" s="91"/>
      <c r="SXQ29" s="91"/>
      <c r="SXR29" s="91"/>
      <c r="SXS29" s="91"/>
      <c r="SXT29" s="91"/>
      <c r="SXU29" s="91"/>
      <c r="SXV29" s="91"/>
      <c r="SXW29" s="91"/>
      <c r="SXX29" s="91"/>
      <c r="SXY29" s="91"/>
      <c r="SXZ29" s="91"/>
      <c r="SYA29" s="91"/>
      <c r="SYB29" s="91"/>
      <c r="SYC29" s="91"/>
      <c r="SYD29" s="91"/>
      <c r="SYE29" s="91"/>
      <c r="SYF29" s="91"/>
      <c r="SYG29" s="91"/>
      <c r="SYH29" s="91"/>
      <c r="SYI29" s="91"/>
      <c r="SYJ29" s="91"/>
      <c r="SYK29" s="91"/>
      <c r="SYL29" s="91"/>
      <c r="SYM29" s="91"/>
      <c r="SYN29" s="91"/>
      <c r="SYO29" s="91"/>
      <c r="SYP29" s="91"/>
      <c r="SYQ29" s="91"/>
      <c r="SYR29" s="91"/>
      <c r="SYS29" s="91"/>
      <c r="SYT29" s="91"/>
      <c r="SYU29" s="91"/>
      <c r="SYV29" s="91"/>
      <c r="SYW29" s="91"/>
      <c r="SYX29" s="91"/>
      <c r="SYY29" s="91"/>
      <c r="SYZ29" s="91"/>
      <c r="SZA29" s="91"/>
      <c r="SZB29" s="91"/>
      <c r="SZC29" s="91"/>
      <c r="SZD29" s="91"/>
      <c r="SZE29" s="91"/>
      <c r="SZF29" s="91"/>
      <c r="SZG29" s="91"/>
      <c r="SZH29" s="91"/>
      <c r="SZI29" s="91"/>
      <c r="SZJ29" s="91"/>
      <c r="SZK29" s="91"/>
      <c r="SZL29" s="91"/>
      <c r="SZM29" s="91"/>
      <c r="SZN29" s="91"/>
      <c r="SZO29" s="91"/>
      <c r="SZP29" s="91"/>
      <c r="SZQ29" s="91"/>
      <c r="SZR29" s="91"/>
      <c r="SZS29" s="91"/>
      <c r="SZT29" s="91"/>
      <c r="SZU29" s="91"/>
      <c r="SZV29" s="91"/>
      <c r="SZW29" s="91"/>
      <c r="SZX29" s="91"/>
      <c r="SZY29" s="91"/>
      <c r="SZZ29" s="91"/>
      <c r="TAA29" s="91"/>
      <c r="TAB29" s="91"/>
      <c r="TAC29" s="91"/>
      <c r="TAD29" s="91"/>
      <c r="TAE29" s="91"/>
      <c r="TAF29" s="91"/>
      <c r="TAG29" s="91"/>
      <c r="TAH29" s="91"/>
      <c r="TAI29" s="91"/>
      <c r="TAJ29" s="91"/>
      <c r="TAK29" s="91"/>
      <c r="TAL29" s="91"/>
      <c r="TAM29" s="91"/>
      <c r="TAN29" s="91"/>
      <c r="TAO29" s="91"/>
      <c r="TAP29" s="91"/>
      <c r="TAQ29" s="91"/>
      <c r="TAR29" s="91"/>
      <c r="TAS29" s="91"/>
      <c r="TAT29" s="91"/>
      <c r="TAU29" s="91"/>
      <c r="TAV29" s="91"/>
      <c r="TAW29" s="91"/>
      <c r="TAX29" s="91"/>
      <c r="TAY29" s="91"/>
      <c r="TAZ29" s="91"/>
      <c r="TBA29" s="91"/>
      <c r="TBB29" s="91"/>
      <c r="TBC29" s="91"/>
      <c r="TBD29" s="91"/>
      <c r="TBE29" s="91"/>
      <c r="TBF29" s="91"/>
      <c r="TBG29" s="91"/>
      <c r="TBH29" s="91"/>
      <c r="TBI29" s="91"/>
      <c r="TBJ29" s="91"/>
      <c r="TBK29" s="91"/>
      <c r="TBL29" s="91"/>
      <c r="TBM29" s="91"/>
      <c r="TBN29" s="91"/>
      <c r="TBO29" s="91"/>
      <c r="TBP29" s="91"/>
      <c r="TBQ29" s="91"/>
      <c r="TBR29" s="91"/>
      <c r="TBS29" s="91"/>
      <c r="TBT29" s="91"/>
      <c r="TBU29" s="91"/>
      <c r="TBV29" s="91"/>
      <c r="TBW29" s="91"/>
      <c r="TBX29" s="91"/>
      <c r="TBY29" s="91"/>
      <c r="TBZ29" s="91"/>
      <c r="TCA29" s="91"/>
      <c r="TCB29" s="91"/>
      <c r="TCC29" s="91"/>
      <c r="TCD29" s="91"/>
      <c r="TCE29" s="91"/>
      <c r="TCF29" s="91"/>
      <c r="TCG29" s="91"/>
      <c r="TCH29" s="91"/>
      <c r="TCI29" s="91"/>
      <c r="TCJ29" s="91"/>
      <c r="TCK29" s="91"/>
      <c r="TCL29" s="91"/>
      <c r="TCM29" s="91"/>
      <c r="TCN29" s="91"/>
      <c r="TCO29" s="91"/>
      <c r="TCP29" s="91"/>
      <c r="TCQ29" s="91"/>
      <c r="TCR29" s="91"/>
      <c r="TCS29" s="91"/>
      <c r="TCT29" s="91"/>
      <c r="TCU29" s="91"/>
      <c r="TCV29" s="91"/>
      <c r="TCW29" s="91"/>
      <c r="TCX29" s="91"/>
      <c r="TCY29" s="91"/>
      <c r="TCZ29" s="91"/>
      <c r="TDA29" s="91"/>
      <c r="TDB29" s="91"/>
      <c r="TDC29" s="91"/>
      <c r="TDD29" s="91"/>
      <c r="TDE29" s="91"/>
      <c r="TDF29" s="91"/>
      <c r="TDG29" s="91"/>
      <c r="TDH29" s="91"/>
      <c r="TDI29" s="91"/>
      <c r="TDJ29" s="91"/>
      <c r="TDK29" s="91"/>
      <c r="TDL29" s="91"/>
      <c r="TDM29" s="91"/>
      <c r="TDN29" s="91"/>
      <c r="TDO29" s="91"/>
      <c r="TDP29" s="91"/>
      <c r="TDQ29" s="91"/>
      <c r="TDR29" s="91"/>
      <c r="TDS29" s="91"/>
      <c r="TDT29" s="91"/>
      <c r="TDU29" s="91"/>
      <c r="TDV29" s="91"/>
      <c r="TDW29" s="91"/>
      <c r="TDX29" s="91"/>
      <c r="TDY29" s="91"/>
      <c r="TDZ29" s="91"/>
      <c r="TEA29" s="91"/>
      <c r="TEB29" s="91"/>
      <c r="TEC29" s="91"/>
      <c r="TED29" s="91"/>
      <c r="TEE29" s="91"/>
      <c r="TEF29" s="91"/>
      <c r="TEG29" s="91"/>
      <c r="TEH29" s="91"/>
      <c r="TEI29" s="91"/>
      <c r="TEJ29" s="91"/>
      <c r="TEK29" s="91"/>
      <c r="TEL29" s="91"/>
      <c r="TEM29" s="91"/>
      <c r="TEN29" s="91"/>
      <c r="TEO29" s="91"/>
      <c r="TEP29" s="91"/>
      <c r="TEQ29" s="91"/>
      <c r="TER29" s="91"/>
      <c r="TES29" s="91"/>
      <c r="TET29" s="91"/>
      <c r="TEU29" s="91"/>
      <c r="TEV29" s="91"/>
      <c r="TEW29" s="91"/>
      <c r="TEX29" s="91"/>
      <c r="TEY29" s="91"/>
      <c r="TEZ29" s="91"/>
      <c r="TFA29" s="91"/>
      <c r="TFB29" s="91"/>
      <c r="TFC29" s="91"/>
      <c r="TFD29" s="91"/>
      <c r="TFE29" s="91"/>
      <c r="TFF29" s="91"/>
      <c r="TFG29" s="91"/>
      <c r="TFH29" s="91"/>
      <c r="TFI29" s="91"/>
      <c r="TFJ29" s="91"/>
      <c r="TFK29" s="91"/>
      <c r="TFL29" s="91"/>
      <c r="TFM29" s="91"/>
      <c r="TFN29" s="91"/>
      <c r="TFO29" s="91"/>
      <c r="TFP29" s="91"/>
      <c r="TFQ29" s="91"/>
      <c r="TFR29" s="91"/>
      <c r="TFS29" s="91"/>
      <c r="TFT29" s="91"/>
      <c r="TFU29" s="91"/>
      <c r="TFV29" s="91"/>
      <c r="TFW29" s="91"/>
      <c r="TFX29" s="91"/>
      <c r="TFY29" s="91"/>
      <c r="TFZ29" s="91"/>
      <c r="TGA29" s="91"/>
      <c r="TGB29" s="91"/>
      <c r="TGC29" s="91"/>
      <c r="TGD29" s="91"/>
      <c r="TGE29" s="91"/>
      <c r="TGF29" s="91"/>
      <c r="TGG29" s="91"/>
      <c r="TGH29" s="91"/>
      <c r="TGI29" s="91"/>
      <c r="TGJ29" s="91"/>
      <c r="TGK29" s="91"/>
      <c r="TGL29" s="91"/>
      <c r="TGM29" s="91"/>
      <c r="TGN29" s="91"/>
      <c r="TGO29" s="91"/>
      <c r="TGP29" s="91"/>
      <c r="TGQ29" s="91"/>
      <c r="TGR29" s="91"/>
      <c r="TGS29" s="91"/>
      <c r="TGT29" s="91"/>
      <c r="TGU29" s="91"/>
      <c r="TGV29" s="91"/>
      <c r="TGW29" s="91"/>
      <c r="TGX29" s="91"/>
      <c r="TGY29" s="91"/>
      <c r="TGZ29" s="91"/>
      <c r="THA29" s="91"/>
      <c r="THB29" s="91"/>
      <c r="THC29" s="91"/>
      <c r="THD29" s="91"/>
      <c r="THE29" s="91"/>
      <c r="THF29" s="91"/>
      <c r="THG29" s="91"/>
      <c r="THH29" s="91"/>
      <c r="THI29" s="91"/>
      <c r="THJ29" s="91"/>
      <c r="THK29" s="91"/>
      <c r="THL29" s="91"/>
      <c r="THM29" s="91"/>
      <c r="THN29" s="91"/>
      <c r="THO29" s="91"/>
      <c r="THP29" s="91"/>
      <c r="THQ29" s="91"/>
      <c r="THR29" s="91"/>
      <c r="THS29" s="91"/>
      <c r="THT29" s="91"/>
      <c r="THU29" s="91"/>
      <c r="THV29" s="91"/>
      <c r="THW29" s="91"/>
      <c r="THX29" s="91"/>
      <c r="THY29" s="91"/>
      <c r="THZ29" s="91"/>
      <c r="TIA29" s="91"/>
      <c r="TIB29" s="91"/>
      <c r="TIC29" s="91"/>
      <c r="TID29" s="91"/>
      <c r="TIE29" s="91"/>
      <c r="TIF29" s="91"/>
      <c r="TIG29" s="91"/>
      <c r="TIH29" s="91"/>
      <c r="TII29" s="91"/>
      <c r="TIJ29" s="91"/>
      <c r="TIK29" s="91"/>
      <c r="TIL29" s="91"/>
      <c r="TIM29" s="91"/>
      <c r="TIN29" s="91"/>
      <c r="TIO29" s="91"/>
      <c r="TIP29" s="91"/>
      <c r="TIQ29" s="91"/>
      <c r="TIR29" s="91"/>
      <c r="TIS29" s="91"/>
      <c r="TIT29" s="91"/>
      <c r="TIU29" s="91"/>
      <c r="TIV29" s="91"/>
      <c r="TIW29" s="91"/>
      <c r="TIX29" s="91"/>
      <c r="TIY29" s="91"/>
      <c r="TIZ29" s="91"/>
      <c r="TJA29" s="91"/>
      <c r="TJB29" s="91"/>
      <c r="TJC29" s="91"/>
      <c r="TJD29" s="91"/>
      <c r="TJE29" s="91"/>
      <c r="TJF29" s="91"/>
      <c r="TJG29" s="91"/>
      <c r="TJH29" s="91"/>
      <c r="TJI29" s="91"/>
      <c r="TJJ29" s="91"/>
      <c r="TJK29" s="91"/>
      <c r="TJL29" s="91"/>
      <c r="TJM29" s="91"/>
      <c r="TJN29" s="91"/>
      <c r="TJO29" s="91"/>
      <c r="TJP29" s="91"/>
      <c r="TJQ29" s="91"/>
      <c r="TJR29" s="91"/>
      <c r="TJS29" s="91"/>
      <c r="TJT29" s="91"/>
      <c r="TJU29" s="91"/>
      <c r="TJV29" s="91"/>
      <c r="TJW29" s="91"/>
      <c r="TJX29" s="91"/>
      <c r="TJY29" s="91"/>
      <c r="TJZ29" s="91"/>
      <c r="TKA29" s="91"/>
      <c r="TKB29" s="91"/>
      <c r="TKC29" s="91"/>
      <c r="TKD29" s="91"/>
      <c r="TKE29" s="91"/>
      <c r="TKF29" s="91"/>
      <c r="TKG29" s="91"/>
      <c r="TKH29" s="91"/>
      <c r="TKI29" s="91"/>
      <c r="TKJ29" s="91"/>
      <c r="TKK29" s="91"/>
      <c r="TKL29" s="91"/>
      <c r="TKM29" s="91"/>
      <c r="TKN29" s="91"/>
      <c r="TKO29" s="91"/>
      <c r="TKP29" s="91"/>
      <c r="TKQ29" s="91"/>
      <c r="TKR29" s="91"/>
      <c r="TKS29" s="91"/>
      <c r="TKT29" s="91"/>
      <c r="TKU29" s="91"/>
      <c r="TKV29" s="91"/>
      <c r="TKW29" s="91"/>
      <c r="TKX29" s="91"/>
      <c r="TKY29" s="91"/>
      <c r="TKZ29" s="91"/>
      <c r="TLA29" s="91"/>
      <c r="TLB29" s="91"/>
      <c r="TLC29" s="91"/>
      <c r="TLD29" s="91"/>
      <c r="TLE29" s="91"/>
      <c r="TLF29" s="91"/>
      <c r="TLG29" s="91"/>
      <c r="TLH29" s="91"/>
      <c r="TLI29" s="91"/>
      <c r="TLJ29" s="91"/>
      <c r="TLK29" s="91"/>
      <c r="TLL29" s="91"/>
      <c r="TLM29" s="91"/>
      <c r="TLN29" s="91"/>
      <c r="TLO29" s="91"/>
      <c r="TLP29" s="91"/>
      <c r="TLQ29" s="91"/>
      <c r="TLR29" s="91"/>
      <c r="TLS29" s="91"/>
      <c r="TLT29" s="91"/>
      <c r="TLU29" s="91"/>
      <c r="TLV29" s="91"/>
      <c r="TLW29" s="91"/>
      <c r="TLX29" s="91"/>
      <c r="TLY29" s="91"/>
      <c r="TLZ29" s="91"/>
      <c r="TMA29" s="91"/>
      <c r="TMB29" s="91"/>
      <c r="TMC29" s="91"/>
      <c r="TMD29" s="91"/>
      <c r="TME29" s="91"/>
      <c r="TMF29" s="91"/>
      <c r="TMG29" s="91"/>
      <c r="TMH29" s="91"/>
      <c r="TMI29" s="91"/>
      <c r="TMJ29" s="91"/>
      <c r="TMK29" s="91"/>
      <c r="TML29" s="91"/>
      <c r="TMM29" s="91"/>
      <c r="TMN29" s="91"/>
      <c r="TMO29" s="91"/>
      <c r="TMP29" s="91"/>
      <c r="TMQ29" s="91"/>
      <c r="TMR29" s="91"/>
      <c r="TMS29" s="91"/>
      <c r="TMT29" s="91"/>
      <c r="TMU29" s="91"/>
      <c r="TMV29" s="91"/>
      <c r="TMW29" s="91"/>
      <c r="TMX29" s="91"/>
      <c r="TMY29" s="91"/>
      <c r="TMZ29" s="91"/>
      <c r="TNA29" s="91"/>
      <c r="TNB29" s="91"/>
      <c r="TNC29" s="91"/>
      <c r="TND29" s="91"/>
      <c r="TNE29" s="91"/>
      <c r="TNF29" s="91"/>
      <c r="TNG29" s="91"/>
      <c r="TNH29" s="91"/>
      <c r="TNI29" s="91"/>
      <c r="TNJ29" s="91"/>
      <c r="TNK29" s="91"/>
      <c r="TNL29" s="91"/>
      <c r="TNM29" s="91"/>
      <c r="TNN29" s="91"/>
      <c r="TNO29" s="91"/>
      <c r="TNP29" s="91"/>
      <c r="TNQ29" s="91"/>
      <c r="TNR29" s="91"/>
      <c r="TNS29" s="91"/>
      <c r="TNT29" s="91"/>
      <c r="TNU29" s="91"/>
      <c r="TNV29" s="91"/>
      <c r="TNW29" s="91"/>
      <c r="TNX29" s="91"/>
      <c r="TNY29" s="91"/>
      <c r="TNZ29" s="91"/>
      <c r="TOA29" s="91"/>
      <c r="TOB29" s="91"/>
      <c r="TOC29" s="91"/>
      <c r="TOD29" s="91"/>
      <c r="TOE29" s="91"/>
      <c r="TOF29" s="91"/>
      <c r="TOG29" s="91"/>
      <c r="TOH29" s="91"/>
      <c r="TOI29" s="91"/>
      <c r="TOJ29" s="91"/>
      <c r="TOK29" s="91"/>
      <c r="TOL29" s="91"/>
      <c r="TOM29" s="91"/>
      <c r="TON29" s="91"/>
      <c r="TOO29" s="91"/>
      <c r="TOP29" s="91"/>
      <c r="TOQ29" s="91"/>
      <c r="TOR29" s="91"/>
      <c r="TOS29" s="91"/>
      <c r="TOT29" s="91"/>
      <c r="TOU29" s="91"/>
      <c r="TOV29" s="91"/>
      <c r="TOW29" s="91"/>
      <c r="TOX29" s="91"/>
      <c r="TOY29" s="91"/>
      <c r="TOZ29" s="91"/>
      <c r="TPA29" s="91"/>
      <c r="TPB29" s="91"/>
      <c r="TPC29" s="91"/>
      <c r="TPD29" s="91"/>
      <c r="TPE29" s="91"/>
      <c r="TPF29" s="91"/>
      <c r="TPG29" s="91"/>
      <c r="TPH29" s="91"/>
      <c r="TPI29" s="91"/>
      <c r="TPJ29" s="91"/>
      <c r="TPK29" s="91"/>
      <c r="TPL29" s="91"/>
      <c r="TPM29" s="91"/>
      <c r="TPN29" s="91"/>
      <c r="TPO29" s="91"/>
      <c r="TPP29" s="91"/>
      <c r="TPQ29" s="91"/>
      <c r="TPR29" s="91"/>
      <c r="TPS29" s="91"/>
      <c r="TPT29" s="91"/>
      <c r="TPU29" s="91"/>
      <c r="TPV29" s="91"/>
      <c r="TPW29" s="91"/>
      <c r="TPX29" s="91"/>
      <c r="TPY29" s="91"/>
      <c r="TPZ29" s="91"/>
      <c r="TQA29" s="91"/>
      <c r="TQB29" s="91"/>
      <c r="TQC29" s="91"/>
      <c r="TQD29" s="91"/>
      <c r="TQE29" s="91"/>
      <c r="TQF29" s="91"/>
      <c r="TQG29" s="91"/>
      <c r="TQH29" s="91"/>
      <c r="TQI29" s="91"/>
      <c r="TQJ29" s="91"/>
      <c r="TQK29" s="91"/>
      <c r="TQL29" s="91"/>
      <c r="TQM29" s="91"/>
      <c r="TQN29" s="91"/>
      <c r="TQO29" s="91"/>
      <c r="TQP29" s="91"/>
      <c r="TQQ29" s="91"/>
      <c r="TQR29" s="91"/>
      <c r="TQS29" s="91"/>
      <c r="TQT29" s="91"/>
      <c r="TQU29" s="91"/>
      <c r="TQV29" s="91"/>
      <c r="TQW29" s="91"/>
      <c r="TQX29" s="91"/>
      <c r="TQY29" s="91"/>
      <c r="TQZ29" s="91"/>
      <c r="TRA29" s="91"/>
      <c r="TRB29" s="91"/>
      <c r="TRC29" s="91"/>
      <c r="TRD29" s="91"/>
      <c r="TRE29" s="91"/>
      <c r="TRF29" s="91"/>
      <c r="TRG29" s="91"/>
      <c r="TRH29" s="91"/>
      <c r="TRI29" s="91"/>
      <c r="TRJ29" s="91"/>
      <c r="TRK29" s="91"/>
      <c r="TRL29" s="91"/>
      <c r="TRM29" s="91"/>
      <c r="TRN29" s="91"/>
      <c r="TRO29" s="91"/>
      <c r="TRP29" s="91"/>
      <c r="TRQ29" s="91"/>
      <c r="TRR29" s="91"/>
      <c r="TRS29" s="91"/>
      <c r="TRT29" s="91"/>
      <c r="TRU29" s="91"/>
      <c r="TRV29" s="91"/>
      <c r="TRW29" s="91"/>
      <c r="TRX29" s="91"/>
      <c r="TRY29" s="91"/>
      <c r="TRZ29" s="91"/>
      <c r="TSA29" s="91"/>
      <c r="TSB29" s="91"/>
      <c r="TSC29" s="91"/>
      <c r="TSD29" s="91"/>
      <c r="TSE29" s="91"/>
      <c r="TSF29" s="91"/>
      <c r="TSG29" s="91"/>
      <c r="TSH29" s="91"/>
      <c r="TSI29" s="91"/>
      <c r="TSJ29" s="91"/>
      <c r="TSK29" s="91"/>
      <c r="TSL29" s="91"/>
      <c r="TSM29" s="91"/>
      <c r="TSN29" s="91"/>
      <c r="TSO29" s="91"/>
      <c r="TSP29" s="91"/>
      <c r="TSQ29" s="91"/>
      <c r="TSR29" s="91"/>
      <c r="TSS29" s="91"/>
      <c r="TST29" s="91"/>
      <c r="TSU29" s="91"/>
      <c r="TSV29" s="91"/>
      <c r="TSW29" s="91"/>
      <c r="TSX29" s="91"/>
      <c r="TSY29" s="91"/>
      <c r="TSZ29" s="91"/>
      <c r="TTA29" s="91"/>
      <c r="TTB29" s="91"/>
      <c r="TTC29" s="91"/>
      <c r="TTD29" s="91"/>
      <c r="TTE29" s="91"/>
      <c r="TTF29" s="91"/>
      <c r="TTG29" s="91"/>
      <c r="TTH29" s="91"/>
      <c r="TTI29" s="91"/>
      <c r="TTJ29" s="91"/>
      <c r="TTK29" s="91"/>
      <c r="TTL29" s="91"/>
      <c r="TTM29" s="91"/>
      <c r="TTN29" s="91"/>
      <c r="TTO29" s="91"/>
      <c r="TTP29" s="91"/>
      <c r="TTQ29" s="91"/>
      <c r="TTR29" s="91"/>
      <c r="TTS29" s="91"/>
      <c r="TTT29" s="91"/>
      <c r="TTU29" s="91"/>
      <c r="TTV29" s="91"/>
      <c r="TTW29" s="91"/>
      <c r="TTX29" s="91"/>
      <c r="TTY29" s="91"/>
      <c r="TTZ29" s="91"/>
      <c r="TUA29" s="91"/>
      <c r="TUB29" s="91"/>
      <c r="TUC29" s="91"/>
      <c r="TUD29" s="91"/>
      <c r="TUE29" s="91"/>
      <c r="TUF29" s="91"/>
      <c r="TUG29" s="91"/>
      <c r="TUH29" s="91"/>
      <c r="TUI29" s="91"/>
      <c r="TUJ29" s="91"/>
      <c r="TUK29" s="91"/>
      <c r="TUL29" s="91"/>
      <c r="TUM29" s="91"/>
      <c r="TUN29" s="91"/>
      <c r="TUO29" s="91"/>
      <c r="TUP29" s="91"/>
      <c r="TUQ29" s="91"/>
      <c r="TUR29" s="91"/>
      <c r="TUS29" s="91"/>
      <c r="TUT29" s="91"/>
      <c r="TUU29" s="91"/>
      <c r="TUV29" s="91"/>
      <c r="TUW29" s="91"/>
      <c r="TUX29" s="91"/>
      <c r="TUY29" s="91"/>
      <c r="TUZ29" s="91"/>
      <c r="TVA29" s="91"/>
      <c r="TVB29" s="91"/>
      <c r="TVC29" s="91"/>
      <c r="TVD29" s="91"/>
      <c r="TVE29" s="91"/>
      <c r="TVF29" s="91"/>
      <c r="TVG29" s="91"/>
      <c r="TVH29" s="91"/>
      <c r="TVI29" s="91"/>
      <c r="TVJ29" s="91"/>
      <c r="TVK29" s="91"/>
      <c r="TVL29" s="91"/>
      <c r="TVM29" s="91"/>
      <c r="TVN29" s="91"/>
      <c r="TVO29" s="91"/>
      <c r="TVP29" s="91"/>
      <c r="TVQ29" s="91"/>
      <c r="TVR29" s="91"/>
      <c r="TVS29" s="91"/>
      <c r="TVT29" s="91"/>
      <c r="TVU29" s="91"/>
      <c r="TVV29" s="91"/>
      <c r="TVW29" s="91"/>
      <c r="TVX29" s="91"/>
      <c r="TVY29" s="91"/>
      <c r="TVZ29" s="91"/>
      <c r="TWA29" s="91"/>
      <c r="TWB29" s="91"/>
      <c r="TWC29" s="91"/>
      <c r="TWD29" s="91"/>
      <c r="TWE29" s="91"/>
      <c r="TWF29" s="91"/>
      <c r="TWG29" s="91"/>
      <c r="TWH29" s="91"/>
      <c r="TWI29" s="91"/>
      <c r="TWJ29" s="91"/>
      <c r="TWK29" s="91"/>
      <c r="TWL29" s="91"/>
      <c r="TWM29" s="91"/>
      <c r="TWN29" s="91"/>
      <c r="TWO29" s="91"/>
      <c r="TWP29" s="91"/>
      <c r="TWQ29" s="91"/>
      <c r="TWR29" s="91"/>
      <c r="TWS29" s="91"/>
      <c r="TWT29" s="91"/>
      <c r="TWU29" s="91"/>
      <c r="TWV29" s="91"/>
      <c r="TWW29" s="91"/>
      <c r="TWX29" s="91"/>
      <c r="TWY29" s="91"/>
      <c r="TWZ29" s="91"/>
      <c r="TXA29" s="91"/>
      <c r="TXB29" s="91"/>
      <c r="TXC29" s="91"/>
      <c r="TXD29" s="91"/>
      <c r="TXE29" s="91"/>
      <c r="TXF29" s="91"/>
      <c r="TXG29" s="91"/>
      <c r="TXH29" s="91"/>
      <c r="TXI29" s="91"/>
      <c r="TXJ29" s="91"/>
      <c r="TXK29" s="91"/>
      <c r="TXL29" s="91"/>
      <c r="TXM29" s="91"/>
      <c r="TXN29" s="91"/>
      <c r="TXO29" s="91"/>
      <c r="TXP29" s="91"/>
      <c r="TXQ29" s="91"/>
      <c r="TXR29" s="91"/>
      <c r="TXS29" s="91"/>
      <c r="TXT29" s="91"/>
      <c r="TXU29" s="91"/>
      <c r="TXV29" s="91"/>
      <c r="TXW29" s="91"/>
      <c r="TXX29" s="91"/>
      <c r="TXY29" s="91"/>
      <c r="TXZ29" s="91"/>
      <c r="TYA29" s="91"/>
      <c r="TYB29" s="91"/>
      <c r="TYC29" s="91"/>
      <c r="TYD29" s="91"/>
      <c r="TYE29" s="91"/>
      <c r="TYF29" s="91"/>
      <c r="TYG29" s="91"/>
      <c r="TYH29" s="91"/>
      <c r="TYI29" s="91"/>
      <c r="TYJ29" s="91"/>
      <c r="TYK29" s="91"/>
      <c r="TYL29" s="91"/>
      <c r="TYM29" s="91"/>
      <c r="TYN29" s="91"/>
      <c r="TYO29" s="91"/>
      <c r="TYP29" s="91"/>
      <c r="TYQ29" s="91"/>
      <c r="TYR29" s="91"/>
      <c r="TYS29" s="91"/>
      <c r="TYT29" s="91"/>
      <c r="TYU29" s="91"/>
      <c r="TYV29" s="91"/>
      <c r="TYW29" s="91"/>
      <c r="TYX29" s="91"/>
      <c r="TYY29" s="91"/>
      <c r="TYZ29" s="91"/>
      <c r="TZA29" s="91"/>
      <c r="TZB29" s="91"/>
      <c r="TZC29" s="91"/>
      <c r="TZD29" s="91"/>
      <c r="TZE29" s="91"/>
      <c r="TZF29" s="91"/>
      <c r="TZG29" s="91"/>
      <c r="TZH29" s="91"/>
      <c r="TZI29" s="91"/>
      <c r="TZJ29" s="91"/>
      <c r="TZK29" s="91"/>
      <c r="TZL29" s="91"/>
      <c r="TZM29" s="91"/>
      <c r="TZN29" s="91"/>
      <c r="TZO29" s="91"/>
      <c r="TZP29" s="91"/>
      <c r="TZQ29" s="91"/>
      <c r="TZR29" s="91"/>
      <c r="TZS29" s="91"/>
      <c r="TZT29" s="91"/>
      <c r="TZU29" s="91"/>
      <c r="TZV29" s="91"/>
      <c r="TZW29" s="91"/>
      <c r="TZX29" s="91"/>
      <c r="TZY29" s="91"/>
      <c r="TZZ29" s="91"/>
      <c r="UAA29" s="91"/>
      <c r="UAB29" s="91"/>
      <c r="UAC29" s="91"/>
      <c r="UAD29" s="91"/>
      <c r="UAE29" s="91"/>
      <c r="UAF29" s="91"/>
      <c r="UAG29" s="91"/>
      <c r="UAH29" s="91"/>
      <c r="UAI29" s="91"/>
      <c r="UAJ29" s="91"/>
      <c r="UAK29" s="91"/>
      <c r="UAL29" s="91"/>
      <c r="UAM29" s="91"/>
      <c r="UAN29" s="91"/>
      <c r="UAO29" s="91"/>
      <c r="UAP29" s="91"/>
      <c r="UAQ29" s="91"/>
      <c r="UAR29" s="91"/>
      <c r="UAS29" s="91"/>
      <c r="UAT29" s="91"/>
      <c r="UAU29" s="91"/>
      <c r="UAV29" s="91"/>
      <c r="UAW29" s="91"/>
      <c r="UAX29" s="91"/>
      <c r="UAY29" s="91"/>
      <c r="UAZ29" s="91"/>
      <c r="UBA29" s="91"/>
      <c r="UBB29" s="91"/>
      <c r="UBC29" s="91"/>
      <c r="UBD29" s="91"/>
      <c r="UBE29" s="91"/>
      <c r="UBF29" s="91"/>
      <c r="UBG29" s="91"/>
      <c r="UBH29" s="91"/>
      <c r="UBI29" s="91"/>
      <c r="UBJ29" s="91"/>
      <c r="UBK29" s="91"/>
      <c r="UBL29" s="91"/>
      <c r="UBM29" s="91"/>
      <c r="UBN29" s="91"/>
      <c r="UBO29" s="91"/>
      <c r="UBP29" s="91"/>
      <c r="UBQ29" s="91"/>
      <c r="UBR29" s="91"/>
      <c r="UBS29" s="91"/>
      <c r="UBT29" s="91"/>
      <c r="UBU29" s="91"/>
      <c r="UBV29" s="91"/>
      <c r="UBW29" s="91"/>
      <c r="UBX29" s="91"/>
      <c r="UBY29" s="91"/>
      <c r="UBZ29" s="91"/>
      <c r="UCA29" s="91"/>
      <c r="UCB29" s="91"/>
      <c r="UCC29" s="91"/>
      <c r="UCD29" s="91"/>
      <c r="UCE29" s="91"/>
      <c r="UCF29" s="91"/>
      <c r="UCG29" s="91"/>
      <c r="UCH29" s="91"/>
      <c r="UCI29" s="91"/>
      <c r="UCJ29" s="91"/>
      <c r="UCK29" s="91"/>
      <c r="UCL29" s="91"/>
      <c r="UCM29" s="91"/>
      <c r="UCN29" s="91"/>
      <c r="UCO29" s="91"/>
      <c r="UCP29" s="91"/>
      <c r="UCQ29" s="91"/>
      <c r="UCR29" s="91"/>
      <c r="UCS29" s="91"/>
      <c r="UCT29" s="91"/>
      <c r="UCU29" s="91"/>
      <c r="UCV29" s="91"/>
      <c r="UCW29" s="91"/>
      <c r="UCX29" s="91"/>
      <c r="UCY29" s="91"/>
      <c r="UCZ29" s="91"/>
      <c r="UDA29" s="91"/>
      <c r="UDB29" s="91"/>
      <c r="UDC29" s="91"/>
      <c r="UDD29" s="91"/>
      <c r="UDE29" s="91"/>
      <c r="UDF29" s="91"/>
      <c r="UDG29" s="91"/>
      <c r="UDH29" s="91"/>
      <c r="UDI29" s="91"/>
      <c r="UDJ29" s="91"/>
      <c r="UDK29" s="91"/>
      <c r="UDL29" s="91"/>
      <c r="UDM29" s="91"/>
      <c r="UDN29" s="91"/>
      <c r="UDO29" s="91"/>
      <c r="UDP29" s="91"/>
      <c r="UDQ29" s="91"/>
      <c r="UDR29" s="91"/>
      <c r="UDS29" s="91"/>
      <c r="UDT29" s="91"/>
      <c r="UDU29" s="91"/>
      <c r="UDV29" s="91"/>
      <c r="UDW29" s="91"/>
      <c r="UDX29" s="91"/>
      <c r="UDY29" s="91"/>
      <c r="UDZ29" s="91"/>
      <c r="UEA29" s="91"/>
      <c r="UEB29" s="91"/>
      <c r="UEC29" s="91"/>
      <c r="UED29" s="91"/>
      <c r="UEE29" s="91"/>
      <c r="UEF29" s="91"/>
      <c r="UEG29" s="91"/>
      <c r="UEH29" s="91"/>
      <c r="UEI29" s="91"/>
      <c r="UEJ29" s="91"/>
      <c r="UEK29" s="91"/>
      <c r="UEL29" s="91"/>
      <c r="UEM29" s="91"/>
      <c r="UEN29" s="91"/>
      <c r="UEO29" s="91"/>
      <c r="UEP29" s="91"/>
      <c r="UEQ29" s="91"/>
      <c r="UER29" s="91"/>
      <c r="UES29" s="91"/>
      <c r="UET29" s="91"/>
      <c r="UEU29" s="91"/>
      <c r="UEV29" s="91"/>
      <c r="UEW29" s="91"/>
      <c r="UEX29" s="91"/>
      <c r="UEY29" s="91"/>
      <c r="UEZ29" s="91"/>
      <c r="UFA29" s="91"/>
      <c r="UFB29" s="91"/>
      <c r="UFC29" s="91"/>
      <c r="UFD29" s="91"/>
      <c r="UFE29" s="91"/>
      <c r="UFF29" s="91"/>
      <c r="UFG29" s="91"/>
      <c r="UFH29" s="91"/>
      <c r="UFI29" s="91"/>
      <c r="UFJ29" s="91"/>
      <c r="UFK29" s="91"/>
      <c r="UFL29" s="91"/>
      <c r="UFM29" s="91"/>
      <c r="UFN29" s="91"/>
      <c r="UFO29" s="91"/>
      <c r="UFP29" s="91"/>
      <c r="UFQ29" s="91"/>
      <c r="UFR29" s="91"/>
      <c r="UFS29" s="91"/>
      <c r="UFT29" s="91"/>
      <c r="UFU29" s="91"/>
      <c r="UFV29" s="91"/>
      <c r="UFW29" s="91"/>
      <c r="UFX29" s="91"/>
      <c r="UFY29" s="91"/>
      <c r="UFZ29" s="91"/>
      <c r="UGA29" s="91"/>
      <c r="UGB29" s="91"/>
      <c r="UGC29" s="91"/>
      <c r="UGD29" s="91"/>
      <c r="UGE29" s="91"/>
      <c r="UGF29" s="91"/>
      <c r="UGG29" s="91"/>
      <c r="UGH29" s="91"/>
      <c r="UGI29" s="91"/>
      <c r="UGJ29" s="91"/>
      <c r="UGK29" s="91"/>
      <c r="UGL29" s="91"/>
      <c r="UGM29" s="91"/>
      <c r="UGN29" s="91"/>
      <c r="UGO29" s="91"/>
      <c r="UGP29" s="91"/>
      <c r="UGQ29" s="91"/>
      <c r="UGR29" s="91"/>
      <c r="UGS29" s="91"/>
      <c r="UGT29" s="91"/>
      <c r="UGU29" s="91"/>
      <c r="UGV29" s="91"/>
      <c r="UGW29" s="91"/>
      <c r="UGX29" s="91"/>
      <c r="UGY29" s="91"/>
      <c r="UGZ29" s="91"/>
      <c r="UHA29" s="91"/>
      <c r="UHB29" s="91"/>
      <c r="UHC29" s="91"/>
      <c r="UHD29" s="91"/>
      <c r="UHE29" s="91"/>
      <c r="UHF29" s="91"/>
      <c r="UHG29" s="91"/>
      <c r="UHH29" s="91"/>
      <c r="UHI29" s="91"/>
      <c r="UHJ29" s="91"/>
      <c r="UHK29" s="91"/>
      <c r="UHL29" s="91"/>
      <c r="UHM29" s="91"/>
      <c r="UHN29" s="91"/>
      <c r="UHO29" s="91"/>
      <c r="UHP29" s="91"/>
      <c r="UHQ29" s="91"/>
      <c r="UHR29" s="91"/>
      <c r="UHS29" s="91"/>
      <c r="UHT29" s="91"/>
      <c r="UHU29" s="91"/>
      <c r="UHV29" s="91"/>
      <c r="UHW29" s="91"/>
      <c r="UHX29" s="91"/>
      <c r="UHY29" s="91"/>
      <c r="UHZ29" s="91"/>
      <c r="UIA29" s="91"/>
      <c r="UIB29" s="91"/>
      <c r="UIC29" s="91"/>
      <c r="UID29" s="91"/>
      <c r="UIE29" s="91"/>
      <c r="UIF29" s="91"/>
      <c r="UIG29" s="91"/>
      <c r="UIH29" s="91"/>
      <c r="UII29" s="91"/>
      <c r="UIJ29" s="91"/>
      <c r="UIK29" s="91"/>
      <c r="UIL29" s="91"/>
      <c r="UIM29" s="91"/>
      <c r="UIN29" s="91"/>
      <c r="UIO29" s="91"/>
      <c r="UIP29" s="91"/>
      <c r="UIQ29" s="91"/>
      <c r="UIR29" s="91"/>
      <c r="UIS29" s="91"/>
      <c r="UIT29" s="91"/>
      <c r="UIU29" s="91"/>
      <c r="UIV29" s="91"/>
      <c r="UIW29" s="91"/>
      <c r="UIX29" s="91"/>
      <c r="UIY29" s="91"/>
      <c r="UIZ29" s="91"/>
      <c r="UJA29" s="91"/>
      <c r="UJB29" s="91"/>
      <c r="UJC29" s="91"/>
      <c r="UJD29" s="91"/>
      <c r="UJE29" s="91"/>
      <c r="UJF29" s="91"/>
      <c r="UJG29" s="91"/>
      <c r="UJH29" s="91"/>
      <c r="UJI29" s="91"/>
      <c r="UJJ29" s="91"/>
      <c r="UJK29" s="91"/>
      <c r="UJL29" s="91"/>
      <c r="UJM29" s="91"/>
      <c r="UJN29" s="91"/>
      <c r="UJO29" s="91"/>
      <c r="UJP29" s="91"/>
      <c r="UJQ29" s="91"/>
      <c r="UJR29" s="91"/>
      <c r="UJS29" s="91"/>
      <c r="UJT29" s="91"/>
      <c r="UJU29" s="91"/>
      <c r="UJV29" s="91"/>
      <c r="UJW29" s="91"/>
      <c r="UJX29" s="91"/>
      <c r="UJY29" s="91"/>
      <c r="UJZ29" s="91"/>
      <c r="UKA29" s="91"/>
      <c r="UKB29" s="91"/>
      <c r="UKC29" s="91"/>
      <c r="UKD29" s="91"/>
      <c r="UKE29" s="91"/>
      <c r="UKF29" s="91"/>
      <c r="UKG29" s="91"/>
      <c r="UKH29" s="91"/>
      <c r="UKI29" s="91"/>
      <c r="UKJ29" s="91"/>
      <c r="UKK29" s="91"/>
      <c r="UKL29" s="91"/>
      <c r="UKM29" s="91"/>
      <c r="UKN29" s="91"/>
      <c r="UKO29" s="91"/>
      <c r="UKP29" s="91"/>
      <c r="UKQ29" s="91"/>
      <c r="UKR29" s="91"/>
      <c r="UKS29" s="91"/>
      <c r="UKT29" s="91"/>
      <c r="UKU29" s="91"/>
      <c r="UKV29" s="91"/>
      <c r="UKW29" s="91"/>
      <c r="UKX29" s="91"/>
      <c r="UKY29" s="91"/>
      <c r="UKZ29" s="91"/>
      <c r="ULA29" s="91"/>
      <c r="ULB29" s="91"/>
      <c r="ULC29" s="91"/>
      <c r="ULD29" s="91"/>
      <c r="ULE29" s="91"/>
      <c r="ULF29" s="91"/>
      <c r="ULG29" s="91"/>
      <c r="ULH29" s="91"/>
      <c r="ULI29" s="91"/>
      <c r="ULJ29" s="91"/>
      <c r="ULK29" s="91"/>
      <c r="ULL29" s="91"/>
      <c r="ULM29" s="91"/>
      <c r="ULN29" s="91"/>
      <c r="ULO29" s="91"/>
      <c r="ULP29" s="91"/>
      <c r="ULQ29" s="91"/>
      <c r="ULR29" s="91"/>
      <c r="ULS29" s="91"/>
      <c r="ULT29" s="91"/>
      <c r="ULU29" s="91"/>
      <c r="ULV29" s="91"/>
      <c r="ULW29" s="91"/>
      <c r="ULX29" s="91"/>
      <c r="ULY29" s="91"/>
      <c r="ULZ29" s="91"/>
      <c r="UMA29" s="91"/>
      <c r="UMB29" s="91"/>
      <c r="UMC29" s="91"/>
      <c r="UMD29" s="91"/>
      <c r="UME29" s="91"/>
      <c r="UMF29" s="91"/>
      <c r="UMG29" s="91"/>
      <c r="UMH29" s="91"/>
      <c r="UMI29" s="91"/>
      <c r="UMJ29" s="91"/>
      <c r="UMK29" s="91"/>
      <c r="UML29" s="91"/>
      <c r="UMM29" s="91"/>
      <c r="UMN29" s="91"/>
      <c r="UMO29" s="91"/>
      <c r="UMP29" s="91"/>
      <c r="UMQ29" s="91"/>
      <c r="UMR29" s="91"/>
      <c r="UMS29" s="91"/>
      <c r="UMT29" s="91"/>
      <c r="UMU29" s="91"/>
      <c r="UMV29" s="91"/>
      <c r="UMW29" s="91"/>
      <c r="UMX29" s="91"/>
      <c r="UMY29" s="91"/>
      <c r="UMZ29" s="91"/>
      <c r="UNA29" s="91"/>
      <c r="UNB29" s="91"/>
      <c r="UNC29" s="91"/>
      <c r="UND29" s="91"/>
      <c r="UNE29" s="91"/>
      <c r="UNF29" s="91"/>
      <c r="UNG29" s="91"/>
      <c r="UNH29" s="91"/>
      <c r="UNI29" s="91"/>
      <c r="UNJ29" s="91"/>
      <c r="UNK29" s="91"/>
      <c r="UNL29" s="91"/>
      <c r="UNM29" s="91"/>
      <c r="UNN29" s="91"/>
      <c r="UNO29" s="91"/>
      <c r="UNP29" s="91"/>
      <c r="UNQ29" s="91"/>
      <c r="UNR29" s="91"/>
      <c r="UNS29" s="91"/>
      <c r="UNT29" s="91"/>
      <c r="UNU29" s="91"/>
      <c r="UNV29" s="91"/>
      <c r="UNW29" s="91"/>
      <c r="UNX29" s="91"/>
      <c r="UNY29" s="91"/>
      <c r="UNZ29" s="91"/>
      <c r="UOA29" s="91"/>
      <c r="UOB29" s="91"/>
      <c r="UOC29" s="91"/>
      <c r="UOD29" s="91"/>
      <c r="UOE29" s="91"/>
      <c r="UOF29" s="91"/>
      <c r="UOG29" s="91"/>
      <c r="UOH29" s="91"/>
      <c r="UOI29" s="91"/>
      <c r="UOJ29" s="91"/>
      <c r="UOK29" s="91"/>
      <c r="UOL29" s="91"/>
      <c r="UOM29" s="91"/>
      <c r="UON29" s="91"/>
      <c r="UOO29" s="91"/>
      <c r="UOP29" s="91"/>
      <c r="UOQ29" s="91"/>
      <c r="UOR29" s="91"/>
      <c r="UOS29" s="91"/>
      <c r="UOT29" s="91"/>
      <c r="UOU29" s="91"/>
      <c r="UOV29" s="91"/>
      <c r="UOW29" s="91"/>
      <c r="UOX29" s="91"/>
      <c r="UOY29" s="91"/>
      <c r="UOZ29" s="91"/>
      <c r="UPA29" s="91"/>
      <c r="UPB29" s="91"/>
      <c r="UPC29" s="91"/>
      <c r="UPD29" s="91"/>
      <c r="UPE29" s="91"/>
      <c r="UPF29" s="91"/>
      <c r="UPG29" s="91"/>
      <c r="UPH29" s="91"/>
      <c r="UPI29" s="91"/>
      <c r="UPJ29" s="91"/>
      <c r="UPK29" s="91"/>
      <c r="UPL29" s="91"/>
      <c r="UPM29" s="91"/>
      <c r="UPN29" s="91"/>
      <c r="UPO29" s="91"/>
      <c r="UPP29" s="91"/>
      <c r="UPQ29" s="91"/>
      <c r="UPR29" s="91"/>
      <c r="UPS29" s="91"/>
      <c r="UPT29" s="91"/>
      <c r="UPU29" s="91"/>
      <c r="UPV29" s="91"/>
      <c r="UPW29" s="91"/>
      <c r="UPX29" s="91"/>
      <c r="UPY29" s="91"/>
      <c r="UPZ29" s="91"/>
      <c r="UQA29" s="91"/>
      <c r="UQB29" s="91"/>
      <c r="UQC29" s="91"/>
      <c r="UQD29" s="91"/>
      <c r="UQE29" s="91"/>
      <c r="UQF29" s="91"/>
      <c r="UQG29" s="91"/>
      <c r="UQH29" s="91"/>
      <c r="UQI29" s="91"/>
      <c r="UQJ29" s="91"/>
      <c r="UQK29" s="91"/>
      <c r="UQL29" s="91"/>
      <c r="UQM29" s="91"/>
      <c r="UQN29" s="91"/>
      <c r="UQO29" s="91"/>
      <c r="UQP29" s="91"/>
      <c r="UQQ29" s="91"/>
      <c r="UQR29" s="91"/>
      <c r="UQS29" s="91"/>
      <c r="UQT29" s="91"/>
      <c r="UQU29" s="91"/>
      <c r="UQV29" s="91"/>
      <c r="UQW29" s="91"/>
      <c r="UQX29" s="91"/>
      <c r="UQY29" s="91"/>
      <c r="UQZ29" s="91"/>
      <c r="URA29" s="91"/>
      <c r="URB29" s="91"/>
      <c r="URC29" s="91"/>
      <c r="URD29" s="91"/>
      <c r="URE29" s="91"/>
      <c r="URF29" s="91"/>
      <c r="URG29" s="91"/>
      <c r="URH29" s="91"/>
      <c r="URI29" s="91"/>
      <c r="URJ29" s="91"/>
      <c r="URK29" s="91"/>
      <c r="URL29" s="91"/>
      <c r="URM29" s="91"/>
      <c r="URN29" s="91"/>
      <c r="URO29" s="91"/>
      <c r="URP29" s="91"/>
      <c r="URQ29" s="91"/>
      <c r="URR29" s="91"/>
      <c r="URS29" s="91"/>
      <c r="URT29" s="91"/>
      <c r="URU29" s="91"/>
      <c r="URV29" s="91"/>
      <c r="URW29" s="91"/>
      <c r="URX29" s="91"/>
      <c r="URY29" s="91"/>
      <c r="URZ29" s="91"/>
      <c r="USA29" s="91"/>
      <c r="USB29" s="91"/>
      <c r="USC29" s="91"/>
      <c r="USD29" s="91"/>
      <c r="USE29" s="91"/>
      <c r="USF29" s="91"/>
      <c r="USG29" s="91"/>
      <c r="USH29" s="91"/>
      <c r="USI29" s="91"/>
      <c r="USJ29" s="91"/>
      <c r="USK29" s="91"/>
      <c r="USL29" s="91"/>
      <c r="USM29" s="91"/>
      <c r="USN29" s="91"/>
      <c r="USO29" s="91"/>
      <c r="USP29" s="91"/>
      <c r="USQ29" s="91"/>
      <c r="USR29" s="91"/>
      <c r="USS29" s="91"/>
      <c r="UST29" s="91"/>
      <c r="USU29" s="91"/>
      <c r="USV29" s="91"/>
      <c r="USW29" s="91"/>
      <c r="USX29" s="91"/>
      <c r="USY29" s="91"/>
      <c r="USZ29" s="91"/>
      <c r="UTA29" s="91"/>
      <c r="UTB29" s="91"/>
      <c r="UTC29" s="91"/>
      <c r="UTD29" s="91"/>
      <c r="UTE29" s="91"/>
      <c r="UTF29" s="91"/>
      <c r="UTG29" s="91"/>
      <c r="UTH29" s="91"/>
      <c r="UTI29" s="91"/>
      <c r="UTJ29" s="91"/>
      <c r="UTK29" s="91"/>
      <c r="UTL29" s="91"/>
      <c r="UTM29" s="91"/>
      <c r="UTN29" s="91"/>
      <c r="UTO29" s="91"/>
      <c r="UTP29" s="91"/>
      <c r="UTQ29" s="91"/>
      <c r="UTR29" s="91"/>
      <c r="UTS29" s="91"/>
      <c r="UTT29" s="91"/>
      <c r="UTU29" s="91"/>
      <c r="UTV29" s="91"/>
      <c r="UTW29" s="91"/>
      <c r="UTX29" s="91"/>
      <c r="UTY29" s="91"/>
      <c r="UTZ29" s="91"/>
      <c r="UUA29" s="91"/>
      <c r="UUB29" s="91"/>
      <c r="UUC29" s="91"/>
      <c r="UUD29" s="91"/>
      <c r="UUE29" s="91"/>
      <c r="UUF29" s="91"/>
      <c r="UUG29" s="91"/>
      <c r="UUH29" s="91"/>
      <c r="UUI29" s="91"/>
      <c r="UUJ29" s="91"/>
      <c r="UUK29" s="91"/>
      <c r="UUL29" s="91"/>
      <c r="UUM29" s="91"/>
      <c r="UUN29" s="91"/>
      <c r="UUO29" s="91"/>
      <c r="UUP29" s="91"/>
      <c r="UUQ29" s="91"/>
      <c r="UUR29" s="91"/>
      <c r="UUS29" s="91"/>
      <c r="UUT29" s="91"/>
      <c r="UUU29" s="91"/>
      <c r="UUV29" s="91"/>
      <c r="UUW29" s="91"/>
      <c r="UUX29" s="91"/>
      <c r="UUY29" s="91"/>
      <c r="UUZ29" s="91"/>
      <c r="UVA29" s="91"/>
      <c r="UVB29" s="91"/>
      <c r="UVC29" s="91"/>
      <c r="UVD29" s="91"/>
      <c r="UVE29" s="91"/>
      <c r="UVF29" s="91"/>
      <c r="UVG29" s="91"/>
      <c r="UVH29" s="91"/>
      <c r="UVI29" s="91"/>
      <c r="UVJ29" s="91"/>
      <c r="UVK29" s="91"/>
      <c r="UVL29" s="91"/>
      <c r="UVM29" s="91"/>
      <c r="UVN29" s="91"/>
      <c r="UVO29" s="91"/>
      <c r="UVP29" s="91"/>
      <c r="UVQ29" s="91"/>
      <c r="UVR29" s="91"/>
      <c r="UVS29" s="91"/>
      <c r="UVT29" s="91"/>
      <c r="UVU29" s="91"/>
      <c r="UVV29" s="91"/>
      <c r="UVW29" s="91"/>
      <c r="UVX29" s="91"/>
      <c r="UVY29" s="91"/>
      <c r="UVZ29" s="91"/>
      <c r="UWA29" s="91"/>
      <c r="UWB29" s="91"/>
      <c r="UWC29" s="91"/>
      <c r="UWD29" s="91"/>
      <c r="UWE29" s="91"/>
      <c r="UWF29" s="91"/>
      <c r="UWG29" s="91"/>
      <c r="UWH29" s="91"/>
      <c r="UWI29" s="91"/>
      <c r="UWJ29" s="91"/>
      <c r="UWK29" s="91"/>
      <c r="UWL29" s="91"/>
      <c r="UWM29" s="91"/>
      <c r="UWN29" s="91"/>
      <c r="UWO29" s="91"/>
      <c r="UWP29" s="91"/>
      <c r="UWQ29" s="91"/>
      <c r="UWR29" s="91"/>
      <c r="UWS29" s="91"/>
      <c r="UWT29" s="91"/>
      <c r="UWU29" s="91"/>
      <c r="UWV29" s="91"/>
      <c r="UWW29" s="91"/>
      <c r="UWX29" s="91"/>
      <c r="UWY29" s="91"/>
      <c r="UWZ29" s="91"/>
      <c r="UXA29" s="91"/>
      <c r="UXB29" s="91"/>
      <c r="UXC29" s="91"/>
      <c r="UXD29" s="91"/>
      <c r="UXE29" s="91"/>
      <c r="UXF29" s="91"/>
      <c r="UXG29" s="91"/>
      <c r="UXH29" s="91"/>
      <c r="UXI29" s="91"/>
      <c r="UXJ29" s="91"/>
      <c r="UXK29" s="91"/>
      <c r="UXL29" s="91"/>
      <c r="UXM29" s="91"/>
      <c r="UXN29" s="91"/>
      <c r="UXO29" s="91"/>
      <c r="UXP29" s="91"/>
      <c r="UXQ29" s="91"/>
      <c r="UXR29" s="91"/>
      <c r="UXS29" s="91"/>
      <c r="UXT29" s="91"/>
      <c r="UXU29" s="91"/>
      <c r="UXV29" s="91"/>
      <c r="UXW29" s="91"/>
      <c r="UXX29" s="91"/>
      <c r="UXY29" s="91"/>
      <c r="UXZ29" s="91"/>
      <c r="UYA29" s="91"/>
      <c r="UYB29" s="91"/>
      <c r="UYC29" s="91"/>
      <c r="UYD29" s="91"/>
      <c r="UYE29" s="91"/>
      <c r="UYF29" s="91"/>
      <c r="UYG29" s="91"/>
      <c r="UYH29" s="91"/>
      <c r="UYI29" s="91"/>
      <c r="UYJ29" s="91"/>
      <c r="UYK29" s="91"/>
      <c r="UYL29" s="91"/>
      <c r="UYM29" s="91"/>
      <c r="UYN29" s="91"/>
      <c r="UYO29" s="91"/>
      <c r="UYP29" s="91"/>
      <c r="UYQ29" s="91"/>
      <c r="UYR29" s="91"/>
      <c r="UYS29" s="91"/>
      <c r="UYT29" s="91"/>
      <c r="UYU29" s="91"/>
      <c r="UYV29" s="91"/>
      <c r="UYW29" s="91"/>
      <c r="UYX29" s="91"/>
      <c r="UYY29" s="91"/>
      <c r="UYZ29" s="91"/>
      <c r="UZA29" s="91"/>
      <c r="UZB29" s="91"/>
      <c r="UZC29" s="91"/>
      <c r="UZD29" s="91"/>
      <c r="UZE29" s="91"/>
      <c r="UZF29" s="91"/>
      <c r="UZG29" s="91"/>
      <c r="UZH29" s="91"/>
      <c r="UZI29" s="91"/>
      <c r="UZJ29" s="91"/>
      <c r="UZK29" s="91"/>
      <c r="UZL29" s="91"/>
      <c r="UZM29" s="91"/>
      <c r="UZN29" s="91"/>
      <c r="UZO29" s="91"/>
      <c r="UZP29" s="91"/>
      <c r="UZQ29" s="91"/>
      <c r="UZR29" s="91"/>
      <c r="UZS29" s="91"/>
      <c r="UZT29" s="91"/>
      <c r="UZU29" s="91"/>
      <c r="UZV29" s="91"/>
      <c r="UZW29" s="91"/>
      <c r="UZX29" s="91"/>
      <c r="UZY29" s="91"/>
      <c r="UZZ29" s="91"/>
      <c r="VAA29" s="91"/>
      <c r="VAB29" s="91"/>
      <c r="VAC29" s="91"/>
      <c r="VAD29" s="91"/>
      <c r="VAE29" s="91"/>
      <c r="VAF29" s="91"/>
      <c r="VAG29" s="91"/>
      <c r="VAH29" s="91"/>
      <c r="VAI29" s="91"/>
      <c r="VAJ29" s="91"/>
      <c r="VAK29" s="91"/>
      <c r="VAL29" s="91"/>
      <c r="VAM29" s="91"/>
      <c r="VAN29" s="91"/>
      <c r="VAO29" s="91"/>
      <c r="VAP29" s="91"/>
      <c r="VAQ29" s="91"/>
      <c r="VAR29" s="91"/>
      <c r="VAS29" s="91"/>
      <c r="VAT29" s="91"/>
      <c r="VAU29" s="91"/>
      <c r="VAV29" s="91"/>
      <c r="VAW29" s="91"/>
      <c r="VAX29" s="91"/>
      <c r="VAY29" s="91"/>
      <c r="VAZ29" s="91"/>
      <c r="VBA29" s="91"/>
      <c r="VBB29" s="91"/>
      <c r="VBC29" s="91"/>
      <c r="VBD29" s="91"/>
      <c r="VBE29" s="91"/>
      <c r="VBF29" s="91"/>
      <c r="VBG29" s="91"/>
      <c r="VBH29" s="91"/>
      <c r="VBI29" s="91"/>
      <c r="VBJ29" s="91"/>
      <c r="VBK29" s="91"/>
      <c r="VBL29" s="91"/>
      <c r="VBM29" s="91"/>
      <c r="VBN29" s="91"/>
      <c r="VBO29" s="91"/>
      <c r="VBP29" s="91"/>
      <c r="VBQ29" s="91"/>
      <c r="VBR29" s="91"/>
      <c r="VBS29" s="91"/>
      <c r="VBT29" s="91"/>
      <c r="VBU29" s="91"/>
      <c r="VBV29" s="91"/>
      <c r="VBW29" s="91"/>
      <c r="VBX29" s="91"/>
      <c r="VBY29" s="91"/>
      <c r="VBZ29" s="91"/>
      <c r="VCA29" s="91"/>
      <c r="VCB29" s="91"/>
      <c r="VCC29" s="91"/>
      <c r="VCD29" s="91"/>
      <c r="VCE29" s="91"/>
      <c r="VCF29" s="91"/>
      <c r="VCG29" s="91"/>
      <c r="VCH29" s="91"/>
      <c r="VCI29" s="91"/>
      <c r="VCJ29" s="91"/>
      <c r="VCK29" s="91"/>
      <c r="VCL29" s="91"/>
      <c r="VCM29" s="91"/>
      <c r="VCN29" s="91"/>
      <c r="VCO29" s="91"/>
      <c r="VCP29" s="91"/>
      <c r="VCQ29" s="91"/>
      <c r="VCR29" s="91"/>
      <c r="VCS29" s="91"/>
      <c r="VCT29" s="91"/>
      <c r="VCU29" s="91"/>
      <c r="VCV29" s="91"/>
      <c r="VCW29" s="91"/>
      <c r="VCX29" s="91"/>
      <c r="VCY29" s="91"/>
      <c r="VCZ29" s="91"/>
      <c r="VDA29" s="91"/>
      <c r="VDB29" s="91"/>
      <c r="VDC29" s="91"/>
      <c r="VDD29" s="91"/>
      <c r="VDE29" s="91"/>
      <c r="VDF29" s="91"/>
      <c r="VDG29" s="91"/>
      <c r="VDH29" s="91"/>
      <c r="VDI29" s="91"/>
      <c r="VDJ29" s="91"/>
      <c r="VDK29" s="91"/>
      <c r="VDL29" s="91"/>
      <c r="VDM29" s="91"/>
      <c r="VDN29" s="91"/>
      <c r="VDO29" s="91"/>
      <c r="VDP29" s="91"/>
      <c r="VDQ29" s="91"/>
      <c r="VDR29" s="91"/>
      <c r="VDS29" s="91"/>
      <c r="VDT29" s="91"/>
      <c r="VDU29" s="91"/>
      <c r="VDV29" s="91"/>
      <c r="VDW29" s="91"/>
      <c r="VDX29" s="91"/>
      <c r="VDY29" s="91"/>
      <c r="VDZ29" s="91"/>
      <c r="VEA29" s="91"/>
      <c r="VEB29" s="91"/>
      <c r="VEC29" s="91"/>
      <c r="VED29" s="91"/>
      <c r="VEE29" s="91"/>
      <c r="VEF29" s="91"/>
      <c r="VEG29" s="91"/>
      <c r="VEH29" s="91"/>
      <c r="VEI29" s="91"/>
      <c r="VEJ29" s="91"/>
      <c r="VEK29" s="91"/>
      <c r="VEL29" s="91"/>
      <c r="VEM29" s="91"/>
      <c r="VEN29" s="91"/>
      <c r="VEO29" s="91"/>
      <c r="VEP29" s="91"/>
      <c r="VEQ29" s="91"/>
      <c r="VER29" s="91"/>
      <c r="VES29" s="91"/>
      <c r="VET29" s="91"/>
      <c r="VEU29" s="91"/>
      <c r="VEV29" s="91"/>
      <c r="VEW29" s="91"/>
      <c r="VEX29" s="91"/>
      <c r="VEY29" s="91"/>
      <c r="VEZ29" s="91"/>
      <c r="VFA29" s="91"/>
      <c r="VFB29" s="91"/>
      <c r="VFC29" s="91"/>
      <c r="VFD29" s="91"/>
      <c r="VFE29" s="91"/>
      <c r="VFF29" s="91"/>
      <c r="VFG29" s="91"/>
      <c r="VFH29" s="91"/>
      <c r="VFI29" s="91"/>
      <c r="VFJ29" s="91"/>
      <c r="VFK29" s="91"/>
      <c r="VFL29" s="91"/>
      <c r="VFM29" s="91"/>
      <c r="VFN29" s="91"/>
      <c r="VFO29" s="91"/>
      <c r="VFP29" s="91"/>
      <c r="VFQ29" s="91"/>
      <c r="VFR29" s="91"/>
      <c r="VFS29" s="91"/>
      <c r="VFT29" s="91"/>
      <c r="VFU29" s="91"/>
      <c r="VFV29" s="91"/>
      <c r="VFW29" s="91"/>
      <c r="VFX29" s="91"/>
      <c r="VFY29" s="91"/>
      <c r="VFZ29" s="91"/>
      <c r="VGA29" s="91"/>
      <c r="VGB29" s="91"/>
      <c r="VGC29" s="91"/>
      <c r="VGD29" s="91"/>
      <c r="VGE29" s="91"/>
      <c r="VGF29" s="91"/>
      <c r="VGG29" s="91"/>
      <c r="VGH29" s="91"/>
      <c r="VGI29" s="91"/>
      <c r="VGJ29" s="91"/>
      <c r="VGK29" s="91"/>
      <c r="VGL29" s="91"/>
      <c r="VGM29" s="91"/>
      <c r="VGN29" s="91"/>
      <c r="VGO29" s="91"/>
      <c r="VGP29" s="91"/>
      <c r="VGQ29" s="91"/>
      <c r="VGR29" s="91"/>
      <c r="VGS29" s="91"/>
      <c r="VGT29" s="91"/>
      <c r="VGU29" s="91"/>
      <c r="VGV29" s="91"/>
      <c r="VGW29" s="91"/>
      <c r="VGX29" s="91"/>
      <c r="VGY29" s="91"/>
      <c r="VGZ29" s="91"/>
      <c r="VHA29" s="91"/>
      <c r="VHB29" s="91"/>
      <c r="VHC29" s="91"/>
      <c r="VHD29" s="91"/>
      <c r="VHE29" s="91"/>
      <c r="VHF29" s="91"/>
      <c r="VHG29" s="91"/>
      <c r="VHH29" s="91"/>
      <c r="VHI29" s="91"/>
      <c r="VHJ29" s="91"/>
      <c r="VHK29" s="91"/>
      <c r="VHL29" s="91"/>
      <c r="VHM29" s="91"/>
      <c r="VHN29" s="91"/>
      <c r="VHO29" s="91"/>
      <c r="VHP29" s="91"/>
      <c r="VHQ29" s="91"/>
      <c r="VHR29" s="91"/>
      <c r="VHS29" s="91"/>
      <c r="VHT29" s="91"/>
      <c r="VHU29" s="91"/>
      <c r="VHV29" s="91"/>
      <c r="VHW29" s="91"/>
      <c r="VHX29" s="91"/>
      <c r="VHY29" s="91"/>
      <c r="VHZ29" s="91"/>
      <c r="VIA29" s="91"/>
      <c r="VIB29" s="91"/>
      <c r="VIC29" s="91"/>
      <c r="VID29" s="91"/>
      <c r="VIE29" s="91"/>
      <c r="VIF29" s="91"/>
      <c r="VIG29" s="91"/>
      <c r="VIH29" s="91"/>
      <c r="VII29" s="91"/>
      <c r="VIJ29" s="91"/>
      <c r="VIK29" s="91"/>
      <c r="VIL29" s="91"/>
      <c r="VIM29" s="91"/>
      <c r="VIN29" s="91"/>
      <c r="VIO29" s="91"/>
      <c r="VIP29" s="91"/>
      <c r="VIQ29" s="91"/>
      <c r="VIR29" s="91"/>
      <c r="VIS29" s="91"/>
      <c r="VIT29" s="91"/>
      <c r="VIU29" s="91"/>
      <c r="VIV29" s="91"/>
      <c r="VIW29" s="91"/>
      <c r="VIX29" s="91"/>
      <c r="VIY29" s="91"/>
      <c r="VIZ29" s="91"/>
      <c r="VJA29" s="91"/>
      <c r="VJB29" s="91"/>
      <c r="VJC29" s="91"/>
      <c r="VJD29" s="91"/>
      <c r="VJE29" s="91"/>
      <c r="VJF29" s="91"/>
      <c r="VJG29" s="91"/>
      <c r="VJH29" s="91"/>
      <c r="VJI29" s="91"/>
      <c r="VJJ29" s="91"/>
      <c r="VJK29" s="91"/>
      <c r="VJL29" s="91"/>
      <c r="VJM29" s="91"/>
      <c r="VJN29" s="91"/>
      <c r="VJO29" s="91"/>
      <c r="VJP29" s="91"/>
      <c r="VJQ29" s="91"/>
      <c r="VJR29" s="91"/>
      <c r="VJS29" s="91"/>
      <c r="VJT29" s="91"/>
      <c r="VJU29" s="91"/>
      <c r="VJV29" s="91"/>
      <c r="VJW29" s="91"/>
      <c r="VJX29" s="91"/>
      <c r="VJY29" s="91"/>
      <c r="VJZ29" s="91"/>
      <c r="VKA29" s="91"/>
      <c r="VKB29" s="91"/>
      <c r="VKC29" s="91"/>
      <c r="VKD29" s="91"/>
      <c r="VKE29" s="91"/>
      <c r="VKF29" s="91"/>
      <c r="VKG29" s="91"/>
      <c r="VKH29" s="91"/>
      <c r="VKI29" s="91"/>
      <c r="VKJ29" s="91"/>
      <c r="VKK29" s="91"/>
      <c r="VKL29" s="91"/>
      <c r="VKM29" s="91"/>
      <c r="VKN29" s="91"/>
      <c r="VKO29" s="91"/>
      <c r="VKP29" s="91"/>
      <c r="VKQ29" s="91"/>
      <c r="VKR29" s="91"/>
      <c r="VKS29" s="91"/>
      <c r="VKT29" s="91"/>
      <c r="VKU29" s="91"/>
      <c r="VKV29" s="91"/>
      <c r="VKW29" s="91"/>
      <c r="VKX29" s="91"/>
      <c r="VKY29" s="91"/>
      <c r="VKZ29" s="91"/>
      <c r="VLA29" s="91"/>
      <c r="VLB29" s="91"/>
      <c r="VLC29" s="91"/>
      <c r="VLD29" s="91"/>
      <c r="VLE29" s="91"/>
      <c r="VLF29" s="91"/>
      <c r="VLG29" s="91"/>
      <c r="VLH29" s="91"/>
      <c r="VLI29" s="91"/>
      <c r="VLJ29" s="91"/>
      <c r="VLK29" s="91"/>
      <c r="VLL29" s="91"/>
      <c r="VLM29" s="91"/>
      <c r="VLN29" s="91"/>
      <c r="VLO29" s="91"/>
      <c r="VLP29" s="91"/>
      <c r="VLQ29" s="91"/>
      <c r="VLR29" s="91"/>
      <c r="VLS29" s="91"/>
      <c r="VLT29" s="91"/>
      <c r="VLU29" s="91"/>
      <c r="VLV29" s="91"/>
      <c r="VLW29" s="91"/>
      <c r="VLX29" s="91"/>
      <c r="VLY29" s="91"/>
      <c r="VLZ29" s="91"/>
      <c r="VMA29" s="91"/>
      <c r="VMB29" s="91"/>
      <c r="VMC29" s="91"/>
      <c r="VMD29" s="91"/>
      <c r="VME29" s="91"/>
      <c r="VMF29" s="91"/>
      <c r="VMG29" s="91"/>
      <c r="VMH29" s="91"/>
      <c r="VMI29" s="91"/>
      <c r="VMJ29" s="91"/>
      <c r="VMK29" s="91"/>
      <c r="VML29" s="91"/>
      <c r="VMM29" s="91"/>
      <c r="VMN29" s="91"/>
      <c r="VMO29" s="91"/>
      <c r="VMP29" s="91"/>
      <c r="VMQ29" s="91"/>
      <c r="VMR29" s="91"/>
      <c r="VMS29" s="91"/>
      <c r="VMT29" s="91"/>
      <c r="VMU29" s="91"/>
      <c r="VMV29" s="91"/>
      <c r="VMW29" s="91"/>
      <c r="VMX29" s="91"/>
      <c r="VMY29" s="91"/>
      <c r="VMZ29" s="91"/>
      <c r="VNA29" s="91"/>
      <c r="VNB29" s="91"/>
      <c r="VNC29" s="91"/>
      <c r="VND29" s="91"/>
      <c r="VNE29" s="91"/>
      <c r="VNF29" s="91"/>
      <c r="VNG29" s="91"/>
      <c r="VNH29" s="91"/>
      <c r="VNI29" s="91"/>
      <c r="VNJ29" s="91"/>
      <c r="VNK29" s="91"/>
      <c r="VNL29" s="91"/>
      <c r="VNM29" s="91"/>
      <c r="VNN29" s="91"/>
      <c r="VNO29" s="91"/>
      <c r="VNP29" s="91"/>
      <c r="VNQ29" s="91"/>
      <c r="VNR29" s="91"/>
      <c r="VNS29" s="91"/>
      <c r="VNT29" s="91"/>
      <c r="VNU29" s="91"/>
      <c r="VNV29" s="91"/>
      <c r="VNW29" s="91"/>
      <c r="VNX29" s="91"/>
      <c r="VNY29" s="91"/>
      <c r="VNZ29" s="91"/>
      <c r="VOA29" s="91"/>
      <c r="VOB29" s="91"/>
      <c r="VOC29" s="91"/>
      <c r="VOD29" s="91"/>
      <c r="VOE29" s="91"/>
      <c r="VOF29" s="91"/>
      <c r="VOG29" s="91"/>
      <c r="VOH29" s="91"/>
      <c r="VOI29" s="91"/>
      <c r="VOJ29" s="91"/>
      <c r="VOK29" s="91"/>
      <c r="VOL29" s="91"/>
      <c r="VOM29" s="91"/>
      <c r="VON29" s="91"/>
      <c r="VOO29" s="91"/>
      <c r="VOP29" s="91"/>
      <c r="VOQ29" s="91"/>
      <c r="VOR29" s="91"/>
      <c r="VOS29" s="91"/>
      <c r="VOT29" s="91"/>
      <c r="VOU29" s="91"/>
      <c r="VOV29" s="91"/>
      <c r="VOW29" s="91"/>
      <c r="VOX29" s="91"/>
      <c r="VOY29" s="91"/>
      <c r="VOZ29" s="91"/>
      <c r="VPA29" s="91"/>
      <c r="VPB29" s="91"/>
      <c r="VPC29" s="91"/>
      <c r="VPD29" s="91"/>
      <c r="VPE29" s="91"/>
      <c r="VPF29" s="91"/>
      <c r="VPG29" s="91"/>
      <c r="VPH29" s="91"/>
      <c r="VPI29" s="91"/>
      <c r="VPJ29" s="91"/>
      <c r="VPK29" s="91"/>
      <c r="VPL29" s="91"/>
      <c r="VPM29" s="91"/>
      <c r="VPN29" s="91"/>
      <c r="VPO29" s="91"/>
      <c r="VPP29" s="91"/>
      <c r="VPQ29" s="91"/>
      <c r="VPR29" s="91"/>
      <c r="VPS29" s="91"/>
      <c r="VPT29" s="91"/>
      <c r="VPU29" s="91"/>
      <c r="VPV29" s="91"/>
      <c r="VPW29" s="91"/>
      <c r="VPX29" s="91"/>
      <c r="VPY29" s="91"/>
      <c r="VPZ29" s="91"/>
      <c r="VQA29" s="91"/>
      <c r="VQB29" s="91"/>
      <c r="VQC29" s="91"/>
      <c r="VQD29" s="91"/>
      <c r="VQE29" s="91"/>
      <c r="VQF29" s="91"/>
      <c r="VQG29" s="91"/>
      <c r="VQH29" s="91"/>
      <c r="VQI29" s="91"/>
      <c r="VQJ29" s="91"/>
      <c r="VQK29" s="91"/>
      <c r="VQL29" s="91"/>
      <c r="VQM29" s="91"/>
      <c r="VQN29" s="91"/>
      <c r="VQO29" s="91"/>
      <c r="VQP29" s="91"/>
      <c r="VQQ29" s="91"/>
      <c r="VQR29" s="91"/>
      <c r="VQS29" s="91"/>
      <c r="VQT29" s="91"/>
      <c r="VQU29" s="91"/>
      <c r="VQV29" s="91"/>
      <c r="VQW29" s="91"/>
      <c r="VQX29" s="91"/>
      <c r="VQY29" s="91"/>
      <c r="VQZ29" s="91"/>
      <c r="VRA29" s="91"/>
      <c r="VRB29" s="91"/>
      <c r="VRC29" s="91"/>
      <c r="VRD29" s="91"/>
      <c r="VRE29" s="91"/>
      <c r="VRF29" s="91"/>
      <c r="VRG29" s="91"/>
      <c r="VRH29" s="91"/>
      <c r="VRI29" s="91"/>
      <c r="VRJ29" s="91"/>
      <c r="VRK29" s="91"/>
      <c r="VRL29" s="91"/>
      <c r="VRM29" s="91"/>
      <c r="VRN29" s="91"/>
      <c r="VRO29" s="91"/>
      <c r="VRP29" s="91"/>
      <c r="VRQ29" s="91"/>
      <c r="VRR29" s="91"/>
      <c r="VRS29" s="91"/>
      <c r="VRT29" s="91"/>
      <c r="VRU29" s="91"/>
      <c r="VRV29" s="91"/>
      <c r="VRW29" s="91"/>
      <c r="VRX29" s="91"/>
      <c r="VRY29" s="91"/>
      <c r="VRZ29" s="91"/>
      <c r="VSA29" s="91"/>
      <c r="VSB29" s="91"/>
      <c r="VSC29" s="91"/>
      <c r="VSD29" s="91"/>
      <c r="VSE29" s="91"/>
      <c r="VSF29" s="91"/>
      <c r="VSG29" s="91"/>
      <c r="VSH29" s="91"/>
      <c r="VSI29" s="91"/>
      <c r="VSJ29" s="91"/>
      <c r="VSK29" s="91"/>
      <c r="VSL29" s="91"/>
      <c r="VSM29" s="91"/>
      <c r="VSN29" s="91"/>
      <c r="VSO29" s="91"/>
      <c r="VSP29" s="91"/>
      <c r="VSQ29" s="91"/>
      <c r="VSR29" s="91"/>
      <c r="VSS29" s="91"/>
      <c r="VST29" s="91"/>
      <c r="VSU29" s="91"/>
      <c r="VSV29" s="91"/>
      <c r="VSW29" s="91"/>
      <c r="VSX29" s="91"/>
      <c r="VSY29" s="91"/>
      <c r="VSZ29" s="91"/>
      <c r="VTA29" s="91"/>
      <c r="VTB29" s="91"/>
      <c r="VTC29" s="91"/>
      <c r="VTD29" s="91"/>
      <c r="VTE29" s="91"/>
      <c r="VTF29" s="91"/>
      <c r="VTG29" s="91"/>
      <c r="VTH29" s="91"/>
      <c r="VTI29" s="91"/>
      <c r="VTJ29" s="91"/>
      <c r="VTK29" s="91"/>
      <c r="VTL29" s="91"/>
      <c r="VTM29" s="91"/>
      <c r="VTN29" s="91"/>
      <c r="VTO29" s="91"/>
      <c r="VTP29" s="91"/>
      <c r="VTQ29" s="91"/>
      <c r="VTR29" s="91"/>
      <c r="VTS29" s="91"/>
      <c r="VTT29" s="91"/>
      <c r="VTU29" s="91"/>
      <c r="VTV29" s="91"/>
      <c r="VTW29" s="91"/>
      <c r="VTX29" s="91"/>
      <c r="VTY29" s="91"/>
      <c r="VTZ29" s="91"/>
      <c r="VUA29" s="91"/>
      <c r="VUB29" s="91"/>
      <c r="VUC29" s="91"/>
      <c r="VUD29" s="91"/>
      <c r="VUE29" s="91"/>
      <c r="VUF29" s="91"/>
      <c r="VUG29" s="91"/>
      <c r="VUH29" s="91"/>
      <c r="VUI29" s="91"/>
      <c r="VUJ29" s="91"/>
      <c r="VUK29" s="91"/>
      <c r="VUL29" s="91"/>
      <c r="VUM29" s="91"/>
      <c r="VUN29" s="91"/>
      <c r="VUO29" s="91"/>
      <c r="VUP29" s="91"/>
      <c r="VUQ29" s="91"/>
      <c r="VUR29" s="91"/>
      <c r="VUS29" s="91"/>
      <c r="VUT29" s="91"/>
      <c r="VUU29" s="91"/>
      <c r="VUV29" s="91"/>
      <c r="VUW29" s="91"/>
      <c r="VUX29" s="91"/>
      <c r="VUY29" s="91"/>
      <c r="VUZ29" s="91"/>
      <c r="VVA29" s="91"/>
      <c r="VVB29" s="91"/>
      <c r="VVC29" s="91"/>
      <c r="VVD29" s="91"/>
      <c r="VVE29" s="91"/>
      <c r="VVF29" s="91"/>
      <c r="VVG29" s="91"/>
      <c r="VVH29" s="91"/>
      <c r="VVI29" s="91"/>
      <c r="VVJ29" s="91"/>
      <c r="VVK29" s="91"/>
      <c r="VVL29" s="91"/>
      <c r="VVM29" s="91"/>
      <c r="VVN29" s="91"/>
      <c r="VVO29" s="91"/>
      <c r="VVP29" s="91"/>
      <c r="VVQ29" s="91"/>
      <c r="VVR29" s="91"/>
      <c r="VVS29" s="91"/>
      <c r="VVT29" s="91"/>
      <c r="VVU29" s="91"/>
      <c r="VVV29" s="91"/>
      <c r="VVW29" s="91"/>
      <c r="VVX29" s="91"/>
      <c r="VVY29" s="91"/>
      <c r="VVZ29" s="91"/>
      <c r="VWA29" s="91"/>
      <c r="VWB29" s="91"/>
      <c r="VWC29" s="91"/>
      <c r="VWD29" s="91"/>
      <c r="VWE29" s="91"/>
      <c r="VWF29" s="91"/>
      <c r="VWG29" s="91"/>
      <c r="VWH29" s="91"/>
      <c r="VWI29" s="91"/>
      <c r="VWJ29" s="91"/>
      <c r="VWK29" s="91"/>
      <c r="VWL29" s="91"/>
      <c r="VWM29" s="91"/>
      <c r="VWN29" s="91"/>
      <c r="VWO29" s="91"/>
      <c r="VWP29" s="91"/>
      <c r="VWQ29" s="91"/>
      <c r="VWR29" s="91"/>
      <c r="VWS29" s="91"/>
      <c r="VWT29" s="91"/>
      <c r="VWU29" s="91"/>
      <c r="VWV29" s="91"/>
      <c r="VWW29" s="91"/>
      <c r="VWX29" s="91"/>
      <c r="VWY29" s="91"/>
      <c r="VWZ29" s="91"/>
      <c r="VXA29" s="91"/>
      <c r="VXB29" s="91"/>
      <c r="VXC29" s="91"/>
      <c r="VXD29" s="91"/>
      <c r="VXE29" s="91"/>
      <c r="VXF29" s="91"/>
      <c r="VXG29" s="91"/>
      <c r="VXH29" s="91"/>
      <c r="VXI29" s="91"/>
      <c r="VXJ29" s="91"/>
      <c r="VXK29" s="91"/>
      <c r="VXL29" s="91"/>
      <c r="VXM29" s="91"/>
      <c r="VXN29" s="91"/>
      <c r="VXO29" s="91"/>
      <c r="VXP29" s="91"/>
      <c r="VXQ29" s="91"/>
      <c r="VXR29" s="91"/>
      <c r="VXS29" s="91"/>
      <c r="VXT29" s="91"/>
      <c r="VXU29" s="91"/>
      <c r="VXV29" s="91"/>
      <c r="VXW29" s="91"/>
      <c r="VXX29" s="91"/>
      <c r="VXY29" s="91"/>
      <c r="VXZ29" s="91"/>
      <c r="VYA29" s="91"/>
      <c r="VYB29" s="91"/>
      <c r="VYC29" s="91"/>
      <c r="VYD29" s="91"/>
      <c r="VYE29" s="91"/>
      <c r="VYF29" s="91"/>
      <c r="VYG29" s="91"/>
      <c r="VYH29" s="91"/>
      <c r="VYI29" s="91"/>
      <c r="VYJ29" s="91"/>
      <c r="VYK29" s="91"/>
      <c r="VYL29" s="91"/>
      <c r="VYM29" s="91"/>
      <c r="VYN29" s="91"/>
      <c r="VYO29" s="91"/>
      <c r="VYP29" s="91"/>
      <c r="VYQ29" s="91"/>
      <c r="VYR29" s="91"/>
      <c r="VYS29" s="91"/>
      <c r="VYT29" s="91"/>
      <c r="VYU29" s="91"/>
      <c r="VYV29" s="91"/>
      <c r="VYW29" s="91"/>
      <c r="VYX29" s="91"/>
      <c r="VYY29" s="91"/>
      <c r="VYZ29" s="91"/>
      <c r="VZA29" s="91"/>
      <c r="VZB29" s="91"/>
      <c r="VZC29" s="91"/>
      <c r="VZD29" s="91"/>
      <c r="VZE29" s="91"/>
      <c r="VZF29" s="91"/>
      <c r="VZG29" s="91"/>
      <c r="VZH29" s="91"/>
      <c r="VZI29" s="91"/>
      <c r="VZJ29" s="91"/>
      <c r="VZK29" s="91"/>
      <c r="VZL29" s="91"/>
      <c r="VZM29" s="91"/>
      <c r="VZN29" s="91"/>
      <c r="VZO29" s="91"/>
      <c r="VZP29" s="91"/>
      <c r="VZQ29" s="91"/>
      <c r="VZR29" s="91"/>
      <c r="VZS29" s="91"/>
      <c r="VZT29" s="91"/>
      <c r="VZU29" s="91"/>
      <c r="VZV29" s="91"/>
      <c r="VZW29" s="91"/>
      <c r="VZX29" s="91"/>
      <c r="VZY29" s="91"/>
      <c r="VZZ29" s="91"/>
      <c r="WAA29" s="91"/>
      <c r="WAB29" s="91"/>
      <c r="WAC29" s="91"/>
      <c r="WAD29" s="91"/>
      <c r="WAE29" s="91"/>
      <c r="WAF29" s="91"/>
      <c r="WAG29" s="91"/>
      <c r="WAH29" s="91"/>
      <c r="WAI29" s="91"/>
      <c r="WAJ29" s="91"/>
      <c r="WAK29" s="91"/>
      <c r="WAL29" s="91"/>
      <c r="WAM29" s="91"/>
      <c r="WAN29" s="91"/>
      <c r="WAO29" s="91"/>
      <c r="WAP29" s="91"/>
      <c r="WAQ29" s="91"/>
      <c r="WAR29" s="91"/>
      <c r="WAS29" s="91"/>
      <c r="WAT29" s="91"/>
      <c r="WAU29" s="91"/>
      <c r="WAV29" s="91"/>
      <c r="WAW29" s="91"/>
      <c r="WAX29" s="91"/>
      <c r="WAY29" s="91"/>
      <c r="WAZ29" s="91"/>
      <c r="WBA29" s="91"/>
      <c r="WBB29" s="91"/>
      <c r="WBC29" s="91"/>
      <c r="WBD29" s="91"/>
      <c r="WBE29" s="91"/>
      <c r="WBF29" s="91"/>
      <c r="WBG29" s="91"/>
      <c r="WBH29" s="91"/>
      <c r="WBI29" s="91"/>
      <c r="WBJ29" s="91"/>
      <c r="WBK29" s="91"/>
      <c r="WBL29" s="91"/>
      <c r="WBM29" s="91"/>
      <c r="WBN29" s="91"/>
      <c r="WBO29" s="91"/>
      <c r="WBP29" s="91"/>
      <c r="WBQ29" s="91"/>
      <c r="WBR29" s="91"/>
      <c r="WBS29" s="91"/>
      <c r="WBT29" s="91"/>
      <c r="WBU29" s="91"/>
      <c r="WBV29" s="91"/>
      <c r="WBW29" s="91"/>
      <c r="WBX29" s="91"/>
      <c r="WBY29" s="91"/>
      <c r="WBZ29" s="91"/>
      <c r="WCA29" s="91"/>
      <c r="WCB29" s="91"/>
      <c r="WCC29" s="91"/>
      <c r="WCD29" s="91"/>
      <c r="WCE29" s="91"/>
      <c r="WCF29" s="91"/>
      <c r="WCG29" s="91"/>
      <c r="WCH29" s="91"/>
      <c r="WCI29" s="91"/>
      <c r="WCJ29" s="91"/>
      <c r="WCK29" s="91"/>
      <c r="WCL29" s="91"/>
      <c r="WCM29" s="91"/>
      <c r="WCN29" s="91"/>
      <c r="WCO29" s="91"/>
      <c r="WCP29" s="91"/>
      <c r="WCQ29" s="91"/>
      <c r="WCR29" s="91"/>
      <c r="WCS29" s="91"/>
      <c r="WCT29" s="91"/>
      <c r="WCU29" s="91"/>
      <c r="WCV29" s="91"/>
      <c r="WCW29" s="91"/>
      <c r="WCX29" s="91"/>
      <c r="WCY29" s="91"/>
      <c r="WCZ29" s="91"/>
      <c r="WDA29" s="91"/>
      <c r="WDB29" s="91"/>
      <c r="WDC29" s="91"/>
      <c r="WDD29" s="91"/>
      <c r="WDE29" s="91"/>
      <c r="WDF29" s="91"/>
      <c r="WDG29" s="91"/>
      <c r="WDH29" s="91"/>
      <c r="WDI29" s="91"/>
      <c r="WDJ29" s="91"/>
      <c r="WDK29" s="91"/>
      <c r="WDL29" s="91"/>
      <c r="WDM29" s="91"/>
      <c r="WDN29" s="91"/>
      <c r="WDO29" s="91"/>
      <c r="WDP29" s="91"/>
      <c r="WDQ29" s="91"/>
      <c r="WDR29" s="91"/>
      <c r="WDS29" s="91"/>
      <c r="WDT29" s="91"/>
      <c r="WDU29" s="91"/>
      <c r="WDV29" s="91"/>
      <c r="WDW29" s="91"/>
      <c r="WDX29" s="91"/>
      <c r="WDY29" s="91"/>
      <c r="WDZ29" s="91"/>
      <c r="WEA29" s="91"/>
      <c r="WEB29" s="91"/>
      <c r="WEC29" s="91"/>
      <c r="WED29" s="91"/>
      <c r="WEE29" s="91"/>
      <c r="WEF29" s="91"/>
      <c r="WEG29" s="91"/>
      <c r="WEH29" s="91"/>
      <c r="WEI29" s="91"/>
      <c r="WEJ29" s="91"/>
      <c r="WEK29" s="91"/>
      <c r="WEL29" s="91"/>
      <c r="WEM29" s="91"/>
      <c r="WEN29" s="91"/>
      <c r="WEO29" s="91"/>
      <c r="WEP29" s="91"/>
      <c r="WEQ29" s="91"/>
      <c r="WER29" s="91"/>
      <c r="WES29" s="91"/>
      <c r="WET29" s="91"/>
      <c r="WEU29" s="91"/>
      <c r="WEV29" s="91"/>
      <c r="WEW29" s="91"/>
      <c r="WEX29" s="91"/>
      <c r="WEY29" s="91"/>
      <c r="WEZ29" s="91"/>
      <c r="WFA29" s="91"/>
      <c r="WFB29" s="91"/>
      <c r="WFC29" s="91"/>
      <c r="WFD29" s="91"/>
      <c r="WFE29" s="91"/>
      <c r="WFF29" s="91"/>
      <c r="WFG29" s="91"/>
      <c r="WFH29" s="91"/>
      <c r="WFI29" s="91"/>
      <c r="WFJ29" s="91"/>
      <c r="WFK29" s="91"/>
      <c r="WFL29" s="91"/>
      <c r="WFM29" s="91"/>
      <c r="WFN29" s="91"/>
      <c r="WFO29" s="91"/>
      <c r="WFP29" s="91"/>
      <c r="WFQ29" s="91"/>
      <c r="WFR29" s="91"/>
      <c r="WFS29" s="91"/>
      <c r="WFT29" s="91"/>
      <c r="WFU29" s="91"/>
      <c r="WFV29" s="91"/>
      <c r="WFW29" s="91"/>
      <c r="WFX29" s="91"/>
      <c r="WFY29" s="91"/>
      <c r="WFZ29" s="91"/>
      <c r="WGA29" s="91"/>
      <c r="WGB29" s="91"/>
      <c r="WGC29" s="91"/>
      <c r="WGD29" s="91"/>
      <c r="WGE29" s="91"/>
      <c r="WGF29" s="91"/>
      <c r="WGG29" s="91"/>
      <c r="WGH29" s="91"/>
      <c r="WGI29" s="91"/>
      <c r="WGJ29" s="91"/>
      <c r="WGK29" s="91"/>
      <c r="WGL29" s="91"/>
      <c r="WGM29" s="91"/>
      <c r="WGN29" s="91"/>
      <c r="WGO29" s="91"/>
      <c r="WGP29" s="91"/>
      <c r="WGQ29" s="91"/>
      <c r="WGR29" s="91"/>
      <c r="WGS29" s="91"/>
      <c r="WGT29" s="91"/>
      <c r="WGU29" s="91"/>
      <c r="WGV29" s="91"/>
      <c r="WGW29" s="91"/>
      <c r="WGX29" s="91"/>
      <c r="WGY29" s="91"/>
      <c r="WGZ29" s="91"/>
      <c r="WHA29" s="91"/>
      <c r="WHB29" s="91"/>
      <c r="WHC29" s="91"/>
      <c r="WHD29" s="91"/>
      <c r="WHE29" s="91"/>
      <c r="WHF29" s="91"/>
      <c r="WHG29" s="91"/>
      <c r="WHH29" s="91"/>
      <c r="WHI29" s="91"/>
      <c r="WHJ29" s="91"/>
      <c r="WHK29" s="91"/>
      <c r="WHL29" s="91"/>
      <c r="WHM29" s="91"/>
      <c r="WHN29" s="91"/>
      <c r="WHO29" s="91"/>
      <c r="WHP29" s="91"/>
      <c r="WHQ29" s="91"/>
      <c r="WHR29" s="91"/>
      <c r="WHS29" s="91"/>
      <c r="WHT29" s="91"/>
      <c r="WHU29" s="91"/>
      <c r="WHV29" s="91"/>
      <c r="WHW29" s="91"/>
      <c r="WHX29" s="91"/>
      <c r="WHY29" s="91"/>
      <c r="WHZ29" s="91"/>
      <c r="WIA29" s="91"/>
      <c r="WIB29" s="91"/>
      <c r="WIC29" s="91"/>
      <c r="WID29" s="91"/>
      <c r="WIE29" s="91"/>
      <c r="WIF29" s="91"/>
      <c r="WIG29" s="91"/>
      <c r="WIH29" s="91"/>
      <c r="WII29" s="91"/>
      <c r="WIJ29" s="91"/>
      <c r="WIK29" s="91"/>
      <c r="WIL29" s="91"/>
      <c r="WIM29" s="91"/>
      <c r="WIN29" s="91"/>
      <c r="WIO29" s="91"/>
      <c r="WIP29" s="91"/>
      <c r="WIQ29" s="91"/>
      <c r="WIR29" s="91"/>
      <c r="WIS29" s="91"/>
      <c r="WIT29" s="91"/>
      <c r="WIU29" s="91"/>
      <c r="WIV29" s="91"/>
      <c r="WIW29" s="91"/>
      <c r="WIX29" s="91"/>
      <c r="WIY29" s="91"/>
      <c r="WIZ29" s="91"/>
      <c r="WJA29" s="91"/>
      <c r="WJB29" s="91"/>
      <c r="WJC29" s="91"/>
      <c r="WJD29" s="91"/>
      <c r="WJE29" s="91"/>
      <c r="WJF29" s="91"/>
      <c r="WJG29" s="91"/>
      <c r="WJH29" s="91"/>
      <c r="WJI29" s="91"/>
      <c r="WJJ29" s="91"/>
      <c r="WJK29" s="91"/>
      <c r="WJL29" s="91"/>
      <c r="WJM29" s="91"/>
      <c r="WJN29" s="91"/>
      <c r="WJO29" s="91"/>
      <c r="WJP29" s="91"/>
      <c r="WJQ29" s="91"/>
      <c r="WJR29" s="91"/>
      <c r="WJS29" s="91"/>
      <c r="WJT29" s="91"/>
      <c r="WJU29" s="91"/>
      <c r="WJV29" s="91"/>
      <c r="WJW29" s="91"/>
      <c r="WJX29" s="91"/>
      <c r="WJY29" s="91"/>
      <c r="WJZ29" s="91"/>
      <c r="WKA29" s="91"/>
      <c r="WKB29" s="91"/>
      <c r="WKC29" s="91"/>
      <c r="WKD29" s="91"/>
      <c r="WKE29" s="91"/>
      <c r="WKF29" s="91"/>
      <c r="WKG29" s="91"/>
      <c r="WKH29" s="91"/>
      <c r="WKI29" s="91"/>
      <c r="WKJ29" s="91"/>
      <c r="WKK29" s="91"/>
      <c r="WKL29" s="91"/>
      <c r="WKM29" s="91"/>
      <c r="WKN29" s="91"/>
      <c r="WKO29" s="91"/>
      <c r="WKP29" s="91"/>
      <c r="WKQ29" s="91"/>
      <c r="WKR29" s="91"/>
      <c r="WKS29" s="91"/>
      <c r="WKT29" s="91"/>
      <c r="WKU29" s="91"/>
      <c r="WKV29" s="91"/>
      <c r="WKW29" s="91"/>
      <c r="WKX29" s="91"/>
      <c r="WKY29" s="91"/>
      <c r="WKZ29" s="91"/>
      <c r="WLA29" s="91"/>
      <c r="WLB29" s="91"/>
      <c r="WLC29" s="91"/>
      <c r="WLD29" s="91"/>
      <c r="WLE29" s="91"/>
      <c r="WLF29" s="91"/>
      <c r="WLG29" s="91"/>
      <c r="WLH29" s="91"/>
      <c r="WLI29" s="91"/>
      <c r="WLJ29" s="91"/>
      <c r="WLK29" s="91"/>
      <c r="WLL29" s="91"/>
      <c r="WLM29" s="91"/>
      <c r="WLN29" s="91"/>
      <c r="WLO29" s="91"/>
      <c r="WLP29" s="91"/>
      <c r="WLQ29" s="91"/>
      <c r="WLR29" s="91"/>
      <c r="WLS29" s="91"/>
      <c r="WLT29" s="91"/>
      <c r="WLU29" s="91"/>
      <c r="WLV29" s="91"/>
      <c r="WLW29" s="91"/>
      <c r="WLX29" s="91"/>
      <c r="WLY29" s="91"/>
      <c r="WLZ29" s="91"/>
      <c r="WMA29" s="91"/>
      <c r="WMB29" s="91"/>
      <c r="WMC29" s="91"/>
      <c r="WMD29" s="91"/>
      <c r="WME29" s="91"/>
      <c r="WMF29" s="91"/>
      <c r="WMG29" s="91"/>
      <c r="WMH29" s="91"/>
      <c r="WMI29" s="91"/>
      <c r="WMJ29" s="91"/>
      <c r="WMK29" s="91"/>
      <c r="WML29" s="91"/>
      <c r="WMM29" s="91"/>
      <c r="WMN29" s="91"/>
      <c r="WMO29" s="91"/>
      <c r="WMP29" s="91"/>
      <c r="WMQ29" s="91"/>
      <c r="WMR29" s="91"/>
      <c r="WMS29" s="91"/>
      <c r="WMT29" s="91"/>
      <c r="WMU29" s="91"/>
      <c r="WMV29" s="91"/>
      <c r="WMW29" s="91"/>
      <c r="WMX29" s="91"/>
      <c r="WMY29" s="91"/>
      <c r="WMZ29" s="91"/>
      <c r="WNA29" s="91"/>
      <c r="WNB29" s="91"/>
      <c r="WNC29" s="91"/>
      <c r="WND29" s="91"/>
      <c r="WNE29" s="91"/>
      <c r="WNF29" s="91"/>
      <c r="WNG29" s="91"/>
      <c r="WNH29" s="91"/>
      <c r="WNI29" s="91"/>
      <c r="WNJ29" s="91"/>
      <c r="WNK29" s="91"/>
      <c r="WNL29" s="91"/>
      <c r="WNM29" s="91"/>
      <c r="WNN29" s="91"/>
      <c r="WNO29" s="91"/>
      <c r="WNP29" s="91"/>
      <c r="WNQ29" s="91"/>
      <c r="WNR29" s="91"/>
      <c r="WNS29" s="91"/>
      <c r="WNT29" s="91"/>
      <c r="WNU29" s="91"/>
      <c r="WNV29" s="91"/>
      <c r="WNW29" s="91"/>
      <c r="WNX29" s="91"/>
      <c r="WNY29" s="91"/>
      <c r="WNZ29" s="91"/>
      <c r="WOA29" s="91"/>
      <c r="WOB29" s="91"/>
      <c r="WOC29" s="91"/>
      <c r="WOD29" s="91"/>
      <c r="WOE29" s="91"/>
      <c r="WOF29" s="91"/>
      <c r="WOG29" s="91"/>
      <c r="WOH29" s="91"/>
      <c r="WOI29" s="91"/>
      <c r="WOJ29" s="91"/>
      <c r="WOK29" s="91"/>
      <c r="WOL29" s="91"/>
      <c r="WOM29" s="91"/>
      <c r="WON29" s="91"/>
      <c r="WOO29" s="91"/>
      <c r="WOP29" s="91"/>
      <c r="WOQ29" s="91"/>
      <c r="WOR29" s="91"/>
      <c r="WOS29" s="91"/>
      <c r="WOT29" s="91"/>
      <c r="WOU29" s="91"/>
      <c r="WOV29" s="91"/>
      <c r="WOW29" s="91"/>
      <c r="WOX29" s="91"/>
      <c r="WOY29" s="91"/>
      <c r="WOZ29" s="91"/>
      <c r="WPA29" s="91"/>
      <c r="WPB29" s="91"/>
      <c r="WPC29" s="91"/>
      <c r="WPD29" s="91"/>
      <c r="WPE29" s="91"/>
      <c r="WPF29" s="91"/>
      <c r="WPG29" s="91"/>
      <c r="WPH29" s="91"/>
      <c r="WPI29" s="91"/>
      <c r="WPJ29" s="91"/>
      <c r="WPK29" s="91"/>
      <c r="WPL29" s="91"/>
      <c r="WPM29" s="91"/>
      <c r="WPN29" s="91"/>
      <c r="WPO29" s="91"/>
      <c r="WPP29" s="91"/>
      <c r="WPQ29" s="91"/>
      <c r="WPR29" s="91"/>
      <c r="WPS29" s="91"/>
      <c r="WPT29" s="91"/>
      <c r="WPU29" s="91"/>
      <c r="WPV29" s="91"/>
      <c r="WPW29" s="91"/>
      <c r="WPX29" s="91"/>
      <c r="WPY29" s="91"/>
      <c r="WPZ29" s="91"/>
      <c r="WQA29" s="91"/>
      <c r="WQB29" s="91"/>
      <c r="WQC29" s="91"/>
      <c r="WQD29" s="91"/>
      <c r="WQE29" s="91"/>
      <c r="WQF29" s="91"/>
      <c r="WQG29" s="91"/>
      <c r="WQH29" s="91"/>
      <c r="WQI29" s="91"/>
      <c r="WQJ29" s="91"/>
      <c r="WQK29" s="91"/>
      <c r="WQL29" s="91"/>
      <c r="WQM29" s="91"/>
      <c r="WQN29" s="91"/>
      <c r="WQO29" s="91"/>
      <c r="WQP29" s="91"/>
      <c r="WQQ29" s="91"/>
      <c r="WQR29" s="91"/>
      <c r="WQS29" s="91"/>
      <c r="WQT29" s="91"/>
      <c r="WQU29" s="91"/>
      <c r="WQV29" s="91"/>
      <c r="WQW29" s="91"/>
      <c r="WQX29" s="91"/>
      <c r="WQY29" s="91"/>
      <c r="WQZ29" s="91"/>
      <c r="WRA29" s="91"/>
      <c r="WRB29" s="91"/>
      <c r="WRC29" s="91"/>
      <c r="WRD29" s="91"/>
      <c r="WRE29" s="91"/>
      <c r="WRF29" s="91"/>
      <c r="WRG29" s="91"/>
      <c r="WRH29" s="91"/>
      <c r="WRI29" s="91"/>
      <c r="WRJ29" s="91"/>
      <c r="WRK29" s="91"/>
      <c r="WRL29" s="91"/>
      <c r="WRM29" s="91"/>
      <c r="WRN29" s="91"/>
      <c r="WRO29" s="91"/>
      <c r="WRP29" s="91"/>
      <c r="WRQ29" s="91"/>
      <c r="WRR29" s="91"/>
      <c r="WRS29" s="91"/>
      <c r="WRT29" s="91"/>
      <c r="WRU29" s="91"/>
      <c r="WRV29" s="91"/>
      <c r="WRW29" s="91"/>
      <c r="WRX29" s="91"/>
      <c r="WRY29" s="91"/>
      <c r="WRZ29" s="91"/>
      <c r="WSA29" s="91"/>
      <c r="WSB29" s="91"/>
      <c r="WSC29" s="91"/>
      <c r="WSD29" s="91"/>
      <c r="WSE29" s="91"/>
      <c r="WSF29" s="91"/>
      <c r="WSG29" s="91"/>
      <c r="WSH29" s="91"/>
      <c r="WSI29" s="91"/>
      <c r="WSJ29" s="91"/>
      <c r="WSK29" s="91"/>
      <c r="WSL29" s="91"/>
      <c r="WSM29" s="91"/>
      <c r="WSN29" s="91"/>
      <c r="WSO29" s="91"/>
      <c r="WSP29" s="91"/>
      <c r="WSQ29" s="91"/>
      <c r="WSR29" s="91"/>
      <c r="WSS29" s="91"/>
      <c r="WST29" s="91"/>
      <c r="WSU29" s="91"/>
      <c r="WSV29" s="91"/>
      <c r="WSW29" s="91"/>
      <c r="WSX29" s="91"/>
      <c r="WSY29" s="91"/>
      <c r="WSZ29" s="91"/>
      <c r="WTA29" s="91"/>
      <c r="WTB29" s="91"/>
      <c r="WTC29" s="91"/>
      <c r="WTD29" s="91"/>
      <c r="WTE29" s="91"/>
      <c r="WTF29" s="91"/>
      <c r="WTG29" s="91"/>
      <c r="WTH29" s="91"/>
      <c r="WTI29" s="91"/>
      <c r="WTJ29" s="91"/>
      <c r="WTK29" s="91"/>
      <c r="WTL29" s="91"/>
      <c r="WTM29" s="91"/>
      <c r="WTN29" s="91"/>
      <c r="WTO29" s="91"/>
      <c r="WTP29" s="91"/>
      <c r="WTQ29" s="91"/>
      <c r="WTR29" s="91"/>
      <c r="WTS29" s="91"/>
      <c r="WTT29" s="91"/>
      <c r="WTU29" s="91"/>
      <c r="WTV29" s="91"/>
      <c r="WTW29" s="91"/>
      <c r="WTX29" s="91"/>
      <c r="WTY29" s="91"/>
      <c r="WTZ29" s="91"/>
      <c r="WUA29" s="91"/>
      <c r="WUB29" s="91"/>
      <c r="WUC29" s="91"/>
      <c r="WUD29" s="91"/>
      <c r="WUE29" s="91"/>
      <c r="WUF29" s="91"/>
      <c r="WUG29" s="91"/>
      <c r="WUH29" s="91"/>
      <c r="WUI29" s="91"/>
      <c r="WUJ29" s="91"/>
      <c r="WUK29" s="91"/>
      <c r="WUL29" s="91"/>
      <c r="WUM29" s="91"/>
      <c r="WUN29" s="91"/>
      <c r="WUO29" s="91"/>
      <c r="WUP29" s="91"/>
      <c r="WUQ29" s="91"/>
      <c r="WUR29" s="91"/>
      <c r="WUS29" s="91"/>
      <c r="WUT29" s="91"/>
      <c r="WUU29" s="91"/>
      <c r="WUV29" s="91"/>
      <c r="WUW29" s="91"/>
      <c r="WUX29" s="91"/>
      <c r="WUY29" s="91"/>
      <c r="WUZ29" s="91"/>
      <c r="WVA29" s="91"/>
      <c r="WVB29" s="91"/>
      <c r="WVC29" s="91"/>
      <c r="WVD29" s="91"/>
      <c r="WVE29" s="91"/>
      <c r="WVF29" s="91"/>
      <c r="WVG29" s="91"/>
      <c r="WVH29" s="91"/>
      <c r="WVI29" s="91"/>
      <c r="WVJ29" s="91"/>
      <c r="WVK29" s="91"/>
      <c r="WVL29" s="91"/>
      <c r="WVM29" s="91"/>
      <c r="WVN29" s="91"/>
      <c r="WVO29" s="91"/>
      <c r="WVP29" s="91"/>
      <c r="WVQ29" s="91"/>
      <c r="WVR29" s="91"/>
      <c r="WVS29" s="91"/>
      <c r="WVT29" s="91"/>
      <c r="WVU29" s="91"/>
      <c r="WVV29" s="91"/>
      <c r="WVW29" s="91"/>
      <c r="WVX29" s="91"/>
      <c r="WVY29" s="91"/>
      <c r="WVZ29" s="91"/>
      <c r="WWA29" s="91"/>
      <c r="WWB29" s="91"/>
      <c r="WWC29" s="91"/>
      <c r="WWD29" s="91"/>
      <c r="WWE29" s="91"/>
      <c r="WWF29" s="91"/>
      <c r="WWG29" s="91"/>
      <c r="WWH29" s="91"/>
      <c r="WWI29" s="91"/>
      <c r="WWJ29" s="91"/>
      <c r="WWK29" s="91"/>
      <c r="WWL29" s="91"/>
      <c r="WWM29" s="91"/>
      <c r="WWN29" s="91"/>
      <c r="WWO29" s="91"/>
      <c r="WWP29" s="91"/>
      <c r="WWQ29" s="91"/>
      <c r="WWR29" s="91"/>
      <c r="WWS29" s="91"/>
      <c r="WWT29" s="91"/>
      <c r="WWU29" s="91"/>
      <c r="WWV29" s="91"/>
      <c r="WWW29" s="91"/>
      <c r="WWX29" s="91"/>
      <c r="WWY29" s="91"/>
      <c r="WWZ29" s="91"/>
      <c r="WXA29" s="91"/>
      <c r="WXB29" s="91"/>
      <c r="WXC29" s="91"/>
      <c r="WXD29" s="91"/>
      <c r="WXE29" s="91"/>
      <c r="WXF29" s="91"/>
      <c r="WXG29" s="91"/>
      <c r="WXH29" s="91"/>
      <c r="WXI29" s="91"/>
      <c r="WXJ29" s="91"/>
      <c r="WXK29" s="91"/>
      <c r="WXL29" s="91"/>
      <c r="WXM29" s="91"/>
      <c r="WXN29" s="91"/>
      <c r="WXO29" s="91"/>
      <c r="WXP29" s="91"/>
      <c r="WXQ29" s="91"/>
      <c r="WXR29" s="91"/>
      <c r="WXS29" s="91"/>
      <c r="WXT29" s="91"/>
      <c r="WXU29" s="91"/>
      <c r="WXV29" s="91"/>
      <c r="WXW29" s="91"/>
      <c r="WXX29" s="91"/>
      <c r="WXY29" s="91"/>
      <c r="WXZ29" s="91"/>
      <c r="WYA29" s="91"/>
      <c r="WYB29" s="91"/>
      <c r="WYC29" s="91"/>
      <c r="WYD29" s="91"/>
      <c r="WYE29" s="91"/>
      <c r="WYF29" s="91"/>
      <c r="WYG29" s="91"/>
      <c r="WYH29" s="91"/>
      <c r="WYI29" s="91"/>
      <c r="WYJ29" s="91"/>
      <c r="WYK29" s="91"/>
      <c r="WYL29" s="91"/>
      <c r="WYM29" s="91"/>
      <c r="WYN29" s="91"/>
      <c r="WYO29" s="91"/>
      <c r="WYP29" s="91"/>
      <c r="WYQ29" s="91"/>
      <c r="WYR29" s="91"/>
      <c r="WYS29" s="91"/>
      <c r="WYT29" s="91"/>
      <c r="WYU29" s="91"/>
      <c r="WYV29" s="91"/>
      <c r="WYW29" s="91"/>
      <c r="WYX29" s="91"/>
      <c r="WYY29" s="91"/>
      <c r="WYZ29" s="91"/>
      <c r="WZA29" s="91"/>
      <c r="WZB29" s="91"/>
      <c r="WZC29" s="91"/>
      <c r="WZD29" s="91"/>
      <c r="WZE29" s="91"/>
      <c r="WZF29" s="91"/>
      <c r="WZG29" s="91"/>
      <c r="WZH29" s="91"/>
      <c r="WZI29" s="91"/>
      <c r="WZJ29" s="91"/>
      <c r="WZK29" s="91"/>
      <c r="WZL29" s="91"/>
      <c r="WZM29" s="91"/>
      <c r="WZN29" s="91"/>
      <c r="WZO29" s="91"/>
      <c r="WZP29" s="91"/>
      <c r="WZQ29" s="91"/>
      <c r="WZR29" s="91"/>
      <c r="WZS29" s="91"/>
      <c r="WZT29" s="91"/>
      <c r="WZU29" s="91"/>
      <c r="WZV29" s="91"/>
      <c r="WZW29" s="91"/>
      <c r="WZX29" s="91"/>
      <c r="WZY29" s="91"/>
      <c r="WZZ29" s="91"/>
      <c r="XAA29" s="91"/>
      <c r="XAB29" s="91"/>
      <c r="XAC29" s="91"/>
      <c r="XAD29" s="91"/>
      <c r="XAE29" s="91"/>
      <c r="XAF29" s="91"/>
      <c r="XAG29" s="91"/>
      <c r="XAH29" s="91"/>
      <c r="XAI29" s="91"/>
      <c r="XAJ29" s="91"/>
      <c r="XAK29" s="91"/>
      <c r="XAL29" s="91"/>
      <c r="XAM29" s="91"/>
      <c r="XAN29" s="91"/>
      <c r="XAO29" s="91"/>
      <c r="XAP29" s="91"/>
      <c r="XAQ29" s="91"/>
      <c r="XAR29" s="91"/>
      <c r="XAS29" s="91"/>
      <c r="XAT29" s="91"/>
      <c r="XAU29" s="91"/>
      <c r="XAV29" s="91"/>
      <c r="XAW29" s="91"/>
      <c r="XAX29" s="91"/>
      <c r="XAY29" s="91"/>
      <c r="XAZ29" s="91"/>
      <c r="XBA29" s="91"/>
      <c r="XBB29" s="91"/>
      <c r="XBC29" s="91"/>
      <c r="XBD29" s="91"/>
      <c r="XBE29" s="91"/>
      <c r="XBF29" s="91"/>
      <c r="XBG29" s="91"/>
      <c r="XBH29" s="91"/>
      <c r="XBI29" s="91"/>
      <c r="XBJ29" s="91"/>
      <c r="XBK29" s="91"/>
      <c r="XBL29" s="91"/>
      <c r="XBM29" s="91"/>
      <c r="XBN29" s="91"/>
      <c r="XBO29" s="91"/>
      <c r="XBP29" s="91"/>
      <c r="XBQ29" s="91"/>
      <c r="XBR29" s="91"/>
      <c r="XBS29" s="91"/>
      <c r="XBT29" s="91"/>
      <c r="XBU29" s="91"/>
      <c r="XBV29" s="91"/>
      <c r="XBW29" s="91"/>
      <c r="XBX29" s="91"/>
      <c r="XBY29" s="91"/>
      <c r="XBZ29" s="91"/>
      <c r="XCA29" s="91"/>
      <c r="XCB29" s="91"/>
      <c r="XCC29" s="91"/>
      <c r="XCD29" s="91"/>
      <c r="XCE29" s="91"/>
      <c r="XCF29" s="91"/>
      <c r="XCG29" s="91"/>
      <c r="XCH29" s="91"/>
      <c r="XCI29" s="91"/>
      <c r="XCJ29" s="91"/>
      <c r="XCK29" s="91"/>
      <c r="XCL29" s="91"/>
      <c r="XCM29" s="91"/>
      <c r="XCN29" s="91"/>
      <c r="XCO29" s="91"/>
      <c r="XCP29" s="91"/>
      <c r="XCQ29" s="91"/>
      <c r="XCR29" s="91"/>
      <c r="XCS29" s="91"/>
      <c r="XCT29" s="91"/>
      <c r="XCU29" s="91"/>
      <c r="XCV29" s="91"/>
      <c r="XCW29" s="91"/>
      <c r="XCX29" s="91"/>
      <c r="XCY29" s="91"/>
      <c r="XCZ29" s="91"/>
      <c r="XDA29" s="91"/>
      <c r="XDB29" s="91"/>
      <c r="XDC29" s="91"/>
      <c r="XDD29" s="91"/>
      <c r="XDE29" s="91"/>
      <c r="XDF29" s="91"/>
      <c r="XDG29" s="91"/>
      <c r="XDH29" s="91"/>
      <c r="XDI29" s="91"/>
      <c r="XDJ29" s="91"/>
      <c r="XDK29" s="91"/>
      <c r="XDL29" s="91"/>
      <c r="XDM29" s="91"/>
      <c r="XDN29" s="91"/>
      <c r="XDO29" s="91"/>
      <c r="XDP29" s="91"/>
      <c r="XDQ29" s="91"/>
      <c r="XDR29" s="91"/>
      <c r="XDS29" s="91"/>
      <c r="XDT29" s="91"/>
      <c r="XDU29" s="91"/>
      <c r="XDV29" s="91"/>
      <c r="XDW29" s="91"/>
      <c r="XDX29" s="91"/>
      <c r="XDY29" s="91"/>
      <c r="XDZ29" s="91"/>
      <c r="XEA29" s="91"/>
      <c r="XEB29" s="91"/>
      <c r="XEC29" s="91"/>
      <c r="XED29" s="91"/>
      <c r="XEE29" s="91"/>
      <c r="XEF29" s="91"/>
      <c r="XEG29" s="91"/>
      <c r="XEH29" s="91"/>
      <c r="XEI29" s="91"/>
      <c r="XEJ29" s="91"/>
      <c r="XEK29" s="91"/>
      <c r="XEL29" s="91"/>
      <c r="XEM29" s="91"/>
      <c r="XEN29" s="91"/>
      <c r="XEO29" s="91"/>
      <c r="XEP29" s="91"/>
      <c r="XEQ29" s="91"/>
      <c r="XER29" s="91"/>
      <c r="XES29" s="91"/>
      <c r="XET29" s="91"/>
      <c r="XEU29" s="91"/>
      <c r="XEV29" s="91"/>
      <c r="XEW29" s="91"/>
      <c r="XEX29" s="91"/>
      <c r="XEY29" s="91"/>
      <c r="XEZ29" s="91"/>
      <c r="XFA29" s="91"/>
      <c r="XFB29" s="91"/>
      <c r="XFC29" s="91"/>
    </row>
    <row r="30" spans="1:16383" x14ac:dyDescent="0.35">
      <c r="E30" s="138"/>
      <c r="F30" s="138"/>
      <c r="G30" s="138"/>
      <c r="H30" s="138"/>
    </row>
    <row r="31" spans="1:16383" s="200" customFormat="1" x14ac:dyDescent="0.35">
      <c r="A31" s="196"/>
      <c r="B31" s="197"/>
      <c r="C31" s="198"/>
      <c r="D31" s="199"/>
      <c r="E31" s="250" t="str">
        <f>InpR!$E$93</f>
        <v>RCV - CPI(H) + RPI wedge initial balance - nominal - WWN</v>
      </c>
      <c r="F31" s="250">
        <f>InpR!$F$93</f>
        <v>0</v>
      </c>
      <c r="G31" s="250" t="str">
        <f>InpR!$G$93</f>
        <v>£m</v>
      </c>
      <c r="H31" s="30"/>
    </row>
    <row r="32" spans="1:16383" s="37" customFormat="1" x14ac:dyDescent="0.35">
      <c r="A32" s="48"/>
      <c r="B32" s="59"/>
      <c r="C32" s="108"/>
      <c r="D32" s="53"/>
      <c r="E32" s="37" t="str">
        <f>Time!E$40</f>
        <v>Acquisition / initial balance date flag</v>
      </c>
      <c r="F32" s="37">
        <f>Time!F$40</f>
        <v>0</v>
      </c>
      <c r="G32" s="249" t="str">
        <f>Time!G$40</f>
        <v>flag</v>
      </c>
      <c r="H32" s="37">
        <f>Time!H$40</f>
        <v>1</v>
      </c>
      <c r="I32" s="37">
        <f>Time!I$40</f>
        <v>0</v>
      </c>
      <c r="J32" s="37">
        <f>Time!J$40</f>
        <v>0</v>
      </c>
      <c r="K32" s="37">
        <f>Time!K$40</f>
        <v>0</v>
      </c>
      <c r="L32" s="37">
        <f>Time!L$40</f>
        <v>1</v>
      </c>
      <c r="M32" s="37">
        <f>Time!M$40</f>
        <v>0</v>
      </c>
      <c r="N32" s="37">
        <f>Time!N$40</f>
        <v>0</v>
      </c>
      <c r="O32" s="37">
        <f>Time!O$40</f>
        <v>0</v>
      </c>
      <c r="P32" s="37">
        <f>Time!P$40</f>
        <v>0</v>
      </c>
      <c r="Q32" s="37">
        <f>Time!Q$40</f>
        <v>0</v>
      </c>
      <c r="R32" s="37">
        <f>Time!R$40</f>
        <v>0</v>
      </c>
    </row>
    <row r="33" spans="1:26" x14ac:dyDescent="0.35">
      <c r="A33" s="48"/>
      <c r="B33" s="59"/>
      <c r="C33" s="108"/>
      <c r="D33" s="53"/>
    </row>
    <row r="34" spans="1:26" x14ac:dyDescent="0.35">
      <c r="A34" s="47"/>
      <c r="B34" s="51"/>
      <c r="C34" s="111"/>
      <c r="D34" s="56"/>
      <c r="E34" s="7" t="s">
        <v>501</v>
      </c>
      <c r="G34" s="92" t="s">
        <v>295</v>
      </c>
      <c r="J34" s="242">
        <f t="shared" ref="J34:R34" si="9" xml:space="preserve"> I37</f>
        <v>0</v>
      </c>
      <c r="K34" s="242">
        <f t="shared" si="9"/>
        <v>0</v>
      </c>
      <c r="L34" s="242">
        <f t="shared" si="9"/>
        <v>0</v>
      </c>
      <c r="M34" s="242">
        <f t="shared" si="9"/>
        <v>0</v>
      </c>
      <c r="N34" s="242">
        <f t="shared" si="9"/>
        <v>0</v>
      </c>
      <c r="O34" s="242">
        <f t="shared" si="9"/>
        <v>0</v>
      </c>
      <c r="P34" s="242">
        <f t="shared" si="9"/>
        <v>0</v>
      </c>
      <c r="Q34" s="242">
        <f t="shared" si="9"/>
        <v>0</v>
      </c>
      <c r="R34" s="242">
        <f t="shared" si="9"/>
        <v>0</v>
      </c>
    </row>
    <row r="35" spans="1:26" x14ac:dyDescent="0.35">
      <c r="A35" s="47"/>
      <c r="B35" s="51"/>
      <c r="C35" s="111"/>
      <c r="D35" s="56" t="s">
        <v>502</v>
      </c>
      <c r="E35" s="7" t="str">
        <f t="shared" ref="E35:R35" si="10" xml:space="preserve"> E$24</f>
        <v>Forecast RCV indexation</v>
      </c>
      <c r="F35" s="7">
        <f t="shared" si="10"/>
        <v>0</v>
      </c>
      <c r="G35" s="92" t="str">
        <f t="shared" si="10"/>
        <v>£m</v>
      </c>
      <c r="H35" s="7">
        <f t="shared" si="10"/>
        <v>0</v>
      </c>
      <c r="I35" s="7">
        <f t="shared" si="10"/>
        <v>0</v>
      </c>
      <c r="J35" s="242">
        <f t="shared" si="10"/>
        <v>0</v>
      </c>
      <c r="K35" s="242">
        <f t="shared" si="10"/>
        <v>0</v>
      </c>
      <c r="L35" s="242">
        <f t="shared" si="10"/>
        <v>0</v>
      </c>
      <c r="M35" s="242">
        <f t="shared" si="10"/>
        <v>0</v>
      </c>
      <c r="N35" s="242">
        <f t="shared" si="10"/>
        <v>0</v>
      </c>
      <c r="O35" s="242">
        <f t="shared" si="10"/>
        <v>0</v>
      </c>
      <c r="P35" s="242">
        <f t="shared" si="10"/>
        <v>0</v>
      </c>
      <c r="Q35" s="242">
        <f t="shared" si="10"/>
        <v>0</v>
      </c>
      <c r="R35" s="242">
        <f t="shared" si="10"/>
        <v>0</v>
      </c>
    </row>
    <row r="36" spans="1:26" x14ac:dyDescent="0.35">
      <c r="A36" s="47"/>
      <c r="B36" s="51"/>
      <c r="C36" s="111"/>
      <c r="D36" s="56" t="s">
        <v>503</v>
      </c>
      <c r="E36" s="7" t="str">
        <f t="shared" ref="E36:R36" si="11" xml:space="preserve"> E$29</f>
        <v>Forecast RCV run-off</v>
      </c>
      <c r="F36" s="7">
        <f t="shared" si="11"/>
        <v>0</v>
      </c>
      <c r="G36" s="92" t="str">
        <f t="shared" si="11"/>
        <v>£m</v>
      </c>
      <c r="H36" s="7">
        <f t="shared" si="11"/>
        <v>0</v>
      </c>
      <c r="I36" s="7">
        <f t="shared" si="11"/>
        <v>0</v>
      </c>
      <c r="J36" s="242">
        <f t="shared" si="11"/>
        <v>0</v>
      </c>
      <c r="K36" s="242">
        <f t="shared" si="11"/>
        <v>0</v>
      </c>
      <c r="L36" s="242">
        <f t="shared" si="11"/>
        <v>0</v>
      </c>
      <c r="M36" s="242">
        <f t="shared" si="11"/>
        <v>0</v>
      </c>
      <c r="N36" s="242">
        <f t="shared" si="11"/>
        <v>0</v>
      </c>
      <c r="O36" s="242">
        <f t="shared" si="11"/>
        <v>0</v>
      </c>
      <c r="P36" s="242">
        <f t="shared" si="11"/>
        <v>0</v>
      </c>
      <c r="Q36" s="242">
        <f t="shared" si="11"/>
        <v>0</v>
      </c>
      <c r="R36" s="242">
        <f t="shared" si="11"/>
        <v>0</v>
      </c>
    </row>
    <row r="37" spans="1:26" s="138" customFormat="1" x14ac:dyDescent="0.35">
      <c r="A37" s="134"/>
      <c r="B37" s="135"/>
      <c r="C37" s="136"/>
      <c r="D37" s="137"/>
      <c r="E37" s="138" t="s">
        <v>504</v>
      </c>
      <c r="G37" s="163" t="s">
        <v>295</v>
      </c>
      <c r="J37" s="243">
        <f t="shared" ref="J37:R37" si="12" xml:space="preserve"> IF( J32 = 1, $F31, J34 + J35 - J36)</f>
        <v>0</v>
      </c>
      <c r="K37" s="243">
        <f t="shared" si="12"/>
        <v>0</v>
      </c>
      <c r="L37" s="243">
        <f t="shared" si="12"/>
        <v>0</v>
      </c>
      <c r="M37" s="243">
        <f t="shared" si="12"/>
        <v>0</v>
      </c>
      <c r="N37" s="243">
        <f t="shared" si="12"/>
        <v>0</v>
      </c>
      <c r="O37" s="243">
        <f t="shared" si="12"/>
        <v>0</v>
      </c>
      <c r="P37" s="243">
        <f t="shared" si="12"/>
        <v>0</v>
      </c>
      <c r="Q37" s="243">
        <f t="shared" si="12"/>
        <v>0</v>
      </c>
      <c r="R37" s="243">
        <f t="shared" si="12"/>
        <v>0</v>
      </c>
    </row>
    <row r="39" spans="1:26" s="92" customFormat="1" x14ac:dyDescent="0.35">
      <c r="A39" s="164"/>
      <c r="B39" s="165"/>
      <c r="C39" s="166"/>
      <c r="D39" s="167"/>
      <c r="E39" s="92" t="str">
        <f t="shared" ref="E39:R39" si="13" xml:space="preserve"> E$27</f>
        <v>Forecast Nominal RCV balance BEG</v>
      </c>
      <c r="F39" s="92">
        <f t="shared" si="13"/>
        <v>0</v>
      </c>
      <c r="G39" s="92" t="str">
        <f t="shared" si="13"/>
        <v>£m</v>
      </c>
      <c r="H39" s="92">
        <f t="shared" si="13"/>
        <v>0</v>
      </c>
      <c r="I39" s="92">
        <f t="shared" si="13"/>
        <v>0</v>
      </c>
      <c r="J39" s="185">
        <f t="shared" si="13"/>
        <v>0</v>
      </c>
      <c r="K39" s="185">
        <f t="shared" si="13"/>
        <v>0</v>
      </c>
      <c r="L39" s="185">
        <f t="shared" si="13"/>
        <v>0</v>
      </c>
      <c r="M39" s="185">
        <f t="shared" si="13"/>
        <v>0</v>
      </c>
      <c r="N39" s="185">
        <f t="shared" si="13"/>
        <v>0</v>
      </c>
      <c r="O39" s="185">
        <f t="shared" si="13"/>
        <v>0</v>
      </c>
      <c r="P39" s="185">
        <f t="shared" si="13"/>
        <v>0</v>
      </c>
      <c r="Q39" s="185">
        <f t="shared" si="13"/>
        <v>0</v>
      </c>
      <c r="R39" s="185">
        <f t="shared" si="13"/>
        <v>0</v>
      </c>
    </row>
    <row r="40" spans="1:26" s="92" customFormat="1" x14ac:dyDescent="0.35">
      <c r="A40" s="164"/>
      <c r="B40" s="165"/>
      <c r="C40" s="166"/>
      <c r="D40" s="167"/>
      <c r="E40" s="162" t="str">
        <f t="shared" ref="E40:R40" si="14" xml:space="preserve"> E$24</f>
        <v>Forecast RCV indexation</v>
      </c>
      <c r="F40" s="162">
        <f t="shared" si="14"/>
        <v>0</v>
      </c>
      <c r="G40" s="162" t="str">
        <f t="shared" si="14"/>
        <v>£m</v>
      </c>
      <c r="H40" s="162">
        <f t="shared" si="14"/>
        <v>0</v>
      </c>
      <c r="I40" s="162">
        <f t="shared" si="14"/>
        <v>0</v>
      </c>
      <c r="J40" s="242">
        <f t="shared" si="14"/>
        <v>0</v>
      </c>
      <c r="K40" s="242">
        <f t="shared" si="14"/>
        <v>0</v>
      </c>
      <c r="L40" s="242">
        <f t="shared" si="14"/>
        <v>0</v>
      </c>
      <c r="M40" s="242">
        <f t="shared" si="14"/>
        <v>0</v>
      </c>
      <c r="N40" s="242">
        <f t="shared" si="14"/>
        <v>0</v>
      </c>
      <c r="O40" s="242">
        <f t="shared" si="14"/>
        <v>0</v>
      </c>
      <c r="P40" s="242">
        <f t="shared" si="14"/>
        <v>0</v>
      </c>
      <c r="Q40" s="242">
        <f t="shared" si="14"/>
        <v>0</v>
      </c>
      <c r="R40" s="242">
        <f t="shared" si="14"/>
        <v>0</v>
      </c>
    </row>
    <row r="41" spans="1:26" s="92" customFormat="1" x14ac:dyDescent="0.35">
      <c r="A41" s="164"/>
      <c r="B41" s="165"/>
      <c r="C41" s="166"/>
      <c r="D41" s="167"/>
      <c r="E41" s="92" t="str">
        <f t="shared" ref="E41:R41" si="15" xml:space="preserve"> E$37</f>
        <v>Forecast Nominal RCV balance END</v>
      </c>
      <c r="F41" s="92">
        <f t="shared" si="15"/>
        <v>0</v>
      </c>
      <c r="G41" s="92" t="str">
        <f t="shared" si="15"/>
        <v>£m</v>
      </c>
      <c r="H41" s="92">
        <f t="shared" si="15"/>
        <v>0</v>
      </c>
      <c r="I41" s="92">
        <f t="shared" si="15"/>
        <v>0</v>
      </c>
      <c r="J41" s="185">
        <f t="shared" si="15"/>
        <v>0</v>
      </c>
      <c r="K41" s="185">
        <f t="shared" si="15"/>
        <v>0</v>
      </c>
      <c r="L41" s="185">
        <f t="shared" si="15"/>
        <v>0</v>
      </c>
      <c r="M41" s="185">
        <f t="shared" si="15"/>
        <v>0</v>
      </c>
      <c r="N41" s="185">
        <f t="shared" si="15"/>
        <v>0</v>
      </c>
      <c r="O41" s="185">
        <f t="shared" si="15"/>
        <v>0</v>
      </c>
      <c r="P41" s="185">
        <f t="shared" si="15"/>
        <v>0</v>
      </c>
      <c r="Q41" s="185">
        <f t="shared" si="15"/>
        <v>0</v>
      </c>
      <c r="R41" s="185">
        <f t="shared" si="15"/>
        <v>0</v>
      </c>
    </row>
    <row r="42" spans="1:26" s="92" customFormat="1" x14ac:dyDescent="0.35">
      <c r="A42" s="164"/>
      <c r="B42" s="165"/>
      <c r="C42" s="166"/>
      <c r="D42" s="167"/>
      <c r="E42" s="92" t="s">
        <v>505</v>
      </c>
      <c r="G42" s="92" t="s">
        <v>295</v>
      </c>
      <c r="J42" s="185">
        <f t="shared" ref="J42:L42" si="16" xml:space="preserve"> ( (J39+J40) + J41) / 2</f>
        <v>0</v>
      </c>
      <c r="K42" s="185">
        <f t="shared" si="16"/>
        <v>0</v>
      </c>
      <c r="L42" s="185">
        <f t="shared" si="16"/>
        <v>0</v>
      </c>
      <c r="M42" s="185">
        <f xml:space="preserve"> ( (M39+M40) + M41) / 2</f>
        <v>0</v>
      </c>
      <c r="N42" s="185">
        <f t="shared" ref="N42:R42" si="17" xml:space="preserve"> ( (N39+N40) + N41) / 2</f>
        <v>0</v>
      </c>
      <c r="O42" s="185">
        <f t="shared" si="17"/>
        <v>0</v>
      </c>
      <c r="P42" s="185">
        <f t="shared" si="17"/>
        <v>0</v>
      </c>
      <c r="Q42" s="185">
        <f t="shared" si="17"/>
        <v>0</v>
      </c>
      <c r="R42" s="185">
        <f t="shared" si="17"/>
        <v>0</v>
      </c>
    </row>
    <row r="43" spans="1:26" s="92" customFormat="1" x14ac:dyDescent="0.35">
      <c r="A43" s="164"/>
      <c r="B43" s="165"/>
      <c r="C43" s="166"/>
      <c r="D43" s="167"/>
    </row>
    <row r="44" spans="1:26" x14ac:dyDescent="0.35">
      <c r="B44" s="61" t="s">
        <v>506</v>
      </c>
    </row>
    <row r="45" spans="1:26" s="205" customFormat="1" x14ac:dyDescent="0.35">
      <c r="A45" s="201"/>
      <c r="B45" s="202"/>
      <c r="C45" s="203"/>
      <c r="D45" s="204"/>
      <c r="E45" s="205" t="str">
        <f xml:space="preserve"> InpR!E$107</f>
        <v>WACC on RCV - CPI(H) + RPI wedge bf and additions - WWN</v>
      </c>
      <c r="F45" s="205">
        <f xml:space="preserve"> InpR!F$107</f>
        <v>0</v>
      </c>
      <c r="G45" s="223" t="str">
        <f xml:space="preserve"> InpR!G$107</f>
        <v>%</v>
      </c>
      <c r="H45" s="205">
        <f xml:space="preserve"> InpR!H$107</f>
        <v>0</v>
      </c>
      <c r="I45" s="205">
        <f xml:space="preserve"> InpR!I$107</f>
        <v>0</v>
      </c>
      <c r="J45" s="205">
        <f xml:space="preserve"> InpR!J$107</f>
        <v>0</v>
      </c>
      <c r="K45" s="205">
        <f xml:space="preserve"> InpR!K$107</f>
        <v>0</v>
      </c>
      <c r="L45" s="205">
        <f xml:space="preserve"> InpR!L$107</f>
        <v>0</v>
      </c>
      <c r="M45" s="205">
        <f xml:space="preserve"> InpR!M$107</f>
        <v>1.920357193840716E-2</v>
      </c>
      <c r="N45" s="205">
        <f xml:space="preserve"> InpR!N$107</f>
        <v>1.920357193840716E-2</v>
      </c>
      <c r="O45" s="205">
        <f xml:space="preserve"> InpR!O$107</f>
        <v>1.920357193840716E-2</v>
      </c>
      <c r="P45" s="205">
        <f xml:space="preserve"> InpR!P$107</f>
        <v>1.920357193840716E-2</v>
      </c>
      <c r="Q45" s="205">
        <f xml:space="preserve"> InpR!Q$107</f>
        <v>1.920357193840716E-2</v>
      </c>
      <c r="R45" s="205">
        <f xml:space="preserve"> InpR!R$107</f>
        <v>0</v>
      </c>
    </row>
    <row r="46" spans="1:26" s="92" customFormat="1" x14ac:dyDescent="0.35">
      <c r="A46" s="164"/>
      <c r="B46" s="165"/>
      <c r="C46" s="166"/>
      <c r="D46" s="167"/>
      <c r="E46" s="205" t="str">
        <f xml:space="preserve"> Time!E$54</f>
        <v>Forecast Period Flag</v>
      </c>
      <c r="F46" s="249">
        <f xml:space="preserve"> Time!F$54</f>
        <v>0</v>
      </c>
      <c r="G46" s="249" t="str">
        <f xml:space="preserve"> Time!G$54</f>
        <v>flag</v>
      </c>
      <c r="H46" s="249">
        <f xml:space="preserve"> Time!H$54</f>
        <v>5</v>
      </c>
      <c r="I46" s="249">
        <f xml:space="preserve"> Time!I$54</f>
        <v>0</v>
      </c>
      <c r="J46" s="249">
        <f xml:space="preserve"> Time!J$54</f>
        <v>0</v>
      </c>
      <c r="K46" s="249">
        <f xml:space="preserve"> Time!K$54</f>
        <v>0</v>
      </c>
      <c r="L46" s="249">
        <f xml:space="preserve"> Time!L$54</f>
        <v>0</v>
      </c>
      <c r="M46" s="249">
        <f xml:space="preserve"> Time!M$54</f>
        <v>1</v>
      </c>
      <c r="N46" s="249">
        <f xml:space="preserve"> Time!N$54</f>
        <v>1</v>
      </c>
      <c r="O46" s="249">
        <f xml:space="preserve"> Time!O$54</f>
        <v>1</v>
      </c>
      <c r="P46" s="249">
        <f xml:space="preserve"> Time!P$54</f>
        <v>1</v>
      </c>
      <c r="Q46" s="249">
        <f xml:space="preserve"> Time!Q$54</f>
        <v>1</v>
      </c>
      <c r="R46" s="249">
        <f xml:space="preserve"> Time!R$54</f>
        <v>0</v>
      </c>
    </row>
    <row r="47" spans="1:26" s="91" customFormat="1" x14ac:dyDescent="0.35">
      <c r="A47" s="170"/>
      <c r="B47" s="165"/>
      <c r="C47" s="166"/>
      <c r="D47" s="171"/>
      <c r="E47" s="172" t="str">
        <f t="shared" ref="E47:R47" si="18" xml:space="preserve"> E$42</f>
        <v>Forecast RCV average balance</v>
      </c>
      <c r="F47" s="91">
        <f t="shared" si="18"/>
        <v>0</v>
      </c>
      <c r="G47" s="91" t="str">
        <f t="shared" si="18"/>
        <v>£m</v>
      </c>
      <c r="H47" s="184">
        <f t="shared" si="18"/>
        <v>0</v>
      </c>
      <c r="I47" s="184">
        <f t="shared" si="18"/>
        <v>0</v>
      </c>
      <c r="J47" s="184">
        <f t="shared" si="18"/>
        <v>0</v>
      </c>
      <c r="K47" s="184">
        <f t="shared" si="18"/>
        <v>0</v>
      </c>
      <c r="L47" s="184">
        <f t="shared" si="18"/>
        <v>0</v>
      </c>
      <c r="M47" s="184">
        <f t="shared" si="18"/>
        <v>0</v>
      </c>
      <c r="N47" s="184">
        <f t="shared" si="18"/>
        <v>0</v>
      </c>
      <c r="O47" s="184">
        <f t="shared" si="18"/>
        <v>0</v>
      </c>
      <c r="P47" s="184">
        <f t="shared" si="18"/>
        <v>0</v>
      </c>
      <c r="Q47" s="184">
        <f t="shared" si="18"/>
        <v>0</v>
      </c>
      <c r="R47" s="184">
        <f t="shared" si="18"/>
        <v>0</v>
      </c>
      <c r="S47" s="92"/>
      <c r="T47" s="92"/>
      <c r="U47" s="92"/>
      <c r="V47" s="92"/>
      <c r="W47" s="92"/>
      <c r="X47" s="92"/>
      <c r="Y47" s="92"/>
      <c r="Z47" s="92"/>
    </row>
    <row r="48" spans="1:26" s="91" customFormat="1" x14ac:dyDescent="0.35">
      <c r="A48" s="170"/>
      <c r="B48" s="165"/>
      <c r="C48" s="166"/>
      <c r="D48" s="171"/>
      <c r="E48" s="172" t="s">
        <v>507</v>
      </c>
      <c r="G48" s="91" t="s">
        <v>295</v>
      </c>
      <c r="H48" s="184"/>
      <c r="I48" s="184"/>
      <c r="J48" s="184">
        <f t="shared" ref="J48:K48" si="19">J45*J47*J46</f>
        <v>0</v>
      </c>
      <c r="K48" s="184">
        <f t="shared" si="19"/>
        <v>0</v>
      </c>
      <c r="L48" s="184">
        <f>L45*L47*L46</f>
        <v>0</v>
      </c>
      <c r="M48" s="184">
        <f>M45*M47*M46</f>
        <v>0</v>
      </c>
      <c r="N48" s="184">
        <f t="shared" ref="N48:R48" si="20">N45*N47*N46</f>
        <v>0</v>
      </c>
      <c r="O48" s="184">
        <f t="shared" si="20"/>
        <v>0</v>
      </c>
      <c r="P48" s="184">
        <f t="shared" si="20"/>
        <v>0</v>
      </c>
      <c r="Q48" s="184">
        <f t="shared" si="20"/>
        <v>0</v>
      </c>
      <c r="R48" s="184">
        <f t="shared" si="20"/>
        <v>0</v>
      </c>
      <c r="S48" s="92"/>
      <c r="T48" s="92"/>
      <c r="U48" s="92"/>
      <c r="V48" s="92"/>
      <c r="W48" s="92"/>
      <c r="X48" s="92"/>
      <c r="Y48" s="92"/>
      <c r="Z48" s="92"/>
    </row>
    <row r="49" spans="1:26" s="91" customFormat="1" x14ac:dyDescent="0.35">
      <c r="A49" s="170"/>
      <c r="B49" s="165"/>
      <c r="C49" s="166"/>
      <c r="D49" s="171"/>
      <c r="S49" s="92"/>
      <c r="T49" s="92"/>
      <c r="U49" s="92"/>
      <c r="V49" s="92"/>
      <c r="W49" s="92"/>
      <c r="X49" s="92"/>
      <c r="Y49" s="92"/>
      <c r="Z49" s="92"/>
    </row>
    <row r="50" spans="1:26" x14ac:dyDescent="0.35">
      <c r="B50" s="61" t="s">
        <v>508</v>
      </c>
    </row>
    <row r="51" spans="1:26" s="91" customFormat="1" x14ac:dyDescent="0.35">
      <c r="A51" s="170"/>
      <c r="B51" s="165"/>
      <c r="C51" s="166"/>
      <c r="D51" s="171"/>
      <c r="E51" s="172" t="str">
        <f t="shared" ref="E51:R51" si="21" xml:space="preserve"> E$29</f>
        <v>Forecast RCV run-off</v>
      </c>
      <c r="F51" s="91">
        <f t="shared" si="21"/>
        <v>0</v>
      </c>
      <c r="G51" s="91" t="str">
        <f t="shared" si="21"/>
        <v>£m</v>
      </c>
      <c r="H51" s="184">
        <f t="shared" si="21"/>
        <v>0</v>
      </c>
      <c r="I51" s="184">
        <f t="shared" si="21"/>
        <v>0</v>
      </c>
      <c r="J51" s="184">
        <f t="shared" si="21"/>
        <v>0</v>
      </c>
      <c r="K51" s="184">
        <f t="shared" si="21"/>
        <v>0</v>
      </c>
      <c r="L51" s="184">
        <f t="shared" si="21"/>
        <v>0</v>
      </c>
      <c r="M51" s="184">
        <f t="shared" si="21"/>
        <v>0</v>
      </c>
      <c r="N51" s="184">
        <f t="shared" si="21"/>
        <v>0</v>
      </c>
      <c r="O51" s="184">
        <f t="shared" si="21"/>
        <v>0</v>
      </c>
      <c r="P51" s="184">
        <f t="shared" si="21"/>
        <v>0</v>
      </c>
      <c r="Q51" s="184">
        <f t="shared" si="21"/>
        <v>0</v>
      </c>
      <c r="R51" s="184">
        <f t="shared" si="21"/>
        <v>0</v>
      </c>
      <c r="S51" s="92"/>
      <c r="T51" s="92"/>
      <c r="U51" s="92"/>
      <c r="V51" s="92"/>
      <c r="W51" s="92"/>
      <c r="X51" s="92"/>
      <c r="Y51" s="92"/>
      <c r="Z51" s="92"/>
    </row>
    <row r="52" spans="1:26" s="91" customFormat="1" x14ac:dyDescent="0.35">
      <c r="A52" s="170"/>
      <c r="B52" s="165"/>
      <c r="C52" s="166"/>
      <c r="D52" s="171"/>
      <c r="E52" s="172" t="str">
        <f t="shared" ref="E52:R52" si="22" xml:space="preserve"> E$48</f>
        <v>Forecast nominal return</v>
      </c>
      <c r="F52" s="91">
        <f t="shared" si="22"/>
        <v>0</v>
      </c>
      <c r="G52" s="91" t="str">
        <f t="shared" si="22"/>
        <v>£m</v>
      </c>
      <c r="H52" s="184">
        <f t="shared" si="22"/>
        <v>0</v>
      </c>
      <c r="I52" s="184">
        <f t="shared" si="22"/>
        <v>0</v>
      </c>
      <c r="J52" s="184">
        <f t="shared" si="22"/>
        <v>0</v>
      </c>
      <c r="K52" s="184">
        <f t="shared" si="22"/>
        <v>0</v>
      </c>
      <c r="L52" s="184">
        <f t="shared" si="22"/>
        <v>0</v>
      </c>
      <c r="M52" s="184">
        <f t="shared" si="22"/>
        <v>0</v>
      </c>
      <c r="N52" s="184">
        <f t="shared" si="22"/>
        <v>0</v>
      </c>
      <c r="O52" s="184">
        <f t="shared" si="22"/>
        <v>0</v>
      </c>
      <c r="P52" s="184">
        <f t="shared" si="22"/>
        <v>0</v>
      </c>
      <c r="Q52" s="184">
        <f t="shared" si="22"/>
        <v>0</v>
      </c>
      <c r="R52" s="184">
        <f t="shared" si="22"/>
        <v>0</v>
      </c>
      <c r="S52" s="92"/>
      <c r="T52" s="92"/>
      <c r="U52" s="92"/>
      <c r="V52" s="92"/>
      <c r="W52" s="92"/>
      <c r="X52" s="92"/>
      <c r="Y52" s="92"/>
      <c r="Z52" s="92"/>
    </row>
    <row r="53" spans="1:26" s="91" customFormat="1" x14ac:dyDescent="0.35">
      <c r="A53" s="170"/>
      <c r="B53" s="165"/>
      <c r="C53" s="166"/>
      <c r="D53" s="171"/>
      <c r="E53" s="172" t="s">
        <v>509</v>
      </c>
      <c r="G53" s="91" t="str">
        <f xml:space="preserve"> G$48</f>
        <v>£m</v>
      </c>
      <c r="H53" s="184">
        <f>SUM(J53:R53)</f>
        <v>0</v>
      </c>
      <c r="I53" s="184"/>
      <c r="J53" s="184">
        <f t="shared" ref="J53:R53" si="23">SUM(J51:J52)</f>
        <v>0</v>
      </c>
      <c r="K53" s="184">
        <f t="shared" si="23"/>
        <v>0</v>
      </c>
      <c r="L53" s="184">
        <f>SUM(L51:L52)</f>
        <v>0</v>
      </c>
      <c r="M53" s="185">
        <f t="shared" si="23"/>
        <v>0</v>
      </c>
      <c r="N53" s="185">
        <f t="shared" si="23"/>
        <v>0</v>
      </c>
      <c r="O53" s="184">
        <f t="shared" si="23"/>
        <v>0</v>
      </c>
      <c r="P53" s="184">
        <f t="shared" si="23"/>
        <v>0</v>
      </c>
      <c r="Q53" s="184">
        <f t="shared" si="23"/>
        <v>0</v>
      </c>
      <c r="R53" s="184">
        <f t="shared" si="23"/>
        <v>0</v>
      </c>
      <c r="S53" s="92"/>
      <c r="T53" s="92"/>
      <c r="U53" s="92"/>
      <c r="V53" s="92"/>
      <c r="W53" s="92"/>
      <c r="X53" s="92"/>
      <c r="Y53" s="92"/>
      <c r="Z53" s="92"/>
    </row>
    <row r="55" spans="1:26" x14ac:dyDescent="0.35">
      <c r="A55" s="283" t="s">
        <v>510</v>
      </c>
      <c r="B55" s="284"/>
      <c r="C55" s="285"/>
      <c r="D55" s="285"/>
      <c r="E55" s="285"/>
      <c r="F55" s="285"/>
      <c r="G55" s="285"/>
      <c r="H55" s="285"/>
      <c r="I55" s="285"/>
      <c r="J55" s="285"/>
      <c r="K55" s="285"/>
      <c r="L55" s="285"/>
      <c r="M55" s="285"/>
      <c r="N55" s="285"/>
      <c r="O55" s="285"/>
      <c r="P55" s="285"/>
      <c r="Q55" s="285"/>
      <c r="R55" s="285"/>
    </row>
    <row r="56" spans="1:26" x14ac:dyDescent="0.35">
      <c r="M56" s="177"/>
      <c r="N56" s="177"/>
      <c r="O56" s="177"/>
      <c r="P56" s="177"/>
      <c r="Q56" s="177"/>
    </row>
    <row r="57" spans="1:26" x14ac:dyDescent="0.35">
      <c r="C57" s="110" t="s">
        <v>511</v>
      </c>
      <c r="M57" s="177"/>
      <c r="N57" s="177"/>
      <c r="O57" s="177"/>
      <c r="P57" s="177"/>
      <c r="Q57" s="177"/>
    </row>
    <row r="58" spans="1:26" x14ac:dyDescent="0.35">
      <c r="C58" s="110" t="s">
        <v>512</v>
      </c>
      <c r="M58" s="177"/>
      <c r="N58" s="177"/>
      <c r="O58" s="177"/>
      <c r="P58" s="177"/>
      <c r="Q58" s="177"/>
    </row>
    <row r="59" spans="1:26" x14ac:dyDescent="0.35">
      <c r="C59" s="110" t="s">
        <v>513</v>
      </c>
      <c r="M59" s="177"/>
      <c r="N59" s="177"/>
      <c r="O59" s="177"/>
      <c r="P59" s="177"/>
      <c r="Q59" s="177"/>
    </row>
    <row r="60" spans="1:26" x14ac:dyDescent="0.35">
      <c r="M60" s="177"/>
      <c r="N60" s="177"/>
      <c r="O60" s="177"/>
      <c r="P60" s="177"/>
      <c r="Q60" s="177"/>
    </row>
    <row r="61" spans="1:26" s="91" customFormat="1" x14ac:dyDescent="0.35">
      <c r="A61" s="170"/>
      <c r="B61" s="165"/>
      <c r="C61" s="166"/>
      <c r="D61" s="171"/>
      <c r="E61" s="172" t="s">
        <v>514</v>
      </c>
      <c r="G61" s="91" t="s">
        <v>295</v>
      </c>
      <c r="J61" s="184">
        <f t="shared" ref="J61:R61" si="24" xml:space="preserve"> J53</f>
        <v>0</v>
      </c>
      <c r="K61" s="184">
        <f t="shared" si="24"/>
        <v>0</v>
      </c>
      <c r="L61" s="184">
        <f t="shared" si="24"/>
        <v>0</v>
      </c>
      <c r="M61" s="184">
        <f t="shared" si="24"/>
        <v>0</v>
      </c>
      <c r="N61" s="184">
        <f t="shared" si="24"/>
        <v>0</v>
      </c>
      <c r="O61" s="184">
        <f t="shared" si="24"/>
        <v>0</v>
      </c>
      <c r="P61" s="184">
        <f t="shared" si="24"/>
        <v>0</v>
      </c>
      <c r="Q61" s="184">
        <f t="shared" si="24"/>
        <v>0</v>
      </c>
      <c r="R61" s="184">
        <f t="shared" si="24"/>
        <v>0</v>
      </c>
      <c r="S61" s="92"/>
      <c r="T61" s="92"/>
      <c r="U61" s="92"/>
      <c r="V61" s="92"/>
      <c r="W61" s="92"/>
      <c r="X61" s="92"/>
      <c r="Y61" s="92"/>
      <c r="Z61" s="92"/>
    </row>
    <row r="62" spans="1:26" x14ac:dyDescent="0.35">
      <c r="L62" s="247"/>
      <c r="M62" s="280"/>
      <c r="N62" s="280"/>
      <c r="O62" s="280"/>
      <c r="P62" s="280"/>
      <c r="Q62" s="280"/>
      <c r="R62" s="247"/>
    </row>
    <row r="63" spans="1:26" x14ac:dyDescent="0.35">
      <c r="A63" s="283" t="s">
        <v>515</v>
      </c>
      <c r="B63" s="284"/>
      <c r="C63" s="285"/>
      <c r="D63" s="285"/>
      <c r="E63" s="285"/>
      <c r="F63" s="285"/>
      <c r="G63" s="285"/>
      <c r="H63" s="285"/>
      <c r="I63" s="285"/>
      <c r="J63" s="285"/>
      <c r="K63" s="285"/>
      <c r="L63" s="285"/>
      <c r="M63" s="285"/>
      <c r="N63" s="285"/>
      <c r="O63" s="285"/>
      <c r="P63" s="285"/>
      <c r="Q63" s="285"/>
      <c r="R63" s="285"/>
    </row>
    <row r="65" spans="1:16383" x14ac:dyDescent="0.35">
      <c r="C65" s="110" t="s">
        <v>516</v>
      </c>
    </row>
    <row r="67" spans="1:16383" x14ac:dyDescent="0.35">
      <c r="B67" s="61" t="s">
        <v>517</v>
      </c>
    </row>
    <row r="68" spans="1:16383" s="205" customFormat="1" x14ac:dyDescent="0.35">
      <c r="A68" s="201"/>
      <c r="B68" s="202"/>
      <c r="C68" s="203"/>
      <c r="D68" s="204"/>
      <c r="E68" s="37" t="str">
        <f>Index!E$48</f>
        <v>CPI(H): Fin year average - percentage increase - final determination</v>
      </c>
      <c r="F68" s="205">
        <f>Index!F$48</f>
        <v>0</v>
      </c>
      <c r="G68" s="223" t="str">
        <f>Index!G$48</f>
        <v>%</v>
      </c>
      <c r="H68" s="205">
        <f>Index!H$48</f>
        <v>0</v>
      </c>
      <c r="I68" s="205">
        <f>Index!I$48</f>
        <v>0</v>
      </c>
      <c r="J68" s="205">
        <f>Index!J$48</f>
        <v>0</v>
      </c>
      <c r="K68" s="205">
        <f>Index!K$48</f>
        <v>2.1269790500559882E-2</v>
      </c>
      <c r="L68" s="205">
        <f>Index!L$48</f>
        <v>1.9909655450194075E-2</v>
      </c>
      <c r="M68" s="205">
        <f>Index!M$48</f>
        <v>1.9833640562247679E-2</v>
      </c>
      <c r="N68" s="205">
        <f>Index!N$48</f>
        <v>2.0041983108134653E-2</v>
      </c>
      <c r="O68" s="205">
        <f>Index!O$48</f>
        <v>2.0751251595618081E-2</v>
      </c>
      <c r="P68" s="205">
        <f>Index!P$48</f>
        <v>2.1000000000000574E-2</v>
      </c>
      <c r="Q68" s="205">
        <f>Index!Q$48</f>
        <v>2.100000000000124E-2</v>
      </c>
      <c r="R68" s="205">
        <f>Index!R$48</f>
        <v>1.999999999999913E-2</v>
      </c>
    </row>
    <row r="69" spans="1:16383" s="205" customFormat="1" x14ac:dyDescent="0.35">
      <c r="A69" s="201"/>
      <c r="B69" s="202"/>
      <c r="C69" s="203"/>
      <c r="D69" s="204"/>
      <c r="E69" s="205" t="str">
        <f>Index!E$135</f>
        <v>Actual RPI/CPIH wedge - actual (including forecast)</v>
      </c>
      <c r="F69" s="205">
        <f>Index!F$135</f>
        <v>0</v>
      </c>
      <c r="G69" s="249" t="str">
        <f>Index!G$135</f>
        <v>%</v>
      </c>
      <c r="H69" s="205">
        <f>Index!H$135</f>
        <v>0</v>
      </c>
      <c r="I69" s="205">
        <f>Index!I$135</f>
        <v>0</v>
      </c>
      <c r="J69" s="205">
        <f>Index!J$135</f>
        <v>0</v>
      </c>
      <c r="K69" s="205">
        <f>Index!K$135</f>
        <v>-4.2539581001119764E-2</v>
      </c>
      <c r="L69" s="205">
        <f>Index!L$135</f>
        <v>8.8943456175889501E-3</v>
      </c>
      <c r="M69" s="205">
        <f>Index!M$135</f>
        <v>6.7573871723913825E-4</v>
      </c>
      <c r="N69" s="205">
        <f>Index!N$135</f>
        <v>2.1024851849776205E-2</v>
      </c>
      <c r="O69" s="205">
        <f>Index!O$135</f>
        <v>4.099811769635564E-2</v>
      </c>
      <c r="P69" s="205">
        <f>Index!P$135</f>
        <v>1.931862839397791E-2</v>
      </c>
      <c r="Q69" s="205">
        <f>Index!Q$135</f>
        <v>6.3982525752639408E-3</v>
      </c>
      <c r="R69" s="205">
        <f>Index!R$135</f>
        <v>0</v>
      </c>
    </row>
    <row r="70" spans="1:16383" s="172" customFormat="1" x14ac:dyDescent="0.35">
      <c r="A70" s="173"/>
      <c r="B70" s="174"/>
      <c r="C70" s="175"/>
      <c r="D70" s="176"/>
      <c r="E70" s="172" t="s">
        <v>518</v>
      </c>
      <c r="J70" s="172">
        <f t="shared" ref="J70:L70" si="25">SUM(J68:J69)</f>
        <v>0</v>
      </c>
      <c r="K70" s="172">
        <f t="shared" si="25"/>
        <v>-2.1269790500559882E-2</v>
      </c>
      <c r="L70" s="172">
        <f t="shared" si="25"/>
        <v>2.8804001067783025E-2</v>
      </c>
      <c r="M70" s="172">
        <f>SUM(M68:M69)</f>
        <v>2.0509379279486817E-2</v>
      </c>
      <c r="N70" s="172">
        <f t="shared" ref="N70:R70" si="26">SUM(N68:N69)</f>
        <v>4.1066834957910858E-2</v>
      </c>
      <c r="O70" s="172">
        <f t="shared" si="26"/>
        <v>6.1749369291973721E-2</v>
      </c>
      <c r="P70" s="172">
        <f t="shared" si="26"/>
        <v>4.0318628393978484E-2</v>
      </c>
      <c r="Q70" s="172">
        <f t="shared" si="26"/>
        <v>2.7398252575265181E-2</v>
      </c>
      <c r="R70" s="172">
        <f t="shared" si="26"/>
        <v>1.999999999999913E-2</v>
      </c>
      <c r="S70" s="177"/>
      <c r="T70" s="177"/>
      <c r="U70" s="177"/>
      <c r="V70" s="177"/>
      <c r="W70" s="177"/>
      <c r="X70" s="177"/>
      <c r="Y70" s="177"/>
      <c r="Z70" s="177"/>
    </row>
    <row r="71" spans="1:16383" s="172" customFormat="1" x14ac:dyDescent="0.35">
      <c r="A71" s="173"/>
      <c r="B71" s="174"/>
      <c r="C71" s="175"/>
      <c r="D71" s="176"/>
      <c r="S71" s="177"/>
      <c r="T71" s="177"/>
      <c r="U71" s="177"/>
      <c r="V71" s="177"/>
      <c r="W71" s="177"/>
      <c r="X71" s="177"/>
      <c r="Y71" s="177"/>
      <c r="Z71" s="177"/>
    </row>
    <row r="72" spans="1:16383" x14ac:dyDescent="0.35">
      <c r="B72" s="61" t="s">
        <v>519</v>
      </c>
    </row>
    <row r="73" spans="1:16383" s="161" customFormat="1" x14ac:dyDescent="0.35">
      <c r="A73" s="157"/>
      <c r="B73" s="158"/>
      <c r="C73" s="159"/>
      <c r="D73" s="160"/>
      <c r="E73" s="149" t="str">
        <f t="shared" ref="E73:R73" si="27" xml:space="preserve"> E$85</f>
        <v>Actual Nominal RCV balance BEG</v>
      </c>
      <c r="F73" s="241">
        <f t="shared" si="27"/>
        <v>0</v>
      </c>
      <c r="G73" s="241" t="str">
        <f t="shared" si="27"/>
        <v>£m</v>
      </c>
      <c r="H73" s="241">
        <f t="shared" si="27"/>
        <v>0</v>
      </c>
      <c r="I73" s="241">
        <f t="shared" si="27"/>
        <v>0</v>
      </c>
      <c r="J73" s="241">
        <f t="shared" si="27"/>
        <v>0</v>
      </c>
      <c r="K73" s="241">
        <f t="shared" si="27"/>
        <v>0</v>
      </c>
      <c r="L73" s="241">
        <f t="shared" si="27"/>
        <v>0</v>
      </c>
      <c r="M73" s="241">
        <f t="shared" si="27"/>
        <v>0</v>
      </c>
      <c r="N73" s="241">
        <f t="shared" si="27"/>
        <v>0</v>
      </c>
      <c r="O73" s="241">
        <f t="shared" si="27"/>
        <v>0</v>
      </c>
      <c r="P73" s="241">
        <f t="shared" si="27"/>
        <v>0</v>
      </c>
      <c r="Q73" s="241">
        <f t="shared" si="27"/>
        <v>0</v>
      </c>
      <c r="R73" s="241">
        <f t="shared" si="27"/>
        <v>0</v>
      </c>
    </row>
    <row r="74" spans="1:16383" s="172" customFormat="1" x14ac:dyDescent="0.35">
      <c r="A74" s="173"/>
      <c r="B74" s="174"/>
      <c r="C74" s="175"/>
      <c r="D74" s="176"/>
      <c r="E74" s="172" t="str">
        <f t="shared" ref="E74:R74" si="28" xml:space="preserve"> E$70</f>
        <v>Actual Indexation percentage</v>
      </c>
      <c r="F74" s="172">
        <f t="shared" si="28"/>
        <v>0</v>
      </c>
      <c r="G74" s="172">
        <f t="shared" si="28"/>
        <v>0</v>
      </c>
      <c r="H74" s="172">
        <f t="shared" si="28"/>
        <v>0</v>
      </c>
      <c r="I74" s="172">
        <f t="shared" si="28"/>
        <v>0</v>
      </c>
      <c r="J74" s="172">
        <f t="shared" si="28"/>
        <v>0</v>
      </c>
      <c r="K74" s="172">
        <f t="shared" si="28"/>
        <v>-2.1269790500559882E-2</v>
      </c>
      <c r="L74" s="172">
        <f t="shared" si="28"/>
        <v>2.8804001067783025E-2</v>
      </c>
      <c r="M74" s="172">
        <f t="shared" si="28"/>
        <v>2.0509379279486817E-2</v>
      </c>
      <c r="N74" s="172">
        <f t="shared" si="28"/>
        <v>4.1066834957910858E-2</v>
      </c>
      <c r="O74" s="172">
        <f t="shared" si="28"/>
        <v>6.1749369291973721E-2</v>
      </c>
      <c r="P74" s="172">
        <f t="shared" si="28"/>
        <v>4.0318628393978484E-2</v>
      </c>
      <c r="Q74" s="172">
        <f t="shared" si="28"/>
        <v>2.7398252575265181E-2</v>
      </c>
      <c r="R74" s="172">
        <f t="shared" si="28"/>
        <v>1.999999999999913E-2</v>
      </c>
      <c r="S74" s="177"/>
      <c r="T74" s="177"/>
      <c r="U74" s="177"/>
      <c r="V74" s="177"/>
      <c r="W74" s="177"/>
      <c r="X74" s="177"/>
      <c r="Y74" s="177"/>
      <c r="Z74" s="177"/>
    </row>
    <row r="75" spans="1:16383" x14ac:dyDescent="0.35">
      <c r="E75" s="7" t="s">
        <v>520</v>
      </c>
      <c r="G75" s="162" t="s">
        <v>295</v>
      </c>
      <c r="J75" s="184">
        <f t="shared" ref="J75:L75" si="29">J73*J74</f>
        <v>0</v>
      </c>
      <c r="K75" s="184">
        <f t="shared" si="29"/>
        <v>0</v>
      </c>
      <c r="L75" s="184">
        <f t="shared" si="29"/>
        <v>0</v>
      </c>
      <c r="M75" s="184">
        <f>M73*M74</f>
        <v>0</v>
      </c>
      <c r="N75" s="184">
        <f t="shared" ref="N75:R75" si="30">N73*N74</f>
        <v>0</v>
      </c>
      <c r="O75" s="184">
        <f t="shared" si="30"/>
        <v>0</v>
      </c>
      <c r="P75" s="184">
        <f t="shared" si="30"/>
        <v>0</v>
      </c>
      <c r="Q75" s="184">
        <f t="shared" si="30"/>
        <v>0</v>
      </c>
      <c r="R75" s="184">
        <f t="shared" si="30"/>
        <v>0</v>
      </c>
    </row>
    <row r="77" spans="1:16383" s="205" customFormat="1" x14ac:dyDescent="0.35">
      <c r="A77" s="201"/>
      <c r="B77" s="202"/>
      <c r="C77" s="203"/>
      <c r="D77" s="204"/>
      <c r="E77" s="37" t="str">
        <f xml:space="preserve"> InpR!E$100</f>
        <v>Run-off rate - CPI(H) + RPI wedge - active - WWN</v>
      </c>
      <c r="F77" s="205">
        <f xml:space="preserve"> InpR!F$100</f>
        <v>0</v>
      </c>
      <c r="G77" s="223" t="str">
        <f xml:space="preserve"> InpR!G$100</f>
        <v>%</v>
      </c>
      <c r="H77" s="205">
        <f xml:space="preserve"> InpR!H$100</f>
        <v>0</v>
      </c>
      <c r="I77" s="205">
        <f xml:space="preserve"> InpR!I$100</f>
        <v>0</v>
      </c>
      <c r="J77" s="205">
        <f xml:space="preserve"> InpR!J$100</f>
        <v>0</v>
      </c>
      <c r="K77" s="205">
        <f xml:space="preserve"> InpR!K$100</f>
        <v>0</v>
      </c>
      <c r="L77" s="205">
        <f xml:space="preserve"> InpR!L$100</f>
        <v>0</v>
      </c>
      <c r="M77" s="205">
        <f xml:space="preserve"> InpR!M$100</f>
        <v>0</v>
      </c>
      <c r="N77" s="205">
        <f xml:space="preserve"> InpR!N$100</f>
        <v>0</v>
      </c>
      <c r="O77" s="205">
        <f xml:space="preserve"> InpR!O$100</f>
        <v>0</v>
      </c>
      <c r="P77" s="205">
        <f xml:space="preserve"> InpR!P$100</f>
        <v>0</v>
      </c>
      <c r="Q77" s="205">
        <f xml:space="preserve"> InpR!Q$100</f>
        <v>0</v>
      </c>
      <c r="R77" s="205">
        <f xml:space="preserve"> InpR!R$100</f>
        <v>0</v>
      </c>
    </row>
    <row r="78" spans="1:16383" s="161" customFormat="1" x14ac:dyDescent="0.35">
      <c r="A78" s="157"/>
      <c r="B78" s="158"/>
      <c r="C78" s="159"/>
      <c r="D78" s="160"/>
      <c r="E78" s="149" t="str">
        <f t="shared" ref="E78:R78" si="31" xml:space="preserve"> E$85</f>
        <v>Actual Nominal RCV balance BEG</v>
      </c>
      <c r="F78" s="241">
        <f t="shared" si="31"/>
        <v>0</v>
      </c>
      <c r="G78" s="241" t="str">
        <f t="shared" si="31"/>
        <v>£m</v>
      </c>
      <c r="H78" s="241">
        <f t="shared" si="31"/>
        <v>0</v>
      </c>
      <c r="I78" s="241">
        <f t="shared" si="31"/>
        <v>0</v>
      </c>
      <c r="J78" s="241">
        <f t="shared" si="31"/>
        <v>0</v>
      </c>
      <c r="K78" s="241">
        <f t="shared" si="31"/>
        <v>0</v>
      </c>
      <c r="L78" s="241">
        <f t="shared" si="31"/>
        <v>0</v>
      </c>
      <c r="M78" s="241">
        <f t="shared" si="31"/>
        <v>0</v>
      </c>
      <c r="N78" s="241">
        <f t="shared" si="31"/>
        <v>0</v>
      </c>
      <c r="O78" s="241">
        <f t="shared" si="31"/>
        <v>0</v>
      </c>
      <c r="P78" s="241">
        <f t="shared" si="31"/>
        <v>0</v>
      </c>
      <c r="Q78" s="241">
        <f t="shared" si="31"/>
        <v>0</v>
      </c>
      <c r="R78" s="241">
        <f t="shared" si="31"/>
        <v>0</v>
      </c>
    </row>
    <row r="79" spans="1:16383" x14ac:dyDescent="0.35">
      <c r="E79" s="7" t="str">
        <f t="shared" ref="E79:R79" si="32" xml:space="preserve"> E$75</f>
        <v>Actual RCV indexation</v>
      </c>
      <c r="F79" s="184">
        <f t="shared" si="32"/>
        <v>0</v>
      </c>
      <c r="G79" s="184" t="str">
        <f t="shared" si="32"/>
        <v>£m</v>
      </c>
      <c r="H79" s="184">
        <f t="shared" si="32"/>
        <v>0</v>
      </c>
      <c r="I79" s="184">
        <f t="shared" si="32"/>
        <v>0</v>
      </c>
      <c r="J79" s="184">
        <f t="shared" si="32"/>
        <v>0</v>
      </c>
      <c r="K79" s="184">
        <f t="shared" si="32"/>
        <v>0</v>
      </c>
      <c r="L79" s="184">
        <f t="shared" si="32"/>
        <v>0</v>
      </c>
      <c r="M79" s="184">
        <f t="shared" si="32"/>
        <v>0</v>
      </c>
      <c r="N79" s="184">
        <f t="shared" si="32"/>
        <v>0</v>
      </c>
      <c r="O79" s="184">
        <f t="shared" si="32"/>
        <v>0</v>
      </c>
      <c r="P79" s="184">
        <f t="shared" si="32"/>
        <v>0</v>
      </c>
      <c r="Q79" s="184">
        <f t="shared" si="32"/>
        <v>0</v>
      </c>
      <c r="R79" s="184">
        <f t="shared" si="32"/>
        <v>0</v>
      </c>
    </row>
    <row r="80" spans="1:16383" x14ac:dyDescent="0.35">
      <c r="E80" s="7" t="s">
        <v>521</v>
      </c>
      <c r="F80" s="244"/>
      <c r="G80" s="244" t="s">
        <v>295</v>
      </c>
      <c r="H80" s="244"/>
      <c r="I80" s="244"/>
      <c r="J80" s="184">
        <f t="shared" ref="J80:R80" si="33" xml:space="preserve"> (J78+J79) * J77</f>
        <v>0</v>
      </c>
      <c r="K80" s="184">
        <f t="shared" si="33"/>
        <v>0</v>
      </c>
      <c r="L80" s="184">
        <f t="shared" si="33"/>
        <v>0</v>
      </c>
      <c r="M80" s="184">
        <f t="shared" si="33"/>
        <v>0</v>
      </c>
      <c r="N80" s="184">
        <f xml:space="preserve"> (N78+N79) * N77</f>
        <v>0</v>
      </c>
      <c r="O80" s="184">
        <f t="shared" si="33"/>
        <v>0</v>
      </c>
      <c r="P80" s="184">
        <f t="shared" si="33"/>
        <v>0</v>
      </c>
      <c r="Q80" s="184">
        <f t="shared" si="33"/>
        <v>0</v>
      </c>
      <c r="R80" s="184">
        <f t="shared" si="33"/>
        <v>0</v>
      </c>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c r="CV80" s="91"/>
      <c r="CW80" s="91"/>
      <c r="CX80" s="91"/>
      <c r="CY80" s="91"/>
      <c r="CZ80" s="91"/>
      <c r="DA80" s="91"/>
      <c r="DB80" s="91"/>
      <c r="DC80" s="91"/>
      <c r="DD80" s="91"/>
      <c r="DE80" s="91"/>
      <c r="DF80" s="91"/>
      <c r="DG80" s="91"/>
      <c r="DH80" s="91"/>
      <c r="DI80" s="91"/>
      <c r="DJ80" s="91"/>
      <c r="DK80" s="91"/>
      <c r="DL80" s="91"/>
      <c r="DM80" s="91"/>
      <c r="DN80" s="91"/>
      <c r="DO80" s="91"/>
      <c r="DP80" s="91"/>
      <c r="DQ80" s="91"/>
      <c r="DR80" s="91"/>
      <c r="DS80" s="91"/>
      <c r="DT80" s="91"/>
      <c r="DU80" s="91"/>
      <c r="DV80" s="91"/>
      <c r="DW80" s="91"/>
      <c r="DX80" s="91"/>
      <c r="DY80" s="91"/>
      <c r="DZ80" s="91"/>
      <c r="EA80" s="91"/>
      <c r="EB80" s="91"/>
      <c r="EC80" s="91"/>
      <c r="ED80" s="91"/>
      <c r="EE80" s="91"/>
      <c r="EF80" s="91"/>
      <c r="EG80" s="91"/>
      <c r="EH80" s="91"/>
      <c r="EI80" s="91"/>
      <c r="EJ80" s="91"/>
      <c r="EK80" s="91"/>
      <c r="EL80" s="91"/>
      <c r="EM80" s="91"/>
      <c r="EN80" s="91"/>
      <c r="EO80" s="91"/>
      <c r="EP80" s="91"/>
      <c r="EQ80" s="91"/>
      <c r="ER80" s="91"/>
      <c r="ES80" s="91"/>
      <c r="ET80" s="91"/>
      <c r="EU80" s="91"/>
      <c r="EV80" s="91"/>
      <c r="EW80" s="91"/>
      <c r="EX80" s="91"/>
      <c r="EY80" s="91"/>
      <c r="EZ80" s="91"/>
      <c r="FA80" s="91"/>
      <c r="FB80" s="91"/>
      <c r="FC80" s="91"/>
      <c r="FD80" s="91"/>
      <c r="FE80" s="91"/>
      <c r="FF80" s="91"/>
      <c r="FG80" s="91"/>
      <c r="FH80" s="91"/>
      <c r="FI80" s="91"/>
      <c r="FJ80" s="91"/>
      <c r="FK80" s="91"/>
      <c r="FL80" s="91"/>
      <c r="FM80" s="91"/>
      <c r="FN80" s="91"/>
      <c r="FO80" s="91"/>
      <c r="FP80" s="91"/>
      <c r="FQ80" s="91"/>
      <c r="FR80" s="91"/>
      <c r="FS80" s="91"/>
      <c r="FT80" s="91"/>
      <c r="FU80" s="91"/>
      <c r="FV80" s="91"/>
      <c r="FW80" s="91"/>
      <c r="FX80" s="91"/>
      <c r="FY80" s="91"/>
      <c r="FZ80" s="91"/>
      <c r="GA80" s="91"/>
      <c r="GB80" s="91"/>
      <c r="GC80" s="91"/>
      <c r="GD80" s="91"/>
      <c r="GE80" s="91"/>
      <c r="GF80" s="91"/>
      <c r="GG80" s="91"/>
      <c r="GH80" s="91"/>
      <c r="GI80" s="91"/>
      <c r="GJ80" s="91"/>
      <c r="GK80" s="91"/>
      <c r="GL80" s="91"/>
      <c r="GM80" s="91"/>
      <c r="GN80" s="91"/>
      <c r="GO80" s="91"/>
      <c r="GP80" s="91"/>
      <c r="GQ80" s="91"/>
      <c r="GR80" s="91"/>
      <c r="GS80" s="91"/>
      <c r="GT80" s="91"/>
      <c r="GU80" s="91"/>
      <c r="GV80" s="91"/>
      <c r="GW80" s="91"/>
      <c r="GX80" s="91"/>
      <c r="GY80" s="91"/>
      <c r="GZ80" s="91"/>
      <c r="HA80" s="91"/>
      <c r="HB80" s="91"/>
      <c r="HC80" s="91"/>
      <c r="HD80" s="91"/>
      <c r="HE80" s="91"/>
      <c r="HF80" s="91"/>
      <c r="HG80" s="91"/>
      <c r="HH80" s="91"/>
      <c r="HI80" s="91"/>
      <c r="HJ80" s="91"/>
      <c r="HK80" s="91"/>
      <c r="HL80" s="91"/>
      <c r="HM80" s="91"/>
      <c r="HN80" s="91"/>
      <c r="HO80" s="91"/>
      <c r="HP80" s="91"/>
      <c r="HQ80" s="91"/>
      <c r="HR80" s="91"/>
      <c r="HS80" s="91"/>
      <c r="HT80" s="91"/>
      <c r="HU80" s="91"/>
      <c r="HV80" s="91"/>
      <c r="HW80" s="91"/>
      <c r="HX80" s="91"/>
      <c r="HY80" s="91"/>
      <c r="HZ80" s="91"/>
      <c r="IA80" s="91"/>
      <c r="IB80" s="91"/>
      <c r="IC80" s="91"/>
      <c r="ID80" s="91"/>
      <c r="IE80" s="91"/>
      <c r="IF80" s="91"/>
      <c r="IG80" s="91"/>
      <c r="IH80" s="91"/>
      <c r="II80" s="91"/>
      <c r="IJ80" s="91"/>
      <c r="IK80" s="91"/>
      <c r="IL80" s="91"/>
      <c r="IM80" s="91"/>
      <c r="IN80" s="91"/>
      <c r="IO80" s="91"/>
      <c r="IP80" s="91"/>
      <c r="IQ80" s="91"/>
      <c r="IR80" s="91"/>
      <c r="IS80" s="91"/>
      <c r="IT80" s="91"/>
      <c r="IU80" s="91"/>
      <c r="IV80" s="91"/>
      <c r="IW80" s="91"/>
      <c r="IX80" s="91"/>
      <c r="IY80" s="91"/>
      <c r="IZ80" s="91"/>
      <c r="JA80" s="91"/>
      <c r="JB80" s="91"/>
      <c r="JC80" s="91"/>
      <c r="JD80" s="91"/>
      <c r="JE80" s="91"/>
      <c r="JF80" s="91"/>
      <c r="JG80" s="91"/>
      <c r="JH80" s="91"/>
      <c r="JI80" s="91"/>
      <c r="JJ80" s="91"/>
      <c r="JK80" s="91"/>
      <c r="JL80" s="91"/>
      <c r="JM80" s="91"/>
      <c r="JN80" s="91"/>
      <c r="JO80" s="91"/>
      <c r="JP80" s="91"/>
      <c r="JQ80" s="91"/>
      <c r="JR80" s="91"/>
      <c r="JS80" s="91"/>
      <c r="JT80" s="91"/>
      <c r="JU80" s="91"/>
      <c r="JV80" s="91"/>
      <c r="JW80" s="91"/>
      <c r="JX80" s="91"/>
      <c r="JY80" s="91"/>
      <c r="JZ80" s="91"/>
      <c r="KA80" s="91"/>
      <c r="KB80" s="91"/>
      <c r="KC80" s="91"/>
      <c r="KD80" s="91"/>
      <c r="KE80" s="91"/>
      <c r="KF80" s="91"/>
      <c r="KG80" s="91"/>
      <c r="KH80" s="91"/>
      <c r="KI80" s="91"/>
      <c r="KJ80" s="91"/>
      <c r="KK80" s="91"/>
      <c r="KL80" s="91"/>
      <c r="KM80" s="91"/>
      <c r="KN80" s="91"/>
      <c r="KO80" s="91"/>
      <c r="KP80" s="91"/>
      <c r="KQ80" s="91"/>
      <c r="KR80" s="91"/>
      <c r="KS80" s="91"/>
      <c r="KT80" s="91"/>
      <c r="KU80" s="91"/>
      <c r="KV80" s="91"/>
      <c r="KW80" s="91"/>
      <c r="KX80" s="91"/>
      <c r="KY80" s="91"/>
      <c r="KZ80" s="91"/>
      <c r="LA80" s="91"/>
      <c r="LB80" s="91"/>
      <c r="LC80" s="91"/>
      <c r="LD80" s="91"/>
      <c r="LE80" s="91"/>
      <c r="LF80" s="91"/>
      <c r="LG80" s="91"/>
      <c r="LH80" s="91"/>
      <c r="LI80" s="91"/>
      <c r="LJ80" s="91"/>
      <c r="LK80" s="91"/>
      <c r="LL80" s="91"/>
      <c r="LM80" s="91"/>
      <c r="LN80" s="91"/>
      <c r="LO80" s="91"/>
      <c r="LP80" s="91"/>
      <c r="LQ80" s="91"/>
      <c r="LR80" s="91"/>
      <c r="LS80" s="91"/>
      <c r="LT80" s="91"/>
      <c r="LU80" s="91"/>
      <c r="LV80" s="91"/>
      <c r="LW80" s="91"/>
      <c r="LX80" s="91"/>
      <c r="LY80" s="91"/>
      <c r="LZ80" s="91"/>
      <c r="MA80" s="91"/>
      <c r="MB80" s="91"/>
      <c r="MC80" s="91"/>
      <c r="MD80" s="91"/>
      <c r="ME80" s="91"/>
      <c r="MF80" s="91"/>
      <c r="MG80" s="91"/>
      <c r="MH80" s="91"/>
      <c r="MI80" s="91"/>
      <c r="MJ80" s="91"/>
      <c r="MK80" s="91"/>
      <c r="ML80" s="91"/>
      <c r="MM80" s="91"/>
      <c r="MN80" s="91"/>
      <c r="MO80" s="91"/>
      <c r="MP80" s="91"/>
      <c r="MQ80" s="91"/>
      <c r="MR80" s="91"/>
      <c r="MS80" s="91"/>
      <c r="MT80" s="91"/>
      <c r="MU80" s="91"/>
      <c r="MV80" s="91"/>
      <c r="MW80" s="91"/>
      <c r="MX80" s="91"/>
      <c r="MY80" s="91"/>
      <c r="MZ80" s="91"/>
      <c r="NA80" s="91"/>
      <c r="NB80" s="91"/>
      <c r="NC80" s="91"/>
      <c r="ND80" s="91"/>
      <c r="NE80" s="91"/>
      <c r="NF80" s="91"/>
      <c r="NG80" s="91"/>
      <c r="NH80" s="91"/>
      <c r="NI80" s="91"/>
      <c r="NJ80" s="91"/>
      <c r="NK80" s="91"/>
      <c r="NL80" s="91"/>
      <c r="NM80" s="91"/>
      <c r="NN80" s="91"/>
      <c r="NO80" s="91"/>
      <c r="NP80" s="91"/>
      <c r="NQ80" s="91"/>
      <c r="NR80" s="91"/>
      <c r="NS80" s="91"/>
      <c r="NT80" s="91"/>
      <c r="NU80" s="91"/>
      <c r="NV80" s="91"/>
      <c r="NW80" s="91"/>
      <c r="NX80" s="91"/>
      <c r="NY80" s="91"/>
      <c r="NZ80" s="91"/>
      <c r="OA80" s="91"/>
      <c r="OB80" s="91"/>
      <c r="OC80" s="91"/>
      <c r="OD80" s="91"/>
      <c r="OE80" s="91"/>
      <c r="OF80" s="91"/>
      <c r="OG80" s="91"/>
      <c r="OH80" s="91"/>
      <c r="OI80" s="91"/>
      <c r="OJ80" s="91"/>
      <c r="OK80" s="91"/>
      <c r="OL80" s="91"/>
      <c r="OM80" s="91"/>
      <c r="ON80" s="91"/>
      <c r="OO80" s="91"/>
      <c r="OP80" s="91"/>
      <c r="OQ80" s="91"/>
      <c r="OR80" s="91"/>
      <c r="OS80" s="91"/>
      <c r="OT80" s="91"/>
      <c r="OU80" s="91"/>
      <c r="OV80" s="91"/>
      <c r="OW80" s="91"/>
      <c r="OX80" s="91"/>
      <c r="OY80" s="91"/>
      <c r="OZ80" s="91"/>
      <c r="PA80" s="91"/>
      <c r="PB80" s="91"/>
      <c r="PC80" s="91"/>
      <c r="PD80" s="91"/>
      <c r="PE80" s="91"/>
      <c r="PF80" s="91"/>
      <c r="PG80" s="91"/>
      <c r="PH80" s="91"/>
      <c r="PI80" s="91"/>
      <c r="PJ80" s="91"/>
      <c r="PK80" s="91"/>
      <c r="PL80" s="91"/>
      <c r="PM80" s="91"/>
      <c r="PN80" s="91"/>
      <c r="PO80" s="91"/>
      <c r="PP80" s="91"/>
      <c r="PQ80" s="91"/>
      <c r="PR80" s="91"/>
      <c r="PS80" s="91"/>
      <c r="PT80" s="91"/>
      <c r="PU80" s="91"/>
      <c r="PV80" s="91"/>
      <c r="PW80" s="91"/>
      <c r="PX80" s="91"/>
      <c r="PY80" s="91"/>
      <c r="PZ80" s="91"/>
      <c r="QA80" s="91"/>
      <c r="QB80" s="91"/>
      <c r="QC80" s="91"/>
      <c r="QD80" s="91"/>
      <c r="QE80" s="91"/>
      <c r="QF80" s="91"/>
      <c r="QG80" s="91"/>
      <c r="QH80" s="91"/>
      <c r="QI80" s="91"/>
      <c r="QJ80" s="91"/>
      <c r="QK80" s="91"/>
      <c r="QL80" s="91"/>
      <c r="QM80" s="91"/>
      <c r="QN80" s="91"/>
      <c r="QO80" s="91"/>
      <c r="QP80" s="91"/>
      <c r="QQ80" s="91"/>
      <c r="QR80" s="91"/>
      <c r="QS80" s="91"/>
      <c r="QT80" s="91"/>
      <c r="QU80" s="91"/>
      <c r="QV80" s="91"/>
      <c r="QW80" s="91"/>
      <c r="QX80" s="91"/>
      <c r="QY80" s="91"/>
      <c r="QZ80" s="91"/>
      <c r="RA80" s="91"/>
      <c r="RB80" s="91"/>
      <c r="RC80" s="91"/>
      <c r="RD80" s="91"/>
      <c r="RE80" s="91"/>
      <c r="RF80" s="91"/>
      <c r="RG80" s="91"/>
      <c r="RH80" s="91"/>
      <c r="RI80" s="91"/>
      <c r="RJ80" s="91"/>
      <c r="RK80" s="91"/>
      <c r="RL80" s="91"/>
      <c r="RM80" s="91"/>
      <c r="RN80" s="91"/>
      <c r="RO80" s="91"/>
      <c r="RP80" s="91"/>
      <c r="RQ80" s="91"/>
      <c r="RR80" s="91"/>
      <c r="RS80" s="91"/>
      <c r="RT80" s="91"/>
      <c r="RU80" s="91"/>
      <c r="RV80" s="91"/>
      <c r="RW80" s="91"/>
      <c r="RX80" s="91"/>
      <c r="RY80" s="91"/>
      <c r="RZ80" s="91"/>
      <c r="SA80" s="91"/>
      <c r="SB80" s="91"/>
      <c r="SC80" s="91"/>
      <c r="SD80" s="91"/>
      <c r="SE80" s="91"/>
      <c r="SF80" s="91"/>
      <c r="SG80" s="91"/>
      <c r="SH80" s="91"/>
      <c r="SI80" s="91"/>
      <c r="SJ80" s="91"/>
      <c r="SK80" s="91"/>
      <c r="SL80" s="91"/>
      <c r="SM80" s="91"/>
      <c r="SN80" s="91"/>
      <c r="SO80" s="91"/>
      <c r="SP80" s="91"/>
      <c r="SQ80" s="91"/>
      <c r="SR80" s="91"/>
      <c r="SS80" s="91"/>
      <c r="ST80" s="91"/>
      <c r="SU80" s="91"/>
      <c r="SV80" s="91"/>
      <c r="SW80" s="91"/>
      <c r="SX80" s="91"/>
      <c r="SY80" s="91"/>
      <c r="SZ80" s="91"/>
      <c r="TA80" s="91"/>
      <c r="TB80" s="91"/>
      <c r="TC80" s="91"/>
      <c r="TD80" s="91"/>
      <c r="TE80" s="91"/>
      <c r="TF80" s="91"/>
      <c r="TG80" s="91"/>
      <c r="TH80" s="91"/>
      <c r="TI80" s="91"/>
      <c r="TJ80" s="91"/>
      <c r="TK80" s="91"/>
      <c r="TL80" s="91"/>
      <c r="TM80" s="91"/>
      <c r="TN80" s="91"/>
      <c r="TO80" s="91"/>
      <c r="TP80" s="91"/>
      <c r="TQ80" s="91"/>
      <c r="TR80" s="91"/>
      <c r="TS80" s="91"/>
      <c r="TT80" s="91"/>
      <c r="TU80" s="91"/>
      <c r="TV80" s="91"/>
      <c r="TW80" s="91"/>
      <c r="TX80" s="91"/>
      <c r="TY80" s="91"/>
      <c r="TZ80" s="91"/>
      <c r="UA80" s="91"/>
      <c r="UB80" s="91"/>
      <c r="UC80" s="91"/>
      <c r="UD80" s="91"/>
      <c r="UE80" s="91"/>
      <c r="UF80" s="91"/>
      <c r="UG80" s="91"/>
      <c r="UH80" s="91"/>
      <c r="UI80" s="91"/>
      <c r="UJ80" s="91"/>
      <c r="UK80" s="91"/>
      <c r="UL80" s="91"/>
      <c r="UM80" s="91"/>
      <c r="UN80" s="91"/>
      <c r="UO80" s="91"/>
      <c r="UP80" s="91"/>
      <c r="UQ80" s="91"/>
      <c r="UR80" s="91"/>
      <c r="US80" s="91"/>
      <c r="UT80" s="91"/>
      <c r="UU80" s="91"/>
      <c r="UV80" s="91"/>
      <c r="UW80" s="91"/>
      <c r="UX80" s="91"/>
      <c r="UY80" s="91"/>
      <c r="UZ80" s="91"/>
      <c r="VA80" s="91"/>
      <c r="VB80" s="91"/>
      <c r="VC80" s="91"/>
      <c r="VD80" s="91"/>
      <c r="VE80" s="91"/>
      <c r="VF80" s="91"/>
      <c r="VG80" s="91"/>
      <c r="VH80" s="91"/>
      <c r="VI80" s="91"/>
      <c r="VJ80" s="91"/>
      <c r="VK80" s="91"/>
      <c r="VL80" s="91"/>
      <c r="VM80" s="91"/>
      <c r="VN80" s="91"/>
      <c r="VO80" s="91"/>
      <c r="VP80" s="91"/>
      <c r="VQ80" s="91"/>
      <c r="VR80" s="91"/>
      <c r="VS80" s="91"/>
      <c r="VT80" s="91"/>
      <c r="VU80" s="91"/>
      <c r="VV80" s="91"/>
      <c r="VW80" s="91"/>
      <c r="VX80" s="91"/>
      <c r="VY80" s="91"/>
      <c r="VZ80" s="91"/>
      <c r="WA80" s="91"/>
      <c r="WB80" s="91"/>
      <c r="WC80" s="91"/>
      <c r="WD80" s="91"/>
      <c r="WE80" s="91"/>
      <c r="WF80" s="91"/>
      <c r="WG80" s="91"/>
      <c r="WH80" s="91"/>
      <c r="WI80" s="91"/>
      <c r="WJ80" s="91"/>
      <c r="WK80" s="91"/>
      <c r="WL80" s="91"/>
      <c r="WM80" s="91"/>
      <c r="WN80" s="91"/>
      <c r="WO80" s="91"/>
      <c r="WP80" s="91"/>
      <c r="WQ80" s="91"/>
      <c r="WR80" s="91"/>
      <c r="WS80" s="91"/>
      <c r="WT80" s="91"/>
      <c r="WU80" s="91"/>
      <c r="WV80" s="91"/>
      <c r="WW80" s="91"/>
      <c r="WX80" s="91"/>
      <c r="WY80" s="91"/>
      <c r="WZ80" s="91"/>
      <c r="XA80" s="91"/>
      <c r="XB80" s="91"/>
      <c r="XC80" s="91"/>
      <c r="XD80" s="91"/>
      <c r="XE80" s="91"/>
      <c r="XF80" s="91"/>
      <c r="XG80" s="91"/>
      <c r="XH80" s="91"/>
      <c r="XI80" s="91"/>
      <c r="XJ80" s="91"/>
      <c r="XK80" s="91"/>
      <c r="XL80" s="91"/>
      <c r="XM80" s="91"/>
      <c r="XN80" s="91"/>
      <c r="XO80" s="91"/>
      <c r="XP80" s="91"/>
      <c r="XQ80" s="91"/>
      <c r="XR80" s="91"/>
      <c r="XS80" s="91"/>
      <c r="XT80" s="91"/>
      <c r="XU80" s="91"/>
      <c r="XV80" s="91"/>
      <c r="XW80" s="91"/>
      <c r="XX80" s="91"/>
      <c r="XY80" s="91"/>
      <c r="XZ80" s="91"/>
      <c r="YA80" s="91"/>
      <c r="YB80" s="91"/>
      <c r="YC80" s="91"/>
      <c r="YD80" s="91"/>
      <c r="YE80" s="91"/>
      <c r="YF80" s="91"/>
      <c r="YG80" s="91"/>
      <c r="YH80" s="91"/>
      <c r="YI80" s="91"/>
      <c r="YJ80" s="91"/>
      <c r="YK80" s="91"/>
      <c r="YL80" s="91"/>
      <c r="YM80" s="91"/>
      <c r="YN80" s="91"/>
      <c r="YO80" s="91"/>
      <c r="YP80" s="91"/>
      <c r="YQ80" s="91"/>
      <c r="YR80" s="91"/>
      <c r="YS80" s="91"/>
      <c r="YT80" s="91"/>
      <c r="YU80" s="91"/>
      <c r="YV80" s="91"/>
      <c r="YW80" s="91"/>
      <c r="YX80" s="91"/>
      <c r="YY80" s="91"/>
      <c r="YZ80" s="91"/>
      <c r="ZA80" s="91"/>
      <c r="ZB80" s="91"/>
      <c r="ZC80" s="91"/>
      <c r="ZD80" s="91"/>
      <c r="ZE80" s="91"/>
      <c r="ZF80" s="91"/>
      <c r="ZG80" s="91"/>
      <c r="ZH80" s="91"/>
      <c r="ZI80" s="91"/>
      <c r="ZJ80" s="91"/>
      <c r="ZK80" s="91"/>
      <c r="ZL80" s="91"/>
      <c r="ZM80" s="91"/>
      <c r="ZN80" s="91"/>
      <c r="ZO80" s="91"/>
      <c r="ZP80" s="91"/>
      <c r="ZQ80" s="91"/>
      <c r="ZR80" s="91"/>
      <c r="ZS80" s="91"/>
      <c r="ZT80" s="91"/>
      <c r="ZU80" s="91"/>
      <c r="ZV80" s="91"/>
      <c r="ZW80" s="91"/>
      <c r="ZX80" s="91"/>
      <c r="ZY80" s="91"/>
      <c r="ZZ80" s="91"/>
      <c r="AAA80" s="91"/>
      <c r="AAB80" s="91"/>
      <c r="AAC80" s="91"/>
      <c r="AAD80" s="91"/>
      <c r="AAE80" s="91"/>
      <c r="AAF80" s="91"/>
      <c r="AAG80" s="91"/>
      <c r="AAH80" s="91"/>
      <c r="AAI80" s="91"/>
      <c r="AAJ80" s="91"/>
      <c r="AAK80" s="91"/>
      <c r="AAL80" s="91"/>
      <c r="AAM80" s="91"/>
      <c r="AAN80" s="91"/>
      <c r="AAO80" s="91"/>
      <c r="AAP80" s="91"/>
      <c r="AAQ80" s="91"/>
      <c r="AAR80" s="91"/>
      <c r="AAS80" s="91"/>
      <c r="AAT80" s="91"/>
      <c r="AAU80" s="91"/>
      <c r="AAV80" s="91"/>
      <c r="AAW80" s="91"/>
      <c r="AAX80" s="91"/>
      <c r="AAY80" s="91"/>
      <c r="AAZ80" s="91"/>
      <c r="ABA80" s="91"/>
      <c r="ABB80" s="91"/>
      <c r="ABC80" s="91"/>
      <c r="ABD80" s="91"/>
      <c r="ABE80" s="91"/>
      <c r="ABF80" s="91"/>
      <c r="ABG80" s="91"/>
      <c r="ABH80" s="91"/>
      <c r="ABI80" s="91"/>
      <c r="ABJ80" s="91"/>
      <c r="ABK80" s="91"/>
      <c r="ABL80" s="91"/>
      <c r="ABM80" s="91"/>
      <c r="ABN80" s="91"/>
      <c r="ABO80" s="91"/>
      <c r="ABP80" s="91"/>
      <c r="ABQ80" s="91"/>
      <c r="ABR80" s="91"/>
      <c r="ABS80" s="91"/>
      <c r="ABT80" s="91"/>
      <c r="ABU80" s="91"/>
      <c r="ABV80" s="91"/>
      <c r="ABW80" s="91"/>
      <c r="ABX80" s="91"/>
      <c r="ABY80" s="91"/>
      <c r="ABZ80" s="91"/>
      <c r="ACA80" s="91"/>
      <c r="ACB80" s="91"/>
      <c r="ACC80" s="91"/>
      <c r="ACD80" s="91"/>
      <c r="ACE80" s="91"/>
      <c r="ACF80" s="91"/>
      <c r="ACG80" s="91"/>
      <c r="ACH80" s="91"/>
      <c r="ACI80" s="91"/>
      <c r="ACJ80" s="91"/>
      <c r="ACK80" s="91"/>
      <c r="ACL80" s="91"/>
      <c r="ACM80" s="91"/>
      <c r="ACN80" s="91"/>
      <c r="ACO80" s="91"/>
      <c r="ACP80" s="91"/>
      <c r="ACQ80" s="91"/>
      <c r="ACR80" s="91"/>
      <c r="ACS80" s="91"/>
      <c r="ACT80" s="91"/>
      <c r="ACU80" s="91"/>
      <c r="ACV80" s="91"/>
      <c r="ACW80" s="91"/>
      <c r="ACX80" s="91"/>
      <c r="ACY80" s="91"/>
      <c r="ACZ80" s="91"/>
      <c r="ADA80" s="91"/>
      <c r="ADB80" s="91"/>
      <c r="ADC80" s="91"/>
      <c r="ADD80" s="91"/>
      <c r="ADE80" s="91"/>
      <c r="ADF80" s="91"/>
      <c r="ADG80" s="91"/>
      <c r="ADH80" s="91"/>
      <c r="ADI80" s="91"/>
      <c r="ADJ80" s="91"/>
      <c r="ADK80" s="91"/>
      <c r="ADL80" s="91"/>
      <c r="ADM80" s="91"/>
      <c r="ADN80" s="91"/>
      <c r="ADO80" s="91"/>
      <c r="ADP80" s="91"/>
      <c r="ADQ80" s="91"/>
      <c r="ADR80" s="91"/>
      <c r="ADS80" s="91"/>
      <c r="ADT80" s="91"/>
      <c r="ADU80" s="91"/>
      <c r="ADV80" s="91"/>
      <c r="ADW80" s="91"/>
      <c r="ADX80" s="91"/>
      <c r="ADY80" s="91"/>
      <c r="ADZ80" s="91"/>
      <c r="AEA80" s="91"/>
      <c r="AEB80" s="91"/>
      <c r="AEC80" s="91"/>
      <c r="AED80" s="91"/>
      <c r="AEE80" s="91"/>
      <c r="AEF80" s="91"/>
      <c r="AEG80" s="91"/>
      <c r="AEH80" s="91"/>
      <c r="AEI80" s="91"/>
      <c r="AEJ80" s="91"/>
      <c r="AEK80" s="91"/>
      <c r="AEL80" s="91"/>
      <c r="AEM80" s="91"/>
      <c r="AEN80" s="91"/>
      <c r="AEO80" s="91"/>
      <c r="AEP80" s="91"/>
      <c r="AEQ80" s="91"/>
      <c r="AER80" s="91"/>
      <c r="AES80" s="91"/>
      <c r="AET80" s="91"/>
      <c r="AEU80" s="91"/>
      <c r="AEV80" s="91"/>
      <c r="AEW80" s="91"/>
      <c r="AEX80" s="91"/>
      <c r="AEY80" s="91"/>
      <c r="AEZ80" s="91"/>
      <c r="AFA80" s="91"/>
      <c r="AFB80" s="91"/>
      <c r="AFC80" s="91"/>
      <c r="AFD80" s="91"/>
      <c r="AFE80" s="91"/>
      <c r="AFF80" s="91"/>
      <c r="AFG80" s="91"/>
      <c r="AFH80" s="91"/>
      <c r="AFI80" s="91"/>
      <c r="AFJ80" s="91"/>
      <c r="AFK80" s="91"/>
      <c r="AFL80" s="91"/>
      <c r="AFM80" s="91"/>
      <c r="AFN80" s="91"/>
      <c r="AFO80" s="91"/>
      <c r="AFP80" s="91"/>
      <c r="AFQ80" s="91"/>
      <c r="AFR80" s="91"/>
      <c r="AFS80" s="91"/>
      <c r="AFT80" s="91"/>
      <c r="AFU80" s="91"/>
      <c r="AFV80" s="91"/>
      <c r="AFW80" s="91"/>
      <c r="AFX80" s="91"/>
      <c r="AFY80" s="91"/>
      <c r="AFZ80" s="91"/>
      <c r="AGA80" s="91"/>
      <c r="AGB80" s="91"/>
      <c r="AGC80" s="91"/>
      <c r="AGD80" s="91"/>
      <c r="AGE80" s="91"/>
      <c r="AGF80" s="91"/>
      <c r="AGG80" s="91"/>
      <c r="AGH80" s="91"/>
      <c r="AGI80" s="91"/>
      <c r="AGJ80" s="91"/>
      <c r="AGK80" s="91"/>
      <c r="AGL80" s="91"/>
      <c r="AGM80" s="91"/>
      <c r="AGN80" s="91"/>
      <c r="AGO80" s="91"/>
      <c r="AGP80" s="91"/>
      <c r="AGQ80" s="91"/>
      <c r="AGR80" s="91"/>
      <c r="AGS80" s="91"/>
      <c r="AGT80" s="91"/>
      <c r="AGU80" s="91"/>
      <c r="AGV80" s="91"/>
      <c r="AGW80" s="91"/>
      <c r="AGX80" s="91"/>
      <c r="AGY80" s="91"/>
      <c r="AGZ80" s="91"/>
      <c r="AHA80" s="91"/>
      <c r="AHB80" s="91"/>
      <c r="AHC80" s="91"/>
      <c r="AHD80" s="91"/>
      <c r="AHE80" s="91"/>
      <c r="AHF80" s="91"/>
      <c r="AHG80" s="91"/>
      <c r="AHH80" s="91"/>
      <c r="AHI80" s="91"/>
      <c r="AHJ80" s="91"/>
      <c r="AHK80" s="91"/>
      <c r="AHL80" s="91"/>
      <c r="AHM80" s="91"/>
      <c r="AHN80" s="91"/>
      <c r="AHO80" s="91"/>
      <c r="AHP80" s="91"/>
      <c r="AHQ80" s="91"/>
      <c r="AHR80" s="91"/>
      <c r="AHS80" s="91"/>
      <c r="AHT80" s="91"/>
      <c r="AHU80" s="91"/>
      <c r="AHV80" s="91"/>
      <c r="AHW80" s="91"/>
      <c r="AHX80" s="91"/>
      <c r="AHY80" s="91"/>
      <c r="AHZ80" s="91"/>
      <c r="AIA80" s="91"/>
      <c r="AIB80" s="91"/>
      <c r="AIC80" s="91"/>
      <c r="AID80" s="91"/>
      <c r="AIE80" s="91"/>
      <c r="AIF80" s="91"/>
      <c r="AIG80" s="91"/>
      <c r="AIH80" s="91"/>
      <c r="AII80" s="91"/>
      <c r="AIJ80" s="91"/>
      <c r="AIK80" s="91"/>
      <c r="AIL80" s="91"/>
      <c r="AIM80" s="91"/>
      <c r="AIN80" s="91"/>
      <c r="AIO80" s="91"/>
      <c r="AIP80" s="91"/>
      <c r="AIQ80" s="91"/>
      <c r="AIR80" s="91"/>
      <c r="AIS80" s="91"/>
      <c r="AIT80" s="91"/>
      <c r="AIU80" s="91"/>
      <c r="AIV80" s="91"/>
      <c r="AIW80" s="91"/>
      <c r="AIX80" s="91"/>
      <c r="AIY80" s="91"/>
      <c r="AIZ80" s="91"/>
      <c r="AJA80" s="91"/>
      <c r="AJB80" s="91"/>
      <c r="AJC80" s="91"/>
      <c r="AJD80" s="91"/>
      <c r="AJE80" s="91"/>
      <c r="AJF80" s="91"/>
      <c r="AJG80" s="91"/>
      <c r="AJH80" s="91"/>
      <c r="AJI80" s="91"/>
      <c r="AJJ80" s="91"/>
      <c r="AJK80" s="91"/>
      <c r="AJL80" s="91"/>
      <c r="AJM80" s="91"/>
      <c r="AJN80" s="91"/>
      <c r="AJO80" s="91"/>
      <c r="AJP80" s="91"/>
      <c r="AJQ80" s="91"/>
      <c r="AJR80" s="91"/>
      <c r="AJS80" s="91"/>
      <c r="AJT80" s="91"/>
      <c r="AJU80" s="91"/>
      <c r="AJV80" s="91"/>
      <c r="AJW80" s="91"/>
      <c r="AJX80" s="91"/>
      <c r="AJY80" s="91"/>
      <c r="AJZ80" s="91"/>
      <c r="AKA80" s="91"/>
      <c r="AKB80" s="91"/>
      <c r="AKC80" s="91"/>
      <c r="AKD80" s="91"/>
      <c r="AKE80" s="91"/>
      <c r="AKF80" s="91"/>
      <c r="AKG80" s="91"/>
      <c r="AKH80" s="91"/>
      <c r="AKI80" s="91"/>
      <c r="AKJ80" s="91"/>
      <c r="AKK80" s="91"/>
      <c r="AKL80" s="91"/>
      <c r="AKM80" s="91"/>
      <c r="AKN80" s="91"/>
      <c r="AKO80" s="91"/>
      <c r="AKP80" s="91"/>
      <c r="AKQ80" s="91"/>
      <c r="AKR80" s="91"/>
      <c r="AKS80" s="91"/>
      <c r="AKT80" s="91"/>
      <c r="AKU80" s="91"/>
      <c r="AKV80" s="91"/>
      <c r="AKW80" s="91"/>
      <c r="AKX80" s="91"/>
      <c r="AKY80" s="91"/>
      <c r="AKZ80" s="91"/>
      <c r="ALA80" s="91"/>
      <c r="ALB80" s="91"/>
      <c r="ALC80" s="91"/>
      <c r="ALD80" s="91"/>
      <c r="ALE80" s="91"/>
      <c r="ALF80" s="91"/>
      <c r="ALG80" s="91"/>
      <c r="ALH80" s="91"/>
      <c r="ALI80" s="91"/>
      <c r="ALJ80" s="91"/>
      <c r="ALK80" s="91"/>
      <c r="ALL80" s="91"/>
      <c r="ALM80" s="91"/>
      <c r="ALN80" s="91"/>
      <c r="ALO80" s="91"/>
      <c r="ALP80" s="91"/>
      <c r="ALQ80" s="91"/>
      <c r="ALR80" s="91"/>
      <c r="ALS80" s="91"/>
      <c r="ALT80" s="91"/>
      <c r="ALU80" s="91"/>
      <c r="ALV80" s="91"/>
      <c r="ALW80" s="91"/>
      <c r="ALX80" s="91"/>
      <c r="ALY80" s="91"/>
      <c r="ALZ80" s="91"/>
      <c r="AMA80" s="91"/>
      <c r="AMB80" s="91"/>
      <c r="AMC80" s="91"/>
      <c r="AMD80" s="91"/>
      <c r="AME80" s="91"/>
      <c r="AMF80" s="91"/>
      <c r="AMG80" s="91"/>
      <c r="AMH80" s="91"/>
      <c r="AMI80" s="91"/>
      <c r="AMJ80" s="91"/>
      <c r="AMK80" s="91"/>
      <c r="AML80" s="91"/>
      <c r="AMM80" s="91"/>
      <c r="AMN80" s="91"/>
      <c r="AMO80" s="91"/>
      <c r="AMP80" s="91"/>
      <c r="AMQ80" s="91"/>
      <c r="AMR80" s="91"/>
      <c r="AMS80" s="91"/>
      <c r="AMT80" s="91"/>
      <c r="AMU80" s="91"/>
      <c r="AMV80" s="91"/>
      <c r="AMW80" s="91"/>
      <c r="AMX80" s="91"/>
      <c r="AMY80" s="91"/>
      <c r="AMZ80" s="91"/>
      <c r="ANA80" s="91"/>
      <c r="ANB80" s="91"/>
      <c r="ANC80" s="91"/>
      <c r="AND80" s="91"/>
      <c r="ANE80" s="91"/>
      <c r="ANF80" s="91"/>
      <c r="ANG80" s="91"/>
      <c r="ANH80" s="91"/>
      <c r="ANI80" s="91"/>
      <c r="ANJ80" s="91"/>
      <c r="ANK80" s="91"/>
      <c r="ANL80" s="91"/>
      <c r="ANM80" s="91"/>
      <c r="ANN80" s="91"/>
      <c r="ANO80" s="91"/>
      <c r="ANP80" s="91"/>
      <c r="ANQ80" s="91"/>
      <c r="ANR80" s="91"/>
      <c r="ANS80" s="91"/>
      <c r="ANT80" s="91"/>
      <c r="ANU80" s="91"/>
      <c r="ANV80" s="91"/>
      <c r="ANW80" s="91"/>
      <c r="ANX80" s="91"/>
      <c r="ANY80" s="91"/>
      <c r="ANZ80" s="91"/>
      <c r="AOA80" s="91"/>
      <c r="AOB80" s="91"/>
      <c r="AOC80" s="91"/>
      <c r="AOD80" s="91"/>
      <c r="AOE80" s="91"/>
      <c r="AOF80" s="91"/>
      <c r="AOG80" s="91"/>
      <c r="AOH80" s="91"/>
      <c r="AOI80" s="91"/>
      <c r="AOJ80" s="91"/>
      <c r="AOK80" s="91"/>
      <c r="AOL80" s="91"/>
      <c r="AOM80" s="91"/>
      <c r="AON80" s="91"/>
      <c r="AOO80" s="91"/>
      <c r="AOP80" s="91"/>
      <c r="AOQ80" s="91"/>
      <c r="AOR80" s="91"/>
      <c r="AOS80" s="91"/>
      <c r="AOT80" s="91"/>
      <c r="AOU80" s="91"/>
      <c r="AOV80" s="91"/>
      <c r="AOW80" s="91"/>
      <c r="AOX80" s="91"/>
      <c r="AOY80" s="91"/>
      <c r="AOZ80" s="91"/>
      <c r="APA80" s="91"/>
      <c r="APB80" s="91"/>
      <c r="APC80" s="91"/>
      <c r="APD80" s="91"/>
      <c r="APE80" s="91"/>
      <c r="APF80" s="91"/>
      <c r="APG80" s="91"/>
      <c r="APH80" s="91"/>
      <c r="API80" s="91"/>
      <c r="APJ80" s="91"/>
      <c r="APK80" s="91"/>
      <c r="APL80" s="91"/>
      <c r="APM80" s="91"/>
      <c r="APN80" s="91"/>
      <c r="APO80" s="91"/>
      <c r="APP80" s="91"/>
      <c r="APQ80" s="91"/>
      <c r="APR80" s="91"/>
      <c r="APS80" s="91"/>
      <c r="APT80" s="91"/>
      <c r="APU80" s="91"/>
      <c r="APV80" s="91"/>
      <c r="APW80" s="91"/>
      <c r="APX80" s="91"/>
      <c r="APY80" s="91"/>
      <c r="APZ80" s="91"/>
      <c r="AQA80" s="91"/>
      <c r="AQB80" s="91"/>
      <c r="AQC80" s="91"/>
      <c r="AQD80" s="91"/>
      <c r="AQE80" s="91"/>
      <c r="AQF80" s="91"/>
      <c r="AQG80" s="91"/>
      <c r="AQH80" s="91"/>
      <c r="AQI80" s="91"/>
      <c r="AQJ80" s="91"/>
      <c r="AQK80" s="91"/>
      <c r="AQL80" s="91"/>
      <c r="AQM80" s="91"/>
      <c r="AQN80" s="91"/>
      <c r="AQO80" s="91"/>
      <c r="AQP80" s="91"/>
      <c r="AQQ80" s="91"/>
      <c r="AQR80" s="91"/>
      <c r="AQS80" s="91"/>
      <c r="AQT80" s="91"/>
      <c r="AQU80" s="91"/>
      <c r="AQV80" s="91"/>
      <c r="AQW80" s="91"/>
      <c r="AQX80" s="91"/>
      <c r="AQY80" s="91"/>
      <c r="AQZ80" s="91"/>
      <c r="ARA80" s="91"/>
      <c r="ARB80" s="91"/>
      <c r="ARC80" s="91"/>
      <c r="ARD80" s="91"/>
      <c r="ARE80" s="91"/>
      <c r="ARF80" s="91"/>
      <c r="ARG80" s="91"/>
      <c r="ARH80" s="91"/>
      <c r="ARI80" s="91"/>
      <c r="ARJ80" s="91"/>
      <c r="ARK80" s="91"/>
      <c r="ARL80" s="91"/>
      <c r="ARM80" s="91"/>
      <c r="ARN80" s="91"/>
      <c r="ARO80" s="91"/>
      <c r="ARP80" s="91"/>
      <c r="ARQ80" s="91"/>
      <c r="ARR80" s="91"/>
      <c r="ARS80" s="91"/>
      <c r="ART80" s="91"/>
      <c r="ARU80" s="91"/>
      <c r="ARV80" s="91"/>
      <c r="ARW80" s="91"/>
      <c r="ARX80" s="91"/>
      <c r="ARY80" s="91"/>
      <c r="ARZ80" s="91"/>
      <c r="ASA80" s="91"/>
      <c r="ASB80" s="91"/>
      <c r="ASC80" s="91"/>
      <c r="ASD80" s="91"/>
      <c r="ASE80" s="91"/>
      <c r="ASF80" s="91"/>
      <c r="ASG80" s="91"/>
      <c r="ASH80" s="91"/>
      <c r="ASI80" s="91"/>
      <c r="ASJ80" s="91"/>
      <c r="ASK80" s="91"/>
      <c r="ASL80" s="91"/>
      <c r="ASM80" s="91"/>
      <c r="ASN80" s="91"/>
      <c r="ASO80" s="91"/>
      <c r="ASP80" s="91"/>
      <c r="ASQ80" s="91"/>
      <c r="ASR80" s="91"/>
      <c r="ASS80" s="91"/>
      <c r="AST80" s="91"/>
      <c r="ASU80" s="91"/>
      <c r="ASV80" s="91"/>
      <c r="ASW80" s="91"/>
      <c r="ASX80" s="91"/>
      <c r="ASY80" s="91"/>
      <c r="ASZ80" s="91"/>
      <c r="ATA80" s="91"/>
      <c r="ATB80" s="91"/>
      <c r="ATC80" s="91"/>
      <c r="ATD80" s="91"/>
      <c r="ATE80" s="91"/>
      <c r="ATF80" s="91"/>
      <c r="ATG80" s="91"/>
      <c r="ATH80" s="91"/>
      <c r="ATI80" s="91"/>
      <c r="ATJ80" s="91"/>
      <c r="ATK80" s="91"/>
      <c r="ATL80" s="91"/>
      <c r="ATM80" s="91"/>
      <c r="ATN80" s="91"/>
      <c r="ATO80" s="91"/>
      <c r="ATP80" s="91"/>
      <c r="ATQ80" s="91"/>
      <c r="ATR80" s="91"/>
      <c r="ATS80" s="91"/>
      <c r="ATT80" s="91"/>
      <c r="ATU80" s="91"/>
      <c r="ATV80" s="91"/>
      <c r="ATW80" s="91"/>
      <c r="ATX80" s="91"/>
      <c r="ATY80" s="91"/>
      <c r="ATZ80" s="91"/>
      <c r="AUA80" s="91"/>
      <c r="AUB80" s="91"/>
      <c r="AUC80" s="91"/>
      <c r="AUD80" s="91"/>
      <c r="AUE80" s="91"/>
      <c r="AUF80" s="91"/>
      <c r="AUG80" s="91"/>
      <c r="AUH80" s="91"/>
      <c r="AUI80" s="91"/>
      <c r="AUJ80" s="91"/>
      <c r="AUK80" s="91"/>
      <c r="AUL80" s="91"/>
      <c r="AUM80" s="91"/>
      <c r="AUN80" s="91"/>
      <c r="AUO80" s="91"/>
      <c r="AUP80" s="91"/>
      <c r="AUQ80" s="91"/>
      <c r="AUR80" s="91"/>
      <c r="AUS80" s="91"/>
      <c r="AUT80" s="91"/>
      <c r="AUU80" s="91"/>
      <c r="AUV80" s="91"/>
      <c r="AUW80" s="91"/>
      <c r="AUX80" s="91"/>
      <c r="AUY80" s="91"/>
      <c r="AUZ80" s="91"/>
      <c r="AVA80" s="91"/>
      <c r="AVB80" s="91"/>
      <c r="AVC80" s="91"/>
      <c r="AVD80" s="91"/>
      <c r="AVE80" s="91"/>
      <c r="AVF80" s="91"/>
      <c r="AVG80" s="91"/>
      <c r="AVH80" s="91"/>
      <c r="AVI80" s="91"/>
      <c r="AVJ80" s="91"/>
      <c r="AVK80" s="91"/>
      <c r="AVL80" s="91"/>
      <c r="AVM80" s="91"/>
      <c r="AVN80" s="91"/>
      <c r="AVO80" s="91"/>
      <c r="AVP80" s="91"/>
      <c r="AVQ80" s="91"/>
      <c r="AVR80" s="91"/>
      <c r="AVS80" s="91"/>
      <c r="AVT80" s="91"/>
      <c r="AVU80" s="91"/>
      <c r="AVV80" s="91"/>
      <c r="AVW80" s="91"/>
      <c r="AVX80" s="91"/>
      <c r="AVY80" s="91"/>
      <c r="AVZ80" s="91"/>
      <c r="AWA80" s="91"/>
      <c r="AWB80" s="91"/>
      <c r="AWC80" s="91"/>
      <c r="AWD80" s="91"/>
      <c r="AWE80" s="91"/>
      <c r="AWF80" s="91"/>
      <c r="AWG80" s="91"/>
      <c r="AWH80" s="91"/>
      <c r="AWI80" s="91"/>
      <c r="AWJ80" s="91"/>
      <c r="AWK80" s="91"/>
      <c r="AWL80" s="91"/>
      <c r="AWM80" s="91"/>
      <c r="AWN80" s="91"/>
      <c r="AWO80" s="91"/>
      <c r="AWP80" s="91"/>
      <c r="AWQ80" s="91"/>
      <c r="AWR80" s="91"/>
      <c r="AWS80" s="91"/>
      <c r="AWT80" s="91"/>
      <c r="AWU80" s="91"/>
      <c r="AWV80" s="91"/>
      <c r="AWW80" s="91"/>
      <c r="AWX80" s="91"/>
      <c r="AWY80" s="91"/>
      <c r="AWZ80" s="91"/>
      <c r="AXA80" s="91"/>
      <c r="AXB80" s="91"/>
      <c r="AXC80" s="91"/>
      <c r="AXD80" s="91"/>
      <c r="AXE80" s="91"/>
      <c r="AXF80" s="91"/>
      <c r="AXG80" s="91"/>
      <c r="AXH80" s="91"/>
      <c r="AXI80" s="91"/>
      <c r="AXJ80" s="91"/>
      <c r="AXK80" s="91"/>
      <c r="AXL80" s="91"/>
      <c r="AXM80" s="91"/>
      <c r="AXN80" s="91"/>
      <c r="AXO80" s="91"/>
      <c r="AXP80" s="91"/>
      <c r="AXQ80" s="91"/>
      <c r="AXR80" s="91"/>
      <c r="AXS80" s="91"/>
      <c r="AXT80" s="91"/>
      <c r="AXU80" s="91"/>
      <c r="AXV80" s="91"/>
      <c r="AXW80" s="91"/>
      <c r="AXX80" s="91"/>
      <c r="AXY80" s="91"/>
      <c r="AXZ80" s="91"/>
      <c r="AYA80" s="91"/>
      <c r="AYB80" s="91"/>
      <c r="AYC80" s="91"/>
      <c r="AYD80" s="91"/>
      <c r="AYE80" s="91"/>
      <c r="AYF80" s="91"/>
      <c r="AYG80" s="91"/>
      <c r="AYH80" s="91"/>
      <c r="AYI80" s="91"/>
      <c r="AYJ80" s="91"/>
      <c r="AYK80" s="91"/>
      <c r="AYL80" s="91"/>
      <c r="AYM80" s="91"/>
      <c r="AYN80" s="91"/>
      <c r="AYO80" s="91"/>
      <c r="AYP80" s="91"/>
      <c r="AYQ80" s="91"/>
      <c r="AYR80" s="91"/>
      <c r="AYS80" s="91"/>
      <c r="AYT80" s="91"/>
      <c r="AYU80" s="91"/>
      <c r="AYV80" s="91"/>
      <c r="AYW80" s="91"/>
      <c r="AYX80" s="91"/>
      <c r="AYY80" s="91"/>
      <c r="AYZ80" s="91"/>
      <c r="AZA80" s="91"/>
      <c r="AZB80" s="91"/>
      <c r="AZC80" s="91"/>
      <c r="AZD80" s="91"/>
      <c r="AZE80" s="91"/>
      <c r="AZF80" s="91"/>
      <c r="AZG80" s="91"/>
      <c r="AZH80" s="91"/>
      <c r="AZI80" s="91"/>
      <c r="AZJ80" s="91"/>
      <c r="AZK80" s="91"/>
      <c r="AZL80" s="91"/>
      <c r="AZM80" s="91"/>
      <c r="AZN80" s="91"/>
      <c r="AZO80" s="91"/>
      <c r="AZP80" s="91"/>
      <c r="AZQ80" s="91"/>
      <c r="AZR80" s="91"/>
      <c r="AZS80" s="91"/>
      <c r="AZT80" s="91"/>
      <c r="AZU80" s="91"/>
      <c r="AZV80" s="91"/>
      <c r="AZW80" s="91"/>
      <c r="AZX80" s="91"/>
      <c r="AZY80" s="91"/>
      <c r="AZZ80" s="91"/>
      <c r="BAA80" s="91"/>
      <c r="BAB80" s="91"/>
      <c r="BAC80" s="91"/>
      <c r="BAD80" s="91"/>
      <c r="BAE80" s="91"/>
      <c r="BAF80" s="91"/>
      <c r="BAG80" s="91"/>
      <c r="BAH80" s="91"/>
      <c r="BAI80" s="91"/>
      <c r="BAJ80" s="91"/>
      <c r="BAK80" s="91"/>
      <c r="BAL80" s="91"/>
      <c r="BAM80" s="91"/>
      <c r="BAN80" s="91"/>
      <c r="BAO80" s="91"/>
      <c r="BAP80" s="91"/>
      <c r="BAQ80" s="91"/>
      <c r="BAR80" s="91"/>
      <c r="BAS80" s="91"/>
      <c r="BAT80" s="91"/>
      <c r="BAU80" s="91"/>
      <c r="BAV80" s="91"/>
      <c r="BAW80" s="91"/>
      <c r="BAX80" s="91"/>
      <c r="BAY80" s="91"/>
      <c r="BAZ80" s="91"/>
      <c r="BBA80" s="91"/>
      <c r="BBB80" s="91"/>
      <c r="BBC80" s="91"/>
      <c r="BBD80" s="91"/>
      <c r="BBE80" s="91"/>
      <c r="BBF80" s="91"/>
      <c r="BBG80" s="91"/>
      <c r="BBH80" s="91"/>
      <c r="BBI80" s="91"/>
      <c r="BBJ80" s="91"/>
      <c r="BBK80" s="91"/>
      <c r="BBL80" s="91"/>
      <c r="BBM80" s="91"/>
      <c r="BBN80" s="91"/>
      <c r="BBO80" s="91"/>
      <c r="BBP80" s="91"/>
      <c r="BBQ80" s="91"/>
      <c r="BBR80" s="91"/>
      <c r="BBS80" s="91"/>
      <c r="BBT80" s="91"/>
      <c r="BBU80" s="91"/>
      <c r="BBV80" s="91"/>
      <c r="BBW80" s="91"/>
      <c r="BBX80" s="91"/>
      <c r="BBY80" s="91"/>
      <c r="BBZ80" s="91"/>
      <c r="BCA80" s="91"/>
      <c r="BCB80" s="91"/>
      <c r="BCC80" s="91"/>
      <c r="BCD80" s="91"/>
      <c r="BCE80" s="91"/>
      <c r="BCF80" s="91"/>
      <c r="BCG80" s="91"/>
      <c r="BCH80" s="91"/>
      <c r="BCI80" s="91"/>
      <c r="BCJ80" s="91"/>
      <c r="BCK80" s="91"/>
      <c r="BCL80" s="91"/>
      <c r="BCM80" s="91"/>
      <c r="BCN80" s="91"/>
      <c r="BCO80" s="91"/>
      <c r="BCP80" s="91"/>
      <c r="BCQ80" s="91"/>
      <c r="BCR80" s="91"/>
      <c r="BCS80" s="91"/>
      <c r="BCT80" s="91"/>
      <c r="BCU80" s="91"/>
      <c r="BCV80" s="91"/>
      <c r="BCW80" s="91"/>
      <c r="BCX80" s="91"/>
      <c r="BCY80" s="91"/>
      <c r="BCZ80" s="91"/>
      <c r="BDA80" s="91"/>
      <c r="BDB80" s="91"/>
      <c r="BDC80" s="91"/>
      <c r="BDD80" s="91"/>
      <c r="BDE80" s="91"/>
      <c r="BDF80" s="91"/>
      <c r="BDG80" s="91"/>
      <c r="BDH80" s="91"/>
      <c r="BDI80" s="91"/>
      <c r="BDJ80" s="91"/>
      <c r="BDK80" s="91"/>
      <c r="BDL80" s="91"/>
      <c r="BDM80" s="91"/>
      <c r="BDN80" s="91"/>
      <c r="BDO80" s="91"/>
      <c r="BDP80" s="91"/>
      <c r="BDQ80" s="91"/>
      <c r="BDR80" s="91"/>
      <c r="BDS80" s="91"/>
      <c r="BDT80" s="91"/>
      <c r="BDU80" s="91"/>
      <c r="BDV80" s="91"/>
      <c r="BDW80" s="91"/>
      <c r="BDX80" s="91"/>
      <c r="BDY80" s="91"/>
      <c r="BDZ80" s="91"/>
      <c r="BEA80" s="91"/>
      <c r="BEB80" s="91"/>
      <c r="BEC80" s="91"/>
      <c r="BED80" s="91"/>
      <c r="BEE80" s="91"/>
      <c r="BEF80" s="91"/>
      <c r="BEG80" s="91"/>
      <c r="BEH80" s="91"/>
      <c r="BEI80" s="91"/>
      <c r="BEJ80" s="91"/>
      <c r="BEK80" s="91"/>
      <c r="BEL80" s="91"/>
      <c r="BEM80" s="91"/>
      <c r="BEN80" s="91"/>
      <c r="BEO80" s="91"/>
      <c r="BEP80" s="91"/>
      <c r="BEQ80" s="91"/>
      <c r="BER80" s="91"/>
      <c r="BES80" s="91"/>
      <c r="BET80" s="91"/>
      <c r="BEU80" s="91"/>
      <c r="BEV80" s="91"/>
      <c r="BEW80" s="91"/>
      <c r="BEX80" s="91"/>
      <c r="BEY80" s="91"/>
      <c r="BEZ80" s="91"/>
      <c r="BFA80" s="91"/>
      <c r="BFB80" s="91"/>
      <c r="BFC80" s="91"/>
      <c r="BFD80" s="91"/>
      <c r="BFE80" s="91"/>
      <c r="BFF80" s="91"/>
      <c r="BFG80" s="91"/>
      <c r="BFH80" s="91"/>
      <c r="BFI80" s="91"/>
      <c r="BFJ80" s="91"/>
      <c r="BFK80" s="91"/>
      <c r="BFL80" s="91"/>
      <c r="BFM80" s="91"/>
      <c r="BFN80" s="91"/>
      <c r="BFO80" s="91"/>
      <c r="BFP80" s="91"/>
      <c r="BFQ80" s="91"/>
      <c r="BFR80" s="91"/>
      <c r="BFS80" s="91"/>
      <c r="BFT80" s="91"/>
      <c r="BFU80" s="91"/>
      <c r="BFV80" s="91"/>
      <c r="BFW80" s="91"/>
      <c r="BFX80" s="91"/>
      <c r="BFY80" s="91"/>
      <c r="BFZ80" s="91"/>
      <c r="BGA80" s="91"/>
      <c r="BGB80" s="91"/>
      <c r="BGC80" s="91"/>
      <c r="BGD80" s="91"/>
      <c r="BGE80" s="91"/>
      <c r="BGF80" s="91"/>
      <c r="BGG80" s="91"/>
      <c r="BGH80" s="91"/>
      <c r="BGI80" s="91"/>
      <c r="BGJ80" s="91"/>
      <c r="BGK80" s="91"/>
      <c r="BGL80" s="91"/>
      <c r="BGM80" s="91"/>
      <c r="BGN80" s="91"/>
      <c r="BGO80" s="91"/>
      <c r="BGP80" s="91"/>
      <c r="BGQ80" s="91"/>
      <c r="BGR80" s="91"/>
      <c r="BGS80" s="91"/>
      <c r="BGT80" s="91"/>
      <c r="BGU80" s="91"/>
      <c r="BGV80" s="91"/>
      <c r="BGW80" s="91"/>
      <c r="BGX80" s="91"/>
      <c r="BGY80" s="91"/>
      <c r="BGZ80" s="91"/>
      <c r="BHA80" s="91"/>
      <c r="BHB80" s="91"/>
      <c r="BHC80" s="91"/>
      <c r="BHD80" s="91"/>
      <c r="BHE80" s="91"/>
      <c r="BHF80" s="91"/>
      <c r="BHG80" s="91"/>
      <c r="BHH80" s="91"/>
      <c r="BHI80" s="91"/>
      <c r="BHJ80" s="91"/>
      <c r="BHK80" s="91"/>
      <c r="BHL80" s="91"/>
      <c r="BHM80" s="91"/>
      <c r="BHN80" s="91"/>
      <c r="BHO80" s="91"/>
      <c r="BHP80" s="91"/>
      <c r="BHQ80" s="91"/>
      <c r="BHR80" s="91"/>
      <c r="BHS80" s="91"/>
      <c r="BHT80" s="91"/>
      <c r="BHU80" s="91"/>
      <c r="BHV80" s="91"/>
      <c r="BHW80" s="91"/>
      <c r="BHX80" s="91"/>
      <c r="BHY80" s="91"/>
      <c r="BHZ80" s="91"/>
      <c r="BIA80" s="91"/>
      <c r="BIB80" s="91"/>
      <c r="BIC80" s="91"/>
      <c r="BID80" s="91"/>
      <c r="BIE80" s="91"/>
      <c r="BIF80" s="91"/>
      <c r="BIG80" s="91"/>
      <c r="BIH80" s="91"/>
      <c r="BII80" s="91"/>
      <c r="BIJ80" s="91"/>
      <c r="BIK80" s="91"/>
      <c r="BIL80" s="91"/>
      <c r="BIM80" s="91"/>
      <c r="BIN80" s="91"/>
      <c r="BIO80" s="91"/>
      <c r="BIP80" s="91"/>
      <c r="BIQ80" s="91"/>
      <c r="BIR80" s="91"/>
      <c r="BIS80" s="91"/>
      <c r="BIT80" s="91"/>
      <c r="BIU80" s="91"/>
      <c r="BIV80" s="91"/>
      <c r="BIW80" s="91"/>
      <c r="BIX80" s="91"/>
      <c r="BIY80" s="91"/>
      <c r="BIZ80" s="91"/>
      <c r="BJA80" s="91"/>
      <c r="BJB80" s="91"/>
      <c r="BJC80" s="91"/>
      <c r="BJD80" s="91"/>
      <c r="BJE80" s="91"/>
      <c r="BJF80" s="91"/>
      <c r="BJG80" s="91"/>
      <c r="BJH80" s="91"/>
      <c r="BJI80" s="91"/>
      <c r="BJJ80" s="91"/>
      <c r="BJK80" s="91"/>
      <c r="BJL80" s="91"/>
      <c r="BJM80" s="91"/>
      <c r="BJN80" s="91"/>
      <c r="BJO80" s="91"/>
      <c r="BJP80" s="91"/>
      <c r="BJQ80" s="91"/>
      <c r="BJR80" s="91"/>
      <c r="BJS80" s="91"/>
      <c r="BJT80" s="91"/>
      <c r="BJU80" s="91"/>
      <c r="BJV80" s="91"/>
      <c r="BJW80" s="91"/>
      <c r="BJX80" s="91"/>
      <c r="BJY80" s="91"/>
      <c r="BJZ80" s="91"/>
      <c r="BKA80" s="91"/>
      <c r="BKB80" s="91"/>
      <c r="BKC80" s="91"/>
      <c r="BKD80" s="91"/>
      <c r="BKE80" s="91"/>
      <c r="BKF80" s="91"/>
      <c r="BKG80" s="91"/>
      <c r="BKH80" s="91"/>
      <c r="BKI80" s="91"/>
      <c r="BKJ80" s="91"/>
      <c r="BKK80" s="91"/>
      <c r="BKL80" s="91"/>
      <c r="BKM80" s="91"/>
      <c r="BKN80" s="91"/>
      <c r="BKO80" s="91"/>
      <c r="BKP80" s="91"/>
      <c r="BKQ80" s="91"/>
      <c r="BKR80" s="91"/>
      <c r="BKS80" s="91"/>
      <c r="BKT80" s="91"/>
      <c r="BKU80" s="91"/>
      <c r="BKV80" s="91"/>
      <c r="BKW80" s="91"/>
      <c r="BKX80" s="91"/>
      <c r="BKY80" s="91"/>
      <c r="BKZ80" s="91"/>
      <c r="BLA80" s="91"/>
      <c r="BLB80" s="91"/>
      <c r="BLC80" s="91"/>
      <c r="BLD80" s="91"/>
      <c r="BLE80" s="91"/>
      <c r="BLF80" s="91"/>
      <c r="BLG80" s="91"/>
      <c r="BLH80" s="91"/>
      <c r="BLI80" s="91"/>
      <c r="BLJ80" s="91"/>
      <c r="BLK80" s="91"/>
      <c r="BLL80" s="91"/>
      <c r="BLM80" s="91"/>
      <c r="BLN80" s="91"/>
      <c r="BLO80" s="91"/>
      <c r="BLP80" s="91"/>
      <c r="BLQ80" s="91"/>
      <c r="BLR80" s="91"/>
      <c r="BLS80" s="91"/>
      <c r="BLT80" s="91"/>
      <c r="BLU80" s="91"/>
      <c r="BLV80" s="91"/>
      <c r="BLW80" s="91"/>
      <c r="BLX80" s="91"/>
      <c r="BLY80" s="91"/>
      <c r="BLZ80" s="91"/>
      <c r="BMA80" s="91"/>
      <c r="BMB80" s="91"/>
      <c r="BMC80" s="91"/>
      <c r="BMD80" s="91"/>
      <c r="BME80" s="91"/>
      <c r="BMF80" s="91"/>
      <c r="BMG80" s="91"/>
      <c r="BMH80" s="91"/>
      <c r="BMI80" s="91"/>
      <c r="BMJ80" s="91"/>
      <c r="BMK80" s="91"/>
      <c r="BML80" s="91"/>
      <c r="BMM80" s="91"/>
      <c r="BMN80" s="91"/>
      <c r="BMO80" s="91"/>
      <c r="BMP80" s="91"/>
      <c r="BMQ80" s="91"/>
      <c r="BMR80" s="91"/>
      <c r="BMS80" s="91"/>
      <c r="BMT80" s="91"/>
      <c r="BMU80" s="91"/>
      <c r="BMV80" s="91"/>
      <c r="BMW80" s="91"/>
      <c r="BMX80" s="91"/>
      <c r="BMY80" s="91"/>
      <c r="BMZ80" s="91"/>
      <c r="BNA80" s="91"/>
      <c r="BNB80" s="91"/>
      <c r="BNC80" s="91"/>
      <c r="BND80" s="91"/>
      <c r="BNE80" s="91"/>
      <c r="BNF80" s="91"/>
      <c r="BNG80" s="91"/>
      <c r="BNH80" s="91"/>
      <c r="BNI80" s="91"/>
      <c r="BNJ80" s="91"/>
      <c r="BNK80" s="91"/>
      <c r="BNL80" s="91"/>
      <c r="BNM80" s="91"/>
      <c r="BNN80" s="91"/>
      <c r="BNO80" s="91"/>
      <c r="BNP80" s="91"/>
      <c r="BNQ80" s="91"/>
      <c r="BNR80" s="91"/>
      <c r="BNS80" s="91"/>
      <c r="BNT80" s="91"/>
      <c r="BNU80" s="91"/>
      <c r="BNV80" s="91"/>
      <c r="BNW80" s="91"/>
      <c r="BNX80" s="91"/>
      <c r="BNY80" s="91"/>
      <c r="BNZ80" s="91"/>
      <c r="BOA80" s="91"/>
      <c r="BOB80" s="91"/>
      <c r="BOC80" s="91"/>
      <c r="BOD80" s="91"/>
      <c r="BOE80" s="91"/>
      <c r="BOF80" s="91"/>
      <c r="BOG80" s="91"/>
      <c r="BOH80" s="91"/>
      <c r="BOI80" s="91"/>
      <c r="BOJ80" s="91"/>
      <c r="BOK80" s="91"/>
      <c r="BOL80" s="91"/>
      <c r="BOM80" s="91"/>
      <c r="BON80" s="91"/>
      <c r="BOO80" s="91"/>
      <c r="BOP80" s="91"/>
      <c r="BOQ80" s="91"/>
      <c r="BOR80" s="91"/>
      <c r="BOS80" s="91"/>
      <c r="BOT80" s="91"/>
      <c r="BOU80" s="91"/>
      <c r="BOV80" s="91"/>
      <c r="BOW80" s="91"/>
      <c r="BOX80" s="91"/>
      <c r="BOY80" s="91"/>
      <c r="BOZ80" s="91"/>
      <c r="BPA80" s="91"/>
      <c r="BPB80" s="91"/>
      <c r="BPC80" s="91"/>
      <c r="BPD80" s="91"/>
      <c r="BPE80" s="91"/>
      <c r="BPF80" s="91"/>
      <c r="BPG80" s="91"/>
      <c r="BPH80" s="91"/>
      <c r="BPI80" s="91"/>
      <c r="BPJ80" s="91"/>
      <c r="BPK80" s="91"/>
      <c r="BPL80" s="91"/>
      <c r="BPM80" s="91"/>
      <c r="BPN80" s="91"/>
      <c r="BPO80" s="91"/>
      <c r="BPP80" s="91"/>
      <c r="BPQ80" s="91"/>
      <c r="BPR80" s="91"/>
      <c r="BPS80" s="91"/>
      <c r="BPT80" s="91"/>
      <c r="BPU80" s="91"/>
      <c r="BPV80" s="91"/>
      <c r="BPW80" s="91"/>
      <c r="BPX80" s="91"/>
      <c r="BPY80" s="91"/>
      <c r="BPZ80" s="91"/>
      <c r="BQA80" s="91"/>
      <c r="BQB80" s="91"/>
      <c r="BQC80" s="91"/>
      <c r="BQD80" s="91"/>
      <c r="BQE80" s="91"/>
      <c r="BQF80" s="91"/>
      <c r="BQG80" s="91"/>
      <c r="BQH80" s="91"/>
      <c r="BQI80" s="91"/>
      <c r="BQJ80" s="91"/>
      <c r="BQK80" s="91"/>
      <c r="BQL80" s="91"/>
      <c r="BQM80" s="91"/>
      <c r="BQN80" s="91"/>
      <c r="BQO80" s="91"/>
      <c r="BQP80" s="91"/>
      <c r="BQQ80" s="91"/>
      <c r="BQR80" s="91"/>
      <c r="BQS80" s="91"/>
      <c r="BQT80" s="91"/>
      <c r="BQU80" s="91"/>
      <c r="BQV80" s="91"/>
      <c r="BQW80" s="91"/>
      <c r="BQX80" s="91"/>
      <c r="BQY80" s="91"/>
      <c r="BQZ80" s="91"/>
      <c r="BRA80" s="91"/>
      <c r="BRB80" s="91"/>
      <c r="BRC80" s="91"/>
      <c r="BRD80" s="91"/>
      <c r="BRE80" s="91"/>
      <c r="BRF80" s="91"/>
      <c r="BRG80" s="91"/>
      <c r="BRH80" s="91"/>
      <c r="BRI80" s="91"/>
      <c r="BRJ80" s="91"/>
      <c r="BRK80" s="91"/>
      <c r="BRL80" s="91"/>
      <c r="BRM80" s="91"/>
      <c r="BRN80" s="91"/>
      <c r="BRO80" s="91"/>
      <c r="BRP80" s="91"/>
      <c r="BRQ80" s="91"/>
      <c r="BRR80" s="91"/>
      <c r="BRS80" s="91"/>
      <c r="BRT80" s="91"/>
      <c r="BRU80" s="91"/>
      <c r="BRV80" s="91"/>
      <c r="BRW80" s="91"/>
      <c r="BRX80" s="91"/>
      <c r="BRY80" s="91"/>
      <c r="BRZ80" s="91"/>
      <c r="BSA80" s="91"/>
      <c r="BSB80" s="91"/>
      <c r="BSC80" s="91"/>
      <c r="BSD80" s="91"/>
      <c r="BSE80" s="91"/>
      <c r="BSF80" s="91"/>
      <c r="BSG80" s="91"/>
      <c r="BSH80" s="91"/>
      <c r="BSI80" s="91"/>
      <c r="BSJ80" s="91"/>
      <c r="BSK80" s="91"/>
      <c r="BSL80" s="91"/>
      <c r="BSM80" s="91"/>
      <c r="BSN80" s="91"/>
      <c r="BSO80" s="91"/>
      <c r="BSP80" s="91"/>
      <c r="BSQ80" s="91"/>
      <c r="BSR80" s="91"/>
      <c r="BSS80" s="91"/>
      <c r="BST80" s="91"/>
      <c r="BSU80" s="91"/>
      <c r="BSV80" s="91"/>
      <c r="BSW80" s="91"/>
      <c r="BSX80" s="91"/>
      <c r="BSY80" s="91"/>
      <c r="BSZ80" s="91"/>
      <c r="BTA80" s="91"/>
      <c r="BTB80" s="91"/>
      <c r="BTC80" s="91"/>
      <c r="BTD80" s="91"/>
      <c r="BTE80" s="91"/>
      <c r="BTF80" s="91"/>
      <c r="BTG80" s="91"/>
      <c r="BTH80" s="91"/>
      <c r="BTI80" s="91"/>
      <c r="BTJ80" s="91"/>
      <c r="BTK80" s="91"/>
      <c r="BTL80" s="91"/>
      <c r="BTM80" s="91"/>
      <c r="BTN80" s="91"/>
      <c r="BTO80" s="91"/>
      <c r="BTP80" s="91"/>
      <c r="BTQ80" s="91"/>
      <c r="BTR80" s="91"/>
      <c r="BTS80" s="91"/>
      <c r="BTT80" s="91"/>
      <c r="BTU80" s="91"/>
      <c r="BTV80" s="91"/>
      <c r="BTW80" s="91"/>
      <c r="BTX80" s="91"/>
      <c r="BTY80" s="91"/>
      <c r="BTZ80" s="91"/>
      <c r="BUA80" s="91"/>
      <c r="BUB80" s="91"/>
      <c r="BUC80" s="91"/>
      <c r="BUD80" s="91"/>
      <c r="BUE80" s="91"/>
      <c r="BUF80" s="91"/>
      <c r="BUG80" s="91"/>
      <c r="BUH80" s="91"/>
      <c r="BUI80" s="91"/>
      <c r="BUJ80" s="91"/>
      <c r="BUK80" s="91"/>
      <c r="BUL80" s="91"/>
      <c r="BUM80" s="91"/>
      <c r="BUN80" s="91"/>
      <c r="BUO80" s="91"/>
      <c r="BUP80" s="91"/>
      <c r="BUQ80" s="91"/>
      <c r="BUR80" s="91"/>
      <c r="BUS80" s="91"/>
      <c r="BUT80" s="91"/>
      <c r="BUU80" s="91"/>
      <c r="BUV80" s="91"/>
      <c r="BUW80" s="91"/>
      <c r="BUX80" s="91"/>
      <c r="BUY80" s="91"/>
      <c r="BUZ80" s="91"/>
      <c r="BVA80" s="91"/>
      <c r="BVB80" s="91"/>
      <c r="BVC80" s="91"/>
      <c r="BVD80" s="91"/>
      <c r="BVE80" s="91"/>
      <c r="BVF80" s="91"/>
      <c r="BVG80" s="91"/>
      <c r="BVH80" s="91"/>
      <c r="BVI80" s="91"/>
      <c r="BVJ80" s="91"/>
      <c r="BVK80" s="91"/>
      <c r="BVL80" s="91"/>
      <c r="BVM80" s="91"/>
      <c r="BVN80" s="91"/>
      <c r="BVO80" s="91"/>
      <c r="BVP80" s="91"/>
      <c r="BVQ80" s="91"/>
      <c r="BVR80" s="91"/>
      <c r="BVS80" s="91"/>
      <c r="BVT80" s="91"/>
      <c r="BVU80" s="91"/>
      <c r="BVV80" s="91"/>
      <c r="BVW80" s="91"/>
      <c r="BVX80" s="91"/>
      <c r="BVY80" s="91"/>
      <c r="BVZ80" s="91"/>
      <c r="BWA80" s="91"/>
      <c r="BWB80" s="91"/>
      <c r="BWC80" s="91"/>
      <c r="BWD80" s="91"/>
      <c r="BWE80" s="91"/>
      <c r="BWF80" s="91"/>
      <c r="BWG80" s="91"/>
      <c r="BWH80" s="91"/>
      <c r="BWI80" s="91"/>
      <c r="BWJ80" s="91"/>
      <c r="BWK80" s="91"/>
      <c r="BWL80" s="91"/>
      <c r="BWM80" s="91"/>
      <c r="BWN80" s="91"/>
      <c r="BWO80" s="91"/>
      <c r="BWP80" s="91"/>
      <c r="BWQ80" s="91"/>
      <c r="BWR80" s="91"/>
      <c r="BWS80" s="91"/>
      <c r="BWT80" s="91"/>
      <c r="BWU80" s="91"/>
      <c r="BWV80" s="91"/>
      <c r="BWW80" s="91"/>
      <c r="BWX80" s="91"/>
      <c r="BWY80" s="91"/>
      <c r="BWZ80" s="91"/>
      <c r="BXA80" s="91"/>
      <c r="BXB80" s="91"/>
      <c r="BXC80" s="91"/>
      <c r="BXD80" s="91"/>
      <c r="BXE80" s="91"/>
      <c r="BXF80" s="91"/>
      <c r="BXG80" s="91"/>
      <c r="BXH80" s="91"/>
      <c r="BXI80" s="91"/>
      <c r="BXJ80" s="91"/>
      <c r="BXK80" s="91"/>
      <c r="BXL80" s="91"/>
      <c r="BXM80" s="91"/>
      <c r="BXN80" s="91"/>
      <c r="BXO80" s="91"/>
      <c r="BXP80" s="91"/>
      <c r="BXQ80" s="91"/>
      <c r="BXR80" s="91"/>
      <c r="BXS80" s="91"/>
      <c r="BXT80" s="91"/>
      <c r="BXU80" s="91"/>
      <c r="BXV80" s="91"/>
      <c r="BXW80" s="91"/>
      <c r="BXX80" s="91"/>
      <c r="BXY80" s="91"/>
      <c r="BXZ80" s="91"/>
      <c r="BYA80" s="91"/>
      <c r="BYB80" s="91"/>
      <c r="BYC80" s="91"/>
      <c r="BYD80" s="91"/>
      <c r="BYE80" s="91"/>
      <c r="BYF80" s="91"/>
      <c r="BYG80" s="91"/>
      <c r="BYH80" s="91"/>
      <c r="BYI80" s="91"/>
      <c r="BYJ80" s="91"/>
      <c r="BYK80" s="91"/>
      <c r="BYL80" s="91"/>
      <c r="BYM80" s="91"/>
      <c r="BYN80" s="91"/>
      <c r="BYO80" s="91"/>
      <c r="BYP80" s="91"/>
      <c r="BYQ80" s="91"/>
      <c r="BYR80" s="91"/>
      <c r="BYS80" s="91"/>
      <c r="BYT80" s="91"/>
      <c r="BYU80" s="91"/>
      <c r="BYV80" s="91"/>
      <c r="BYW80" s="91"/>
      <c r="BYX80" s="91"/>
      <c r="BYY80" s="91"/>
      <c r="BYZ80" s="91"/>
      <c r="BZA80" s="91"/>
      <c r="BZB80" s="91"/>
      <c r="BZC80" s="91"/>
      <c r="BZD80" s="91"/>
      <c r="BZE80" s="91"/>
      <c r="BZF80" s="91"/>
      <c r="BZG80" s="91"/>
      <c r="BZH80" s="91"/>
      <c r="BZI80" s="91"/>
      <c r="BZJ80" s="91"/>
      <c r="BZK80" s="91"/>
      <c r="BZL80" s="91"/>
      <c r="BZM80" s="91"/>
      <c r="BZN80" s="91"/>
      <c r="BZO80" s="91"/>
      <c r="BZP80" s="91"/>
      <c r="BZQ80" s="91"/>
      <c r="BZR80" s="91"/>
      <c r="BZS80" s="91"/>
      <c r="BZT80" s="91"/>
      <c r="BZU80" s="91"/>
      <c r="BZV80" s="91"/>
      <c r="BZW80" s="91"/>
      <c r="BZX80" s="91"/>
      <c r="BZY80" s="91"/>
      <c r="BZZ80" s="91"/>
      <c r="CAA80" s="91"/>
      <c r="CAB80" s="91"/>
      <c r="CAC80" s="91"/>
      <c r="CAD80" s="91"/>
      <c r="CAE80" s="91"/>
      <c r="CAF80" s="91"/>
      <c r="CAG80" s="91"/>
      <c r="CAH80" s="91"/>
      <c r="CAI80" s="91"/>
      <c r="CAJ80" s="91"/>
      <c r="CAK80" s="91"/>
      <c r="CAL80" s="91"/>
      <c r="CAM80" s="91"/>
      <c r="CAN80" s="91"/>
      <c r="CAO80" s="91"/>
      <c r="CAP80" s="91"/>
      <c r="CAQ80" s="91"/>
      <c r="CAR80" s="91"/>
      <c r="CAS80" s="91"/>
      <c r="CAT80" s="91"/>
      <c r="CAU80" s="91"/>
      <c r="CAV80" s="91"/>
      <c r="CAW80" s="91"/>
      <c r="CAX80" s="91"/>
      <c r="CAY80" s="91"/>
      <c r="CAZ80" s="91"/>
      <c r="CBA80" s="91"/>
      <c r="CBB80" s="91"/>
      <c r="CBC80" s="91"/>
      <c r="CBD80" s="91"/>
      <c r="CBE80" s="91"/>
      <c r="CBF80" s="91"/>
      <c r="CBG80" s="91"/>
      <c r="CBH80" s="91"/>
      <c r="CBI80" s="91"/>
      <c r="CBJ80" s="91"/>
      <c r="CBK80" s="91"/>
      <c r="CBL80" s="91"/>
      <c r="CBM80" s="91"/>
      <c r="CBN80" s="91"/>
      <c r="CBO80" s="91"/>
      <c r="CBP80" s="91"/>
      <c r="CBQ80" s="91"/>
      <c r="CBR80" s="91"/>
      <c r="CBS80" s="91"/>
      <c r="CBT80" s="91"/>
      <c r="CBU80" s="91"/>
      <c r="CBV80" s="91"/>
      <c r="CBW80" s="91"/>
      <c r="CBX80" s="91"/>
      <c r="CBY80" s="91"/>
      <c r="CBZ80" s="91"/>
      <c r="CCA80" s="91"/>
      <c r="CCB80" s="91"/>
      <c r="CCC80" s="91"/>
      <c r="CCD80" s="91"/>
      <c r="CCE80" s="91"/>
      <c r="CCF80" s="91"/>
      <c r="CCG80" s="91"/>
      <c r="CCH80" s="91"/>
      <c r="CCI80" s="91"/>
      <c r="CCJ80" s="91"/>
      <c r="CCK80" s="91"/>
      <c r="CCL80" s="91"/>
      <c r="CCM80" s="91"/>
      <c r="CCN80" s="91"/>
      <c r="CCO80" s="91"/>
      <c r="CCP80" s="91"/>
      <c r="CCQ80" s="91"/>
      <c r="CCR80" s="91"/>
      <c r="CCS80" s="91"/>
      <c r="CCT80" s="91"/>
      <c r="CCU80" s="91"/>
      <c r="CCV80" s="91"/>
      <c r="CCW80" s="91"/>
      <c r="CCX80" s="91"/>
      <c r="CCY80" s="91"/>
      <c r="CCZ80" s="91"/>
      <c r="CDA80" s="91"/>
      <c r="CDB80" s="91"/>
      <c r="CDC80" s="91"/>
      <c r="CDD80" s="91"/>
      <c r="CDE80" s="91"/>
      <c r="CDF80" s="91"/>
      <c r="CDG80" s="91"/>
      <c r="CDH80" s="91"/>
      <c r="CDI80" s="91"/>
      <c r="CDJ80" s="91"/>
      <c r="CDK80" s="91"/>
      <c r="CDL80" s="91"/>
      <c r="CDM80" s="91"/>
      <c r="CDN80" s="91"/>
      <c r="CDO80" s="91"/>
      <c r="CDP80" s="91"/>
      <c r="CDQ80" s="91"/>
      <c r="CDR80" s="91"/>
      <c r="CDS80" s="91"/>
      <c r="CDT80" s="91"/>
      <c r="CDU80" s="91"/>
      <c r="CDV80" s="91"/>
      <c r="CDW80" s="91"/>
      <c r="CDX80" s="91"/>
      <c r="CDY80" s="91"/>
      <c r="CDZ80" s="91"/>
      <c r="CEA80" s="91"/>
      <c r="CEB80" s="91"/>
      <c r="CEC80" s="91"/>
      <c r="CED80" s="91"/>
      <c r="CEE80" s="91"/>
      <c r="CEF80" s="91"/>
      <c r="CEG80" s="91"/>
      <c r="CEH80" s="91"/>
      <c r="CEI80" s="91"/>
      <c r="CEJ80" s="91"/>
      <c r="CEK80" s="91"/>
      <c r="CEL80" s="91"/>
      <c r="CEM80" s="91"/>
      <c r="CEN80" s="91"/>
      <c r="CEO80" s="91"/>
      <c r="CEP80" s="91"/>
      <c r="CEQ80" s="91"/>
      <c r="CER80" s="91"/>
      <c r="CES80" s="91"/>
      <c r="CET80" s="91"/>
      <c r="CEU80" s="91"/>
      <c r="CEV80" s="91"/>
      <c r="CEW80" s="91"/>
      <c r="CEX80" s="91"/>
      <c r="CEY80" s="91"/>
      <c r="CEZ80" s="91"/>
      <c r="CFA80" s="91"/>
      <c r="CFB80" s="91"/>
      <c r="CFC80" s="91"/>
      <c r="CFD80" s="91"/>
      <c r="CFE80" s="91"/>
      <c r="CFF80" s="91"/>
      <c r="CFG80" s="91"/>
      <c r="CFH80" s="91"/>
      <c r="CFI80" s="91"/>
      <c r="CFJ80" s="91"/>
      <c r="CFK80" s="91"/>
      <c r="CFL80" s="91"/>
      <c r="CFM80" s="91"/>
      <c r="CFN80" s="91"/>
      <c r="CFO80" s="91"/>
      <c r="CFP80" s="91"/>
      <c r="CFQ80" s="91"/>
      <c r="CFR80" s="91"/>
      <c r="CFS80" s="91"/>
      <c r="CFT80" s="91"/>
      <c r="CFU80" s="91"/>
      <c r="CFV80" s="91"/>
      <c r="CFW80" s="91"/>
      <c r="CFX80" s="91"/>
      <c r="CFY80" s="91"/>
      <c r="CFZ80" s="91"/>
      <c r="CGA80" s="91"/>
      <c r="CGB80" s="91"/>
      <c r="CGC80" s="91"/>
      <c r="CGD80" s="91"/>
      <c r="CGE80" s="91"/>
      <c r="CGF80" s="91"/>
      <c r="CGG80" s="91"/>
      <c r="CGH80" s="91"/>
      <c r="CGI80" s="91"/>
      <c r="CGJ80" s="91"/>
      <c r="CGK80" s="91"/>
      <c r="CGL80" s="91"/>
      <c r="CGM80" s="91"/>
      <c r="CGN80" s="91"/>
      <c r="CGO80" s="91"/>
      <c r="CGP80" s="91"/>
      <c r="CGQ80" s="91"/>
      <c r="CGR80" s="91"/>
      <c r="CGS80" s="91"/>
      <c r="CGT80" s="91"/>
      <c r="CGU80" s="91"/>
      <c r="CGV80" s="91"/>
      <c r="CGW80" s="91"/>
      <c r="CGX80" s="91"/>
      <c r="CGY80" s="91"/>
      <c r="CGZ80" s="91"/>
      <c r="CHA80" s="91"/>
      <c r="CHB80" s="91"/>
      <c r="CHC80" s="91"/>
      <c r="CHD80" s="91"/>
      <c r="CHE80" s="91"/>
      <c r="CHF80" s="91"/>
      <c r="CHG80" s="91"/>
      <c r="CHH80" s="91"/>
      <c r="CHI80" s="91"/>
      <c r="CHJ80" s="91"/>
      <c r="CHK80" s="91"/>
      <c r="CHL80" s="91"/>
      <c r="CHM80" s="91"/>
      <c r="CHN80" s="91"/>
      <c r="CHO80" s="91"/>
      <c r="CHP80" s="91"/>
      <c r="CHQ80" s="91"/>
      <c r="CHR80" s="91"/>
      <c r="CHS80" s="91"/>
      <c r="CHT80" s="91"/>
      <c r="CHU80" s="91"/>
      <c r="CHV80" s="91"/>
      <c r="CHW80" s="91"/>
      <c r="CHX80" s="91"/>
      <c r="CHY80" s="91"/>
      <c r="CHZ80" s="91"/>
      <c r="CIA80" s="91"/>
      <c r="CIB80" s="91"/>
      <c r="CIC80" s="91"/>
      <c r="CID80" s="91"/>
      <c r="CIE80" s="91"/>
      <c r="CIF80" s="91"/>
      <c r="CIG80" s="91"/>
      <c r="CIH80" s="91"/>
      <c r="CII80" s="91"/>
      <c r="CIJ80" s="91"/>
      <c r="CIK80" s="91"/>
      <c r="CIL80" s="91"/>
      <c r="CIM80" s="91"/>
      <c r="CIN80" s="91"/>
      <c r="CIO80" s="91"/>
      <c r="CIP80" s="91"/>
      <c r="CIQ80" s="91"/>
      <c r="CIR80" s="91"/>
      <c r="CIS80" s="91"/>
      <c r="CIT80" s="91"/>
      <c r="CIU80" s="91"/>
      <c r="CIV80" s="91"/>
      <c r="CIW80" s="91"/>
      <c r="CIX80" s="91"/>
      <c r="CIY80" s="91"/>
      <c r="CIZ80" s="91"/>
      <c r="CJA80" s="91"/>
      <c r="CJB80" s="91"/>
      <c r="CJC80" s="91"/>
      <c r="CJD80" s="91"/>
      <c r="CJE80" s="91"/>
      <c r="CJF80" s="91"/>
      <c r="CJG80" s="91"/>
      <c r="CJH80" s="91"/>
      <c r="CJI80" s="91"/>
      <c r="CJJ80" s="91"/>
      <c r="CJK80" s="91"/>
      <c r="CJL80" s="91"/>
      <c r="CJM80" s="91"/>
      <c r="CJN80" s="91"/>
      <c r="CJO80" s="91"/>
      <c r="CJP80" s="91"/>
      <c r="CJQ80" s="91"/>
      <c r="CJR80" s="91"/>
      <c r="CJS80" s="91"/>
      <c r="CJT80" s="91"/>
      <c r="CJU80" s="91"/>
      <c r="CJV80" s="91"/>
      <c r="CJW80" s="91"/>
      <c r="CJX80" s="91"/>
      <c r="CJY80" s="91"/>
      <c r="CJZ80" s="91"/>
      <c r="CKA80" s="91"/>
      <c r="CKB80" s="91"/>
      <c r="CKC80" s="91"/>
      <c r="CKD80" s="91"/>
      <c r="CKE80" s="91"/>
      <c r="CKF80" s="91"/>
      <c r="CKG80" s="91"/>
      <c r="CKH80" s="91"/>
      <c r="CKI80" s="91"/>
      <c r="CKJ80" s="91"/>
      <c r="CKK80" s="91"/>
      <c r="CKL80" s="91"/>
      <c r="CKM80" s="91"/>
      <c r="CKN80" s="91"/>
      <c r="CKO80" s="91"/>
      <c r="CKP80" s="91"/>
      <c r="CKQ80" s="91"/>
      <c r="CKR80" s="91"/>
      <c r="CKS80" s="91"/>
      <c r="CKT80" s="91"/>
      <c r="CKU80" s="91"/>
      <c r="CKV80" s="91"/>
      <c r="CKW80" s="91"/>
      <c r="CKX80" s="91"/>
      <c r="CKY80" s="91"/>
      <c r="CKZ80" s="91"/>
      <c r="CLA80" s="91"/>
      <c r="CLB80" s="91"/>
      <c r="CLC80" s="91"/>
      <c r="CLD80" s="91"/>
      <c r="CLE80" s="91"/>
      <c r="CLF80" s="91"/>
      <c r="CLG80" s="91"/>
      <c r="CLH80" s="91"/>
      <c r="CLI80" s="91"/>
      <c r="CLJ80" s="91"/>
      <c r="CLK80" s="91"/>
      <c r="CLL80" s="91"/>
      <c r="CLM80" s="91"/>
      <c r="CLN80" s="91"/>
      <c r="CLO80" s="91"/>
      <c r="CLP80" s="91"/>
      <c r="CLQ80" s="91"/>
      <c r="CLR80" s="91"/>
      <c r="CLS80" s="91"/>
      <c r="CLT80" s="91"/>
      <c r="CLU80" s="91"/>
      <c r="CLV80" s="91"/>
      <c r="CLW80" s="91"/>
      <c r="CLX80" s="91"/>
      <c r="CLY80" s="91"/>
      <c r="CLZ80" s="91"/>
      <c r="CMA80" s="91"/>
      <c r="CMB80" s="91"/>
      <c r="CMC80" s="91"/>
      <c r="CMD80" s="91"/>
      <c r="CME80" s="91"/>
      <c r="CMF80" s="91"/>
      <c r="CMG80" s="91"/>
      <c r="CMH80" s="91"/>
      <c r="CMI80" s="91"/>
      <c r="CMJ80" s="91"/>
      <c r="CMK80" s="91"/>
      <c r="CML80" s="91"/>
      <c r="CMM80" s="91"/>
      <c r="CMN80" s="91"/>
      <c r="CMO80" s="91"/>
      <c r="CMP80" s="91"/>
      <c r="CMQ80" s="91"/>
      <c r="CMR80" s="91"/>
      <c r="CMS80" s="91"/>
      <c r="CMT80" s="91"/>
      <c r="CMU80" s="91"/>
      <c r="CMV80" s="91"/>
      <c r="CMW80" s="91"/>
      <c r="CMX80" s="91"/>
      <c r="CMY80" s="91"/>
      <c r="CMZ80" s="91"/>
      <c r="CNA80" s="91"/>
      <c r="CNB80" s="91"/>
      <c r="CNC80" s="91"/>
      <c r="CND80" s="91"/>
      <c r="CNE80" s="91"/>
      <c r="CNF80" s="91"/>
      <c r="CNG80" s="91"/>
      <c r="CNH80" s="91"/>
      <c r="CNI80" s="91"/>
      <c r="CNJ80" s="91"/>
      <c r="CNK80" s="91"/>
      <c r="CNL80" s="91"/>
      <c r="CNM80" s="91"/>
      <c r="CNN80" s="91"/>
      <c r="CNO80" s="91"/>
      <c r="CNP80" s="91"/>
      <c r="CNQ80" s="91"/>
      <c r="CNR80" s="91"/>
      <c r="CNS80" s="91"/>
      <c r="CNT80" s="91"/>
      <c r="CNU80" s="91"/>
      <c r="CNV80" s="91"/>
      <c r="CNW80" s="91"/>
      <c r="CNX80" s="91"/>
      <c r="CNY80" s="91"/>
      <c r="CNZ80" s="91"/>
      <c r="COA80" s="91"/>
      <c r="COB80" s="91"/>
      <c r="COC80" s="91"/>
      <c r="COD80" s="91"/>
      <c r="COE80" s="91"/>
      <c r="COF80" s="91"/>
      <c r="COG80" s="91"/>
      <c r="COH80" s="91"/>
      <c r="COI80" s="91"/>
      <c r="COJ80" s="91"/>
      <c r="COK80" s="91"/>
      <c r="COL80" s="91"/>
      <c r="COM80" s="91"/>
      <c r="CON80" s="91"/>
      <c r="COO80" s="91"/>
      <c r="COP80" s="91"/>
      <c r="COQ80" s="91"/>
      <c r="COR80" s="91"/>
      <c r="COS80" s="91"/>
      <c r="COT80" s="91"/>
      <c r="COU80" s="91"/>
      <c r="COV80" s="91"/>
      <c r="COW80" s="91"/>
      <c r="COX80" s="91"/>
      <c r="COY80" s="91"/>
      <c r="COZ80" s="91"/>
      <c r="CPA80" s="91"/>
      <c r="CPB80" s="91"/>
      <c r="CPC80" s="91"/>
      <c r="CPD80" s="91"/>
      <c r="CPE80" s="91"/>
      <c r="CPF80" s="91"/>
      <c r="CPG80" s="91"/>
      <c r="CPH80" s="91"/>
      <c r="CPI80" s="91"/>
      <c r="CPJ80" s="91"/>
      <c r="CPK80" s="91"/>
      <c r="CPL80" s="91"/>
      <c r="CPM80" s="91"/>
      <c r="CPN80" s="91"/>
      <c r="CPO80" s="91"/>
      <c r="CPP80" s="91"/>
      <c r="CPQ80" s="91"/>
      <c r="CPR80" s="91"/>
      <c r="CPS80" s="91"/>
      <c r="CPT80" s="91"/>
      <c r="CPU80" s="91"/>
      <c r="CPV80" s="91"/>
      <c r="CPW80" s="91"/>
      <c r="CPX80" s="91"/>
      <c r="CPY80" s="91"/>
      <c r="CPZ80" s="91"/>
      <c r="CQA80" s="91"/>
      <c r="CQB80" s="91"/>
      <c r="CQC80" s="91"/>
      <c r="CQD80" s="91"/>
      <c r="CQE80" s="91"/>
      <c r="CQF80" s="91"/>
      <c r="CQG80" s="91"/>
      <c r="CQH80" s="91"/>
      <c r="CQI80" s="91"/>
      <c r="CQJ80" s="91"/>
      <c r="CQK80" s="91"/>
      <c r="CQL80" s="91"/>
      <c r="CQM80" s="91"/>
      <c r="CQN80" s="91"/>
      <c r="CQO80" s="91"/>
      <c r="CQP80" s="91"/>
      <c r="CQQ80" s="91"/>
      <c r="CQR80" s="91"/>
      <c r="CQS80" s="91"/>
      <c r="CQT80" s="91"/>
      <c r="CQU80" s="91"/>
      <c r="CQV80" s="91"/>
      <c r="CQW80" s="91"/>
      <c r="CQX80" s="91"/>
      <c r="CQY80" s="91"/>
      <c r="CQZ80" s="91"/>
      <c r="CRA80" s="91"/>
      <c r="CRB80" s="91"/>
      <c r="CRC80" s="91"/>
      <c r="CRD80" s="91"/>
      <c r="CRE80" s="91"/>
      <c r="CRF80" s="91"/>
      <c r="CRG80" s="91"/>
      <c r="CRH80" s="91"/>
      <c r="CRI80" s="91"/>
      <c r="CRJ80" s="91"/>
      <c r="CRK80" s="91"/>
      <c r="CRL80" s="91"/>
      <c r="CRM80" s="91"/>
      <c r="CRN80" s="91"/>
      <c r="CRO80" s="91"/>
      <c r="CRP80" s="91"/>
      <c r="CRQ80" s="91"/>
      <c r="CRR80" s="91"/>
      <c r="CRS80" s="91"/>
      <c r="CRT80" s="91"/>
      <c r="CRU80" s="91"/>
      <c r="CRV80" s="91"/>
      <c r="CRW80" s="91"/>
      <c r="CRX80" s="91"/>
      <c r="CRY80" s="91"/>
      <c r="CRZ80" s="91"/>
      <c r="CSA80" s="91"/>
      <c r="CSB80" s="91"/>
      <c r="CSC80" s="91"/>
      <c r="CSD80" s="91"/>
      <c r="CSE80" s="91"/>
      <c r="CSF80" s="91"/>
      <c r="CSG80" s="91"/>
      <c r="CSH80" s="91"/>
      <c r="CSI80" s="91"/>
      <c r="CSJ80" s="91"/>
      <c r="CSK80" s="91"/>
      <c r="CSL80" s="91"/>
      <c r="CSM80" s="91"/>
      <c r="CSN80" s="91"/>
      <c r="CSO80" s="91"/>
      <c r="CSP80" s="91"/>
      <c r="CSQ80" s="91"/>
      <c r="CSR80" s="91"/>
      <c r="CSS80" s="91"/>
      <c r="CST80" s="91"/>
      <c r="CSU80" s="91"/>
      <c r="CSV80" s="91"/>
      <c r="CSW80" s="91"/>
      <c r="CSX80" s="91"/>
      <c r="CSY80" s="91"/>
      <c r="CSZ80" s="91"/>
      <c r="CTA80" s="91"/>
      <c r="CTB80" s="91"/>
      <c r="CTC80" s="91"/>
      <c r="CTD80" s="91"/>
      <c r="CTE80" s="91"/>
      <c r="CTF80" s="91"/>
      <c r="CTG80" s="91"/>
      <c r="CTH80" s="91"/>
      <c r="CTI80" s="91"/>
      <c r="CTJ80" s="91"/>
      <c r="CTK80" s="91"/>
      <c r="CTL80" s="91"/>
      <c r="CTM80" s="91"/>
      <c r="CTN80" s="91"/>
      <c r="CTO80" s="91"/>
      <c r="CTP80" s="91"/>
      <c r="CTQ80" s="91"/>
      <c r="CTR80" s="91"/>
      <c r="CTS80" s="91"/>
      <c r="CTT80" s="91"/>
      <c r="CTU80" s="91"/>
      <c r="CTV80" s="91"/>
      <c r="CTW80" s="91"/>
      <c r="CTX80" s="91"/>
      <c r="CTY80" s="91"/>
      <c r="CTZ80" s="91"/>
      <c r="CUA80" s="91"/>
      <c r="CUB80" s="91"/>
      <c r="CUC80" s="91"/>
      <c r="CUD80" s="91"/>
      <c r="CUE80" s="91"/>
      <c r="CUF80" s="91"/>
      <c r="CUG80" s="91"/>
      <c r="CUH80" s="91"/>
      <c r="CUI80" s="91"/>
      <c r="CUJ80" s="91"/>
      <c r="CUK80" s="91"/>
      <c r="CUL80" s="91"/>
      <c r="CUM80" s="91"/>
      <c r="CUN80" s="91"/>
      <c r="CUO80" s="91"/>
      <c r="CUP80" s="91"/>
      <c r="CUQ80" s="91"/>
      <c r="CUR80" s="91"/>
      <c r="CUS80" s="91"/>
      <c r="CUT80" s="91"/>
      <c r="CUU80" s="91"/>
      <c r="CUV80" s="91"/>
      <c r="CUW80" s="91"/>
      <c r="CUX80" s="91"/>
      <c r="CUY80" s="91"/>
      <c r="CUZ80" s="91"/>
      <c r="CVA80" s="91"/>
      <c r="CVB80" s="91"/>
      <c r="CVC80" s="91"/>
      <c r="CVD80" s="91"/>
      <c r="CVE80" s="91"/>
      <c r="CVF80" s="91"/>
      <c r="CVG80" s="91"/>
      <c r="CVH80" s="91"/>
      <c r="CVI80" s="91"/>
      <c r="CVJ80" s="91"/>
      <c r="CVK80" s="91"/>
      <c r="CVL80" s="91"/>
      <c r="CVM80" s="91"/>
      <c r="CVN80" s="91"/>
      <c r="CVO80" s="91"/>
      <c r="CVP80" s="91"/>
      <c r="CVQ80" s="91"/>
      <c r="CVR80" s="91"/>
      <c r="CVS80" s="91"/>
      <c r="CVT80" s="91"/>
      <c r="CVU80" s="91"/>
      <c r="CVV80" s="91"/>
      <c r="CVW80" s="91"/>
      <c r="CVX80" s="91"/>
      <c r="CVY80" s="91"/>
      <c r="CVZ80" s="91"/>
      <c r="CWA80" s="91"/>
      <c r="CWB80" s="91"/>
      <c r="CWC80" s="91"/>
      <c r="CWD80" s="91"/>
      <c r="CWE80" s="91"/>
      <c r="CWF80" s="91"/>
      <c r="CWG80" s="91"/>
      <c r="CWH80" s="91"/>
      <c r="CWI80" s="91"/>
      <c r="CWJ80" s="91"/>
      <c r="CWK80" s="91"/>
      <c r="CWL80" s="91"/>
      <c r="CWM80" s="91"/>
      <c r="CWN80" s="91"/>
      <c r="CWO80" s="91"/>
      <c r="CWP80" s="91"/>
      <c r="CWQ80" s="91"/>
      <c r="CWR80" s="91"/>
      <c r="CWS80" s="91"/>
      <c r="CWT80" s="91"/>
      <c r="CWU80" s="91"/>
      <c r="CWV80" s="91"/>
      <c r="CWW80" s="91"/>
      <c r="CWX80" s="91"/>
      <c r="CWY80" s="91"/>
      <c r="CWZ80" s="91"/>
      <c r="CXA80" s="91"/>
      <c r="CXB80" s="91"/>
      <c r="CXC80" s="91"/>
      <c r="CXD80" s="91"/>
      <c r="CXE80" s="91"/>
      <c r="CXF80" s="91"/>
      <c r="CXG80" s="91"/>
      <c r="CXH80" s="91"/>
      <c r="CXI80" s="91"/>
      <c r="CXJ80" s="91"/>
      <c r="CXK80" s="91"/>
      <c r="CXL80" s="91"/>
      <c r="CXM80" s="91"/>
      <c r="CXN80" s="91"/>
      <c r="CXO80" s="91"/>
      <c r="CXP80" s="91"/>
      <c r="CXQ80" s="91"/>
      <c r="CXR80" s="91"/>
      <c r="CXS80" s="91"/>
      <c r="CXT80" s="91"/>
      <c r="CXU80" s="91"/>
      <c r="CXV80" s="91"/>
      <c r="CXW80" s="91"/>
      <c r="CXX80" s="91"/>
      <c r="CXY80" s="91"/>
      <c r="CXZ80" s="91"/>
      <c r="CYA80" s="91"/>
      <c r="CYB80" s="91"/>
      <c r="CYC80" s="91"/>
      <c r="CYD80" s="91"/>
      <c r="CYE80" s="91"/>
      <c r="CYF80" s="91"/>
      <c r="CYG80" s="91"/>
      <c r="CYH80" s="91"/>
      <c r="CYI80" s="91"/>
      <c r="CYJ80" s="91"/>
      <c r="CYK80" s="91"/>
      <c r="CYL80" s="91"/>
      <c r="CYM80" s="91"/>
      <c r="CYN80" s="91"/>
      <c r="CYO80" s="91"/>
      <c r="CYP80" s="91"/>
      <c r="CYQ80" s="91"/>
      <c r="CYR80" s="91"/>
      <c r="CYS80" s="91"/>
      <c r="CYT80" s="91"/>
      <c r="CYU80" s="91"/>
      <c r="CYV80" s="91"/>
      <c r="CYW80" s="91"/>
      <c r="CYX80" s="91"/>
      <c r="CYY80" s="91"/>
      <c r="CYZ80" s="91"/>
      <c r="CZA80" s="91"/>
      <c r="CZB80" s="91"/>
      <c r="CZC80" s="91"/>
      <c r="CZD80" s="91"/>
      <c r="CZE80" s="91"/>
      <c r="CZF80" s="91"/>
      <c r="CZG80" s="91"/>
      <c r="CZH80" s="91"/>
      <c r="CZI80" s="91"/>
      <c r="CZJ80" s="91"/>
      <c r="CZK80" s="91"/>
      <c r="CZL80" s="91"/>
      <c r="CZM80" s="91"/>
      <c r="CZN80" s="91"/>
      <c r="CZO80" s="91"/>
      <c r="CZP80" s="91"/>
      <c r="CZQ80" s="91"/>
      <c r="CZR80" s="91"/>
      <c r="CZS80" s="91"/>
      <c r="CZT80" s="91"/>
      <c r="CZU80" s="91"/>
      <c r="CZV80" s="91"/>
      <c r="CZW80" s="91"/>
      <c r="CZX80" s="91"/>
      <c r="CZY80" s="91"/>
      <c r="CZZ80" s="91"/>
      <c r="DAA80" s="91"/>
      <c r="DAB80" s="91"/>
      <c r="DAC80" s="91"/>
      <c r="DAD80" s="91"/>
      <c r="DAE80" s="91"/>
      <c r="DAF80" s="91"/>
      <c r="DAG80" s="91"/>
      <c r="DAH80" s="91"/>
      <c r="DAI80" s="91"/>
      <c r="DAJ80" s="91"/>
      <c r="DAK80" s="91"/>
      <c r="DAL80" s="91"/>
      <c r="DAM80" s="91"/>
      <c r="DAN80" s="91"/>
      <c r="DAO80" s="91"/>
      <c r="DAP80" s="91"/>
      <c r="DAQ80" s="91"/>
      <c r="DAR80" s="91"/>
      <c r="DAS80" s="91"/>
      <c r="DAT80" s="91"/>
      <c r="DAU80" s="91"/>
      <c r="DAV80" s="91"/>
      <c r="DAW80" s="91"/>
      <c r="DAX80" s="91"/>
      <c r="DAY80" s="91"/>
      <c r="DAZ80" s="91"/>
      <c r="DBA80" s="91"/>
      <c r="DBB80" s="91"/>
      <c r="DBC80" s="91"/>
      <c r="DBD80" s="91"/>
      <c r="DBE80" s="91"/>
      <c r="DBF80" s="91"/>
      <c r="DBG80" s="91"/>
      <c r="DBH80" s="91"/>
      <c r="DBI80" s="91"/>
      <c r="DBJ80" s="91"/>
      <c r="DBK80" s="91"/>
      <c r="DBL80" s="91"/>
      <c r="DBM80" s="91"/>
      <c r="DBN80" s="91"/>
      <c r="DBO80" s="91"/>
      <c r="DBP80" s="91"/>
      <c r="DBQ80" s="91"/>
      <c r="DBR80" s="91"/>
      <c r="DBS80" s="91"/>
      <c r="DBT80" s="91"/>
      <c r="DBU80" s="91"/>
      <c r="DBV80" s="91"/>
      <c r="DBW80" s="91"/>
      <c r="DBX80" s="91"/>
      <c r="DBY80" s="91"/>
      <c r="DBZ80" s="91"/>
      <c r="DCA80" s="91"/>
      <c r="DCB80" s="91"/>
      <c r="DCC80" s="91"/>
      <c r="DCD80" s="91"/>
      <c r="DCE80" s="91"/>
      <c r="DCF80" s="91"/>
      <c r="DCG80" s="91"/>
      <c r="DCH80" s="91"/>
      <c r="DCI80" s="91"/>
      <c r="DCJ80" s="91"/>
      <c r="DCK80" s="91"/>
      <c r="DCL80" s="91"/>
      <c r="DCM80" s="91"/>
      <c r="DCN80" s="91"/>
      <c r="DCO80" s="91"/>
      <c r="DCP80" s="91"/>
      <c r="DCQ80" s="91"/>
      <c r="DCR80" s="91"/>
      <c r="DCS80" s="91"/>
      <c r="DCT80" s="91"/>
      <c r="DCU80" s="91"/>
      <c r="DCV80" s="91"/>
      <c r="DCW80" s="91"/>
      <c r="DCX80" s="91"/>
      <c r="DCY80" s="91"/>
      <c r="DCZ80" s="91"/>
      <c r="DDA80" s="91"/>
      <c r="DDB80" s="91"/>
      <c r="DDC80" s="91"/>
      <c r="DDD80" s="91"/>
      <c r="DDE80" s="91"/>
      <c r="DDF80" s="91"/>
      <c r="DDG80" s="91"/>
      <c r="DDH80" s="91"/>
      <c r="DDI80" s="91"/>
      <c r="DDJ80" s="91"/>
      <c r="DDK80" s="91"/>
      <c r="DDL80" s="91"/>
      <c r="DDM80" s="91"/>
      <c r="DDN80" s="91"/>
      <c r="DDO80" s="91"/>
      <c r="DDP80" s="91"/>
      <c r="DDQ80" s="91"/>
      <c r="DDR80" s="91"/>
      <c r="DDS80" s="91"/>
      <c r="DDT80" s="91"/>
      <c r="DDU80" s="91"/>
      <c r="DDV80" s="91"/>
      <c r="DDW80" s="91"/>
      <c r="DDX80" s="91"/>
      <c r="DDY80" s="91"/>
      <c r="DDZ80" s="91"/>
      <c r="DEA80" s="91"/>
      <c r="DEB80" s="91"/>
      <c r="DEC80" s="91"/>
      <c r="DED80" s="91"/>
      <c r="DEE80" s="91"/>
      <c r="DEF80" s="91"/>
      <c r="DEG80" s="91"/>
      <c r="DEH80" s="91"/>
      <c r="DEI80" s="91"/>
      <c r="DEJ80" s="91"/>
      <c r="DEK80" s="91"/>
      <c r="DEL80" s="91"/>
      <c r="DEM80" s="91"/>
      <c r="DEN80" s="91"/>
      <c r="DEO80" s="91"/>
      <c r="DEP80" s="91"/>
      <c r="DEQ80" s="91"/>
      <c r="DER80" s="91"/>
      <c r="DES80" s="91"/>
      <c r="DET80" s="91"/>
      <c r="DEU80" s="91"/>
      <c r="DEV80" s="91"/>
      <c r="DEW80" s="91"/>
      <c r="DEX80" s="91"/>
      <c r="DEY80" s="91"/>
      <c r="DEZ80" s="91"/>
      <c r="DFA80" s="91"/>
      <c r="DFB80" s="91"/>
      <c r="DFC80" s="91"/>
      <c r="DFD80" s="91"/>
      <c r="DFE80" s="91"/>
      <c r="DFF80" s="91"/>
      <c r="DFG80" s="91"/>
      <c r="DFH80" s="91"/>
      <c r="DFI80" s="91"/>
      <c r="DFJ80" s="91"/>
      <c r="DFK80" s="91"/>
      <c r="DFL80" s="91"/>
      <c r="DFM80" s="91"/>
      <c r="DFN80" s="91"/>
      <c r="DFO80" s="91"/>
      <c r="DFP80" s="91"/>
      <c r="DFQ80" s="91"/>
      <c r="DFR80" s="91"/>
      <c r="DFS80" s="91"/>
      <c r="DFT80" s="91"/>
      <c r="DFU80" s="91"/>
      <c r="DFV80" s="91"/>
      <c r="DFW80" s="91"/>
      <c r="DFX80" s="91"/>
      <c r="DFY80" s="91"/>
      <c r="DFZ80" s="91"/>
      <c r="DGA80" s="91"/>
      <c r="DGB80" s="91"/>
      <c r="DGC80" s="91"/>
      <c r="DGD80" s="91"/>
      <c r="DGE80" s="91"/>
      <c r="DGF80" s="91"/>
      <c r="DGG80" s="91"/>
      <c r="DGH80" s="91"/>
      <c r="DGI80" s="91"/>
      <c r="DGJ80" s="91"/>
      <c r="DGK80" s="91"/>
      <c r="DGL80" s="91"/>
      <c r="DGM80" s="91"/>
      <c r="DGN80" s="91"/>
      <c r="DGO80" s="91"/>
      <c r="DGP80" s="91"/>
      <c r="DGQ80" s="91"/>
      <c r="DGR80" s="91"/>
      <c r="DGS80" s="91"/>
      <c r="DGT80" s="91"/>
      <c r="DGU80" s="91"/>
      <c r="DGV80" s="91"/>
      <c r="DGW80" s="91"/>
      <c r="DGX80" s="91"/>
      <c r="DGY80" s="91"/>
      <c r="DGZ80" s="91"/>
      <c r="DHA80" s="91"/>
      <c r="DHB80" s="91"/>
      <c r="DHC80" s="91"/>
      <c r="DHD80" s="91"/>
      <c r="DHE80" s="91"/>
      <c r="DHF80" s="91"/>
      <c r="DHG80" s="91"/>
      <c r="DHH80" s="91"/>
      <c r="DHI80" s="91"/>
      <c r="DHJ80" s="91"/>
      <c r="DHK80" s="91"/>
      <c r="DHL80" s="91"/>
      <c r="DHM80" s="91"/>
      <c r="DHN80" s="91"/>
      <c r="DHO80" s="91"/>
      <c r="DHP80" s="91"/>
      <c r="DHQ80" s="91"/>
      <c r="DHR80" s="91"/>
      <c r="DHS80" s="91"/>
      <c r="DHT80" s="91"/>
      <c r="DHU80" s="91"/>
      <c r="DHV80" s="91"/>
      <c r="DHW80" s="91"/>
      <c r="DHX80" s="91"/>
      <c r="DHY80" s="91"/>
      <c r="DHZ80" s="91"/>
      <c r="DIA80" s="91"/>
      <c r="DIB80" s="91"/>
      <c r="DIC80" s="91"/>
      <c r="DID80" s="91"/>
      <c r="DIE80" s="91"/>
      <c r="DIF80" s="91"/>
      <c r="DIG80" s="91"/>
      <c r="DIH80" s="91"/>
      <c r="DII80" s="91"/>
      <c r="DIJ80" s="91"/>
      <c r="DIK80" s="91"/>
      <c r="DIL80" s="91"/>
      <c r="DIM80" s="91"/>
      <c r="DIN80" s="91"/>
      <c r="DIO80" s="91"/>
      <c r="DIP80" s="91"/>
      <c r="DIQ80" s="91"/>
      <c r="DIR80" s="91"/>
      <c r="DIS80" s="91"/>
      <c r="DIT80" s="91"/>
      <c r="DIU80" s="91"/>
      <c r="DIV80" s="91"/>
      <c r="DIW80" s="91"/>
      <c r="DIX80" s="91"/>
      <c r="DIY80" s="91"/>
      <c r="DIZ80" s="91"/>
      <c r="DJA80" s="91"/>
      <c r="DJB80" s="91"/>
      <c r="DJC80" s="91"/>
      <c r="DJD80" s="91"/>
      <c r="DJE80" s="91"/>
      <c r="DJF80" s="91"/>
      <c r="DJG80" s="91"/>
      <c r="DJH80" s="91"/>
      <c r="DJI80" s="91"/>
      <c r="DJJ80" s="91"/>
      <c r="DJK80" s="91"/>
      <c r="DJL80" s="91"/>
      <c r="DJM80" s="91"/>
      <c r="DJN80" s="91"/>
      <c r="DJO80" s="91"/>
      <c r="DJP80" s="91"/>
      <c r="DJQ80" s="91"/>
      <c r="DJR80" s="91"/>
      <c r="DJS80" s="91"/>
      <c r="DJT80" s="91"/>
      <c r="DJU80" s="91"/>
      <c r="DJV80" s="91"/>
      <c r="DJW80" s="91"/>
      <c r="DJX80" s="91"/>
      <c r="DJY80" s="91"/>
      <c r="DJZ80" s="91"/>
      <c r="DKA80" s="91"/>
      <c r="DKB80" s="91"/>
      <c r="DKC80" s="91"/>
      <c r="DKD80" s="91"/>
      <c r="DKE80" s="91"/>
      <c r="DKF80" s="91"/>
      <c r="DKG80" s="91"/>
      <c r="DKH80" s="91"/>
      <c r="DKI80" s="91"/>
      <c r="DKJ80" s="91"/>
      <c r="DKK80" s="91"/>
      <c r="DKL80" s="91"/>
      <c r="DKM80" s="91"/>
      <c r="DKN80" s="91"/>
      <c r="DKO80" s="91"/>
      <c r="DKP80" s="91"/>
      <c r="DKQ80" s="91"/>
      <c r="DKR80" s="91"/>
      <c r="DKS80" s="91"/>
      <c r="DKT80" s="91"/>
      <c r="DKU80" s="91"/>
      <c r="DKV80" s="91"/>
      <c r="DKW80" s="91"/>
      <c r="DKX80" s="91"/>
      <c r="DKY80" s="91"/>
      <c r="DKZ80" s="91"/>
      <c r="DLA80" s="91"/>
      <c r="DLB80" s="91"/>
      <c r="DLC80" s="91"/>
      <c r="DLD80" s="91"/>
      <c r="DLE80" s="91"/>
      <c r="DLF80" s="91"/>
      <c r="DLG80" s="91"/>
      <c r="DLH80" s="91"/>
      <c r="DLI80" s="91"/>
      <c r="DLJ80" s="91"/>
      <c r="DLK80" s="91"/>
      <c r="DLL80" s="91"/>
      <c r="DLM80" s="91"/>
      <c r="DLN80" s="91"/>
      <c r="DLO80" s="91"/>
      <c r="DLP80" s="91"/>
      <c r="DLQ80" s="91"/>
      <c r="DLR80" s="91"/>
      <c r="DLS80" s="91"/>
      <c r="DLT80" s="91"/>
      <c r="DLU80" s="91"/>
      <c r="DLV80" s="91"/>
      <c r="DLW80" s="91"/>
      <c r="DLX80" s="91"/>
      <c r="DLY80" s="91"/>
      <c r="DLZ80" s="91"/>
      <c r="DMA80" s="91"/>
      <c r="DMB80" s="91"/>
      <c r="DMC80" s="91"/>
      <c r="DMD80" s="91"/>
      <c r="DME80" s="91"/>
      <c r="DMF80" s="91"/>
      <c r="DMG80" s="91"/>
      <c r="DMH80" s="91"/>
      <c r="DMI80" s="91"/>
      <c r="DMJ80" s="91"/>
      <c r="DMK80" s="91"/>
      <c r="DML80" s="91"/>
      <c r="DMM80" s="91"/>
      <c r="DMN80" s="91"/>
      <c r="DMO80" s="91"/>
      <c r="DMP80" s="91"/>
      <c r="DMQ80" s="91"/>
      <c r="DMR80" s="91"/>
      <c r="DMS80" s="91"/>
      <c r="DMT80" s="91"/>
      <c r="DMU80" s="91"/>
      <c r="DMV80" s="91"/>
      <c r="DMW80" s="91"/>
      <c r="DMX80" s="91"/>
      <c r="DMY80" s="91"/>
      <c r="DMZ80" s="91"/>
      <c r="DNA80" s="91"/>
      <c r="DNB80" s="91"/>
      <c r="DNC80" s="91"/>
      <c r="DND80" s="91"/>
      <c r="DNE80" s="91"/>
      <c r="DNF80" s="91"/>
      <c r="DNG80" s="91"/>
      <c r="DNH80" s="91"/>
      <c r="DNI80" s="91"/>
      <c r="DNJ80" s="91"/>
      <c r="DNK80" s="91"/>
      <c r="DNL80" s="91"/>
      <c r="DNM80" s="91"/>
      <c r="DNN80" s="91"/>
      <c r="DNO80" s="91"/>
      <c r="DNP80" s="91"/>
      <c r="DNQ80" s="91"/>
      <c r="DNR80" s="91"/>
      <c r="DNS80" s="91"/>
      <c r="DNT80" s="91"/>
      <c r="DNU80" s="91"/>
      <c r="DNV80" s="91"/>
      <c r="DNW80" s="91"/>
      <c r="DNX80" s="91"/>
      <c r="DNY80" s="91"/>
      <c r="DNZ80" s="91"/>
      <c r="DOA80" s="91"/>
      <c r="DOB80" s="91"/>
      <c r="DOC80" s="91"/>
      <c r="DOD80" s="91"/>
      <c r="DOE80" s="91"/>
      <c r="DOF80" s="91"/>
      <c r="DOG80" s="91"/>
      <c r="DOH80" s="91"/>
      <c r="DOI80" s="91"/>
      <c r="DOJ80" s="91"/>
      <c r="DOK80" s="91"/>
      <c r="DOL80" s="91"/>
      <c r="DOM80" s="91"/>
      <c r="DON80" s="91"/>
      <c r="DOO80" s="91"/>
      <c r="DOP80" s="91"/>
      <c r="DOQ80" s="91"/>
      <c r="DOR80" s="91"/>
      <c r="DOS80" s="91"/>
      <c r="DOT80" s="91"/>
      <c r="DOU80" s="91"/>
      <c r="DOV80" s="91"/>
      <c r="DOW80" s="91"/>
      <c r="DOX80" s="91"/>
      <c r="DOY80" s="91"/>
      <c r="DOZ80" s="91"/>
      <c r="DPA80" s="91"/>
      <c r="DPB80" s="91"/>
      <c r="DPC80" s="91"/>
      <c r="DPD80" s="91"/>
      <c r="DPE80" s="91"/>
      <c r="DPF80" s="91"/>
      <c r="DPG80" s="91"/>
      <c r="DPH80" s="91"/>
      <c r="DPI80" s="91"/>
      <c r="DPJ80" s="91"/>
      <c r="DPK80" s="91"/>
      <c r="DPL80" s="91"/>
      <c r="DPM80" s="91"/>
      <c r="DPN80" s="91"/>
      <c r="DPO80" s="91"/>
      <c r="DPP80" s="91"/>
      <c r="DPQ80" s="91"/>
      <c r="DPR80" s="91"/>
      <c r="DPS80" s="91"/>
      <c r="DPT80" s="91"/>
      <c r="DPU80" s="91"/>
      <c r="DPV80" s="91"/>
      <c r="DPW80" s="91"/>
      <c r="DPX80" s="91"/>
      <c r="DPY80" s="91"/>
      <c r="DPZ80" s="91"/>
      <c r="DQA80" s="91"/>
      <c r="DQB80" s="91"/>
      <c r="DQC80" s="91"/>
      <c r="DQD80" s="91"/>
      <c r="DQE80" s="91"/>
      <c r="DQF80" s="91"/>
      <c r="DQG80" s="91"/>
      <c r="DQH80" s="91"/>
      <c r="DQI80" s="91"/>
      <c r="DQJ80" s="91"/>
      <c r="DQK80" s="91"/>
      <c r="DQL80" s="91"/>
      <c r="DQM80" s="91"/>
      <c r="DQN80" s="91"/>
      <c r="DQO80" s="91"/>
      <c r="DQP80" s="91"/>
      <c r="DQQ80" s="91"/>
      <c r="DQR80" s="91"/>
      <c r="DQS80" s="91"/>
      <c r="DQT80" s="91"/>
      <c r="DQU80" s="91"/>
      <c r="DQV80" s="91"/>
      <c r="DQW80" s="91"/>
      <c r="DQX80" s="91"/>
      <c r="DQY80" s="91"/>
      <c r="DQZ80" s="91"/>
      <c r="DRA80" s="91"/>
      <c r="DRB80" s="91"/>
      <c r="DRC80" s="91"/>
      <c r="DRD80" s="91"/>
      <c r="DRE80" s="91"/>
      <c r="DRF80" s="91"/>
      <c r="DRG80" s="91"/>
      <c r="DRH80" s="91"/>
      <c r="DRI80" s="91"/>
      <c r="DRJ80" s="91"/>
      <c r="DRK80" s="91"/>
      <c r="DRL80" s="91"/>
      <c r="DRM80" s="91"/>
      <c r="DRN80" s="91"/>
      <c r="DRO80" s="91"/>
      <c r="DRP80" s="91"/>
      <c r="DRQ80" s="91"/>
      <c r="DRR80" s="91"/>
      <c r="DRS80" s="91"/>
      <c r="DRT80" s="91"/>
      <c r="DRU80" s="91"/>
      <c r="DRV80" s="91"/>
      <c r="DRW80" s="91"/>
      <c r="DRX80" s="91"/>
      <c r="DRY80" s="91"/>
      <c r="DRZ80" s="91"/>
      <c r="DSA80" s="91"/>
      <c r="DSB80" s="91"/>
      <c r="DSC80" s="91"/>
      <c r="DSD80" s="91"/>
      <c r="DSE80" s="91"/>
      <c r="DSF80" s="91"/>
      <c r="DSG80" s="91"/>
      <c r="DSH80" s="91"/>
      <c r="DSI80" s="91"/>
      <c r="DSJ80" s="91"/>
      <c r="DSK80" s="91"/>
      <c r="DSL80" s="91"/>
      <c r="DSM80" s="91"/>
      <c r="DSN80" s="91"/>
      <c r="DSO80" s="91"/>
      <c r="DSP80" s="91"/>
      <c r="DSQ80" s="91"/>
      <c r="DSR80" s="91"/>
      <c r="DSS80" s="91"/>
      <c r="DST80" s="91"/>
      <c r="DSU80" s="91"/>
      <c r="DSV80" s="91"/>
      <c r="DSW80" s="91"/>
      <c r="DSX80" s="91"/>
      <c r="DSY80" s="91"/>
      <c r="DSZ80" s="91"/>
      <c r="DTA80" s="91"/>
      <c r="DTB80" s="91"/>
      <c r="DTC80" s="91"/>
      <c r="DTD80" s="91"/>
      <c r="DTE80" s="91"/>
      <c r="DTF80" s="91"/>
      <c r="DTG80" s="91"/>
      <c r="DTH80" s="91"/>
      <c r="DTI80" s="91"/>
      <c r="DTJ80" s="91"/>
      <c r="DTK80" s="91"/>
      <c r="DTL80" s="91"/>
      <c r="DTM80" s="91"/>
      <c r="DTN80" s="91"/>
      <c r="DTO80" s="91"/>
      <c r="DTP80" s="91"/>
      <c r="DTQ80" s="91"/>
      <c r="DTR80" s="91"/>
      <c r="DTS80" s="91"/>
      <c r="DTT80" s="91"/>
      <c r="DTU80" s="91"/>
      <c r="DTV80" s="91"/>
      <c r="DTW80" s="91"/>
      <c r="DTX80" s="91"/>
      <c r="DTY80" s="91"/>
      <c r="DTZ80" s="91"/>
      <c r="DUA80" s="91"/>
      <c r="DUB80" s="91"/>
      <c r="DUC80" s="91"/>
      <c r="DUD80" s="91"/>
      <c r="DUE80" s="91"/>
      <c r="DUF80" s="91"/>
      <c r="DUG80" s="91"/>
      <c r="DUH80" s="91"/>
      <c r="DUI80" s="91"/>
      <c r="DUJ80" s="91"/>
      <c r="DUK80" s="91"/>
      <c r="DUL80" s="91"/>
      <c r="DUM80" s="91"/>
      <c r="DUN80" s="91"/>
      <c r="DUO80" s="91"/>
      <c r="DUP80" s="91"/>
      <c r="DUQ80" s="91"/>
      <c r="DUR80" s="91"/>
      <c r="DUS80" s="91"/>
      <c r="DUT80" s="91"/>
      <c r="DUU80" s="91"/>
      <c r="DUV80" s="91"/>
      <c r="DUW80" s="91"/>
      <c r="DUX80" s="91"/>
      <c r="DUY80" s="91"/>
      <c r="DUZ80" s="91"/>
      <c r="DVA80" s="91"/>
      <c r="DVB80" s="91"/>
      <c r="DVC80" s="91"/>
      <c r="DVD80" s="91"/>
      <c r="DVE80" s="91"/>
      <c r="DVF80" s="91"/>
      <c r="DVG80" s="91"/>
      <c r="DVH80" s="91"/>
      <c r="DVI80" s="91"/>
      <c r="DVJ80" s="91"/>
      <c r="DVK80" s="91"/>
      <c r="DVL80" s="91"/>
      <c r="DVM80" s="91"/>
      <c r="DVN80" s="91"/>
      <c r="DVO80" s="91"/>
      <c r="DVP80" s="91"/>
      <c r="DVQ80" s="91"/>
      <c r="DVR80" s="91"/>
      <c r="DVS80" s="91"/>
      <c r="DVT80" s="91"/>
      <c r="DVU80" s="91"/>
      <c r="DVV80" s="91"/>
      <c r="DVW80" s="91"/>
      <c r="DVX80" s="91"/>
      <c r="DVY80" s="91"/>
      <c r="DVZ80" s="91"/>
      <c r="DWA80" s="91"/>
      <c r="DWB80" s="91"/>
      <c r="DWC80" s="91"/>
      <c r="DWD80" s="91"/>
      <c r="DWE80" s="91"/>
      <c r="DWF80" s="91"/>
      <c r="DWG80" s="91"/>
      <c r="DWH80" s="91"/>
      <c r="DWI80" s="91"/>
      <c r="DWJ80" s="91"/>
      <c r="DWK80" s="91"/>
      <c r="DWL80" s="91"/>
      <c r="DWM80" s="91"/>
      <c r="DWN80" s="91"/>
      <c r="DWO80" s="91"/>
      <c r="DWP80" s="91"/>
      <c r="DWQ80" s="91"/>
      <c r="DWR80" s="91"/>
      <c r="DWS80" s="91"/>
      <c r="DWT80" s="91"/>
      <c r="DWU80" s="91"/>
      <c r="DWV80" s="91"/>
      <c r="DWW80" s="91"/>
      <c r="DWX80" s="91"/>
      <c r="DWY80" s="91"/>
      <c r="DWZ80" s="91"/>
      <c r="DXA80" s="91"/>
      <c r="DXB80" s="91"/>
      <c r="DXC80" s="91"/>
      <c r="DXD80" s="91"/>
      <c r="DXE80" s="91"/>
      <c r="DXF80" s="91"/>
      <c r="DXG80" s="91"/>
      <c r="DXH80" s="91"/>
      <c r="DXI80" s="91"/>
      <c r="DXJ80" s="91"/>
      <c r="DXK80" s="91"/>
      <c r="DXL80" s="91"/>
      <c r="DXM80" s="91"/>
      <c r="DXN80" s="91"/>
      <c r="DXO80" s="91"/>
      <c r="DXP80" s="91"/>
      <c r="DXQ80" s="91"/>
      <c r="DXR80" s="91"/>
      <c r="DXS80" s="91"/>
      <c r="DXT80" s="91"/>
      <c r="DXU80" s="91"/>
      <c r="DXV80" s="91"/>
      <c r="DXW80" s="91"/>
      <c r="DXX80" s="91"/>
      <c r="DXY80" s="91"/>
      <c r="DXZ80" s="91"/>
      <c r="DYA80" s="91"/>
      <c r="DYB80" s="91"/>
      <c r="DYC80" s="91"/>
      <c r="DYD80" s="91"/>
      <c r="DYE80" s="91"/>
      <c r="DYF80" s="91"/>
      <c r="DYG80" s="91"/>
      <c r="DYH80" s="91"/>
      <c r="DYI80" s="91"/>
      <c r="DYJ80" s="91"/>
      <c r="DYK80" s="91"/>
      <c r="DYL80" s="91"/>
      <c r="DYM80" s="91"/>
      <c r="DYN80" s="91"/>
      <c r="DYO80" s="91"/>
      <c r="DYP80" s="91"/>
      <c r="DYQ80" s="91"/>
      <c r="DYR80" s="91"/>
      <c r="DYS80" s="91"/>
      <c r="DYT80" s="91"/>
      <c r="DYU80" s="91"/>
      <c r="DYV80" s="91"/>
      <c r="DYW80" s="91"/>
      <c r="DYX80" s="91"/>
      <c r="DYY80" s="91"/>
      <c r="DYZ80" s="91"/>
      <c r="DZA80" s="91"/>
      <c r="DZB80" s="91"/>
      <c r="DZC80" s="91"/>
      <c r="DZD80" s="91"/>
      <c r="DZE80" s="91"/>
      <c r="DZF80" s="91"/>
      <c r="DZG80" s="91"/>
      <c r="DZH80" s="91"/>
      <c r="DZI80" s="91"/>
      <c r="DZJ80" s="91"/>
      <c r="DZK80" s="91"/>
      <c r="DZL80" s="91"/>
      <c r="DZM80" s="91"/>
      <c r="DZN80" s="91"/>
      <c r="DZO80" s="91"/>
      <c r="DZP80" s="91"/>
      <c r="DZQ80" s="91"/>
      <c r="DZR80" s="91"/>
      <c r="DZS80" s="91"/>
      <c r="DZT80" s="91"/>
      <c r="DZU80" s="91"/>
      <c r="DZV80" s="91"/>
      <c r="DZW80" s="91"/>
      <c r="DZX80" s="91"/>
      <c r="DZY80" s="91"/>
      <c r="DZZ80" s="91"/>
      <c r="EAA80" s="91"/>
      <c r="EAB80" s="91"/>
      <c r="EAC80" s="91"/>
      <c r="EAD80" s="91"/>
      <c r="EAE80" s="91"/>
      <c r="EAF80" s="91"/>
      <c r="EAG80" s="91"/>
      <c r="EAH80" s="91"/>
      <c r="EAI80" s="91"/>
      <c r="EAJ80" s="91"/>
      <c r="EAK80" s="91"/>
      <c r="EAL80" s="91"/>
      <c r="EAM80" s="91"/>
      <c r="EAN80" s="91"/>
      <c r="EAO80" s="91"/>
      <c r="EAP80" s="91"/>
      <c r="EAQ80" s="91"/>
      <c r="EAR80" s="91"/>
      <c r="EAS80" s="91"/>
      <c r="EAT80" s="91"/>
      <c r="EAU80" s="91"/>
      <c r="EAV80" s="91"/>
      <c r="EAW80" s="91"/>
      <c r="EAX80" s="91"/>
      <c r="EAY80" s="91"/>
      <c r="EAZ80" s="91"/>
      <c r="EBA80" s="91"/>
      <c r="EBB80" s="91"/>
      <c r="EBC80" s="91"/>
      <c r="EBD80" s="91"/>
      <c r="EBE80" s="91"/>
      <c r="EBF80" s="91"/>
      <c r="EBG80" s="91"/>
      <c r="EBH80" s="91"/>
      <c r="EBI80" s="91"/>
      <c r="EBJ80" s="91"/>
      <c r="EBK80" s="91"/>
      <c r="EBL80" s="91"/>
      <c r="EBM80" s="91"/>
      <c r="EBN80" s="91"/>
      <c r="EBO80" s="91"/>
      <c r="EBP80" s="91"/>
      <c r="EBQ80" s="91"/>
      <c r="EBR80" s="91"/>
      <c r="EBS80" s="91"/>
      <c r="EBT80" s="91"/>
      <c r="EBU80" s="91"/>
      <c r="EBV80" s="91"/>
      <c r="EBW80" s="91"/>
      <c r="EBX80" s="91"/>
      <c r="EBY80" s="91"/>
      <c r="EBZ80" s="91"/>
      <c r="ECA80" s="91"/>
      <c r="ECB80" s="91"/>
      <c r="ECC80" s="91"/>
      <c r="ECD80" s="91"/>
      <c r="ECE80" s="91"/>
      <c r="ECF80" s="91"/>
      <c r="ECG80" s="91"/>
      <c r="ECH80" s="91"/>
      <c r="ECI80" s="91"/>
      <c r="ECJ80" s="91"/>
      <c r="ECK80" s="91"/>
      <c r="ECL80" s="91"/>
      <c r="ECM80" s="91"/>
      <c r="ECN80" s="91"/>
      <c r="ECO80" s="91"/>
      <c r="ECP80" s="91"/>
      <c r="ECQ80" s="91"/>
      <c r="ECR80" s="91"/>
      <c r="ECS80" s="91"/>
      <c r="ECT80" s="91"/>
      <c r="ECU80" s="91"/>
      <c r="ECV80" s="91"/>
      <c r="ECW80" s="91"/>
      <c r="ECX80" s="91"/>
      <c r="ECY80" s="91"/>
      <c r="ECZ80" s="91"/>
      <c r="EDA80" s="91"/>
      <c r="EDB80" s="91"/>
      <c r="EDC80" s="91"/>
      <c r="EDD80" s="91"/>
      <c r="EDE80" s="91"/>
      <c r="EDF80" s="91"/>
      <c r="EDG80" s="91"/>
      <c r="EDH80" s="91"/>
      <c r="EDI80" s="91"/>
      <c r="EDJ80" s="91"/>
      <c r="EDK80" s="91"/>
      <c r="EDL80" s="91"/>
      <c r="EDM80" s="91"/>
      <c r="EDN80" s="91"/>
      <c r="EDO80" s="91"/>
      <c r="EDP80" s="91"/>
      <c r="EDQ80" s="91"/>
      <c r="EDR80" s="91"/>
      <c r="EDS80" s="91"/>
      <c r="EDT80" s="91"/>
      <c r="EDU80" s="91"/>
      <c r="EDV80" s="91"/>
      <c r="EDW80" s="91"/>
      <c r="EDX80" s="91"/>
      <c r="EDY80" s="91"/>
      <c r="EDZ80" s="91"/>
      <c r="EEA80" s="91"/>
      <c r="EEB80" s="91"/>
      <c r="EEC80" s="91"/>
      <c r="EED80" s="91"/>
      <c r="EEE80" s="91"/>
      <c r="EEF80" s="91"/>
      <c r="EEG80" s="91"/>
      <c r="EEH80" s="91"/>
      <c r="EEI80" s="91"/>
      <c r="EEJ80" s="91"/>
      <c r="EEK80" s="91"/>
      <c r="EEL80" s="91"/>
      <c r="EEM80" s="91"/>
      <c r="EEN80" s="91"/>
      <c r="EEO80" s="91"/>
      <c r="EEP80" s="91"/>
      <c r="EEQ80" s="91"/>
      <c r="EER80" s="91"/>
      <c r="EES80" s="91"/>
      <c r="EET80" s="91"/>
      <c r="EEU80" s="91"/>
      <c r="EEV80" s="91"/>
      <c r="EEW80" s="91"/>
      <c r="EEX80" s="91"/>
      <c r="EEY80" s="91"/>
      <c r="EEZ80" s="91"/>
      <c r="EFA80" s="91"/>
      <c r="EFB80" s="91"/>
      <c r="EFC80" s="91"/>
      <c r="EFD80" s="91"/>
      <c r="EFE80" s="91"/>
      <c r="EFF80" s="91"/>
      <c r="EFG80" s="91"/>
      <c r="EFH80" s="91"/>
      <c r="EFI80" s="91"/>
      <c r="EFJ80" s="91"/>
      <c r="EFK80" s="91"/>
      <c r="EFL80" s="91"/>
      <c r="EFM80" s="91"/>
      <c r="EFN80" s="91"/>
      <c r="EFO80" s="91"/>
      <c r="EFP80" s="91"/>
      <c r="EFQ80" s="91"/>
      <c r="EFR80" s="91"/>
      <c r="EFS80" s="91"/>
      <c r="EFT80" s="91"/>
      <c r="EFU80" s="91"/>
      <c r="EFV80" s="91"/>
      <c r="EFW80" s="91"/>
      <c r="EFX80" s="91"/>
      <c r="EFY80" s="91"/>
      <c r="EFZ80" s="91"/>
      <c r="EGA80" s="91"/>
      <c r="EGB80" s="91"/>
      <c r="EGC80" s="91"/>
      <c r="EGD80" s="91"/>
      <c r="EGE80" s="91"/>
      <c r="EGF80" s="91"/>
      <c r="EGG80" s="91"/>
      <c r="EGH80" s="91"/>
      <c r="EGI80" s="91"/>
      <c r="EGJ80" s="91"/>
      <c r="EGK80" s="91"/>
      <c r="EGL80" s="91"/>
      <c r="EGM80" s="91"/>
      <c r="EGN80" s="91"/>
      <c r="EGO80" s="91"/>
      <c r="EGP80" s="91"/>
      <c r="EGQ80" s="91"/>
      <c r="EGR80" s="91"/>
      <c r="EGS80" s="91"/>
      <c r="EGT80" s="91"/>
      <c r="EGU80" s="91"/>
      <c r="EGV80" s="91"/>
      <c r="EGW80" s="91"/>
      <c r="EGX80" s="91"/>
      <c r="EGY80" s="91"/>
      <c r="EGZ80" s="91"/>
      <c r="EHA80" s="91"/>
      <c r="EHB80" s="91"/>
      <c r="EHC80" s="91"/>
      <c r="EHD80" s="91"/>
      <c r="EHE80" s="91"/>
      <c r="EHF80" s="91"/>
      <c r="EHG80" s="91"/>
      <c r="EHH80" s="91"/>
      <c r="EHI80" s="91"/>
      <c r="EHJ80" s="91"/>
      <c r="EHK80" s="91"/>
      <c r="EHL80" s="91"/>
      <c r="EHM80" s="91"/>
      <c r="EHN80" s="91"/>
      <c r="EHO80" s="91"/>
      <c r="EHP80" s="91"/>
      <c r="EHQ80" s="91"/>
      <c r="EHR80" s="91"/>
      <c r="EHS80" s="91"/>
      <c r="EHT80" s="91"/>
      <c r="EHU80" s="91"/>
      <c r="EHV80" s="91"/>
      <c r="EHW80" s="91"/>
      <c r="EHX80" s="91"/>
      <c r="EHY80" s="91"/>
      <c r="EHZ80" s="91"/>
      <c r="EIA80" s="91"/>
      <c r="EIB80" s="91"/>
      <c r="EIC80" s="91"/>
      <c r="EID80" s="91"/>
      <c r="EIE80" s="91"/>
      <c r="EIF80" s="91"/>
      <c r="EIG80" s="91"/>
      <c r="EIH80" s="91"/>
      <c r="EII80" s="91"/>
      <c r="EIJ80" s="91"/>
      <c r="EIK80" s="91"/>
      <c r="EIL80" s="91"/>
      <c r="EIM80" s="91"/>
      <c r="EIN80" s="91"/>
      <c r="EIO80" s="91"/>
      <c r="EIP80" s="91"/>
      <c r="EIQ80" s="91"/>
      <c r="EIR80" s="91"/>
      <c r="EIS80" s="91"/>
      <c r="EIT80" s="91"/>
      <c r="EIU80" s="91"/>
      <c r="EIV80" s="91"/>
      <c r="EIW80" s="91"/>
      <c r="EIX80" s="91"/>
      <c r="EIY80" s="91"/>
      <c r="EIZ80" s="91"/>
      <c r="EJA80" s="91"/>
      <c r="EJB80" s="91"/>
      <c r="EJC80" s="91"/>
      <c r="EJD80" s="91"/>
      <c r="EJE80" s="91"/>
      <c r="EJF80" s="91"/>
      <c r="EJG80" s="91"/>
      <c r="EJH80" s="91"/>
      <c r="EJI80" s="91"/>
      <c r="EJJ80" s="91"/>
      <c r="EJK80" s="91"/>
      <c r="EJL80" s="91"/>
      <c r="EJM80" s="91"/>
      <c r="EJN80" s="91"/>
      <c r="EJO80" s="91"/>
      <c r="EJP80" s="91"/>
      <c r="EJQ80" s="91"/>
      <c r="EJR80" s="91"/>
      <c r="EJS80" s="91"/>
      <c r="EJT80" s="91"/>
      <c r="EJU80" s="91"/>
      <c r="EJV80" s="91"/>
      <c r="EJW80" s="91"/>
      <c r="EJX80" s="91"/>
      <c r="EJY80" s="91"/>
      <c r="EJZ80" s="91"/>
      <c r="EKA80" s="91"/>
      <c r="EKB80" s="91"/>
      <c r="EKC80" s="91"/>
      <c r="EKD80" s="91"/>
      <c r="EKE80" s="91"/>
      <c r="EKF80" s="91"/>
      <c r="EKG80" s="91"/>
      <c r="EKH80" s="91"/>
      <c r="EKI80" s="91"/>
      <c r="EKJ80" s="91"/>
      <c r="EKK80" s="91"/>
      <c r="EKL80" s="91"/>
      <c r="EKM80" s="91"/>
      <c r="EKN80" s="91"/>
      <c r="EKO80" s="91"/>
      <c r="EKP80" s="91"/>
      <c r="EKQ80" s="91"/>
      <c r="EKR80" s="91"/>
      <c r="EKS80" s="91"/>
      <c r="EKT80" s="91"/>
      <c r="EKU80" s="91"/>
      <c r="EKV80" s="91"/>
      <c r="EKW80" s="91"/>
      <c r="EKX80" s="91"/>
      <c r="EKY80" s="91"/>
      <c r="EKZ80" s="91"/>
      <c r="ELA80" s="91"/>
      <c r="ELB80" s="91"/>
      <c r="ELC80" s="91"/>
      <c r="ELD80" s="91"/>
      <c r="ELE80" s="91"/>
      <c r="ELF80" s="91"/>
      <c r="ELG80" s="91"/>
      <c r="ELH80" s="91"/>
      <c r="ELI80" s="91"/>
      <c r="ELJ80" s="91"/>
      <c r="ELK80" s="91"/>
      <c r="ELL80" s="91"/>
      <c r="ELM80" s="91"/>
      <c r="ELN80" s="91"/>
      <c r="ELO80" s="91"/>
      <c r="ELP80" s="91"/>
      <c r="ELQ80" s="91"/>
      <c r="ELR80" s="91"/>
      <c r="ELS80" s="91"/>
      <c r="ELT80" s="91"/>
      <c r="ELU80" s="91"/>
      <c r="ELV80" s="91"/>
      <c r="ELW80" s="91"/>
      <c r="ELX80" s="91"/>
      <c r="ELY80" s="91"/>
      <c r="ELZ80" s="91"/>
      <c r="EMA80" s="91"/>
      <c r="EMB80" s="91"/>
      <c r="EMC80" s="91"/>
      <c r="EMD80" s="91"/>
      <c r="EME80" s="91"/>
      <c r="EMF80" s="91"/>
      <c r="EMG80" s="91"/>
      <c r="EMH80" s="91"/>
      <c r="EMI80" s="91"/>
      <c r="EMJ80" s="91"/>
      <c r="EMK80" s="91"/>
      <c r="EML80" s="91"/>
      <c r="EMM80" s="91"/>
      <c r="EMN80" s="91"/>
      <c r="EMO80" s="91"/>
      <c r="EMP80" s="91"/>
      <c r="EMQ80" s="91"/>
      <c r="EMR80" s="91"/>
      <c r="EMS80" s="91"/>
      <c r="EMT80" s="91"/>
      <c r="EMU80" s="91"/>
      <c r="EMV80" s="91"/>
      <c r="EMW80" s="91"/>
      <c r="EMX80" s="91"/>
      <c r="EMY80" s="91"/>
      <c r="EMZ80" s="91"/>
      <c r="ENA80" s="91"/>
      <c r="ENB80" s="91"/>
      <c r="ENC80" s="91"/>
      <c r="END80" s="91"/>
      <c r="ENE80" s="91"/>
      <c r="ENF80" s="91"/>
      <c r="ENG80" s="91"/>
      <c r="ENH80" s="91"/>
      <c r="ENI80" s="91"/>
      <c r="ENJ80" s="91"/>
      <c r="ENK80" s="91"/>
      <c r="ENL80" s="91"/>
      <c r="ENM80" s="91"/>
      <c r="ENN80" s="91"/>
      <c r="ENO80" s="91"/>
      <c r="ENP80" s="91"/>
      <c r="ENQ80" s="91"/>
      <c r="ENR80" s="91"/>
      <c r="ENS80" s="91"/>
      <c r="ENT80" s="91"/>
      <c r="ENU80" s="91"/>
      <c r="ENV80" s="91"/>
      <c r="ENW80" s="91"/>
      <c r="ENX80" s="91"/>
      <c r="ENY80" s="91"/>
      <c r="ENZ80" s="91"/>
      <c r="EOA80" s="91"/>
      <c r="EOB80" s="91"/>
      <c r="EOC80" s="91"/>
      <c r="EOD80" s="91"/>
      <c r="EOE80" s="91"/>
      <c r="EOF80" s="91"/>
      <c r="EOG80" s="91"/>
      <c r="EOH80" s="91"/>
      <c r="EOI80" s="91"/>
      <c r="EOJ80" s="91"/>
      <c r="EOK80" s="91"/>
      <c r="EOL80" s="91"/>
      <c r="EOM80" s="91"/>
      <c r="EON80" s="91"/>
      <c r="EOO80" s="91"/>
      <c r="EOP80" s="91"/>
      <c r="EOQ80" s="91"/>
      <c r="EOR80" s="91"/>
      <c r="EOS80" s="91"/>
      <c r="EOT80" s="91"/>
      <c r="EOU80" s="91"/>
      <c r="EOV80" s="91"/>
      <c r="EOW80" s="91"/>
      <c r="EOX80" s="91"/>
      <c r="EOY80" s="91"/>
      <c r="EOZ80" s="91"/>
      <c r="EPA80" s="91"/>
      <c r="EPB80" s="91"/>
      <c r="EPC80" s="91"/>
      <c r="EPD80" s="91"/>
      <c r="EPE80" s="91"/>
      <c r="EPF80" s="91"/>
      <c r="EPG80" s="91"/>
      <c r="EPH80" s="91"/>
      <c r="EPI80" s="91"/>
      <c r="EPJ80" s="91"/>
      <c r="EPK80" s="91"/>
      <c r="EPL80" s="91"/>
      <c r="EPM80" s="91"/>
      <c r="EPN80" s="91"/>
      <c r="EPO80" s="91"/>
      <c r="EPP80" s="91"/>
      <c r="EPQ80" s="91"/>
      <c r="EPR80" s="91"/>
      <c r="EPS80" s="91"/>
      <c r="EPT80" s="91"/>
      <c r="EPU80" s="91"/>
      <c r="EPV80" s="91"/>
      <c r="EPW80" s="91"/>
      <c r="EPX80" s="91"/>
      <c r="EPY80" s="91"/>
      <c r="EPZ80" s="91"/>
      <c r="EQA80" s="91"/>
      <c r="EQB80" s="91"/>
      <c r="EQC80" s="91"/>
      <c r="EQD80" s="91"/>
      <c r="EQE80" s="91"/>
      <c r="EQF80" s="91"/>
      <c r="EQG80" s="91"/>
      <c r="EQH80" s="91"/>
      <c r="EQI80" s="91"/>
      <c r="EQJ80" s="91"/>
      <c r="EQK80" s="91"/>
      <c r="EQL80" s="91"/>
      <c r="EQM80" s="91"/>
      <c r="EQN80" s="91"/>
      <c r="EQO80" s="91"/>
      <c r="EQP80" s="91"/>
      <c r="EQQ80" s="91"/>
      <c r="EQR80" s="91"/>
      <c r="EQS80" s="91"/>
      <c r="EQT80" s="91"/>
      <c r="EQU80" s="91"/>
      <c r="EQV80" s="91"/>
      <c r="EQW80" s="91"/>
      <c r="EQX80" s="91"/>
      <c r="EQY80" s="91"/>
      <c r="EQZ80" s="91"/>
      <c r="ERA80" s="91"/>
      <c r="ERB80" s="91"/>
      <c r="ERC80" s="91"/>
      <c r="ERD80" s="91"/>
      <c r="ERE80" s="91"/>
      <c r="ERF80" s="91"/>
      <c r="ERG80" s="91"/>
      <c r="ERH80" s="91"/>
      <c r="ERI80" s="91"/>
      <c r="ERJ80" s="91"/>
      <c r="ERK80" s="91"/>
      <c r="ERL80" s="91"/>
      <c r="ERM80" s="91"/>
      <c r="ERN80" s="91"/>
      <c r="ERO80" s="91"/>
      <c r="ERP80" s="91"/>
      <c r="ERQ80" s="91"/>
      <c r="ERR80" s="91"/>
      <c r="ERS80" s="91"/>
      <c r="ERT80" s="91"/>
      <c r="ERU80" s="91"/>
      <c r="ERV80" s="91"/>
      <c r="ERW80" s="91"/>
      <c r="ERX80" s="91"/>
      <c r="ERY80" s="91"/>
      <c r="ERZ80" s="91"/>
      <c r="ESA80" s="91"/>
      <c r="ESB80" s="91"/>
      <c r="ESC80" s="91"/>
      <c r="ESD80" s="91"/>
      <c r="ESE80" s="91"/>
      <c r="ESF80" s="91"/>
      <c r="ESG80" s="91"/>
      <c r="ESH80" s="91"/>
      <c r="ESI80" s="91"/>
      <c r="ESJ80" s="91"/>
      <c r="ESK80" s="91"/>
      <c r="ESL80" s="91"/>
      <c r="ESM80" s="91"/>
      <c r="ESN80" s="91"/>
      <c r="ESO80" s="91"/>
      <c r="ESP80" s="91"/>
      <c r="ESQ80" s="91"/>
      <c r="ESR80" s="91"/>
      <c r="ESS80" s="91"/>
      <c r="EST80" s="91"/>
      <c r="ESU80" s="91"/>
      <c r="ESV80" s="91"/>
      <c r="ESW80" s="91"/>
      <c r="ESX80" s="91"/>
      <c r="ESY80" s="91"/>
      <c r="ESZ80" s="91"/>
      <c r="ETA80" s="91"/>
      <c r="ETB80" s="91"/>
      <c r="ETC80" s="91"/>
      <c r="ETD80" s="91"/>
      <c r="ETE80" s="91"/>
      <c r="ETF80" s="91"/>
      <c r="ETG80" s="91"/>
      <c r="ETH80" s="91"/>
      <c r="ETI80" s="91"/>
      <c r="ETJ80" s="91"/>
      <c r="ETK80" s="91"/>
      <c r="ETL80" s="91"/>
      <c r="ETM80" s="91"/>
      <c r="ETN80" s="91"/>
      <c r="ETO80" s="91"/>
      <c r="ETP80" s="91"/>
      <c r="ETQ80" s="91"/>
      <c r="ETR80" s="91"/>
      <c r="ETS80" s="91"/>
      <c r="ETT80" s="91"/>
      <c r="ETU80" s="91"/>
      <c r="ETV80" s="91"/>
      <c r="ETW80" s="91"/>
      <c r="ETX80" s="91"/>
      <c r="ETY80" s="91"/>
      <c r="ETZ80" s="91"/>
      <c r="EUA80" s="91"/>
      <c r="EUB80" s="91"/>
      <c r="EUC80" s="91"/>
      <c r="EUD80" s="91"/>
      <c r="EUE80" s="91"/>
      <c r="EUF80" s="91"/>
      <c r="EUG80" s="91"/>
      <c r="EUH80" s="91"/>
      <c r="EUI80" s="91"/>
      <c r="EUJ80" s="91"/>
      <c r="EUK80" s="91"/>
      <c r="EUL80" s="91"/>
      <c r="EUM80" s="91"/>
      <c r="EUN80" s="91"/>
      <c r="EUO80" s="91"/>
      <c r="EUP80" s="91"/>
      <c r="EUQ80" s="91"/>
      <c r="EUR80" s="91"/>
      <c r="EUS80" s="91"/>
      <c r="EUT80" s="91"/>
      <c r="EUU80" s="91"/>
      <c r="EUV80" s="91"/>
      <c r="EUW80" s="91"/>
      <c r="EUX80" s="91"/>
      <c r="EUY80" s="91"/>
      <c r="EUZ80" s="91"/>
      <c r="EVA80" s="91"/>
      <c r="EVB80" s="91"/>
      <c r="EVC80" s="91"/>
      <c r="EVD80" s="91"/>
      <c r="EVE80" s="91"/>
      <c r="EVF80" s="91"/>
      <c r="EVG80" s="91"/>
      <c r="EVH80" s="91"/>
      <c r="EVI80" s="91"/>
      <c r="EVJ80" s="91"/>
      <c r="EVK80" s="91"/>
      <c r="EVL80" s="91"/>
      <c r="EVM80" s="91"/>
      <c r="EVN80" s="91"/>
      <c r="EVO80" s="91"/>
      <c r="EVP80" s="91"/>
      <c r="EVQ80" s="91"/>
      <c r="EVR80" s="91"/>
      <c r="EVS80" s="91"/>
      <c r="EVT80" s="91"/>
      <c r="EVU80" s="91"/>
      <c r="EVV80" s="91"/>
      <c r="EVW80" s="91"/>
      <c r="EVX80" s="91"/>
      <c r="EVY80" s="91"/>
      <c r="EVZ80" s="91"/>
      <c r="EWA80" s="91"/>
      <c r="EWB80" s="91"/>
      <c r="EWC80" s="91"/>
      <c r="EWD80" s="91"/>
      <c r="EWE80" s="91"/>
      <c r="EWF80" s="91"/>
      <c r="EWG80" s="91"/>
      <c r="EWH80" s="91"/>
      <c r="EWI80" s="91"/>
      <c r="EWJ80" s="91"/>
      <c r="EWK80" s="91"/>
      <c r="EWL80" s="91"/>
      <c r="EWM80" s="91"/>
      <c r="EWN80" s="91"/>
      <c r="EWO80" s="91"/>
      <c r="EWP80" s="91"/>
      <c r="EWQ80" s="91"/>
      <c r="EWR80" s="91"/>
      <c r="EWS80" s="91"/>
      <c r="EWT80" s="91"/>
      <c r="EWU80" s="91"/>
      <c r="EWV80" s="91"/>
      <c r="EWW80" s="91"/>
      <c r="EWX80" s="91"/>
      <c r="EWY80" s="91"/>
      <c r="EWZ80" s="91"/>
      <c r="EXA80" s="91"/>
      <c r="EXB80" s="91"/>
      <c r="EXC80" s="91"/>
      <c r="EXD80" s="91"/>
      <c r="EXE80" s="91"/>
      <c r="EXF80" s="91"/>
      <c r="EXG80" s="91"/>
      <c r="EXH80" s="91"/>
      <c r="EXI80" s="91"/>
      <c r="EXJ80" s="91"/>
      <c r="EXK80" s="91"/>
      <c r="EXL80" s="91"/>
      <c r="EXM80" s="91"/>
      <c r="EXN80" s="91"/>
      <c r="EXO80" s="91"/>
      <c r="EXP80" s="91"/>
      <c r="EXQ80" s="91"/>
      <c r="EXR80" s="91"/>
      <c r="EXS80" s="91"/>
      <c r="EXT80" s="91"/>
      <c r="EXU80" s="91"/>
      <c r="EXV80" s="91"/>
      <c r="EXW80" s="91"/>
      <c r="EXX80" s="91"/>
      <c r="EXY80" s="91"/>
      <c r="EXZ80" s="91"/>
      <c r="EYA80" s="91"/>
      <c r="EYB80" s="91"/>
      <c r="EYC80" s="91"/>
      <c r="EYD80" s="91"/>
      <c r="EYE80" s="91"/>
      <c r="EYF80" s="91"/>
      <c r="EYG80" s="91"/>
      <c r="EYH80" s="91"/>
      <c r="EYI80" s="91"/>
      <c r="EYJ80" s="91"/>
      <c r="EYK80" s="91"/>
      <c r="EYL80" s="91"/>
      <c r="EYM80" s="91"/>
      <c r="EYN80" s="91"/>
      <c r="EYO80" s="91"/>
      <c r="EYP80" s="91"/>
      <c r="EYQ80" s="91"/>
      <c r="EYR80" s="91"/>
      <c r="EYS80" s="91"/>
      <c r="EYT80" s="91"/>
      <c r="EYU80" s="91"/>
      <c r="EYV80" s="91"/>
      <c r="EYW80" s="91"/>
      <c r="EYX80" s="91"/>
      <c r="EYY80" s="91"/>
      <c r="EYZ80" s="91"/>
      <c r="EZA80" s="91"/>
      <c r="EZB80" s="91"/>
      <c r="EZC80" s="91"/>
      <c r="EZD80" s="91"/>
      <c r="EZE80" s="91"/>
      <c r="EZF80" s="91"/>
      <c r="EZG80" s="91"/>
      <c r="EZH80" s="91"/>
      <c r="EZI80" s="91"/>
      <c r="EZJ80" s="91"/>
      <c r="EZK80" s="91"/>
      <c r="EZL80" s="91"/>
      <c r="EZM80" s="91"/>
      <c r="EZN80" s="91"/>
      <c r="EZO80" s="91"/>
      <c r="EZP80" s="91"/>
      <c r="EZQ80" s="91"/>
      <c r="EZR80" s="91"/>
      <c r="EZS80" s="91"/>
      <c r="EZT80" s="91"/>
      <c r="EZU80" s="91"/>
      <c r="EZV80" s="91"/>
      <c r="EZW80" s="91"/>
      <c r="EZX80" s="91"/>
      <c r="EZY80" s="91"/>
      <c r="EZZ80" s="91"/>
      <c r="FAA80" s="91"/>
      <c r="FAB80" s="91"/>
      <c r="FAC80" s="91"/>
      <c r="FAD80" s="91"/>
      <c r="FAE80" s="91"/>
      <c r="FAF80" s="91"/>
      <c r="FAG80" s="91"/>
      <c r="FAH80" s="91"/>
      <c r="FAI80" s="91"/>
      <c r="FAJ80" s="91"/>
      <c r="FAK80" s="91"/>
      <c r="FAL80" s="91"/>
      <c r="FAM80" s="91"/>
      <c r="FAN80" s="91"/>
      <c r="FAO80" s="91"/>
      <c r="FAP80" s="91"/>
      <c r="FAQ80" s="91"/>
      <c r="FAR80" s="91"/>
      <c r="FAS80" s="91"/>
      <c r="FAT80" s="91"/>
      <c r="FAU80" s="91"/>
      <c r="FAV80" s="91"/>
      <c r="FAW80" s="91"/>
      <c r="FAX80" s="91"/>
      <c r="FAY80" s="91"/>
      <c r="FAZ80" s="91"/>
      <c r="FBA80" s="91"/>
      <c r="FBB80" s="91"/>
      <c r="FBC80" s="91"/>
      <c r="FBD80" s="91"/>
      <c r="FBE80" s="91"/>
      <c r="FBF80" s="91"/>
      <c r="FBG80" s="91"/>
      <c r="FBH80" s="91"/>
      <c r="FBI80" s="91"/>
      <c r="FBJ80" s="91"/>
      <c r="FBK80" s="91"/>
      <c r="FBL80" s="91"/>
      <c r="FBM80" s="91"/>
      <c r="FBN80" s="91"/>
      <c r="FBO80" s="91"/>
      <c r="FBP80" s="91"/>
      <c r="FBQ80" s="91"/>
      <c r="FBR80" s="91"/>
      <c r="FBS80" s="91"/>
      <c r="FBT80" s="91"/>
      <c r="FBU80" s="91"/>
      <c r="FBV80" s="91"/>
      <c r="FBW80" s="91"/>
      <c r="FBX80" s="91"/>
      <c r="FBY80" s="91"/>
      <c r="FBZ80" s="91"/>
      <c r="FCA80" s="91"/>
      <c r="FCB80" s="91"/>
      <c r="FCC80" s="91"/>
      <c r="FCD80" s="91"/>
      <c r="FCE80" s="91"/>
      <c r="FCF80" s="91"/>
      <c r="FCG80" s="91"/>
      <c r="FCH80" s="91"/>
      <c r="FCI80" s="91"/>
      <c r="FCJ80" s="91"/>
      <c r="FCK80" s="91"/>
      <c r="FCL80" s="91"/>
      <c r="FCM80" s="91"/>
      <c r="FCN80" s="91"/>
      <c r="FCO80" s="91"/>
      <c r="FCP80" s="91"/>
      <c r="FCQ80" s="91"/>
      <c r="FCR80" s="91"/>
      <c r="FCS80" s="91"/>
      <c r="FCT80" s="91"/>
      <c r="FCU80" s="91"/>
      <c r="FCV80" s="91"/>
      <c r="FCW80" s="91"/>
      <c r="FCX80" s="91"/>
      <c r="FCY80" s="91"/>
      <c r="FCZ80" s="91"/>
      <c r="FDA80" s="91"/>
      <c r="FDB80" s="91"/>
      <c r="FDC80" s="91"/>
      <c r="FDD80" s="91"/>
      <c r="FDE80" s="91"/>
      <c r="FDF80" s="91"/>
      <c r="FDG80" s="91"/>
      <c r="FDH80" s="91"/>
      <c r="FDI80" s="91"/>
      <c r="FDJ80" s="91"/>
      <c r="FDK80" s="91"/>
      <c r="FDL80" s="91"/>
      <c r="FDM80" s="91"/>
      <c r="FDN80" s="91"/>
      <c r="FDO80" s="91"/>
      <c r="FDP80" s="91"/>
      <c r="FDQ80" s="91"/>
      <c r="FDR80" s="91"/>
      <c r="FDS80" s="91"/>
      <c r="FDT80" s="91"/>
      <c r="FDU80" s="91"/>
      <c r="FDV80" s="91"/>
      <c r="FDW80" s="91"/>
      <c r="FDX80" s="91"/>
      <c r="FDY80" s="91"/>
      <c r="FDZ80" s="91"/>
      <c r="FEA80" s="91"/>
      <c r="FEB80" s="91"/>
      <c r="FEC80" s="91"/>
      <c r="FED80" s="91"/>
      <c r="FEE80" s="91"/>
      <c r="FEF80" s="91"/>
      <c r="FEG80" s="91"/>
      <c r="FEH80" s="91"/>
      <c r="FEI80" s="91"/>
      <c r="FEJ80" s="91"/>
      <c r="FEK80" s="91"/>
      <c r="FEL80" s="91"/>
      <c r="FEM80" s="91"/>
      <c r="FEN80" s="91"/>
      <c r="FEO80" s="91"/>
      <c r="FEP80" s="91"/>
      <c r="FEQ80" s="91"/>
      <c r="FER80" s="91"/>
      <c r="FES80" s="91"/>
      <c r="FET80" s="91"/>
      <c r="FEU80" s="91"/>
      <c r="FEV80" s="91"/>
      <c r="FEW80" s="91"/>
      <c r="FEX80" s="91"/>
      <c r="FEY80" s="91"/>
      <c r="FEZ80" s="91"/>
      <c r="FFA80" s="91"/>
      <c r="FFB80" s="91"/>
      <c r="FFC80" s="91"/>
      <c r="FFD80" s="91"/>
      <c r="FFE80" s="91"/>
      <c r="FFF80" s="91"/>
      <c r="FFG80" s="91"/>
      <c r="FFH80" s="91"/>
      <c r="FFI80" s="91"/>
      <c r="FFJ80" s="91"/>
      <c r="FFK80" s="91"/>
      <c r="FFL80" s="91"/>
      <c r="FFM80" s="91"/>
      <c r="FFN80" s="91"/>
      <c r="FFO80" s="91"/>
      <c r="FFP80" s="91"/>
      <c r="FFQ80" s="91"/>
      <c r="FFR80" s="91"/>
      <c r="FFS80" s="91"/>
      <c r="FFT80" s="91"/>
      <c r="FFU80" s="91"/>
      <c r="FFV80" s="91"/>
      <c r="FFW80" s="91"/>
      <c r="FFX80" s="91"/>
      <c r="FFY80" s="91"/>
      <c r="FFZ80" s="91"/>
      <c r="FGA80" s="91"/>
      <c r="FGB80" s="91"/>
      <c r="FGC80" s="91"/>
      <c r="FGD80" s="91"/>
      <c r="FGE80" s="91"/>
      <c r="FGF80" s="91"/>
      <c r="FGG80" s="91"/>
      <c r="FGH80" s="91"/>
      <c r="FGI80" s="91"/>
      <c r="FGJ80" s="91"/>
      <c r="FGK80" s="91"/>
      <c r="FGL80" s="91"/>
      <c r="FGM80" s="91"/>
      <c r="FGN80" s="91"/>
      <c r="FGO80" s="91"/>
      <c r="FGP80" s="91"/>
      <c r="FGQ80" s="91"/>
      <c r="FGR80" s="91"/>
      <c r="FGS80" s="91"/>
      <c r="FGT80" s="91"/>
      <c r="FGU80" s="91"/>
      <c r="FGV80" s="91"/>
      <c r="FGW80" s="91"/>
      <c r="FGX80" s="91"/>
      <c r="FGY80" s="91"/>
      <c r="FGZ80" s="91"/>
      <c r="FHA80" s="91"/>
      <c r="FHB80" s="91"/>
      <c r="FHC80" s="91"/>
      <c r="FHD80" s="91"/>
      <c r="FHE80" s="91"/>
      <c r="FHF80" s="91"/>
      <c r="FHG80" s="91"/>
      <c r="FHH80" s="91"/>
      <c r="FHI80" s="91"/>
      <c r="FHJ80" s="91"/>
      <c r="FHK80" s="91"/>
      <c r="FHL80" s="91"/>
      <c r="FHM80" s="91"/>
      <c r="FHN80" s="91"/>
      <c r="FHO80" s="91"/>
      <c r="FHP80" s="91"/>
      <c r="FHQ80" s="91"/>
      <c r="FHR80" s="91"/>
      <c r="FHS80" s="91"/>
      <c r="FHT80" s="91"/>
      <c r="FHU80" s="91"/>
      <c r="FHV80" s="91"/>
      <c r="FHW80" s="91"/>
      <c r="FHX80" s="91"/>
      <c r="FHY80" s="91"/>
      <c r="FHZ80" s="91"/>
      <c r="FIA80" s="91"/>
      <c r="FIB80" s="91"/>
      <c r="FIC80" s="91"/>
      <c r="FID80" s="91"/>
      <c r="FIE80" s="91"/>
      <c r="FIF80" s="91"/>
      <c r="FIG80" s="91"/>
      <c r="FIH80" s="91"/>
      <c r="FII80" s="91"/>
      <c r="FIJ80" s="91"/>
      <c r="FIK80" s="91"/>
      <c r="FIL80" s="91"/>
      <c r="FIM80" s="91"/>
      <c r="FIN80" s="91"/>
      <c r="FIO80" s="91"/>
      <c r="FIP80" s="91"/>
      <c r="FIQ80" s="91"/>
      <c r="FIR80" s="91"/>
      <c r="FIS80" s="91"/>
      <c r="FIT80" s="91"/>
      <c r="FIU80" s="91"/>
      <c r="FIV80" s="91"/>
      <c r="FIW80" s="91"/>
      <c r="FIX80" s="91"/>
      <c r="FIY80" s="91"/>
      <c r="FIZ80" s="91"/>
      <c r="FJA80" s="91"/>
      <c r="FJB80" s="91"/>
      <c r="FJC80" s="91"/>
      <c r="FJD80" s="91"/>
      <c r="FJE80" s="91"/>
      <c r="FJF80" s="91"/>
      <c r="FJG80" s="91"/>
      <c r="FJH80" s="91"/>
      <c r="FJI80" s="91"/>
      <c r="FJJ80" s="91"/>
      <c r="FJK80" s="91"/>
      <c r="FJL80" s="91"/>
      <c r="FJM80" s="91"/>
      <c r="FJN80" s="91"/>
      <c r="FJO80" s="91"/>
      <c r="FJP80" s="91"/>
      <c r="FJQ80" s="91"/>
      <c r="FJR80" s="91"/>
      <c r="FJS80" s="91"/>
      <c r="FJT80" s="91"/>
      <c r="FJU80" s="91"/>
      <c r="FJV80" s="91"/>
      <c r="FJW80" s="91"/>
      <c r="FJX80" s="91"/>
      <c r="FJY80" s="91"/>
      <c r="FJZ80" s="91"/>
      <c r="FKA80" s="91"/>
      <c r="FKB80" s="91"/>
      <c r="FKC80" s="91"/>
      <c r="FKD80" s="91"/>
      <c r="FKE80" s="91"/>
      <c r="FKF80" s="91"/>
      <c r="FKG80" s="91"/>
      <c r="FKH80" s="91"/>
      <c r="FKI80" s="91"/>
      <c r="FKJ80" s="91"/>
      <c r="FKK80" s="91"/>
      <c r="FKL80" s="91"/>
      <c r="FKM80" s="91"/>
      <c r="FKN80" s="91"/>
      <c r="FKO80" s="91"/>
      <c r="FKP80" s="91"/>
      <c r="FKQ80" s="91"/>
      <c r="FKR80" s="91"/>
      <c r="FKS80" s="91"/>
      <c r="FKT80" s="91"/>
      <c r="FKU80" s="91"/>
      <c r="FKV80" s="91"/>
      <c r="FKW80" s="91"/>
      <c r="FKX80" s="91"/>
      <c r="FKY80" s="91"/>
      <c r="FKZ80" s="91"/>
      <c r="FLA80" s="91"/>
      <c r="FLB80" s="91"/>
      <c r="FLC80" s="91"/>
      <c r="FLD80" s="91"/>
      <c r="FLE80" s="91"/>
      <c r="FLF80" s="91"/>
      <c r="FLG80" s="91"/>
      <c r="FLH80" s="91"/>
      <c r="FLI80" s="91"/>
      <c r="FLJ80" s="91"/>
      <c r="FLK80" s="91"/>
      <c r="FLL80" s="91"/>
      <c r="FLM80" s="91"/>
      <c r="FLN80" s="91"/>
      <c r="FLO80" s="91"/>
      <c r="FLP80" s="91"/>
      <c r="FLQ80" s="91"/>
      <c r="FLR80" s="91"/>
      <c r="FLS80" s="91"/>
      <c r="FLT80" s="91"/>
      <c r="FLU80" s="91"/>
      <c r="FLV80" s="91"/>
      <c r="FLW80" s="91"/>
      <c r="FLX80" s="91"/>
      <c r="FLY80" s="91"/>
      <c r="FLZ80" s="91"/>
      <c r="FMA80" s="91"/>
      <c r="FMB80" s="91"/>
      <c r="FMC80" s="91"/>
      <c r="FMD80" s="91"/>
      <c r="FME80" s="91"/>
      <c r="FMF80" s="91"/>
      <c r="FMG80" s="91"/>
      <c r="FMH80" s="91"/>
      <c r="FMI80" s="91"/>
      <c r="FMJ80" s="91"/>
      <c r="FMK80" s="91"/>
      <c r="FML80" s="91"/>
      <c r="FMM80" s="91"/>
      <c r="FMN80" s="91"/>
      <c r="FMO80" s="91"/>
      <c r="FMP80" s="91"/>
      <c r="FMQ80" s="91"/>
      <c r="FMR80" s="91"/>
      <c r="FMS80" s="91"/>
      <c r="FMT80" s="91"/>
      <c r="FMU80" s="91"/>
      <c r="FMV80" s="91"/>
      <c r="FMW80" s="91"/>
      <c r="FMX80" s="91"/>
      <c r="FMY80" s="91"/>
      <c r="FMZ80" s="91"/>
      <c r="FNA80" s="91"/>
      <c r="FNB80" s="91"/>
      <c r="FNC80" s="91"/>
      <c r="FND80" s="91"/>
      <c r="FNE80" s="91"/>
      <c r="FNF80" s="91"/>
      <c r="FNG80" s="91"/>
      <c r="FNH80" s="91"/>
      <c r="FNI80" s="91"/>
      <c r="FNJ80" s="91"/>
      <c r="FNK80" s="91"/>
      <c r="FNL80" s="91"/>
      <c r="FNM80" s="91"/>
      <c r="FNN80" s="91"/>
      <c r="FNO80" s="91"/>
      <c r="FNP80" s="91"/>
      <c r="FNQ80" s="91"/>
      <c r="FNR80" s="91"/>
      <c r="FNS80" s="91"/>
      <c r="FNT80" s="91"/>
      <c r="FNU80" s="91"/>
      <c r="FNV80" s="91"/>
      <c r="FNW80" s="91"/>
      <c r="FNX80" s="91"/>
      <c r="FNY80" s="91"/>
      <c r="FNZ80" s="91"/>
      <c r="FOA80" s="91"/>
      <c r="FOB80" s="91"/>
      <c r="FOC80" s="91"/>
      <c r="FOD80" s="91"/>
      <c r="FOE80" s="91"/>
      <c r="FOF80" s="91"/>
      <c r="FOG80" s="91"/>
      <c r="FOH80" s="91"/>
      <c r="FOI80" s="91"/>
      <c r="FOJ80" s="91"/>
      <c r="FOK80" s="91"/>
      <c r="FOL80" s="91"/>
      <c r="FOM80" s="91"/>
      <c r="FON80" s="91"/>
      <c r="FOO80" s="91"/>
      <c r="FOP80" s="91"/>
      <c r="FOQ80" s="91"/>
      <c r="FOR80" s="91"/>
      <c r="FOS80" s="91"/>
      <c r="FOT80" s="91"/>
      <c r="FOU80" s="91"/>
      <c r="FOV80" s="91"/>
      <c r="FOW80" s="91"/>
      <c r="FOX80" s="91"/>
      <c r="FOY80" s="91"/>
      <c r="FOZ80" s="91"/>
      <c r="FPA80" s="91"/>
      <c r="FPB80" s="91"/>
      <c r="FPC80" s="91"/>
      <c r="FPD80" s="91"/>
      <c r="FPE80" s="91"/>
      <c r="FPF80" s="91"/>
      <c r="FPG80" s="91"/>
      <c r="FPH80" s="91"/>
      <c r="FPI80" s="91"/>
      <c r="FPJ80" s="91"/>
      <c r="FPK80" s="91"/>
      <c r="FPL80" s="91"/>
      <c r="FPM80" s="91"/>
      <c r="FPN80" s="91"/>
      <c r="FPO80" s="91"/>
      <c r="FPP80" s="91"/>
      <c r="FPQ80" s="91"/>
      <c r="FPR80" s="91"/>
      <c r="FPS80" s="91"/>
      <c r="FPT80" s="91"/>
      <c r="FPU80" s="91"/>
      <c r="FPV80" s="91"/>
      <c r="FPW80" s="91"/>
      <c r="FPX80" s="91"/>
      <c r="FPY80" s="91"/>
      <c r="FPZ80" s="91"/>
      <c r="FQA80" s="91"/>
      <c r="FQB80" s="91"/>
      <c r="FQC80" s="91"/>
      <c r="FQD80" s="91"/>
      <c r="FQE80" s="91"/>
      <c r="FQF80" s="91"/>
      <c r="FQG80" s="91"/>
      <c r="FQH80" s="91"/>
      <c r="FQI80" s="91"/>
      <c r="FQJ80" s="91"/>
      <c r="FQK80" s="91"/>
      <c r="FQL80" s="91"/>
      <c r="FQM80" s="91"/>
      <c r="FQN80" s="91"/>
      <c r="FQO80" s="91"/>
      <c r="FQP80" s="91"/>
      <c r="FQQ80" s="91"/>
      <c r="FQR80" s="91"/>
      <c r="FQS80" s="91"/>
      <c r="FQT80" s="91"/>
      <c r="FQU80" s="91"/>
      <c r="FQV80" s="91"/>
      <c r="FQW80" s="91"/>
      <c r="FQX80" s="91"/>
      <c r="FQY80" s="91"/>
      <c r="FQZ80" s="91"/>
      <c r="FRA80" s="91"/>
      <c r="FRB80" s="91"/>
      <c r="FRC80" s="91"/>
      <c r="FRD80" s="91"/>
      <c r="FRE80" s="91"/>
      <c r="FRF80" s="91"/>
      <c r="FRG80" s="91"/>
      <c r="FRH80" s="91"/>
      <c r="FRI80" s="91"/>
      <c r="FRJ80" s="91"/>
      <c r="FRK80" s="91"/>
      <c r="FRL80" s="91"/>
      <c r="FRM80" s="91"/>
      <c r="FRN80" s="91"/>
      <c r="FRO80" s="91"/>
      <c r="FRP80" s="91"/>
      <c r="FRQ80" s="91"/>
      <c r="FRR80" s="91"/>
      <c r="FRS80" s="91"/>
      <c r="FRT80" s="91"/>
      <c r="FRU80" s="91"/>
      <c r="FRV80" s="91"/>
      <c r="FRW80" s="91"/>
      <c r="FRX80" s="91"/>
      <c r="FRY80" s="91"/>
      <c r="FRZ80" s="91"/>
      <c r="FSA80" s="91"/>
      <c r="FSB80" s="91"/>
      <c r="FSC80" s="91"/>
      <c r="FSD80" s="91"/>
      <c r="FSE80" s="91"/>
      <c r="FSF80" s="91"/>
      <c r="FSG80" s="91"/>
      <c r="FSH80" s="91"/>
      <c r="FSI80" s="91"/>
      <c r="FSJ80" s="91"/>
      <c r="FSK80" s="91"/>
      <c r="FSL80" s="91"/>
      <c r="FSM80" s="91"/>
      <c r="FSN80" s="91"/>
      <c r="FSO80" s="91"/>
      <c r="FSP80" s="91"/>
      <c r="FSQ80" s="91"/>
      <c r="FSR80" s="91"/>
      <c r="FSS80" s="91"/>
      <c r="FST80" s="91"/>
      <c r="FSU80" s="91"/>
      <c r="FSV80" s="91"/>
      <c r="FSW80" s="91"/>
      <c r="FSX80" s="91"/>
      <c r="FSY80" s="91"/>
      <c r="FSZ80" s="91"/>
      <c r="FTA80" s="91"/>
      <c r="FTB80" s="91"/>
      <c r="FTC80" s="91"/>
      <c r="FTD80" s="91"/>
      <c r="FTE80" s="91"/>
      <c r="FTF80" s="91"/>
      <c r="FTG80" s="91"/>
      <c r="FTH80" s="91"/>
      <c r="FTI80" s="91"/>
      <c r="FTJ80" s="91"/>
      <c r="FTK80" s="91"/>
      <c r="FTL80" s="91"/>
      <c r="FTM80" s="91"/>
      <c r="FTN80" s="91"/>
      <c r="FTO80" s="91"/>
      <c r="FTP80" s="91"/>
      <c r="FTQ80" s="91"/>
      <c r="FTR80" s="91"/>
      <c r="FTS80" s="91"/>
      <c r="FTT80" s="91"/>
      <c r="FTU80" s="91"/>
      <c r="FTV80" s="91"/>
      <c r="FTW80" s="91"/>
      <c r="FTX80" s="91"/>
      <c r="FTY80" s="91"/>
      <c r="FTZ80" s="91"/>
      <c r="FUA80" s="91"/>
      <c r="FUB80" s="91"/>
      <c r="FUC80" s="91"/>
      <c r="FUD80" s="91"/>
      <c r="FUE80" s="91"/>
      <c r="FUF80" s="91"/>
      <c r="FUG80" s="91"/>
      <c r="FUH80" s="91"/>
      <c r="FUI80" s="91"/>
      <c r="FUJ80" s="91"/>
      <c r="FUK80" s="91"/>
      <c r="FUL80" s="91"/>
      <c r="FUM80" s="91"/>
      <c r="FUN80" s="91"/>
      <c r="FUO80" s="91"/>
      <c r="FUP80" s="91"/>
      <c r="FUQ80" s="91"/>
      <c r="FUR80" s="91"/>
      <c r="FUS80" s="91"/>
      <c r="FUT80" s="91"/>
      <c r="FUU80" s="91"/>
      <c r="FUV80" s="91"/>
      <c r="FUW80" s="91"/>
      <c r="FUX80" s="91"/>
      <c r="FUY80" s="91"/>
      <c r="FUZ80" s="91"/>
      <c r="FVA80" s="91"/>
      <c r="FVB80" s="91"/>
      <c r="FVC80" s="91"/>
      <c r="FVD80" s="91"/>
      <c r="FVE80" s="91"/>
      <c r="FVF80" s="91"/>
      <c r="FVG80" s="91"/>
      <c r="FVH80" s="91"/>
      <c r="FVI80" s="91"/>
      <c r="FVJ80" s="91"/>
      <c r="FVK80" s="91"/>
      <c r="FVL80" s="91"/>
      <c r="FVM80" s="91"/>
      <c r="FVN80" s="91"/>
      <c r="FVO80" s="91"/>
      <c r="FVP80" s="91"/>
      <c r="FVQ80" s="91"/>
      <c r="FVR80" s="91"/>
      <c r="FVS80" s="91"/>
      <c r="FVT80" s="91"/>
      <c r="FVU80" s="91"/>
      <c r="FVV80" s="91"/>
      <c r="FVW80" s="91"/>
      <c r="FVX80" s="91"/>
      <c r="FVY80" s="91"/>
      <c r="FVZ80" s="91"/>
      <c r="FWA80" s="91"/>
      <c r="FWB80" s="91"/>
      <c r="FWC80" s="91"/>
      <c r="FWD80" s="91"/>
      <c r="FWE80" s="91"/>
      <c r="FWF80" s="91"/>
      <c r="FWG80" s="91"/>
      <c r="FWH80" s="91"/>
      <c r="FWI80" s="91"/>
      <c r="FWJ80" s="91"/>
      <c r="FWK80" s="91"/>
      <c r="FWL80" s="91"/>
      <c r="FWM80" s="91"/>
      <c r="FWN80" s="91"/>
      <c r="FWO80" s="91"/>
      <c r="FWP80" s="91"/>
      <c r="FWQ80" s="91"/>
      <c r="FWR80" s="91"/>
      <c r="FWS80" s="91"/>
      <c r="FWT80" s="91"/>
      <c r="FWU80" s="91"/>
      <c r="FWV80" s="91"/>
      <c r="FWW80" s="91"/>
      <c r="FWX80" s="91"/>
      <c r="FWY80" s="91"/>
      <c r="FWZ80" s="91"/>
      <c r="FXA80" s="91"/>
      <c r="FXB80" s="91"/>
      <c r="FXC80" s="91"/>
      <c r="FXD80" s="91"/>
      <c r="FXE80" s="91"/>
      <c r="FXF80" s="91"/>
      <c r="FXG80" s="91"/>
      <c r="FXH80" s="91"/>
      <c r="FXI80" s="91"/>
      <c r="FXJ80" s="91"/>
      <c r="FXK80" s="91"/>
      <c r="FXL80" s="91"/>
      <c r="FXM80" s="91"/>
      <c r="FXN80" s="91"/>
      <c r="FXO80" s="91"/>
      <c r="FXP80" s="91"/>
      <c r="FXQ80" s="91"/>
      <c r="FXR80" s="91"/>
      <c r="FXS80" s="91"/>
      <c r="FXT80" s="91"/>
      <c r="FXU80" s="91"/>
      <c r="FXV80" s="91"/>
      <c r="FXW80" s="91"/>
      <c r="FXX80" s="91"/>
      <c r="FXY80" s="91"/>
      <c r="FXZ80" s="91"/>
      <c r="FYA80" s="91"/>
      <c r="FYB80" s="91"/>
      <c r="FYC80" s="91"/>
      <c r="FYD80" s="91"/>
      <c r="FYE80" s="91"/>
      <c r="FYF80" s="91"/>
      <c r="FYG80" s="91"/>
      <c r="FYH80" s="91"/>
      <c r="FYI80" s="91"/>
      <c r="FYJ80" s="91"/>
      <c r="FYK80" s="91"/>
      <c r="FYL80" s="91"/>
      <c r="FYM80" s="91"/>
      <c r="FYN80" s="91"/>
      <c r="FYO80" s="91"/>
      <c r="FYP80" s="91"/>
      <c r="FYQ80" s="91"/>
      <c r="FYR80" s="91"/>
      <c r="FYS80" s="91"/>
      <c r="FYT80" s="91"/>
      <c r="FYU80" s="91"/>
      <c r="FYV80" s="91"/>
      <c r="FYW80" s="91"/>
      <c r="FYX80" s="91"/>
      <c r="FYY80" s="91"/>
      <c r="FYZ80" s="91"/>
      <c r="FZA80" s="91"/>
      <c r="FZB80" s="91"/>
      <c r="FZC80" s="91"/>
      <c r="FZD80" s="91"/>
      <c r="FZE80" s="91"/>
      <c r="FZF80" s="91"/>
      <c r="FZG80" s="91"/>
      <c r="FZH80" s="91"/>
      <c r="FZI80" s="91"/>
      <c r="FZJ80" s="91"/>
      <c r="FZK80" s="91"/>
      <c r="FZL80" s="91"/>
      <c r="FZM80" s="91"/>
      <c r="FZN80" s="91"/>
      <c r="FZO80" s="91"/>
      <c r="FZP80" s="91"/>
      <c r="FZQ80" s="91"/>
      <c r="FZR80" s="91"/>
      <c r="FZS80" s="91"/>
      <c r="FZT80" s="91"/>
      <c r="FZU80" s="91"/>
      <c r="FZV80" s="91"/>
      <c r="FZW80" s="91"/>
      <c r="FZX80" s="91"/>
      <c r="FZY80" s="91"/>
      <c r="FZZ80" s="91"/>
      <c r="GAA80" s="91"/>
      <c r="GAB80" s="91"/>
      <c r="GAC80" s="91"/>
      <c r="GAD80" s="91"/>
      <c r="GAE80" s="91"/>
      <c r="GAF80" s="91"/>
      <c r="GAG80" s="91"/>
      <c r="GAH80" s="91"/>
      <c r="GAI80" s="91"/>
      <c r="GAJ80" s="91"/>
      <c r="GAK80" s="91"/>
      <c r="GAL80" s="91"/>
      <c r="GAM80" s="91"/>
      <c r="GAN80" s="91"/>
      <c r="GAO80" s="91"/>
      <c r="GAP80" s="91"/>
      <c r="GAQ80" s="91"/>
      <c r="GAR80" s="91"/>
      <c r="GAS80" s="91"/>
      <c r="GAT80" s="91"/>
      <c r="GAU80" s="91"/>
      <c r="GAV80" s="91"/>
      <c r="GAW80" s="91"/>
      <c r="GAX80" s="91"/>
      <c r="GAY80" s="91"/>
      <c r="GAZ80" s="91"/>
      <c r="GBA80" s="91"/>
      <c r="GBB80" s="91"/>
      <c r="GBC80" s="91"/>
      <c r="GBD80" s="91"/>
      <c r="GBE80" s="91"/>
      <c r="GBF80" s="91"/>
      <c r="GBG80" s="91"/>
      <c r="GBH80" s="91"/>
      <c r="GBI80" s="91"/>
      <c r="GBJ80" s="91"/>
      <c r="GBK80" s="91"/>
      <c r="GBL80" s="91"/>
      <c r="GBM80" s="91"/>
      <c r="GBN80" s="91"/>
      <c r="GBO80" s="91"/>
      <c r="GBP80" s="91"/>
      <c r="GBQ80" s="91"/>
      <c r="GBR80" s="91"/>
      <c r="GBS80" s="91"/>
      <c r="GBT80" s="91"/>
      <c r="GBU80" s="91"/>
      <c r="GBV80" s="91"/>
      <c r="GBW80" s="91"/>
      <c r="GBX80" s="91"/>
      <c r="GBY80" s="91"/>
      <c r="GBZ80" s="91"/>
      <c r="GCA80" s="91"/>
      <c r="GCB80" s="91"/>
      <c r="GCC80" s="91"/>
      <c r="GCD80" s="91"/>
      <c r="GCE80" s="91"/>
      <c r="GCF80" s="91"/>
      <c r="GCG80" s="91"/>
      <c r="GCH80" s="91"/>
      <c r="GCI80" s="91"/>
      <c r="GCJ80" s="91"/>
      <c r="GCK80" s="91"/>
      <c r="GCL80" s="91"/>
      <c r="GCM80" s="91"/>
      <c r="GCN80" s="91"/>
      <c r="GCO80" s="91"/>
      <c r="GCP80" s="91"/>
      <c r="GCQ80" s="91"/>
      <c r="GCR80" s="91"/>
      <c r="GCS80" s="91"/>
      <c r="GCT80" s="91"/>
      <c r="GCU80" s="91"/>
      <c r="GCV80" s="91"/>
      <c r="GCW80" s="91"/>
      <c r="GCX80" s="91"/>
      <c r="GCY80" s="91"/>
      <c r="GCZ80" s="91"/>
      <c r="GDA80" s="91"/>
      <c r="GDB80" s="91"/>
      <c r="GDC80" s="91"/>
      <c r="GDD80" s="91"/>
      <c r="GDE80" s="91"/>
      <c r="GDF80" s="91"/>
      <c r="GDG80" s="91"/>
      <c r="GDH80" s="91"/>
      <c r="GDI80" s="91"/>
      <c r="GDJ80" s="91"/>
      <c r="GDK80" s="91"/>
      <c r="GDL80" s="91"/>
      <c r="GDM80" s="91"/>
      <c r="GDN80" s="91"/>
      <c r="GDO80" s="91"/>
      <c r="GDP80" s="91"/>
      <c r="GDQ80" s="91"/>
      <c r="GDR80" s="91"/>
      <c r="GDS80" s="91"/>
      <c r="GDT80" s="91"/>
      <c r="GDU80" s="91"/>
      <c r="GDV80" s="91"/>
      <c r="GDW80" s="91"/>
      <c r="GDX80" s="91"/>
      <c r="GDY80" s="91"/>
      <c r="GDZ80" s="91"/>
      <c r="GEA80" s="91"/>
      <c r="GEB80" s="91"/>
      <c r="GEC80" s="91"/>
      <c r="GED80" s="91"/>
      <c r="GEE80" s="91"/>
      <c r="GEF80" s="91"/>
      <c r="GEG80" s="91"/>
      <c r="GEH80" s="91"/>
      <c r="GEI80" s="91"/>
      <c r="GEJ80" s="91"/>
      <c r="GEK80" s="91"/>
      <c r="GEL80" s="91"/>
      <c r="GEM80" s="91"/>
      <c r="GEN80" s="91"/>
      <c r="GEO80" s="91"/>
      <c r="GEP80" s="91"/>
      <c r="GEQ80" s="91"/>
      <c r="GER80" s="91"/>
      <c r="GES80" s="91"/>
      <c r="GET80" s="91"/>
      <c r="GEU80" s="91"/>
      <c r="GEV80" s="91"/>
      <c r="GEW80" s="91"/>
      <c r="GEX80" s="91"/>
      <c r="GEY80" s="91"/>
      <c r="GEZ80" s="91"/>
      <c r="GFA80" s="91"/>
      <c r="GFB80" s="91"/>
      <c r="GFC80" s="91"/>
      <c r="GFD80" s="91"/>
      <c r="GFE80" s="91"/>
      <c r="GFF80" s="91"/>
      <c r="GFG80" s="91"/>
      <c r="GFH80" s="91"/>
      <c r="GFI80" s="91"/>
      <c r="GFJ80" s="91"/>
      <c r="GFK80" s="91"/>
      <c r="GFL80" s="91"/>
      <c r="GFM80" s="91"/>
      <c r="GFN80" s="91"/>
      <c r="GFO80" s="91"/>
      <c r="GFP80" s="91"/>
      <c r="GFQ80" s="91"/>
      <c r="GFR80" s="91"/>
      <c r="GFS80" s="91"/>
      <c r="GFT80" s="91"/>
      <c r="GFU80" s="91"/>
      <c r="GFV80" s="91"/>
      <c r="GFW80" s="91"/>
      <c r="GFX80" s="91"/>
      <c r="GFY80" s="91"/>
      <c r="GFZ80" s="91"/>
      <c r="GGA80" s="91"/>
      <c r="GGB80" s="91"/>
      <c r="GGC80" s="91"/>
      <c r="GGD80" s="91"/>
      <c r="GGE80" s="91"/>
      <c r="GGF80" s="91"/>
      <c r="GGG80" s="91"/>
      <c r="GGH80" s="91"/>
      <c r="GGI80" s="91"/>
      <c r="GGJ80" s="91"/>
      <c r="GGK80" s="91"/>
      <c r="GGL80" s="91"/>
      <c r="GGM80" s="91"/>
      <c r="GGN80" s="91"/>
      <c r="GGO80" s="91"/>
      <c r="GGP80" s="91"/>
      <c r="GGQ80" s="91"/>
      <c r="GGR80" s="91"/>
      <c r="GGS80" s="91"/>
      <c r="GGT80" s="91"/>
      <c r="GGU80" s="91"/>
      <c r="GGV80" s="91"/>
      <c r="GGW80" s="91"/>
      <c r="GGX80" s="91"/>
      <c r="GGY80" s="91"/>
      <c r="GGZ80" s="91"/>
      <c r="GHA80" s="91"/>
      <c r="GHB80" s="91"/>
      <c r="GHC80" s="91"/>
      <c r="GHD80" s="91"/>
      <c r="GHE80" s="91"/>
      <c r="GHF80" s="91"/>
      <c r="GHG80" s="91"/>
      <c r="GHH80" s="91"/>
      <c r="GHI80" s="91"/>
      <c r="GHJ80" s="91"/>
      <c r="GHK80" s="91"/>
      <c r="GHL80" s="91"/>
      <c r="GHM80" s="91"/>
      <c r="GHN80" s="91"/>
      <c r="GHO80" s="91"/>
      <c r="GHP80" s="91"/>
      <c r="GHQ80" s="91"/>
      <c r="GHR80" s="91"/>
      <c r="GHS80" s="91"/>
      <c r="GHT80" s="91"/>
      <c r="GHU80" s="91"/>
      <c r="GHV80" s="91"/>
      <c r="GHW80" s="91"/>
      <c r="GHX80" s="91"/>
      <c r="GHY80" s="91"/>
      <c r="GHZ80" s="91"/>
      <c r="GIA80" s="91"/>
      <c r="GIB80" s="91"/>
      <c r="GIC80" s="91"/>
      <c r="GID80" s="91"/>
      <c r="GIE80" s="91"/>
      <c r="GIF80" s="91"/>
      <c r="GIG80" s="91"/>
      <c r="GIH80" s="91"/>
      <c r="GII80" s="91"/>
      <c r="GIJ80" s="91"/>
      <c r="GIK80" s="91"/>
      <c r="GIL80" s="91"/>
      <c r="GIM80" s="91"/>
      <c r="GIN80" s="91"/>
      <c r="GIO80" s="91"/>
      <c r="GIP80" s="91"/>
      <c r="GIQ80" s="91"/>
      <c r="GIR80" s="91"/>
      <c r="GIS80" s="91"/>
      <c r="GIT80" s="91"/>
      <c r="GIU80" s="91"/>
      <c r="GIV80" s="91"/>
      <c r="GIW80" s="91"/>
      <c r="GIX80" s="91"/>
      <c r="GIY80" s="91"/>
      <c r="GIZ80" s="91"/>
      <c r="GJA80" s="91"/>
      <c r="GJB80" s="91"/>
      <c r="GJC80" s="91"/>
      <c r="GJD80" s="91"/>
      <c r="GJE80" s="91"/>
      <c r="GJF80" s="91"/>
      <c r="GJG80" s="91"/>
      <c r="GJH80" s="91"/>
      <c r="GJI80" s="91"/>
      <c r="GJJ80" s="91"/>
      <c r="GJK80" s="91"/>
      <c r="GJL80" s="91"/>
      <c r="GJM80" s="91"/>
      <c r="GJN80" s="91"/>
      <c r="GJO80" s="91"/>
      <c r="GJP80" s="91"/>
      <c r="GJQ80" s="91"/>
      <c r="GJR80" s="91"/>
      <c r="GJS80" s="91"/>
      <c r="GJT80" s="91"/>
      <c r="GJU80" s="91"/>
      <c r="GJV80" s="91"/>
      <c r="GJW80" s="91"/>
      <c r="GJX80" s="91"/>
      <c r="GJY80" s="91"/>
      <c r="GJZ80" s="91"/>
      <c r="GKA80" s="91"/>
      <c r="GKB80" s="91"/>
      <c r="GKC80" s="91"/>
      <c r="GKD80" s="91"/>
      <c r="GKE80" s="91"/>
      <c r="GKF80" s="91"/>
      <c r="GKG80" s="91"/>
      <c r="GKH80" s="91"/>
      <c r="GKI80" s="91"/>
      <c r="GKJ80" s="91"/>
      <c r="GKK80" s="91"/>
      <c r="GKL80" s="91"/>
      <c r="GKM80" s="91"/>
      <c r="GKN80" s="91"/>
      <c r="GKO80" s="91"/>
      <c r="GKP80" s="91"/>
      <c r="GKQ80" s="91"/>
      <c r="GKR80" s="91"/>
      <c r="GKS80" s="91"/>
      <c r="GKT80" s="91"/>
      <c r="GKU80" s="91"/>
      <c r="GKV80" s="91"/>
      <c r="GKW80" s="91"/>
      <c r="GKX80" s="91"/>
      <c r="GKY80" s="91"/>
      <c r="GKZ80" s="91"/>
      <c r="GLA80" s="91"/>
      <c r="GLB80" s="91"/>
      <c r="GLC80" s="91"/>
      <c r="GLD80" s="91"/>
      <c r="GLE80" s="91"/>
      <c r="GLF80" s="91"/>
      <c r="GLG80" s="91"/>
      <c r="GLH80" s="91"/>
      <c r="GLI80" s="91"/>
      <c r="GLJ80" s="91"/>
      <c r="GLK80" s="91"/>
      <c r="GLL80" s="91"/>
      <c r="GLM80" s="91"/>
      <c r="GLN80" s="91"/>
      <c r="GLO80" s="91"/>
      <c r="GLP80" s="91"/>
      <c r="GLQ80" s="91"/>
      <c r="GLR80" s="91"/>
      <c r="GLS80" s="91"/>
      <c r="GLT80" s="91"/>
      <c r="GLU80" s="91"/>
      <c r="GLV80" s="91"/>
      <c r="GLW80" s="91"/>
      <c r="GLX80" s="91"/>
      <c r="GLY80" s="91"/>
      <c r="GLZ80" s="91"/>
      <c r="GMA80" s="91"/>
      <c r="GMB80" s="91"/>
      <c r="GMC80" s="91"/>
      <c r="GMD80" s="91"/>
      <c r="GME80" s="91"/>
      <c r="GMF80" s="91"/>
      <c r="GMG80" s="91"/>
      <c r="GMH80" s="91"/>
      <c r="GMI80" s="91"/>
      <c r="GMJ80" s="91"/>
      <c r="GMK80" s="91"/>
      <c r="GML80" s="91"/>
      <c r="GMM80" s="91"/>
      <c r="GMN80" s="91"/>
      <c r="GMO80" s="91"/>
      <c r="GMP80" s="91"/>
      <c r="GMQ80" s="91"/>
      <c r="GMR80" s="91"/>
      <c r="GMS80" s="91"/>
      <c r="GMT80" s="91"/>
      <c r="GMU80" s="91"/>
      <c r="GMV80" s="91"/>
      <c r="GMW80" s="91"/>
      <c r="GMX80" s="91"/>
      <c r="GMY80" s="91"/>
      <c r="GMZ80" s="91"/>
      <c r="GNA80" s="91"/>
      <c r="GNB80" s="91"/>
      <c r="GNC80" s="91"/>
      <c r="GND80" s="91"/>
      <c r="GNE80" s="91"/>
      <c r="GNF80" s="91"/>
      <c r="GNG80" s="91"/>
      <c r="GNH80" s="91"/>
      <c r="GNI80" s="91"/>
      <c r="GNJ80" s="91"/>
      <c r="GNK80" s="91"/>
      <c r="GNL80" s="91"/>
      <c r="GNM80" s="91"/>
      <c r="GNN80" s="91"/>
      <c r="GNO80" s="91"/>
      <c r="GNP80" s="91"/>
      <c r="GNQ80" s="91"/>
      <c r="GNR80" s="91"/>
      <c r="GNS80" s="91"/>
      <c r="GNT80" s="91"/>
      <c r="GNU80" s="91"/>
      <c r="GNV80" s="91"/>
      <c r="GNW80" s="91"/>
      <c r="GNX80" s="91"/>
      <c r="GNY80" s="91"/>
      <c r="GNZ80" s="91"/>
      <c r="GOA80" s="91"/>
      <c r="GOB80" s="91"/>
      <c r="GOC80" s="91"/>
      <c r="GOD80" s="91"/>
      <c r="GOE80" s="91"/>
      <c r="GOF80" s="91"/>
      <c r="GOG80" s="91"/>
      <c r="GOH80" s="91"/>
      <c r="GOI80" s="91"/>
      <c r="GOJ80" s="91"/>
      <c r="GOK80" s="91"/>
      <c r="GOL80" s="91"/>
      <c r="GOM80" s="91"/>
      <c r="GON80" s="91"/>
      <c r="GOO80" s="91"/>
      <c r="GOP80" s="91"/>
      <c r="GOQ80" s="91"/>
      <c r="GOR80" s="91"/>
      <c r="GOS80" s="91"/>
      <c r="GOT80" s="91"/>
      <c r="GOU80" s="91"/>
      <c r="GOV80" s="91"/>
      <c r="GOW80" s="91"/>
      <c r="GOX80" s="91"/>
      <c r="GOY80" s="91"/>
      <c r="GOZ80" s="91"/>
      <c r="GPA80" s="91"/>
      <c r="GPB80" s="91"/>
      <c r="GPC80" s="91"/>
      <c r="GPD80" s="91"/>
      <c r="GPE80" s="91"/>
      <c r="GPF80" s="91"/>
      <c r="GPG80" s="91"/>
      <c r="GPH80" s="91"/>
      <c r="GPI80" s="91"/>
      <c r="GPJ80" s="91"/>
      <c r="GPK80" s="91"/>
      <c r="GPL80" s="91"/>
      <c r="GPM80" s="91"/>
      <c r="GPN80" s="91"/>
      <c r="GPO80" s="91"/>
      <c r="GPP80" s="91"/>
      <c r="GPQ80" s="91"/>
      <c r="GPR80" s="91"/>
      <c r="GPS80" s="91"/>
      <c r="GPT80" s="91"/>
      <c r="GPU80" s="91"/>
      <c r="GPV80" s="91"/>
      <c r="GPW80" s="91"/>
      <c r="GPX80" s="91"/>
      <c r="GPY80" s="91"/>
      <c r="GPZ80" s="91"/>
      <c r="GQA80" s="91"/>
      <c r="GQB80" s="91"/>
      <c r="GQC80" s="91"/>
      <c r="GQD80" s="91"/>
      <c r="GQE80" s="91"/>
      <c r="GQF80" s="91"/>
      <c r="GQG80" s="91"/>
      <c r="GQH80" s="91"/>
      <c r="GQI80" s="91"/>
      <c r="GQJ80" s="91"/>
      <c r="GQK80" s="91"/>
      <c r="GQL80" s="91"/>
      <c r="GQM80" s="91"/>
      <c r="GQN80" s="91"/>
      <c r="GQO80" s="91"/>
      <c r="GQP80" s="91"/>
      <c r="GQQ80" s="91"/>
      <c r="GQR80" s="91"/>
      <c r="GQS80" s="91"/>
      <c r="GQT80" s="91"/>
      <c r="GQU80" s="91"/>
      <c r="GQV80" s="91"/>
      <c r="GQW80" s="91"/>
      <c r="GQX80" s="91"/>
      <c r="GQY80" s="91"/>
      <c r="GQZ80" s="91"/>
      <c r="GRA80" s="91"/>
      <c r="GRB80" s="91"/>
      <c r="GRC80" s="91"/>
      <c r="GRD80" s="91"/>
      <c r="GRE80" s="91"/>
      <c r="GRF80" s="91"/>
      <c r="GRG80" s="91"/>
      <c r="GRH80" s="91"/>
      <c r="GRI80" s="91"/>
      <c r="GRJ80" s="91"/>
      <c r="GRK80" s="91"/>
      <c r="GRL80" s="91"/>
      <c r="GRM80" s="91"/>
      <c r="GRN80" s="91"/>
      <c r="GRO80" s="91"/>
      <c r="GRP80" s="91"/>
      <c r="GRQ80" s="91"/>
      <c r="GRR80" s="91"/>
      <c r="GRS80" s="91"/>
      <c r="GRT80" s="91"/>
      <c r="GRU80" s="91"/>
      <c r="GRV80" s="91"/>
      <c r="GRW80" s="91"/>
      <c r="GRX80" s="91"/>
      <c r="GRY80" s="91"/>
      <c r="GRZ80" s="91"/>
      <c r="GSA80" s="91"/>
      <c r="GSB80" s="91"/>
      <c r="GSC80" s="91"/>
      <c r="GSD80" s="91"/>
      <c r="GSE80" s="91"/>
      <c r="GSF80" s="91"/>
      <c r="GSG80" s="91"/>
      <c r="GSH80" s="91"/>
      <c r="GSI80" s="91"/>
      <c r="GSJ80" s="91"/>
      <c r="GSK80" s="91"/>
      <c r="GSL80" s="91"/>
      <c r="GSM80" s="91"/>
      <c r="GSN80" s="91"/>
      <c r="GSO80" s="91"/>
      <c r="GSP80" s="91"/>
      <c r="GSQ80" s="91"/>
      <c r="GSR80" s="91"/>
      <c r="GSS80" s="91"/>
      <c r="GST80" s="91"/>
      <c r="GSU80" s="91"/>
      <c r="GSV80" s="91"/>
      <c r="GSW80" s="91"/>
      <c r="GSX80" s="91"/>
      <c r="GSY80" s="91"/>
      <c r="GSZ80" s="91"/>
      <c r="GTA80" s="91"/>
      <c r="GTB80" s="91"/>
      <c r="GTC80" s="91"/>
      <c r="GTD80" s="91"/>
      <c r="GTE80" s="91"/>
      <c r="GTF80" s="91"/>
      <c r="GTG80" s="91"/>
      <c r="GTH80" s="91"/>
      <c r="GTI80" s="91"/>
      <c r="GTJ80" s="91"/>
      <c r="GTK80" s="91"/>
      <c r="GTL80" s="91"/>
      <c r="GTM80" s="91"/>
      <c r="GTN80" s="91"/>
      <c r="GTO80" s="91"/>
      <c r="GTP80" s="91"/>
      <c r="GTQ80" s="91"/>
      <c r="GTR80" s="91"/>
      <c r="GTS80" s="91"/>
      <c r="GTT80" s="91"/>
      <c r="GTU80" s="91"/>
      <c r="GTV80" s="91"/>
      <c r="GTW80" s="91"/>
      <c r="GTX80" s="91"/>
      <c r="GTY80" s="91"/>
      <c r="GTZ80" s="91"/>
      <c r="GUA80" s="91"/>
      <c r="GUB80" s="91"/>
      <c r="GUC80" s="91"/>
      <c r="GUD80" s="91"/>
      <c r="GUE80" s="91"/>
      <c r="GUF80" s="91"/>
      <c r="GUG80" s="91"/>
      <c r="GUH80" s="91"/>
      <c r="GUI80" s="91"/>
      <c r="GUJ80" s="91"/>
      <c r="GUK80" s="91"/>
      <c r="GUL80" s="91"/>
      <c r="GUM80" s="91"/>
      <c r="GUN80" s="91"/>
      <c r="GUO80" s="91"/>
      <c r="GUP80" s="91"/>
      <c r="GUQ80" s="91"/>
      <c r="GUR80" s="91"/>
      <c r="GUS80" s="91"/>
      <c r="GUT80" s="91"/>
      <c r="GUU80" s="91"/>
      <c r="GUV80" s="91"/>
      <c r="GUW80" s="91"/>
      <c r="GUX80" s="91"/>
      <c r="GUY80" s="91"/>
      <c r="GUZ80" s="91"/>
      <c r="GVA80" s="91"/>
      <c r="GVB80" s="91"/>
      <c r="GVC80" s="91"/>
      <c r="GVD80" s="91"/>
      <c r="GVE80" s="91"/>
      <c r="GVF80" s="91"/>
      <c r="GVG80" s="91"/>
      <c r="GVH80" s="91"/>
      <c r="GVI80" s="91"/>
      <c r="GVJ80" s="91"/>
      <c r="GVK80" s="91"/>
      <c r="GVL80" s="91"/>
      <c r="GVM80" s="91"/>
      <c r="GVN80" s="91"/>
      <c r="GVO80" s="91"/>
      <c r="GVP80" s="91"/>
      <c r="GVQ80" s="91"/>
      <c r="GVR80" s="91"/>
      <c r="GVS80" s="91"/>
      <c r="GVT80" s="91"/>
      <c r="GVU80" s="91"/>
      <c r="GVV80" s="91"/>
      <c r="GVW80" s="91"/>
      <c r="GVX80" s="91"/>
      <c r="GVY80" s="91"/>
      <c r="GVZ80" s="91"/>
      <c r="GWA80" s="91"/>
      <c r="GWB80" s="91"/>
      <c r="GWC80" s="91"/>
      <c r="GWD80" s="91"/>
      <c r="GWE80" s="91"/>
      <c r="GWF80" s="91"/>
      <c r="GWG80" s="91"/>
      <c r="GWH80" s="91"/>
      <c r="GWI80" s="91"/>
      <c r="GWJ80" s="91"/>
      <c r="GWK80" s="91"/>
      <c r="GWL80" s="91"/>
      <c r="GWM80" s="91"/>
      <c r="GWN80" s="91"/>
      <c r="GWO80" s="91"/>
      <c r="GWP80" s="91"/>
      <c r="GWQ80" s="91"/>
      <c r="GWR80" s="91"/>
      <c r="GWS80" s="91"/>
      <c r="GWT80" s="91"/>
      <c r="GWU80" s="91"/>
      <c r="GWV80" s="91"/>
      <c r="GWW80" s="91"/>
      <c r="GWX80" s="91"/>
      <c r="GWY80" s="91"/>
      <c r="GWZ80" s="91"/>
      <c r="GXA80" s="91"/>
      <c r="GXB80" s="91"/>
      <c r="GXC80" s="91"/>
      <c r="GXD80" s="91"/>
      <c r="GXE80" s="91"/>
      <c r="GXF80" s="91"/>
      <c r="GXG80" s="91"/>
      <c r="GXH80" s="91"/>
      <c r="GXI80" s="91"/>
      <c r="GXJ80" s="91"/>
      <c r="GXK80" s="91"/>
      <c r="GXL80" s="91"/>
      <c r="GXM80" s="91"/>
      <c r="GXN80" s="91"/>
      <c r="GXO80" s="91"/>
      <c r="GXP80" s="91"/>
      <c r="GXQ80" s="91"/>
      <c r="GXR80" s="91"/>
      <c r="GXS80" s="91"/>
      <c r="GXT80" s="91"/>
      <c r="GXU80" s="91"/>
      <c r="GXV80" s="91"/>
      <c r="GXW80" s="91"/>
      <c r="GXX80" s="91"/>
      <c r="GXY80" s="91"/>
      <c r="GXZ80" s="91"/>
      <c r="GYA80" s="91"/>
      <c r="GYB80" s="91"/>
      <c r="GYC80" s="91"/>
      <c r="GYD80" s="91"/>
      <c r="GYE80" s="91"/>
      <c r="GYF80" s="91"/>
      <c r="GYG80" s="91"/>
      <c r="GYH80" s="91"/>
      <c r="GYI80" s="91"/>
      <c r="GYJ80" s="91"/>
      <c r="GYK80" s="91"/>
      <c r="GYL80" s="91"/>
      <c r="GYM80" s="91"/>
      <c r="GYN80" s="91"/>
      <c r="GYO80" s="91"/>
      <c r="GYP80" s="91"/>
      <c r="GYQ80" s="91"/>
      <c r="GYR80" s="91"/>
      <c r="GYS80" s="91"/>
      <c r="GYT80" s="91"/>
      <c r="GYU80" s="91"/>
      <c r="GYV80" s="91"/>
      <c r="GYW80" s="91"/>
      <c r="GYX80" s="91"/>
      <c r="GYY80" s="91"/>
      <c r="GYZ80" s="91"/>
      <c r="GZA80" s="91"/>
      <c r="GZB80" s="91"/>
      <c r="GZC80" s="91"/>
      <c r="GZD80" s="91"/>
      <c r="GZE80" s="91"/>
      <c r="GZF80" s="91"/>
      <c r="GZG80" s="91"/>
      <c r="GZH80" s="91"/>
      <c r="GZI80" s="91"/>
      <c r="GZJ80" s="91"/>
      <c r="GZK80" s="91"/>
      <c r="GZL80" s="91"/>
      <c r="GZM80" s="91"/>
      <c r="GZN80" s="91"/>
      <c r="GZO80" s="91"/>
      <c r="GZP80" s="91"/>
      <c r="GZQ80" s="91"/>
      <c r="GZR80" s="91"/>
      <c r="GZS80" s="91"/>
      <c r="GZT80" s="91"/>
      <c r="GZU80" s="91"/>
      <c r="GZV80" s="91"/>
      <c r="GZW80" s="91"/>
      <c r="GZX80" s="91"/>
      <c r="GZY80" s="91"/>
      <c r="GZZ80" s="91"/>
      <c r="HAA80" s="91"/>
      <c r="HAB80" s="91"/>
      <c r="HAC80" s="91"/>
      <c r="HAD80" s="91"/>
      <c r="HAE80" s="91"/>
      <c r="HAF80" s="91"/>
      <c r="HAG80" s="91"/>
      <c r="HAH80" s="91"/>
      <c r="HAI80" s="91"/>
      <c r="HAJ80" s="91"/>
      <c r="HAK80" s="91"/>
      <c r="HAL80" s="91"/>
      <c r="HAM80" s="91"/>
      <c r="HAN80" s="91"/>
      <c r="HAO80" s="91"/>
      <c r="HAP80" s="91"/>
      <c r="HAQ80" s="91"/>
      <c r="HAR80" s="91"/>
      <c r="HAS80" s="91"/>
      <c r="HAT80" s="91"/>
      <c r="HAU80" s="91"/>
      <c r="HAV80" s="91"/>
      <c r="HAW80" s="91"/>
      <c r="HAX80" s="91"/>
      <c r="HAY80" s="91"/>
      <c r="HAZ80" s="91"/>
      <c r="HBA80" s="91"/>
      <c r="HBB80" s="91"/>
      <c r="HBC80" s="91"/>
      <c r="HBD80" s="91"/>
      <c r="HBE80" s="91"/>
      <c r="HBF80" s="91"/>
      <c r="HBG80" s="91"/>
      <c r="HBH80" s="91"/>
      <c r="HBI80" s="91"/>
      <c r="HBJ80" s="91"/>
      <c r="HBK80" s="91"/>
      <c r="HBL80" s="91"/>
      <c r="HBM80" s="91"/>
      <c r="HBN80" s="91"/>
      <c r="HBO80" s="91"/>
      <c r="HBP80" s="91"/>
      <c r="HBQ80" s="91"/>
      <c r="HBR80" s="91"/>
      <c r="HBS80" s="91"/>
      <c r="HBT80" s="91"/>
      <c r="HBU80" s="91"/>
      <c r="HBV80" s="91"/>
      <c r="HBW80" s="91"/>
      <c r="HBX80" s="91"/>
      <c r="HBY80" s="91"/>
      <c r="HBZ80" s="91"/>
      <c r="HCA80" s="91"/>
      <c r="HCB80" s="91"/>
      <c r="HCC80" s="91"/>
      <c r="HCD80" s="91"/>
      <c r="HCE80" s="91"/>
      <c r="HCF80" s="91"/>
      <c r="HCG80" s="91"/>
      <c r="HCH80" s="91"/>
      <c r="HCI80" s="91"/>
      <c r="HCJ80" s="91"/>
      <c r="HCK80" s="91"/>
      <c r="HCL80" s="91"/>
      <c r="HCM80" s="91"/>
      <c r="HCN80" s="91"/>
      <c r="HCO80" s="91"/>
      <c r="HCP80" s="91"/>
      <c r="HCQ80" s="91"/>
      <c r="HCR80" s="91"/>
      <c r="HCS80" s="91"/>
      <c r="HCT80" s="91"/>
      <c r="HCU80" s="91"/>
      <c r="HCV80" s="91"/>
      <c r="HCW80" s="91"/>
      <c r="HCX80" s="91"/>
      <c r="HCY80" s="91"/>
      <c r="HCZ80" s="91"/>
      <c r="HDA80" s="91"/>
      <c r="HDB80" s="91"/>
      <c r="HDC80" s="91"/>
      <c r="HDD80" s="91"/>
      <c r="HDE80" s="91"/>
      <c r="HDF80" s="91"/>
      <c r="HDG80" s="91"/>
      <c r="HDH80" s="91"/>
      <c r="HDI80" s="91"/>
      <c r="HDJ80" s="91"/>
      <c r="HDK80" s="91"/>
      <c r="HDL80" s="91"/>
      <c r="HDM80" s="91"/>
      <c r="HDN80" s="91"/>
      <c r="HDO80" s="91"/>
      <c r="HDP80" s="91"/>
      <c r="HDQ80" s="91"/>
      <c r="HDR80" s="91"/>
      <c r="HDS80" s="91"/>
      <c r="HDT80" s="91"/>
      <c r="HDU80" s="91"/>
      <c r="HDV80" s="91"/>
      <c r="HDW80" s="91"/>
      <c r="HDX80" s="91"/>
      <c r="HDY80" s="91"/>
      <c r="HDZ80" s="91"/>
      <c r="HEA80" s="91"/>
      <c r="HEB80" s="91"/>
      <c r="HEC80" s="91"/>
      <c r="HED80" s="91"/>
      <c r="HEE80" s="91"/>
      <c r="HEF80" s="91"/>
      <c r="HEG80" s="91"/>
      <c r="HEH80" s="91"/>
      <c r="HEI80" s="91"/>
      <c r="HEJ80" s="91"/>
      <c r="HEK80" s="91"/>
      <c r="HEL80" s="91"/>
      <c r="HEM80" s="91"/>
      <c r="HEN80" s="91"/>
      <c r="HEO80" s="91"/>
      <c r="HEP80" s="91"/>
      <c r="HEQ80" s="91"/>
      <c r="HER80" s="91"/>
      <c r="HES80" s="91"/>
      <c r="HET80" s="91"/>
      <c r="HEU80" s="91"/>
      <c r="HEV80" s="91"/>
      <c r="HEW80" s="91"/>
      <c r="HEX80" s="91"/>
      <c r="HEY80" s="91"/>
      <c r="HEZ80" s="91"/>
      <c r="HFA80" s="91"/>
      <c r="HFB80" s="91"/>
      <c r="HFC80" s="91"/>
      <c r="HFD80" s="91"/>
      <c r="HFE80" s="91"/>
      <c r="HFF80" s="91"/>
      <c r="HFG80" s="91"/>
      <c r="HFH80" s="91"/>
      <c r="HFI80" s="91"/>
      <c r="HFJ80" s="91"/>
      <c r="HFK80" s="91"/>
      <c r="HFL80" s="91"/>
      <c r="HFM80" s="91"/>
      <c r="HFN80" s="91"/>
      <c r="HFO80" s="91"/>
      <c r="HFP80" s="91"/>
      <c r="HFQ80" s="91"/>
      <c r="HFR80" s="91"/>
      <c r="HFS80" s="91"/>
      <c r="HFT80" s="91"/>
      <c r="HFU80" s="91"/>
      <c r="HFV80" s="91"/>
      <c r="HFW80" s="91"/>
      <c r="HFX80" s="91"/>
      <c r="HFY80" s="91"/>
      <c r="HFZ80" s="91"/>
      <c r="HGA80" s="91"/>
      <c r="HGB80" s="91"/>
      <c r="HGC80" s="91"/>
      <c r="HGD80" s="91"/>
      <c r="HGE80" s="91"/>
      <c r="HGF80" s="91"/>
      <c r="HGG80" s="91"/>
      <c r="HGH80" s="91"/>
      <c r="HGI80" s="91"/>
      <c r="HGJ80" s="91"/>
      <c r="HGK80" s="91"/>
      <c r="HGL80" s="91"/>
      <c r="HGM80" s="91"/>
      <c r="HGN80" s="91"/>
      <c r="HGO80" s="91"/>
      <c r="HGP80" s="91"/>
      <c r="HGQ80" s="91"/>
      <c r="HGR80" s="91"/>
      <c r="HGS80" s="91"/>
      <c r="HGT80" s="91"/>
      <c r="HGU80" s="91"/>
      <c r="HGV80" s="91"/>
      <c r="HGW80" s="91"/>
      <c r="HGX80" s="91"/>
      <c r="HGY80" s="91"/>
      <c r="HGZ80" s="91"/>
      <c r="HHA80" s="91"/>
      <c r="HHB80" s="91"/>
      <c r="HHC80" s="91"/>
      <c r="HHD80" s="91"/>
      <c r="HHE80" s="91"/>
      <c r="HHF80" s="91"/>
      <c r="HHG80" s="91"/>
      <c r="HHH80" s="91"/>
      <c r="HHI80" s="91"/>
      <c r="HHJ80" s="91"/>
      <c r="HHK80" s="91"/>
      <c r="HHL80" s="91"/>
      <c r="HHM80" s="91"/>
      <c r="HHN80" s="91"/>
      <c r="HHO80" s="91"/>
      <c r="HHP80" s="91"/>
      <c r="HHQ80" s="91"/>
      <c r="HHR80" s="91"/>
      <c r="HHS80" s="91"/>
      <c r="HHT80" s="91"/>
      <c r="HHU80" s="91"/>
      <c r="HHV80" s="91"/>
      <c r="HHW80" s="91"/>
      <c r="HHX80" s="91"/>
      <c r="HHY80" s="91"/>
      <c r="HHZ80" s="91"/>
      <c r="HIA80" s="91"/>
      <c r="HIB80" s="91"/>
      <c r="HIC80" s="91"/>
      <c r="HID80" s="91"/>
      <c r="HIE80" s="91"/>
      <c r="HIF80" s="91"/>
      <c r="HIG80" s="91"/>
      <c r="HIH80" s="91"/>
      <c r="HII80" s="91"/>
      <c r="HIJ80" s="91"/>
      <c r="HIK80" s="91"/>
      <c r="HIL80" s="91"/>
      <c r="HIM80" s="91"/>
      <c r="HIN80" s="91"/>
      <c r="HIO80" s="91"/>
      <c r="HIP80" s="91"/>
      <c r="HIQ80" s="91"/>
      <c r="HIR80" s="91"/>
      <c r="HIS80" s="91"/>
      <c r="HIT80" s="91"/>
      <c r="HIU80" s="91"/>
      <c r="HIV80" s="91"/>
      <c r="HIW80" s="91"/>
      <c r="HIX80" s="91"/>
      <c r="HIY80" s="91"/>
      <c r="HIZ80" s="91"/>
      <c r="HJA80" s="91"/>
      <c r="HJB80" s="91"/>
      <c r="HJC80" s="91"/>
      <c r="HJD80" s="91"/>
      <c r="HJE80" s="91"/>
      <c r="HJF80" s="91"/>
      <c r="HJG80" s="91"/>
      <c r="HJH80" s="91"/>
      <c r="HJI80" s="91"/>
      <c r="HJJ80" s="91"/>
      <c r="HJK80" s="91"/>
      <c r="HJL80" s="91"/>
      <c r="HJM80" s="91"/>
      <c r="HJN80" s="91"/>
      <c r="HJO80" s="91"/>
      <c r="HJP80" s="91"/>
      <c r="HJQ80" s="91"/>
      <c r="HJR80" s="91"/>
      <c r="HJS80" s="91"/>
      <c r="HJT80" s="91"/>
      <c r="HJU80" s="91"/>
      <c r="HJV80" s="91"/>
      <c r="HJW80" s="91"/>
      <c r="HJX80" s="91"/>
      <c r="HJY80" s="91"/>
      <c r="HJZ80" s="91"/>
      <c r="HKA80" s="91"/>
      <c r="HKB80" s="91"/>
      <c r="HKC80" s="91"/>
      <c r="HKD80" s="91"/>
      <c r="HKE80" s="91"/>
      <c r="HKF80" s="91"/>
      <c r="HKG80" s="91"/>
      <c r="HKH80" s="91"/>
      <c r="HKI80" s="91"/>
      <c r="HKJ80" s="91"/>
      <c r="HKK80" s="91"/>
      <c r="HKL80" s="91"/>
      <c r="HKM80" s="91"/>
      <c r="HKN80" s="91"/>
      <c r="HKO80" s="91"/>
      <c r="HKP80" s="91"/>
      <c r="HKQ80" s="91"/>
      <c r="HKR80" s="91"/>
      <c r="HKS80" s="91"/>
      <c r="HKT80" s="91"/>
      <c r="HKU80" s="91"/>
      <c r="HKV80" s="91"/>
      <c r="HKW80" s="91"/>
      <c r="HKX80" s="91"/>
      <c r="HKY80" s="91"/>
      <c r="HKZ80" s="91"/>
      <c r="HLA80" s="91"/>
      <c r="HLB80" s="91"/>
      <c r="HLC80" s="91"/>
      <c r="HLD80" s="91"/>
      <c r="HLE80" s="91"/>
      <c r="HLF80" s="91"/>
      <c r="HLG80" s="91"/>
      <c r="HLH80" s="91"/>
      <c r="HLI80" s="91"/>
      <c r="HLJ80" s="91"/>
      <c r="HLK80" s="91"/>
      <c r="HLL80" s="91"/>
      <c r="HLM80" s="91"/>
      <c r="HLN80" s="91"/>
      <c r="HLO80" s="91"/>
      <c r="HLP80" s="91"/>
      <c r="HLQ80" s="91"/>
      <c r="HLR80" s="91"/>
      <c r="HLS80" s="91"/>
      <c r="HLT80" s="91"/>
      <c r="HLU80" s="91"/>
      <c r="HLV80" s="91"/>
      <c r="HLW80" s="91"/>
      <c r="HLX80" s="91"/>
      <c r="HLY80" s="91"/>
      <c r="HLZ80" s="91"/>
      <c r="HMA80" s="91"/>
      <c r="HMB80" s="91"/>
      <c r="HMC80" s="91"/>
      <c r="HMD80" s="91"/>
      <c r="HME80" s="91"/>
      <c r="HMF80" s="91"/>
      <c r="HMG80" s="91"/>
      <c r="HMH80" s="91"/>
      <c r="HMI80" s="91"/>
      <c r="HMJ80" s="91"/>
      <c r="HMK80" s="91"/>
      <c r="HML80" s="91"/>
      <c r="HMM80" s="91"/>
      <c r="HMN80" s="91"/>
      <c r="HMO80" s="91"/>
      <c r="HMP80" s="91"/>
      <c r="HMQ80" s="91"/>
      <c r="HMR80" s="91"/>
      <c r="HMS80" s="91"/>
      <c r="HMT80" s="91"/>
      <c r="HMU80" s="91"/>
      <c r="HMV80" s="91"/>
      <c r="HMW80" s="91"/>
      <c r="HMX80" s="91"/>
      <c r="HMY80" s="91"/>
      <c r="HMZ80" s="91"/>
      <c r="HNA80" s="91"/>
      <c r="HNB80" s="91"/>
      <c r="HNC80" s="91"/>
      <c r="HND80" s="91"/>
      <c r="HNE80" s="91"/>
      <c r="HNF80" s="91"/>
      <c r="HNG80" s="91"/>
      <c r="HNH80" s="91"/>
      <c r="HNI80" s="91"/>
      <c r="HNJ80" s="91"/>
      <c r="HNK80" s="91"/>
      <c r="HNL80" s="91"/>
      <c r="HNM80" s="91"/>
      <c r="HNN80" s="91"/>
      <c r="HNO80" s="91"/>
      <c r="HNP80" s="91"/>
      <c r="HNQ80" s="91"/>
      <c r="HNR80" s="91"/>
      <c r="HNS80" s="91"/>
      <c r="HNT80" s="91"/>
      <c r="HNU80" s="91"/>
      <c r="HNV80" s="91"/>
      <c r="HNW80" s="91"/>
      <c r="HNX80" s="91"/>
      <c r="HNY80" s="91"/>
      <c r="HNZ80" s="91"/>
      <c r="HOA80" s="91"/>
      <c r="HOB80" s="91"/>
      <c r="HOC80" s="91"/>
      <c r="HOD80" s="91"/>
      <c r="HOE80" s="91"/>
      <c r="HOF80" s="91"/>
      <c r="HOG80" s="91"/>
      <c r="HOH80" s="91"/>
      <c r="HOI80" s="91"/>
      <c r="HOJ80" s="91"/>
      <c r="HOK80" s="91"/>
      <c r="HOL80" s="91"/>
      <c r="HOM80" s="91"/>
      <c r="HON80" s="91"/>
      <c r="HOO80" s="91"/>
      <c r="HOP80" s="91"/>
      <c r="HOQ80" s="91"/>
      <c r="HOR80" s="91"/>
      <c r="HOS80" s="91"/>
      <c r="HOT80" s="91"/>
      <c r="HOU80" s="91"/>
      <c r="HOV80" s="91"/>
      <c r="HOW80" s="91"/>
      <c r="HOX80" s="91"/>
      <c r="HOY80" s="91"/>
      <c r="HOZ80" s="91"/>
      <c r="HPA80" s="91"/>
      <c r="HPB80" s="91"/>
      <c r="HPC80" s="91"/>
      <c r="HPD80" s="91"/>
      <c r="HPE80" s="91"/>
      <c r="HPF80" s="91"/>
      <c r="HPG80" s="91"/>
      <c r="HPH80" s="91"/>
      <c r="HPI80" s="91"/>
      <c r="HPJ80" s="91"/>
      <c r="HPK80" s="91"/>
      <c r="HPL80" s="91"/>
      <c r="HPM80" s="91"/>
      <c r="HPN80" s="91"/>
      <c r="HPO80" s="91"/>
      <c r="HPP80" s="91"/>
      <c r="HPQ80" s="91"/>
      <c r="HPR80" s="91"/>
      <c r="HPS80" s="91"/>
      <c r="HPT80" s="91"/>
      <c r="HPU80" s="91"/>
      <c r="HPV80" s="91"/>
      <c r="HPW80" s="91"/>
      <c r="HPX80" s="91"/>
      <c r="HPY80" s="91"/>
      <c r="HPZ80" s="91"/>
      <c r="HQA80" s="91"/>
      <c r="HQB80" s="91"/>
      <c r="HQC80" s="91"/>
      <c r="HQD80" s="91"/>
      <c r="HQE80" s="91"/>
      <c r="HQF80" s="91"/>
      <c r="HQG80" s="91"/>
      <c r="HQH80" s="91"/>
      <c r="HQI80" s="91"/>
      <c r="HQJ80" s="91"/>
      <c r="HQK80" s="91"/>
      <c r="HQL80" s="91"/>
      <c r="HQM80" s="91"/>
      <c r="HQN80" s="91"/>
      <c r="HQO80" s="91"/>
      <c r="HQP80" s="91"/>
      <c r="HQQ80" s="91"/>
      <c r="HQR80" s="91"/>
      <c r="HQS80" s="91"/>
      <c r="HQT80" s="91"/>
      <c r="HQU80" s="91"/>
      <c r="HQV80" s="91"/>
      <c r="HQW80" s="91"/>
      <c r="HQX80" s="91"/>
      <c r="HQY80" s="91"/>
      <c r="HQZ80" s="91"/>
      <c r="HRA80" s="91"/>
      <c r="HRB80" s="91"/>
      <c r="HRC80" s="91"/>
      <c r="HRD80" s="91"/>
      <c r="HRE80" s="91"/>
      <c r="HRF80" s="91"/>
      <c r="HRG80" s="91"/>
      <c r="HRH80" s="91"/>
      <c r="HRI80" s="91"/>
      <c r="HRJ80" s="91"/>
      <c r="HRK80" s="91"/>
      <c r="HRL80" s="91"/>
      <c r="HRM80" s="91"/>
      <c r="HRN80" s="91"/>
      <c r="HRO80" s="91"/>
      <c r="HRP80" s="91"/>
      <c r="HRQ80" s="91"/>
      <c r="HRR80" s="91"/>
      <c r="HRS80" s="91"/>
      <c r="HRT80" s="91"/>
      <c r="HRU80" s="91"/>
      <c r="HRV80" s="91"/>
      <c r="HRW80" s="91"/>
      <c r="HRX80" s="91"/>
      <c r="HRY80" s="91"/>
      <c r="HRZ80" s="91"/>
      <c r="HSA80" s="91"/>
      <c r="HSB80" s="91"/>
      <c r="HSC80" s="91"/>
      <c r="HSD80" s="91"/>
      <c r="HSE80" s="91"/>
      <c r="HSF80" s="91"/>
      <c r="HSG80" s="91"/>
      <c r="HSH80" s="91"/>
      <c r="HSI80" s="91"/>
      <c r="HSJ80" s="91"/>
      <c r="HSK80" s="91"/>
      <c r="HSL80" s="91"/>
      <c r="HSM80" s="91"/>
      <c r="HSN80" s="91"/>
      <c r="HSO80" s="91"/>
      <c r="HSP80" s="91"/>
      <c r="HSQ80" s="91"/>
      <c r="HSR80" s="91"/>
      <c r="HSS80" s="91"/>
      <c r="HST80" s="91"/>
      <c r="HSU80" s="91"/>
      <c r="HSV80" s="91"/>
      <c r="HSW80" s="91"/>
      <c r="HSX80" s="91"/>
      <c r="HSY80" s="91"/>
      <c r="HSZ80" s="91"/>
      <c r="HTA80" s="91"/>
      <c r="HTB80" s="91"/>
      <c r="HTC80" s="91"/>
      <c r="HTD80" s="91"/>
      <c r="HTE80" s="91"/>
      <c r="HTF80" s="91"/>
      <c r="HTG80" s="91"/>
      <c r="HTH80" s="91"/>
      <c r="HTI80" s="91"/>
      <c r="HTJ80" s="91"/>
      <c r="HTK80" s="91"/>
      <c r="HTL80" s="91"/>
      <c r="HTM80" s="91"/>
      <c r="HTN80" s="91"/>
      <c r="HTO80" s="91"/>
      <c r="HTP80" s="91"/>
      <c r="HTQ80" s="91"/>
      <c r="HTR80" s="91"/>
      <c r="HTS80" s="91"/>
      <c r="HTT80" s="91"/>
      <c r="HTU80" s="91"/>
      <c r="HTV80" s="91"/>
      <c r="HTW80" s="91"/>
      <c r="HTX80" s="91"/>
      <c r="HTY80" s="91"/>
      <c r="HTZ80" s="91"/>
      <c r="HUA80" s="91"/>
      <c r="HUB80" s="91"/>
      <c r="HUC80" s="91"/>
      <c r="HUD80" s="91"/>
      <c r="HUE80" s="91"/>
      <c r="HUF80" s="91"/>
      <c r="HUG80" s="91"/>
      <c r="HUH80" s="91"/>
      <c r="HUI80" s="91"/>
      <c r="HUJ80" s="91"/>
      <c r="HUK80" s="91"/>
      <c r="HUL80" s="91"/>
      <c r="HUM80" s="91"/>
      <c r="HUN80" s="91"/>
      <c r="HUO80" s="91"/>
      <c r="HUP80" s="91"/>
      <c r="HUQ80" s="91"/>
      <c r="HUR80" s="91"/>
      <c r="HUS80" s="91"/>
      <c r="HUT80" s="91"/>
      <c r="HUU80" s="91"/>
      <c r="HUV80" s="91"/>
      <c r="HUW80" s="91"/>
      <c r="HUX80" s="91"/>
      <c r="HUY80" s="91"/>
      <c r="HUZ80" s="91"/>
      <c r="HVA80" s="91"/>
      <c r="HVB80" s="91"/>
      <c r="HVC80" s="91"/>
      <c r="HVD80" s="91"/>
      <c r="HVE80" s="91"/>
      <c r="HVF80" s="91"/>
      <c r="HVG80" s="91"/>
      <c r="HVH80" s="91"/>
      <c r="HVI80" s="91"/>
      <c r="HVJ80" s="91"/>
      <c r="HVK80" s="91"/>
      <c r="HVL80" s="91"/>
      <c r="HVM80" s="91"/>
      <c r="HVN80" s="91"/>
      <c r="HVO80" s="91"/>
      <c r="HVP80" s="91"/>
      <c r="HVQ80" s="91"/>
      <c r="HVR80" s="91"/>
      <c r="HVS80" s="91"/>
      <c r="HVT80" s="91"/>
      <c r="HVU80" s="91"/>
      <c r="HVV80" s="91"/>
      <c r="HVW80" s="91"/>
      <c r="HVX80" s="91"/>
      <c r="HVY80" s="91"/>
      <c r="HVZ80" s="91"/>
      <c r="HWA80" s="91"/>
      <c r="HWB80" s="91"/>
      <c r="HWC80" s="91"/>
      <c r="HWD80" s="91"/>
      <c r="HWE80" s="91"/>
      <c r="HWF80" s="91"/>
      <c r="HWG80" s="91"/>
      <c r="HWH80" s="91"/>
      <c r="HWI80" s="91"/>
      <c r="HWJ80" s="91"/>
      <c r="HWK80" s="91"/>
      <c r="HWL80" s="91"/>
      <c r="HWM80" s="91"/>
      <c r="HWN80" s="91"/>
      <c r="HWO80" s="91"/>
      <c r="HWP80" s="91"/>
      <c r="HWQ80" s="91"/>
      <c r="HWR80" s="91"/>
      <c r="HWS80" s="91"/>
      <c r="HWT80" s="91"/>
      <c r="HWU80" s="91"/>
      <c r="HWV80" s="91"/>
      <c r="HWW80" s="91"/>
      <c r="HWX80" s="91"/>
      <c r="HWY80" s="91"/>
      <c r="HWZ80" s="91"/>
      <c r="HXA80" s="91"/>
      <c r="HXB80" s="91"/>
      <c r="HXC80" s="91"/>
      <c r="HXD80" s="91"/>
      <c r="HXE80" s="91"/>
      <c r="HXF80" s="91"/>
      <c r="HXG80" s="91"/>
      <c r="HXH80" s="91"/>
      <c r="HXI80" s="91"/>
      <c r="HXJ80" s="91"/>
      <c r="HXK80" s="91"/>
      <c r="HXL80" s="91"/>
      <c r="HXM80" s="91"/>
      <c r="HXN80" s="91"/>
      <c r="HXO80" s="91"/>
      <c r="HXP80" s="91"/>
      <c r="HXQ80" s="91"/>
      <c r="HXR80" s="91"/>
      <c r="HXS80" s="91"/>
      <c r="HXT80" s="91"/>
      <c r="HXU80" s="91"/>
      <c r="HXV80" s="91"/>
      <c r="HXW80" s="91"/>
      <c r="HXX80" s="91"/>
      <c r="HXY80" s="91"/>
      <c r="HXZ80" s="91"/>
      <c r="HYA80" s="91"/>
      <c r="HYB80" s="91"/>
      <c r="HYC80" s="91"/>
      <c r="HYD80" s="91"/>
      <c r="HYE80" s="91"/>
      <c r="HYF80" s="91"/>
      <c r="HYG80" s="91"/>
      <c r="HYH80" s="91"/>
      <c r="HYI80" s="91"/>
      <c r="HYJ80" s="91"/>
      <c r="HYK80" s="91"/>
      <c r="HYL80" s="91"/>
      <c r="HYM80" s="91"/>
      <c r="HYN80" s="91"/>
      <c r="HYO80" s="91"/>
      <c r="HYP80" s="91"/>
      <c r="HYQ80" s="91"/>
      <c r="HYR80" s="91"/>
      <c r="HYS80" s="91"/>
      <c r="HYT80" s="91"/>
      <c r="HYU80" s="91"/>
      <c r="HYV80" s="91"/>
      <c r="HYW80" s="91"/>
      <c r="HYX80" s="91"/>
      <c r="HYY80" s="91"/>
      <c r="HYZ80" s="91"/>
      <c r="HZA80" s="91"/>
      <c r="HZB80" s="91"/>
      <c r="HZC80" s="91"/>
      <c r="HZD80" s="91"/>
      <c r="HZE80" s="91"/>
      <c r="HZF80" s="91"/>
      <c r="HZG80" s="91"/>
      <c r="HZH80" s="91"/>
      <c r="HZI80" s="91"/>
      <c r="HZJ80" s="91"/>
      <c r="HZK80" s="91"/>
      <c r="HZL80" s="91"/>
      <c r="HZM80" s="91"/>
      <c r="HZN80" s="91"/>
      <c r="HZO80" s="91"/>
      <c r="HZP80" s="91"/>
      <c r="HZQ80" s="91"/>
      <c r="HZR80" s="91"/>
      <c r="HZS80" s="91"/>
      <c r="HZT80" s="91"/>
      <c r="HZU80" s="91"/>
      <c r="HZV80" s="91"/>
      <c r="HZW80" s="91"/>
      <c r="HZX80" s="91"/>
      <c r="HZY80" s="91"/>
      <c r="HZZ80" s="91"/>
      <c r="IAA80" s="91"/>
      <c r="IAB80" s="91"/>
      <c r="IAC80" s="91"/>
      <c r="IAD80" s="91"/>
      <c r="IAE80" s="91"/>
      <c r="IAF80" s="91"/>
      <c r="IAG80" s="91"/>
      <c r="IAH80" s="91"/>
      <c r="IAI80" s="91"/>
      <c r="IAJ80" s="91"/>
      <c r="IAK80" s="91"/>
      <c r="IAL80" s="91"/>
      <c r="IAM80" s="91"/>
      <c r="IAN80" s="91"/>
      <c r="IAO80" s="91"/>
      <c r="IAP80" s="91"/>
      <c r="IAQ80" s="91"/>
      <c r="IAR80" s="91"/>
      <c r="IAS80" s="91"/>
      <c r="IAT80" s="91"/>
      <c r="IAU80" s="91"/>
      <c r="IAV80" s="91"/>
      <c r="IAW80" s="91"/>
      <c r="IAX80" s="91"/>
      <c r="IAY80" s="91"/>
      <c r="IAZ80" s="91"/>
      <c r="IBA80" s="91"/>
      <c r="IBB80" s="91"/>
      <c r="IBC80" s="91"/>
      <c r="IBD80" s="91"/>
      <c r="IBE80" s="91"/>
      <c r="IBF80" s="91"/>
      <c r="IBG80" s="91"/>
      <c r="IBH80" s="91"/>
      <c r="IBI80" s="91"/>
      <c r="IBJ80" s="91"/>
      <c r="IBK80" s="91"/>
      <c r="IBL80" s="91"/>
      <c r="IBM80" s="91"/>
      <c r="IBN80" s="91"/>
      <c r="IBO80" s="91"/>
      <c r="IBP80" s="91"/>
      <c r="IBQ80" s="91"/>
      <c r="IBR80" s="91"/>
      <c r="IBS80" s="91"/>
      <c r="IBT80" s="91"/>
      <c r="IBU80" s="91"/>
      <c r="IBV80" s="91"/>
      <c r="IBW80" s="91"/>
      <c r="IBX80" s="91"/>
      <c r="IBY80" s="91"/>
      <c r="IBZ80" s="91"/>
      <c r="ICA80" s="91"/>
      <c r="ICB80" s="91"/>
      <c r="ICC80" s="91"/>
      <c r="ICD80" s="91"/>
      <c r="ICE80" s="91"/>
      <c r="ICF80" s="91"/>
      <c r="ICG80" s="91"/>
      <c r="ICH80" s="91"/>
      <c r="ICI80" s="91"/>
      <c r="ICJ80" s="91"/>
      <c r="ICK80" s="91"/>
      <c r="ICL80" s="91"/>
      <c r="ICM80" s="91"/>
      <c r="ICN80" s="91"/>
      <c r="ICO80" s="91"/>
      <c r="ICP80" s="91"/>
      <c r="ICQ80" s="91"/>
      <c r="ICR80" s="91"/>
      <c r="ICS80" s="91"/>
      <c r="ICT80" s="91"/>
      <c r="ICU80" s="91"/>
      <c r="ICV80" s="91"/>
      <c r="ICW80" s="91"/>
      <c r="ICX80" s="91"/>
      <c r="ICY80" s="91"/>
      <c r="ICZ80" s="91"/>
      <c r="IDA80" s="91"/>
      <c r="IDB80" s="91"/>
      <c r="IDC80" s="91"/>
      <c r="IDD80" s="91"/>
      <c r="IDE80" s="91"/>
      <c r="IDF80" s="91"/>
      <c r="IDG80" s="91"/>
      <c r="IDH80" s="91"/>
      <c r="IDI80" s="91"/>
      <c r="IDJ80" s="91"/>
      <c r="IDK80" s="91"/>
      <c r="IDL80" s="91"/>
      <c r="IDM80" s="91"/>
      <c r="IDN80" s="91"/>
      <c r="IDO80" s="91"/>
      <c r="IDP80" s="91"/>
      <c r="IDQ80" s="91"/>
      <c r="IDR80" s="91"/>
      <c r="IDS80" s="91"/>
      <c r="IDT80" s="91"/>
      <c r="IDU80" s="91"/>
      <c r="IDV80" s="91"/>
      <c r="IDW80" s="91"/>
      <c r="IDX80" s="91"/>
      <c r="IDY80" s="91"/>
      <c r="IDZ80" s="91"/>
      <c r="IEA80" s="91"/>
      <c r="IEB80" s="91"/>
      <c r="IEC80" s="91"/>
      <c r="IED80" s="91"/>
      <c r="IEE80" s="91"/>
      <c r="IEF80" s="91"/>
      <c r="IEG80" s="91"/>
      <c r="IEH80" s="91"/>
      <c r="IEI80" s="91"/>
      <c r="IEJ80" s="91"/>
      <c r="IEK80" s="91"/>
      <c r="IEL80" s="91"/>
      <c r="IEM80" s="91"/>
      <c r="IEN80" s="91"/>
      <c r="IEO80" s="91"/>
      <c r="IEP80" s="91"/>
      <c r="IEQ80" s="91"/>
      <c r="IER80" s="91"/>
      <c r="IES80" s="91"/>
      <c r="IET80" s="91"/>
      <c r="IEU80" s="91"/>
      <c r="IEV80" s="91"/>
      <c r="IEW80" s="91"/>
      <c r="IEX80" s="91"/>
      <c r="IEY80" s="91"/>
      <c r="IEZ80" s="91"/>
      <c r="IFA80" s="91"/>
      <c r="IFB80" s="91"/>
      <c r="IFC80" s="91"/>
      <c r="IFD80" s="91"/>
      <c r="IFE80" s="91"/>
      <c r="IFF80" s="91"/>
      <c r="IFG80" s="91"/>
      <c r="IFH80" s="91"/>
      <c r="IFI80" s="91"/>
      <c r="IFJ80" s="91"/>
      <c r="IFK80" s="91"/>
      <c r="IFL80" s="91"/>
      <c r="IFM80" s="91"/>
      <c r="IFN80" s="91"/>
      <c r="IFO80" s="91"/>
      <c r="IFP80" s="91"/>
      <c r="IFQ80" s="91"/>
      <c r="IFR80" s="91"/>
      <c r="IFS80" s="91"/>
      <c r="IFT80" s="91"/>
      <c r="IFU80" s="91"/>
      <c r="IFV80" s="91"/>
      <c r="IFW80" s="91"/>
      <c r="IFX80" s="91"/>
      <c r="IFY80" s="91"/>
      <c r="IFZ80" s="91"/>
      <c r="IGA80" s="91"/>
      <c r="IGB80" s="91"/>
      <c r="IGC80" s="91"/>
      <c r="IGD80" s="91"/>
      <c r="IGE80" s="91"/>
      <c r="IGF80" s="91"/>
      <c r="IGG80" s="91"/>
      <c r="IGH80" s="91"/>
      <c r="IGI80" s="91"/>
      <c r="IGJ80" s="91"/>
      <c r="IGK80" s="91"/>
      <c r="IGL80" s="91"/>
      <c r="IGM80" s="91"/>
      <c r="IGN80" s="91"/>
      <c r="IGO80" s="91"/>
      <c r="IGP80" s="91"/>
      <c r="IGQ80" s="91"/>
      <c r="IGR80" s="91"/>
      <c r="IGS80" s="91"/>
      <c r="IGT80" s="91"/>
      <c r="IGU80" s="91"/>
      <c r="IGV80" s="91"/>
      <c r="IGW80" s="91"/>
      <c r="IGX80" s="91"/>
      <c r="IGY80" s="91"/>
      <c r="IGZ80" s="91"/>
      <c r="IHA80" s="91"/>
      <c r="IHB80" s="91"/>
      <c r="IHC80" s="91"/>
      <c r="IHD80" s="91"/>
      <c r="IHE80" s="91"/>
      <c r="IHF80" s="91"/>
      <c r="IHG80" s="91"/>
      <c r="IHH80" s="91"/>
      <c r="IHI80" s="91"/>
      <c r="IHJ80" s="91"/>
      <c r="IHK80" s="91"/>
      <c r="IHL80" s="91"/>
      <c r="IHM80" s="91"/>
      <c r="IHN80" s="91"/>
      <c r="IHO80" s="91"/>
      <c r="IHP80" s="91"/>
      <c r="IHQ80" s="91"/>
      <c r="IHR80" s="91"/>
      <c r="IHS80" s="91"/>
      <c r="IHT80" s="91"/>
      <c r="IHU80" s="91"/>
      <c r="IHV80" s="91"/>
      <c r="IHW80" s="91"/>
      <c r="IHX80" s="91"/>
      <c r="IHY80" s="91"/>
      <c r="IHZ80" s="91"/>
      <c r="IIA80" s="91"/>
      <c r="IIB80" s="91"/>
      <c r="IIC80" s="91"/>
      <c r="IID80" s="91"/>
      <c r="IIE80" s="91"/>
      <c r="IIF80" s="91"/>
      <c r="IIG80" s="91"/>
      <c r="IIH80" s="91"/>
      <c r="III80" s="91"/>
      <c r="IIJ80" s="91"/>
      <c r="IIK80" s="91"/>
      <c r="IIL80" s="91"/>
      <c r="IIM80" s="91"/>
      <c r="IIN80" s="91"/>
      <c r="IIO80" s="91"/>
      <c r="IIP80" s="91"/>
      <c r="IIQ80" s="91"/>
      <c r="IIR80" s="91"/>
      <c r="IIS80" s="91"/>
      <c r="IIT80" s="91"/>
      <c r="IIU80" s="91"/>
      <c r="IIV80" s="91"/>
      <c r="IIW80" s="91"/>
      <c r="IIX80" s="91"/>
      <c r="IIY80" s="91"/>
      <c r="IIZ80" s="91"/>
      <c r="IJA80" s="91"/>
      <c r="IJB80" s="91"/>
      <c r="IJC80" s="91"/>
      <c r="IJD80" s="91"/>
      <c r="IJE80" s="91"/>
      <c r="IJF80" s="91"/>
      <c r="IJG80" s="91"/>
      <c r="IJH80" s="91"/>
      <c r="IJI80" s="91"/>
      <c r="IJJ80" s="91"/>
      <c r="IJK80" s="91"/>
      <c r="IJL80" s="91"/>
      <c r="IJM80" s="91"/>
      <c r="IJN80" s="91"/>
      <c r="IJO80" s="91"/>
      <c r="IJP80" s="91"/>
      <c r="IJQ80" s="91"/>
      <c r="IJR80" s="91"/>
      <c r="IJS80" s="91"/>
      <c r="IJT80" s="91"/>
      <c r="IJU80" s="91"/>
      <c r="IJV80" s="91"/>
      <c r="IJW80" s="91"/>
      <c r="IJX80" s="91"/>
      <c r="IJY80" s="91"/>
      <c r="IJZ80" s="91"/>
      <c r="IKA80" s="91"/>
      <c r="IKB80" s="91"/>
      <c r="IKC80" s="91"/>
      <c r="IKD80" s="91"/>
      <c r="IKE80" s="91"/>
      <c r="IKF80" s="91"/>
      <c r="IKG80" s="91"/>
      <c r="IKH80" s="91"/>
      <c r="IKI80" s="91"/>
      <c r="IKJ80" s="91"/>
      <c r="IKK80" s="91"/>
      <c r="IKL80" s="91"/>
      <c r="IKM80" s="91"/>
      <c r="IKN80" s="91"/>
      <c r="IKO80" s="91"/>
      <c r="IKP80" s="91"/>
      <c r="IKQ80" s="91"/>
      <c r="IKR80" s="91"/>
      <c r="IKS80" s="91"/>
      <c r="IKT80" s="91"/>
      <c r="IKU80" s="91"/>
      <c r="IKV80" s="91"/>
      <c r="IKW80" s="91"/>
      <c r="IKX80" s="91"/>
      <c r="IKY80" s="91"/>
      <c r="IKZ80" s="91"/>
      <c r="ILA80" s="91"/>
      <c r="ILB80" s="91"/>
      <c r="ILC80" s="91"/>
      <c r="ILD80" s="91"/>
      <c r="ILE80" s="91"/>
      <c r="ILF80" s="91"/>
      <c r="ILG80" s="91"/>
      <c r="ILH80" s="91"/>
      <c r="ILI80" s="91"/>
      <c r="ILJ80" s="91"/>
      <c r="ILK80" s="91"/>
      <c r="ILL80" s="91"/>
      <c r="ILM80" s="91"/>
      <c r="ILN80" s="91"/>
      <c r="ILO80" s="91"/>
      <c r="ILP80" s="91"/>
      <c r="ILQ80" s="91"/>
      <c r="ILR80" s="91"/>
      <c r="ILS80" s="91"/>
      <c r="ILT80" s="91"/>
      <c r="ILU80" s="91"/>
      <c r="ILV80" s="91"/>
      <c r="ILW80" s="91"/>
      <c r="ILX80" s="91"/>
      <c r="ILY80" s="91"/>
      <c r="ILZ80" s="91"/>
      <c r="IMA80" s="91"/>
      <c r="IMB80" s="91"/>
      <c r="IMC80" s="91"/>
      <c r="IMD80" s="91"/>
      <c r="IME80" s="91"/>
      <c r="IMF80" s="91"/>
      <c r="IMG80" s="91"/>
      <c r="IMH80" s="91"/>
      <c r="IMI80" s="91"/>
      <c r="IMJ80" s="91"/>
      <c r="IMK80" s="91"/>
      <c r="IML80" s="91"/>
      <c r="IMM80" s="91"/>
      <c r="IMN80" s="91"/>
      <c r="IMO80" s="91"/>
      <c r="IMP80" s="91"/>
      <c r="IMQ80" s="91"/>
      <c r="IMR80" s="91"/>
      <c r="IMS80" s="91"/>
      <c r="IMT80" s="91"/>
      <c r="IMU80" s="91"/>
      <c r="IMV80" s="91"/>
      <c r="IMW80" s="91"/>
      <c r="IMX80" s="91"/>
      <c r="IMY80" s="91"/>
      <c r="IMZ80" s="91"/>
      <c r="INA80" s="91"/>
      <c r="INB80" s="91"/>
      <c r="INC80" s="91"/>
      <c r="IND80" s="91"/>
      <c r="INE80" s="91"/>
      <c r="INF80" s="91"/>
      <c r="ING80" s="91"/>
      <c r="INH80" s="91"/>
      <c r="INI80" s="91"/>
      <c r="INJ80" s="91"/>
      <c r="INK80" s="91"/>
      <c r="INL80" s="91"/>
      <c r="INM80" s="91"/>
      <c r="INN80" s="91"/>
      <c r="INO80" s="91"/>
      <c r="INP80" s="91"/>
      <c r="INQ80" s="91"/>
      <c r="INR80" s="91"/>
      <c r="INS80" s="91"/>
      <c r="INT80" s="91"/>
      <c r="INU80" s="91"/>
      <c r="INV80" s="91"/>
      <c r="INW80" s="91"/>
      <c r="INX80" s="91"/>
      <c r="INY80" s="91"/>
      <c r="INZ80" s="91"/>
      <c r="IOA80" s="91"/>
      <c r="IOB80" s="91"/>
      <c r="IOC80" s="91"/>
      <c r="IOD80" s="91"/>
      <c r="IOE80" s="91"/>
      <c r="IOF80" s="91"/>
      <c r="IOG80" s="91"/>
      <c r="IOH80" s="91"/>
      <c r="IOI80" s="91"/>
      <c r="IOJ80" s="91"/>
      <c r="IOK80" s="91"/>
      <c r="IOL80" s="91"/>
      <c r="IOM80" s="91"/>
      <c r="ION80" s="91"/>
      <c r="IOO80" s="91"/>
      <c r="IOP80" s="91"/>
      <c r="IOQ80" s="91"/>
      <c r="IOR80" s="91"/>
      <c r="IOS80" s="91"/>
      <c r="IOT80" s="91"/>
      <c r="IOU80" s="91"/>
      <c r="IOV80" s="91"/>
      <c r="IOW80" s="91"/>
      <c r="IOX80" s="91"/>
      <c r="IOY80" s="91"/>
      <c r="IOZ80" s="91"/>
      <c r="IPA80" s="91"/>
      <c r="IPB80" s="91"/>
      <c r="IPC80" s="91"/>
      <c r="IPD80" s="91"/>
      <c r="IPE80" s="91"/>
      <c r="IPF80" s="91"/>
      <c r="IPG80" s="91"/>
      <c r="IPH80" s="91"/>
      <c r="IPI80" s="91"/>
      <c r="IPJ80" s="91"/>
      <c r="IPK80" s="91"/>
      <c r="IPL80" s="91"/>
      <c r="IPM80" s="91"/>
      <c r="IPN80" s="91"/>
      <c r="IPO80" s="91"/>
      <c r="IPP80" s="91"/>
      <c r="IPQ80" s="91"/>
      <c r="IPR80" s="91"/>
      <c r="IPS80" s="91"/>
      <c r="IPT80" s="91"/>
      <c r="IPU80" s="91"/>
      <c r="IPV80" s="91"/>
      <c r="IPW80" s="91"/>
      <c r="IPX80" s="91"/>
      <c r="IPY80" s="91"/>
      <c r="IPZ80" s="91"/>
      <c r="IQA80" s="91"/>
      <c r="IQB80" s="91"/>
      <c r="IQC80" s="91"/>
      <c r="IQD80" s="91"/>
      <c r="IQE80" s="91"/>
      <c r="IQF80" s="91"/>
      <c r="IQG80" s="91"/>
      <c r="IQH80" s="91"/>
      <c r="IQI80" s="91"/>
      <c r="IQJ80" s="91"/>
      <c r="IQK80" s="91"/>
      <c r="IQL80" s="91"/>
      <c r="IQM80" s="91"/>
      <c r="IQN80" s="91"/>
      <c r="IQO80" s="91"/>
      <c r="IQP80" s="91"/>
      <c r="IQQ80" s="91"/>
      <c r="IQR80" s="91"/>
      <c r="IQS80" s="91"/>
      <c r="IQT80" s="91"/>
      <c r="IQU80" s="91"/>
      <c r="IQV80" s="91"/>
      <c r="IQW80" s="91"/>
      <c r="IQX80" s="91"/>
      <c r="IQY80" s="91"/>
      <c r="IQZ80" s="91"/>
      <c r="IRA80" s="91"/>
      <c r="IRB80" s="91"/>
      <c r="IRC80" s="91"/>
      <c r="IRD80" s="91"/>
      <c r="IRE80" s="91"/>
      <c r="IRF80" s="91"/>
      <c r="IRG80" s="91"/>
      <c r="IRH80" s="91"/>
      <c r="IRI80" s="91"/>
      <c r="IRJ80" s="91"/>
      <c r="IRK80" s="91"/>
      <c r="IRL80" s="91"/>
      <c r="IRM80" s="91"/>
      <c r="IRN80" s="91"/>
      <c r="IRO80" s="91"/>
      <c r="IRP80" s="91"/>
      <c r="IRQ80" s="91"/>
      <c r="IRR80" s="91"/>
      <c r="IRS80" s="91"/>
      <c r="IRT80" s="91"/>
      <c r="IRU80" s="91"/>
      <c r="IRV80" s="91"/>
      <c r="IRW80" s="91"/>
      <c r="IRX80" s="91"/>
      <c r="IRY80" s="91"/>
      <c r="IRZ80" s="91"/>
      <c r="ISA80" s="91"/>
      <c r="ISB80" s="91"/>
      <c r="ISC80" s="91"/>
      <c r="ISD80" s="91"/>
      <c r="ISE80" s="91"/>
      <c r="ISF80" s="91"/>
      <c r="ISG80" s="91"/>
      <c r="ISH80" s="91"/>
      <c r="ISI80" s="91"/>
      <c r="ISJ80" s="91"/>
      <c r="ISK80" s="91"/>
      <c r="ISL80" s="91"/>
      <c r="ISM80" s="91"/>
      <c r="ISN80" s="91"/>
      <c r="ISO80" s="91"/>
      <c r="ISP80" s="91"/>
      <c r="ISQ80" s="91"/>
      <c r="ISR80" s="91"/>
      <c r="ISS80" s="91"/>
      <c r="IST80" s="91"/>
      <c r="ISU80" s="91"/>
      <c r="ISV80" s="91"/>
      <c r="ISW80" s="91"/>
      <c r="ISX80" s="91"/>
      <c r="ISY80" s="91"/>
      <c r="ISZ80" s="91"/>
      <c r="ITA80" s="91"/>
      <c r="ITB80" s="91"/>
      <c r="ITC80" s="91"/>
      <c r="ITD80" s="91"/>
      <c r="ITE80" s="91"/>
      <c r="ITF80" s="91"/>
      <c r="ITG80" s="91"/>
      <c r="ITH80" s="91"/>
      <c r="ITI80" s="91"/>
      <c r="ITJ80" s="91"/>
      <c r="ITK80" s="91"/>
      <c r="ITL80" s="91"/>
      <c r="ITM80" s="91"/>
      <c r="ITN80" s="91"/>
      <c r="ITO80" s="91"/>
      <c r="ITP80" s="91"/>
      <c r="ITQ80" s="91"/>
      <c r="ITR80" s="91"/>
      <c r="ITS80" s="91"/>
      <c r="ITT80" s="91"/>
      <c r="ITU80" s="91"/>
      <c r="ITV80" s="91"/>
      <c r="ITW80" s="91"/>
      <c r="ITX80" s="91"/>
      <c r="ITY80" s="91"/>
      <c r="ITZ80" s="91"/>
      <c r="IUA80" s="91"/>
      <c r="IUB80" s="91"/>
      <c r="IUC80" s="91"/>
      <c r="IUD80" s="91"/>
      <c r="IUE80" s="91"/>
      <c r="IUF80" s="91"/>
      <c r="IUG80" s="91"/>
      <c r="IUH80" s="91"/>
      <c r="IUI80" s="91"/>
      <c r="IUJ80" s="91"/>
      <c r="IUK80" s="91"/>
      <c r="IUL80" s="91"/>
      <c r="IUM80" s="91"/>
      <c r="IUN80" s="91"/>
      <c r="IUO80" s="91"/>
      <c r="IUP80" s="91"/>
      <c r="IUQ80" s="91"/>
      <c r="IUR80" s="91"/>
      <c r="IUS80" s="91"/>
      <c r="IUT80" s="91"/>
      <c r="IUU80" s="91"/>
      <c r="IUV80" s="91"/>
      <c r="IUW80" s="91"/>
      <c r="IUX80" s="91"/>
      <c r="IUY80" s="91"/>
      <c r="IUZ80" s="91"/>
      <c r="IVA80" s="91"/>
      <c r="IVB80" s="91"/>
      <c r="IVC80" s="91"/>
      <c r="IVD80" s="91"/>
      <c r="IVE80" s="91"/>
      <c r="IVF80" s="91"/>
      <c r="IVG80" s="91"/>
      <c r="IVH80" s="91"/>
      <c r="IVI80" s="91"/>
      <c r="IVJ80" s="91"/>
      <c r="IVK80" s="91"/>
      <c r="IVL80" s="91"/>
      <c r="IVM80" s="91"/>
      <c r="IVN80" s="91"/>
      <c r="IVO80" s="91"/>
      <c r="IVP80" s="91"/>
      <c r="IVQ80" s="91"/>
      <c r="IVR80" s="91"/>
      <c r="IVS80" s="91"/>
      <c r="IVT80" s="91"/>
      <c r="IVU80" s="91"/>
      <c r="IVV80" s="91"/>
      <c r="IVW80" s="91"/>
      <c r="IVX80" s="91"/>
      <c r="IVY80" s="91"/>
      <c r="IVZ80" s="91"/>
      <c r="IWA80" s="91"/>
      <c r="IWB80" s="91"/>
      <c r="IWC80" s="91"/>
      <c r="IWD80" s="91"/>
      <c r="IWE80" s="91"/>
      <c r="IWF80" s="91"/>
      <c r="IWG80" s="91"/>
      <c r="IWH80" s="91"/>
      <c r="IWI80" s="91"/>
      <c r="IWJ80" s="91"/>
      <c r="IWK80" s="91"/>
      <c r="IWL80" s="91"/>
      <c r="IWM80" s="91"/>
      <c r="IWN80" s="91"/>
      <c r="IWO80" s="91"/>
      <c r="IWP80" s="91"/>
      <c r="IWQ80" s="91"/>
      <c r="IWR80" s="91"/>
      <c r="IWS80" s="91"/>
      <c r="IWT80" s="91"/>
      <c r="IWU80" s="91"/>
      <c r="IWV80" s="91"/>
      <c r="IWW80" s="91"/>
      <c r="IWX80" s="91"/>
      <c r="IWY80" s="91"/>
      <c r="IWZ80" s="91"/>
      <c r="IXA80" s="91"/>
      <c r="IXB80" s="91"/>
      <c r="IXC80" s="91"/>
      <c r="IXD80" s="91"/>
      <c r="IXE80" s="91"/>
      <c r="IXF80" s="91"/>
      <c r="IXG80" s="91"/>
      <c r="IXH80" s="91"/>
      <c r="IXI80" s="91"/>
      <c r="IXJ80" s="91"/>
      <c r="IXK80" s="91"/>
      <c r="IXL80" s="91"/>
      <c r="IXM80" s="91"/>
      <c r="IXN80" s="91"/>
      <c r="IXO80" s="91"/>
      <c r="IXP80" s="91"/>
      <c r="IXQ80" s="91"/>
      <c r="IXR80" s="91"/>
      <c r="IXS80" s="91"/>
      <c r="IXT80" s="91"/>
      <c r="IXU80" s="91"/>
      <c r="IXV80" s="91"/>
      <c r="IXW80" s="91"/>
      <c r="IXX80" s="91"/>
      <c r="IXY80" s="91"/>
      <c r="IXZ80" s="91"/>
      <c r="IYA80" s="91"/>
      <c r="IYB80" s="91"/>
      <c r="IYC80" s="91"/>
      <c r="IYD80" s="91"/>
      <c r="IYE80" s="91"/>
      <c r="IYF80" s="91"/>
      <c r="IYG80" s="91"/>
      <c r="IYH80" s="91"/>
      <c r="IYI80" s="91"/>
      <c r="IYJ80" s="91"/>
      <c r="IYK80" s="91"/>
      <c r="IYL80" s="91"/>
      <c r="IYM80" s="91"/>
      <c r="IYN80" s="91"/>
      <c r="IYO80" s="91"/>
      <c r="IYP80" s="91"/>
      <c r="IYQ80" s="91"/>
      <c r="IYR80" s="91"/>
      <c r="IYS80" s="91"/>
      <c r="IYT80" s="91"/>
      <c r="IYU80" s="91"/>
      <c r="IYV80" s="91"/>
      <c r="IYW80" s="91"/>
      <c r="IYX80" s="91"/>
      <c r="IYY80" s="91"/>
      <c r="IYZ80" s="91"/>
      <c r="IZA80" s="91"/>
      <c r="IZB80" s="91"/>
      <c r="IZC80" s="91"/>
      <c r="IZD80" s="91"/>
      <c r="IZE80" s="91"/>
      <c r="IZF80" s="91"/>
      <c r="IZG80" s="91"/>
      <c r="IZH80" s="91"/>
      <c r="IZI80" s="91"/>
      <c r="IZJ80" s="91"/>
      <c r="IZK80" s="91"/>
      <c r="IZL80" s="91"/>
      <c r="IZM80" s="91"/>
      <c r="IZN80" s="91"/>
      <c r="IZO80" s="91"/>
      <c r="IZP80" s="91"/>
      <c r="IZQ80" s="91"/>
      <c r="IZR80" s="91"/>
      <c r="IZS80" s="91"/>
      <c r="IZT80" s="91"/>
      <c r="IZU80" s="91"/>
      <c r="IZV80" s="91"/>
      <c r="IZW80" s="91"/>
      <c r="IZX80" s="91"/>
      <c r="IZY80" s="91"/>
      <c r="IZZ80" s="91"/>
      <c r="JAA80" s="91"/>
      <c r="JAB80" s="91"/>
      <c r="JAC80" s="91"/>
      <c r="JAD80" s="91"/>
      <c r="JAE80" s="91"/>
      <c r="JAF80" s="91"/>
      <c r="JAG80" s="91"/>
      <c r="JAH80" s="91"/>
      <c r="JAI80" s="91"/>
      <c r="JAJ80" s="91"/>
      <c r="JAK80" s="91"/>
      <c r="JAL80" s="91"/>
      <c r="JAM80" s="91"/>
      <c r="JAN80" s="91"/>
      <c r="JAO80" s="91"/>
      <c r="JAP80" s="91"/>
      <c r="JAQ80" s="91"/>
      <c r="JAR80" s="91"/>
      <c r="JAS80" s="91"/>
      <c r="JAT80" s="91"/>
      <c r="JAU80" s="91"/>
      <c r="JAV80" s="91"/>
      <c r="JAW80" s="91"/>
      <c r="JAX80" s="91"/>
      <c r="JAY80" s="91"/>
      <c r="JAZ80" s="91"/>
      <c r="JBA80" s="91"/>
      <c r="JBB80" s="91"/>
      <c r="JBC80" s="91"/>
      <c r="JBD80" s="91"/>
      <c r="JBE80" s="91"/>
      <c r="JBF80" s="91"/>
      <c r="JBG80" s="91"/>
      <c r="JBH80" s="91"/>
      <c r="JBI80" s="91"/>
      <c r="JBJ80" s="91"/>
      <c r="JBK80" s="91"/>
      <c r="JBL80" s="91"/>
      <c r="JBM80" s="91"/>
      <c r="JBN80" s="91"/>
      <c r="JBO80" s="91"/>
      <c r="JBP80" s="91"/>
      <c r="JBQ80" s="91"/>
      <c r="JBR80" s="91"/>
      <c r="JBS80" s="91"/>
      <c r="JBT80" s="91"/>
      <c r="JBU80" s="91"/>
      <c r="JBV80" s="91"/>
      <c r="JBW80" s="91"/>
      <c r="JBX80" s="91"/>
      <c r="JBY80" s="91"/>
      <c r="JBZ80" s="91"/>
      <c r="JCA80" s="91"/>
      <c r="JCB80" s="91"/>
      <c r="JCC80" s="91"/>
      <c r="JCD80" s="91"/>
      <c r="JCE80" s="91"/>
      <c r="JCF80" s="91"/>
      <c r="JCG80" s="91"/>
      <c r="JCH80" s="91"/>
      <c r="JCI80" s="91"/>
      <c r="JCJ80" s="91"/>
      <c r="JCK80" s="91"/>
      <c r="JCL80" s="91"/>
      <c r="JCM80" s="91"/>
      <c r="JCN80" s="91"/>
      <c r="JCO80" s="91"/>
      <c r="JCP80" s="91"/>
      <c r="JCQ80" s="91"/>
      <c r="JCR80" s="91"/>
      <c r="JCS80" s="91"/>
      <c r="JCT80" s="91"/>
      <c r="JCU80" s="91"/>
      <c r="JCV80" s="91"/>
      <c r="JCW80" s="91"/>
      <c r="JCX80" s="91"/>
      <c r="JCY80" s="91"/>
      <c r="JCZ80" s="91"/>
      <c r="JDA80" s="91"/>
      <c r="JDB80" s="91"/>
      <c r="JDC80" s="91"/>
      <c r="JDD80" s="91"/>
      <c r="JDE80" s="91"/>
      <c r="JDF80" s="91"/>
      <c r="JDG80" s="91"/>
      <c r="JDH80" s="91"/>
      <c r="JDI80" s="91"/>
      <c r="JDJ80" s="91"/>
      <c r="JDK80" s="91"/>
      <c r="JDL80" s="91"/>
      <c r="JDM80" s="91"/>
      <c r="JDN80" s="91"/>
      <c r="JDO80" s="91"/>
      <c r="JDP80" s="91"/>
      <c r="JDQ80" s="91"/>
      <c r="JDR80" s="91"/>
      <c r="JDS80" s="91"/>
      <c r="JDT80" s="91"/>
      <c r="JDU80" s="91"/>
      <c r="JDV80" s="91"/>
      <c r="JDW80" s="91"/>
      <c r="JDX80" s="91"/>
      <c r="JDY80" s="91"/>
      <c r="JDZ80" s="91"/>
      <c r="JEA80" s="91"/>
      <c r="JEB80" s="91"/>
      <c r="JEC80" s="91"/>
      <c r="JED80" s="91"/>
      <c r="JEE80" s="91"/>
      <c r="JEF80" s="91"/>
      <c r="JEG80" s="91"/>
      <c r="JEH80" s="91"/>
      <c r="JEI80" s="91"/>
      <c r="JEJ80" s="91"/>
      <c r="JEK80" s="91"/>
      <c r="JEL80" s="91"/>
      <c r="JEM80" s="91"/>
      <c r="JEN80" s="91"/>
      <c r="JEO80" s="91"/>
      <c r="JEP80" s="91"/>
      <c r="JEQ80" s="91"/>
      <c r="JER80" s="91"/>
      <c r="JES80" s="91"/>
      <c r="JET80" s="91"/>
      <c r="JEU80" s="91"/>
      <c r="JEV80" s="91"/>
      <c r="JEW80" s="91"/>
      <c r="JEX80" s="91"/>
      <c r="JEY80" s="91"/>
      <c r="JEZ80" s="91"/>
      <c r="JFA80" s="91"/>
      <c r="JFB80" s="91"/>
      <c r="JFC80" s="91"/>
      <c r="JFD80" s="91"/>
      <c r="JFE80" s="91"/>
      <c r="JFF80" s="91"/>
      <c r="JFG80" s="91"/>
      <c r="JFH80" s="91"/>
      <c r="JFI80" s="91"/>
      <c r="JFJ80" s="91"/>
      <c r="JFK80" s="91"/>
      <c r="JFL80" s="91"/>
      <c r="JFM80" s="91"/>
      <c r="JFN80" s="91"/>
      <c r="JFO80" s="91"/>
      <c r="JFP80" s="91"/>
      <c r="JFQ80" s="91"/>
      <c r="JFR80" s="91"/>
      <c r="JFS80" s="91"/>
      <c r="JFT80" s="91"/>
      <c r="JFU80" s="91"/>
      <c r="JFV80" s="91"/>
      <c r="JFW80" s="91"/>
      <c r="JFX80" s="91"/>
      <c r="JFY80" s="91"/>
      <c r="JFZ80" s="91"/>
      <c r="JGA80" s="91"/>
      <c r="JGB80" s="91"/>
      <c r="JGC80" s="91"/>
      <c r="JGD80" s="91"/>
      <c r="JGE80" s="91"/>
      <c r="JGF80" s="91"/>
      <c r="JGG80" s="91"/>
      <c r="JGH80" s="91"/>
      <c r="JGI80" s="91"/>
      <c r="JGJ80" s="91"/>
      <c r="JGK80" s="91"/>
      <c r="JGL80" s="91"/>
      <c r="JGM80" s="91"/>
      <c r="JGN80" s="91"/>
      <c r="JGO80" s="91"/>
      <c r="JGP80" s="91"/>
      <c r="JGQ80" s="91"/>
      <c r="JGR80" s="91"/>
      <c r="JGS80" s="91"/>
      <c r="JGT80" s="91"/>
      <c r="JGU80" s="91"/>
      <c r="JGV80" s="91"/>
      <c r="JGW80" s="91"/>
      <c r="JGX80" s="91"/>
      <c r="JGY80" s="91"/>
      <c r="JGZ80" s="91"/>
      <c r="JHA80" s="91"/>
      <c r="JHB80" s="91"/>
      <c r="JHC80" s="91"/>
      <c r="JHD80" s="91"/>
      <c r="JHE80" s="91"/>
      <c r="JHF80" s="91"/>
      <c r="JHG80" s="91"/>
      <c r="JHH80" s="91"/>
      <c r="JHI80" s="91"/>
      <c r="JHJ80" s="91"/>
      <c r="JHK80" s="91"/>
      <c r="JHL80" s="91"/>
      <c r="JHM80" s="91"/>
      <c r="JHN80" s="91"/>
      <c r="JHO80" s="91"/>
      <c r="JHP80" s="91"/>
      <c r="JHQ80" s="91"/>
      <c r="JHR80" s="91"/>
      <c r="JHS80" s="91"/>
      <c r="JHT80" s="91"/>
      <c r="JHU80" s="91"/>
      <c r="JHV80" s="91"/>
      <c r="JHW80" s="91"/>
      <c r="JHX80" s="91"/>
      <c r="JHY80" s="91"/>
      <c r="JHZ80" s="91"/>
      <c r="JIA80" s="91"/>
      <c r="JIB80" s="91"/>
      <c r="JIC80" s="91"/>
      <c r="JID80" s="91"/>
      <c r="JIE80" s="91"/>
      <c r="JIF80" s="91"/>
      <c r="JIG80" s="91"/>
      <c r="JIH80" s="91"/>
      <c r="JII80" s="91"/>
      <c r="JIJ80" s="91"/>
      <c r="JIK80" s="91"/>
      <c r="JIL80" s="91"/>
      <c r="JIM80" s="91"/>
      <c r="JIN80" s="91"/>
      <c r="JIO80" s="91"/>
      <c r="JIP80" s="91"/>
      <c r="JIQ80" s="91"/>
      <c r="JIR80" s="91"/>
      <c r="JIS80" s="91"/>
      <c r="JIT80" s="91"/>
      <c r="JIU80" s="91"/>
      <c r="JIV80" s="91"/>
      <c r="JIW80" s="91"/>
      <c r="JIX80" s="91"/>
      <c r="JIY80" s="91"/>
      <c r="JIZ80" s="91"/>
      <c r="JJA80" s="91"/>
      <c r="JJB80" s="91"/>
      <c r="JJC80" s="91"/>
      <c r="JJD80" s="91"/>
      <c r="JJE80" s="91"/>
      <c r="JJF80" s="91"/>
      <c r="JJG80" s="91"/>
      <c r="JJH80" s="91"/>
      <c r="JJI80" s="91"/>
      <c r="JJJ80" s="91"/>
      <c r="JJK80" s="91"/>
      <c r="JJL80" s="91"/>
      <c r="JJM80" s="91"/>
      <c r="JJN80" s="91"/>
      <c r="JJO80" s="91"/>
      <c r="JJP80" s="91"/>
      <c r="JJQ80" s="91"/>
      <c r="JJR80" s="91"/>
      <c r="JJS80" s="91"/>
      <c r="JJT80" s="91"/>
      <c r="JJU80" s="91"/>
      <c r="JJV80" s="91"/>
      <c r="JJW80" s="91"/>
      <c r="JJX80" s="91"/>
      <c r="JJY80" s="91"/>
      <c r="JJZ80" s="91"/>
      <c r="JKA80" s="91"/>
      <c r="JKB80" s="91"/>
      <c r="JKC80" s="91"/>
      <c r="JKD80" s="91"/>
      <c r="JKE80" s="91"/>
      <c r="JKF80" s="91"/>
      <c r="JKG80" s="91"/>
      <c r="JKH80" s="91"/>
      <c r="JKI80" s="91"/>
      <c r="JKJ80" s="91"/>
      <c r="JKK80" s="91"/>
      <c r="JKL80" s="91"/>
      <c r="JKM80" s="91"/>
      <c r="JKN80" s="91"/>
      <c r="JKO80" s="91"/>
      <c r="JKP80" s="91"/>
      <c r="JKQ80" s="91"/>
      <c r="JKR80" s="91"/>
      <c r="JKS80" s="91"/>
      <c r="JKT80" s="91"/>
      <c r="JKU80" s="91"/>
      <c r="JKV80" s="91"/>
      <c r="JKW80" s="91"/>
      <c r="JKX80" s="91"/>
      <c r="JKY80" s="91"/>
      <c r="JKZ80" s="91"/>
      <c r="JLA80" s="91"/>
      <c r="JLB80" s="91"/>
      <c r="JLC80" s="91"/>
      <c r="JLD80" s="91"/>
      <c r="JLE80" s="91"/>
      <c r="JLF80" s="91"/>
      <c r="JLG80" s="91"/>
      <c r="JLH80" s="91"/>
      <c r="JLI80" s="91"/>
      <c r="JLJ80" s="91"/>
      <c r="JLK80" s="91"/>
      <c r="JLL80" s="91"/>
      <c r="JLM80" s="91"/>
      <c r="JLN80" s="91"/>
      <c r="JLO80" s="91"/>
      <c r="JLP80" s="91"/>
      <c r="JLQ80" s="91"/>
      <c r="JLR80" s="91"/>
      <c r="JLS80" s="91"/>
      <c r="JLT80" s="91"/>
      <c r="JLU80" s="91"/>
      <c r="JLV80" s="91"/>
      <c r="JLW80" s="91"/>
      <c r="JLX80" s="91"/>
      <c r="JLY80" s="91"/>
      <c r="JLZ80" s="91"/>
      <c r="JMA80" s="91"/>
      <c r="JMB80" s="91"/>
      <c r="JMC80" s="91"/>
      <c r="JMD80" s="91"/>
      <c r="JME80" s="91"/>
      <c r="JMF80" s="91"/>
      <c r="JMG80" s="91"/>
      <c r="JMH80" s="91"/>
      <c r="JMI80" s="91"/>
      <c r="JMJ80" s="91"/>
      <c r="JMK80" s="91"/>
      <c r="JML80" s="91"/>
      <c r="JMM80" s="91"/>
      <c r="JMN80" s="91"/>
      <c r="JMO80" s="91"/>
      <c r="JMP80" s="91"/>
      <c r="JMQ80" s="91"/>
      <c r="JMR80" s="91"/>
      <c r="JMS80" s="91"/>
      <c r="JMT80" s="91"/>
      <c r="JMU80" s="91"/>
      <c r="JMV80" s="91"/>
      <c r="JMW80" s="91"/>
      <c r="JMX80" s="91"/>
      <c r="JMY80" s="91"/>
      <c r="JMZ80" s="91"/>
      <c r="JNA80" s="91"/>
      <c r="JNB80" s="91"/>
      <c r="JNC80" s="91"/>
      <c r="JND80" s="91"/>
      <c r="JNE80" s="91"/>
      <c r="JNF80" s="91"/>
      <c r="JNG80" s="91"/>
      <c r="JNH80" s="91"/>
      <c r="JNI80" s="91"/>
      <c r="JNJ80" s="91"/>
      <c r="JNK80" s="91"/>
      <c r="JNL80" s="91"/>
      <c r="JNM80" s="91"/>
      <c r="JNN80" s="91"/>
      <c r="JNO80" s="91"/>
      <c r="JNP80" s="91"/>
      <c r="JNQ80" s="91"/>
      <c r="JNR80" s="91"/>
      <c r="JNS80" s="91"/>
      <c r="JNT80" s="91"/>
      <c r="JNU80" s="91"/>
      <c r="JNV80" s="91"/>
      <c r="JNW80" s="91"/>
      <c r="JNX80" s="91"/>
      <c r="JNY80" s="91"/>
      <c r="JNZ80" s="91"/>
      <c r="JOA80" s="91"/>
      <c r="JOB80" s="91"/>
      <c r="JOC80" s="91"/>
      <c r="JOD80" s="91"/>
      <c r="JOE80" s="91"/>
      <c r="JOF80" s="91"/>
      <c r="JOG80" s="91"/>
      <c r="JOH80" s="91"/>
      <c r="JOI80" s="91"/>
      <c r="JOJ80" s="91"/>
      <c r="JOK80" s="91"/>
      <c r="JOL80" s="91"/>
      <c r="JOM80" s="91"/>
      <c r="JON80" s="91"/>
      <c r="JOO80" s="91"/>
      <c r="JOP80" s="91"/>
      <c r="JOQ80" s="91"/>
      <c r="JOR80" s="91"/>
      <c r="JOS80" s="91"/>
      <c r="JOT80" s="91"/>
      <c r="JOU80" s="91"/>
      <c r="JOV80" s="91"/>
      <c r="JOW80" s="91"/>
      <c r="JOX80" s="91"/>
      <c r="JOY80" s="91"/>
      <c r="JOZ80" s="91"/>
      <c r="JPA80" s="91"/>
      <c r="JPB80" s="91"/>
      <c r="JPC80" s="91"/>
      <c r="JPD80" s="91"/>
      <c r="JPE80" s="91"/>
      <c r="JPF80" s="91"/>
      <c r="JPG80" s="91"/>
      <c r="JPH80" s="91"/>
      <c r="JPI80" s="91"/>
      <c r="JPJ80" s="91"/>
      <c r="JPK80" s="91"/>
      <c r="JPL80" s="91"/>
      <c r="JPM80" s="91"/>
      <c r="JPN80" s="91"/>
      <c r="JPO80" s="91"/>
      <c r="JPP80" s="91"/>
      <c r="JPQ80" s="91"/>
      <c r="JPR80" s="91"/>
      <c r="JPS80" s="91"/>
      <c r="JPT80" s="91"/>
      <c r="JPU80" s="91"/>
      <c r="JPV80" s="91"/>
      <c r="JPW80" s="91"/>
      <c r="JPX80" s="91"/>
      <c r="JPY80" s="91"/>
      <c r="JPZ80" s="91"/>
      <c r="JQA80" s="91"/>
      <c r="JQB80" s="91"/>
      <c r="JQC80" s="91"/>
      <c r="JQD80" s="91"/>
      <c r="JQE80" s="91"/>
      <c r="JQF80" s="91"/>
      <c r="JQG80" s="91"/>
      <c r="JQH80" s="91"/>
      <c r="JQI80" s="91"/>
      <c r="JQJ80" s="91"/>
      <c r="JQK80" s="91"/>
      <c r="JQL80" s="91"/>
      <c r="JQM80" s="91"/>
      <c r="JQN80" s="91"/>
      <c r="JQO80" s="91"/>
      <c r="JQP80" s="91"/>
      <c r="JQQ80" s="91"/>
      <c r="JQR80" s="91"/>
      <c r="JQS80" s="91"/>
      <c r="JQT80" s="91"/>
      <c r="JQU80" s="91"/>
      <c r="JQV80" s="91"/>
      <c r="JQW80" s="91"/>
      <c r="JQX80" s="91"/>
      <c r="JQY80" s="91"/>
      <c r="JQZ80" s="91"/>
      <c r="JRA80" s="91"/>
      <c r="JRB80" s="91"/>
      <c r="JRC80" s="91"/>
      <c r="JRD80" s="91"/>
      <c r="JRE80" s="91"/>
      <c r="JRF80" s="91"/>
      <c r="JRG80" s="91"/>
      <c r="JRH80" s="91"/>
      <c r="JRI80" s="91"/>
      <c r="JRJ80" s="91"/>
      <c r="JRK80" s="91"/>
      <c r="JRL80" s="91"/>
      <c r="JRM80" s="91"/>
      <c r="JRN80" s="91"/>
      <c r="JRO80" s="91"/>
      <c r="JRP80" s="91"/>
      <c r="JRQ80" s="91"/>
      <c r="JRR80" s="91"/>
      <c r="JRS80" s="91"/>
      <c r="JRT80" s="91"/>
      <c r="JRU80" s="91"/>
      <c r="JRV80" s="91"/>
      <c r="JRW80" s="91"/>
      <c r="JRX80" s="91"/>
      <c r="JRY80" s="91"/>
      <c r="JRZ80" s="91"/>
      <c r="JSA80" s="91"/>
      <c r="JSB80" s="91"/>
      <c r="JSC80" s="91"/>
      <c r="JSD80" s="91"/>
      <c r="JSE80" s="91"/>
      <c r="JSF80" s="91"/>
      <c r="JSG80" s="91"/>
      <c r="JSH80" s="91"/>
      <c r="JSI80" s="91"/>
      <c r="JSJ80" s="91"/>
      <c r="JSK80" s="91"/>
      <c r="JSL80" s="91"/>
      <c r="JSM80" s="91"/>
      <c r="JSN80" s="91"/>
      <c r="JSO80" s="91"/>
      <c r="JSP80" s="91"/>
      <c r="JSQ80" s="91"/>
      <c r="JSR80" s="91"/>
      <c r="JSS80" s="91"/>
      <c r="JST80" s="91"/>
      <c r="JSU80" s="91"/>
      <c r="JSV80" s="91"/>
      <c r="JSW80" s="91"/>
      <c r="JSX80" s="91"/>
      <c r="JSY80" s="91"/>
      <c r="JSZ80" s="91"/>
      <c r="JTA80" s="91"/>
      <c r="JTB80" s="91"/>
      <c r="JTC80" s="91"/>
      <c r="JTD80" s="91"/>
      <c r="JTE80" s="91"/>
      <c r="JTF80" s="91"/>
      <c r="JTG80" s="91"/>
      <c r="JTH80" s="91"/>
      <c r="JTI80" s="91"/>
      <c r="JTJ80" s="91"/>
      <c r="JTK80" s="91"/>
      <c r="JTL80" s="91"/>
      <c r="JTM80" s="91"/>
      <c r="JTN80" s="91"/>
      <c r="JTO80" s="91"/>
      <c r="JTP80" s="91"/>
      <c r="JTQ80" s="91"/>
      <c r="JTR80" s="91"/>
      <c r="JTS80" s="91"/>
      <c r="JTT80" s="91"/>
      <c r="JTU80" s="91"/>
      <c r="JTV80" s="91"/>
      <c r="JTW80" s="91"/>
      <c r="JTX80" s="91"/>
      <c r="JTY80" s="91"/>
      <c r="JTZ80" s="91"/>
      <c r="JUA80" s="91"/>
      <c r="JUB80" s="91"/>
      <c r="JUC80" s="91"/>
      <c r="JUD80" s="91"/>
      <c r="JUE80" s="91"/>
      <c r="JUF80" s="91"/>
      <c r="JUG80" s="91"/>
      <c r="JUH80" s="91"/>
      <c r="JUI80" s="91"/>
      <c r="JUJ80" s="91"/>
      <c r="JUK80" s="91"/>
      <c r="JUL80" s="91"/>
      <c r="JUM80" s="91"/>
      <c r="JUN80" s="91"/>
      <c r="JUO80" s="91"/>
      <c r="JUP80" s="91"/>
      <c r="JUQ80" s="91"/>
      <c r="JUR80" s="91"/>
      <c r="JUS80" s="91"/>
      <c r="JUT80" s="91"/>
      <c r="JUU80" s="91"/>
      <c r="JUV80" s="91"/>
      <c r="JUW80" s="91"/>
      <c r="JUX80" s="91"/>
      <c r="JUY80" s="91"/>
      <c r="JUZ80" s="91"/>
      <c r="JVA80" s="91"/>
      <c r="JVB80" s="91"/>
      <c r="JVC80" s="91"/>
      <c r="JVD80" s="91"/>
      <c r="JVE80" s="91"/>
      <c r="JVF80" s="91"/>
      <c r="JVG80" s="91"/>
      <c r="JVH80" s="91"/>
      <c r="JVI80" s="91"/>
      <c r="JVJ80" s="91"/>
      <c r="JVK80" s="91"/>
      <c r="JVL80" s="91"/>
      <c r="JVM80" s="91"/>
      <c r="JVN80" s="91"/>
      <c r="JVO80" s="91"/>
      <c r="JVP80" s="91"/>
      <c r="JVQ80" s="91"/>
      <c r="JVR80" s="91"/>
      <c r="JVS80" s="91"/>
      <c r="JVT80" s="91"/>
      <c r="JVU80" s="91"/>
      <c r="JVV80" s="91"/>
      <c r="JVW80" s="91"/>
      <c r="JVX80" s="91"/>
      <c r="JVY80" s="91"/>
      <c r="JVZ80" s="91"/>
      <c r="JWA80" s="91"/>
      <c r="JWB80" s="91"/>
      <c r="JWC80" s="91"/>
      <c r="JWD80" s="91"/>
      <c r="JWE80" s="91"/>
      <c r="JWF80" s="91"/>
      <c r="JWG80" s="91"/>
      <c r="JWH80" s="91"/>
      <c r="JWI80" s="91"/>
      <c r="JWJ80" s="91"/>
      <c r="JWK80" s="91"/>
      <c r="JWL80" s="91"/>
      <c r="JWM80" s="91"/>
      <c r="JWN80" s="91"/>
      <c r="JWO80" s="91"/>
      <c r="JWP80" s="91"/>
      <c r="JWQ80" s="91"/>
      <c r="JWR80" s="91"/>
      <c r="JWS80" s="91"/>
      <c r="JWT80" s="91"/>
      <c r="JWU80" s="91"/>
      <c r="JWV80" s="91"/>
      <c r="JWW80" s="91"/>
      <c r="JWX80" s="91"/>
      <c r="JWY80" s="91"/>
      <c r="JWZ80" s="91"/>
      <c r="JXA80" s="91"/>
      <c r="JXB80" s="91"/>
      <c r="JXC80" s="91"/>
      <c r="JXD80" s="91"/>
      <c r="JXE80" s="91"/>
      <c r="JXF80" s="91"/>
      <c r="JXG80" s="91"/>
      <c r="JXH80" s="91"/>
      <c r="JXI80" s="91"/>
      <c r="JXJ80" s="91"/>
      <c r="JXK80" s="91"/>
      <c r="JXL80" s="91"/>
      <c r="JXM80" s="91"/>
      <c r="JXN80" s="91"/>
      <c r="JXO80" s="91"/>
      <c r="JXP80" s="91"/>
      <c r="JXQ80" s="91"/>
      <c r="JXR80" s="91"/>
      <c r="JXS80" s="91"/>
      <c r="JXT80" s="91"/>
      <c r="JXU80" s="91"/>
      <c r="JXV80" s="91"/>
      <c r="JXW80" s="91"/>
      <c r="JXX80" s="91"/>
      <c r="JXY80" s="91"/>
      <c r="JXZ80" s="91"/>
      <c r="JYA80" s="91"/>
      <c r="JYB80" s="91"/>
      <c r="JYC80" s="91"/>
      <c r="JYD80" s="91"/>
      <c r="JYE80" s="91"/>
      <c r="JYF80" s="91"/>
      <c r="JYG80" s="91"/>
      <c r="JYH80" s="91"/>
      <c r="JYI80" s="91"/>
      <c r="JYJ80" s="91"/>
      <c r="JYK80" s="91"/>
      <c r="JYL80" s="91"/>
      <c r="JYM80" s="91"/>
      <c r="JYN80" s="91"/>
      <c r="JYO80" s="91"/>
      <c r="JYP80" s="91"/>
      <c r="JYQ80" s="91"/>
      <c r="JYR80" s="91"/>
      <c r="JYS80" s="91"/>
      <c r="JYT80" s="91"/>
      <c r="JYU80" s="91"/>
      <c r="JYV80" s="91"/>
      <c r="JYW80" s="91"/>
      <c r="JYX80" s="91"/>
      <c r="JYY80" s="91"/>
      <c r="JYZ80" s="91"/>
      <c r="JZA80" s="91"/>
      <c r="JZB80" s="91"/>
      <c r="JZC80" s="91"/>
      <c r="JZD80" s="91"/>
      <c r="JZE80" s="91"/>
      <c r="JZF80" s="91"/>
      <c r="JZG80" s="91"/>
      <c r="JZH80" s="91"/>
      <c r="JZI80" s="91"/>
      <c r="JZJ80" s="91"/>
      <c r="JZK80" s="91"/>
      <c r="JZL80" s="91"/>
      <c r="JZM80" s="91"/>
      <c r="JZN80" s="91"/>
      <c r="JZO80" s="91"/>
      <c r="JZP80" s="91"/>
      <c r="JZQ80" s="91"/>
      <c r="JZR80" s="91"/>
      <c r="JZS80" s="91"/>
      <c r="JZT80" s="91"/>
      <c r="JZU80" s="91"/>
      <c r="JZV80" s="91"/>
      <c r="JZW80" s="91"/>
      <c r="JZX80" s="91"/>
      <c r="JZY80" s="91"/>
      <c r="JZZ80" s="91"/>
      <c r="KAA80" s="91"/>
      <c r="KAB80" s="91"/>
      <c r="KAC80" s="91"/>
      <c r="KAD80" s="91"/>
      <c r="KAE80" s="91"/>
      <c r="KAF80" s="91"/>
      <c r="KAG80" s="91"/>
      <c r="KAH80" s="91"/>
      <c r="KAI80" s="91"/>
      <c r="KAJ80" s="91"/>
      <c r="KAK80" s="91"/>
      <c r="KAL80" s="91"/>
      <c r="KAM80" s="91"/>
      <c r="KAN80" s="91"/>
      <c r="KAO80" s="91"/>
      <c r="KAP80" s="91"/>
      <c r="KAQ80" s="91"/>
      <c r="KAR80" s="91"/>
      <c r="KAS80" s="91"/>
      <c r="KAT80" s="91"/>
      <c r="KAU80" s="91"/>
      <c r="KAV80" s="91"/>
      <c r="KAW80" s="91"/>
      <c r="KAX80" s="91"/>
      <c r="KAY80" s="91"/>
      <c r="KAZ80" s="91"/>
      <c r="KBA80" s="91"/>
      <c r="KBB80" s="91"/>
      <c r="KBC80" s="91"/>
      <c r="KBD80" s="91"/>
      <c r="KBE80" s="91"/>
      <c r="KBF80" s="91"/>
      <c r="KBG80" s="91"/>
      <c r="KBH80" s="91"/>
      <c r="KBI80" s="91"/>
      <c r="KBJ80" s="91"/>
      <c r="KBK80" s="91"/>
      <c r="KBL80" s="91"/>
      <c r="KBM80" s="91"/>
      <c r="KBN80" s="91"/>
      <c r="KBO80" s="91"/>
      <c r="KBP80" s="91"/>
      <c r="KBQ80" s="91"/>
      <c r="KBR80" s="91"/>
      <c r="KBS80" s="91"/>
      <c r="KBT80" s="91"/>
      <c r="KBU80" s="91"/>
      <c r="KBV80" s="91"/>
      <c r="KBW80" s="91"/>
      <c r="KBX80" s="91"/>
      <c r="KBY80" s="91"/>
      <c r="KBZ80" s="91"/>
      <c r="KCA80" s="91"/>
      <c r="KCB80" s="91"/>
      <c r="KCC80" s="91"/>
      <c r="KCD80" s="91"/>
      <c r="KCE80" s="91"/>
      <c r="KCF80" s="91"/>
      <c r="KCG80" s="91"/>
      <c r="KCH80" s="91"/>
      <c r="KCI80" s="91"/>
      <c r="KCJ80" s="91"/>
      <c r="KCK80" s="91"/>
      <c r="KCL80" s="91"/>
      <c r="KCM80" s="91"/>
      <c r="KCN80" s="91"/>
      <c r="KCO80" s="91"/>
      <c r="KCP80" s="91"/>
      <c r="KCQ80" s="91"/>
      <c r="KCR80" s="91"/>
      <c r="KCS80" s="91"/>
      <c r="KCT80" s="91"/>
      <c r="KCU80" s="91"/>
      <c r="KCV80" s="91"/>
      <c r="KCW80" s="91"/>
      <c r="KCX80" s="91"/>
      <c r="KCY80" s="91"/>
      <c r="KCZ80" s="91"/>
      <c r="KDA80" s="91"/>
      <c r="KDB80" s="91"/>
      <c r="KDC80" s="91"/>
      <c r="KDD80" s="91"/>
      <c r="KDE80" s="91"/>
      <c r="KDF80" s="91"/>
      <c r="KDG80" s="91"/>
      <c r="KDH80" s="91"/>
      <c r="KDI80" s="91"/>
      <c r="KDJ80" s="91"/>
      <c r="KDK80" s="91"/>
      <c r="KDL80" s="91"/>
      <c r="KDM80" s="91"/>
      <c r="KDN80" s="91"/>
      <c r="KDO80" s="91"/>
      <c r="KDP80" s="91"/>
      <c r="KDQ80" s="91"/>
      <c r="KDR80" s="91"/>
      <c r="KDS80" s="91"/>
      <c r="KDT80" s="91"/>
      <c r="KDU80" s="91"/>
      <c r="KDV80" s="91"/>
      <c r="KDW80" s="91"/>
      <c r="KDX80" s="91"/>
      <c r="KDY80" s="91"/>
      <c r="KDZ80" s="91"/>
      <c r="KEA80" s="91"/>
      <c r="KEB80" s="91"/>
      <c r="KEC80" s="91"/>
      <c r="KED80" s="91"/>
      <c r="KEE80" s="91"/>
      <c r="KEF80" s="91"/>
      <c r="KEG80" s="91"/>
      <c r="KEH80" s="91"/>
      <c r="KEI80" s="91"/>
      <c r="KEJ80" s="91"/>
      <c r="KEK80" s="91"/>
      <c r="KEL80" s="91"/>
      <c r="KEM80" s="91"/>
      <c r="KEN80" s="91"/>
      <c r="KEO80" s="91"/>
      <c r="KEP80" s="91"/>
      <c r="KEQ80" s="91"/>
      <c r="KER80" s="91"/>
      <c r="KES80" s="91"/>
      <c r="KET80" s="91"/>
      <c r="KEU80" s="91"/>
      <c r="KEV80" s="91"/>
      <c r="KEW80" s="91"/>
      <c r="KEX80" s="91"/>
      <c r="KEY80" s="91"/>
      <c r="KEZ80" s="91"/>
      <c r="KFA80" s="91"/>
      <c r="KFB80" s="91"/>
      <c r="KFC80" s="91"/>
      <c r="KFD80" s="91"/>
      <c r="KFE80" s="91"/>
      <c r="KFF80" s="91"/>
      <c r="KFG80" s="91"/>
      <c r="KFH80" s="91"/>
      <c r="KFI80" s="91"/>
      <c r="KFJ80" s="91"/>
      <c r="KFK80" s="91"/>
      <c r="KFL80" s="91"/>
      <c r="KFM80" s="91"/>
      <c r="KFN80" s="91"/>
      <c r="KFO80" s="91"/>
      <c r="KFP80" s="91"/>
      <c r="KFQ80" s="91"/>
      <c r="KFR80" s="91"/>
      <c r="KFS80" s="91"/>
      <c r="KFT80" s="91"/>
      <c r="KFU80" s="91"/>
      <c r="KFV80" s="91"/>
      <c r="KFW80" s="91"/>
      <c r="KFX80" s="91"/>
      <c r="KFY80" s="91"/>
      <c r="KFZ80" s="91"/>
      <c r="KGA80" s="91"/>
      <c r="KGB80" s="91"/>
      <c r="KGC80" s="91"/>
      <c r="KGD80" s="91"/>
      <c r="KGE80" s="91"/>
      <c r="KGF80" s="91"/>
      <c r="KGG80" s="91"/>
      <c r="KGH80" s="91"/>
      <c r="KGI80" s="91"/>
      <c r="KGJ80" s="91"/>
      <c r="KGK80" s="91"/>
      <c r="KGL80" s="91"/>
      <c r="KGM80" s="91"/>
      <c r="KGN80" s="91"/>
      <c r="KGO80" s="91"/>
      <c r="KGP80" s="91"/>
      <c r="KGQ80" s="91"/>
      <c r="KGR80" s="91"/>
      <c r="KGS80" s="91"/>
      <c r="KGT80" s="91"/>
      <c r="KGU80" s="91"/>
      <c r="KGV80" s="91"/>
      <c r="KGW80" s="91"/>
      <c r="KGX80" s="91"/>
      <c r="KGY80" s="91"/>
      <c r="KGZ80" s="91"/>
      <c r="KHA80" s="91"/>
      <c r="KHB80" s="91"/>
      <c r="KHC80" s="91"/>
      <c r="KHD80" s="91"/>
      <c r="KHE80" s="91"/>
      <c r="KHF80" s="91"/>
      <c r="KHG80" s="91"/>
      <c r="KHH80" s="91"/>
      <c r="KHI80" s="91"/>
      <c r="KHJ80" s="91"/>
      <c r="KHK80" s="91"/>
      <c r="KHL80" s="91"/>
      <c r="KHM80" s="91"/>
      <c r="KHN80" s="91"/>
      <c r="KHO80" s="91"/>
      <c r="KHP80" s="91"/>
      <c r="KHQ80" s="91"/>
      <c r="KHR80" s="91"/>
      <c r="KHS80" s="91"/>
      <c r="KHT80" s="91"/>
      <c r="KHU80" s="91"/>
      <c r="KHV80" s="91"/>
      <c r="KHW80" s="91"/>
      <c r="KHX80" s="91"/>
      <c r="KHY80" s="91"/>
      <c r="KHZ80" s="91"/>
      <c r="KIA80" s="91"/>
      <c r="KIB80" s="91"/>
      <c r="KIC80" s="91"/>
      <c r="KID80" s="91"/>
      <c r="KIE80" s="91"/>
      <c r="KIF80" s="91"/>
      <c r="KIG80" s="91"/>
      <c r="KIH80" s="91"/>
      <c r="KII80" s="91"/>
      <c r="KIJ80" s="91"/>
      <c r="KIK80" s="91"/>
      <c r="KIL80" s="91"/>
      <c r="KIM80" s="91"/>
      <c r="KIN80" s="91"/>
      <c r="KIO80" s="91"/>
      <c r="KIP80" s="91"/>
      <c r="KIQ80" s="91"/>
      <c r="KIR80" s="91"/>
      <c r="KIS80" s="91"/>
      <c r="KIT80" s="91"/>
      <c r="KIU80" s="91"/>
      <c r="KIV80" s="91"/>
      <c r="KIW80" s="91"/>
      <c r="KIX80" s="91"/>
      <c r="KIY80" s="91"/>
      <c r="KIZ80" s="91"/>
      <c r="KJA80" s="91"/>
      <c r="KJB80" s="91"/>
      <c r="KJC80" s="91"/>
      <c r="KJD80" s="91"/>
      <c r="KJE80" s="91"/>
      <c r="KJF80" s="91"/>
      <c r="KJG80" s="91"/>
      <c r="KJH80" s="91"/>
      <c r="KJI80" s="91"/>
      <c r="KJJ80" s="91"/>
      <c r="KJK80" s="91"/>
      <c r="KJL80" s="91"/>
      <c r="KJM80" s="91"/>
      <c r="KJN80" s="91"/>
      <c r="KJO80" s="91"/>
      <c r="KJP80" s="91"/>
      <c r="KJQ80" s="91"/>
      <c r="KJR80" s="91"/>
      <c r="KJS80" s="91"/>
      <c r="KJT80" s="91"/>
      <c r="KJU80" s="91"/>
      <c r="KJV80" s="91"/>
      <c r="KJW80" s="91"/>
      <c r="KJX80" s="91"/>
      <c r="KJY80" s="91"/>
      <c r="KJZ80" s="91"/>
      <c r="KKA80" s="91"/>
      <c r="KKB80" s="91"/>
      <c r="KKC80" s="91"/>
      <c r="KKD80" s="91"/>
      <c r="KKE80" s="91"/>
      <c r="KKF80" s="91"/>
      <c r="KKG80" s="91"/>
      <c r="KKH80" s="91"/>
      <c r="KKI80" s="91"/>
      <c r="KKJ80" s="91"/>
      <c r="KKK80" s="91"/>
      <c r="KKL80" s="91"/>
      <c r="KKM80" s="91"/>
      <c r="KKN80" s="91"/>
      <c r="KKO80" s="91"/>
      <c r="KKP80" s="91"/>
      <c r="KKQ80" s="91"/>
      <c r="KKR80" s="91"/>
      <c r="KKS80" s="91"/>
      <c r="KKT80" s="91"/>
      <c r="KKU80" s="91"/>
      <c r="KKV80" s="91"/>
      <c r="KKW80" s="91"/>
      <c r="KKX80" s="91"/>
      <c r="KKY80" s="91"/>
      <c r="KKZ80" s="91"/>
      <c r="KLA80" s="91"/>
      <c r="KLB80" s="91"/>
      <c r="KLC80" s="91"/>
      <c r="KLD80" s="91"/>
      <c r="KLE80" s="91"/>
      <c r="KLF80" s="91"/>
      <c r="KLG80" s="91"/>
      <c r="KLH80" s="91"/>
      <c r="KLI80" s="91"/>
      <c r="KLJ80" s="91"/>
      <c r="KLK80" s="91"/>
      <c r="KLL80" s="91"/>
      <c r="KLM80" s="91"/>
      <c r="KLN80" s="91"/>
      <c r="KLO80" s="91"/>
      <c r="KLP80" s="91"/>
      <c r="KLQ80" s="91"/>
      <c r="KLR80" s="91"/>
      <c r="KLS80" s="91"/>
      <c r="KLT80" s="91"/>
      <c r="KLU80" s="91"/>
      <c r="KLV80" s="91"/>
      <c r="KLW80" s="91"/>
      <c r="KLX80" s="91"/>
      <c r="KLY80" s="91"/>
      <c r="KLZ80" s="91"/>
      <c r="KMA80" s="91"/>
      <c r="KMB80" s="91"/>
      <c r="KMC80" s="91"/>
      <c r="KMD80" s="91"/>
      <c r="KME80" s="91"/>
      <c r="KMF80" s="91"/>
      <c r="KMG80" s="91"/>
      <c r="KMH80" s="91"/>
      <c r="KMI80" s="91"/>
      <c r="KMJ80" s="91"/>
      <c r="KMK80" s="91"/>
      <c r="KML80" s="91"/>
      <c r="KMM80" s="91"/>
      <c r="KMN80" s="91"/>
      <c r="KMO80" s="91"/>
      <c r="KMP80" s="91"/>
      <c r="KMQ80" s="91"/>
      <c r="KMR80" s="91"/>
      <c r="KMS80" s="91"/>
      <c r="KMT80" s="91"/>
      <c r="KMU80" s="91"/>
      <c r="KMV80" s="91"/>
      <c r="KMW80" s="91"/>
      <c r="KMX80" s="91"/>
      <c r="KMY80" s="91"/>
      <c r="KMZ80" s="91"/>
      <c r="KNA80" s="91"/>
      <c r="KNB80" s="91"/>
      <c r="KNC80" s="91"/>
      <c r="KND80" s="91"/>
      <c r="KNE80" s="91"/>
      <c r="KNF80" s="91"/>
      <c r="KNG80" s="91"/>
      <c r="KNH80" s="91"/>
      <c r="KNI80" s="91"/>
      <c r="KNJ80" s="91"/>
      <c r="KNK80" s="91"/>
      <c r="KNL80" s="91"/>
      <c r="KNM80" s="91"/>
      <c r="KNN80" s="91"/>
      <c r="KNO80" s="91"/>
      <c r="KNP80" s="91"/>
      <c r="KNQ80" s="91"/>
      <c r="KNR80" s="91"/>
      <c r="KNS80" s="91"/>
      <c r="KNT80" s="91"/>
      <c r="KNU80" s="91"/>
      <c r="KNV80" s="91"/>
      <c r="KNW80" s="91"/>
      <c r="KNX80" s="91"/>
      <c r="KNY80" s="91"/>
      <c r="KNZ80" s="91"/>
      <c r="KOA80" s="91"/>
      <c r="KOB80" s="91"/>
      <c r="KOC80" s="91"/>
      <c r="KOD80" s="91"/>
      <c r="KOE80" s="91"/>
      <c r="KOF80" s="91"/>
      <c r="KOG80" s="91"/>
      <c r="KOH80" s="91"/>
      <c r="KOI80" s="91"/>
      <c r="KOJ80" s="91"/>
      <c r="KOK80" s="91"/>
      <c r="KOL80" s="91"/>
      <c r="KOM80" s="91"/>
      <c r="KON80" s="91"/>
      <c r="KOO80" s="91"/>
      <c r="KOP80" s="91"/>
      <c r="KOQ80" s="91"/>
      <c r="KOR80" s="91"/>
      <c r="KOS80" s="91"/>
      <c r="KOT80" s="91"/>
      <c r="KOU80" s="91"/>
      <c r="KOV80" s="91"/>
      <c r="KOW80" s="91"/>
      <c r="KOX80" s="91"/>
      <c r="KOY80" s="91"/>
      <c r="KOZ80" s="91"/>
      <c r="KPA80" s="91"/>
      <c r="KPB80" s="91"/>
      <c r="KPC80" s="91"/>
      <c r="KPD80" s="91"/>
      <c r="KPE80" s="91"/>
      <c r="KPF80" s="91"/>
      <c r="KPG80" s="91"/>
      <c r="KPH80" s="91"/>
      <c r="KPI80" s="91"/>
      <c r="KPJ80" s="91"/>
      <c r="KPK80" s="91"/>
      <c r="KPL80" s="91"/>
      <c r="KPM80" s="91"/>
      <c r="KPN80" s="91"/>
      <c r="KPO80" s="91"/>
      <c r="KPP80" s="91"/>
      <c r="KPQ80" s="91"/>
      <c r="KPR80" s="91"/>
      <c r="KPS80" s="91"/>
      <c r="KPT80" s="91"/>
      <c r="KPU80" s="91"/>
      <c r="KPV80" s="91"/>
      <c r="KPW80" s="91"/>
      <c r="KPX80" s="91"/>
      <c r="KPY80" s="91"/>
      <c r="KPZ80" s="91"/>
      <c r="KQA80" s="91"/>
      <c r="KQB80" s="91"/>
      <c r="KQC80" s="91"/>
      <c r="KQD80" s="91"/>
      <c r="KQE80" s="91"/>
      <c r="KQF80" s="91"/>
      <c r="KQG80" s="91"/>
      <c r="KQH80" s="91"/>
      <c r="KQI80" s="91"/>
      <c r="KQJ80" s="91"/>
      <c r="KQK80" s="91"/>
      <c r="KQL80" s="91"/>
      <c r="KQM80" s="91"/>
      <c r="KQN80" s="91"/>
      <c r="KQO80" s="91"/>
      <c r="KQP80" s="91"/>
      <c r="KQQ80" s="91"/>
      <c r="KQR80" s="91"/>
      <c r="KQS80" s="91"/>
      <c r="KQT80" s="91"/>
      <c r="KQU80" s="91"/>
      <c r="KQV80" s="91"/>
      <c r="KQW80" s="91"/>
      <c r="KQX80" s="91"/>
      <c r="KQY80" s="91"/>
      <c r="KQZ80" s="91"/>
      <c r="KRA80" s="91"/>
      <c r="KRB80" s="91"/>
      <c r="KRC80" s="91"/>
      <c r="KRD80" s="91"/>
      <c r="KRE80" s="91"/>
      <c r="KRF80" s="91"/>
      <c r="KRG80" s="91"/>
      <c r="KRH80" s="91"/>
      <c r="KRI80" s="91"/>
      <c r="KRJ80" s="91"/>
      <c r="KRK80" s="91"/>
      <c r="KRL80" s="91"/>
      <c r="KRM80" s="91"/>
      <c r="KRN80" s="91"/>
      <c r="KRO80" s="91"/>
      <c r="KRP80" s="91"/>
      <c r="KRQ80" s="91"/>
      <c r="KRR80" s="91"/>
      <c r="KRS80" s="91"/>
      <c r="KRT80" s="91"/>
      <c r="KRU80" s="91"/>
      <c r="KRV80" s="91"/>
      <c r="KRW80" s="91"/>
      <c r="KRX80" s="91"/>
      <c r="KRY80" s="91"/>
      <c r="KRZ80" s="91"/>
      <c r="KSA80" s="91"/>
      <c r="KSB80" s="91"/>
      <c r="KSC80" s="91"/>
      <c r="KSD80" s="91"/>
      <c r="KSE80" s="91"/>
      <c r="KSF80" s="91"/>
      <c r="KSG80" s="91"/>
      <c r="KSH80" s="91"/>
      <c r="KSI80" s="91"/>
      <c r="KSJ80" s="91"/>
      <c r="KSK80" s="91"/>
      <c r="KSL80" s="91"/>
      <c r="KSM80" s="91"/>
      <c r="KSN80" s="91"/>
      <c r="KSO80" s="91"/>
      <c r="KSP80" s="91"/>
      <c r="KSQ80" s="91"/>
      <c r="KSR80" s="91"/>
      <c r="KSS80" s="91"/>
      <c r="KST80" s="91"/>
      <c r="KSU80" s="91"/>
      <c r="KSV80" s="91"/>
      <c r="KSW80" s="91"/>
      <c r="KSX80" s="91"/>
      <c r="KSY80" s="91"/>
      <c r="KSZ80" s="91"/>
      <c r="KTA80" s="91"/>
      <c r="KTB80" s="91"/>
      <c r="KTC80" s="91"/>
      <c r="KTD80" s="91"/>
      <c r="KTE80" s="91"/>
      <c r="KTF80" s="91"/>
      <c r="KTG80" s="91"/>
      <c r="KTH80" s="91"/>
      <c r="KTI80" s="91"/>
      <c r="KTJ80" s="91"/>
      <c r="KTK80" s="91"/>
      <c r="KTL80" s="91"/>
      <c r="KTM80" s="91"/>
      <c r="KTN80" s="91"/>
      <c r="KTO80" s="91"/>
      <c r="KTP80" s="91"/>
      <c r="KTQ80" s="91"/>
      <c r="KTR80" s="91"/>
      <c r="KTS80" s="91"/>
      <c r="KTT80" s="91"/>
      <c r="KTU80" s="91"/>
      <c r="KTV80" s="91"/>
      <c r="KTW80" s="91"/>
      <c r="KTX80" s="91"/>
      <c r="KTY80" s="91"/>
      <c r="KTZ80" s="91"/>
      <c r="KUA80" s="91"/>
      <c r="KUB80" s="91"/>
      <c r="KUC80" s="91"/>
      <c r="KUD80" s="91"/>
      <c r="KUE80" s="91"/>
      <c r="KUF80" s="91"/>
      <c r="KUG80" s="91"/>
      <c r="KUH80" s="91"/>
      <c r="KUI80" s="91"/>
      <c r="KUJ80" s="91"/>
      <c r="KUK80" s="91"/>
      <c r="KUL80" s="91"/>
      <c r="KUM80" s="91"/>
      <c r="KUN80" s="91"/>
      <c r="KUO80" s="91"/>
      <c r="KUP80" s="91"/>
      <c r="KUQ80" s="91"/>
      <c r="KUR80" s="91"/>
      <c r="KUS80" s="91"/>
      <c r="KUT80" s="91"/>
      <c r="KUU80" s="91"/>
      <c r="KUV80" s="91"/>
      <c r="KUW80" s="91"/>
      <c r="KUX80" s="91"/>
      <c r="KUY80" s="91"/>
      <c r="KUZ80" s="91"/>
      <c r="KVA80" s="91"/>
      <c r="KVB80" s="91"/>
      <c r="KVC80" s="91"/>
      <c r="KVD80" s="91"/>
      <c r="KVE80" s="91"/>
      <c r="KVF80" s="91"/>
      <c r="KVG80" s="91"/>
      <c r="KVH80" s="91"/>
      <c r="KVI80" s="91"/>
      <c r="KVJ80" s="91"/>
      <c r="KVK80" s="91"/>
      <c r="KVL80" s="91"/>
      <c r="KVM80" s="91"/>
      <c r="KVN80" s="91"/>
      <c r="KVO80" s="91"/>
      <c r="KVP80" s="91"/>
      <c r="KVQ80" s="91"/>
      <c r="KVR80" s="91"/>
      <c r="KVS80" s="91"/>
      <c r="KVT80" s="91"/>
      <c r="KVU80" s="91"/>
      <c r="KVV80" s="91"/>
      <c r="KVW80" s="91"/>
      <c r="KVX80" s="91"/>
      <c r="KVY80" s="91"/>
      <c r="KVZ80" s="91"/>
      <c r="KWA80" s="91"/>
      <c r="KWB80" s="91"/>
      <c r="KWC80" s="91"/>
      <c r="KWD80" s="91"/>
      <c r="KWE80" s="91"/>
      <c r="KWF80" s="91"/>
      <c r="KWG80" s="91"/>
      <c r="KWH80" s="91"/>
      <c r="KWI80" s="91"/>
      <c r="KWJ80" s="91"/>
      <c r="KWK80" s="91"/>
      <c r="KWL80" s="91"/>
      <c r="KWM80" s="91"/>
      <c r="KWN80" s="91"/>
      <c r="KWO80" s="91"/>
      <c r="KWP80" s="91"/>
      <c r="KWQ80" s="91"/>
      <c r="KWR80" s="91"/>
      <c r="KWS80" s="91"/>
      <c r="KWT80" s="91"/>
      <c r="KWU80" s="91"/>
      <c r="KWV80" s="91"/>
      <c r="KWW80" s="91"/>
      <c r="KWX80" s="91"/>
      <c r="KWY80" s="91"/>
      <c r="KWZ80" s="91"/>
      <c r="KXA80" s="91"/>
      <c r="KXB80" s="91"/>
      <c r="KXC80" s="91"/>
      <c r="KXD80" s="91"/>
      <c r="KXE80" s="91"/>
      <c r="KXF80" s="91"/>
      <c r="KXG80" s="91"/>
      <c r="KXH80" s="91"/>
      <c r="KXI80" s="91"/>
      <c r="KXJ80" s="91"/>
      <c r="KXK80" s="91"/>
      <c r="KXL80" s="91"/>
      <c r="KXM80" s="91"/>
      <c r="KXN80" s="91"/>
      <c r="KXO80" s="91"/>
      <c r="KXP80" s="91"/>
      <c r="KXQ80" s="91"/>
      <c r="KXR80" s="91"/>
      <c r="KXS80" s="91"/>
      <c r="KXT80" s="91"/>
      <c r="KXU80" s="91"/>
      <c r="KXV80" s="91"/>
      <c r="KXW80" s="91"/>
      <c r="KXX80" s="91"/>
      <c r="KXY80" s="91"/>
      <c r="KXZ80" s="91"/>
      <c r="KYA80" s="91"/>
      <c r="KYB80" s="91"/>
      <c r="KYC80" s="91"/>
      <c r="KYD80" s="91"/>
      <c r="KYE80" s="91"/>
      <c r="KYF80" s="91"/>
      <c r="KYG80" s="91"/>
      <c r="KYH80" s="91"/>
      <c r="KYI80" s="91"/>
      <c r="KYJ80" s="91"/>
      <c r="KYK80" s="91"/>
      <c r="KYL80" s="91"/>
      <c r="KYM80" s="91"/>
      <c r="KYN80" s="91"/>
      <c r="KYO80" s="91"/>
      <c r="KYP80" s="91"/>
      <c r="KYQ80" s="91"/>
      <c r="KYR80" s="91"/>
      <c r="KYS80" s="91"/>
      <c r="KYT80" s="91"/>
      <c r="KYU80" s="91"/>
      <c r="KYV80" s="91"/>
      <c r="KYW80" s="91"/>
      <c r="KYX80" s="91"/>
      <c r="KYY80" s="91"/>
      <c r="KYZ80" s="91"/>
      <c r="KZA80" s="91"/>
      <c r="KZB80" s="91"/>
      <c r="KZC80" s="91"/>
      <c r="KZD80" s="91"/>
      <c r="KZE80" s="91"/>
      <c r="KZF80" s="91"/>
      <c r="KZG80" s="91"/>
      <c r="KZH80" s="91"/>
      <c r="KZI80" s="91"/>
      <c r="KZJ80" s="91"/>
      <c r="KZK80" s="91"/>
      <c r="KZL80" s="91"/>
      <c r="KZM80" s="91"/>
      <c r="KZN80" s="91"/>
      <c r="KZO80" s="91"/>
      <c r="KZP80" s="91"/>
      <c r="KZQ80" s="91"/>
      <c r="KZR80" s="91"/>
      <c r="KZS80" s="91"/>
      <c r="KZT80" s="91"/>
      <c r="KZU80" s="91"/>
      <c r="KZV80" s="91"/>
      <c r="KZW80" s="91"/>
      <c r="KZX80" s="91"/>
      <c r="KZY80" s="91"/>
      <c r="KZZ80" s="91"/>
      <c r="LAA80" s="91"/>
      <c r="LAB80" s="91"/>
      <c r="LAC80" s="91"/>
      <c r="LAD80" s="91"/>
      <c r="LAE80" s="91"/>
      <c r="LAF80" s="91"/>
      <c r="LAG80" s="91"/>
      <c r="LAH80" s="91"/>
      <c r="LAI80" s="91"/>
      <c r="LAJ80" s="91"/>
      <c r="LAK80" s="91"/>
      <c r="LAL80" s="91"/>
      <c r="LAM80" s="91"/>
      <c r="LAN80" s="91"/>
      <c r="LAO80" s="91"/>
      <c r="LAP80" s="91"/>
      <c r="LAQ80" s="91"/>
      <c r="LAR80" s="91"/>
      <c r="LAS80" s="91"/>
      <c r="LAT80" s="91"/>
      <c r="LAU80" s="91"/>
      <c r="LAV80" s="91"/>
      <c r="LAW80" s="91"/>
      <c r="LAX80" s="91"/>
      <c r="LAY80" s="91"/>
      <c r="LAZ80" s="91"/>
      <c r="LBA80" s="91"/>
      <c r="LBB80" s="91"/>
      <c r="LBC80" s="91"/>
      <c r="LBD80" s="91"/>
      <c r="LBE80" s="91"/>
      <c r="LBF80" s="91"/>
      <c r="LBG80" s="91"/>
      <c r="LBH80" s="91"/>
      <c r="LBI80" s="91"/>
      <c r="LBJ80" s="91"/>
      <c r="LBK80" s="91"/>
      <c r="LBL80" s="91"/>
      <c r="LBM80" s="91"/>
      <c r="LBN80" s="91"/>
      <c r="LBO80" s="91"/>
      <c r="LBP80" s="91"/>
      <c r="LBQ80" s="91"/>
      <c r="LBR80" s="91"/>
      <c r="LBS80" s="91"/>
      <c r="LBT80" s="91"/>
      <c r="LBU80" s="91"/>
      <c r="LBV80" s="91"/>
      <c r="LBW80" s="91"/>
      <c r="LBX80" s="91"/>
      <c r="LBY80" s="91"/>
      <c r="LBZ80" s="91"/>
      <c r="LCA80" s="91"/>
      <c r="LCB80" s="91"/>
      <c r="LCC80" s="91"/>
      <c r="LCD80" s="91"/>
      <c r="LCE80" s="91"/>
      <c r="LCF80" s="91"/>
      <c r="LCG80" s="91"/>
      <c r="LCH80" s="91"/>
      <c r="LCI80" s="91"/>
      <c r="LCJ80" s="91"/>
      <c r="LCK80" s="91"/>
      <c r="LCL80" s="91"/>
      <c r="LCM80" s="91"/>
      <c r="LCN80" s="91"/>
      <c r="LCO80" s="91"/>
      <c r="LCP80" s="91"/>
      <c r="LCQ80" s="91"/>
      <c r="LCR80" s="91"/>
      <c r="LCS80" s="91"/>
      <c r="LCT80" s="91"/>
      <c r="LCU80" s="91"/>
      <c r="LCV80" s="91"/>
      <c r="LCW80" s="91"/>
      <c r="LCX80" s="91"/>
      <c r="LCY80" s="91"/>
      <c r="LCZ80" s="91"/>
      <c r="LDA80" s="91"/>
      <c r="LDB80" s="91"/>
      <c r="LDC80" s="91"/>
      <c r="LDD80" s="91"/>
      <c r="LDE80" s="91"/>
      <c r="LDF80" s="91"/>
      <c r="LDG80" s="91"/>
      <c r="LDH80" s="91"/>
      <c r="LDI80" s="91"/>
      <c r="LDJ80" s="91"/>
      <c r="LDK80" s="91"/>
      <c r="LDL80" s="91"/>
      <c r="LDM80" s="91"/>
      <c r="LDN80" s="91"/>
      <c r="LDO80" s="91"/>
      <c r="LDP80" s="91"/>
      <c r="LDQ80" s="91"/>
      <c r="LDR80" s="91"/>
      <c r="LDS80" s="91"/>
      <c r="LDT80" s="91"/>
      <c r="LDU80" s="91"/>
      <c r="LDV80" s="91"/>
      <c r="LDW80" s="91"/>
      <c r="LDX80" s="91"/>
      <c r="LDY80" s="91"/>
      <c r="LDZ80" s="91"/>
      <c r="LEA80" s="91"/>
      <c r="LEB80" s="91"/>
      <c r="LEC80" s="91"/>
      <c r="LED80" s="91"/>
      <c r="LEE80" s="91"/>
      <c r="LEF80" s="91"/>
      <c r="LEG80" s="91"/>
      <c r="LEH80" s="91"/>
      <c r="LEI80" s="91"/>
      <c r="LEJ80" s="91"/>
      <c r="LEK80" s="91"/>
      <c r="LEL80" s="91"/>
      <c r="LEM80" s="91"/>
      <c r="LEN80" s="91"/>
      <c r="LEO80" s="91"/>
      <c r="LEP80" s="91"/>
      <c r="LEQ80" s="91"/>
      <c r="LER80" s="91"/>
      <c r="LES80" s="91"/>
      <c r="LET80" s="91"/>
      <c r="LEU80" s="91"/>
      <c r="LEV80" s="91"/>
      <c r="LEW80" s="91"/>
      <c r="LEX80" s="91"/>
      <c r="LEY80" s="91"/>
      <c r="LEZ80" s="91"/>
      <c r="LFA80" s="91"/>
      <c r="LFB80" s="91"/>
      <c r="LFC80" s="91"/>
      <c r="LFD80" s="91"/>
      <c r="LFE80" s="91"/>
      <c r="LFF80" s="91"/>
      <c r="LFG80" s="91"/>
      <c r="LFH80" s="91"/>
      <c r="LFI80" s="91"/>
      <c r="LFJ80" s="91"/>
      <c r="LFK80" s="91"/>
      <c r="LFL80" s="91"/>
      <c r="LFM80" s="91"/>
      <c r="LFN80" s="91"/>
      <c r="LFO80" s="91"/>
      <c r="LFP80" s="91"/>
      <c r="LFQ80" s="91"/>
      <c r="LFR80" s="91"/>
      <c r="LFS80" s="91"/>
      <c r="LFT80" s="91"/>
      <c r="LFU80" s="91"/>
      <c r="LFV80" s="91"/>
      <c r="LFW80" s="91"/>
      <c r="LFX80" s="91"/>
      <c r="LFY80" s="91"/>
      <c r="LFZ80" s="91"/>
      <c r="LGA80" s="91"/>
      <c r="LGB80" s="91"/>
      <c r="LGC80" s="91"/>
      <c r="LGD80" s="91"/>
      <c r="LGE80" s="91"/>
      <c r="LGF80" s="91"/>
      <c r="LGG80" s="91"/>
      <c r="LGH80" s="91"/>
      <c r="LGI80" s="91"/>
      <c r="LGJ80" s="91"/>
      <c r="LGK80" s="91"/>
      <c r="LGL80" s="91"/>
      <c r="LGM80" s="91"/>
      <c r="LGN80" s="91"/>
      <c r="LGO80" s="91"/>
      <c r="LGP80" s="91"/>
      <c r="LGQ80" s="91"/>
      <c r="LGR80" s="91"/>
      <c r="LGS80" s="91"/>
      <c r="LGT80" s="91"/>
      <c r="LGU80" s="91"/>
      <c r="LGV80" s="91"/>
      <c r="LGW80" s="91"/>
      <c r="LGX80" s="91"/>
      <c r="LGY80" s="91"/>
      <c r="LGZ80" s="91"/>
      <c r="LHA80" s="91"/>
      <c r="LHB80" s="91"/>
      <c r="LHC80" s="91"/>
      <c r="LHD80" s="91"/>
      <c r="LHE80" s="91"/>
      <c r="LHF80" s="91"/>
      <c r="LHG80" s="91"/>
      <c r="LHH80" s="91"/>
      <c r="LHI80" s="91"/>
      <c r="LHJ80" s="91"/>
      <c r="LHK80" s="91"/>
      <c r="LHL80" s="91"/>
      <c r="LHM80" s="91"/>
      <c r="LHN80" s="91"/>
      <c r="LHO80" s="91"/>
      <c r="LHP80" s="91"/>
      <c r="LHQ80" s="91"/>
      <c r="LHR80" s="91"/>
      <c r="LHS80" s="91"/>
      <c r="LHT80" s="91"/>
      <c r="LHU80" s="91"/>
      <c r="LHV80" s="91"/>
      <c r="LHW80" s="91"/>
      <c r="LHX80" s="91"/>
      <c r="LHY80" s="91"/>
      <c r="LHZ80" s="91"/>
      <c r="LIA80" s="91"/>
      <c r="LIB80" s="91"/>
      <c r="LIC80" s="91"/>
      <c r="LID80" s="91"/>
      <c r="LIE80" s="91"/>
      <c r="LIF80" s="91"/>
      <c r="LIG80" s="91"/>
      <c r="LIH80" s="91"/>
      <c r="LII80" s="91"/>
      <c r="LIJ80" s="91"/>
      <c r="LIK80" s="91"/>
      <c r="LIL80" s="91"/>
      <c r="LIM80" s="91"/>
      <c r="LIN80" s="91"/>
      <c r="LIO80" s="91"/>
      <c r="LIP80" s="91"/>
      <c r="LIQ80" s="91"/>
      <c r="LIR80" s="91"/>
      <c r="LIS80" s="91"/>
      <c r="LIT80" s="91"/>
      <c r="LIU80" s="91"/>
      <c r="LIV80" s="91"/>
      <c r="LIW80" s="91"/>
      <c r="LIX80" s="91"/>
      <c r="LIY80" s="91"/>
      <c r="LIZ80" s="91"/>
      <c r="LJA80" s="91"/>
      <c r="LJB80" s="91"/>
      <c r="LJC80" s="91"/>
      <c r="LJD80" s="91"/>
      <c r="LJE80" s="91"/>
      <c r="LJF80" s="91"/>
      <c r="LJG80" s="91"/>
      <c r="LJH80" s="91"/>
      <c r="LJI80" s="91"/>
      <c r="LJJ80" s="91"/>
      <c r="LJK80" s="91"/>
      <c r="LJL80" s="91"/>
      <c r="LJM80" s="91"/>
      <c r="LJN80" s="91"/>
      <c r="LJO80" s="91"/>
      <c r="LJP80" s="91"/>
      <c r="LJQ80" s="91"/>
      <c r="LJR80" s="91"/>
      <c r="LJS80" s="91"/>
      <c r="LJT80" s="91"/>
      <c r="LJU80" s="91"/>
      <c r="LJV80" s="91"/>
      <c r="LJW80" s="91"/>
      <c r="LJX80" s="91"/>
      <c r="LJY80" s="91"/>
      <c r="LJZ80" s="91"/>
      <c r="LKA80" s="91"/>
      <c r="LKB80" s="91"/>
      <c r="LKC80" s="91"/>
      <c r="LKD80" s="91"/>
      <c r="LKE80" s="91"/>
      <c r="LKF80" s="91"/>
      <c r="LKG80" s="91"/>
      <c r="LKH80" s="91"/>
      <c r="LKI80" s="91"/>
      <c r="LKJ80" s="91"/>
      <c r="LKK80" s="91"/>
      <c r="LKL80" s="91"/>
      <c r="LKM80" s="91"/>
      <c r="LKN80" s="91"/>
      <c r="LKO80" s="91"/>
      <c r="LKP80" s="91"/>
      <c r="LKQ80" s="91"/>
      <c r="LKR80" s="91"/>
      <c r="LKS80" s="91"/>
      <c r="LKT80" s="91"/>
      <c r="LKU80" s="91"/>
      <c r="LKV80" s="91"/>
      <c r="LKW80" s="91"/>
      <c r="LKX80" s="91"/>
      <c r="LKY80" s="91"/>
      <c r="LKZ80" s="91"/>
      <c r="LLA80" s="91"/>
      <c r="LLB80" s="91"/>
      <c r="LLC80" s="91"/>
      <c r="LLD80" s="91"/>
      <c r="LLE80" s="91"/>
      <c r="LLF80" s="91"/>
      <c r="LLG80" s="91"/>
      <c r="LLH80" s="91"/>
      <c r="LLI80" s="91"/>
      <c r="LLJ80" s="91"/>
      <c r="LLK80" s="91"/>
      <c r="LLL80" s="91"/>
      <c r="LLM80" s="91"/>
      <c r="LLN80" s="91"/>
      <c r="LLO80" s="91"/>
      <c r="LLP80" s="91"/>
      <c r="LLQ80" s="91"/>
      <c r="LLR80" s="91"/>
      <c r="LLS80" s="91"/>
      <c r="LLT80" s="91"/>
      <c r="LLU80" s="91"/>
      <c r="LLV80" s="91"/>
      <c r="LLW80" s="91"/>
      <c r="LLX80" s="91"/>
      <c r="LLY80" s="91"/>
      <c r="LLZ80" s="91"/>
      <c r="LMA80" s="91"/>
      <c r="LMB80" s="91"/>
      <c r="LMC80" s="91"/>
      <c r="LMD80" s="91"/>
      <c r="LME80" s="91"/>
      <c r="LMF80" s="91"/>
      <c r="LMG80" s="91"/>
      <c r="LMH80" s="91"/>
      <c r="LMI80" s="91"/>
      <c r="LMJ80" s="91"/>
      <c r="LMK80" s="91"/>
      <c r="LML80" s="91"/>
      <c r="LMM80" s="91"/>
      <c r="LMN80" s="91"/>
      <c r="LMO80" s="91"/>
      <c r="LMP80" s="91"/>
      <c r="LMQ80" s="91"/>
      <c r="LMR80" s="91"/>
      <c r="LMS80" s="91"/>
      <c r="LMT80" s="91"/>
      <c r="LMU80" s="91"/>
      <c r="LMV80" s="91"/>
      <c r="LMW80" s="91"/>
      <c r="LMX80" s="91"/>
      <c r="LMY80" s="91"/>
      <c r="LMZ80" s="91"/>
      <c r="LNA80" s="91"/>
      <c r="LNB80" s="91"/>
      <c r="LNC80" s="91"/>
      <c r="LND80" s="91"/>
      <c r="LNE80" s="91"/>
      <c r="LNF80" s="91"/>
      <c r="LNG80" s="91"/>
      <c r="LNH80" s="91"/>
      <c r="LNI80" s="91"/>
      <c r="LNJ80" s="91"/>
      <c r="LNK80" s="91"/>
      <c r="LNL80" s="91"/>
      <c r="LNM80" s="91"/>
      <c r="LNN80" s="91"/>
      <c r="LNO80" s="91"/>
      <c r="LNP80" s="91"/>
      <c r="LNQ80" s="91"/>
      <c r="LNR80" s="91"/>
      <c r="LNS80" s="91"/>
      <c r="LNT80" s="91"/>
      <c r="LNU80" s="91"/>
      <c r="LNV80" s="91"/>
      <c r="LNW80" s="91"/>
      <c r="LNX80" s="91"/>
      <c r="LNY80" s="91"/>
      <c r="LNZ80" s="91"/>
      <c r="LOA80" s="91"/>
      <c r="LOB80" s="91"/>
      <c r="LOC80" s="91"/>
      <c r="LOD80" s="91"/>
      <c r="LOE80" s="91"/>
      <c r="LOF80" s="91"/>
      <c r="LOG80" s="91"/>
      <c r="LOH80" s="91"/>
      <c r="LOI80" s="91"/>
      <c r="LOJ80" s="91"/>
      <c r="LOK80" s="91"/>
      <c r="LOL80" s="91"/>
      <c r="LOM80" s="91"/>
      <c r="LON80" s="91"/>
      <c r="LOO80" s="91"/>
      <c r="LOP80" s="91"/>
      <c r="LOQ80" s="91"/>
      <c r="LOR80" s="91"/>
      <c r="LOS80" s="91"/>
      <c r="LOT80" s="91"/>
      <c r="LOU80" s="91"/>
      <c r="LOV80" s="91"/>
      <c r="LOW80" s="91"/>
      <c r="LOX80" s="91"/>
      <c r="LOY80" s="91"/>
      <c r="LOZ80" s="91"/>
      <c r="LPA80" s="91"/>
      <c r="LPB80" s="91"/>
      <c r="LPC80" s="91"/>
      <c r="LPD80" s="91"/>
      <c r="LPE80" s="91"/>
      <c r="LPF80" s="91"/>
      <c r="LPG80" s="91"/>
      <c r="LPH80" s="91"/>
      <c r="LPI80" s="91"/>
      <c r="LPJ80" s="91"/>
      <c r="LPK80" s="91"/>
      <c r="LPL80" s="91"/>
      <c r="LPM80" s="91"/>
      <c r="LPN80" s="91"/>
      <c r="LPO80" s="91"/>
      <c r="LPP80" s="91"/>
      <c r="LPQ80" s="91"/>
      <c r="LPR80" s="91"/>
      <c r="LPS80" s="91"/>
      <c r="LPT80" s="91"/>
      <c r="LPU80" s="91"/>
      <c r="LPV80" s="91"/>
      <c r="LPW80" s="91"/>
      <c r="LPX80" s="91"/>
      <c r="LPY80" s="91"/>
      <c r="LPZ80" s="91"/>
      <c r="LQA80" s="91"/>
      <c r="LQB80" s="91"/>
      <c r="LQC80" s="91"/>
      <c r="LQD80" s="91"/>
      <c r="LQE80" s="91"/>
      <c r="LQF80" s="91"/>
      <c r="LQG80" s="91"/>
      <c r="LQH80" s="91"/>
      <c r="LQI80" s="91"/>
      <c r="LQJ80" s="91"/>
      <c r="LQK80" s="91"/>
      <c r="LQL80" s="91"/>
      <c r="LQM80" s="91"/>
      <c r="LQN80" s="91"/>
      <c r="LQO80" s="91"/>
      <c r="LQP80" s="91"/>
      <c r="LQQ80" s="91"/>
      <c r="LQR80" s="91"/>
      <c r="LQS80" s="91"/>
      <c r="LQT80" s="91"/>
      <c r="LQU80" s="91"/>
      <c r="LQV80" s="91"/>
      <c r="LQW80" s="91"/>
      <c r="LQX80" s="91"/>
      <c r="LQY80" s="91"/>
      <c r="LQZ80" s="91"/>
      <c r="LRA80" s="91"/>
      <c r="LRB80" s="91"/>
      <c r="LRC80" s="91"/>
      <c r="LRD80" s="91"/>
      <c r="LRE80" s="91"/>
      <c r="LRF80" s="91"/>
      <c r="LRG80" s="91"/>
      <c r="LRH80" s="91"/>
      <c r="LRI80" s="91"/>
      <c r="LRJ80" s="91"/>
      <c r="LRK80" s="91"/>
      <c r="LRL80" s="91"/>
      <c r="LRM80" s="91"/>
      <c r="LRN80" s="91"/>
      <c r="LRO80" s="91"/>
      <c r="LRP80" s="91"/>
      <c r="LRQ80" s="91"/>
      <c r="LRR80" s="91"/>
      <c r="LRS80" s="91"/>
      <c r="LRT80" s="91"/>
      <c r="LRU80" s="91"/>
      <c r="LRV80" s="91"/>
      <c r="LRW80" s="91"/>
      <c r="LRX80" s="91"/>
      <c r="LRY80" s="91"/>
      <c r="LRZ80" s="91"/>
      <c r="LSA80" s="91"/>
      <c r="LSB80" s="91"/>
      <c r="LSC80" s="91"/>
      <c r="LSD80" s="91"/>
      <c r="LSE80" s="91"/>
      <c r="LSF80" s="91"/>
      <c r="LSG80" s="91"/>
      <c r="LSH80" s="91"/>
      <c r="LSI80" s="91"/>
      <c r="LSJ80" s="91"/>
      <c r="LSK80" s="91"/>
      <c r="LSL80" s="91"/>
      <c r="LSM80" s="91"/>
      <c r="LSN80" s="91"/>
      <c r="LSO80" s="91"/>
      <c r="LSP80" s="91"/>
      <c r="LSQ80" s="91"/>
      <c r="LSR80" s="91"/>
      <c r="LSS80" s="91"/>
      <c r="LST80" s="91"/>
      <c r="LSU80" s="91"/>
      <c r="LSV80" s="91"/>
      <c r="LSW80" s="91"/>
      <c r="LSX80" s="91"/>
      <c r="LSY80" s="91"/>
      <c r="LSZ80" s="91"/>
      <c r="LTA80" s="91"/>
      <c r="LTB80" s="91"/>
      <c r="LTC80" s="91"/>
      <c r="LTD80" s="91"/>
      <c r="LTE80" s="91"/>
      <c r="LTF80" s="91"/>
      <c r="LTG80" s="91"/>
      <c r="LTH80" s="91"/>
      <c r="LTI80" s="91"/>
      <c r="LTJ80" s="91"/>
      <c r="LTK80" s="91"/>
      <c r="LTL80" s="91"/>
      <c r="LTM80" s="91"/>
      <c r="LTN80" s="91"/>
      <c r="LTO80" s="91"/>
      <c r="LTP80" s="91"/>
      <c r="LTQ80" s="91"/>
      <c r="LTR80" s="91"/>
      <c r="LTS80" s="91"/>
      <c r="LTT80" s="91"/>
      <c r="LTU80" s="91"/>
      <c r="LTV80" s="91"/>
      <c r="LTW80" s="91"/>
      <c r="LTX80" s="91"/>
      <c r="LTY80" s="91"/>
      <c r="LTZ80" s="91"/>
      <c r="LUA80" s="91"/>
      <c r="LUB80" s="91"/>
      <c r="LUC80" s="91"/>
      <c r="LUD80" s="91"/>
      <c r="LUE80" s="91"/>
      <c r="LUF80" s="91"/>
      <c r="LUG80" s="91"/>
      <c r="LUH80" s="91"/>
      <c r="LUI80" s="91"/>
      <c r="LUJ80" s="91"/>
      <c r="LUK80" s="91"/>
      <c r="LUL80" s="91"/>
      <c r="LUM80" s="91"/>
      <c r="LUN80" s="91"/>
      <c r="LUO80" s="91"/>
      <c r="LUP80" s="91"/>
      <c r="LUQ80" s="91"/>
      <c r="LUR80" s="91"/>
      <c r="LUS80" s="91"/>
      <c r="LUT80" s="91"/>
      <c r="LUU80" s="91"/>
      <c r="LUV80" s="91"/>
      <c r="LUW80" s="91"/>
      <c r="LUX80" s="91"/>
      <c r="LUY80" s="91"/>
      <c r="LUZ80" s="91"/>
      <c r="LVA80" s="91"/>
      <c r="LVB80" s="91"/>
      <c r="LVC80" s="91"/>
      <c r="LVD80" s="91"/>
      <c r="LVE80" s="91"/>
      <c r="LVF80" s="91"/>
      <c r="LVG80" s="91"/>
      <c r="LVH80" s="91"/>
      <c r="LVI80" s="91"/>
      <c r="LVJ80" s="91"/>
      <c r="LVK80" s="91"/>
      <c r="LVL80" s="91"/>
      <c r="LVM80" s="91"/>
      <c r="LVN80" s="91"/>
      <c r="LVO80" s="91"/>
      <c r="LVP80" s="91"/>
      <c r="LVQ80" s="91"/>
      <c r="LVR80" s="91"/>
      <c r="LVS80" s="91"/>
      <c r="LVT80" s="91"/>
      <c r="LVU80" s="91"/>
      <c r="LVV80" s="91"/>
      <c r="LVW80" s="91"/>
      <c r="LVX80" s="91"/>
      <c r="LVY80" s="91"/>
      <c r="LVZ80" s="91"/>
      <c r="LWA80" s="91"/>
      <c r="LWB80" s="91"/>
      <c r="LWC80" s="91"/>
      <c r="LWD80" s="91"/>
      <c r="LWE80" s="91"/>
      <c r="LWF80" s="91"/>
      <c r="LWG80" s="91"/>
      <c r="LWH80" s="91"/>
      <c r="LWI80" s="91"/>
      <c r="LWJ80" s="91"/>
      <c r="LWK80" s="91"/>
      <c r="LWL80" s="91"/>
      <c r="LWM80" s="91"/>
      <c r="LWN80" s="91"/>
      <c r="LWO80" s="91"/>
      <c r="LWP80" s="91"/>
      <c r="LWQ80" s="91"/>
      <c r="LWR80" s="91"/>
      <c r="LWS80" s="91"/>
      <c r="LWT80" s="91"/>
      <c r="LWU80" s="91"/>
      <c r="LWV80" s="91"/>
      <c r="LWW80" s="91"/>
      <c r="LWX80" s="91"/>
      <c r="LWY80" s="91"/>
      <c r="LWZ80" s="91"/>
      <c r="LXA80" s="91"/>
      <c r="LXB80" s="91"/>
      <c r="LXC80" s="91"/>
      <c r="LXD80" s="91"/>
      <c r="LXE80" s="91"/>
      <c r="LXF80" s="91"/>
      <c r="LXG80" s="91"/>
      <c r="LXH80" s="91"/>
      <c r="LXI80" s="91"/>
      <c r="LXJ80" s="91"/>
      <c r="LXK80" s="91"/>
      <c r="LXL80" s="91"/>
      <c r="LXM80" s="91"/>
      <c r="LXN80" s="91"/>
      <c r="LXO80" s="91"/>
      <c r="LXP80" s="91"/>
      <c r="LXQ80" s="91"/>
      <c r="LXR80" s="91"/>
      <c r="LXS80" s="91"/>
      <c r="LXT80" s="91"/>
      <c r="LXU80" s="91"/>
      <c r="LXV80" s="91"/>
      <c r="LXW80" s="91"/>
      <c r="LXX80" s="91"/>
      <c r="LXY80" s="91"/>
      <c r="LXZ80" s="91"/>
      <c r="LYA80" s="91"/>
      <c r="LYB80" s="91"/>
      <c r="LYC80" s="91"/>
      <c r="LYD80" s="91"/>
      <c r="LYE80" s="91"/>
      <c r="LYF80" s="91"/>
      <c r="LYG80" s="91"/>
      <c r="LYH80" s="91"/>
      <c r="LYI80" s="91"/>
      <c r="LYJ80" s="91"/>
      <c r="LYK80" s="91"/>
      <c r="LYL80" s="91"/>
      <c r="LYM80" s="91"/>
      <c r="LYN80" s="91"/>
      <c r="LYO80" s="91"/>
      <c r="LYP80" s="91"/>
      <c r="LYQ80" s="91"/>
      <c r="LYR80" s="91"/>
      <c r="LYS80" s="91"/>
      <c r="LYT80" s="91"/>
      <c r="LYU80" s="91"/>
      <c r="LYV80" s="91"/>
      <c r="LYW80" s="91"/>
      <c r="LYX80" s="91"/>
      <c r="LYY80" s="91"/>
      <c r="LYZ80" s="91"/>
      <c r="LZA80" s="91"/>
      <c r="LZB80" s="91"/>
      <c r="LZC80" s="91"/>
      <c r="LZD80" s="91"/>
      <c r="LZE80" s="91"/>
      <c r="LZF80" s="91"/>
      <c r="LZG80" s="91"/>
      <c r="LZH80" s="91"/>
      <c r="LZI80" s="91"/>
      <c r="LZJ80" s="91"/>
      <c r="LZK80" s="91"/>
      <c r="LZL80" s="91"/>
      <c r="LZM80" s="91"/>
      <c r="LZN80" s="91"/>
      <c r="LZO80" s="91"/>
      <c r="LZP80" s="91"/>
      <c r="LZQ80" s="91"/>
      <c r="LZR80" s="91"/>
      <c r="LZS80" s="91"/>
      <c r="LZT80" s="91"/>
      <c r="LZU80" s="91"/>
      <c r="LZV80" s="91"/>
      <c r="LZW80" s="91"/>
      <c r="LZX80" s="91"/>
      <c r="LZY80" s="91"/>
      <c r="LZZ80" s="91"/>
      <c r="MAA80" s="91"/>
      <c r="MAB80" s="91"/>
      <c r="MAC80" s="91"/>
      <c r="MAD80" s="91"/>
      <c r="MAE80" s="91"/>
      <c r="MAF80" s="91"/>
      <c r="MAG80" s="91"/>
      <c r="MAH80" s="91"/>
      <c r="MAI80" s="91"/>
      <c r="MAJ80" s="91"/>
      <c r="MAK80" s="91"/>
      <c r="MAL80" s="91"/>
      <c r="MAM80" s="91"/>
      <c r="MAN80" s="91"/>
      <c r="MAO80" s="91"/>
      <c r="MAP80" s="91"/>
      <c r="MAQ80" s="91"/>
      <c r="MAR80" s="91"/>
      <c r="MAS80" s="91"/>
      <c r="MAT80" s="91"/>
      <c r="MAU80" s="91"/>
      <c r="MAV80" s="91"/>
      <c r="MAW80" s="91"/>
      <c r="MAX80" s="91"/>
      <c r="MAY80" s="91"/>
      <c r="MAZ80" s="91"/>
      <c r="MBA80" s="91"/>
      <c r="MBB80" s="91"/>
      <c r="MBC80" s="91"/>
      <c r="MBD80" s="91"/>
      <c r="MBE80" s="91"/>
      <c r="MBF80" s="91"/>
      <c r="MBG80" s="91"/>
      <c r="MBH80" s="91"/>
      <c r="MBI80" s="91"/>
      <c r="MBJ80" s="91"/>
      <c r="MBK80" s="91"/>
      <c r="MBL80" s="91"/>
      <c r="MBM80" s="91"/>
      <c r="MBN80" s="91"/>
      <c r="MBO80" s="91"/>
      <c r="MBP80" s="91"/>
      <c r="MBQ80" s="91"/>
      <c r="MBR80" s="91"/>
      <c r="MBS80" s="91"/>
      <c r="MBT80" s="91"/>
      <c r="MBU80" s="91"/>
      <c r="MBV80" s="91"/>
      <c r="MBW80" s="91"/>
      <c r="MBX80" s="91"/>
      <c r="MBY80" s="91"/>
      <c r="MBZ80" s="91"/>
      <c r="MCA80" s="91"/>
      <c r="MCB80" s="91"/>
      <c r="MCC80" s="91"/>
      <c r="MCD80" s="91"/>
      <c r="MCE80" s="91"/>
      <c r="MCF80" s="91"/>
      <c r="MCG80" s="91"/>
      <c r="MCH80" s="91"/>
      <c r="MCI80" s="91"/>
      <c r="MCJ80" s="91"/>
      <c r="MCK80" s="91"/>
      <c r="MCL80" s="91"/>
      <c r="MCM80" s="91"/>
      <c r="MCN80" s="91"/>
      <c r="MCO80" s="91"/>
      <c r="MCP80" s="91"/>
      <c r="MCQ80" s="91"/>
      <c r="MCR80" s="91"/>
      <c r="MCS80" s="91"/>
      <c r="MCT80" s="91"/>
      <c r="MCU80" s="91"/>
      <c r="MCV80" s="91"/>
      <c r="MCW80" s="91"/>
      <c r="MCX80" s="91"/>
      <c r="MCY80" s="91"/>
      <c r="MCZ80" s="91"/>
      <c r="MDA80" s="91"/>
      <c r="MDB80" s="91"/>
      <c r="MDC80" s="91"/>
      <c r="MDD80" s="91"/>
      <c r="MDE80" s="91"/>
      <c r="MDF80" s="91"/>
      <c r="MDG80" s="91"/>
      <c r="MDH80" s="91"/>
      <c r="MDI80" s="91"/>
      <c r="MDJ80" s="91"/>
      <c r="MDK80" s="91"/>
      <c r="MDL80" s="91"/>
      <c r="MDM80" s="91"/>
      <c r="MDN80" s="91"/>
      <c r="MDO80" s="91"/>
      <c r="MDP80" s="91"/>
      <c r="MDQ80" s="91"/>
      <c r="MDR80" s="91"/>
      <c r="MDS80" s="91"/>
      <c r="MDT80" s="91"/>
      <c r="MDU80" s="91"/>
      <c r="MDV80" s="91"/>
      <c r="MDW80" s="91"/>
      <c r="MDX80" s="91"/>
      <c r="MDY80" s="91"/>
      <c r="MDZ80" s="91"/>
      <c r="MEA80" s="91"/>
      <c r="MEB80" s="91"/>
      <c r="MEC80" s="91"/>
      <c r="MED80" s="91"/>
      <c r="MEE80" s="91"/>
      <c r="MEF80" s="91"/>
      <c r="MEG80" s="91"/>
      <c r="MEH80" s="91"/>
      <c r="MEI80" s="91"/>
      <c r="MEJ80" s="91"/>
      <c r="MEK80" s="91"/>
      <c r="MEL80" s="91"/>
      <c r="MEM80" s="91"/>
      <c r="MEN80" s="91"/>
      <c r="MEO80" s="91"/>
      <c r="MEP80" s="91"/>
      <c r="MEQ80" s="91"/>
      <c r="MER80" s="91"/>
      <c r="MES80" s="91"/>
      <c r="MET80" s="91"/>
      <c r="MEU80" s="91"/>
      <c r="MEV80" s="91"/>
      <c r="MEW80" s="91"/>
      <c r="MEX80" s="91"/>
      <c r="MEY80" s="91"/>
      <c r="MEZ80" s="91"/>
      <c r="MFA80" s="91"/>
      <c r="MFB80" s="91"/>
      <c r="MFC80" s="91"/>
      <c r="MFD80" s="91"/>
      <c r="MFE80" s="91"/>
      <c r="MFF80" s="91"/>
      <c r="MFG80" s="91"/>
      <c r="MFH80" s="91"/>
      <c r="MFI80" s="91"/>
      <c r="MFJ80" s="91"/>
      <c r="MFK80" s="91"/>
      <c r="MFL80" s="91"/>
      <c r="MFM80" s="91"/>
      <c r="MFN80" s="91"/>
      <c r="MFO80" s="91"/>
      <c r="MFP80" s="91"/>
      <c r="MFQ80" s="91"/>
      <c r="MFR80" s="91"/>
      <c r="MFS80" s="91"/>
      <c r="MFT80" s="91"/>
      <c r="MFU80" s="91"/>
      <c r="MFV80" s="91"/>
      <c r="MFW80" s="91"/>
      <c r="MFX80" s="91"/>
      <c r="MFY80" s="91"/>
      <c r="MFZ80" s="91"/>
      <c r="MGA80" s="91"/>
      <c r="MGB80" s="91"/>
      <c r="MGC80" s="91"/>
      <c r="MGD80" s="91"/>
      <c r="MGE80" s="91"/>
      <c r="MGF80" s="91"/>
      <c r="MGG80" s="91"/>
      <c r="MGH80" s="91"/>
      <c r="MGI80" s="91"/>
      <c r="MGJ80" s="91"/>
      <c r="MGK80" s="91"/>
      <c r="MGL80" s="91"/>
      <c r="MGM80" s="91"/>
      <c r="MGN80" s="91"/>
      <c r="MGO80" s="91"/>
      <c r="MGP80" s="91"/>
      <c r="MGQ80" s="91"/>
      <c r="MGR80" s="91"/>
      <c r="MGS80" s="91"/>
      <c r="MGT80" s="91"/>
      <c r="MGU80" s="91"/>
      <c r="MGV80" s="91"/>
      <c r="MGW80" s="91"/>
      <c r="MGX80" s="91"/>
      <c r="MGY80" s="91"/>
      <c r="MGZ80" s="91"/>
      <c r="MHA80" s="91"/>
      <c r="MHB80" s="91"/>
      <c r="MHC80" s="91"/>
      <c r="MHD80" s="91"/>
      <c r="MHE80" s="91"/>
      <c r="MHF80" s="91"/>
      <c r="MHG80" s="91"/>
      <c r="MHH80" s="91"/>
      <c r="MHI80" s="91"/>
      <c r="MHJ80" s="91"/>
      <c r="MHK80" s="91"/>
      <c r="MHL80" s="91"/>
      <c r="MHM80" s="91"/>
      <c r="MHN80" s="91"/>
      <c r="MHO80" s="91"/>
      <c r="MHP80" s="91"/>
      <c r="MHQ80" s="91"/>
      <c r="MHR80" s="91"/>
      <c r="MHS80" s="91"/>
      <c r="MHT80" s="91"/>
      <c r="MHU80" s="91"/>
      <c r="MHV80" s="91"/>
      <c r="MHW80" s="91"/>
      <c r="MHX80" s="91"/>
      <c r="MHY80" s="91"/>
      <c r="MHZ80" s="91"/>
      <c r="MIA80" s="91"/>
      <c r="MIB80" s="91"/>
      <c r="MIC80" s="91"/>
      <c r="MID80" s="91"/>
      <c r="MIE80" s="91"/>
      <c r="MIF80" s="91"/>
      <c r="MIG80" s="91"/>
      <c r="MIH80" s="91"/>
      <c r="MII80" s="91"/>
      <c r="MIJ80" s="91"/>
      <c r="MIK80" s="91"/>
      <c r="MIL80" s="91"/>
      <c r="MIM80" s="91"/>
      <c r="MIN80" s="91"/>
      <c r="MIO80" s="91"/>
      <c r="MIP80" s="91"/>
      <c r="MIQ80" s="91"/>
      <c r="MIR80" s="91"/>
      <c r="MIS80" s="91"/>
      <c r="MIT80" s="91"/>
      <c r="MIU80" s="91"/>
      <c r="MIV80" s="91"/>
      <c r="MIW80" s="91"/>
      <c r="MIX80" s="91"/>
      <c r="MIY80" s="91"/>
      <c r="MIZ80" s="91"/>
      <c r="MJA80" s="91"/>
      <c r="MJB80" s="91"/>
      <c r="MJC80" s="91"/>
      <c r="MJD80" s="91"/>
      <c r="MJE80" s="91"/>
      <c r="MJF80" s="91"/>
      <c r="MJG80" s="91"/>
      <c r="MJH80" s="91"/>
      <c r="MJI80" s="91"/>
      <c r="MJJ80" s="91"/>
      <c r="MJK80" s="91"/>
      <c r="MJL80" s="91"/>
      <c r="MJM80" s="91"/>
      <c r="MJN80" s="91"/>
      <c r="MJO80" s="91"/>
      <c r="MJP80" s="91"/>
      <c r="MJQ80" s="91"/>
      <c r="MJR80" s="91"/>
      <c r="MJS80" s="91"/>
      <c r="MJT80" s="91"/>
      <c r="MJU80" s="91"/>
      <c r="MJV80" s="91"/>
      <c r="MJW80" s="91"/>
      <c r="MJX80" s="91"/>
      <c r="MJY80" s="91"/>
      <c r="MJZ80" s="91"/>
      <c r="MKA80" s="91"/>
      <c r="MKB80" s="91"/>
      <c r="MKC80" s="91"/>
      <c r="MKD80" s="91"/>
      <c r="MKE80" s="91"/>
      <c r="MKF80" s="91"/>
      <c r="MKG80" s="91"/>
      <c r="MKH80" s="91"/>
      <c r="MKI80" s="91"/>
      <c r="MKJ80" s="91"/>
      <c r="MKK80" s="91"/>
      <c r="MKL80" s="91"/>
      <c r="MKM80" s="91"/>
      <c r="MKN80" s="91"/>
      <c r="MKO80" s="91"/>
      <c r="MKP80" s="91"/>
      <c r="MKQ80" s="91"/>
      <c r="MKR80" s="91"/>
      <c r="MKS80" s="91"/>
      <c r="MKT80" s="91"/>
      <c r="MKU80" s="91"/>
      <c r="MKV80" s="91"/>
      <c r="MKW80" s="91"/>
      <c r="MKX80" s="91"/>
      <c r="MKY80" s="91"/>
      <c r="MKZ80" s="91"/>
      <c r="MLA80" s="91"/>
      <c r="MLB80" s="91"/>
      <c r="MLC80" s="91"/>
      <c r="MLD80" s="91"/>
      <c r="MLE80" s="91"/>
      <c r="MLF80" s="91"/>
      <c r="MLG80" s="91"/>
      <c r="MLH80" s="91"/>
      <c r="MLI80" s="91"/>
      <c r="MLJ80" s="91"/>
      <c r="MLK80" s="91"/>
      <c r="MLL80" s="91"/>
      <c r="MLM80" s="91"/>
      <c r="MLN80" s="91"/>
      <c r="MLO80" s="91"/>
      <c r="MLP80" s="91"/>
      <c r="MLQ80" s="91"/>
      <c r="MLR80" s="91"/>
      <c r="MLS80" s="91"/>
      <c r="MLT80" s="91"/>
      <c r="MLU80" s="91"/>
      <c r="MLV80" s="91"/>
      <c r="MLW80" s="91"/>
      <c r="MLX80" s="91"/>
      <c r="MLY80" s="91"/>
      <c r="MLZ80" s="91"/>
      <c r="MMA80" s="91"/>
      <c r="MMB80" s="91"/>
      <c r="MMC80" s="91"/>
      <c r="MMD80" s="91"/>
      <c r="MME80" s="91"/>
      <c r="MMF80" s="91"/>
      <c r="MMG80" s="91"/>
      <c r="MMH80" s="91"/>
      <c r="MMI80" s="91"/>
      <c r="MMJ80" s="91"/>
      <c r="MMK80" s="91"/>
      <c r="MML80" s="91"/>
      <c r="MMM80" s="91"/>
      <c r="MMN80" s="91"/>
      <c r="MMO80" s="91"/>
      <c r="MMP80" s="91"/>
      <c r="MMQ80" s="91"/>
      <c r="MMR80" s="91"/>
      <c r="MMS80" s="91"/>
      <c r="MMT80" s="91"/>
      <c r="MMU80" s="91"/>
      <c r="MMV80" s="91"/>
      <c r="MMW80" s="91"/>
      <c r="MMX80" s="91"/>
      <c r="MMY80" s="91"/>
      <c r="MMZ80" s="91"/>
      <c r="MNA80" s="91"/>
      <c r="MNB80" s="91"/>
      <c r="MNC80" s="91"/>
      <c r="MND80" s="91"/>
      <c r="MNE80" s="91"/>
      <c r="MNF80" s="91"/>
      <c r="MNG80" s="91"/>
      <c r="MNH80" s="91"/>
      <c r="MNI80" s="91"/>
      <c r="MNJ80" s="91"/>
      <c r="MNK80" s="91"/>
      <c r="MNL80" s="91"/>
      <c r="MNM80" s="91"/>
      <c r="MNN80" s="91"/>
      <c r="MNO80" s="91"/>
      <c r="MNP80" s="91"/>
      <c r="MNQ80" s="91"/>
      <c r="MNR80" s="91"/>
      <c r="MNS80" s="91"/>
      <c r="MNT80" s="91"/>
      <c r="MNU80" s="91"/>
      <c r="MNV80" s="91"/>
      <c r="MNW80" s="91"/>
      <c r="MNX80" s="91"/>
      <c r="MNY80" s="91"/>
      <c r="MNZ80" s="91"/>
      <c r="MOA80" s="91"/>
      <c r="MOB80" s="91"/>
      <c r="MOC80" s="91"/>
      <c r="MOD80" s="91"/>
      <c r="MOE80" s="91"/>
      <c r="MOF80" s="91"/>
      <c r="MOG80" s="91"/>
      <c r="MOH80" s="91"/>
      <c r="MOI80" s="91"/>
      <c r="MOJ80" s="91"/>
      <c r="MOK80" s="91"/>
      <c r="MOL80" s="91"/>
      <c r="MOM80" s="91"/>
      <c r="MON80" s="91"/>
      <c r="MOO80" s="91"/>
      <c r="MOP80" s="91"/>
      <c r="MOQ80" s="91"/>
      <c r="MOR80" s="91"/>
      <c r="MOS80" s="91"/>
      <c r="MOT80" s="91"/>
      <c r="MOU80" s="91"/>
      <c r="MOV80" s="91"/>
      <c r="MOW80" s="91"/>
      <c r="MOX80" s="91"/>
      <c r="MOY80" s="91"/>
      <c r="MOZ80" s="91"/>
      <c r="MPA80" s="91"/>
      <c r="MPB80" s="91"/>
      <c r="MPC80" s="91"/>
      <c r="MPD80" s="91"/>
      <c r="MPE80" s="91"/>
      <c r="MPF80" s="91"/>
      <c r="MPG80" s="91"/>
      <c r="MPH80" s="91"/>
      <c r="MPI80" s="91"/>
      <c r="MPJ80" s="91"/>
      <c r="MPK80" s="91"/>
      <c r="MPL80" s="91"/>
      <c r="MPM80" s="91"/>
      <c r="MPN80" s="91"/>
      <c r="MPO80" s="91"/>
      <c r="MPP80" s="91"/>
      <c r="MPQ80" s="91"/>
      <c r="MPR80" s="91"/>
      <c r="MPS80" s="91"/>
      <c r="MPT80" s="91"/>
      <c r="MPU80" s="91"/>
      <c r="MPV80" s="91"/>
      <c r="MPW80" s="91"/>
      <c r="MPX80" s="91"/>
      <c r="MPY80" s="91"/>
      <c r="MPZ80" s="91"/>
      <c r="MQA80" s="91"/>
      <c r="MQB80" s="91"/>
      <c r="MQC80" s="91"/>
      <c r="MQD80" s="91"/>
      <c r="MQE80" s="91"/>
      <c r="MQF80" s="91"/>
      <c r="MQG80" s="91"/>
      <c r="MQH80" s="91"/>
      <c r="MQI80" s="91"/>
      <c r="MQJ80" s="91"/>
      <c r="MQK80" s="91"/>
      <c r="MQL80" s="91"/>
      <c r="MQM80" s="91"/>
      <c r="MQN80" s="91"/>
      <c r="MQO80" s="91"/>
      <c r="MQP80" s="91"/>
      <c r="MQQ80" s="91"/>
      <c r="MQR80" s="91"/>
      <c r="MQS80" s="91"/>
      <c r="MQT80" s="91"/>
      <c r="MQU80" s="91"/>
      <c r="MQV80" s="91"/>
      <c r="MQW80" s="91"/>
      <c r="MQX80" s="91"/>
      <c r="MQY80" s="91"/>
      <c r="MQZ80" s="91"/>
      <c r="MRA80" s="91"/>
      <c r="MRB80" s="91"/>
      <c r="MRC80" s="91"/>
      <c r="MRD80" s="91"/>
      <c r="MRE80" s="91"/>
      <c r="MRF80" s="91"/>
      <c r="MRG80" s="91"/>
      <c r="MRH80" s="91"/>
      <c r="MRI80" s="91"/>
      <c r="MRJ80" s="91"/>
      <c r="MRK80" s="91"/>
      <c r="MRL80" s="91"/>
      <c r="MRM80" s="91"/>
      <c r="MRN80" s="91"/>
      <c r="MRO80" s="91"/>
      <c r="MRP80" s="91"/>
      <c r="MRQ80" s="91"/>
      <c r="MRR80" s="91"/>
      <c r="MRS80" s="91"/>
      <c r="MRT80" s="91"/>
      <c r="MRU80" s="91"/>
      <c r="MRV80" s="91"/>
      <c r="MRW80" s="91"/>
      <c r="MRX80" s="91"/>
      <c r="MRY80" s="91"/>
      <c r="MRZ80" s="91"/>
      <c r="MSA80" s="91"/>
      <c r="MSB80" s="91"/>
      <c r="MSC80" s="91"/>
      <c r="MSD80" s="91"/>
      <c r="MSE80" s="91"/>
      <c r="MSF80" s="91"/>
      <c r="MSG80" s="91"/>
      <c r="MSH80" s="91"/>
      <c r="MSI80" s="91"/>
      <c r="MSJ80" s="91"/>
      <c r="MSK80" s="91"/>
      <c r="MSL80" s="91"/>
      <c r="MSM80" s="91"/>
      <c r="MSN80" s="91"/>
      <c r="MSO80" s="91"/>
      <c r="MSP80" s="91"/>
      <c r="MSQ80" s="91"/>
      <c r="MSR80" s="91"/>
      <c r="MSS80" s="91"/>
      <c r="MST80" s="91"/>
      <c r="MSU80" s="91"/>
      <c r="MSV80" s="91"/>
      <c r="MSW80" s="91"/>
      <c r="MSX80" s="91"/>
      <c r="MSY80" s="91"/>
      <c r="MSZ80" s="91"/>
      <c r="MTA80" s="91"/>
      <c r="MTB80" s="91"/>
      <c r="MTC80" s="91"/>
      <c r="MTD80" s="91"/>
      <c r="MTE80" s="91"/>
      <c r="MTF80" s="91"/>
      <c r="MTG80" s="91"/>
      <c r="MTH80" s="91"/>
      <c r="MTI80" s="91"/>
      <c r="MTJ80" s="91"/>
      <c r="MTK80" s="91"/>
      <c r="MTL80" s="91"/>
      <c r="MTM80" s="91"/>
      <c r="MTN80" s="91"/>
      <c r="MTO80" s="91"/>
      <c r="MTP80" s="91"/>
      <c r="MTQ80" s="91"/>
      <c r="MTR80" s="91"/>
      <c r="MTS80" s="91"/>
      <c r="MTT80" s="91"/>
      <c r="MTU80" s="91"/>
      <c r="MTV80" s="91"/>
      <c r="MTW80" s="91"/>
      <c r="MTX80" s="91"/>
      <c r="MTY80" s="91"/>
      <c r="MTZ80" s="91"/>
      <c r="MUA80" s="91"/>
      <c r="MUB80" s="91"/>
      <c r="MUC80" s="91"/>
      <c r="MUD80" s="91"/>
      <c r="MUE80" s="91"/>
      <c r="MUF80" s="91"/>
      <c r="MUG80" s="91"/>
      <c r="MUH80" s="91"/>
      <c r="MUI80" s="91"/>
      <c r="MUJ80" s="91"/>
      <c r="MUK80" s="91"/>
      <c r="MUL80" s="91"/>
      <c r="MUM80" s="91"/>
      <c r="MUN80" s="91"/>
      <c r="MUO80" s="91"/>
      <c r="MUP80" s="91"/>
      <c r="MUQ80" s="91"/>
      <c r="MUR80" s="91"/>
      <c r="MUS80" s="91"/>
      <c r="MUT80" s="91"/>
      <c r="MUU80" s="91"/>
      <c r="MUV80" s="91"/>
      <c r="MUW80" s="91"/>
      <c r="MUX80" s="91"/>
      <c r="MUY80" s="91"/>
      <c r="MUZ80" s="91"/>
      <c r="MVA80" s="91"/>
      <c r="MVB80" s="91"/>
      <c r="MVC80" s="91"/>
      <c r="MVD80" s="91"/>
      <c r="MVE80" s="91"/>
      <c r="MVF80" s="91"/>
      <c r="MVG80" s="91"/>
      <c r="MVH80" s="91"/>
      <c r="MVI80" s="91"/>
      <c r="MVJ80" s="91"/>
      <c r="MVK80" s="91"/>
      <c r="MVL80" s="91"/>
      <c r="MVM80" s="91"/>
      <c r="MVN80" s="91"/>
      <c r="MVO80" s="91"/>
      <c r="MVP80" s="91"/>
      <c r="MVQ80" s="91"/>
      <c r="MVR80" s="91"/>
      <c r="MVS80" s="91"/>
      <c r="MVT80" s="91"/>
      <c r="MVU80" s="91"/>
      <c r="MVV80" s="91"/>
      <c r="MVW80" s="91"/>
      <c r="MVX80" s="91"/>
      <c r="MVY80" s="91"/>
      <c r="MVZ80" s="91"/>
      <c r="MWA80" s="91"/>
      <c r="MWB80" s="91"/>
      <c r="MWC80" s="91"/>
      <c r="MWD80" s="91"/>
      <c r="MWE80" s="91"/>
      <c r="MWF80" s="91"/>
      <c r="MWG80" s="91"/>
      <c r="MWH80" s="91"/>
      <c r="MWI80" s="91"/>
      <c r="MWJ80" s="91"/>
      <c r="MWK80" s="91"/>
      <c r="MWL80" s="91"/>
      <c r="MWM80" s="91"/>
      <c r="MWN80" s="91"/>
      <c r="MWO80" s="91"/>
      <c r="MWP80" s="91"/>
      <c r="MWQ80" s="91"/>
      <c r="MWR80" s="91"/>
      <c r="MWS80" s="91"/>
      <c r="MWT80" s="91"/>
      <c r="MWU80" s="91"/>
      <c r="MWV80" s="91"/>
      <c r="MWW80" s="91"/>
      <c r="MWX80" s="91"/>
      <c r="MWY80" s="91"/>
      <c r="MWZ80" s="91"/>
      <c r="MXA80" s="91"/>
      <c r="MXB80" s="91"/>
      <c r="MXC80" s="91"/>
      <c r="MXD80" s="91"/>
      <c r="MXE80" s="91"/>
      <c r="MXF80" s="91"/>
      <c r="MXG80" s="91"/>
      <c r="MXH80" s="91"/>
      <c r="MXI80" s="91"/>
      <c r="MXJ80" s="91"/>
      <c r="MXK80" s="91"/>
      <c r="MXL80" s="91"/>
      <c r="MXM80" s="91"/>
      <c r="MXN80" s="91"/>
      <c r="MXO80" s="91"/>
      <c r="MXP80" s="91"/>
      <c r="MXQ80" s="91"/>
      <c r="MXR80" s="91"/>
      <c r="MXS80" s="91"/>
      <c r="MXT80" s="91"/>
      <c r="MXU80" s="91"/>
      <c r="MXV80" s="91"/>
      <c r="MXW80" s="91"/>
      <c r="MXX80" s="91"/>
      <c r="MXY80" s="91"/>
      <c r="MXZ80" s="91"/>
      <c r="MYA80" s="91"/>
      <c r="MYB80" s="91"/>
      <c r="MYC80" s="91"/>
      <c r="MYD80" s="91"/>
      <c r="MYE80" s="91"/>
      <c r="MYF80" s="91"/>
      <c r="MYG80" s="91"/>
      <c r="MYH80" s="91"/>
      <c r="MYI80" s="91"/>
      <c r="MYJ80" s="91"/>
      <c r="MYK80" s="91"/>
      <c r="MYL80" s="91"/>
      <c r="MYM80" s="91"/>
      <c r="MYN80" s="91"/>
      <c r="MYO80" s="91"/>
      <c r="MYP80" s="91"/>
      <c r="MYQ80" s="91"/>
      <c r="MYR80" s="91"/>
      <c r="MYS80" s="91"/>
      <c r="MYT80" s="91"/>
      <c r="MYU80" s="91"/>
      <c r="MYV80" s="91"/>
      <c r="MYW80" s="91"/>
      <c r="MYX80" s="91"/>
      <c r="MYY80" s="91"/>
      <c r="MYZ80" s="91"/>
      <c r="MZA80" s="91"/>
      <c r="MZB80" s="91"/>
      <c r="MZC80" s="91"/>
      <c r="MZD80" s="91"/>
      <c r="MZE80" s="91"/>
      <c r="MZF80" s="91"/>
      <c r="MZG80" s="91"/>
      <c r="MZH80" s="91"/>
      <c r="MZI80" s="91"/>
      <c r="MZJ80" s="91"/>
      <c r="MZK80" s="91"/>
      <c r="MZL80" s="91"/>
      <c r="MZM80" s="91"/>
      <c r="MZN80" s="91"/>
      <c r="MZO80" s="91"/>
      <c r="MZP80" s="91"/>
      <c r="MZQ80" s="91"/>
      <c r="MZR80" s="91"/>
      <c r="MZS80" s="91"/>
      <c r="MZT80" s="91"/>
      <c r="MZU80" s="91"/>
      <c r="MZV80" s="91"/>
      <c r="MZW80" s="91"/>
      <c r="MZX80" s="91"/>
      <c r="MZY80" s="91"/>
      <c r="MZZ80" s="91"/>
      <c r="NAA80" s="91"/>
      <c r="NAB80" s="91"/>
      <c r="NAC80" s="91"/>
      <c r="NAD80" s="91"/>
      <c r="NAE80" s="91"/>
      <c r="NAF80" s="91"/>
      <c r="NAG80" s="91"/>
      <c r="NAH80" s="91"/>
      <c r="NAI80" s="91"/>
      <c r="NAJ80" s="91"/>
      <c r="NAK80" s="91"/>
      <c r="NAL80" s="91"/>
      <c r="NAM80" s="91"/>
      <c r="NAN80" s="91"/>
      <c r="NAO80" s="91"/>
      <c r="NAP80" s="91"/>
      <c r="NAQ80" s="91"/>
      <c r="NAR80" s="91"/>
      <c r="NAS80" s="91"/>
      <c r="NAT80" s="91"/>
      <c r="NAU80" s="91"/>
      <c r="NAV80" s="91"/>
      <c r="NAW80" s="91"/>
      <c r="NAX80" s="91"/>
      <c r="NAY80" s="91"/>
      <c r="NAZ80" s="91"/>
      <c r="NBA80" s="91"/>
      <c r="NBB80" s="91"/>
      <c r="NBC80" s="91"/>
      <c r="NBD80" s="91"/>
      <c r="NBE80" s="91"/>
      <c r="NBF80" s="91"/>
      <c r="NBG80" s="91"/>
      <c r="NBH80" s="91"/>
      <c r="NBI80" s="91"/>
      <c r="NBJ80" s="91"/>
      <c r="NBK80" s="91"/>
      <c r="NBL80" s="91"/>
      <c r="NBM80" s="91"/>
      <c r="NBN80" s="91"/>
      <c r="NBO80" s="91"/>
      <c r="NBP80" s="91"/>
      <c r="NBQ80" s="91"/>
      <c r="NBR80" s="91"/>
      <c r="NBS80" s="91"/>
      <c r="NBT80" s="91"/>
      <c r="NBU80" s="91"/>
      <c r="NBV80" s="91"/>
      <c r="NBW80" s="91"/>
      <c r="NBX80" s="91"/>
      <c r="NBY80" s="91"/>
      <c r="NBZ80" s="91"/>
      <c r="NCA80" s="91"/>
      <c r="NCB80" s="91"/>
      <c r="NCC80" s="91"/>
      <c r="NCD80" s="91"/>
      <c r="NCE80" s="91"/>
      <c r="NCF80" s="91"/>
      <c r="NCG80" s="91"/>
      <c r="NCH80" s="91"/>
      <c r="NCI80" s="91"/>
      <c r="NCJ80" s="91"/>
      <c r="NCK80" s="91"/>
      <c r="NCL80" s="91"/>
      <c r="NCM80" s="91"/>
      <c r="NCN80" s="91"/>
      <c r="NCO80" s="91"/>
      <c r="NCP80" s="91"/>
      <c r="NCQ80" s="91"/>
      <c r="NCR80" s="91"/>
      <c r="NCS80" s="91"/>
      <c r="NCT80" s="91"/>
      <c r="NCU80" s="91"/>
      <c r="NCV80" s="91"/>
      <c r="NCW80" s="91"/>
      <c r="NCX80" s="91"/>
      <c r="NCY80" s="91"/>
      <c r="NCZ80" s="91"/>
      <c r="NDA80" s="91"/>
      <c r="NDB80" s="91"/>
      <c r="NDC80" s="91"/>
      <c r="NDD80" s="91"/>
      <c r="NDE80" s="91"/>
      <c r="NDF80" s="91"/>
      <c r="NDG80" s="91"/>
      <c r="NDH80" s="91"/>
      <c r="NDI80" s="91"/>
      <c r="NDJ80" s="91"/>
      <c r="NDK80" s="91"/>
      <c r="NDL80" s="91"/>
      <c r="NDM80" s="91"/>
      <c r="NDN80" s="91"/>
      <c r="NDO80" s="91"/>
      <c r="NDP80" s="91"/>
      <c r="NDQ80" s="91"/>
      <c r="NDR80" s="91"/>
      <c r="NDS80" s="91"/>
      <c r="NDT80" s="91"/>
      <c r="NDU80" s="91"/>
      <c r="NDV80" s="91"/>
      <c r="NDW80" s="91"/>
      <c r="NDX80" s="91"/>
      <c r="NDY80" s="91"/>
      <c r="NDZ80" s="91"/>
      <c r="NEA80" s="91"/>
      <c r="NEB80" s="91"/>
      <c r="NEC80" s="91"/>
      <c r="NED80" s="91"/>
      <c r="NEE80" s="91"/>
      <c r="NEF80" s="91"/>
      <c r="NEG80" s="91"/>
      <c r="NEH80" s="91"/>
      <c r="NEI80" s="91"/>
      <c r="NEJ80" s="91"/>
      <c r="NEK80" s="91"/>
      <c r="NEL80" s="91"/>
      <c r="NEM80" s="91"/>
      <c r="NEN80" s="91"/>
      <c r="NEO80" s="91"/>
      <c r="NEP80" s="91"/>
      <c r="NEQ80" s="91"/>
      <c r="NER80" s="91"/>
      <c r="NES80" s="91"/>
      <c r="NET80" s="91"/>
      <c r="NEU80" s="91"/>
      <c r="NEV80" s="91"/>
      <c r="NEW80" s="91"/>
      <c r="NEX80" s="91"/>
      <c r="NEY80" s="91"/>
      <c r="NEZ80" s="91"/>
      <c r="NFA80" s="91"/>
      <c r="NFB80" s="91"/>
      <c r="NFC80" s="91"/>
      <c r="NFD80" s="91"/>
      <c r="NFE80" s="91"/>
      <c r="NFF80" s="91"/>
      <c r="NFG80" s="91"/>
      <c r="NFH80" s="91"/>
      <c r="NFI80" s="91"/>
      <c r="NFJ80" s="91"/>
      <c r="NFK80" s="91"/>
      <c r="NFL80" s="91"/>
      <c r="NFM80" s="91"/>
      <c r="NFN80" s="91"/>
      <c r="NFO80" s="91"/>
      <c r="NFP80" s="91"/>
      <c r="NFQ80" s="91"/>
      <c r="NFR80" s="91"/>
      <c r="NFS80" s="91"/>
      <c r="NFT80" s="91"/>
      <c r="NFU80" s="91"/>
      <c r="NFV80" s="91"/>
      <c r="NFW80" s="91"/>
      <c r="NFX80" s="91"/>
      <c r="NFY80" s="91"/>
      <c r="NFZ80" s="91"/>
      <c r="NGA80" s="91"/>
      <c r="NGB80" s="91"/>
      <c r="NGC80" s="91"/>
      <c r="NGD80" s="91"/>
      <c r="NGE80" s="91"/>
      <c r="NGF80" s="91"/>
      <c r="NGG80" s="91"/>
      <c r="NGH80" s="91"/>
      <c r="NGI80" s="91"/>
      <c r="NGJ80" s="91"/>
      <c r="NGK80" s="91"/>
      <c r="NGL80" s="91"/>
      <c r="NGM80" s="91"/>
      <c r="NGN80" s="91"/>
      <c r="NGO80" s="91"/>
      <c r="NGP80" s="91"/>
      <c r="NGQ80" s="91"/>
      <c r="NGR80" s="91"/>
      <c r="NGS80" s="91"/>
      <c r="NGT80" s="91"/>
      <c r="NGU80" s="91"/>
      <c r="NGV80" s="91"/>
      <c r="NGW80" s="91"/>
      <c r="NGX80" s="91"/>
      <c r="NGY80" s="91"/>
      <c r="NGZ80" s="91"/>
      <c r="NHA80" s="91"/>
      <c r="NHB80" s="91"/>
      <c r="NHC80" s="91"/>
      <c r="NHD80" s="91"/>
      <c r="NHE80" s="91"/>
      <c r="NHF80" s="91"/>
      <c r="NHG80" s="91"/>
      <c r="NHH80" s="91"/>
      <c r="NHI80" s="91"/>
      <c r="NHJ80" s="91"/>
      <c r="NHK80" s="91"/>
      <c r="NHL80" s="91"/>
      <c r="NHM80" s="91"/>
      <c r="NHN80" s="91"/>
      <c r="NHO80" s="91"/>
      <c r="NHP80" s="91"/>
      <c r="NHQ80" s="91"/>
      <c r="NHR80" s="91"/>
      <c r="NHS80" s="91"/>
      <c r="NHT80" s="91"/>
      <c r="NHU80" s="91"/>
      <c r="NHV80" s="91"/>
      <c r="NHW80" s="91"/>
      <c r="NHX80" s="91"/>
      <c r="NHY80" s="91"/>
      <c r="NHZ80" s="91"/>
      <c r="NIA80" s="91"/>
      <c r="NIB80" s="91"/>
      <c r="NIC80" s="91"/>
      <c r="NID80" s="91"/>
      <c r="NIE80" s="91"/>
      <c r="NIF80" s="91"/>
      <c r="NIG80" s="91"/>
      <c r="NIH80" s="91"/>
      <c r="NII80" s="91"/>
      <c r="NIJ80" s="91"/>
      <c r="NIK80" s="91"/>
      <c r="NIL80" s="91"/>
      <c r="NIM80" s="91"/>
      <c r="NIN80" s="91"/>
      <c r="NIO80" s="91"/>
      <c r="NIP80" s="91"/>
      <c r="NIQ80" s="91"/>
      <c r="NIR80" s="91"/>
      <c r="NIS80" s="91"/>
      <c r="NIT80" s="91"/>
      <c r="NIU80" s="91"/>
      <c r="NIV80" s="91"/>
      <c r="NIW80" s="91"/>
      <c r="NIX80" s="91"/>
      <c r="NIY80" s="91"/>
      <c r="NIZ80" s="91"/>
      <c r="NJA80" s="91"/>
      <c r="NJB80" s="91"/>
      <c r="NJC80" s="91"/>
      <c r="NJD80" s="91"/>
      <c r="NJE80" s="91"/>
      <c r="NJF80" s="91"/>
      <c r="NJG80" s="91"/>
      <c r="NJH80" s="91"/>
      <c r="NJI80" s="91"/>
      <c r="NJJ80" s="91"/>
      <c r="NJK80" s="91"/>
      <c r="NJL80" s="91"/>
      <c r="NJM80" s="91"/>
      <c r="NJN80" s="91"/>
      <c r="NJO80" s="91"/>
      <c r="NJP80" s="91"/>
      <c r="NJQ80" s="91"/>
      <c r="NJR80" s="91"/>
      <c r="NJS80" s="91"/>
      <c r="NJT80" s="91"/>
      <c r="NJU80" s="91"/>
      <c r="NJV80" s="91"/>
      <c r="NJW80" s="91"/>
      <c r="NJX80" s="91"/>
      <c r="NJY80" s="91"/>
      <c r="NJZ80" s="91"/>
      <c r="NKA80" s="91"/>
      <c r="NKB80" s="91"/>
      <c r="NKC80" s="91"/>
      <c r="NKD80" s="91"/>
      <c r="NKE80" s="91"/>
      <c r="NKF80" s="91"/>
      <c r="NKG80" s="91"/>
      <c r="NKH80" s="91"/>
      <c r="NKI80" s="91"/>
      <c r="NKJ80" s="91"/>
      <c r="NKK80" s="91"/>
      <c r="NKL80" s="91"/>
      <c r="NKM80" s="91"/>
      <c r="NKN80" s="91"/>
      <c r="NKO80" s="91"/>
      <c r="NKP80" s="91"/>
      <c r="NKQ80" s="91"/>
      <c r="NKR80" s="91"/>
      <c r="NKS80" s="91"/>
      <c r="NKT80" s="91"/>
      <c r="NKU80" s="91"/>
      <c r="NKV80" s="91"/>
      <c r="NKW80" s="91"/>
      <c r="NKX80" s="91"/>
      <c r="NKY80" s="91"/>
      <c r="NKZ80" s="91"/>
      <c r="NLA80" s="91"/>
      <c r="NLB80" s="91"/>
      <c r="NLC80" s="91"/>
      <c r="NLD80" s="91"/>
      <c r="NLE80" s="91"/>
      <c r="NLF80" s="91"/>
      <c r="NLG80" s="91"/>
      <c r="NLH80" s="91"/>
      <c r="NLI80" s="91"/>
      <c r="NLJ80" s="91"/>
      <c r="NLK80" s="91"/>
      <c r="NLL80" s="91"/>
      <c r="NLM80" s="91"/>
      <c r="NLN80" s="91"/>
      <c r="NLO80" s="91"/>
      <c r="NLP80" s="91"/>
      <c r="NLQ80" s="91"/>
      <c r="NLR80" s="91"/>
      <c r="NLS80" s="91"/>
      <c r="NLT80" s="91"/>
      <c r="NLU80" s="91"/>
      <c r="NLV80" s="91"/>
      <c r="NLW80" s="91"/>
      <c r="NLX80" s="91"/>
      <c r="NLY80" s="91"/>
      <c r="NLZ80" s="91"/>
      <c r="NMA80" s="91"/>
      <c r="NMB80" s="91"/>
      <c r="NMC80" s="91"/>
      <c r="NMD80" s="91"/>
      <c r="NME80" s="91"/>
      <c r="NMF80" s="91"/>
      <c r="NMG80" s="91"/>
      <c r="NMH80" s="91"/>
      <c r="NMI80" s="91"/>
      <c r="NMJ80" s="91"/>
      <c r="NMK80" s="91"/>
      <c r="NML80" s="91"/>
      <c r="NMM80" s="91"/>
      <c r="NMN80" s="91"/>
      <c r="NMO80" s="91"/>
      <c r="NMP80" s="91"/>
      <c r="NMQ80" s="91"/>
      <c r="NMR80" s="91"/>
      <c r="NMS80" s="91"/>
      <c r="NMT80" s="91"/>
      <c r="NMU80" s="91"/>
      <c r="NMV80" s="91"/>
      <c r="NMW80" s="91"/>
      <c r="NMX80" s="91"/>
      <c r="NMY80" s="91"/>
      <c r="NMZ80" s="91"/>
      <c r="NNA80" s="91"/>
      <c r="NNB80" s="91"/>
      <c r="NNC80" s="91"/>
      <c r="NND80" s="91"/>
      <c r="NNE80" s="91"/>
      <c r="NNF80" s="91"/>
      <c r="NNG80" s="91"/>
      <c r="NNH80" s="91"/>
      <c r="NNI80" s="91"/>
      <c r="NNJ80" s="91"/>
      <c r="NNK80" s="91"/>
      <c r="NNL80" s="91"/>
      <c r="NNM80" s="91"/>
      <c r="NNN80" s="91"/>
      <c r="NNO80" s="91"/>
      <c r="NNP80" s="91"/>
      <c r="NNQ80" s="91"/>
      <c r="NNR80" s="91"/>
      <c r="NNS80" s="91"/>
      <c r="NNT80" s="91"/>
      <c r="NNU80" s="91"/>
      <c r="NNV80" s="91"/>
      <c r="NNW80" s="91"/>
      <c r="NNX80" s="91"/>
      <c r="NNY80" s="91"/>
      <c r="NNZ80" s="91"/>
      <c r="NOA80" s="91"/>
      <c r="NOB80" s="91"/>
      <c r="NOC80" s="91"/>
      <c r="NOD80" s="91"/>
      <c r="NOE80" s="91"/>
      <c r="NOF80" s="91"/>
      <c r="NOG80" s="91"/>
      <c r="NOH80" s="91"/>
      <c r="NOI80" s="91"/>
      <c r="NOJ80" s="91"/>
      <c r="NOK80" s="91"/>
      <c r="NOL80" s="91"/>
      <c r="NOM80" s="91"/>
      <c r="NON80" s="91"/>
      <c r="NOO80" s="91"/>
      <c r="NOP80" s="91"/>
      <c r="NOQ80" s="91"/>
      <c r="NOR80" s="91"/>
      <c r="NOS80" s="91"/>
      <c r="NOT80" s="91"/>
      <c r="NOU80" s="91"/>
      <c r="NOV80" s="91"/>
      <c r="NOW80" s="91"/>
      <c r="NOX80" s="91"/>
      <c r="NOY80" s="91"/>
      <c r="NOZ80" s="91"/>
      <c r="NPA80" s="91"/>
      <c r="NPB80" s="91"/>
      <c r="NPC80" s="91"/>
      <c r="NPD80" s="91"/>
      <c r="NPE80" s="91"/>
      <c r="NPF80" s="91"/>
      <c r="NPG80" s="91"/>
      <c r="NPH80" s="91"/>
      <c r="NPI80" s="91"/>
      <c r="NPJ80" s="91"/>
      <c r="NPK80" s="91"/>
      <c r="NPL80" s="91"/>
      <c r="NPM80" s="91"/>
      <c r="NPN80" s="91"/>
      <c r="NPO80" s="91"/>
      <c r="NPP80" s="91"/>
      <c r="NPQ80" s="91"/>
      <c r="NPR80" s="91"/>
      <c r="NPS80" s="91"/>
      <c r="NPT80" s="91"/>
      <c r="NPU80" s="91"/>
      <c r="NPV80" s="91"/>
      <c r="NPW80" s="91"/>
      <c r="NPX80" s="91"/>
      <c r="NPY80" s="91"/>
      <c r="NPZ80" s="91"/>
      <c r="NQA80" s="91"/>
      <c r="NQB80" s="91"/>
      <c r="NQC80" s="91"/>
      <c r="NQD80" s="91"/>
      <c r="NQE80" s="91"/>
      <c r="NQF80" s="91"/>
      <c r="NQG80" s="91"/>
      <c r="NQH80" s="91"/>
      <c r="NQI80" s="91"/>
      <c r="NQJ80" s="91"/>
      <c r="NQK80" s="91"/>
      <c r="NQL80" s="91"/>
      <c r="NQM80" s="91"/>
      <c r="NQN80" s="91"/>
      <c r="NQO80" s="91"/>
      <c r="NQP80" s="91"/>
      <c r="NQQ80" s="91"/>
      <c r="NQR80" s="91"/>
      <c r="NQS80" s="91"/>
      <c r="NQT80" s="91"/>
      <c r="NQU80" s="91"/>
      <c r="NQV80" s="91"/>
      <c r="NQW80" s="91"/>
      <c r="NQX80" s="91"/>
      <c r="NQY80" s="91"/>
      <c r="NQZ80" s="91"/>
      <c r="NRA80" s="91"/>
      <c r="NRB80" s="91"/>
      <c r="NRC80" s="91"/>
      <c r="NRD80" s="91"/>
      <c r="NRE80" s="91"/>
      <c r="NRF80" s="91"/>
      <c r="NRG80" s="91"/>
      <c r="NRH80" s="91"/>
      <c r="NRI80" s="91"/>
      <c r="NRJ80" s="91"/>
      <c r="NRK80" s="91"/>
      <c r="NRL80" s="91"/>
      <c r="NRM80" s="91"/>
      <c r="NRN80" s="91"/>
      <c r="NRO80" s="91"/>
      <c r="NRP80" s="91"/>
      <c r="NRQ80" s="91"/>
      <c r="NRR80" s="91"/>
      <c r="NRS80" s="91"/>
      <c r="NRT80" s="91"/>
      <c r="NRU80" s="91"/>
      <c r="NRV80" s="91"/>
      <c r="NRW80" s="91"/>
      <c r="NRX80" s="91"/>
      <c r="NRY80" s="91"/>
      <c r="NRZ80" s="91"/>
      <c r="NSA80" s="91"/>
      <c r="NSB80" s="91"/>
      <c r="NSC80" s="91"/>
      <c r="NSD80" s="91"/>
      <c r="NSE80" s="91"/>
      <c r="NSF80" s="91"/>
      <c r="NSG80" s="91"/>
      <c r="NSH80" s="91"/>
      <c r="NSI80" s="91"/>
      <c r="NSJ80" s="91"/>
      <c r="NSK80" s="91"/>
      <c r="NSL80" s="91"/>
      <c r="NSM80" s="91"/>
      <c r="NSN80" s="91"/>
      <c r="NSO80" s="91"/>
      <c r="NSP80" s="91"/>
      <c r="NSQ80" s="91"/>
      <c r="NSR80" s="91"/>
      <c r="NSS80" s="91"/>
      <c r="NST80" s="91"/>
      <c r="NSU80" s="91"/>
      <c r="NSV80" s="91"/>
      <c r="NSW80" s="91"/>
      <c r="NSX80" s="91"/>
      <c r="NSY80" s="91"/>
      <c r="NSZ80" s="91"/>
      <c r="NTA80" s="91"/>
      <c r="NTB80" s="91"/>
      <c r="NTC80" s="91"/>
      <c r="NTD80" s="91"/>
      <c r="NTE80" s="91"/>
      <c r="NTF80" s="91"/>
      <c r="NTG80" s="91"/>
      <c r="NTH80" s="91"/>
      <c r="NTI80" s="91"/>
      <c r="NTJ80" s="91"/>
      <c r="NTK80" s="91"/>
      <c r="NTL80" s="91"/>
      <c r="NTM80" s="91"/>
      <c r="NTN80" s="91"/>
      <c r="NTO80" s="91"/>
      <c r="NTP80" s="91"/>
      <c r="NTQ80" s="91"/>
      <c r="NTR80" s="91"/>
      <c r="NTS80" s="91"/>
      <c r="NTT80" s="91"/>
      <c r="NTU80" s="91"/>
      <c r="NTV80" s="91"/>
      <c r="NTW80" s="91"/>
      <c r="NTX80" s="91"/>
      <c r="NTY80" s="91"/>
      <c r="NTZ80" s="91"/>
      <c r="NUA80" s="91"/>
      <c r="NUB80" s="91"/>
      <c r="NUC80" s="91"/>
      <c r="NUD80" s="91"/>
      <c r="NUE80" s="91"/>
      <c r="NUF80" s="91"/>
      <c r="NUG80" s="91"/>
      <c r="NUH80" s="91"/>
      <c r="NUI80" s="91"/>
      <c r="NUJ80" s="91"/>
      <c r="NUK80" s="91"/>
      <c r="NUL80" s="91"/>
      <c r="NUM80" s="91"/>
      <c r="NUN80" s="91"/>
      <c r="NUO80" s="91"/>
      <c r="NUP80" s="91"/>
      <c r="NUQ80" s="91"/>
      <c r="NUR80" s="91"/>
      <c r="NUS80" s="91"/>
      <c r="NUT80" s="91"/>
      <c r="NUU80" s="91"/>
      <c r="NUV80" s="91"/>
      <c r="NUW80" s="91"/>
      <c r="NUX80" s="91"/>
      <c r="NUY80" s="91"/>
      <c r="NUZ80" s="91"/>
      <c r="NVA80" s="91"/>
      <c r="NVB80" s="91"/>
      <c r="NVC80" s="91"/>
      <c r="NVD80" s="91"/>
      <c r="NVE80" s="91"/>
      <c r="NVF80" s="91"/>
      <c r="NVG80" s="91"/>
      <c r="NVH80" s="91"/>
      <c r="NVI80" s="91"/>
      <c r="NVJ80" s="91"/>
      <c r="NVK80" s="91"/>
      <c r="NVL80" s="91"/>
      <c r="NVM80" s="91"/>
      <c r="NVN80" s="91"/>
      <c r="NVO80" s="91"/>
      <c r="NVP80" s="91"/>
      <c r="NVQ80" s="91"/>
      <c r="NVR80" s="91"/>
      <c r="NVS80" s="91"/>
      <c r="NVT80" s="91"/>
      <c r="NVU80" s="91"/>
      <c r="NVV80" s="91"/>
      <c r="NVW80" s="91"/>
      <c r="NVX80" s="91"/>
      <c r="NVY80" s="91"/>
      <c r="NVZ80" s="91"/>
      <c r="NWA80" s="91"/>
      <c r="NWB80" s="91"/>
      <c r="NWC80" s="91"/>
      <c r="NWD80" s="91"/>
      <c r="NWE80" s="91"/>
      <c r="NWF80" s="91"/>
      <c r="NWG80" s="91"/>
      <c r="NWH80" s="91"/>
      <c r="NWI80" s="91"/>
      <c r="NWJ80" s="91"/>
      <c r="NWK80" s="91"/>
      <c r="NWL80" s="91"/>
      <c r="NWM80" s="91"/>
      <c r="NWN80" s="91"/>
      <c r="NWO80" s="91"/>
      <c r="NWP80" s="91"/>
      <c r="NWQ80" s="91"/>
      <c r="NWR80" s="91"/>
      <c r="NWS80" s="91"/>
      <c r="NWT80" s="91"/>
      <c r="NWU80" s="91"/>
      <c r="NWV80" s="91"/>
      <c r="NWW80" s="91"/>
      <c r="NWX80" s="91"/>
      <c r="NWY80" s="91"/>
      <c r="NWZ80" s="91"/>
      <c r="NXA80" s="91"/>
      <c r="NXB80" s="91"/>
      <c r="NXC80" s="91"/>
      <c r="NXD80" s="91"/>
      <c r="NXE80" s="91"/>
      <c r="NXF80" s="91"/>
      <c r="NXG80" s="91"/>
      <c r="NXH80" s="91"/>
      <c r="NXI80" s="91"/>
      <c r="NXJ80" s="91"/>
      <c r="NXK80" s="91"/>
      <c r="NXL80" s="91"/>
      <c r="NXM80" s="91"/>
      <c r="NXN80" s="91"/>
      <c r="NXO80" s="91"/>
      <c r="NXP80" s="91"/>
      <c r="NXQ80" s="91"/>
      <c r="NXR80" s="91"/>
      <c r="NXS80" s="91"/>
      <c r="NXT80" s="91"/>
      <c r="NXU80" s="91"/>
      <c r="NXV80" s="91"/>
      <c r="NXW80" s="91"/>
      <c r="NXX80" s="91"/>
      <c r="NXY80" s="91"/>
      <c r="NXZ80" s="91"/>
      <c r="NYA80" s="91"/>
      <c r="NYB80" s="91"/>
      <c r="NYC80" s="91"/>
      <c r="NYD80" s="91"/>
      <c r="NYE80" s="91"/>
      <c r="NYF80" s="91"/>
      <c r="NYG80" s="91"/>
      <c r="NYH80" s="91"/>
      <c r="NYI80" s="91"/>
      <c r="NYJ80" s="91"/>
      <c r="NYK80" s="91"/>
      <c r="NYL80" s="91"/>
      <c r="NYM80" s="91"/>
      <c r="NYN80" s="91"/>
      <c r="NYO80" s="91"/>
      <c r="NYP80" s="91"/>
      <c r="NYQ80" s="91"/>
      <c r="NYR80" s="91"/>
      <c r="NYS80" s="91"/>
      <c r="NYT80" s="91"/>
      <c r="NYU80" s="91"/>
      <c r="NYV80" s="91"/>
      <c r="NYW80" s="91"/>
      <c r="NYX80" s="91"/>
      <c r="NYY80" s="91"/>
      <c r="NYZ80" s="91"/>
      <c r="NZA80" s="91"/>
      <c r="NZB80" s="91"/>
      <c r="NZC80" s="91"/>
      <c r="NZD80" s="91"/>
      <c r="NZE80" s="91"/>
      <c r="NZF80" s="91"/>
      <c r="NZG80" s="91"/>
      <c r="NZH80" s="91"/>
      <c r="NZI80" s="91"/>
      <c r="NZJ80" s="91"/>
      <c r="NZK80" s="91"/>
      <c r="NZL80" s="91"/>
      <c r="NZM80" s="91"/>
      <c r="NZN80" s="91"/>
      <c r="NZO80" s="91"/>
      <c r="NZP80" s="91"/>
      <c r="NZQ80" s="91"/>
      <c r="NZR80" s="91"/>
      <c r="NZS80" s="91"/>
      <c r="NZT80" s="91"/>
      <c r="NZU80" s="91"/>
      <c r="NZV80" s="91"/>
      <c r="NZW80" s="91"/>
      <c r="NZX80" s="91"/>
      <c r="NZY80" s="91"/>
      <c r="NZZ80" s="91"/>
      <c r="OAA80" s="91"/>
      <c r="OAB80" s="91"/>
      <c r="OAC80" s="91"/>
      <c r="OAD80" s="91"/>
      <c r="OAE80" s="91"/>
      <c r="OAF80" s="91"/>
      <c r="OAG80" s="91"/>
      <c r="OAH80" s="91"/>
      <c r="OAI80" s="91"/>
      <c r="OAJ80" s="91"/>
      <c r="OAK80" s="91"/>
      <c r="OAL80" s="91"/>
      <c r="OAM80" s="91"/>
      <c r="OAN80" s="91"/>
      <c r="OAO80" s="91"/>
      <c r="OAP80" s="91"/>
      <c r="OAQ80" s="91"/>
      <c r="OAR80" s="91"/>
      <c r="OAS80" s="91"/>
      <c r="OAT80" s="91"/>
      <c r="OAU80" s="91"/>
      <c r="OAV80" s="91"/>
      <c r="OAW80" s="91"/>
      <c r="OAX80" s="91"/>
      <c r="OAY80" s="91"/>
      <c r="OAZ80" s="91"/>
      <c r="OBA80" s="91"/>
      <c r="OBB80" s="91"/>
      <c r="OBC80" s="91"/>
      <c r="OBD80" s="91"/>
      <c r="OBE80" s="91"/>
      <c r="OBF80" s="91"/>
      <c r="OBG80" s="91"/>
      <c r="OBH80" s="91"/>
      <c r="OBI80" s="91"/>
      <c r="OBJ80" s="91"/>
      <c r="OBK80" s="91"/>
      <c r="OBL80" s="91"/>
      <c r="OBM80" s="91"/>
      <c r="OBN80" s="91"/>
      <c r="OBO80" s="91"/>
      <c r="OBP80" s="91"/>
      <c r="OBQ80" s="91"/>
      <c r="OBR80" s="91"/>
      <c r="OBS80" s="91"/>
      <c r="OBT80" s="91"/>
      <c r="OBU80" s="91"/>
      <c r="OBV80" s="91"/>
      <c r="OBW80" s="91"/>
      <c r="OBX80" s="91"/>
      <c r="OBY80" s="91"/>
      <c r="OBZ80" s="91"/>
      <c r="OCA80" s="91"/>
      <c r="OCB80" s="91"/>
      <c r="OCC80" s="91"/>
      <c r="OCD80" s="91"/>
      <c r="OCE80" s="91"/>
      <c r="OCF80" s="91"/>
      <c r="OCG80" s="91"/>
      <c r="OCH80" s="91"/>
      <c r="OCI80" s="91"/>
      <c r="OCJ80" s="91"/>
      <c r="OCK80" s="91"/>
      <c r="OCL80" s="91"/>
      <c r="OCM80" s="91"/>
      <c r="OCN80" s="91"/>
      <c r="OCO80" s="91"/>
      <c r="OCP80" s="91"/>
      <c r="OCQ80" s="91"/>
      <c r="OCR80" s="91"/>
      <c r="OCS80" s="91"/>
      <c r="OCT80" s="91"/>
      <c r="OCU80" s="91"/>
      <c r="OCV80" s="91"/>
      <c r="OCW80" s="91"/>
      <c r="OCX80" s="91"/>
      <c r="OCY80" s="91"/>
      <c r="OCZ80" s="91"/>
      <c r="ODA80" s="91"/>
      <c r="ODB80" s="91"/>
      <c r="ODC80" s="91"/>
      <c r="ODD80" s="91"/>
      <c r="ODE80" s="91"/>
      <c r="ODF80" s="91"/>
      <c r="ODG80" s="91"/>
      <c r="ODH80" s="91"/>
      <c r="ODI80" s="91"/>
      <c r="ODJ80" s="91"/>
      <c r="ODK80" s="91"/>
      <c r="ODL80" s="91"/>
      <c r="ODM80" s="91"/>
      <c r="ODN80" s="91"/>
      <c r="ODO80" s="91"/>
      <c r="ODP80" s="91"/>
      <c r="ODQ80" s="91"/>
      <c r="ODR80" s="91"/>
      <c r="ODS80" s="91"/>
      <c r="ODT80" s="91"/>
      <c r="ODU80" s="91"/>
      <c r="ODV80" s="91"/>
      <c r="ODW80" s="91"/>
      <c r="ODX80" s="91"/>
      <c r="ODY80" s="91"/>
      <c r="ODZ80" s="91"/>
      <c r="OEA80" s="91"/>
      <c r="OEB80" s="91"/>
      <c r="OEC80" s="91"/>
      <c r="OED80" s="91"/>
      <c r="OEE80" s="91"/>
      <c r="OEF80" s="91"/>
      <c r="OEG80" s="91"/>
      <c r="OEH80" s="91"/>
      <c r="OEI80" s="91"/>
      <c r="OEJ80" s="91"/>
      <c r="OEK80" s="91"/>
      <c r="OEL80" s="91"/>
      <c r="OEM80" s="91"/>
      <c r="OEN80" s="91"/>
      <c r="OEO80" s="91"/>
      <c r="OEP80" s="91"/>
      <c r="OEQ80" s="91"/>
      <c r="OER80" s="91"/>
      <c r="OES80" s="91"/>
      <c r="OET80" s="91"/>
      <c r="OEU80" s="91"/>
      <c r="OEV80" s="91"/>
      <c r="OEW80" s="91"/>
      <c r="OEX80" s="91"/>
      <c r="OEY80" s="91"/>
      <c r="OEZ80" s="91"/>
      <c r="OFA80" s="91"/>
      <c r="OFB80" s="91"/>
      <c r="OFC80" s="91"/>
      <c r="OFD80" s="91"/>
      <c r="OFE80" s="91"/>
      <c r="OFF80" s="91"/>
      <c r="OFG80" s="91"/>
      <c r="OFH80" s="91"/>
      <c r="OFI80" s="91"/>
      <c r="OFJ80" s="91"/>
      <c r="OFK80" s="91"/>
      <c r="OFL80" s="91"/>
      <c r="OFM80" s="91"/>
      <c r="OFN80" s="91"/>
      <c r="OFO80" s="91"/>
      <c r="OFP80" s="91"/>
      <c r="OFQ80" s="91"/>
      <c r="OFR80" s="91"/>
      <c r="OFS80" s="91"/>
      <c r="OFT80" s="91"/>
      <c r="OFU80" s="91"/>
      <c r="OFV80" s="91"/>
      <c r="OFW80" s="91"/>
      <c r="OFX80" s="91"/>
      <c r="OFY80" s="91"/>
      <c r="OFZ80" s="91"/>
      <c r="OGA80" s="91"/>
      <c r="OGB80" s="91"/>
      <c r="OGC80" s="91"/>
      <c r="OGD80" s="91"/>
      <c r="OGE80" s="91"/>
      <c r="OGF80" s="91"/>
      <c r="OGG80" s="91"/>
      <c r="OGH80" s="91"/>
      <c r="OGI80" s="91"/>
      <c r="OGJ80" s="91"/>
      <c r="OGK80" s="91"/>
      <c r="OGL80" s="91"/>
      <c r="OGM80" s="91"/>
      <c r="OGN80" s="91"/>
      <c r="OGO80" s="91"/>
      <c r="OGP80" s="91"/>
      <c r="OGQ80" s="91"/>
      <c r="OGR80" s="91"/>
      <c r="OGS80" s="91"/>
      <c r="OGT80" s="91"/>
      <c r="OGU80" s="91"/>
      <c r="OGV80" s="91"/>
      <c r="OGW80" s="91"/>
      <c r="OGX80" s="91"/>
      <c r="OGY80" s="91"/>
      <c r="OGZ80" s="91"/>
      <c r="OHA80" s="91"/>
      <c r="OHB80" s="91"/>
      <c r="OHC80" s="91"/>
      <c r="OHD80" s="91"/>
      <c r="OHE80" s="91"/>
      <c r="OHF80" s="91"/>
      <c r="OHG80" s="91"/>
      <c r="OHH80" s="91"/>
      <c r="OHI80" s="91"/>
      <c r="OHJ80" s="91"/>
      <c r="OHK80" s="91"/>
      <c r="OHL80" s="91"/>
      <c r="OHM80" s="91"/>
      <c r="OHN80" s="91"/>
      <c r="OHO80" s="91"/>
      <c r="OHP80" s="91"/>
      <c r="OHQ80" s="91"/>
      <c r="OHR80" s="91"/>
      <c r="OHS80" s="91"/>
      <c r="OHT80" s="91"/>
      <c r="OHU80" s="91"/>
      <c r="OHV80" s="91"/>
      <c r="OHW80" s="91"/>
      <c r="OHX80" s="91"/>
      <c r="OHY80" s="91"/>
      <c r="OHZ80" s="91"/>
      <c r="OIA80" s="91"/>
      <c r="OIB80" s="91"/>
      <c r="OIC80" s="91"/>
      <c r="OID80" s="91"/>
      <c r="OIE80" s="91"/>
      <c r="OIF80" s="91"/>
      <c r="OIG80" s="91"/>
      <c r="OIH80" s="91"/>
      <c r="OII80" s="91"/>
      <c r="OIJ80" s="91"/>
      <c r="OIK80" s="91"/>
      <c r="OIL80" s="91"/>
      <c r="OIM80" s="91"/>
      <c r="OIN80" s="91"/>
      <c r="OIO80" s="91"/>
      <c r="OIP80" s="91"/>
      <c r="OIQ80" s="91"/>
      <c r="OIR80" s="91"/>
      <c r="OIS80" s="91"/>
      <c r="OIT80" s="91"/>
      <c r="OIU80" s="91"/>
      <c r="OIV80" s="91"/>
      <c r="OIW80" s="91"/>
      <c r="OIX80" s="91"/>
      <c r="OIY80" s="91"/>
      <c r="OIZ80" s="91"/>
      <c r="OJA80" s="91"/>
      <c r="OJB80" s="91"/>
      <c r="OJC80" s="91"/>
      <c r="OJD80" s="91"/>
      <c r="OJE80" s="91"/>
      <c r="OJF80" s="91"/>
      <c r="OJG80" s="91"/>
      <c r="OJH80" s="91"/>
      <c r="OJI80" s="91"/>
      <c r="OJJ80" s="91"/>
      <c r="OJK80" s="91"/>
      <c r="OJL80" s="91"/>
      <c r="OJM80" s="91"/>
      <c r="OJN80" s="91"/>
      <c r="OJO80" s="91"/>
      <c r="OJP80" s="91"/>
      <c r="OJQ80" s="91"/>
      <c r="OJR80" s="91"/>
      <c r="OJS80" s="91"/>
      <c r="OJT80" s="91"/>
      <c r="OJU80" s="91"/>
      <c r="OJV80" s="91"/>
      <c r="OJW80" s="91"/>
      <c r="OJX80" s="91"/>
      <c r="OJY80" s="91"/>
      <c r="OJZ80" s="91"/>
      <c r="OKA80" s="91"/>
      <c r="OKB80" s="91"/>
      <c r="OKC80" s="91"/>
      <c r="OKD80" s="91"/>
      <c r="OKE80" s="91"/>
      <c r="OKF80" s="91"/>
      <c r="OKG80" s="91"/>
      <c r="OKH80" s="91"/>
      <c r="OKI80" s="91"/>
      <c r="OKJ80" s="91"/>
      <c r="OKK80" s="91"/>
      <c r="OKL80" s="91"/>
      <c r="OKM80" s="91"/>
      <c r="OKN80" s="91"/>
      <c r="OKO80" s="91"/>
      <c r="OKP80" s="91"/>
      <c r="OKQ80" s="91"/>
      <c r="OKR80" s="91"/>
      <c r="OKS80" s="91"/>
      <c r="OKT80" s="91"/>
      <c r="OKU80" s="91"/>
      <c r="OKV80" s="91"/>
      <c r="OKW80" s="91"/>
      <c r="OKX80" s="91"/>
      <c r="OKY80" s="91"/>
      <c r="OKZ80" s="91"/>
      <c r="OLA80" s="91"/>
      <c r="OLB80" s="91"/>
      <c r="OLC80" s="91"/>
      <c r="OLD80" s="91"/>
      <c r="OLE80" s="91"/>
      <c r="OLF80" s="91"/>
      <c r="OLG80" s="91"/>
      <c r="OLH80" s="91"/>
      <c r="OLI80" s="91"/>
      <c r="OLJ80" s="91"/>
      <c r="OLK80" s="91"/>
      <c r="OLL80" s="91"/>
      <c r="OLM80" s="91"/>
      <c r="OLN80" s="91"/>
      <c r="OLO80" s="91"/>
      <c r="OLP80" s="91"/>
      <c r="OLQ80" s="91"/>
      <c r="OLR80" s="91"/>
      <c r="OLS80" s="91"/>
      <c r="OLT80" s="91"/>
      <c r="OLU80" s="91"/>
      <c r="OLV80" s="91"/>
      <c r="OLW80" s="91"/>
      <c r="OLX80" s="91"/>
      <c r="OLY80" s="91"/>
      <c r="OLZ80" s="91"/>
      <c r="OMA80" s="91"/>
      <c r="OMB80" s="91"/>
      <c r="OMC80" s="91"/>
      <c r="OMD80" s="91"/>
      <c r="OME80" s="91"/>
      <c r="OMF80" s="91"/>
      <c r="OMG80" s="91"/>
      <c r="OMH80" s="91"/>
      <c r="OMI80" s="91"/>
      <c r="OMJ80" s="91"/>
      <c r="OMK80" s="91"/>
      <c r="OML80" s="91"/>
      <c r="OMM80" s="91"/>
      <c r="OMN80" s="91"/>
      <c r="OMO80" s="91"/>
      <c r="OMP80" s="91"/>
      <c r="OMQ80" s="91"/>
      <c r="OMR80" s="91"/>
      <c r="OMS80" s="91"/>
      <c r="OMT80" s="91"/>
      <c r="OMU80" s="91"/>
      <c r="OMV80" s="91"/>
      <c r="OMW80" s="91"/>
      <c r="OMX80" s="91"/>
      <c r="OMY80" s="91"/>
      <c r="OMZ80" s="91"/>
      <c r="ONA80" s="91"/>
      <c r="ONB80" s="91"/>
      <c r="ONC80" s="91"/>
      <c r="OND80" s="91"/>
      <c r="ONE80" s="91"/>
      <c r="ONF80" s="91"/>
      <c r="ONG80" s="91"/>
      <c r="ONH80" s="91"/>
      <c r="ONI80" s="91"/>
      <c r="ONJ80" s="91"/>
      <c r="ONK80" s="91"/>
      <c r="ONL80" s="91"/>
      <c r="ONM80" s="91"/>
      <c r="ONN80" s="91"/>
      <c r="ONO80" s="91"/>
      <c r="ONP80" s="91"/>
      <c r="ONQ80" s="91"/>
      <c r="ONR80" s="91"/>
      <c r="ONS80" s="91"/>
      <c r="ONT80" s="91"/>
      <c r="ONU80" s="91"/>
      <c r="ONV80" s="91"/>
      <c r="ONW80" s="91"/>
      <c r="ONX80" s="91"/>
      <c r="ONY80" s="91"/>
      <c r="ONZ80" s="91"/>
      <c r="OOA80" s="91"/>
      <c r="OOB80" s="91"/>
      <c r="OOC80" s="91"/>
      <c r="OOD80" s="91"/>
      <c r="OOE80" s="91"/>
      <c r="OOF80" s="91"/>
      <c r="OOG80" s="91"/>
      <c r="OOH80" s="91"/>
      <c r="OOI80" s="91"/>
      <c r="OOJ80" s="91"/>
      <c r="OOK80" s="91"/>
      <c r="OOL80" s="91"/>
      <c r="OOM80" s="91"/>
      <c r="OON80" s="91"/>
      <c r="OOO80" s="91"/>
      <c r="OOP80" s="91"/>
      <c r="OOQ80" s="91"/>
      <c r="OOR80" s="91"/>
      <c r="OOS80" s="91"/>
      <c r="OOT80" s="91"/>
      <c r="OOU80" s="91"/>
      <c r="OOV80" s="91"/>
      <c r="OOW80" s="91"/>
      <c r="OOX80" s="91"/>
      <c r="OOY80" s="91"/>
      <c r="OOZ80" s="91"/>
      <c r="OPA80" s="91"/>
      <c r="OPB80" s="91"/>
      <c r="OPC80" s="91"/>
      <c r="OPD80" s="91"/>
      <c r="OPE80" s="91"/>
      <c r="OPF80" s="91"/>
      <c r="OPG80" s="91"/>
      <c r="OPH80" s="91"/>
      <c r="OPI80" s="91"/>
      <c r="OPJ80" s="91"/>
      <c r="OPK80" s="91"/>
      <c r="OPL80" s="91"/>
      <c r="OPM80" s="91"/>
      <c r="OPN80" s="91"/>
      <c r="OPO80" s="91"/>
      <c r="OPP80" s="91"/>
      <c r="OPQ80" s="91"/>
      <c r="OPR80" s="91"/>
      <c r="OPS80" s="91"/>
      <c r="OPT80" s="91"/>
      <c r="OPU80" s="91"/>
      <c r="OPV80" s="91"/>
      <c r="OPW80" s="91"/>
      <c r="OPX80" s="91"/>
      <c r="OPY80" s="91"/>
      <c r="OPZ80" s="91"/>
      <c r="OQA80" s="91"/>
      <c r="OQB80" s="91"/>
      <c r="OQC80" s="91"/>
      <c r="OQD80" s="91"/>
      <c r="OQE80" s="91"/>
      <c r="OQF80" s="91"/>
      <c r="OQG80" s="91"/>
      <c r="OQH80" s="91"/>
      <c r="OQI80" s="91"/>
      <c r="OQJ80" s="91"/>
      <c r="OQK80" s="91"/>
      <c r="OQL80" s="91"/>
      <c r="OQM80" s="91"/>
      <c r="OQN80" s="91"/>
      <c r="OQO80" s="91"/>
      <c r="OQP80" s="91"/>
      <c r="OQQ80" s="91"/>
      <c r="OQR80" s="91"/>
      <c r="OQS80" s="91"/>
      <c r="OQT80" s="91"/>
      <c r="OQU80" s="91"/>
      <c r="OQV80" s="91"/>
      <c r="OQW80" s="91"/>
      <c r="OQX80" s="91"/>
      <c r="OQY80" s="91"/>
      <c r="OQZ80" s="91"/>
      <c r="ORA80" s="91"/>
      <c r="ORB80" s="91"/>
      <c r="ORC80" s="91"/>
      <c r="ORD80" s="91"/>
      <c r="ORE80" s="91"/>
      <c r="ORF80" s="91"/>
      <c r="ORG80" s="91"/>
      <c r="ORH80" s="91"/>
      <c r="ORI80" s="91"/>
      <c r="ORJ80" s="91"/>
      <c r="ORK80" s="91"/>
      <c r="ORL80" s="91"/>
      <c r="ORM80" s="91"/>
      <c r="ORN80" s="91"/>
      <c r="ORO80" s="91"/>
      <c r="ORP80" s="91"/>
      <c r="ORQ80" s="91"/>
      <c r="ORR80" s="91"/>
      <c r="ORS80" s="91"/>
      <c r="ORT80" s="91"/>
      <c r="ORU80" s="91"/>
      <c r="ORV80" s="91"/>
      <c r="ORW80" s="91"/>
      <c r="ORX80" s="91"/>
      <c r="ORY80" s="91"/>
      <c r="ORZ80" s="91"/>
      <c r="OSA80" s="91"/>
      <c r="OSB80" s="91"/>
      <c r="OSC80" s="91"/>
      <c r="OSD80" s="91"/>
      <c r="OSE80" s="91"/>
      <c r="OSF80" s="91"/>
      <c r="OSG80" s="91"/>
      <c r="OSH80" s="91"/>
      <c r="OSI80" s="91"/>
      <c r="OSJ80" s="91"/>
      <c r="OSK80" s="91"/>
      <c r="OSL80" s="91"/>
      <c r="OSM80" s="91"/>
      <c r="OSN80" s="91"/>
      <c r="OSO80" s="91"/>
      <c r="OSP80" s="91"/>
      <c r="OSQ80" s="91"/>
      <c r="OSR80" s="91"/>
      <c r="OSS80" s="91"/>
      <c r="OST80" s="91"/>
      <c r="OSU80" s="91"/>
      <c r="OSV80" s="91"/>
      <c r="OSW80" s="91"/>
      <c r="OSX80" s="91"/>
      <c r="OSY80" s="91"/>
      <c r="OSZ80" s="91"/>
      <c r="OTA80" s="91"/>
      <c r="OTB80" s="91"/>
      <c r="OTC80" s="91"/>
      <c r="OTD80" s="91"/>
      <c r="OTE80" s="91"/>
      <c r="OTF80" s="91"/>
      <c r="OTG80" s="91"/>
      <c r="OTH80" s="91"/>
      <c r="OTI80" s="91"/>
      <c r="OTJ80" s="91"/>
      <c r="OTK80" s="91"/>
      <c r="OTL80" s="91"/>
      <c r="OTM80" s="91"/>
      <c r="OTN80" s="91"/>
      <c r="OTO80" s="91"/>
      <c r="OTP80" s="91"/>
      <c r="OTQ80" s="91"/>
      <c r="OTR80" s="91"/>
      <c r="OTS80" s="91"/>
      <c r="OTT80" s="91"/>
      <c r="OTU80" s="91"/>
      <c r="OTV80" s="91"/>
      <c r="OTW80" s="91"/>
      <c r="OTX80" s="91"/>
      <c r="OTY80" s="91"/>
      <c r="OTZ80" s="91"/>
      <c r="OUA80" s="91"/>
      <c r="OUB80" s="91"/>
      <c r="OUC80" s="91"/>
      <c r="OUD80" s="91"/>
      <c r="OUE80" s="91"/>
      <c r="OUF80" s="91"/>
      <c r="OUG80" s="91"/>
      <c r="OUH80" s="91"/>
      <c r="OUI80" s="91"/>
      <c r="OUJ80" s="91"/>
      <c r="OUK80" s="91"/>
      <c r="OUL80" s="91"/>
      <c r="OUM80" s="91"/>
      <c r="OUN80" s="91"/>
      <c r="OUO80" s="91"/>
      <c r="OUP80" s="91"/>
      <c r="OUQ80" s="91"/>
      <c r="OUR80" s="91"/>
      <c r="OUS80" s="91"/>
      <c r="OUT80" s="91"/>
      <c r="OUU80" s="91"/>
      <c r="OUV80" s="91"/>
      <c r="OUW80" s="91"/>
      <c r="OUX80" s="91"/>
      <c r="OUY80" s="91"/>
      <c r="OUZ80" s="91"/>
      <c r="OVA80" s="91"/>
      <c r="OVB80" s="91"/>
      <c r="OVC80" s="91"/>
      <c r="OVD80" s="91"/>
      <c r="OVE80" s="91"/>
      <c r="OVF80" s="91"/>
      <c r="OVG80" s="91"/>
      <c r="OVH80" s="91"/>
      <c r="OVI80" s="91"/>
      <c r="OVJ80" s="91"/>
      <c r="OVK80" s="91"/>
      <c r="OVL80" s="91"/>
      <c r="OVM80" s="91"/>
      <c r="OVN80" s="91"/>
      <c r="OVO80" s="91"/>
      <c r="OVP80" s="91"/>
      <c r="OVQ80" s="91"/>
      <c r="OVR80" s="91"/>
      <c r="OVS80" s="91"/>
      <c r="OVT80" s="91"/>
      <c r="OVU80" s="91"/>
      <c r="OVV80" s="91"/>
      <c r="OVW80" s="91"/>
      <c r="OVX80" s="91"/>
      <c r="OVY80" s="91"/>
      <c r="OVZ80" s="91"/>
      <c r="OWA80" s="91"/>
      <c r="OWB80" s="91"/>
      <c r="OWC80" s="91"/>
      <c r="OWD80" s="91"/>
      <c r="OWE80" s="91"/>
      <c r="OWF80" s="91"/>
      <c r="OWG80" s="91"/>
      <c r="OWH80" s="91"/>
      <c r="OWI80" s="91"/>
      <c r="OWJ80" s="91"/>
      <c r="OWK80" s="91"/>
      <c r="OWL80" s="91"/>
      <c r="OWM80" s="91"/>
      <c r="OWN80" s="91"/>
      <c r="OWO80" s="91"/>
      <c r="OWP80" s="91"/>
      <c r="OWQ80" s="91"/>
      <c r="OWR80" s="91"/>
      <c r="OWS80" s="91"/>
      <c r="OWT80" s="91"/>
      <c r="OWU80" s="91"/>
      <c r="OWV80" s="91"/>
      <c r="OWW80" s="91"/>
      <c r="OWX80" s="91"/>
      <c r="OWY80" s="91"/>
      <c r="OWZ80" s="91"/>
      <c r="OXA80" s="91"/>
      <c r="OXB80" s="91"/>
      <c r="OXC80" s="91"/>
      <c r="OXD80" s="91"/>
      <c r="OXE80" s="91"/>
      <c r="OXF80" s="91"/>
      <c r="OXG80" s="91"/>
      <c r="OXH80" s="91"/>
      <c r="OXI80" s="91"/>
      <c r="OXJ80" s="91"/>
      <c r="OXK80" s="91"/>
      <c r="OXL80" s="91"/>
      <c r="OXM80" s="91"/>
      <c r="OXN80" s="91"/>
      <c r="OXO80" s="91"/>
      <c r="OXP80" s="91"/>
      <c r="OXQ80" s="91"/>
      <c r="OXR80" s="91"/>
      <c r="OXS80" s="91"/>
      <c r="OXT80" s="91"/>
      <c r="OXU80" s="91"/>
      <c r="OXV80" s="91"/>
      <c r="OXW80" s="91"/>
      <c r="OXX80" s="91"/>
      <c r="OXY80" s="91"/>
      <c r="OXZ80" s="91"/>
      <c r="OYA80" s="91"/>
      <c r="OYB80" s="91"/>
      <c r="OYC80" s="91"/>
      <c r="OYD80" s="91"/>
      <c r="OYE80" s="91"/>
      <c r="OYF80" s="91"/>
      <c r="OYG80" s="91"/>
      <c r="OYH80" s="91"/>
      <c r="OYI80" s="91"/>
      <c r="OYJ80" s="91"/>
      <c r="OYK80" s="91"/>
      <c r="OYL80" s="91"/>
      <c r="OYM80" s="91"/>
      <c r="OYN80" s="91"/>
      <c r="OYO80" s="91"/>
      <c r="OYP80" s="91"/>
      <c r="OYQ80" s="91"/>
      <c r="OYR80" s="91"/>
      <c r="OYS80" s="91"/>
      <c r="OYT80" s="91"/>
      <c r="OYU80" s="91"/>
      <c r="OYV80" s="91"/>
      <c r="OYW80" s="91"/>
      <c r="OYX80" s="91"/>
      <c r="OYY80" s="91"/>
      <c r="OYZ80" s="91"/>
      <c r="OZA80" s="91"/>
      <c r="OZB80" s="91"/>
      <c r="OZC80" s="91"/>
      <c r="OZD80" s="91"/>
      <c r="OZE80" s="91"/>
      <c r="OZF80" s="91"/>
      <c r="OZG80" s="91"/>
      <c r="OZH80" s="91"/>
      <c r="OZI80" s="91"/>
      <c r="OZJ80" s="91"/>
      <c r="OZK80" s="91"/>
      <c r="OZL80" s="91"/>
      <c r="OZM80" s="91"/>
      <c r="OZN80" s="91"/>
      <c r="OZO80" s="91"/>
      <c r="OZP80" s="91"/>
      <c r="OZQ80" s="91"/>
      <c r="OZR80" s="91"/>
      <c r="OZS80" s="91"/>
      <c r="OZT80" s="91"/>
      <c r="OZU80" s="91"/>
      <c r="OZV80" s="91"/>
      <c r="OZW80" s="91"/>
      <c r="OZX80" s="91"/>
      <c r="OZY80" s="91"/>
      <c r="OZZ80" s="91"/>
      <c r="PAA80" s="91"/>
      <c r="PAB80" s="91"/>
      <c r="PAC80" s="91"/>
      <c r="PAD80" s="91"/>
      <c r="PAE80" s="91"/>
      <c r="PAF80" s="91"/>
      <c r="PAG80" s="91"/>
      <c r="PAH80" s="91"/>
      <c r="PAI80" s="91"/>
      <c r="PAJ80" s="91"/>
      <c r="PAK80" s="91"/>
      <c r="PAL80" s="91"/>
      <c r="PAM80" s="91"/>
      <c r="PAN80" s="91"/>
      <c r="PAO80" s="91"/>
      <c r="PAP80" s="91"/>
      <c r="PAQ80" s="91"/>
      <c r="PAR80" s="91"/>
      <c r="PAS80" s="91"/>
      <c r="PAT80" s="91"/>
      <c r="PAU80" s="91"/>
      <c r="PAV80" s="91"/>
      <c r="PAW80" s="91"/>
      <c r="PAX80" s="91"/>
      <c r="PAY80" s="91"/>
      <c r="PAZ80" s="91"/>
      <c r="PBA80" s="91"/>
      <c r="PBB80" s="91"/>
      <c r="PBC80" s="91"/>
      <c r="PBD80" s="91"/>
      <c r="PBE80" s="91"/>
      <c r="PBF80" s="91"/>
      <c r="PBG80" s="91"/>
      <c r="PBH80" s="91"/>
      <c r="PBI80" s="91"/>
      <c r="PBJ80" s="91"/>
      <c r="PBK80" s="91"/>
      <c r="PBL80" s="91"/>
      <c r="PBM80" s="91"/>
      <c r="PBN80" s="91"/>
      <c r="PBO80" s="91"/>
      <c r="PBP80" s="91"/>
      <c r="PBQ80" s="91"/>
      <c r="PBR80" s="91"/>
      <c r="PBS80" s="91"/>
      <c r="PBT80" s="91"/>
      <c r="PBU80" s="91"/>
      <c r="PBV80" s="91"/>
      <c r="PBW80" s="91"/>
      <c r="PBX80" s="91"/>
      <c r="PBY80" s="91"/>
      <c r="PBZ80" s="91"/>
      <c r="PCA80" s="91"/>
      <c r="PCB80" s="91"/>
      <c r="PCC80" s="91"/>
      <c r="PCD80" s="91"/>
      <c r="PCE80" s="91"/>
      <c r="PCF80" s="91"/>
      <c r="PCG80" s="91"/>
      <c r="PCH80" s="91"/>
      <c r="PCI80" s="91"/>
      <c r="PCJ80" s="91"/>
      <c r="PCK80" s="91"/>
      <c r="PCL80" s="91"/>
      <c r="PCM80" s="91"/>
      <c r="PCN80" s="91"/>
      <c r="PCO80" s="91"/>
      <c r="PCP80" s="91"/>
      <c r="PCQ80" s="91"/>
      <c r="PCR80" s="91"/>
      <c r="PCS80" s="91"/>
      <c r="PCT80" s="91"/>
      <c r="PCU80" s="91"/>
      <c r="PCV80" s="91"/>
      <c r="PCW80" s="91"/>
      <c r="PCX80" s="91"/>
      <c r="PCY80" s="91"/>
      <c r="PCZ80" s="91"/>
      <c r="PDA80" s="91"/>
      <c r="PDB80" s="91"/>
      <c r="PDC80" s="91"/>
      <c r="PDD80" s="91"/>
      <c r="PDE80" s="91"/>
      <c r="PDF80" s="91"/>
      <c r="PDG80" s="91"/>
      <c r="PDH80" s="91"/>
      <c r="PDI80" s="91"/>
      <c r="PDJ80" s="91"/>
      <c r="PDK80" s="91"/>
      <c r="PDL80" s="91"/>
      <c r="PDM80" s="91"/>
      <c r="PDN80" s="91"/>
      <c r="PDO80" s="91"/>
      <c r="PDP80" s="91"/>
      <c r="PDQ80" s="91"/>
      <c r="PDR80" s="91"/>
      <c r="PDS80" s="91"/>
      <c r="PDT80" s="91"/>
      <c r="PDU80" s="91"/>
      <c r="PDV80" s="91"/>
      <c r="PDW80" s="91"/>
      <c r="PDX80" s="91"/>
      <c r="PDY80" s="91"/>
      <c r="PDZ80" s="91"/>
      <c r="PEA80" s="91"/>
      <c r="PEB80" s="91"/>
      <c r="PEC80" s="91"/>
      <c r="PED80" s="91"/>
      <c r="PEE80" s="91"/>
      <c r="PEF80" s="91"/>
      <c r="PEG80" s="91"/>
      <c r="PEH80" s="91"/>
      <c r="PEI80" s="91"/>
      <c r="PEJ80" s="91"/>
      <c r="PEK80" s="91"/>
      <c r="PEL80" s="91"/>
      <c r="PEM80" s="91"/>
      <c r="PEN80" s="91"/>
      <c r="PEO80" s="91"/>
      <c r="PEP80" s="91"/>
      <c r="PEQ80" s="91"/>
      <c r="PER80" s="91"/>
      <c r="PES80" s="91"/>
      <c r="PET80" s="91"/>
      <c r="PEU80" s="91"/>
      <c r="PEV80" s="91"/>
      <c r="PEW80" s="91"/>
      <c r="PEX80" s="91"/>
      <c r="PEY80" s="91"/>
      <c r="PEZ80" s="91"/>
      <c r="PFA80" s="91"/>
      <c r="PFB80" s="91"/>
      <c r="PFC80" s="91"/>
      <c r="PFD80" s="91"/>
      <c r="PFE80" s="91"/>
      <c r="PFF80" s="91"/>
      <c r="PFG80" s="91"/>
      <c r="PFH80" s="91"/>
      <c r="PFI80" s="91"/>
      <c r="PFJ80" s="91"/>
      <c r="PFK80" s="91"/>
      <c r="PFL80" s="91"/>
      <c r="PFM80" s="91"/>
      <c r="PFN80" s="91"/>
      <c r="PFO80" s="91"/>
      <c r="PFP80" s="91"/>
      <c r="PFQ80" s="91"/>
      <c r="PFR80" s="91"/>
      <c r="PFS80" s="91"/>
      <c r="PFT80" s="91"/>
      <c r="PFU80" s="91"/>
      <c r="PFV80" s="91"/>
      <c r="PFW80" s="91"/>
      <c r="PFX80" s="91"/>
      <c r="PFY80" s="91"/>
      <c r="PFZ80" s="91"/>
      <c r="PGA80" s="91"/>
      <c r="PGB80" s="91"/>
      <c r="PGC80" s="91"/>
      <c r="PGD80" s="91"/>
      <c r="PGE80" s="91"/>
      <c r="PGF80" s="91"/>
      <c r="PGG80" s="91"/>
      <c r="PGH80" s="91"/>
      <c r="PGI80" s="91"/>
      <c r="PGJ80" s="91"/>
      <c r="PGK80" s="91"/>
      <c r="PGL80" s="91"/>
      <c r="PGM80" s="91"/>
      <c r="PGN80" s="91"/>
      <c r="PGO80" s="91"/>
      <c r="PGP80" s="91"/>
      <c r="PGQ80" s="91"/>
      <c r="PGR80" s="91"/>
      <c r="PGS80" s="91"/>
      <c r="PGT80" s="91"/>
      <c r="PGU80" s="91"/>
      <c r="PGV80" s="91"/>
      <c r="PGW80" s="91"/>
      <c r="PGX80" s="91"/>
      <c r="PGY80" s="91"/>
      <c r="PGZ80" s="91"/>
      <c r="PHA80" s="91"/>
      <c r="PHB80" s="91"/>
      <c r="PHC80" s="91"/>
      <c r="PHD80" s="91"/>
      <c r="PHE80" s="91"/>
      <c r="PHF80" s="91"/>
      <c r="PHG80" s="91"/>
      <c r="PHH80" s="91"/>
      <c r="PHI80" s="91"/>
      <c r="PHJ80" s="91"/>
      <c r="PHK80" s="91"/>
      <c r="PHL80" s="91"/>
      <c r="PHM80" s="91"/>
      <c r="PHN80" s="91"/>
      <c r="PHO80" s="91"/>
      <c r="PHP80" s="91"/>
      <c r="PHQ80" s="91"/>
      <c r="PHR80" s="91"/>
      <c r="PHS80" s="91"/>
      <c r="PHT80" s="91"/>
      <c r="PHU80" s="91"/>
      <c r="PHV80" s="91"/>
      <c r="PHW80" s="91"/>
      <c r="PHX80" s="91"/>
      <c r="PHY80" s="91"/>
      <c r="PHZ80" s="91"/>
      <c r="PIA80" s="91"/>
      <c r="PIB80" s="91"/>
      <c r="PIC80" s="91"/>
      <c r="PID80" s="91"/>
      <c r="PIE80" s="91"/>
      <c r="PIF80" s="91"/>
      <c r="PIG80" s="91"/>
      <c r="PIH80" s="91"/>
      <c r="PII80" s="91"/>
      <c r="PIJ80" s="91"/>
      <c r="PIK80" s="91"/>
      <c r="PIL80" s="91"/>
      <c r="PIM80" s="91"/>
      <c r="PIN80" s="91"/>
      <c r="PIO80" s="91"/>
      <c r="PIP80" s="91"/>
      <c r="PIQ80" s="91"/>
      <c r="PIR80" s="91"/>
      <c r="PIS80" s="91"/>
      <c r="PIT80" s="91"/>
      <c r="PIU80" s="91"/>
      <c r="PIV80" s="91"/>
      <c r="PIW80" s="91"/>
      <c r="PIX80" s="91"/>
      <c r="PIY80" s="91"/>
      <c r="PIZ80" s="91"/>
      <c r="PJA80" s="91"/>
      <c r="PJB80" s="91"/>
      <c r="PJC80" s="91"/>
      <c r="PJD80" s="91"/>
      <c r="PJE80" s="91"/>
      <c r="PJF80" s="91"/>
      <c r="PJG80" s="91"/>
      <c r="PJH80" s="91"/>
      <c r="PJI80" s="91"/>
      <c r="PJJ80" s="91"/>
      <c r="PJK80" s="91"/>
      <c r="PJL80" s="91"/>
      <c r="PJM80" s="91"/>
      <c r="PJN80" s="91"/>
      <c r="PJO80" s="91"/>
      <c r="PJP80" s="91"/>
      <c r="PJQ80" s="91"/>
      <c r="PJR80" s="91"/>
      <c r="PJS80" s="91"/>
      <c r="PJT80" s="91"/>
      <c r="PJU80" s="91"/>
      <c r="PJV80" s="91"/>
      <c r="PJW80" s="91"/>
      <c r="PJX80" s="91"/>
      <c r="PJY80" s="91"/>
      <c r="PJZ80" s="91"/>
      <c r="PKA80" s="91"/>
      <c r="PKB80" s="91"/>
      <c r="PKC80" s="91"/>
      <c r="PKD80" s="91"/>
      <c r="PKE80" s="91"/>
      <c r="PKF80" s="91"/>
      <c r="PKG80" s="91"/>
      <c r="PKH80" s="91"/>
      <c r="PKI80" s="91"/>
      <c r="PKJ80" s="91"/>
      <c r="PKK80" s="91"/>
      <c r="PKL80" s="91"/>
      <c r="PKM80" s="91"/>
      <c r="PKN80" s="91"/>
      <c r="PKO80" s="91"/>
      <c r="PKP80" s="91"/>
      <c r="PKQ80" s="91"/>
      <c r="PKR80" s="91"/>
      <c r="PKS80" s="91"/>
      <c r="PKT80" s="91"/>
      <c r="PKU80" s="91"/>
      <c r="PKV80" s="91"/>
      <c r="PKW80" s="91"/>
      <c r="PKX80" s="91"/>
      <c r="PKY80" s="91"/>
      <c r="PKZ80" s="91"/>
      <c r="PLA80" s="91"/>
      <c r="PLB80" s="91"/>
      <c r="PLC80" s="91"/>
      <c r="PLD80" s="91"/>
      <c r="PLE80" s="91"/>
      <c r="PLF80" s="91"/>
      <c r="PLG80" s="91"/>
      <c r="PLH80" s="91"/>
      <c r="PLI80" s="91"/>
      <c r="PLJ80" s="91"/>
      <c r="PLK80" s="91"/>
      <c r="PLL80" s="91"/>
      <c r="PLM80" s="91"/>
      <c r="PLN80" s="91"/>
      <c r="PLO80" s="91"/>
      <c r="PLP80" s="91"/>
      <c r="PLQ80" s="91"/>
      <c r="PLR80" s="91"/>
      <c r="PLS80" s="91"/>
      <c r="PLT80" s="91"/>
      <c r="PLU80" s="91"/>
      <c r="PLV80" s="91"/>
      <c r="PLW80" s="91"/>
      <c r="PLX80" s="91"/>
      <c r="PLY80" s="91"/>
      <c r="PLZ80" s="91"/>
      <c r="PMA80" s="91"/>
      <c r="PMB80" s="91"/>
      <c r="PMC80" s="91"/>
      <c r="PMD80" s="91"/>
      <c r="PME80" s="91"/>
      <c r="PMF80" s="91"/>
      <c r="PMG80" s="91"/>
      <c r="PMH80" s="91"/>
      <c r="PMI80" s="91"/>
      <c r="PMJ80" s="91"/>
      <c r="PMK80" s="91"/>
      <c r="PML80" s="91"/>
      <c r="PMM80" s="91"/>
      <c r="PMN80" s="91"/>
      <c r="PMO80" s="91"/>
      <c r="PMP80" s="91"/>
      <c r="PMQ80" s="91"/>
      <c r="PMR80" s="91"/>
      <c r="PMS80" s="91"/>
      <c r="PMT80" s="91"/>
      <c r="PMU80" s="91"/>
      <c r="PMV80" s="91"/>
      <c r="PMW80" s="91"/>
      <c r="PMX80" s="91"/>
      <c r="PMY80" s="91"/>
      <c r="PMZ80" s="91"/>
      <c r="PNA80" s="91"/>
      <c r="PNB80" s="91"/>
      <c r="PNC80" s="91"/>
      <c r="PND80" s="91"/>
      <c r="PNE80" s="91"/>
      <c r="PNF80" s="91"/>
      <c r="PNG80" s="91"/>
      <c r="PNH80" s="91"/>
      <c r="PNI80" s="91"/>
      <c r="PNJ80" s="91"/>
      <c r="PNK80" s="91"/>
      <c r="PNL80" s="91"/>
      <c r="PNM80" s="91"/>
      <c r="PNN80" s="91"/>
      <c r="PNO80" s="91"/>
      <c r="PNP80" s="91"/>
      <c r="PNQ80" s="91"/>
      <c r="PNR80" s="91"/>
      <c r="PNS80" s="91"/>
      <c r="PNT80" s="91"/>
      <c r="PNU80" s="91"/>
      <c r="PNV80" s="91"/>
      <c r="PNW80" s="91"/>
      <c r="PNX80" s="91"/>
      <c r="PNY80" s="91"/>
      <c r="PNZ80" s="91"/>
      <c r="POA80" s="91"/>
      <c r="POB80" s="91"/>
      <c r="POC80" s="91"/>
      <c r="POD80" s="91"/>
      <c r="POE80" s="91"/>
      <c r="POF80" s="91"/>
      <c r="POG80" s="91"/>
      <c r="POH80" s="91"/>
      <c r="POI80" s="91"/>
      <c r="POJ80" s="91"/>
      <c r="POK80" s="91"/>
      <c r="POL80" s="91"/>
      <c r="POM80" s="91"/>
      <c r="PON80" s="91"/>
      <c r="POO80" s="91"/>
      <c r="POP80" s="91"/>
      <c r="POQ80" s="91"/>
      <c r="POR80" s="91"/>
      <c r="POS80" s="91"/>
      <c r="POT80" s="91"/>
      <c r="POU80" s="91"/>
      <c r="POV80" s="91"/>
      <c r="POW80" s="91"/>
      <c r="POX80" s="91"/>
      <c r="POY80" s="91"/>
      <c r="POZ80" s="91"/>
      <c r="PPA80" s="91"/>
      <c r="PPB80" s="91"/>
      <c r="PPC80" s="91"/>
      <c r="PPD80" s="91"/>
      <c r="PPE80" s="91"/>
      <c r="PPF80" s="91"/>
      <c r="PPG80" s="91"/>
      <c r="PPH80" s="91"/>
      <c r="PPI80" s="91"/>
      <c r="PPJ80" s="91"/>
      <c r="PPK80" s="91"/>
      <c r="PPL80" s="91"/>
      <c r="PPM80" s="91"/>
      <c r="PPN80" s="91"/>
      <c r="PPO80" s="91"/>
      <c r="PPP80" s="91"/>
      <c r="PPQ80" s="91"/>
      <c r="PPR80" s="91"/>
      <c r="PPS80" s="91"/>
      <c r="PPT80" s="91"/>
      <c r="PPU80" s="91"/>
      <c r="PPV80" s="91"/>
      <c r="PPW80" s="91"/>
      <c r="PPX80" s="91"/>
      <c r="PPY80" s="91"/>
      <c r="PPZ80" s="91"/>
      <c r="PQA80" s="91"/>
      <c r="PQB80" s="91"/>
      <c r="PQC80" s="91"/>
      <c r="PQD80" s="91"/>
      <c r="PQE80" s="91"/>
      <c r="PQF80" s="91"/>
      <c r="PQG80" s="91"/>
      <c r="PQH80" s="91"/>
      <c r="PQI80" s="91"/>
      <c r="PQJ80" s="91"/>
      <c r="PQK80" s="91"/>
      <c r="PQL80" s="91"/>
      <c r="PQM80" s="91"/>
      <c r="PQN80" s="91"/>
      <c r="PQO80" s="91"/>
      <c r="PQP80" s="91"/>
      <c r="PQQ80" s="91"/>
      <c r="PQR80" s="91"/>
      <c r="PQS80" s="91"/>
      <c r="PQT80" s="91"/>
      <c r="PQU80" s="91"/>
      <c r="PQV80" s="91"/>
      <c r="PQW80" s="91"/>
      <c r="PQX80" s="91"/>
      <c r="PQY80" s="91"/>
      <c r="PQZ80" s="91"/>
      <c r="PRA80" s="91"/>
      <c r="PRB80" s="91"/>
      <c r="PRC80" s="91"/>
      <c r="PRD80" s="91"/>
      <c r="PRE80" s="91"/>
      <c r="PRF80" s="91"/>
      <c r="PRG80" s="91"/>
      <c r="PRH80" s="91"/>
      <c r="PRI80" s="91"/>
      <c r="PRJ80" s="91"/>
      <c r="PRK80" s="91"/>
      <c r="PRL80" s="91"/>
      <c r="PRM80" s="91"/>
      <c r="PRN80" s="91"/>
      <c r="PRO80" s="91"/>
      <c r="PRP80" s="91"/>
      <c r="PRQ80" s="91"/>
      <c r="PRR80" s="91"/>
      <c r="PRS80" s="91"/>
      <c r="PRT80" s="91"/>
      <c r="PRU80" s="91"/>
      <c r="PRV80" s="91"/>
      <c r="PRW80" s="91"/>
      <c r="PRX80" s="91"/>
      <c r="PRY80" s="91"/>
      <c r="PRZ80" s="91"/>
      <c r="PSA80" s="91"/>
      <c r="PSB80" s="91"/>
      <c r="PSC80" s="91"/>
      <c r="PSD80" s="91"/>
      <c r="PSE80" s="91"/>
      <c r="PSF80" s="91"/>
      <c r="PSG80" s="91"/>
      <c r="PSH80" s="91"/>
      <c r="PSI80" s="91"/>
      <c r="PSJ80" s="91"/>
      <c r="PSK80" s="91"/>
      <c r="PSL80" s="91"/>
      <c r="PSM80" s="91"/>
      <c r="PSN80" s="91"/>
      <c r="PSO80" s="91"/>
      <c r="PSP80" s="91"/>
      <c r="PSQ80" s="91"/>
      <c r="PSR80" s="91"/>
      <c r="PSS80" s="91"/>
      <c r="PST80" s="91"/>
      <c r="PSU80" s="91"/>
      <c r="PSV80" s="91"/>
      <c r="PSW80" s="91"/>
      <c r="PSX80" s="91"/>
      <c r="PSY80" s="91"/>
      <c r="PSZ80" s="91"/>
      <c r="PTA80" s="91"/>
      <c r="PTB80" s="91"/>
      <c r="PTC80" s="91"/>
      <c r="PTD80" s="91"/>
      <c r="PTE80" s="91"/>
      <c r="PTF80" s="91"/>
      <c r="PTG80" s="91"/>
      <c r="PTH80" s="91"/>
      <c r="PTI80" s="91"/>
      <c r="PTJ80" s="91"/>
      <c r="PTK80" s="91"/>
      <c r="PTL80" s="91"/>
      <c r="PTM80" s="91"/>
      <c r="PTN80" s="91"/>
      <c r="PTO80" s="91"/>
      <c r="PTP80" s="91"/>
      <c r="PTQ80" s="91"/>
      <c r="PTR80" s="91"/>
      <c r="PTS80" s="91"/>
      <c r="PTT80" s="91"/>
      <c r="PTU80" s="91"/>
      <c r="PTV80" s="91"/>
      <c r="PTW80" s="91"/>
      <c r="PTX80" s="91"/>
      <c r="PTY80" s="91"/>
      <c r="PTZ80" s="91"/>
      <c r="PUA80" s="91"/>
      <c r="PUB80" s="91"/>
      <c r="PUC80" s="91"/>
      <c r="PUD80" s="91"/>
      <c r="PUE80" s="91"/>
      <c r="PUF80" s="91"/>
      <c r="PUG80" s="91"/>
      <c r="PUH80" s="91"/>
      <c r="PUI80" s="91"/>
      <c r="PUJ80" s="91"/>
      <c r="PUK80" s="91"/>
      <c r="PUL80" s="91"/>
      <c r="PUM80" s="91"/>
      <c r="PUN80" s="91"/>
      <c r="PUO80" s="91"/>
      <c r="PUP80" s="91"/>
      <c r="PUQ80" s="91"/>
      <c r="PUR80" s="91"/>
      <c r="PUS80" s="91"/>
      <c r="PUT80" s="91"/>
      <c r="PUU80" s="91"/>
      <c r="PUV80" s="91"/>
      <c r="PUW80" s="91"/>
      <c r="PUX80" s="91"/>
      <c r="PUY80" s="91"/>
      <c r="PUZ80" s="91"/>
      <c r="PVA80" s="91"/>
      <c r="PVB80" s="91"/>
      <c r="PVC80" s="91"/>
      <c r="PVD80" s="91"/>
      <c r="PVE80" s="91"/>
      <c r="PVF80" s="91"/>
      <c r="PVG80" s="91"/>
      <c r="PVH80" s="91"/>
      <c r="PVI80" s="91"/>
      <c r="PVJ80" s="91"/>
      <c r="PVK80" s="91"/>
      <c r="PVL80" s="91"/>
      <c r="PVM80" s="91"/>
      <c r="PVN80" s="91"/>
      <c r="PVO80" s="91"/>
      <c r="PVP80" s="91"/>
      <c r="PVQ80" s="91"/>
      <c r="PVR80" s="91"/>
      <c r="PVS80" s="91"/>
      <c r="PVT80" s="91"/>
      <c r="PVU80" s="91"/>
      <c r="PVV80" s="91"/>
      <c r="PVW80" s="91"/>
      <c r="PVX80" s="91"/>
      <c r="PVY80" s="91"/>
      <c r="PVZ80" s="91"/>
      <c r="PWA80" s="91"/>
      <c r="PWB80" s="91"/>
      <c r="PWC80" s="91"/>
      <c r="PWD80" s="91"/>
      <c r="PWE80" s="91"/>
      <c r="PWF80" s="91"/>
      <c r="PWG80" s="91"/>
      <c r="PWH80" s="91"/>
      <c r="PWI80" s="91"/>
      <c r="PWJ80" s="91"/>
      <c r="PWK80" s="91"/>
      <c r="PWL80" s="91"/>
      <c r="PWM80" s="91"/>
      <c r="PWN80" s="91"/>
      <c r="PWO80" s="91"/>
      <c r="PWP80" s="91"/>
      <c r="PWQ80" s="91"/>
      <c r="PWR80" s="91"/>
      <c r="PWS80" s="91"/>
      <c r="PWT80" s="91"/>
      <c r="PWU80" s="91"/>
      <c r="PWV80" s="91"/>
      <c r="PWW80" s="91"/>
      <c r="PWX80" s="91"/>
      <c r="PWY80" s="91"/>
      <c r="PWZ80" s="91"/>
      <c r="PXA80" s="91"/>
      <c r="PXB80" s="91"/>
      <c r="PXC80" s="91"/>
      <c r="PXD80" s="91"/>
      <c r="PXE80" s="91"/>
      <c r="PXF80" s="91"/>
      <c r="PXG80" s="91"/>
      <c r="PXH80" s="91"/>
      <c r="PXI80" s="91"/>
      <c r="PXJ80" s="91"/>
      <c r="PXK80" s="91"/>
      <c r="PXL80" s="91"/>
      <c r="PXM80" s="91"/>
      <c r="PXN80" s="91"/>
      <c r="PXO80" s="91"/>
      <c r="PXP80" s="91"/>
      <c r="PXQ80" s="91"/>
      <c r="PXR80" s="91"/>
      <c r="PXS80" s="91"/>
      <c r="PXT80" s="91"/>
      <c r="PXU80" s="91"/>
      <c r="PXV80" s="91"/>
      <c r="PXW80" s="91"/>
      <c r="PXX80" s="91"/>
      <c r="PXY80" s="91"/>
      <c r="PXZ80" s="91"/>
      <c r="PYA80" s="91"/>
      <c r="PYB80" s="91"/>
      <c r="PYC80" s="91"/>
      <c r="PYD80" s="91"/>
      <c r="PYE80" s="91"/>
      <c r="PYF80" s="91"/>
      <c r="PYG80" s="91"/>
      <c r="PYH80" s="91"/>
      <c r="PYI80" s="91"/>
      <c r="PYJ80" s="91"/>
      <c r="PYK80" s="91"/>
      <c r="PYL80" s="91"/>
      <c r="PYM80" s="91"/>
      <c r="PYN80" s="91"/>
      <c r="PYO80" s="91"/>
      <c r="PYP80" s="91"/>
      <c r="PYQ80" s="91"/>
      <c r="PYR80" s="91"/>
      <c r="PYS80" s="91"/>
      <c r="PYT80" s="91"/>
      <c r="PYU80" s="91"/>
      <c r="PYV80" s="91"/>
      <c r="PYW80" s="91"/>
      <c r="PYX80" s="91"/>
      <c r="PYY80" s="91"/>
      <c r="PYZ80" s="91"/>
      <c r="PZA80" s="91"/>
      <c r="PZB80" s="91"/>
      <c r="PZC80" s="91"/>
      <c r="PZD80" s="91"/>
      <c r="PZE80" s="91"/>
      <c r="PZF80" s="91"/>
      <c r="PZG80" s="91"/>
      <c r="PZH80" s="91"/>
      <c r="PZI80" s="91"/>
      <c r="PZJ80" s="91"/>
      <c r="PZK80" s="91"/>
      <c r="PZL80" s="91"/>
      <c r="PZM80" s="91"/>
      <c r="PZN80" s="91"/>
      <c r="PZO80" s="91"/>
      <c r="PZP80" s="91"/>
      <c r="PZQ80" s="91"/>
      <c r="PZR80" s="91"/>
      <c r="PZS80" s="91"/>
      <c r="PZT80" s="91"/>
      <c r="PZU80" s="91"/>
      <c r="PZV80" s="91"/>
      <c r="PZW80" s="91"/>
      <c r="PZX80" s="91"/>
      <c r="PZY80" s="91"/>
      <c r="PZZ80" s="91"/>
      <c r="QAA80" s="91"/>
      <c r="QAB80" s="91"/>
      <c r="QAC80" s="91"/>
      <c r="QAD80" s="91"/>
      <c r="QAE80" s="91"/>
      <c r="QAF80" s="91"/>
      <c r="QAG80" s="91"/>
      <c r="QAH80" s="91"/>
      <c r="QAI80" s="91"/>
      <c r="QAJ80" s="91"/>
      <c r="QAK80" s="91"/>
      <c r="QAL80" s="91"/>
      <c r="QAM80" s="91"/>
      <c r="QAN80" s="91"/>
      <c r="QAO80" s="91"/>
      <c r="QAP80" s="91"/>
      <c r="QAQ80" s="91"/>
      <c r="QAR80" s="91"/>
      <c r="QAS80" s="91"/>
      <c r="QAT80" s="91"/>
      <c r="QAU80" s="91"/>
      <c r="QAV80" s="91"/>
      <c r="QAW80" s="91"/>
      <c r="QAX80" s="91"/>
      <c r="QAY80" s="91"/>
      <c r="QAZ80" s="91"/>
      <c r="QBA80" s="91"/>
      <c r="QBB80" s="91"/>
      <c r="QBC80" s="91"/>
      <c r="QBD80" s="91"/>
      <c r="QBE80" s="91"/>
      <c r="QBF80" s="91"/>
      <c r="QBG80" s="91"/>
      <c r="QBH80" s="91"/>
      <c r="QBI80" s="91"/>
      <c r="QBJ80" s="91"/>
      <c r="QBK80" s="91"/>
      <c r="QBL80" s="91"/>
      <c r="QBM80" s="91"/>
      <c r="QBN80" s="91"/>
      <c r="QBO80" s="91"/>
      <c r="QBP80" s="91"/>
      <c r="QBQ80" s="91"/>
      <c r="QBR80" s="91"/>
      <c r="QBS80" s="91"/>
      <c r="QBT80" s="91"/>
      <c r="QBU80" s="91"/>
      <c r="QBV80" s="91"/>
      <c r="QBW80" s="91"/>
      <c r="QBX80" s="91"/>
      <c r="QBY80" s="91"/>
      <c r="QBZ80" s="91"/>
      <c r="QCA80" s="91"/>
      <c r="QCB80" s="91"/>
      <c r="QCC80" s="91"/>
      <c r="QCD80" s="91"/>
      <c r="QCE80" s="91"/>
      <c r="QCF80" s="91"/>
      <c r="QCG80" s="91"/>
      <c r="QCH80" s="91"/>
      <c r="QCI80" s="91"/>
      <c r="QCJ80" s="91"/>
      <c r="QCK80" s="91"/>
      <c r="QCL80" s="91"/>
      <c r="QCM80" s="91"/>
      <c r="QCN80" s="91"/>
      <c r="QCO80" s="91"/>
      <c r="QCP80" s="91"/>
      <c r="QCQ80" s="91"/>
      <c r="QCR80" s="91"/>
      <c r="QCS80" s="91"/>
      <c r="QCT80" s="91"/>
      <c r="QCU80" s="91"/>
      <c r="QCV80" s="91"/>
      <c r="QCW80" s="91"/>
      <c r="QCX80" s="91"/>
      <c r="QCY80" s="91"/>
      <c r="QCZ80" s="91"/>
      <c r="QDA80" s="91"/>
      <c r="QDB80" s="91"/>
      <c r="QDC80" s="91"/>
      <c r="QDD80" s="91"/>
      <c r="QDE80" s="91"/>
      <c r="QDF80" s="91"/>
      <c r="QDG80" s="91"/>
      <c r="QDH80" s="91"/>
      <c r="QDI80" s="91"/>
      <c r="QDJ80" s="91"/>
      <c r="QDK80" s="91"/>
      <c r="QDL80" s="91"/>
      <c r="QDM80" s="91"/>
      <c r="QDN80" s="91"/>
      <c r="QDO80" s="91"/>
      <c r="QDP80" s="91"/>
      <c r="QDQ80" s="91"/>
      <c r="QDR80" s="91"/>
      <c r="QDS80" s="91"/>
      <c r="QDT80" s="91"/>
      <c r="QDU80" s="91"/>
      <c r="QDV80" s="91"/>
      <c r="QDW80" s="91"/>
      <c r="QDX80" s="91"/>
      <c r="QDY80" s="91"/>
      <c r="QDZ80" s="91"/>
      <c r="QEA80" s="91"/>
      <c r="QEB80" s="91"/>
      <c r="QEC80" s="91"/>
      <c r="QED80" s="91"/>
      <c r="QEE80" s="91"/>
      <c r="QEF80" s="91"/>
      <c r="QEG80" s="91"/>
      <c r="QEH80" s="91"/>
      <c r="QEI80" s="91"/>
      <c r="QEJ80" s="91"/>
      <c r="QEK80" s="91"/>
      <c r="QEL80" s="91"/>
      <c r="QEM80" s="91"/>
      <c r="QEN80" s="91"/>
      <c r="QEO80" s="91"/>
      <c r="QEP80" s="91"/>
      <c r="QEQ80" s="91"/>
      <c r="QER80" s="91"/>
      <c r="QES80" s="91"/>
      <c r="QET80" s="91"/>
      <c r="QEU80" s="91"/>
      <c r="QEV80" s="91"/>
      <c r="QEW80" s="91"/>
      <c r="QEX80" s="91"/>
      <c r="QEY80" s="91"/>
      <c r="QEZ80" s="91"/>
      <c r="QFA80" s="91"/>
      <c r="QFB80" s="91"/>
      <c r="QFC80" s="91"/>
      <c r="QFD80" s="91"/>
      <c r="QFE80" s="91"/>
      <c r="QFF80" s="91"/>
      <c r="QFG80" s="91"/>
      <c r="QFH80" s="91"/>
      <c r="QFI80" s="91"/>
      <c r="QFJ80" s="91"/>
      <c r="QFK80" s="91"/>
      <c r="QFL80" s="91"/>
      <c r="QFM80" s="91"/>
      <c r="QFN80" s="91"/>
      <c r="QFO80" s="91"/>
      <c r="QFP80" s="91"/>
      <c r="QFQ80" s="91"/>
      <c r="QFR80" s="91"/>
      <c r="QFS80" s="91"/>
      <c r="QFT80" s="91"/>
      <c r="QFU80" s="91"/>
      <c r="QFV80" s="91"/>
      <c r="QFW80" s="91"/>
      <c r="QFX80" s="91"/>
      <c r="QFY80" s="91"/>
      <c r="QFZ80" s="91"/>
      <c r="QGA80" s="91"/>
      <c r="QGB80" s="91"/>
      <c r="QGC80" s="91"/>
      <c r="QGD80" s="91"/>
      <c r="QGE80" s="91"/>
      <c r="QGF80" s="91"/>
      <c r="QGG80" s="91"/>
      <c r="QGH80" s="91"/>
      <c r="QGI80" s="91"/>
      <c r="QGJ80" s="91"/>
      <c r="QGK80" s="91"/>
      <c r="QGL80" s="91"/>
      <c r="QGM80" s="91"/>
      <c r="QGN80" s="91"/>
      <c r="QGO80" s="91"/>
      <c r="QGP80" s="91"/>
      <c r="QGQ80" s="91"/>
      <c r="QGR80" s="91"/>
      <c r="QGS80" s="91"/>
      <c r="QGT80" s="91"/>
      <c r="QGU80" s="91"/>
      <c r="QGV80" s="91"/>
      <c r="QGW80" s="91"/>
      <c r="QGX80" s="91"/>
      <c r="QGY80" s="91"/>
      <c r="QGZ80" s="91"/>
      <c r="QHA80" s="91"/>
      <c r="QHB80" s="91"/>
      <c r="QHC80" s="91"/>
      <c r="QHD80" s="91"/>
      <c r="QHE80" s="91"/>
      <c r="QHF80" s="91"/>
      <c r="QHG80" s="91"/>
      <c r="QHH80" s="91"/>
      <c r="QHI80" s="91"/>
      <c r="QHJ80" s="91"/>
      <c r="QHK80" s="91"/>
      <c r="QHL80" s="91"/>
      <c r="QHM80" s="91"/>
      <c r="QHN80" s="91"/>
      <c r="QHO80" s="91"/>
      <c r="QHP80" s="91"/>
      <c r="QHQ80" s="91"/>
      <c r="QHR80" s="91"/>
      <c r="QHS80" s="91"/>
      <c r="QHT80" s="91"/>
      <c r="QHU80" s="91"/>
      <c r="QHV80" s="91"/>
      <c r="QHW80" s="91"/>
      <c r="QHX80" s="91"/>
      <c r="QHY80" s="91"/>
      <c r="QHZ80" s="91"/>
      <c r="QIA80" s="91"/>
      <c r="QIB80" s="91"/>
      <c r="QIC80" s="91"/>
      <c r="QID80" s="91"/>
      <c r="QIE80" s="91"/>
      <c r="QIF80" s="91"/>
      <c r="QIG80" s="91"/>
      <c r="QIH80" s="91"/>
      <c r="QII80" s="91"/>
      <c r="QIJ80" s="91"/>
      <c r="QIK80" s="91"/>
      <c r="QIL80" s="91"/>
      <c r="QIM80" s="91"/>
      <c r="QIN80" s="91"/>
      <c r="QIO80" s="91"/>
      <c r="QIP80" s="91"/>
      <c r="QIQ80" s="91"/>
      <c r="QIR80" s="91"/>
      <c r="QIS80" s="91"/>
      <c r="QIT80" s="91"/>
      <c r="QIU80" s="91"/>
      <c r="QIV80" s="91"/>
      <c r="QIW80" s="91"/>
      <c r="QIX80" s="91"/>
      <c r="QIY80" s="91"/>
      <c r="QIZ80" s="91"/>
      <c r="QJA80" s="91"/>
      <c r="QJB80" s="91"/>
      <c r="QJC80" s="91"/>
      <c r="QJD80" s="91"/>
      <c r="QJE80" s="91"/>
      <c r="QJF80" s="91"/>
      <c r="QJG80" s="91"/>
      <c r="QJH80" s="91"/>
      <c r="QJI80" s="91"/>
      <c r="QJJ80" s="91"/>
      <c r="QJK80" s="91"/>
      <c r="QJL80" s="91"/>
      <c r="QJM80" s="91"/>
      <c r="QJN80" s="91"/>
      <c r="QJO80" s="91"/>
      <c r="QJP80" s="91"/>
      <c r="QJQ80" s="91"/>
      <c r="QJR80" s="91"/>
      <c r="QJS80" s="91"/>
      <c r="QJT80" s="91"/>
      <c r="QJU80" s="91"/>
      <c r="QJV80" s="91"/>
      <c r="QJW80" s="91"/>
      <c r="QJX80" s="91"/>
      <c r="QJY80" s="91"/>
      <c r="QJZ80" s="91"/>
      <c r="QKA80" s="91"/>
      <c r="QKB80" s="91"/>
      <c r="QKC80" s="91"/>
      <c r="QKD80" s="91"/>
      <c r="QKE80" s="91"/>
      <c r="QKF80" s="91"/>
      <c r="QKG80" s="91"/>
      <c r="QKH80" s="91"/>
      <c r="QKI80" s="91"/>
      <c r="QKJ80" s="91"/>
      <c r="QKK80" s="91"/>
      <c r="QKL80" s="91"/>
      <c r="QKM80" s="91"/>
      <c r="QKN80" s="91"/>
      <c r="QKO80" s="91"/>
      <c r="QKP80" s="91"/>
      <c r="QKQ80" s="91"/>
      <c r="QKR80" s="91"/>
      <c r="QKS80" s="91"/>
      <c r="QKT80" s="91"/>
      <c r="QKU80" s="91"/>
      <c r="QKV80" s="91"/>
      <c r="QKW80" s="91"/>
      <c r="QKX80" s="91"/>
      <c r="QKY80" s="91"/>
      <c r="QKZ80" s="91"/>
      <c r="QLA80" s="91"/>
      <c r="QLB80" s="91"/>
      <c r="QLC80" s="91"/>
      <c r="QLD80" s="91"/>
      <c r="QLE80" s="91"/>
      <c r="QLF80" s="91"/>
      <c r="QLG80" s="91"/>
      <c r="QLH80" s="91"/>
      <c r="QLI80" s="91"/>
      <c r="QLJ80" s="91"/>
      <c r="QLK80" s="91"/>
      <c r="QLL80" s="91"/>
      <c r="QLM80" s="91"/>
      <c r="QLN80" s="91"/>
      <c r="QLO80" s="91"/>
      <c r="QLP80" s="91"/>
      <c r="QLQ80" s="91"/>
      <c r="QLR80" s="91"/>
      <c r="QLS80" s="91"/>
      <c r="QLT80" s="91"/>
      <c r="QLU80" s="91"/>
      <c r="QLV80" s="91"/>
      <c r="QLW80" s="91"/>
      <c r="QLX80" s="91"/>
      <c r="QLY80" s="91"/>
      <c r="QLZ80" s="91"/>
      <c r="QMA80" s="91"/>
      <c r="QMB80" s="91"/>
      <c r="QMC80" s="91"/>
      <c r="QMD80" s="91"/>
      <c r="QME80" s="91"/>
      <c r="QMF80" s="91"/>
      <c r="QMG80" s="91"/>
      <c r="QMH80" s="91"/>
      <c r="QMI80" s="91"/>
      <c r="QMJ80" s="91"/>
      <c r="QMK80" s="91"/>
      <c r="QML80" s="91"/>
      <c r="QMM80" s="91"/>
      <c r="QMN80" s="91"/>
      <c r="QMO80" s="91"/>
      <c r="QMP80" s="91"/>
      <c r="QMQ80" s="91"/>
      <c r="QMR80" s="91"/>
      <c r="QMS80" s="91"/>
      <c r="QMT80" s="91"/>
      <c r="QMU80" s="91"/>
      <c r="QMV80" s="91"/>
      <c r="QMW80" s="91"/>
      <c r="QMX80" s="91"/>
      <c r="QMY80" s="91"/>
      <c r="QMZ80" s="91"/>
      <c r="QNA80" s="91"/>
      <c r="QNB80" s="91"/>
      <c r="QNC80" s="91"/>
      <c r="QND80" s="91"/>
      <c r="QNE80" s="91"/>
      <c r="QNF80" s="91"/>
      <c r="QNG80" s="91"/>
      <c r="QNH80" s="91"/>
      <c r="QNI80" s="91"/>
      <c r="QNJ80" s="91"/>
      <c r="QNK80" s="91"/>
      <c r="QNL80" s="91"/>
      <c r="QNM80" s="91"/>
      <c r="QNN80" s="91"/>
      <c r="QNO80" s="91"/>
      <c r="QNP80" s="91"/>
      <c r="QNQ80" s="91"/>
      <c r="QNR80" s="91"/>
      <c r="QNS80" s="91"/>
      <c r="QNT80" s="91"/>
      <c r="QNU80" s="91"/>
      <c r="QNV80" s="91"/>
      <c r="QNW80" s="91"/>
      <c r="QNX80" s="91"/>
      <c r="QNY80" s="91"/>
      <c r="QNZ80" s="91"/>
      <c r="QOA80" s="91"/>
      <c r="QOB80" s="91"/>
      <c r="QOC80" s="91"/>
      <c r="QOD80" s="91"/>
      <c r="QOE80" s="91"/>
      <c r="QOF80" s="91"/>
      <c r="QOG80" s="91"/>
      <c r="QOH80" s="91"/>
      <c r="QOI80" s="91"/>
      <c r="QOJ80" s="91"/>
      <c r="QOK80" s="91"/>
      <c r="QOL80" s="91"/>
      <c r="QOM80" s="91"/>
      <c r="QON80" s="91"/>
      <c r="QOO80" s="91"/>
      <c r="QOP80" s="91"/>
      <c r="QOQ80" s="91"/>
      <c r="QOR80" s="91"/>
      <c r="QOS80" s="91"/>
      <c r="QOT80" s="91"/>
      <c r="QOU80" s="91"/>
      <c r="QOV80" s="91"/>
      <c r="QOW80" s="91"/>
      <c r="QOX80" s="91"/>
      <c r="QOY80" s="91"/>
      <c r="QOZ80" s="91"/>
      <c r="QPA80" s="91"/>
      <c r="QPB80" s="91"/>
      <c r="QPC80" s="91"/>
      <c r="QPD80" s="91"/>
      <c r="QPE80" s="91"/>
      <c r="QPF80" s="91"/>
      <c r="QPG80" s="91"/>
      <c r="QPH80" s="91"/>
      <c r="QPI80" s="91"/>
      <c r="QPJ80" s="91"/>
      <c r="QPK80" s="91"/>
      <c r="QPL80" s="91"/>
      <c r="QPM80" s="91"/>
      <c r="QPN80" s="91"/>
      <c r="QPO80" s="91"/>
      <c r="QPP80" s="91"/>
      <c r="QPQ80" s="91"/>
      <c r="QPR80" s="91"/>
      <c r="QPS80" s="91"/>
      <c r="QPT80" s="91"/>
      <c r="QPU80" s="91"/>
      <c r="QPV80" s="91"/>
      <c r="QPW80" s="91"/>
      <c r="QPX80" s="91"/>
      <c r="QPY80" s="91"/>
      <c r="QPZ80" s="91"/>
      <c r="QQA80" s="91"/>
      <c r="QQB80" s="91"/>
      <c r="QQC80" s="91"/>
      <c r="QQD80" s="91"/>
      <c r="QQE80" s="91"/>
      <c r="QQF80" s="91"/>
      <c r="QQG80" s="91"/>
      <c r="QQH80" s="91"/>
      <c r="QQI80" s="91"/>
      <c r="QQJ80" s="91"/>
      <c r="QQK80" s="91"/>
      <c r="QQL80" s="91"/>
      <c r="QQM80" s="91"/>
      <c r="QQN80" s="91"/>
      <c r="QQO80" s="91"/>
      <c r="QQP80" s="91"/>
      <c r="QQQ80" s="91"/>
      <c r="QQR80" s="91"/>
      <c r="QQS80" s="91"/>
      <c r="QQT80" s="91"/>
      <c r="QQU80" s="91"/>
      <c r="QQV80" s="91"/>
      <c r="QQW80" s="91"/>
      <c r="QQX80" s="91"/>
      <c r="QQY80" s="91"/>
      <c r="QQZ80" s="91"/>
      <c r="QRA80" s="91"/>
      <c r="QRB80" s="91"/>
      <c r="QRC80" s="91"/>
      <c r="QRD80" s="91"/>
      <c r="QRE80" s="91"/>
      <c r="QRF80" s="91"/>
      <c r="QRG80" s="91"/>
      <c r="QRH80" s="91"/>
      <c r="QRI80" s="91"/>
      <c r="QRJ80" s="91"/>
      <c r="QRK80" s="91"/>
      <c r="QRL80" s="91"/>
      <c r="QRM80" s="91"/>
      <c r="QRN80" s="91"/>
      <c r="QRO80" s="91"/>
      <c r="QRP80" s="91"/>
      <c r="QRQ80" s="91"/>
      <c r="QRR80" s="91"/>
      <c r="QRS80" s="91"/>
      <c r="QRT80" s="91"/>
      <c r="QRU80" s="91"/>
      <c r="QRV80" s="91"/>
      <c r="QRW80" s="91"/>
      <c r="QRX80" s="91"/>
      <c r="QRY80" s="91"/>
      <c r="QRZ80" s="91"/>
      <c r="QSA80" s="91"/>
      <c r="QSB80" s="91"/>
      <c r="QSC80" s="91"/>
      <c r="QSD80" s="91"/>
      <c r="QSE80" s="91"/>
      <c r="QSF80" s="91"/>
      <c r="QSG80" s="91"/>
      <c r="QSH80" s="91"/>
      <c r="QSI80" s="91"/>
      <c r="QSJ80" s="91"/>
      <c r="QSK80" s="91"/>
      <c r="QSL80" s="91"/>
      <c r="QSM80" s="91"/>
      <c r="QSN80" s="91"/>
      <c r="QSO80" s="91"/>
      <c r="QSP80" s="91"/>
      <c r="QSQ80" s="91"/>
      <c r="QSR80" s="91"/>
      <c r="QSS80" s="91"/>
      <c r="QST80" s="91"/>
      <c r="QSU80" s="91"/>
      <c r="QSV80" s="91"/>
      <c r="QSW80" s="91"/>
      <c r="QSX80" s="91"/>
      <c r="QSY80" s="91"/>
      <c r="QSZ80" s="91"/>
      <c r="QTA80" s="91"/>
      <c r="QTB80" s="91"/>
      <c r="QTC80" s="91"/>
      <c r="QTD80" s="91"/>
      <c r="QTE80" s="91"/>
      <c r="QTF80" s="91"/>
      <c r="QTG80" s="91"/>
      <c r="QTH80" s="91"/>
      <c r="QTI80" s="91"/>
      <c r="QTJ80" s="91"/>
      <c r="QTK80" s="91"/>
      <c r="QTL80" s="91"/>
      <c r="QTM80" s="91"/>
      <c r="QTN80" s="91"/>
      <c r="QTO80" s="91"/>
      <c r="QTP80" s="91"/>
      <c r="QTQ80" s="91"/>
      <c r="QTR80" s="91"/>
      <c r="QTS80" s="91"/>
      <c r="QTT80" s="91"/>
      <c r="QTU80" s="91"/>
      <c r="QTV80" s="91"/>
      <c r="QTW80" s="91"/>
      <c r="QTX80" s="91"/>
      <c r="QTY80" s="91"/>
      <c r="QTZ80" s="91"/>
      <c r="QUA80" s="91"/>
      <c r="QUB80" s="91"/>
      <c r="QUC80" s="91"/>
      <c r="QUD80" s="91"/>
      <c r="QUE80" s="91"/>
      <c r="QUF80" s="91"/>
      <c r="QUG80" s="91"/>
      <c r="QUH80" s="91"/>
      <c r="QUI80" s="91"/>
      <c r="QUJ80" s="91"/>
      <c r="QUK80" s="91"/>
      <c r="QUL80" s="91"/>
      <c r="QUM80" s="91"/>
      <c r="QUN80" s="91"/>
      <c r="QUO80" s="91"/>
      <c r="QUP80" s="91"/>
      <c r="QUQ80" s="91"/>
      <c r="QUR80" s="91"/>
      <c r="QUS80" s="91"/>
      <c r="QUT80" s="91"/>
      <c r="QUU80" s="91"/>
      <c r="QUV80" s="91"/>
      <c r="QUW80" s="91"/>
      <c r="QUX80" s="91"/>
      <c r="QUY80" s="91"/>
      <c r="QUZ80" s="91"/>
      <c r="QVA80" s="91"/>
      <c r="QVB80" s="91"/>
      <c r="QVC80" s="91"/>
      <c r="QVD80" s="91"/>
      <c r="QVE80" s="91"/>
      <c r="QVF80" s="91"/>
      <c r="QVG80" s="91"/>
      <c r="QVH80" s="91"/>
      <c r="QVI80" s="91"/>
      <c r="QVJ80" s="91"/>
      <c r="QVK80" s="91"/>
      <c r="QVL80" s="91"/>
      <c r="QVM80" s="91"/>
      <c r="QVN80" s="91"/>
      <c r="QVO80" s="91"/>
      <c r="QVP80" s="91"/>
      <c r="QVQ80" s="91"/>
      <c r="QVR80" s="91"/>
      <c r="QVS80" s="91"/>
      <c r="QVT80" s="91"/>
      <c r="QVU80" s="91"/>
      <c r="QVV80" s="91"/>
      <c r="QVW80" s="91"/>
      <c r="QVX80" s="91"/>
      <c r="QVY80" s="91"/>
      <c r="QVZ80" s="91"/>
      <c r="QWA80" s="91"/>
      <c r="QWB80" s="91"/>
      <c r="QWC80" s="91"/>
      <c r="QWD80" s="91"/>
      <c r="QWE80" s="91"/>
      <c r="QWF80" s="91"/>
      <c r="QWG80" s="91"/>
      <c r="QWH80" s="91"/>
      <c r="QWI80" s="91"/>
      <c r="QWJ80" s="91"/>
      <c r="QWK80" s="91"/>
      <c r="QWL80" s="91"/>
      <c r="QWM80" s="91"/>
      <c r="QWN80" s="91"/>
      <c r="QWO80" s="91"/>
      <c r="QWP80" s="91"/>
      <c r="QWQ80" s="91"/>
      <c r="QWR80" s="91"/>
      <c r="QWS80" s="91"/>
      <c r="QWT80" s="91"/>
      <c r="QWU80" s="91"/>
      <c r="QWV80" s="91"/>
      <c r="QWW80" s="91"/>
      <c r="QWX80" s="91"/>
      <c r="QWY80" s="91"/>
      <c r="QWZ80" s="91"/>
      <c r="QXA80" s="91"/>
      <c r="QXB80" s="91"/>
      <c r="QXC80" s="91"/>
      <c r="QXD80" s="91"/>
      <c r="QXE80" s="91"/>
      <c r="QXF80" s="91"/>
      <c r="QXG80" s="91"/>
      <c r="QXH80" s="91"/>
      <c r="QXI80" s="91"/>
      <c r="QXJ80" s="91"/>
      <c r="QXK80" s="91"/>
      <c r="QXL80" s="91"/>
      <c r="QXM80" s="91"/>
      <c r="QXN80" s="91"/>
      <c r="QXO80" s="91"/>
      <c r="QXP80" s="91"/>
      <c r="QXQ80" s="91"/>
      <c r="QXR80" s="91"/>
      <c r="QXS80" s="91"/>
      <c r="QXT80" s="91"/>
      <c r="QXU80" s="91"/>
      <c r="QXV80" s="91"/>
      <c r="QXW80" s="91"/>
      <c r="QXX80" s="91"/>
      <c r="QXY80" s="91"/>
      <c r="QXZ80" s="91"/>
      <c r="QYA80" s="91"/>
      <c r="QYB80" s="91"/>
      <c r="QYC80" s="91"/>
      <c r="QYD80" s="91"/>
      <c r="QYE80" s="91"/>
      <c r="QYF80" s="91"/>
      <c r="QYG80" s="91"/>
      <c r="QYH80" s="91"/>
      <c r="QYI80" s="91"/>
      <c r="QYJ80" s="91"/>
      <c r="QYK80" s="91"/>
      <c r="QYL80" s="91"/>
      <c r="QYM80" s="91"/>
      <c r="QYN80" s="91"/>
      <c r="QYO80" s="91"/>
      <c r="QYP80" s="91"/>
      <c r="QYQ80" s="91"/>
      <c r="QYR80" s="91"/>
      <c r="QYS80" s="91"/>
      <c r="QYT80" s="91"/>
      <c r="QYU80" s="91"/>
      <c r="QYV80" s="91"/>
      <c r="QYW80" s="91"/>
      <c r="QYX80" s="91"/>
      <c r="QYY80" s="91"/>
      <c r="QYZ80" s="91"/>
      <c r="QZA80" s="91"/>
      <c r="QZB80" s="91"/>
      <c r="QZC80" s="91"/>
      <c r="QZD80" s="91"/>
      <c r="QZE80" s="91"/>
      <c r="QZF80" s="91"/>
      <c r="QZG80" s="91"/>
      <c r="QZH80" s="91"/>
      <c r="QZI80" s="91"/>
      <c r="QZJ80" s="91"/>
      <c r="QZK80" s="91"/>
      <c r="QZL80" s="91"/>
      <c r="QZM80" s="91"/>
      <c r="QZN80" s="91"/>
      <c r="QZO80" s="91"/>
      <c r="QZP80" s="91"/>
      <c r="QZQ80" s="91"/>
      <c r="QZR80" s="91"/>
      <c r="QZS80" s="91"/>
      <c r="QZT80" s="91"/>
      <c r="QZU80" s="91"/>
      <c r="QZV80" s="91"/>
      <c r="QZW80" s="91"/>
      <c r="QZX80" s="91"/>
      <c r="QZY80" s="91"/>
      <c r="QZZ80" s="91"/>
      <c r="RAA80" s="91"/>
      <c r="RAB80" s="91"/>
      <c r="RAC80" s="91"/>
      <c r="RAD80" s="91"/>
      <c r="RAE80" s="91"/>
      <c r="RAF80" s="91"/>
      <c r="RAG80" s="91"/>
      <c r="RAH80" s="91"/>
      <c r="RAI80" s="91"/>
      <c r="RAJ80" s="91"/>
      <c r="RAK80" s="91"/>
      <c r="RAL80" s="91"/>
      <c r="RAM80" s="91"/>
      <c r="RAN80" s="91"/>
      <c r="RAO80" s="91"/>
      <c r="RAP80" s="91"/>
      <c r="RAQ80" s="91"/>
      <c r="RAR80" s="91"/>
      <c r="RAS80" s="91"/>
      <c r="RAT80" s="91"/>
      <c r="RAU80" s="91"/>
      <c r="RAV80" s="91"/>
      <c r="RAW80" s="91"/>
      <c r="RAX80" s="91"/>
      <c r="RAY80" s="91"/>
      <c r="RAZ80" s="91"/>
      <c r="RBA80" s="91"/>
      <c r="RBB80" s="91"/>
      <c r="RBC80" s="91"/>
      <c r="RBD80" s="91"/>
      <c r="RBE80" s="91"/>
      <c r="RBF80" s="91"/>
      <c r="RBG80" s="91"/>
      <c r="RBH80" s="91"/>
      <c r="RBI80" s="91"/>
      <c r="RBJ80" s="91"/>
      <c r="RBK80" s="91"/>
      <c r="RBL80" s="91"/>
      <c r="RBM80" s="91"/>
      <c r="RBN80" s="91"/>
      <c r="RBO80" s="91"/>
      <c r="RBP80" s="91"/>
      <c r="RBQ80" s="91"/>
      <c r="RBR80" s="91"/>
      <c r="RBS80" s="91"/>
      <c r="RBT80" s="91"/>
      <c r="RBU80" s="91"/>
      <c r="RBV80" s="91"/>
      <c r="RBW80" s="91"/>
      <c r="RBX80" s="91"/>
      <c r="RBY80" s="91"/>
      <c r="RBZ80" s="91"/>
      <c r="RCA80" s="91"/>
      <c r="RCB80" s="91"/>
      <c r="RCC80" s="91"/>
      <c r="RCD80" s="91"/>
      <c r="RCE80" s="91"/>
      <c r="RCF80" s="91"/>
      <c r="RCG80" s="91"/>
      <c r="RCH80" s="91"/>
      <c r="RCI80" s="91"/>
      <c r="RCJ80" s="91"/>
      <c r="RCK80" s="91"/>
      <c r="RCL80" s="91"/>
      <c r="RCM80" s="91"/>
      <c r="RCN80" s="91"/>
      <c r="RCO80" s="91"/>
      <c r="RCP80" s="91"/>
      <c r="RCQ80" s="91"/>
      <c r="RCR80" s="91"/>
      <c r="RCS80" s="91"/>
      <c r="RCT80" s="91"/>
      <c r="RCU80" s="91"/>
      <c r="RCV80" s="91"/>
      <c r="RCW80" s="91"/>
      <c r="RCX80" s="91"/>
      <c r="RCY80" s="91"/>
      <c r="RCZ80" s="91"/>
      <c r="RDA80" s="91"/>
      <c r="RDB80" s="91"/>
      <c r="RDC80" s="91"/>
      <c r="RDD80" s="91"/>
      <c r="RDE80" s="91"/>
      <c r="RDF80" s="91"/>
      <c r="RDG80" s="91"/>
      <c r="RDH80" s="91"/>
      <c r="RDI80" s="91"/>
      <c r="RDJ80" s="91"/>
      <c r="RDK80" s="91"/>
      <c r="RDL80" s="91"/>
      <c r="RDM80" s="91"/>
      <c r="RDN80" s="91"/>
      <c r="RDO80" s="91"/>
      <c r="RDP80" s="91"/>
      <c r="RDQ80" s="91"/>
      <c r="RDR80" s="91"/>
      <c r="RDS80" s="91"/>
      <c r="RDT80" s="91"/>
      <c r="RDU80" s="91"/>
      <c r="RDV80" s="91"/>
      <c r="RDW80" s="91"/>
      <c r="RDX80" s="91"/>
      <c r="RDY80" s="91"/>
      <c r="RDZ80" s="91"/>
      <c r="REA80" s="91"/>
      <c r="REB80" s="91"/>
      <c r="REC80" s="91"/>
      <c r="RED80" s="91"/>
      <c r="REE80" s="91"/>
      <c r="REF80" s="91"/>
      <c r="REG80" s="91"/>
      <c r="REH80" s="91"/>
      <c r="REI80" s="91"/>
      <c r="REJ80" s="91"/>
      <c r="REK80" s="91"/>
      <c r="REL80" s="91"/>
      <c r="REM80" s="91"/>
      <c r="REN80" s="91"/>
      <c r="REO80" s="91"/>
      <c r="REP80" s="91"/>
      <c r="REQ80" s="91"/>
      <c r="RER80" s="91"/>
      <c r="RES80" s="91"/>
      <c r="RET80" s="91"/>
      <c r="REU80" s="91"/>
      <c r="REV80" s="91"/>
      <c r="REW80" s="91"/>
      <c r="REX80" s="91"/>
      <c r="REY80" s="91"/>
      <c r="REZ80" s="91"/>
      <c r="RFA80" s="91"/>
      <c r="RFB80" s="91"/>
      <c r="RFC80" s="91"/>
      <c r="RFD80" s="91"/>
      <c r="RFE80" s="91"/>
      <c r="RFF80" s="91"/>
      <c r="RFG80" s="91"/>
      <c r="RFH80" s="91"/>
      <c r="RFI80" s="91"/>
      <c r="RFJ80" s="91"/>
      <c r="RFK80" s="91"/>
      <c r="RFL80" s="91"/>
      <c r="RFM80" s="91"/>
      <c r="RFN80" s="91"/>
      <c r="RFO80" s="91"/>
      <c r="RFP80" s="91"/>
      <c r="RFQ80" s="91"/>
      <c r="RFR80" s="91"/>
      <c r="RFS80" s="91"/>
      <c r="RFT80" s="91"/>
      <c r="RFU80" s="91"/>
      <c r="RFV80" s="91"/>
      <c r="RFW80" s="91"/>
      <c r="RFX80" s="91"/>
      <c r="RFY80" s="91"/>
      <c r="RFZ80" s="91"/>
      <c r="RGA80" s="91"/>
      <c r="RGB80" s="91"/>
      <c r="RGC80" s="91"/>
      <c r="RGD80" s="91"/>
      <c r="RGE80" s="91"/>
      <c r="RGF80" s="91"/>
      <c r="RGG80" s="91"/>
      <c r="RGH80" s="91"/>
      <c r="RGI80" s="91"/>
      <c r="RGJ80" s="91"/>
      <c r="RGK80" s="91"/>
      <c r="RGL80" s="91"/>
      <c r="RGM80" s="91"/>
      <c r="RGN80" s="91"/>
      <c r="RGO80" s="91"/>
      <c r="RGP80" s="91"/>
      <c r="RGQ80" s="91"/>
      <c r="RGR80" s="91"/>
      <c r="RGS80" s="91"/>
      <c r="RGT80" s="91"/>
      <c r="RGU80" s="91"/>
      <c r="RGV80" s="91"/>
      <c r="RGW80" s="91"/>
      <c r="RGX80" s="91"/>
      <c r="RGY80" s="91"/>
      <c r="RGZ80" s="91"/>
      <c r="RHA80" s="91"/>
      <c r="RHB80" s="91"/>
      <c r="RHC80" s="91"/>
      <c r="RHD80" s="91"/>
      <c r="RHE80" s="91"/>
      <c r="RHF80" s="91"/>
      <c r="RHG80" s="91"/>
      <c r="RHH80" s="91"/>
      <c r="RHI80" s="91"/>
      <c r="RHJ80" s="91"/>
      <c r="RHK80" s="91"/>
      <c r="RHL80" s="91"/>
      <c r="RHM80" s="91"/>
      <c r="RHN80" s="91"/>
      <c r="RHO80" s="91"/>
      <c r="RHP80" s="91"/>
      <c r="RHQ80" s="91"/>
      <c r="RHR80" s="91"/>
      <c r="RHS80" s="91"/>
      <c r="RHT80" s="91"/>
      <c r="RHU80" s="91"/>
      <c r="RHV80" s="91"/>
      <c r="RHW80" s="91"/>
      <c r="RHX80" s="91"/>
      <c r="RHY80" s="91"/>
      <c r="RHZ80" s="91"/>
      <c r="RIA80" s="91"/>
      <c r="RIB80" s="91"/>
      <c r="RIC80" s="91"/>
      <c r="RID80" s="91"/>
      <c r="RIE80" s="91"/>
      <c r="RIF80" s="91"/>
      <c r="RIG80" s="91"/>
      <c r="RIH80" s="91"/>
      <c r="RII80" s="91"/>
      <c r="RIJ80" s="91"/>
      <c r="RIK80" s="91"/>
      <c r="RIL80" s="91"/>
      <c r="RIM80" s="91"/>
      <c r="RIN80" s="91"/>
      <c r="RIO80" s="91"/>
      <c r="RIP80" s="91"/>
      <c r="RIQ80" s="91"/>
      <c r="RIR80" s="91"/>
      <c r="RIS80" s="91"/>
      <c r="RIT80" s="91"/>
      <c r="RIU80" s="91"/>
      <c r="RIV80" s="91"/>
      <c r="RIW80" s="91"/>
      <c r="RIX80" s="91"/>
      <c r="RIY80" s="91"/>
      <c r="RIZ80" s="91"/>
      <c r="RJA80" s="91"/>
      <c r="RJB80" s="91"/>
      <c r="RJC80" s="91"/>
      <c r="RJD80" s="91"/>
      <c r="RJE80" s="91"/>
      <c r="RJF80" s="91"/>
      <c r="RJG80" s="91"/>
      <c r="RJH80" s="91"/>
      <c r="RJI80" s="91"/>
      <c r="RJJ80" s="91"/>
      <c r="RJK80" s="91"/>
      <c r="RJL80" s="91"/>
      <c r="RJM80" s="91"/>
      <c r="RJN80" s="91"/>
      <c r="RJO80" s="91"/>
      <c r="RJP80" s="91"/>
      <c r="RJQ80" s="91"/>
      <c r="RJR80" s="91"/>
      <c r="RJS80" s="91"/>
      <c r="RJT80" s="91"/>
      <c r="RJU80" s="91"/>
      <c r="RJV80" s="91"/>
      <c r="RJW80" s="91"/>
      <c r="RJX80" s="91"/>
      <c r="RJY80" s="91"/>
      <c r="RJZ80" s="91"/>
      <c r="RKA80" s="91"/>
      <c r="RKB80" s="91"/>
      <c r="RKC80" s="91"/>
      <c r="RKD80" s="91"/>
      <c r="RKE80" s="91"/>
      <c r="RKF80" s="91"/>
      <c r="RKG80" s="91"/>
      <c r="RKH80" s="91"/>
      <c r="RKI80" s="91"/>
      <c r="RKJ80" s="91"/>
      <c r="RKK80" s="91"/>
      <c r="RKL80" s="91"/>
      <c r="RKM80" s="91"/>
      <c r="RKN80" s="91"/>
      <c r="RKO80" s="91"/>
      <c r="RKP80" s="91"/>
      <c r="RKQ80" s="91"/>
      <c r="RKR80" s="91"/>
      <c r="RKS80" s="91"/>
      <c r="RKT80" s="91"/>
      <c r="RKU80" s="91"/>
      <c r="RKV80" s="91"/>
      <c r="RKW80" s="91"/>
      <c r="RKX80" s="91"/>
      <c r="RKY80" s="91"/>
      <c r="RKZ80" s="91"/>
      <c r="RLA80" s="91"/>
      <c r="RLB80" s="91"/>
      <c r="RLC80" s="91"/>
      <c r="RLD80" s="91"/>
      <c r="RLE80" s="91"/>
      <c r="RLF80" s="91"/>
      <c r="RLG80" s="91"/>
      <c r="RLH80" s="91"/>
      <c r="RLI80" s="91"/>
      <c r="RLJ80" s="91"/>
      <c r="RLK80" s="91"/>
      <c r="RLL80" s="91"/>
      <c r="RLM80" s="91"/>
      <c r="RLN80" s="91"/>
      <c r="RLO80" s="91"/>
      <c r="RLP80" s="91"/>
      <c r="RLQ80" s="91"/>
      <c r="RLR80" s="91"/>
      <c r="RLS80" s="91"/>
      <c r="RLT80" s="91"/>
      <c r="RLU80" s="91"/>
      <c r="RLV80" s="91"/>
      <c r="RLW80" s="91"/>
      <c r="RLX80" s="91"/>
      <c r="RLY80" s="91"/>
      <c r="RLZ80" s="91"/>
      <c r="RMA80" s="91"/>
      <c r="RMB80" s="91"/>
      <c r="RMC80" s="91"/>
      <c r="RMD80" s="91"/>
      <c r="RME80" s="91"/>
      <c r="RMF80" s="91"/>
      <c r="RMG80" s="91"/>
      <c r="RMH80" s="91"/>
      <c r="RMI80" s="91"/>
      <c r="RMJ80" s="91"/>
      <c r="RMK80" s="91"/>
      <c r="RML80" s="91"/>
      <c r="RMM80" s="91"/>
      <c r="RMN80" s="91"/>
      <c r="RMO80" s="91"/>
      <c r="RMP80" s="91"/>
      <c r="RMQ80" s="91"/>
      <c r="RMR80" s="91"/>
      <c r="RMS80" s="91"/>
      <c r="RMT80" s="91"/>
      <c r="RMU80" s="91"/>
      <c r="RMV80" s="91"/>
      <c r="RMW80" s="91"/>
      <c r="RMX80" s="91"/>
      <c r="RMY80" s="91"/>
      <c r="RMZ80" s="91"/>
      <c r="RNA80" s="91"/>
      <c r="RNB80" s="91"/>
      <c r="RNC80" s="91"/>
      <c r="RND80" s="91"/>
      <c r="RNE80" s="91"/>
      <c r="RNF80" s="91"/>
      <c r="RNG80" s="91"/>
      <c r="RNH80" s="91"/>
      <c r="RNI80" s="91"/>
      <c r="RNJ80" s="91"/>
      <c r="RNK80" s="91"/>
      <c r="RNL80" s="91"/>
      <c r="RNM80" s="91"/>
      <c r="RNN80" s="91"/>
      <c r="RNO80" s="91"/>
      <c r="RNP80" s="91"/>
      <c r="RNQ80" s="91"/>
      <c r="RNR80" s="91"/>
      <c r="RNS80" s="91"/>
      <c r="RNT80" s="91"/>
      <c r="RNU80" s="91"/>
      <c r="RNV80" s="91"/>
      <c r="RNW80" s="91"/>
      <c r="RNX80" s="91"/>
      <c r="RNY80" s="91"/>
      <c r="RNZ80" s="91"/>
      <c r="ROA80" s="91"/>
      <c r="ROB80" s="91"/>
      <c r="ROC80" s="91"/>
      <c r="ROD80" s="91"/>
      <c r="ROE80" s="91"/>
      <c r="ROF80" s="91"/>
      <c r="ROG80" s="91"/>
      <c r="ROH80" s="91"/>
      <c r="ROI80" s="91"/>
      <c r="ROJ80" s="91"/>
      <c r="ROK80" s="91"/>
      <c r="ROL80" s="91"/>
      <c r="ROM80" s="91"/>
      <c r="RON80" s="91"/>
      <c r="ROO80" s="91"/>
      <c r="ROP80" s="91"/>
      <c r="ROQ80" s="91"/>
      <c r="ROR80" s="91"/>
      <c r="ROS80" s="91"/>
      <c r="ROT80" s="91"/>
      <c r="ROU80" s="91"/>
      <c r="ROV80" s="91"/>
      <c r="ROW80" s="91"/>
      <c r="ROX80" s="91"/>
      <c r="ROY80" s="91"/>
      <c r="ROZ80" s="91"/>
      <c r="RPA80" s="91"/>
      <c r="RPB80" s="91"/>
      <c r="RPC80" s="91"/>
      <c r="RPD80" s="91"/>
      <c r="RPE80" s="91"/>
      <c r="RPF80" s="91"/>
      <c r="RPG80" s="91"/>
      <c r="RPH80" s="91"/>
      <c r="RPI80" s="91"/>
      <c r="RPJ80" s="91"/>
      <c r="RPK80" s="91"/>
      <c r="RPL80" s="91"/>
      <c r="RPM80" s="91"/>
      <c r="RPN80" s="91"/>
      <c r="RPO80" s="91"/>
      <c r="RPP80" s="91"/>
      <c r="RPQ80" s="91"/>
      <c r="RPR80" s="91"/>
      <c r="RPS80" s="91"/>
      <c r="RPT80" s="91"/>
      <c r="RPU80" s="91"/>
      <c r="RPV80" s="91"/>
      <c r="RPW80" s="91"/>
      <c r="RPX80" s="91"/>
      <c r="RPY80" s="91"/>
      <c r="RPZ80" s="91"/>
      <c r="RQA80" s="91"/>
      <c r="RQB80" s="91"/>
      <c r="RQC80" s="91"/>
      <c r="RQD80" s="91"/>
      <c r="RQE80" s="91"/>
      <c r="RQF80" s="91"/>
      <c r="RQG80" s="91"/>
      <c r="RQH80" s="91"/>
      <c r="RQI80" s="91"/>
      <c r="RQJ80" s="91"/>
      <c r="RQK80" s="91"/>
      <c r="RQL80" s="91"/>
      <c r="RQM80" s="91"/>
      <c r="RQN80" s="91"/>
      <c r="RQO80" s="91"/>
      <c r="RQP80" s="91"/>
      <c r="RQQ80" s="91"/>
      <c r="RQR80" s="91"/>
      <c r="RQS80" s="91"/>
      <c r="RQT80" s="91"/>
      <c r="RQU80" s="91"/>
      <c r="RQV80" s="91"/>
      <c r="RQW80" s="91"/>
      <c r="RQX80" s="91"/>
      <c r="RQY80" s="91"/>
      <c r="RQZ80" s="91"/>
      <c r="RRA80" s="91"/>
      <c r="RRB80" s="91"/>
      <c r="RRC80" s="91"/>
      <c r="RRD80" s="91"/>
      <c r="RRE80" s="91"/>
      <c r="RRF80" s="91"/>
      <c r="RRG80" s="91"/>
      <c r="RRH80" s="91"/>
      <c r="RRI80" s="91"/>
      <c r="RRJ80" s="91"/>
      <c r="RRK80" s="91"/>
      <c r="RRL80" s="91"/>
      <c r="RRM80" s="91"/>
      <c r="RRN80" s="91"/>
      <c r="RRO80" s="91"/>
      <c r="RRP80" s="91"/>
      <c r="RRQ80" s="91"/>
      <c r="RRR80" s="91"/>
      <c r="RRS80" s="91"/>
      <c r="RRT80" s="91"/>
      <c r="RRU80" s="91"/>
      <c r="RRV80" s="91"/>
      <c r="RRW80" s="91"/>
      <c r="RRX80" s="91"/>
      <c r="RRY80" s="91"/>
      <c r="RRZ80" s="91"/>
      <c r="RSA80" s="91"/>
      <c r="RSB80" s="91"/>
      <c r="RSC80" s="91"/>
      <c r="RSD80" s="91"/>
      <c r="RSE80" s="91"/>
      <c r="RSF80" s="91"/>
      <c r="RSG80" s="91"/>
      <c r="RSH80" s="91"/>
      <c r="RSI80" s="91"/>
      <c r="RSJ80" s="91"/>
      <c r="RSK80" s="91"/>
      <c r="RSL80" s="91"/>
      <c r="RSM80" s="91"/>
      <c r="RSN80" s="91"/>
      <c r="RSO80" s="91"/>
      <c r="RSP80" s="91"/>
      <c r="RSQ80" s="91"/>
      <c r="RSR80" s="91"/>
      <c r="RSS80" s="91"/>
      <c r="RST80" s="91"/>
      <c r="RSU80" s="91"/>
      <c r="RSV80" s="91"/>
      <c r="RSW80" s="91"/>
      <c r="RSX80" s="91"/>
      <c r="RSY80" s="91"/>
      <c r="RSZ80" s="91"/>
      <c r="RTA80" s="91"/>
      <c r="RTB80" s="91"/>
      <c r="RTC80" s="91"/>
      <c r="RTD80" s="91"/>
      <c r="RTE80" s="91"/>
      <c r="RTF80" s="91"/>
      <c r="RTG80" s="91"/>
      <c r="RTH80" s="91"/>
      <c r="RTI80" s="91"/>
      <c r="RTJ80" s="91"/>
      <c r="RTK80" s="91"/>
      <c r="RTL80" s="91"/>
      <c r="RTM80" s="91"/>
      <c r="RTN80" s="91"/>
      <c r="RTO80" s="91"/>
      <c r="RTP80" s="91"/>
      <c r="RTQ80" s="91"/>
      <c r="RTR80" s="91"/>
      <c r="RTS80" s="91"/>
      <c r="RTT80" s="91"/>
      <c r="RTU80" s="91"/>
      <c r="RTV80" s="91"/>
      <c r="RTW80" s="91"/>
      <c r="RTX80" s="91"/>
      <c r="RTY80" s="91"/>
      <c r="RTZ80" s="91"/>
      <c r="RUA80" s="91"/>
      <c r="RUB80" s="91"/>
      <c r="RUC80" s="91"/>
      <c r="RUD80" s="91"/>
      <c r="RUE80" s="91"/>
      <c r="RUF80" s="91"/>
      <c r="RUG80" s="91"/>
      <c r="RUH80" s="91"/>
      <c r="RUI80" s="91"/>
      <c r="RUJ80" s="91"/>
      <c r="RUK80" s="91"/>
      <c r="RUL80" s="91"/>
      <c r="RUM80" s="91"/>
      <c r="RUN80" s="91"/>
      <c r="RUO80" s="91"/>
      <c r="RUP80" s="91"/>
      <c r="RUQ80" s="91"/>
      <c r="RUR80" s="91"/>
      <c r="RUS80" s="91"/>
      <c r="RUT80" s="91"/>
      <c r="RUU80" s="91"/>
      <c r="RUV80" s="91"/>
      <c r="RUW80" s="91"/>
      <c r="RUX80" s="91"/>
      <c r="RUY80" s="91"/>
      <c r="RUZ80" s="91"/>
      <c r="RVA80" s="91"/>
      <c r="RVB80" s="91"/>
      <c r="RVC80" s="91"/>
      <c r="RVD80" s="91"/>
      <c r="RVE80" s="91"/>
      <c r="RVF80" s="91"/>
      <c r="RVG80" s="91"/>
      <c r="RVH80" s="91"/>
      <c r="RVI80" s="91"/>
      <c r="RVJ80" s="91"/>
      <c r="RVK80" s="91"/>
      <c r="RVL80" s="91"/>
      <c r="RVM80" s="91"/>
      <c r="RVN80" s="91"/>
      <c r="RVO80" s="91"/>
      <c r="RVP80" s="91"/>
      <c r="RVQ80" s="91"/>
      <c r="RVR80" s="91"/>
      <c r="RVS80" s="91"/>
      <c r="RVT80" s="91"/>
      <c r="RVU80" s="91"/>
      <c r="RVV80" s="91"/>
      <c r="RVW80" s="91"/>
      <c r="RVX80" s="91"/>
      <c r="RVY80" s="91"/>
      <c r="RVZ80" s="91"/>
      <c r="RWA80" s="91"/>
      <c r="RWB80" s="91"/>
      <c r="RWC80" s="91"/>
      <c r="RWD80" s="91"/>
      <c r="RWE80" s="91"/>
      <c r="RWF80" s="91"/>
      <c r="RWG80" s="91"/>
      <c r="RWH80" s="91"/>
      <c r="RWI80" s="91"/>
      <c r="RWJ80" s="91"/>
      <c r="RWK80" s="91"/>
      <c r="RWL80" s="91"/>
      <c r="RWM80" s="91"/>
      <c r="RWN80" s="91"/>
      <c r="RWO80" s="91"/>
      <c r="RWP80" s="91"/>
      <c r="RWQ80" s="91"/>
      <c r="RWR80" s="91"/>
      <c r="RWS80" s="91"/>
      <c r="RWT80" s="91"/>
      <c r="RWU80" s="91"/>
      <c r="RWV80" s="91"/>
      <c r="RWW80" s="91"/>
      <c r="RWX80" s="91"/>
      <c r="RWY80" s="91"/>
      <c r="RWZ80" s="91"/>
      <c r="RXA80" s="91"/>
      <c r="RXB80" s="91"/>
      <c r="RXC80" s="91"/>
      <c r="RXD80" s="91"/>
      <c r="RXE80" s="91"/>
      <c r="RXF80" s="91"/>
      <c r="RXG80" s="91"/>
      <c r="RXH80" s="91"/>
      <c r="RXI80" s="91"/>
      <c r="RXJ80" s="91"/>
      <c r="RXK80" s="91"/>
      <c r="RXL80" s="91"/>
      <c r="RXM80" s="91"/>
      <c r="RXN80" s="91"/>
      <c r="RXO80" s="91"/>
      <c r="RXP80" s="91"/>
      <c r="RXQ80" s="91"/>
      <c r="RXR80" s="91"/>
      <c r="RXS80" s="91"/>
      <c r="RXT80" s="91"/>
      <c r="RXU80" s="91"/>
      <c r="RXV80" s="91"/>
      <c r="RXW80" s="91"/>
      <c r="RXX80" s="91"/>
      <c r="RXY80" s="91"/>
      <c r="RXZ80" s="91"/>
      <c r="RYA80" s="91"/>
      <c r="RYB80" s="91"/>
      <c r="RYC80" s="91"/>
      <c r="RYD80" s="91"/>
      <c r="RYE80" s="91"/>
      <c r="RYF80" s="91"/>
      <c r="RYG80" s="91"/>
      <c r="RYH80" s="91"/>
      <c r="RYI80" s="91"/>
      <c r="RYJ80" s="91"/>
      <c r="RYK80" s="91"/>
      <c r="RYL80" s="91"/>
      <c r="RYM80" s="91"/>
      <c r="RYN80" s="91"/>
      <c r="RYO80" s="91"/>
      <c r="RYP80" s="91"/>
      <c r="RYQ80" s="91"/>
      <c r="RYR80" s="91"/>
      <c r="RYS80" s="91"/>
      <c r="RYT80" s="91"/>
      <c r="RYU80" s="91"/>
      <c r="RYV80" s="91"/>
      <c r="RYW80" s="91"/>
      <c r="RYX80" s="91"/>
      <c r="RYY80" s="91"/>
      <c r="RYZ80" s="91"/>
      <c r="RZA80" s="91"/>
      <c r="RZB80" s="91"/>
      <c r="RZC80" s="91"/>
      <c r="RZD80" s="91"/>
      <c r="RZE80" s="91"/>
      <c r="RZF80" s="91"/>
      <c r="RZG80" s="91"/>
      <c r="RZH80" s="91"/>
      <c r="RZI80" s="91"/>
      <c r="RZJ80" s="91"/>
      <c r="RZK80" s="91"/>
      <c r="RZL80" s="91"/>
      <c r="RZM80" s="91"/>
      <c r="RZN80" s="91"/>
      <c r="RZO80" s="91"/>
      <c r="RZP80" s="91"/>
      <c r="RZQ80" s="91"/>
      <c r="RZR80" s="91"/>
      <c r="RZS80" s="91"/>
      <c r="RZT80" s="91"/>
      <c r="RZU80" s="91"/>
      <c r="RZV80" s="91"/>
      <c r="RZW80" s="91"/>
      <c r="RZX80" s="91"/>
      <c r="RZY80" s="91"/>
      <c r="RZZ80" s="91"/>
      <c r="SAA80" s="91"/>
      <c r="SAB80" s="91"/>
      <c r="SAC80" s="91"/>
      <c r="SAD80" s="91"/>
      <c r="SAE80" s="91"/>
      <c r="SAF80" s="91"/>
      <c r="SAG80" s="91"/>
      <c r="SAH80" s="91"/>
      <c r="SAI80" s="91"/>
      <c r="SAJ80" s="91"/>
      <c r="SAK80" s="91"/>
      <c r="SAL80" s="91"/>
      <c r="SAM80" s="91"/>
      <c r="SAN80" s="91"/>
      <c r="SAO80" s="91"/>
      <c r="SAP80" s="91"/>
      <c r="SAQ80" s="91"/>
      <c r="SAR80" s="91"/>
      <c r="SAS80" s="91"/>
      <c r="SAT80" s="91"/>
      <c r="SAU80" s="91"/>
      <c r="SAV80" s="91"/>
      <c r="SAW80" s="91"/>
      <c r="SAX80" s="91"/>
      <c r="SAY80" s="91"/>
      <c r="SAZ80" s="91"/>
      <c r="SBA80" s="91"/>
      <c r="SBB80" s="91"/>
      <c r="SBC80" s="91"/>
      <c r="SBD80" s="91"/>
      <c r="SBE80" s="91"/>
      <c r="SBF80" s="91"/>
      <c r="SBG80" s="91"/>
      <c r="SBH80" s="91"/>
      <c r="SBI80" s="91"/>
      <c r="SBJ80" s="91"/>
      <c r="SBK80" s="91"/>
      <c r="SBL80" s="91"/>
      <c r="SBM80" s="91"/>
      <c r="SBN80" s="91"/>
      <c r="SBO80" s="91"/>
      <c r="SBP80" s="91"/>
      <c r="SBQ80" s="91"/>
      <c r="SBR80" s="91"/>
      <c r="SBS80" s="91"/>
      <c r="SBT80" s="91"/>
      <c r="SBU80" s="91"/>
      <c r="SBV80" s="91"/>
      <c r="SBW80" s="91"/>
      <c r="SBX80" s="91"/>
      <c r="SBY80" s="91"/>
      <c r="SBZ80" s="91"/>
      <c r="SCA80" s="91"/>
      <c r="SCB80" s="91"/>
      <c r="SCC80" s="91"/>
      <c r="SCD80" s="91"/>
      <c r="SCE80" s="91"/>
      <c r="SCF80" s="91"/>
      <c r="SCG80" s="91"/>
      <c r="SCH80" s="91"/>
      <c r="SCI80" s="91"/>
      <c r="SCJ80" s="91"/>
      <c r="SCK80" s="91"/>
      <c r="SCL80" s="91"/>
      <c r="SCM80" s="91"/>
      <c r="SCN80" s="91"/>
      <c r="SCO80" s="91"/>
      <c r="SCP80" s="91"/>
      <c r="SCQ80" s="91"/>
      <c r="SCR80" s="91"/>
      <c r="SCS80" s="91"/>
      <c r="SCT80" s="91"/>
      <c r="SCU80" s="91"/>
      <c r="SCV80" s="91"/>
      <c r="SCW80" s="91"/>
      <c r="SCX80" s="91"/>
      <c r="SCY80" s="91"/>
      <c r="SCZ80" s="91"/>
      <c r="SDA80" s="91"/>
      <c r="SDB80" s="91"/>
      <c r="SDC80" s="91"/>
      <c r="SDD80" s="91"/>
      <c r="SDE80" s="91"/>
      <c r="SDF80" s="91"/>
      <c r="SDG80" s="91"/>
      <c r="SDH80" s="91"/>
      <c r="SDI80" s="91"/>
      <c r="SDJ80" s="91"/>
      <c r="SDK80" s="91"/>
      <c r="SDL80" s="91"/>
      <c r="SDM80" s="91"/>
      <c r="SDN80" s="91"/>
      <c r="SDO80" s="91"/>
      <c r="SDP80" s="91"/>
      <c r="SDQ80" s="91"/>
      <c r="SDR80" s="91"/>
      <c r="SDS80" s="91"/>
      <c r="SDT80" s="91"/>
      <c r="SDU80" s="91"/>
      <c r="SDV80" s="91"/>
      <c r="SDW80" s="91"/>
      <c r="SDX80" s="91"/>
      <c r="SDY80" s="91"/>
      <c r="SDZ80" s="91"/>
      <c r="SEA80" s="91"/>
      <c r="SEB80" s="91"/>
      <c r="SEC80" s="91"/>
      <c r="SED80" s="91"/>
      <c r="SEE80" s="91"/>
      <c r="SEF80" s="91"/>
      <c r="SEG80" s="91"/>
      <c r="SEH80" s="91"/>
      <c r="SEI80" s="91"/>
      <c r="SEJ80" s="91"/>
      <c r="SEK80" s="91"/>
      <c r="SEL80" s="91"/>
      <c r="SEM80" s="91"/>
      <c r="SEN80" s="91"/>
      <c r="SEO80" s="91"/>
      <c r="SEP80" s="91"/>
      <c r="SEQ80" s="91"/>
      <c r="SER80" s="91"/>
      <c r="SES80" s="91"/>
      <c r="SET80" s="91"/>
      <c r="SEU80" s="91"/>
      <c r="SEV80" s="91"/>
      <c r="SEW80" s="91"/>
      <c r="SEX80" s="91"/>
      <c r="SEY80" s="91"/>
      <c r="SEZ80" s="91"/>
      <c r="SFA80" s="91"/>
      <c r="SFB80" s="91"/>
      <c r="SFC80" s="91"/>
      <c r="SFD80" s="91"/>
      <c r="SFE80" s="91"/>
      <c r="SFF80" s="91"/>
      <c r="SFG80" s="91"/>
      <c r="SFH80" s="91"/>
      <c r="SFI80" s="91"/>
      <c r="SFJ80" s="91"/>
      <c r="SFK80" s="91"/>
      <c r="SFL80" s="91"/>
      <c r="SFM80" s="91"/>
      <c r="SFN80" s="91"/>
      <c r="SFO80" s="91"/>
      <c r="SFP80" s="91"/>
      <c r="SFQ80" s="91"/>
      <c r="SFR80" s="91"/>
      <c r="SFS80" s="91"/>
      <c r="SFT80" s="91"/>
      <c r="SFU80" s="91"/>
      <c r="SFV80" s="91"/>
      <c r="SFW80" s="91"/>
      <c r="SFX80" s="91"/>
      <c r="SFY80" s="91"/>
      <c r="SFZ80" s="91"/>
      <c r="SGA80" s="91"/>
      <c r="SGB80" s="91"/>
      <c r="SGC80" s="91"/>
      <c r="SGD80" s="91"/>
      <c r="SGE80" s="91"/>
      <c r="SGF80" s="91"/>
      <c r="SGG80" s="91"/>
      <c r="SGH80" s="91"/>
      <c r="SGI80" s="91"/>
      <c r="SGJ80" s="91"/>
      <c r="SGK80" s="91"/>
      <c r="SGL80" s="91"/>
      <c r="SGM80" s="91"/>
      <c r="SGN80" s="91"/>
      <c r="SGO80" s="91"/>
      <c r="SGP80" s="91"/>
      <c r="SGQ80" s="91"/>
      <c r="SGR80" s="91"/>
      <c r="SGS80" s="91"/>
      <c r="SGT80" s="91"/>
      <c r="SGU80" s="91"/>
      <c r="SGV80" s="91"/>
      <c r="SGW80" s="91"/>
      <c r="SGX80" s="91"/>
      <c r="SGY80" s="91"/>
      <c r="SGZ80" s="91"/>
      <c r="SHA80" s="91"/>
      <c r="SHB80" s="91"/>
      <c r="SHC80" s="91"/>
      <c r="SHD80" s="91"/>
      <c r="SHE80" s="91"/>
      <c r="SHF80" s="91"/>
      <c r="SHG80" s="91"/>
      <c r="SHH80" s="91"/>
      <c r="SHI80" s="91"/>
      <c r="SHJ80" s="91"/>
      <c r="SHK80" s="91"/>
      <c r="SHL80" s="91"/>
      <c r="SHM80" s="91"/>
      <c r="SHN80" s="91"/>
      <c r="SHO80" s="91"/>
      <c r="SHP80" s="91"/>
      <c r="SHQ80" s="91"/>
      <c r="SHR80" s="91"/>
      <c r="SHS80" s="91"/>
      <c r="SHT80" s="91"/>
      <c r="SHU80" s="91"/>
      <c r="SHV80" s="91"/>
      <c r="SHW80" s="91"/>
      <c r="SHX80" s="91"/>
      <c r="SHY80" s="91"/>
      <c r="SHZ80" s="91"/>
      <c r="SIA80" s="91"/>
      <c r="SIB80" s="91"/>
      <c r="SIC80" s="91"/>
      <c r="SID80" s="91"/>
      <c r="SIE80" s="91"/>
      <c r="SIF80" s="91"/>
      <c r="SIG80" s="91"/>
      <c r="SIH80" s="91"/>
      <c r="SII80" s="91"/>
      <c r="SIJ80" s="91"/>
      <c r="SIK80" s="91"/>
      <c r="SIL80" s="91"/>
      <c r="SIM80" s="91"/>
      <c r="SIN80" s="91"/>
      <c r="SIO80" s="91"/>
      <c r="SIP80" s="91"/>
      <c r="SIQ80" s="91"/>
      <c r="SIR80" s="91"/>
      <c r="SIS80" s="91"/>
      <c r="SIT80" s="91"/>
      <c r="SIU80" s="91"/>
      <c r="SIV80" s="91"/>
      <c r="SIW80" s="91"/>
      <c r="SIX80" s="91"/>
      <c r="SIY80" s="91"/>
      <c r="SIZ80" s="91"/>
      <c r="SJA80" s="91"/>
      <c r="SJB80" s="91"/>
      <c r="SJC80" s="91"/>
      <c r="SJD80" s="91"/>
      <c r="SJE80" s="91"/>
      <c r="SJF80" s="91"/>
      <c r="SJG80" s="91"/>
      <c r="SJH80" s="91"/>
      <c r="SJI80" s="91"/>
      <c r="SJJ80" s="91"/>
      <c r="SJK80" s="91"/>
      <c r="SJL80" s="91"/>
      <c r="SJM80" s="91"/>
      <c r="SJN80" s="91"/>
      <c r="SJO80" s="91"/>
      <c r="SJP80" s="91"/>
      <c r="SJQ80" s="91"/>
      <c r="SJR80" s="91"/>
      <c r="SJS80" s="91"/>
      <c r="SJT80" s="91"/>
      <c r="SJU80" s="91"/>
      <c r="SJV80" s="91"/>
      <c r="SJW80" s="91"/>
      <c r="SJX80" s="91"/>
      <c r="SJY80" s="91"/>
      <c r="SJZ80" s="91"/>
      <c r="SKA80" s="91"/>
      <c r="SKB80" s="91"/>
      <c r="SKC80" s="91"/>
      <c r="SKD80" s="91"/>
      <c r="SKE80" s="91"/>
      <c r="SKF80" s="91"/>
      <c r="SKG80" s="91"/>
      <c r="SKH80" s="91"/>
      <c r="SKI80" s="91"/>
      <c r="SKJ80" s="91"/>
      <c r="SKK80" s="91"/>
      <c r="SKL80" s="91"/>
      <c r="SKM80" s="91"/>
      <c r="SKN80" s="91"/>
      <c r="SKO80" s="91"/>
      <c r="SKP80" s="91"/>
      <c r="SKQ80" s="91"/>
      <c r="SKR80" s="91"/>
      <c r="SKS80" s="91"/>
      <c r="SKT80" s="91"/>
      <c r="SKU80" s="91"/>
      <c r="SKV80" s="91"/>
      <c r="SKW80" s="91"/>
      <c r="SKX80" s="91"/>
      <c r="SKY80" s="91"/>
      <c r="SKZ80" s="91"/>
      <c r="SLA80" s="91"/>
      <c r="SLB80" s="91"/>
      <c r="SLC80" s="91"/>
      <c r="SLD80" s="91"/>
      <c r="SLE80" s="91"/>
      <c r="SLF80" s="91"/>
      <c r="SLG80" s="91"/>
      <c r="SLH80" s="91"/>
      <c r="SLI80" s="91"/>
      <c r="SLJ80" s="91"/>
      <c r="SLK80" s="91"/>
      <c r="SLL80" s="91"/>
      <c r="SLM80" s="91"/>
      <c r="SLN80" s="91"/>
      <c r="SLO80" s="91"/>
      <c r="SLP80" s="91"/>
      <c r="SLQ80" s="91"/>
      <c r="SLR80" s="91"/>
      <c r="SLS80" s="91"/>
      <c r="SLT80" s="91"/>
      <c r="SLU80" s="91"/>
      <c r="SLV80" s="91"/>
      <c r="SLW80" s="91"/>
      <c r="SLX80" s="91"/>
      <c r="SLY80" s="91"/>
      <c r="SLZ80" s="91"/>
      <c r="SMA80" s="91"/>
      <c r="SMB80" s="91"/>
      <c r="SMC80" s="91"/>
      <c r="SMD80" s="91"/>
      <c r="SME80" s="91"/>
      <c r="SMF80" s="91"/>
      <c r="SMG80" s="91"/>
      <c r="SMH80" s="91"/>
      <c r="SMI80" s="91"/>
      <c r="SMJ80" s="91"/>
      <c r="SMK80" s="91"/>
      <c r="SML80" s="91"/>
      <c r="SMM80" s="91"/>
      <c r="SMN80" s="91"/>
      <c r="SMO80" s="91"/>
      <c r="SMP80" s="91"/>
      <c r="SMQ80" s="91"/>
      <c r="SMR80" s="91"/>
      <c r="SMS80" s="91"/>
      <c r="SMT80" s="91"/>
      <c r="SMU80" s="91"/>
      <c r="SMV80" s="91"/>
      <c r="SMW80" s="91"/>
      <c r="SMX80" s="91"/>
      <c r="SMY80" s="91"/>
      <c r="SMZ80" s="91"/>
      <c r="SNA80" s="91"/>
      <c r="SNB80" s="91"/>
      <c r="SNC80" s="91"/>
      <c r="SND80" s="91"/>
      <c r="SNE80" s="91"/>
      <c r="SNF80" s="91"/>
      <c r="SNG80" s="91"/>
      <c r="SNH80" s="91"/>
      <c r="SNI80" s="91"/>
      <c r="SNJ80" s="91"/>
      <c r="SNK80" s="91"/>
      <c r="SNL80" s="91"/>
      <c r="SNM80" s="91"/>
      <c r="SNN80" s="91"/>
      <c r="SNO80" s="91"/>
      <c r="SNP80" s="91"/>
      <c r="SNQ80" s="91"/>
      <c r="SNR80" s="91"/>
      <c r="SNS80" s="91"/>
      <c r="SNT80" s="91"/>
      <c r="SNU80" s="91"/>
      <c r="SNV80" s="91"/>
      <c r="SNW80" s="91"/>
      <c r="SNX80" s="91"/>
      <c r="SNY80" s="91"/>
      <c r="SNZ80" s="91"/>
      <c r="SOA80" s="91"/>
      <c r="SOB80" s="91"/>
      <c r="SOC80" s="91"/>
      <c r="SOD80" s="91"/>
      <c r="SOE80" s="91"/>
      <c r="SOF80" s="91"/>
      <c r="SOG80" s="91"/>
      <c r="SOH80" s="91"/>
      <c r="SOI80" s="91"/>
      <c r="SOJ80" s="91"/>
      <c r="SOK80" s="91"/>
      <c r="SOL80" s="91"/>
      <c r="SOM80" s="91"/>
      <c r="SON80" s="91"/>
      <c r="SOO80" s="91"/>
      <c r="SOP80" s="91"/>
      <c r="SOQ80" s="91"/>
      <c r="SOR80" s="91"/>
      <c r="SOS80" s="91"/>
      <c r="SOT80" s="91"/>
      <c r="SOU80" s="91"/>
      <c r="SOV80" s="91"/>
      <c r="SOW80" s="91"/>
      <c r="SOX80" s="91"/>
      <c r="SOY80" s="91"/>
      <c r="SOZ80" s="91"/>
      <c r="SPA80" s="91"/>
      <c r="SPB80" s="91"/>
      <c r="SPC80" s="91"/>
      <c r="SPD80" s="91"/>
      <c r="SPE80" s="91"/>
      <c r="SPF80" s="91"/>
      <c r="SPG80" s="91"/>
      <c r="SPH80" s="91"/>
      <c r="SPI80" s="91"/>
      <c r="SPJ80" s="91"/>
      <c r="SPK80" s="91"/>
      <c r="SPL80" s="91"/>
      <c r="SPM80" s="91"/>
      <c r="SPN80" s="91"/>
      <c r="SPO80" s="91"/>
      <c r="SPP80" s="91"/>
      <c r="SPQ80" s="91"/>
      <c r="SPR80" s="91"/>
      <c r="SPS80" s="91"/>
      <c r="SPT80" s="91"/>
      <c r="SPU80" s="91"/>
      <c r="SPV80" s="91"/>
      <c r="SPW80" s="91"/>
      <c r="SPX80" s="91"/>
      <c r="SPY80" s="91"/>
      <c r="SPZ80" s="91"/>
      <c r="SQA80" s="91"/>
      <c r="SQB80" s="91"/>
      <c r="SQC80" s="91"/>
      <c r="SQD80" s="91"/>
      <c r="SQE80" s="91"/>
      <c r="SQF80" s="91"/>
      <c r="SQG80" s="91"/>
      <c r="SQH80" s="91"/>
      <c r="SQI80" s="91"/>
      <c r="SQJ80" s="91"/>
      <c r="SQK80" s="91"/>
      <c r="SQL80" s="91"/>
      <c r="SQM80" s="91"/>
      <c r="SQN80" s="91"/>
      <c r="SQO80" s="91"/>
      <c r="SQP80" s="91"/>
      <c r="SQQ80" s="91"/>
      <c r="SQR80" s="91"/>
      <c r="SQS80" s="91"/>
      <c r="SQT80" s="91"/>
      <c r="SQU80" s="91"/>
      <c r="SQV80" s="91"/>
      <c r="SQW80" s="91"/>
      <c r="SQX80" s="91"/>
      <c r="SQY80" s="91"/>
      <c r="SQZ80" s="91"/>
      <c r="SRA80" s="91"/>
      <c r="SRB80" s="91"/>
      <c r="SRC80" s="91"/>
      <c r="SRD80" s="91"/>
      <c r="SRE80" s="91"/>
      <c r="SRF80" s="91"/>
      <c r="SRG80" s="91"/>
      <c r="SRH80" s="91"/>
      <c r="SRI80" s="91"/>
      <c r="SRJ80" s="91"/>
      <c r="SRK80" s="91"/>
      <c r="SRL80" s="91"/>
      <c r="SRM80" s="91"/>
      <c r="SRN80" s="91"/>
      <c r="SRO80" s="91"/>
      <c r="SRP80" s="91"/>
      <c r="SRQ80" s="91"/>
      <c r="SRR80" s="91"/>
      <c r="SRS80" s="91"/>
      <c r="SRT80" s="91"/>
      <c r="SRU80" s="91"/>
      <c r="SRV80" s="91"/>
      <c r="SRW80" s="91"/>
      <c r="SRX80" s="91"/>
      <c r="SRY80" s="91"/>
      <c r="SRZ80" s="91"/>
      <c r="SSA80" s="91"/>
      <c r="SSB80" s="91"/>
      <c r="SSC80" s="91"/>
      <c r="SSD80" s="91"/>
      <c r="SSE80" s="91"/>
      <c r="SSF80" s="91"/>
      <c r="SSG80" s="91"/>
      <c r="SSH80" s="91"/>
      <c r="SSI80" s="91"/>
      <c r="SSJ80" s="91"/>
      <c r="SSK80" s="91"/>
      <c r="SSL80" s="91"/>
      <c r="SSM80" s="91"/>
      <c r="SSN80" s="91"/>
      <c r="SSO80" s="91"/>
      <c r="SSP80" s="91"/>
      <c r="SSQ80" s="91"/>
      <c r="SSR80" s="91"/>
      <c r="SSS80" s="91"/>
      <c r="SST80" s="91"/>
      <c r="SSU80" s="91"/>
      <c r="SSV80" s="91"/>
      <c r="SSW80" s="91"/>
      <c r="SSX80" s="91"/>
      <c r="SSY80" s="91"/>
      <c r="SSZ80" s="91"/>
      <c r="STA80" s="91"/>
      <c r="STB80" s="91"/>
      <c r="STC80" s="91"/>
      <c r="STD80" s="91"/>
      <c r="STE80" s="91"/>
      <c r="STF80" s="91"/>
      <c r="STG80" s="91"/>
      <c r="STH80" s="91"/>
      <c r="STI80" s="91"/>
      <c r="STJ80" s="91"/>
      <c r="STK80" s="91"/>
      <c r="STL80" s="91"/>
      <c r="STM80" s="91"/>
      <c r="STN80" s="91"/>
      <c r="STO80" s="91"/>
      <c r="STP80" s="91"/>
      <c r="STQ80" s="91"/>
      <c r="STR80" s="91"/>
      <c r="STS80" s="91"/>
      <c r="STT80" s="91"/>
      <c r="STU80" s="91"/>
      <c r="STV80" s="91"/>
      <c r="STW80" s="91"/>
      <c r="STX80" s="91"/>
      <c r="STY80" s="91"/>
      <c r="STZ80" s="91"/>
      <c r="SUA80" s="91"/>
      <c r="SUB80" s="91"/>
      <c r="SUC80" s="91"/>
      <c r="SUD80" s="91"/>
      <c r="SUE80" s="91"/>
      <c r="SUF80" s="91"/>
      <c r="SUG80" s="91"/>
      <c r="SUH80" s="91"/>
      <c r="SUI80" s="91"/>
      <c r="SUJ80" s="91"/>
      <c r="SUK80" s="91"/>
      <c r="SUL80" s="91"/>
      <c r="SUM80" s="91"/>
      <c r="SUN80" s="91"/>
      <c r="SUO80" s="91"/>
      <c r="SUP80" s="91"/>
      <c r="SUQ80" s="91"/>
      <c r="SUR80" s="91"/>
      <c r="SUS80" s="91"/>
      <c r="SUT80" s="91"/>
      <c r="SUU80" s="91"/>
      <c r="SUV80" s="91"/>
      <c r="SUW80" s="91"/>
      <c r="SUX80" s="91"/>
      <c r="SUY80" s="91"/>
      <c r="SUZ80" s="91"/>
      <c r="SVA80" s="91"/>
      <c r="SVB80" s="91"/>
      <c r="SVC80" s="91"/>
      <c r="SVD80" s="91"/>
      <c r="SVE80" s="91"/>
      <c r="SVF80" s="91"/>
      <c r="SVG80" s="91"/>
      <c r="SVH80" s="91"/>
      <c r="SVI80" s="91"/>
      <c r="SVJ80" s="91"/>
      <c r="SVK80" s="91"/>
      <c r="SVL80" s="91"/>
      <c r="SVM80" s="91"/>
      <c r="SVN80" s="91"/>
      <c r="SVO80" s="91"/>
      <c r="SVP80" s="91"/>
      <c r="SVQ80" s="91"/>
      <c r="SVR80" s="91"/>
      <c r="SVS80" s="91"/>
      <c r="SVT80" s="91"/>
      <c r="SVU80" s="91"/>
      <c r="SVV80" s="91"/>
      <c r="SVW80" s="91"/>
      <c r="SVX80" s="91"/>
      <c r="SVY80" s="91"/>
      <c r="SVZ80" s="91"/>
      <c r="SWA80" s="91"/>
      <c r="SWB80" s="91"/>
      <c r="SWC80" s="91"/>
      <c r="SWD80" s="91"/>
      <c r="SWE80" s="91"/>
      <c r="SWF80" s="91"/>
      <c r="SWG80" s="91"/>
      <c r="SWH80" s="91"/>
      <c r="SWI80" s="91"/>
      <c r="SWJ80" s="91"/>
      <c r="SWK80" s="91"/>
      <c r="SWL80" s="91"/>
      <c r="SWM80" s="91"/>
      <c r="SWN80" s="91"/>
      <c r="SWO80" s="91"/>
      <c r="SWP80" s="91"/>
      <c r="SWQ80" s="91"/>
      <c r="SWR80" s="91"/>
      <c r="SWS80" s="91"/>
      <c r="SWT80" s="91"/>
      <c r="SWU80" s="91"/>
      <c r="SWV80" s="91"/>
      <c r="SWW80" s="91"/>
      <c r="SWX80" s="91"/>
      <c r="SWY80" s="91"/>
      <c r="SWZ80" s="91"/>
      <c r="SXA80" s="91"/>
      <c r="SXB80" s="91"/>
      <c r="SXC80" s="91"/>
      <c r="SXD80" s="91"/>
      <c r="SXE80" s="91"/>
      <c r="SXF80" s="91"/>
      <c r="SXG80" s="91"/>
      <c r="SXH80" s="91"/>
      <c r="SXI80" s="91"/>
      <c r="SXJ80" s="91"/>
      <c r="SXK80" s="91"/>
      <c r="SXL80" s="91"/>
      <c r="SXM80" s="91"/>
      <c r="SXN80" s="91"/>
      <c r="SXO80" s="91"/>
      <c r="SXP80" s="91"/>
      <c r="SXQ80" s="91"/>
      <c r="SXR80" s="91"/>
      <c r="SXS80" s="91"/>
      <c r="SXT80" s="91"/>
      <c r="SXU80" s="91"/>
      <c r="SXV80" s="91"/>
      <c r="SXW80" s="91"/>
      <c r="SXX80" s="91"/>
      <c r="SXY80" s="91"/>
      <c r="SXZ80" s="91"/>
      <c r="SYA80" s="91"/>
      <c r="SYB80" s="91"/>
      <c r="SYC80" s="91"/>
      <c r="SYD80" s="91"/>
      <c r="SYE80" s="91"/>
      <c r="SYF80" s="91"/>
      <c r="SYG80" s="91"/>
      <c r="SYH80" s="91"/>
      <c r="SYI80" s="91"/>
      <c r="SYJ80" s="91"/>
      <c r="SYK80" s="91"/>
      <c r="SYL80" s="91"/>
      <c r="SYM80" s="91"/>
      <c r="SYN80" s="91"/>
      <c r="SYO80" s="91"/>
      <c r="SYP80" s="91"/>
      <c r="SYQ80" s="91"/>
      <c r="SYR80" s="91"/>
      <c r="SYS80" s="91"/>
      <c r="SYT80" s="91"/>
      <c r="SYU80" s="91"/>
      <c r="SYV80" s="91"/>
      <c r="SYW80" s="91"/>
      <c r="SYX80" s="91"/>
      <c r="SYY80" s="91"/>
      <c r="SYZ80" s="91"/>
      <c r="SZA80" s="91"/>
      <c r="SZB80" s="91"/>
      <c r="SZC80" s="91"/>
      <c r="SZD80" s="91"/>
      <c r="SZE80" s="91"/>
      <c r="SZF80" s="91"/>
      <c r="SZG80" s="91"/>
      <c r="SZH80" s="91"/>
      <c r="SZI80" s="91"/>
      <c r="SZJ80" s="91"/>
      <c r="SZK80" s="91"/>
      <c r="SZL80" s="91"/>
      <c r="SZM80" s="91"/>
      <c r="SZN80" s="91"/>
      <c r="SZO80" s="91"/>
      <c r="SZP80" s="91"/>
      <c r="SZQ80" s="91"/>
      <c r="SZR80" s="91"/>
      <c r="SZS80" s="91"/>
      <c r="SZT80" s="91"/>
      <c r="SZU80" s="91"/>
      <c r="SZV80" s="91"/>
      <c r="SZW80" s="91"/>
      <c r="SZX80" s="91"/>
      <c r="SZY80" s="91"/>
      <c r="SZZ80" s="91"/>
      <c r="TAA80" s="91"/>
      <c r="TAB80" s="91"/>
      <c r="TAC80" s="91"/>
      <c r="TAD80" s="91"/>
      <c r="TAE80" s="91"/>
      <c r="TAF80" s="91"/>
      <c r="TAG80" s="91"/>
      <c r="TAH80" s="91"/>
      <c r="TAI80" s="91"/>
      <c r="TAJ80" s="91"/>
      <c r="TAK80" s="91"/>
      <c r="TAL80" s="91"/>
      <c r="TAM80" s="91"/>
      <c r="TAN80" s="91"/>
      <c r="TAO80" s="91"/>
      <c r="TAP80" s="91"/>
      <c r="TAQ80" s="91"/>
      <c r="TAR80" s="91"/>
      <c r="TAS80" s="91"/>
      <c r="TAT80" s="91"/>
      <c r="TAU80" s="91"/>
      <c r="TAV80" s="91"/>
      <c r="TAW80" s="91"/>
      <c r="TAX80" s="91"/>
      <c r="TAY80" s="91"/>
      <c r="TAZ80" s="91"/>
      <c r="TBA80" s="91"/>
      <c r="TBB80" s="91"/>
      <c r="TBC80" s="91"/>
      <c r="TBD80" s="91"/>
      <c r="TBE80" s="91"/>
      <c r="TBF80" s="91"/>
      <c r="TBG80" s="91"/>
      <c r="TBH80" s="91"/>
      <c r="TBI80" s="91"/>
      <c r="TBJ80" s="91"/>
      <c r="TBK80" s="91"/>
      <c r="TBL80" s="91"/>
      <c r="TBM80" s="91"/>
      <c r="TBN80" s="91"/>
      <c r="TBO80" s="91"/>
      <c r="TBP80" s="91"/>
      <c r="TBQ80" s="91"/>
      <c r="TBR80" s="91"/>
      <c r="TBS80" s="91"/>
      <c r="TBT80" s="91"/>
      <c r="TBU80" s="91"/>
      <c r="TBV80" s="91"/>
      <c r="TBW80" s="91"/>
      <c r="TBX80" s="91"/>
      <c r="TBY80" s="91"/>
      <c r="TBZ80" s="91"/>
      <c r="TCA80" s="91"/>
      <c r="TCB80" s="91"/>
      <c r="TCC80" s="91"/>
      <c r="TCD80" s="91"/>
      <c r="TCE80" s="91"/>
      <c r="TCF80" s="91"/>
      <c r="TCG80" s="91"/>
      <c r="TCH80" s="91"/>
      <c r="TCI80" s="91"/>
      <c r="TCJ80" s="91"/>
      <c r="TCK80" s="91"/>
      <c r="TCL80" s="91"/>
      <c r="TCM80" s="91"/>
      <c r="TCN80" s="91"/>
      <c r="TCO80" s="91"/>
      <c r="TCP80" s="91"/>
      <c r="TCQ80" s="91"/>
      <c r="TCR80" s="91"/>
      <c r="TCS80" s="91"/>
      <c r="TCT80" s="91"/>
      <c r="TCU80" s="91"/>
      <c r="TCV80" s="91"/>
      <c r="TCW80" s="91"/>
      <c r="TCX80" s="91"/>
      <c r="TCY80" s="91"/>
      <c r="TCZ80" s="91"/>
      <c r="TDA80" s="91"/>
      <c r="TDB80" s="91"/>
      <c r="TDC80" s="91"/>
      <c r="TDD80" s="91"/>
      <c r="TDE80" s="91"/>
      <c r="TDF80" s="91"/>
      <c r="TDG80" s="91"/>
      <c r="TDH80" s="91"/>
      <c r="TDI80" s="91"/>
      <c r="TDJ80" s="91"/>
      <c r="TDK80" s="91"/>
      <c r="TDL80" s="91"/>
      <c r="TDM80" s="91"/>
      <c r="TDN80" s="91"/>
      <c r="TDO80" s="91"/>
      <c r="TDP80" s="91"/>
      <c r="TDQ80" s="91"/>
      <c r="TDR80" s="91"/>
      <c r="TDS80" s="91"/>
      <c r="TDT80" s="91"/>
      <c r="TDU80" s="91"/>
      <c r="TDV80" s="91"/>
      <c r="TDW80" s="91"/>
      <c r="TDX80" s="91"/>
      <c r="TDY80" s="91"/>
      <c r="TDZ80" s="91"/>
      <c r="TEA80" s="91"/>
      <c r="TEB80" s="91"/>
      <c r="TEC80" s="91"/>
      <c r="TED80" s="91"/>
      <c r="TEE80" s="91"/>
      <c r="TEF80" s="91"/>
      <c r="TEG80" s="91"/>
      <c r="TEH80" s="91"/>
      <c r="TEI80" s="91"/>
      <c r="TEJ80" s="91"/>
      <c r="TEK80" s="91"/>
      <c r="TEL80" s="91"/>
      <c r="TEM80" s="91"/>
      <c r="TEN80" s="91"/>
      <c r="TEO80" s="91"/>
      <c r="TEP80" s="91"/>
      <c r="TEQ80" s="91"/>
      <c r="TER80" s="91"/>
      <c r="TES80" s="91"/>
      <c r="TET80" s="91"/>
      <c r="TEU80" s="91"/>
      <c r="TEV80" s="91"/>
      <c r="TEW80" s="91"/>
      <c r="TEX80" s="91"/>
      <c r="TEY80" s="91"/>
      <c r="TEZ80" s="91"/>
      <c r="TFA80" s="91"/>
      <c r="TFB80" s="91"/>
      <c r="TFC80" s="91"/>
      <c r="TFD80" s="91"/>
      <c r="TFE80" s="91"/>
      <c r="TFF80" s="91"/>
      <c r="TFG80" s="91"/>
      <c r="TFH80" s="91"/>
      <c r="TFI80" s="91"/>
      <c r="TFJ80" s="91"/>
      <c r="TFK80" s="91"/>
      <c r="TFL80" s="91"/>
      <c r="TFM80" s="91"/>
      <c r="TFN80" s="91"/>
      <c r="TFO80" s="91"/>
      <c r="TFP80" s="91"/>
      <c r="TFQ80" s="91"/>
      <c r="TFR80" s="91"/>
      <c r="TFS80" s="91"/>
      <c r="TFT80" s="91"/>
      <c r="TFU80" s="91"/>
      <c r="TFV80" s="91"/>
      <c r="TFW80" s="91"/>
      <c r="TFX80" s="91"/>
      <c r="TFY80" s="91"/>
      <c r="TFZ80" s="91"/>
      <c r="TGA80" s="91"/>
      <c r="TGB80" s="91"/>
      <c r="TGC80" s="91"/>
      <c r="TGD80" s="91"/>
      <c r="TGE80" s="91"/>
      <c r="TGF80" s="91"/>
      <c r="TGG80" s="91"/>
      <c r="TGH80" s="91"/>
      <c r="TGI80" s="91"/>
      <c r="TGJ80" s="91"/>
      <c r="TGK80" s="91"/>
      <c r="TGL80" s="91"/>
      <c r="TGM80" s="91"/>
      <c r="TGN80" s="91"/>
      <c r="TGO80" s="91"/>
      <c r="TGP80" s="91"/>
      <c r="TGQ80" s="91"/>
      <c r="TGR80" s="91"/>
      <c r="TGS80" s="91"/>
      <c r="TGT80" s="91"/>
      <c r="TGU80" s="91"/>
      <c r="TGV80" s="91"/>
      <c r="TGW80" s="91"/>
      <c r="TGX80" s="91"/>
      <c r="TGY80" s="91"/>
      <c r="TGZ80" s="91"/>
      <c r="THA80" s="91"/>
      <c r="THB80" s="91"/>
      <c r="THC80" s="91"/>
      <c r="THD80" s="91"/>
      <c r="THE80" s="91"/>
      <c r="THF80" s="91"/>
      <c r="THG80" s="91"/>
      <c r="THH80" s="91"/>
      <c r="THI80" s="91"/>
      <c r="THJ80" s="91"/>
      <c r="THK80" s="91"/>
      <c r="THL80" s="91"/>
      <c r="THM80" s="91"/>
      <c r="THN80" s="91"/>
      <c r="THO80" s="91"/>
      <c r="THP80" s="91"/>
      <c r="THQ80" s="91"/>
      <c r="THR80" s="91"/>
      <c r="THS80" s="91"/>
      <c r="THT80" s="91"/>
      <c r="THU80" s="91"/>
      <c r="THV80" s="91"/>
      <c r="THW80" s="91"/>
      <c r="THX80" s="91"/>
      <c r="THY80" s="91"/>
      <c r="THZ80" s="91"/>
      <c r="TIA80" s="91"/>
      <c r="TIB80" s="91"/>
      <c r="TIC80" s="91"/>
      <c r="TID80" s="91"/>
      <c r="TIE80" s="91"/>
      <c r="TIF80" s="91"/>
      <c r="TIG80" s="91"/>
      <c r="TIH80" s="91"/>
      <c r="TII80" s="91"/>
      <c r="TIJ80" s="91"/>
      <c r="TIK80" s="91"/>
      <c r="TIL80" s="91"/>
      <c r="TIM80" s="91"/>
      <c r="TIN80" s="91"/>
      <c r="TIO80" s="91"/>
      <c r="TIP80" s="91"/>
      <c r="TIQ80" s="91"/>
      <c r="TIR80" s="91"/>
      <c r="TIS80" s="91"/>
      <c r="TIT80" s="91"/>
      <c r="TIU80" s="91"/>
      <c r="TIV80" s="91"/>
      <c r="TIW80" s="91"/>
      <c r="TIX80" s="91"/>
      <c r="TIY80" s="91"/>
      <c r="TIZ80" s="91"/>
      <c r="TJA80" s="91"/>
      <c r="TJB80" s="91"/>
      <c r="TJC80" s="91"/>
      <c r="TJD80" s="91"/>
      <c r="TJE80" s="91"/>
      <c r="TJF80" s="91"/>
      <c r="TJG80" s="91"/>
      <c r="TJH80" s="91"/>
      <c r="TJI80" s="91"/>
      <c r="TJJ80" s="91"/>
      <c r="TJK80" s="91"/>
      <c r="TJL80" s="91"/>
      <c r="TJM80" s="91"/>
      <c r="TJN80" s="91"/>
      <c r="TJO80" s="91"/>
      <c r="TJP80" s="91"/>
      <c r="TJQ80" s="91"/>
      <c r="TJR80" s="91"/>
      <c r="TJS80" s="91"/>
      <c r="TJT80" s="91"/>
      <c r="TJU80" s="91"/>
      <c r="TJV80" s="91"/>
      <c r="TJW80" s="91"/>
      <c r="TJX80" s="91"/>
      <c r="TJY80" s="91"/>
      <c r="TJZ80" s="91"/>
      <c r="TKA80" s="91"/>
      <c r="TKB80" s="91"/>
      <c r="TKC80" s="91"/>
      <c r="TKD80" s="91"/>
      <c r="TKE80" s="91"/>
      <c r="TKF80" s="91"/>
      <c r="TKG80" s="91"/>
      <c r="TKH80" s="91"/>
      <c r="TKI80" s="91"/>
      <c r="TKJ80" s="91"/>
      <c r="TKK80" s="91"/>
      <c r="TKL80" s="91"/>
      <c r="TKM80" s="91"/>
      <c r="TKN80" s="91"/>
      <c r="TKO80" s="91"/>
      <c r="TKP80" s="91"/>
      <c r="TKQ80" s="91"/>
      <c r="TKR80" s="91"/>
      <c r="TKS80" s="91"/>
      <c r="TKT80" s="91"/>
      <c r="TKU80" s="91"/>
      <c r="TKV80" s="91"/>
      <c r="TKW80" s="91"/>
      <c r="TKX80" s="91"/>
      <c r="TKY80" s="91"/>
      <c r="TKZ80" s="91"/>
      <c r="TLA80" s="91"/>
      <c r="TLB80" s="91"/>
      <c r="TLC80" s="91"/>
      <c r="TLD80" s="91"/>
      <c r="TLE80" s="91"/>
      <c r="TLF80" s="91"/>
      <c r="TLG80" s="91"/>
      <c r="TLH80" s="91"/>
      <c r="TLI80" s="91"/>
      <c r="TLJ80" s="91"/>
      <c r="TLK80" s="91"/>
      <c r="TLL80" s="91"/>
      <c r="TLM80" s="91"/>
      <c r="TLN80" s="91"/>
      <c r="TLO80" s="91"/>
      <c r="TLP80" s="91"/>
      <c r="TLQ80" s="91"/>
      <c r="TLR80" s="91"/>
      <c r="TLS80" s="91"/>
      <c r="TLT80" s="91"/>
      <c r="TLU80" s="91"/>
      <c r="TLV80" s="91"/>
      <c r="TLW80" s="91"/>
      <c r="TLX80" s="91"/>
      <c r="TLY80" s="91"/>
      <c r="TLZ80" s="91"/>
      <c r="TMA80" s="91"/>
      <c r="TMB80" s="91"/>
      <c r="TMC80" s="91"/>
      <c r="TMD80" s="91"/>
      <c r="TME80" s="91"/>
      <c r="TMF80" s="91"/>
      <c r="TMG80" s="91"/>
      <c r="TMH80" s="91"/>
      <c r="TMI80" s="91"/>
      <c r="TMJ80" s="91"/>
      <c r="TMK80" s="91"/>
      <c r="TML80" s="91"/>
      <c r="TMM80" s="91"/>
      <c r="TMN80" s="91"/>
      <c r="TMO80" s="91"/>
      <c r="TMP80" s="91"/>
      <c r="TMQ80" s="91"/>
      <c r="TMR80" s="91"/>
      <c r="TMS80" s="91"/>
      <c r="TMT80" s="91"/>
      <c r="TMU80" s="91"/>
      <c r="TMV80" s="91"/>
      <c r="TMW80" s="91"/>
      <c r="TMX80" s="91"/>
      <c r="TMY80" s="91"/>
      <c r="TMZ80" s="91"/>
      <c r="TNA80" s="91"/>
      <c r="TNB80" s="91"/>
      <c r="TNC80" s="91"/>
      <c r="TND80" s="91"/>
      <c r="TNE80" s="91"/>
      <c r="TNF80" s="91"/>
      <c r="TNG80" s="91"/>
      <c r="TNH80" s="91"/>
      <c r="TNI80" s="91"/>
      <c r="TNJ80" s="91"/>
      <c r="TNK80" s="91"/>
      <c r="TNL80" s="91"/>
      <c r="TNM80" s="91"/>
      <c r="TNN80" s="91"/>
      <c r="TNO80" s="91"/>
      <c r="TNP80" s="91"/>
      <c r="TNQ80" s="91"/>
      <c r="TNR80" s="91"/>
      <c r="TNS80" s="91"/>
      <c r="TNT80" s="91"/>
      <c r="TNU80" s="91"/>
      <c r="TNV80" s="91"/>
      <c r="TNW80" s="91"/>
      <c r="TNX80" s="91"/>
      <c r="TNY80" s="91"/>
      <c r="TNZ80" s="91"/>
      <c r="TOA80" s="91"/>
      <c r="TOB80" s="91"/>
      <c r="TOC80" s="91"/>
      <c r="TOD80" s="91"/>
      <c r="TOE80" s="91"/>
      <c r="TOF80" s="91"/>
      <c r="TOG80" s="91"/>
      <c r="TOH80" s="91"/>
      <c r="TOI80" s="91"/>
      <c r="TOJ80" s="91"/>
      <c r="TOK80" s="91"/>
      <c r="TOL80" s="91"/>
      <c r="TOM80" s="91"/>
      <c r="TON80" s="91"/>
      <c r="TOO80" s="91"/>
      <c r="TOP80" s="91"/>
      <c r="TOQ80" s="91"/>
      <c r="TOR80" s="91"/>
      <c r="TOS80" s="91"/>
      <c r="TOT80" s="91"/>
      <c r="TOU80" s="91"/>
      <c r="TOV80" s="91"/>
      <c r="TOW80" s="91"/>
      <c r="TOX80" s="91"/>
      <c r="TOY80" s="91"/>
      <c r="TOZ80" s="91"/>
      <c r="TPA80" s="91"/>
      <c r="TPB80" s="91"/>
      <c r="TPC80" s="91"/>
      <c r="TPD80" s="91"/>
      <c r="TPE80" s="91"/>
      <c r="TPF80" s="91"/>
      <c r="TPG80" s="91"/>
      <c r="TPH80" s="91"/>
      <c r="TPI80" s="91"/>
      <c r="TPJ80" s="91"/>
      <c r="TPK80" s="91"/>
      <c r="TPL80" s="91"/>
      <c r="TPM80" s="91"/>
      <c r="TPN80" s="91"/>
      <c r="TPO80" s="91"/>
      <c r="TPP80" s="91"/>
      <c r="TPQ80" s="91"/>
      <c r="TPR80" s="91"/>
      <c r="TPS80" s="91"/>
      <c r="TPT80" s="91"/>
      <c r="TPU80" s="91"/>
      <c r="TPV80" s="91"/>
      <c r="TPW80" s="91"/>
      <c r="TPX80" s="91"/>
      <c r="TPY80" s="91"/>
      <c r="TPZ80" s="91"/>
      <c r="TQA80" s="91"/>
      <c r="TQB80" s="91"/>
      <c r="TQC80" s="91"/>
      <c r="TQD80" s="91"/>
      <c r="TQE80" s="91"/>
      <c r="TQF80" s="91"/>
      <c r="TQG80" s="91"/>
      <c r="TQH80" s="91"/>
      <c r="TQI80" s="91"/>
      <c r="TQJ80" s="91"/>
      <c r="TQK80" s="91"/>
      <c r="TQL80" s="91"/>
      <c r="TQM80" s="91"/>
      <c r="TQN80" s="91"/>
      <c r="TQO80" s="91"/>
      <c r="TQP80" s="91"/>
      <c r="TQQ80" s="91"/>
      <c r="TQR80" s="91"/>
      <c r="TQS80" s="91"/>
      <c r="TQT80" s="91"/>
      <c r="TQU80" s="91"/>
      <c r="TQV80" s="91"/>
      <c r="TQW80" s="91"/>
      <c r="TQX80" s="91"/>
      <c r="TQY80" s="91"/>
      <c r="TQZ80" s="91"/>
      <c r="TRA80" s="91"/>
      <c r="TRB80" s="91"/>
      <c r="TRC80" s="91"/>
      <c r="TRD80" s="91"/>
      <c r="TRE80" s="91"/>
      <c r="TRF80" s="91"/>
      <c r="TRG80" s="91"/>
      <c r="TRH80" s="91"/>
      <c r="TRI80" s="91"/>
      <c r="TRJ80" s="91"/>
      <c r="TRK80" s="91"/>
      <c r="TRL80" s="91"/>
      <c r="TRM80" s="91"/>
      <c r="TRN80" s="91"/>
      <c r="TRO80" s="91"/>
      <c r="TRP80" s="91"/>
      <c r="TRQ80" s="91"/>
      <c r="TRR80" s="91"/>
      <c r="TRS80" s="91"/>
      <c r="TRT80" s="91"/>
      <c r="TRU80" s="91"/>
      <c r="TRV80" s="91"/>
      <c r="TRW80" s="91"/>
      <c r="TRX80" s="91"/>
      <c r="TRY80" s="91"/>
      <c r="TRZ80" s="91"/>
      <c r="TSA80" s="91"/>
      <c r="TSB80" s="91"/>
      <c r="TSC80" s="91"/>
      <c r="TSD80" s="91"/>
      <c r="TSE80" s="91"/>
      <c r="TSF80" s="91"/>
      <c r="TSG80" s="91"/>
      <c r="TSH80" s="91"/>
      <c r="TSI80" s="91"/>
      <c r="TSJ80" s="91"/>
      <c r="TSK80" s="91"/>
      <c r="TSL80" s="91"/>
      <c r="TSM80" s="91"/>
      <c r="TSN80" s="91"/>
      <c r="TSO80" s="91"/>
      <c r="TSP80" s="91"/>
      <c r="TSQ80" s="91"/>
      <c r="TSR80" s="91"/>
      <c r="TSS80" s="91"/>
      <c r="TST80" s="91"/>
      <c r="TSU80" s="91"/>
      <c r="TSV80" s="91"/>
      <c r="TSW80" s="91"/>
      <c r="TSX80" s="91"/>
      <c r="TSY80" s="91"/>
      <c r="TSZ80" s="91"/>
      <c r="TTA80" s="91"/>
      <c r="TTB80" s="91"/>
      <c r="TTC80" s="91"/>
      <c r="TTD80" s="91"/>
      <c r="TTE80" s="91"/>
      <c r="TTF80" s="91"/>
      <c r="TTG80" s="91"/>
      <c r="TTH80" s="91"/>
      <c r="TTI80" s="91"/>
      <c r="TTJ80" s="91"/>
      <c r="TTK80" s="91"/>
      <c r="TTL80" s="91"/>
      <c r="TTM80" s="91"/>
      <c r="TTN80" s="91"/>
      <c r="TTO80" s="91"/>
      <c r="TTP80" s="91"/>
      <c r="TTQ80" s="91"/>
      <c r="TTR80" s="91"/>
      <c r="TTS80" s="91"/>
      <c r="TTT80" s="91"/>
      <c r="TTU80" s="91"/>
      <c r="TTV80" s="91"/>
      <c r="TTW80" s="91"/>
      <c r="TTX80" s="91"/>
      <c r="TTY80" s="91"/>
      <c r="TTZ80" s="91"/>
      <c r="TUA80" s="91"/>
      <c r="TUB80" s="91"/>
      <c r="TUC80" s="91"/>
      <c r="TUD80" s="91"/>
      <c r="TUE80" s="91"/>
      <c r="TUF80" s="91"/>
      <c r="TUG80" s="91"/>
      <c r="TUH80" s="91"/>
      <c r="TUI80" s="91"/>
      <c r="TUJ80" s="91"/>
      <c r="TUK80" s="91"/>
      <c r="TUL80" s="91"/>
      <c r="TUM80" s="91"/>
      <c r="TUN80" s="91"/>
      <c r="TUO80" s="91"/>
      <c r="TUP80" s="91"/>
      <c r="TUQ80" s="91"/>
      <c r="TUR80" s="91"/>
      <c r="TUS80" s="91"/>
      <c r="TUT80" s="91"/>
      <c r="TUU80" s="91"/>
      <c r="TUV80" s="91"/>
      <c r="TUW80" s="91"/>
      <c r="TUX80" s="91"/>
      <c r="TUY80" s="91"/>
      <c r="TUZ80" s="91"/>
      <c r="TVA80" s="91"/>
      <c r="TVB80" s="91"/>
      <c r="TVC80" s="91"/>
      <c r="TVD80" s="91"/>
      <c r="TVE80" s="91"/>
      <c r="TVF80" s="91"/>
      <c r="TVG80" s="91"/>
      <c r="TVH80" s="91"/>
      <c r="TVI80" s="91"/>
      <c r="TVJ80" s="91"/>
      <c r="TVK80" s="91"/>
      <c r="TVL80" s="91"/>
      <c r="TVM80" s="91"/>
      <c r="TVN80" s="91"/>
      <c r="TVO80" s="91"/>
      <c r="TVP80" s="91"/>
      <c r="TVQ80" s="91"/>
      <c r="TVR80" s="91"/>
      <c r="TVS80" s="91"/>
      <c r="TVT80" s="91"/>
      <c r="TVU80" s="91"/>
      <c r="TVV80" s="91"/>
      <c r="TVW80" s="91"/>
      <c r="TVX80" s="91"/>
      <c r="TVY80" s="91"/>
      <c r="TVZ80" s="91"/>
      <c r="TWA80" s="91"/>
      <c r="TWB80" s="91"/>
      <c r="TWC80" s="91"/>
      <c r="TWD80" s="91"/>
      <c r="TWE80" s="91"/>
      <c r="TWF80" s="91"/>
      <c r="TWG80" s="91"/>
      <c r="TWH80" s="91"/>
      <c r="TWI80" s="91"/>
      <c r="TWJ80" s="91"/>
      <c r="TWK80" s="91"/>
      <c r="TWL80" s="91"/>
      <c r="TWM80" s="91"/>
      <c r="TWN80" s="91"/>
      <c r="TWO80" s="91"/>
      <c r="TWP80" s="91"/>
      <c r="TWQ80" s="91"/>
      <c r="TWR80" s="91"/>
      <c r="TWS80" s="91"/>
      <c r="TWT80" s="91"/>
      <c r="TWU80" s="91"/>
      <c r="TWV80" s="91"/>
      <c r="TWW80" s="91"/>
      <c r="TWX80" s="91"/>
      <c r="TWY80" s="91"/>
      <c r="TWZ80" s="91"/>
      <c r="TXA80" s="91"/>
      <c r="TXB80" s="91"/>
      <c r="TXC80" s="91"/>
      <c r="TXD80" s="91"/>
      <c r="TXE80" s="91"/>
      <c r="TXF80" s="91"/>
      <c r="TXG80" s="91"/>
      <c r="TXH80" s="91"/>
      <c r="TXI80" s="91"/>
      <c r="TXJ80" s="91"/>
      <c r="TXK80" s="91"/>
      <c r="TXL80" s="91"/>
      <c r="TXM80" s="91"/>
      <c r="TXN80" s="91"/>
      <c r="TXO80" s="91"/>
      <c r="TXP80" s="91"/>
      <c r="TXQ80" s="91"/>
      <c r="TXR80" s="91"/>
      <c r="TXS80" s="91"/>
      <c r="TXT80" s="91"/>
      <c r="TXU80" s="91"/>
      <c r="TXV80" s="91"/>
      <c r="TXW80" s="91"/>
      <c r="TXX80" s="91"/>
      <c r="TXY80" s="91"/>
      <c r="TXZ80" s="91"/>
      <c r="TYA80" s="91"/>
      <c r="TYB80" s="91"/>
      <c r="TYC80" s="91"/>
      <c r="TYD80" s="91"/>
      <c r="TYE80" s="91"/>
      <c r="TYF80" s="91"/>
      <c r="TYG80" s="91"/>
      <c r="TYH80" s="91"/>
      <c r="TYI80" s="91"/>
      <c r="TYJ80" s="91"/>
      <c r="TYK80" s="91"/>
      <c r="TYL80" s="91"/>
      <c r="TYM80" s="91"/>
      <c r="TYN80" s="91"/>
      <c r="TYO80" s="91"/>
      <c r="TYP80" s="91"/>
      <c r="TYQ80" s="91"/>
      <c r="TYR80" s="91"/>
      <c r="TYS80" s="91"/>
      <c r="TYT80" s="91"/>
      <c r="TYU80" s="91"/>
      <c r="TYV80" s="91"/>
      <c r="TYW80" s="91"/>
      <c r="TYX80" s="91"/>
      <c r="TYY80" s="91"/>
      <c r="TYZ80" s="91"/>
      <c r="TZA80" s="91"/>
      <c r="TZB80" s="91"/>
      <c r="TZC80" s="91"/>
      <c r="TZD80" s="91"/>
      <c r="TZE80" s="91"/>
      <c r="TZF80" s="91"/>
      <c r="TZG80" s="91"/>
      <c r="TZH80" s="91"/>
      <c r="TZI80" s="91"/>
      <c r="TZJ80" s="91"/>
      <c r="TZK80" s="91"/>
      <c r="TZL80" s="91"/>
      <c r="TZM80" s="91"/>
      <c r="TZN80" s="91"/>
      <c r="TZO80" s="91"/>
      <c r="TZP80" s="91"/>
      <c r="TZQ80" s="91"/>
      <c r="TZR80" s="91"/>
      <c r="TZS80" s="91"/>
      <c r="TZT80" s="91"/>
      <c r="TZU80" s="91"/>
      <c r="TZV80" s="91"/>
      <c r="TZW80" s="91"/>
      <c r="TZX80" s="91"/>
      <c r="TZY80" s="91"/>
      <c r="TZZ80" s="91"/>
      <c r="UAA80" s="91"/>
      <c r="UAB80" s="91"/>
      <c r="UAC80" s="91"/>
      <c r="UAD80" s="91"/>
      <c r="UAE80" s="91"/>
      <c r="UAF80" s="91"/>
      <c r="UAG80" s="91"/>
      <c r="UAH80" s="91"/>
      <c r="UAI80" s="91"/>
      <c r="UAJ80" s="91"/>
      <c r="UAK80" s="91"/>
      <c r="UAL80" s="91"/>
      <c r="UAM80" s="91"/>
      <c r="UAN80" s="91"/>
      <c r="UAO80" s="91"/>
      <c r="UAP80" s="91"/>
      <c r="UAQ80" s="91"/>
      <c r="UAR80" s="91"/>
      <c r="UAS80" s="91"/>
      <c r="UAT80" s="91"/>
      <c r="UAU80" s="91"/>
      <c r="UAV80" s="91"/>
      <c r="UAW80" s="91"/>
      <c r="UAX80" s="91"/>
      <c r="UAY80" s="91"/>
      <c r="UAZ80" s="91"/>
      <c r="UBA80" s="91"/>
      <c r="UBB80" s="91"/>
      <c r="UBC80" s="91"/>
      <c r="UBD80" s="91"/>
      <c r="UBE80" s="91"/>
      <c r="UBF80" s="91"/>
      <c r="UBG80" s="91"/>
      <c r="UBH80" s="91"/>
      <c r="UBI80" s="91"/>
      <c r="UBJ80" s="91"/>
      <c r="UBK80" s="91"/>
      <c r="UBL80" s="91"/>
      <c r="UBM80" s="91"/>
      <c r="UBN80" s="91"/>
      <c r="UBO80" s="91"/>
      <c r="UBP80" s="91"/>
      <c r="UBQ80" s="91"/>
      <c r="UBR80" s="91"/>
      <c r="UBS80" s="91"/>
      <c r="UBT80" s="91"/>
      <c r="UBU80" s="91"/>
      <c r="UBV80" s="91"/>
      <c r="UBW80" s="91"/>
      <c r="UBX80" s="91"/>
      <c r="UBY80" s="91"/>
      <c r="UBZ80" s="91"/>
      <c r="UCA80" s="91"/>
      <c r="UCB80" s="91"/>
      <c r="UCC80" s="91"/>
      <c r="UCD80" s="91"/>
      <c r="UCE80" s="91"/>
      <c r="UCF80" s="91"/>
      <c r="UCG80" s="91"/>
      <c r="UCH80" s="91"/>
      <c r="UCI80" s="91"/>
      <c r="UCJ80" s="91"/>
      <c r="UCK80" s="91"/>
      <c r="UCL80" s="91"/>
      <c r="UCM80" s="91"/>
      <c r="UCN80" s="91"/>
      <c r="UCO80" s="91"/>
      <c r="UCP80" s="91"/>
      <c r="UCQ80" s="91"/>
      <c r="UCR80" s="91"/>
      <c r="UCS80" s="91"/>
      <c r="UCT80" s="91"/>
      <c r="UCU80" s="91"/>
      <c r="UCV80" s="91"/>
      <c r="UCW80" s="91"/>
      <c r="UCX80" s="91"/>
      <c r="UCY80" s="91"/>
      <c r="UCZ80" s="91"/>
      <c r="UDA80" s="91"/>
      <c r="UDB80" s="91"/>
      <c r="UDC80" s="91"/>
      <c r="UDD80" s="91"/>
      <c r="UDE80" s="91"/>
      <c r="UDF80" s="91"/>
      <c r="UDG80" s="91"/>
      <c r="UDH80" s="91"/>
      <c r="UDI80" s="91"/>
      <c r="UDJ80" s="91"/>
      <c r="UDK80" s="91"/>
      <c r="UDL80" s="91"/>
      <c r="UDM80" s="91"/>
      <c r="UDN80" s="91"/>
      <c r="UDO80" s="91"/>
      <c r="UDP80" s="91"/>
      <c r="UDQ80" s="91"/>
      <c r="UDR80" s="91"/>
      <c r="UDS80" s="91"/>
      <c r="UDT80" s="91"/>
      <c r="UDU80" s="91"/>
      <c r="UDV80" s="91"/>
      <c r="UDW80" s="91"/>
      <c r="UDX80" s="91"/>
      <c r="UDY80" s="91"/>
      <c r="UDZ80" s="91"/>
      <c r="UEA80" s="91"/>
      <c r="UEB80" s="91"/>
      <c r="UEC80" s="91"/>
      <c r="UED80" s="91"/>
      <c r="UEE80" s="91"/>
      <c r="UEF80" s="91"/>
      <c r="UEG80" s="91"/>
      <c r="UEH80" s="91"/>
      <c r="UEI80" s="91"/>
      <c r="UEJ80" s="91"/>
      <c r="UEK80" s="91"/>
      <c r="UEL80" s="91"/>
      <c r="UEM80" s="91"/>
      <c r="UEN80" s="91"/>
      <c r="UEO80" s="91"/>
      <c r="UEP80" s="91"/>
      <c r="UEQ80" s="91"/>
      <c r="UER80" s="91"/>
      <c r="UES80" s="91"/>
      <c r="UET80" s="91"/>
      <c r="UEU80" s="91"/>
      <c r="UEV80" s="91"/>
      <c r="UEW80" s="91"/>
      <c r="UEX80" s="91"/>
      <c r="UEY80" s="91"/>
      <c r="UEZ80" s="91"/>
      <c r="UFA80" s="91"/>
      <c r="UFB80" s="91"/>
      <c r="UFC80" s="91"/>
      <c r="UFD80" s="91"/>
      <c r="UFE80" s="91"/>
      <c r="UFF80" s="91"/>
      <c r="UFG80" s="91"/>
      <c r="UFH80" s="91"/>
      <c r="UFI80" s="91"/>
      <c r="UFJ80" s="91"/>
      <c r="UFK80" s="91"/>
      <c r="UFL80" s="91"/>
      <c r="UFM80" s="91"/>
      <c r="UFN80" s="91"/>
      <c r="UFO80" s="91"/>
      <c r="UFP80" s="91"/>
      <c r="UFQ80" s="91"/>
      <c r="UFR80" s="91"/>
      <c r="UFS80" s="91"/>
      <c r="UFT80" s="91"/>
      <c r="UFU80" s="91"/>
      <c r="UFV80" s="91"/>
      <c r="UFW80" s="91"/>
      <c r="UFX80" s="91"/>
      <c r="UFY80" s="91"/>
      <c r="UFZ80" s="91"/>
      <c r="UGA80" s="91"/>
      <c r="UGB80" s="91"/>
      <c r="UGC80" s="91"/>
      <c r="UGD80" s="91"/>
      <c r="UGE80" s="91"/>
      <c r="UGF80" s="91"/>
      <c r="UGG80" s="91"/>
      <c r="UGH80" s="91"/>
      <c r="UGI80" s="91"/>
      <c r="UGJ80" s="91"/>
      <c r="UGK80" s="91"/>
      <c r="UGL80" s="91"/>
      <c r="UGM80" s="91"/>
      <c r="UGN80" s="91"/>
      <c r="UGO80" s="91"/>
      <c r="UGP80" s="91"/>
      <c r="UGQ80" s="91"/>
      <c r="UGR80" s="91"/>
      <c r="UGS80" s="91"/>
      <c r="UGT80" s="91"/>
      <c r="UGU80" s="91"/>
      <c r="UGV80" s="91"/>
      <c r="UGW80" s="91"/>
      <c r="UGX80" s="91"/>
      <c r="UGY80" s="91"/>
      <c r="UGZ80" s="91"/>
      <c r="UHA80" s="91"/>
      <c r="UHB80" s="91"/>
      <c r="UHC80" s="91"/>
      <c r="UHD80" s="91"/>
      <c r="UHE80" s="91"/>
      <c r="UHF80" s="91"/>
      <c r="UHG80" s="91"/>
      <c r="UHH80" s="91"/>
      <c r="UHI80" s="91"/>
      <c r="UHJ80" s="91"/>
      <c r="UHK80" s="91"/>
      <c r="UHL80" s="91"/>
      <c r="UHM80" s="91"/>
      <c r="UHN80" s="91"/>
      <c r="UHO80" s="91"/>
      <c r="UHP80" s="91"/>
      <c r="UHQ80" s="91"/>
      <c r="UHR80" s="91"/>
      <c r="UHS80" s="91"/>
      <c r="UHT80" s="91"/>
      <c r="UHU80" s="91"/>
      <c r="UHV80" s="91"/>
      <c r="UHW80" s="91"/>
      <c r="UHX80" s="91"/>
      <c r="UHY80" s="91"/>
      <c r="UHZ80" s="91"/>
      <c r="UIA80" s="91"/>
      <c r="UIB80" s="91"/>
      <c r="UIC80" s="91"/>
      <c r="UID80" s="91"/>
      <c r="UIE80" s="91"/>
      <c r="UIF80" s="91"/>
      <c r="UIG80" s="91"/>
      <c r="UIH80" s="91"/>
      <c r="UII80" s="91"/>
      <c r="UIJ80" s="91"/>
      <c r="UIK80" s="91"/>
      <c r="UIL80" s="91"/>
      <c r="UIM80" s="91"/>
      <c r="UIN80" s="91"/>
      <c r="UIO80" s="91"/>
      <c r="UIP80" s="91"/>
      <c r="UIQ80" s="91"/>
      <c r="UIR80" s="91"/>
      <c r="UIS80" s="91"/>
      <c r="UIT80" s="91"/>
      <c r="UIU80" s="91"/>
      <c r="UIV80" s="91"/>
      <c r="UIW80" s="91"/>
      <c r="UIX80" s="91"/>
      <c r="UIY80" s="91"/>
      <c r="UIZ80" s="91"/>
      <c r="UJA80" s="91"/>
      <c r="UJB80" s="91"/>
      <c r="UJC80" s="91"/>
      <c r="UJD80" s="91"/>
      <c r="UJE80" s="91"/>
      <c r="UJF80" s="91"/>
      <c r="UJG80" s="91"/>
      <c r="UJH80" s="91"/>
      <c r="UJI80" s="91"/>
      <c r="UJJ80" s="91"/>
      <c r="UJK80" s="91"/>
      <c r="UJL80" s="91"/>
      <c r="UJM80" s="91"/>
      <c r="UJN80" s="91"/>
      <c r="UJO80" s="91"/>
      <c r="UJP80" s="91"/>
      <c r="UJQ80" s="91"/>
      <c r="UJR80" s="91"/>
      <c r="UJS80" s="91"/>
      <c r="UJT80" s="91"/>
      <c r="UJU80" s="91"/>
      <c r="UJV80" s="91"/>
      <c r="UJW80" s="91"/>
      <c r="UJX80" s="91"/>
      <c r="UJY80" s="91"/>
      <c r="UJZ80" s="91"/>
      <c r="UKA80" s="91"/>
      <c r="UKB80" s="91"/>
      <c r="UKC80" s="91"/>
      <c r="UKD80" s="91"/>
      <c r="UKE80" s="91"/>
      <c r="UKF80" s="91"/>
      <c r="UKG80" s="91"/>
      <c r="UKH80" s="91"/>
      <c r="UKI80" s="91"/>
      <c r="UKJ80" s="91"/>
      <c r="UKK80" s="91"/>
      <c r="UKL80" s="91"/>
      <c r="UKM80" s="91"/>
      <c r="UKN80" s="91"/>
      <c r="UKO80" s="91"/>
      <c r="UKP80" s="91"/>
      <c r="UKQ80" s="91"/>
      <c r="UKR80" s="91"/>
      <c r="UKS80" s="91"/>
      <c r="UKT80" s="91"/>
      <c r="UKU80" s="91"/>
      <c r="UKV80" s="91"/>
      <c r="UKW80" s="91"/>
      <c r="UKX80" s="91"/>
      <c r="UKY80" s="91"/>
      <c r="UKZ80" s="91"/>
      <c r="ULA80" s="91"/>
      <c r="ULB80" s="91"/>
      <c r="ULC80" s="91"/>
      <c r="ULD80" s="91"/>
      <c r="ULE80" s="91"/>
      <c r="ULF80" s="91"/>
      <c r="ULG80" s="91"/>
      <c r="ULH80" s="91"/>
      <c r="ULI80" s="91"/>
      <c r="ULJ80" s="91"/>
      <c r="ULK80" s="91"/>
      <c r="ULL80" s="91"/>
      <c r="ULM80" s="91"/>
      <c r="ULN80" s="91"/>
      <c r="ULO80" s="91"/>
      <c r="ULP80" s="91"/>
      <c r="ULQ80" s="91"/>
      <c r="ULR80" s="91"/>
      <c r="ULS80" s="91"/>
      <c r="ULT80" s="91"/>
      <c r="ULU80" s="91"/>
      <c r="ULV80" s="91"/>
      <c r="ULW80" s="91"/>
      <c r="ULX80" s="91"/>
      <c r="ULY80" s="91"/>
      <c r="ULZ80" s="91"/>
      <c r="UMA80" s="91"/>
      <c r="UMB80" s="91"/>
      <c r="UMC80" s="91"/>
      <c r="UMD80" s="91"/>
      <c r="UME80" s="91"/>
      <c r="UMF80" s="91"/>
      <c r="UMG80" s="91"/>
      <c r="UMH80" s="91"/>
      <c r="UMI80" s="91"/>
      <c r="UMJ80" s="91"/>
      <c r="UMK80" s="91"/>
      <c r="UML80" s="91"/>
      <c r="UMM80" s="91"/>
      <c r="UMN80" s="91"/>
      <c r="UMO80" s="91"/>
      <c r="UMP80" s="91"/>
      <c r="UMQ80" s="91"/>
      <c r="UMR80" s="91"/>
      <c r="UMS80" s="91"/>
      <c r="UMT80" s="91"/>
      <c r="UMU80" s="91"/>
      <c r="UMV80" s="91"/>
      <c r="UMW80" s="91"/>
      <c r="UMX80" s="91"/>
      <c r="UMY80" s="91"/>
      <c r="UMZ80" s="91"/>
      <c r="UNA80" s="91"/>
      <c r="UNB80" s="91"/>
      <c r="UNC80" s="91"/>
      <c r="UND80" s="91"/>
      <c r="UNE80" s="91"/>
      <c r="UNF80" s="91"/>
      <c r="UNG80" s="91"/>
      <c r="UNH80" s="91"/>
      <c r="UNI80" s="91"/>
      <c r="UNJ80" s="91"/>
      <c r="UNK80" s="91"/>
      <c r="UNL80" s="91"/>
      <c r="UNM80" s="91"/>
      <c r="UNN80" s="91"/>
      <c r="UNO80" s="91"/>
      <c r="UNP80" s="91"/>
      <c r="UNQ80" s="91"/>
      <c r="UNR80" s="91"/>
      <c r="UNS80" s="91"/>
      <c r="UNT80" s="91"/>
      <c r="UNU80" s="91"/>
      <c r="UNV80" s="91"/>
      <c r="UNW80" s="91"/>
      <c r="UNX80" s="91"/>
      <c r="UNY80" s="91"/>
      <c r="UNZ80" s="91"/>
      <c r="UOA80" s="91"/>
      <c r="UOB80" s="91"/>
      <c r="UOC80" s="91"/>
      <c r="UOD80" s="91"/>
      <c r="UOE80" s="91"/>
      <c r="UOF80" s="91"/>
      <c r="UOG80" s="91"/>
      <c r="UOH80" s="91"/>
      <c r="UOI80" s="91"/>
      <c r="UOJ80" s="91"/>
      <c r="UOK80" s="91"/>
      <c r="UOL80" s="91"/>
      <c r="UOM80" s="91"/>
      <c r="UON80" s="91"/>
      <c r="UOO80" s="91"/>
      <c r="UOP80" s="91"/>
      <c r="UOQ80" s="91"/>
      <c r="UOR80" s="91"/>
      <c r="UOS80" s="91"/>
      <c r="UOT80" s="91"/>
      <c r="UOU80" s="91"/>
      <c r="UOV80" s="91"/>
      <c r="UOW80" s="91"/>
      <c r="UOX80" s="91"/>
      <c r="UOY80" s="91"/>
      <c r="UOZ80" s="91"/>
      <c r="UPA80" s="91"/>
      <c r="UPB80" s="91"/>
      <c r="UPC80" s="91"/>
      <c r="UPD80" s="91"/>
      <c r="UPE80" s="91"/>
      <c r="UPF80" s="91"/>
      <c r="UPG80" s="91"/>
      <c r="UPH80" s="91"/>
      <c r="UPI80" s="91"/>
      <c r="UPJ80" s="91"/>
      <c r="UPK80" s="91"/>
      <c r="UPL80" s="91"/>
      <c r="UPM80" s="91"/>
      <c r="UPN80" s="91"/>
      <c r="UPO80" s="91"/>
      <c r="UPP80" s="91"/>
      <c r="UPQ80" s="91"/>
      <c r="UPR80" s="91"/>
      <c r="UPS80" s="91"/>
      <c r="UPT80" s="91"/>
      <c r="UPU80" s="91"/>
      <c r="UPV80" s="91"/>
      <c r="UPW80" s="91"/>
      <c r="UPX80" s="91"/>
      <c r="UPY80" s="91"/>
      <c r="UPZ80" s="91"/>
      <c r="UQA80" s="91"/>
      <c r="UQB80" s="91"/>
      <c r="UQC80" s="91"/>
      <c r="UQD80" s="91"/>
      <c r="UQE80" s="91"/>
      <c r="UQF80" s="91"/>
      <c r="UQG80" s="91"/>
      <c r="UQH80" s="91"/>
      <c r="UQI80" s="91"/>
      <c r="UQJ80" s="91"/>
      <c r="UQK80" s="91"/>
      <c r="UQL80" s="91"/>
      <c r="UQM80" s="91"/>
      <c r="UQN80" s="91"/>
      <c r="UQO80" s="91"/>
      <c r="UQP80" s="91"/>
      <c r="UQQ80" s="91"/>
      <c r="UQR80" s="91"/>
      <c r="UQS80" s="91"/>
      <c r="UQT80" s="91"/>
      <c r="UQU80" s="91"/>
      <c r="UQV80" s="91"/>
      <c r="UQW80" s="91"/>
      <c r="UQX80" s="91"/>
      <c r="UQY80" s="91"/>
      <c r="UQZ80" s="91"/>
      <c r="URA80" s="91"/>
      <c r="URB80" s="91"/>
      <c r="URC80" s="91"/>
      <c r="URD80" s="91"/>
      <c r="URE80" s="91"/>
      <c r="URF80" s="91"/>
      <c r="URG80" s="91"/>
      <c r="URH80" s="91"/>
      <c r="URI80" s="91"/>
      <c r="URJ80" s="91"/>
      <c r="URK80" s="91"/>
      <c r="URL80" s="91"/>
      <c r="URM80" s="91"/>
      <c r="URN80" s="91"/>
      <c r="URO80" s="91"/>
      <c r="URP80" s="91"/>
      <c r="URQ80" s="91"/>
      <c r="URR80" s="91"/>
      <c r="URS80" s="91"/>
      <c r="URT80" s="91"/>
      <c r="URU80" s="91"/>
      <c r="URV80" s="91"/>
      <c r="URW80" s="91"/>
      <c r="URX80" s="91"/>
      <c r="URY80" s="91"/>
      <c r="URZ80" s="91"/>
      <c r="USA80" s="91"/>
      <c r="USB80" s="91"/>
      <c r="USC80" s="91"/>
      <c r="USD80" s="91"/>
      <c r="USE80" s="91"/>
      <c r="USF80" s="91"/>
      <c r="USG80" s="91"/>
      <c r="USH80" s="91"/>
      <c r="USI80" s="91"/>
      <c r="USJ80" s="91"/>
      <c r="USK80" s="91"/>
      <c r="USL80" s="91"/>
      <c r="USM80" s="91"/>
      <c r="USN80" s="91"/>
      <c r="USO80" s="91"/>
      <c r="USP80" s="91"/>
      <c r="USQ80" s="91"/>
      <c r="USR80" s="91"/>
      <c r="USS80" s="91"/>
      <c r="UST80" s="91"/>
      <c r="USU80" s="91"/>
      <c r="USV80" s="91"/>
      <c r="USW80" s="91"/>
      <c r="USX80" s="91"/>
      <c r="USY80" s="91"/>
      <c r="USZ80" s="91"/>
      <c r="UTA80" s="91"/>
      <c r="UTB80" s="91"/>
      <c r="UTC80" s="91"/>
      <c r="UTD80" s="91"/>
      <c r="UTE80" s="91"/>
      <c r="UTF80" s="91"/>
      <c r="UTG80" s="91"/>
      <c r="UTH80" s="91"/>
      <c r="UTI80" s="91"/>
      <c r="UTJ80" s="91"/>
      <c r="UTK80" s="91"/>
      <c r="UTL80" s="91"/>
      <c r="UTM80" s="91"/>
      <c r="UTN80" s="91"/>
      <c r="UTO80" s="91"/>
      <c r="UTP80" s="91"/>
      <c r="UTQ80" s="91"/>
      <c r="UTR80" s="91"/>
      <c r="UTS80" s="91"/>
      <c r="UTT80" s="91"/>
      <c r="UTU80" s="91"/>
      <c r="UTV80" s="91"/>
      <c r="UTW80" s="91"/>
      <c r="UTX80" s="91"/>
      <c r="UTY80" s="91"/>
      <c r="UTZ80" s="91"/>
      <c r="UUA80" s="91"/>
      <c r="UUB80" s="91"/>
      <c r="UUC80" s="91"/>
      <c r="UUD80" s="91"/>
      <c r="UUE80" s="91"/>
      <c r="UUF80" s="91"/>
      <c r="UUG80" s="91"/>
      <c r="UUH80" s="91"/>
      <c r="UUI80" s="91"/>
      <c r="UUJ80" s="91"/>
      <c r="UUK80" s="91"/>
      <c r="UUL80" s="91"/>
      <c r="UUM80" s="91"/>
      <c r="UUN80" s="91"/>
      <c r="UUO80" s="91"/>
      <c r="UUP80" s="91"/>
      <c r="UUQ80" s="91"/>
      <c r="UUR80" s="91"/>
      <c r="UUS80" s="91"/>
      <c r="UUT80" s="91"/>
      <c r="UUU80" s="91"/>
      <c r="UUV80" s="91"/>
      <c r="UUW80" s="91"/>
      <c r="UUX80" s="91"/>
      <c r="UUY80" s="91"/>
      <c r="UUZ80" s="91"/>
      <c r="UVA80" s="91"/>
      <c r="UVB80" s="91"/>
      <c r="UVC80" s="91"/>
      <c r="UVD80" s="91"/>
      <c r="UVE80" s="91"/>
      <c r="UVF80" s="91"/>
      <c r="UVG80" s="91"/>
      <c r="UVH80" s="91"/>
      <c r="UVI80" s="91"/>
      <c r="UVJ80" s="91"/>
      <c r="UVK80" s="91"/>
      <c r="UVL80" s="91"/>
      <c r="UVM80" s="91"/>
      <c r="UVN80" s="91"/>
      <c r="UVO80" s="91"/>
      <c r="UVP80" s="91"/>
      <c r="UVQ80" s="91"/>
      <c r="UVR80" s="91"/>
      <c r="UVS80" s="91"/>
      <c r="UVT80" s="91"/>
      <c r="UVU80" s="91"/>
      <c r="UVV80" s="91"/>
      <c r="UVW80" s="91"/>
      <c r="UVX80" s="91"/>
      <c r="UVY80" s="91"/>
      <c r="UVZ80" s="91"/>
      <c r="UWA80" s="91"/>
      <c r="UWB80" s="91"/>
      <c r="UWC80" s="91"/>
      <c r="UWD80" s="91"/>
      <c r="UWE80" s="91"/>
      <c r="UWF80" s="91"/>
      <c r="UWG80" s="91"/>
      <c r="UWH80" s="91"/>
      <c r="UWI80" s="91"/>
      <c r="UWJ80" s="91"/>
      <c r="UWK80" s="91"/>
      <c r="UWL80" s="91"/>
      <c r="UWM80" s="91"/>
      <c r="UWN80" s="91"/>
      <c r="UWO80" s="91"/>
      <c r="UWP80" s="91"/>
      <c r="UWQ80" s="91"/>
      <c r="UWR80" s="91"/>
      <c r="UWS80" s="91"/>
      <c r="UWT80" s="91"/>
      <c r="UWU80" s="91"/>
      <c r="UWV80" s="91"/>
      <c r="UWW80" s="91"/>
      <c r="UWX80" s="91"/>
      <c r="UWY80" s="91"/>
      <c r="UWZ80" s="91"/>
      <c r="UXA80" s="91"/>
      <c r="UXB80" s="91"/>
      <c r="UXC80" s="91"/>
      <c r="UXD80" s="91"/>
      <c r="UXE80" s="91"/>
      <c r="UXF80" s="91"/>
      <c r="UXG80" s="91"/>
      <c r="UXH80" s="91"/>
      <c r="UXI80" s="91"/>
      <c r="UXJ80" s="91"/>
      <c r="UXK80" s="91"/>
      <c r="UXL80" s="91"/>
      <c r="UXM80" s="91"/>
      <c r="UXN80" s="91"/>
      <c r="UXO80" s="91"/>
      <c r="UXP80" s="91"/>
      <c r="UXQ80" s="91"/>
      <c r="UXR80" s="91"/>
      <c r="UXS80" s="91"/>
      <c r="UXT80" s="91"/>
      <c r="UXU80" s="91"/>
      <c r="UXV80" s="91"/>
      <c r="UXW80" s="91"/>
      <c r="UXX80" s="91"/>
      <c r="UXY80" s="91"/>
      <c r="UXZ80" s="91"/>
      <c r="UYA80" s="91"/>
      <c r="UYB80" s="91"/>
      <c r="UYC80" s="91"/>
      <c r="UYD80" s="91"/>
      <c r="UYE80" s="91"/>
      <c r="UYF80" s="91"/>
      <c r="UYG80" s="91"/>
      <c r="UYH80" s="91"/>
      <c r="UYI80" s="91"/>
      <c r="UYJ80" s="91"/>
      <c r="UYK80" s="91"/>
      <c r="UYL80" s="91"/>
      <c r="UYM80" s="91"/>
      <c r="UYN80" s="91"/>
      <c r="UYO80" s="91"/>
      <c r="UYP80" s="91"/>
      <c r="UYQ80" s="91"/>
      <c r="UYR80" s="91"/>
      <c r="UYS80" s="91"/>
      <c r="UYT80" s="91"/>
      <c r="UYU80" s="91"/>
      <c r="UYV80" s="91"/>
      <c r="UYW80" s="91"/>
      <c r="UYX80" s="91"/>
      <c r="UYY80" s="91"/>
      <c r="UYZ80" s="91"/>
      <c r="UZA80" s="91"/>
      <c r="UZB80" s="91"/>
      <c r="UZC80" s="91"/>
      <c r="UZD80" s="91"/>
      <c r="UZE80" s="91"/>
      <c r="UZF80" s="91"/>
      <c r="UZG80" s="91"/>
      <c r="UZH80" s="91"/>
      <c r="UZI80" s="91"/>
      <c r="UZJ80" s="91"/>
      <c r="UZK80" s="91"/>
      <c r="UZL80" s="91"/>
      <c r="UZM80" s="91"/>
      <c r="UZN80" s="91"/>
      <c r="UZO80" s="91"/>
      <c r="UZP80" s="91"/>
      <c r="UZQ80" s="91"/>
      <c r="UZR80" s="91"/>
      <c r="UZS80" s="91"/>
      <c r="UZT80" s="91"/>
      <c r="UZU80" s="91"/>
      <c r="UZV80" s="91"/>
      <c r="UZW80" s="91"/>
      <c r="UZX80" s="91"/>
      <c r="UZY80" s="91"/>
      <c r="UZZ80" s="91"/>
      <c r="VAA80" s="91"/>
      <c r="VAB80" s="91"/>
      <c r="VAC80" s="91"/>
      <c r="VAD80" s="91"/>
      <c r="VAE80" s="91"/>
      <c r="VAF80" s="91"/>
      <c r="VAG80" s="91"/>
      <c r="VAH80" s="91"/>
      <c r="VAI80" s="91"/>
      <c r="VAJ80" s="91"/>
      <c r="VAK80" s="91"/>
      <c r="VAL80" s="91"/>
      <c r="VAM80" s="91"/>
      <c r="VAN80" s="91"/>
      <c r="VAO80" s="91"/>
      <c r="VAP80" s="91"/>
      <c r="VAQ80" s="91"/>
      <c r="VAR80" s="91"/>
      <c r="VAS80" s="91"/>
      <c r="VAT80" s="91"/>
      <c r="VAU80" s="91"/>
      <c r="VAV80" s="91"/>
      <c r="VAW80" s="91"/>
      <c r="VAX80" s="91"/>
      <c r="VAY80" s="91"/>
      <c r="VAZ80" s="91"/>
      <c r="VBA80" s="91"/>
      <c r="VBB80" s="91"/>
      <c r="VBC80" s="91"/>
      <c r="VBD80" s="91"/>
      <c r="VBE80" s="91"/>
      <c r="VBF80" s="91"/>
      <c r="VBG80" s="91"/>
      <c r="VBH80" s="91"/>
      <c r="VBI80" s="91"/>
      <c r="VBJ80" s="91"/>
      <c r="VBK80" s="91"/>
      <c r="VBL80" s="91"/>
      <c r="VBM80" s="91"/>
      <c r="VBN80" s="91"/>
      <c r="VBO80" s="91"/>
      <c r="VBP80" s="91"/>
      <c r="VBQ80" s="91"/>
      <c r="VBR80" s="91"/>
      <c r="VBS80" s="91"/>
      <c r="VBT80" s="91"/>
      <c r="VBU80" s="91"/>
      <c r="VBV80" s="91"/>
      <c r="VBW80" s="91"/>
      <c r="VBX80" s="91"/>
      <c r="VBY80" s="91"/>
      <c r="VBZ80" s="91"/>
      <c r="VCA80" s="91"/>
      <c r="VCB80" s="91"/>
      <c r="VCC80" s="91"/>
      <c r="VCD80" s="91"/>
      <c r="VCE80" s="91"/>
      <c r="VCF80" s="91"/>
      <c r="VCG80" s="91"/>
      <c r="VCH80" s="91"/>
      <c r="VCI80" s="91"/>
      <c r="VCJ80" s="91"/>
      <c r="VCK80" s="91"/>
      <c r="VCL80" s="91"/>
      <c r="VCM80" s="91"/>
      <c r="VCN80" s="91"/>
      <c r="VCO80" s="91"/>
      <c r="VCP80" s="91"/>
      <c r="VCQ80" s="91"/>
      <c r="VCR80" s="91"/>
      <c r="VCS80" s="91"/>
      <c r="VCT80" s="91"/>
      <c r="VCU80" s="91"/>
      <c r="VCV80" s="91"/>
      <c r="VCW80" s="91"/>
      <c r="VCX80" s="91"/>
      <c r="VCY80" s="91"/>
      <c r="VCZ80" s="91"/>
      <c r="VDA80" s="91"/>
      <c r="VDB80" s="91"/>
      <c r="VDC80" s="91"/>
      <c r="VDD80" s="91"/>
      <c r="VDE80" s="91"/>
      <c r="VDF80" s="91"/>
      <c r="VDG80" s="91"/>
      <c r="VDH80" s="91"/>
      <c r="VDI80" s="91"/>
      <c r="VDJ80" s="91"/>
      <c r="VDK80" s="91"/>
      <c r="VDL80" s="91"/>
      <c r="VDM80" s="91"/>
      <c r="VDN80" s="91"/>
      <c r="VDO80" s="91"/>
      <c r="VDP80" s="91"/>
      <c r="VDQ80" s="91"/>
      <c r="VDR80" s="91"/>
      <c r="VDS80" s="91"/>
      <c r="VDT80" s="91"/>
      <c r="VDU80" s="91"/>
      <c r="VDV80" s="91"/>
      <c r="VDW80" s="91"/>
      <c r="VDX80" s="91"/>
      <c r="VDY80" s="91"/>
      <c r="VDZ80" s="91"/>
      <c r="VEA80" s="91"/>
      <c r="VEB80" s="91"/>
      <c r="VEC80" s="91"/>
      <c r="VED80" s="91"/>
      <c r="VEE80" s="91"/>
      <c r="VEF80" s="91"/>
      <c r="VEG80" s="91"/>
      <c r="VEH80" s="91"/>
      <c r="VEI80" s="91"/>
      <c r="VEJ80" s="91"/>
      <c r="VEK80" s="91"/>
      <c r="VEL80" s="91"/>
      <c r="VEM80" s="91"/>
      <c r="VEN80" s="91"/>
      <c r="VEO80" s="91"/>
      <c r="VEP80" s="91"/>
      <c r="VEQ80" s="91"/>
      <c r="VER80" s="91"/>
      <c r="VES80" s="91"/>
      <c r="VET80" s="91"/>
      <c r="VEU80" s="91"/>
      <c r="VEV80" s="91"/>
      <c r="VEW80" s="91"/>
      <c r="VEX80" s="91"/>
      <c r="VEY80" s="91"/>
      <c r="VEZ80" s="91"/>
      <c r="VFA80" s="91"/>
      <c r="VFB80" s="91"/>
      <c r="VFC80" s="91"/>
      <c r="VFD80" s="91"/>
      <c r="VFE80" s="91"/>
      <c r="VFF80" s="91"/>
      <c r="VFG80" s="91"/>
      <c r="VFH80" s="91"/>
      <c r="VFI80" s="91"/>
      <c r="VFJ80" s="91"/>
      <c r="VFK80" s="91"/>
      <c r="VFL80" s="91"/>
      <c r="VFM80" s="91"/>
      <c r="VFN80" s="91"/>
      <c r="VFO80" s="91"/>
      <c r="VFP80" s="91"/>
      <c r="VFQ80" s="91"/>
      <c r="VFR80" s="91"/>
      <c r="VFS80" s="91"/>
      <c r="VFT80" s="91"/>
      <c r="VFU80" s="91"/>
      <c r="VFV80" s="91"/>
      <c r="VFW80" s="91"/>
      <c r="VFX80" s="91"/>
      <c r="VFY80" s="91"/>
      <c r="VFZ80" s="91"/>
      <c r="VGA80" s="91"/>
      <c r="VGB80" s="91"/>
      <c r="VGC80" s="91"/>
      <c r="VGD80" s="91"/>
      <c r="VGE80" s="91"/>
      <c r="VGF80" s="91"/>
      <c r="VGG80" s="91"/>
      <c r="VGH80" s="91"/>
      <c r="VGI80" s="91"/>
      <c r="VGJ80" s="91"/>
      <c r="VGK80" s="91"/>
      <c r="VGL80" s="91"/>
      <c r="VGM80" s="91"/>
      <c r="VGN80" s="91"/>
      <c r="VGO80" s="91"/>
      <c r="VGP80" s="91"/>
      <c r="VGQ80" s="91"/>
      <c r="VGR80" s="91"/>
      <c r="VGS80" s="91"/>
      <c r="VGT80" s="91"/>
      <c r="VGU80" s="91"/>
      <c r="VGV80" s="91"/>
      <c r="VGW80" s="91"/>
      <c r="VGX80" s="91"/>
      <c r="VGY80" s="91"/>
      <c r="VGZ80" s="91"/>
      <c r="VHA80" s="91"/>
      <c r="VHB80" s="91"/>
      <c r="VHC80" s="91"/>
      <c r="VHD80" s="91"/>
      <c r="VHE80" s="91"/>
      <c r="VHF80" s="91"/>
      <c r="VHG80" s="91"/>
      <c r="VHH80" s="91"/>
      <c r="VHI80" s="91"/>
      <c r="VHJ80" s="91"/>
      <c r="VHK80" s="91"/>
      <c r="VHL80" s="91"/>
      <c r="VHM80" s="91"/>
      <c r="VHN80" s="91"/>
      <c r="VHO80" s="91"/>
      <c r="VHP80" s="91"/>
      <c r="VHQ80" s="91"/>
      <c r="VHR80" s="91"/>
      <c r="VHS80" s="91"/>
      <c r="VHT80" s="91"/>
      <c r="VHU80" s="91"/>
      <c r="VHV80" s="91"/>
      <c r="VHW80" s="91"/>
      <c r="VHX80" s="91"/>
      <c r="VHY80" s="91"/>
      <c r="VHZ80" s="91"/>
      <c r="VIA80" s="91"/>
      <c r="VIB80" s="91"/>
      <c r="VIC80" s="91"/>
      <c r="VID80" s="91"/>
      <c r="VIE80" s="91"/>
      <c r="VIF80" s="91"/>
      <c r="VIG80" s="91"/>
      <c r="VIH80" s="91"/>
      <c r="VII80" s="91"/>
      <c r="VIJ80" s="91"/>
      <c r="VIK80" s="91"/>
      <c r="VIL80" s="91"/>
      <c r="VIM80" s="91"/>
      <c r="VIN80" s="91"/>
      <c r="VIO80" s="91"/>
      <c r="VIP80" s="91"/>
      <c r="VIQ80" s="91"/>
      <c r="VIR80" s="91"/>
      <c r="VIS80" s="91"/>
      <c r="VIT80" s="91"/>
      <c r="VIU80" s="91"/>
      <c r="VIV80" s="91"/>
      <c r="VIW80" s="91"/>
      <c r="VIX80" s="91"/>
      <c r="VIY80" s="91"/>
      <c r="VIZ80" s="91"/>
      <c r="VJA80" s="91"/>
      <c r="VJB80" s="91"/>
      <c r="VJC80" s="91"/>
      <c r="VJD80" s="91"/>
      <c r="VJE80" s="91"/>
      <c r="VJF80" s="91"/>
      <c r="VJG80" s="91"/>
      <c r="VJH80" s="91"/>
      <c r="VJI80" s="91"/>
      <c r="VJJ80" s="91"/>
      <c r="VJK80" s="91"/>
      <c r="VJL80" s="91"/>
      <c r="VJM80" s="91"/>
      <c r="VJN80" s="91"/>
      <c r="VJO80" s="91"/>
      <c r="VJP80" s="91"/>
      <c r="VJQ80" s="91"/>
      <c r="VJR80" s="91"/>
      <c r="VJS80" s="91"/>
      <c r="VJT80" s="91"/>
      <c r="VJU80" s="91"/>
      <c r="VJV80" s="91"/>
      <c r="VJW80" s="91"/>
      <c r="VJX80" s="91"/>
      <c r="VJY80" s="91"/>
      <c r="VJZ80" s="91"/>
      <c r="VKA80" s="91"/>
      <c r="VKB80" s="91"/>
      <c r="VKC80" s="91"/>
      <c r="VKD80" s="91"/>
      <c r="VKE80" s="91"/>
      <c r="VKF80" s="91"/>
      <c r="VKG80" s="91"/>
      <c r="VKH80" s="91"/>
      <c r="VKI80" s="91"/>
      <c r="VKJ80" s="91"/>
      <c r="VKK80" s="91"/>
      <c r="VKL80" s="91"/>
      <c r="VKM80" s="91"/>
      <c r="VKN80" s="91"/>
      <c r="VKO80" s="91"/>
      <c r="VKP80" s="91"/>
      <c r="VKQ80" s="91"/>
      <c r="VKR80" s="91"/>
      <c r="VKS80" s="91"/>
      <c r="VKT80" s="91"/>
      <c r="VKU80" s="91"/>
      <c r="VKV80" s="91"/>
      <c r="VKW80" s="91"/>
      <c r="VKX80" s="91"/>
      <c r="VKY80" s="91"/>
      <c r="VKZ80" s="91"/>
      <c r="VLA80" s="91"/>
      <c r="VLB80" s="91"/>
      <c r="VLC80" s="91"/>
      <c r="VLD80" s="91"/>
      <c r="VLE80" s="91"/>
      <c r="VLF80" s="91"/>
      <c r="VLG80" s="91"/>
      <c r="VLH80" s="91"/>
      <c r="VLI80" s="91"/>
      <c r="VLJ80" s="91"/>
      <c r="VLK80" s="91"/>
      <c r="VLL80" s="91"/>
      <c r="VLM80" s="91"/>
      <c r="VLN80" s="91"/>
      <c r="VLO80" s="91"/>
      <c r="VLP80" s="91"/>
      <c r="VLQ80" s="91"/>
      <c r="VLR80" s="91"/>
      <c r="VLS80" s="91"/>
      <c r="VLT80" s="91"/>
      <c r="VLU80" s="91"/>
      <c r="VLV80" s="91"/>
      <c r="VLW80" s="91"/>
      <c r="VLX80" s="91"/>
      <c r="VLY80" s="91"/>
      <c r="VLZ80" s="91"/>
      <c r="VMA80" s="91"/>
      <c r="VMB80" s="91"/>
      <c r="VMC80" s="91"/>
      <c r="VMD80" s="91"/>
      <c r="VME80" s="91"/>
      <c r="VMF80" s="91"/>
      <c r="VMG80" s="91"/>
      <c r="VMH80" s="91"/>
      <c r="VMI80" s="91"/>
      <c r="VMJ80" s="91"/>
      <c r="VMK80" s="91"/>
      <c r="VML80" s="91"/>
      <c r="VMM80" s="91"/>
      <c r="VMN80" s="91"/>
      <c r="VMO80" s="91"/>
      <c r="VMP80" s="91"/>
      <c r="VMQ80" s="91"/>
      <c r="VMR80" s="91"/>
      <c r="VMS80" s="91"/>
      <c r="VMT80" s="91"/>
      <c r="VMU80" s="91"/>
      <c r="VMV80" s="91"/>
      <c r="VMW80" s="91"/>
      <c r="VMX80" s="91"/>
      <c r="VMY80" s="91"/>
      <c r="VMZ80" s="91"/>
      <c r="VNA80" s="91"/>
      <c r="VNB80" s="91"/>
      <c r="VNC80" s="91"/>
      <c r="VND80" s="91"/>
      <c r="VNE80" s="91"/>
      <c r="VNF80" s="91"/>
      <c r="VNG80" s="91"/>
      <c r="VNH80" s="91"/>
      <c r="VNI80" s="91"/>
      <c r="VNJ80" s="91"/>
      <c r="VNK80" s="91"/>
      <c r="VNL80" s="91"/>
      <c r="VNM80" s="91"/>
      <c r="VNN80" s="91"/>
      <c r="VNO80" s="91"/>
      <c r="VNP80" s="91"/>
      <c r="VNQ80" s="91"/>
      <c r="VNR80" s="91"/>
      <c r="VNS80" s="91"/>
      <c r="VNT80" s="91"/>
      <c r="VNU80" s="91"/>
      <c r="VNV80" s="91"/>
      <c r="VNW80" s="91"/>
      <c r="VNX80" s="91"/>
      <c r="VNY80" s="91"/>
      <c r="VNZ80" s="91"/>
      <c r="VOA80" s="91"/>
      <c r="VOB80" s="91"/>
      <c r="VOC80" s="91"/>
      <c r="VOD80" s="91"/>
      <c r="VOE80" s="91"/>
      <c r="VOF80" s="91"/>
      <c r="VOG80" s="91"/>
      <c r="VOH80" s="91"/>
      <c r="VOI80" s="91"/>
      <c r="VOJ80" s="91"/>
      <c r="VOK80" s="91"/>
      <c r="VOL80" s="91"/>
      <c r="VOM80" s="91"/>
      <c r="VON80" s="91"/>
      <c r="VOO80" s="91"/>
      <c r="VOP80" s="91"/>
      <c r="VOQ80" s="91"/>
      <c r="VOR80" s="91"/>
      <c r="VOS80" s="91"/>
      <c r="VOT80" s="91"/>
      <c r="VOU80" s="91"/>
      <c r="VOV80" s="91"/>
      <c r="VOW80" s="91"/>
      <c r="VOX80" s="91"/>
      <c r="VOY80" s="91"/>
      <c r="VOZ80" s="91"/>
      <c r="VPA80" s="91"/>
      <c r="VPB80" s="91"/>
      <c r="VPC80" s="91"/>
      <c r="VPD80" s="91"/>
      <c r="VPE80" s="91"/>
      <c r="VPF80" s="91"/>
      <c r="VPG80" s="91"/>
      <c r="VPH80" s="91"/>
      <c r="VPI80" s="91"/>
      <c r="VPJ80" s="91"/>
      <c r="VPK80" s="91"/>
      <c r="VPL80" s="91"/>
      <c r="VPM80" s="91"/>
      <c r="VPN80" s="91"/>
      <c r="VPO80" s="91"/>
      <c r="VPP80" s="91"/>
      <c r="VPQ80" s="91"/>
      <c r="VPR80" s="91"/>
      <c r="VPS80" s="91"/>
      <c r="VPT80" s="91"/>
      <c r="VPU80" s="91"/>
      <c r="VPV80" s="91"/>
      <c r="VPW80" s="91"/>
      <c r="VPX80" s="91"/>
      <c r="VPY80" s="91"/>
      <c r="VPZ80" s="91"/>
      <c r="VQA80" s="91"/>
      <c r="VQB80" s="91"/>
      <c r="VQC80" s="91"/>
      <c r="VQD80" s="91"/>
      <c r="VQE80" s="91"/>
      <c r="VQF80" s="91"/>
      <c r="VQG80" s="91"/>
      <c r="VQH80" s="91"/>
      <c r="VQI80" s="91"/>
      <c r="VQJ80" s="91"/>
      <c r="VQK80" s="91"/>
      <c r="VQL80" s="91"/>
      <c r="VQM80" s="91"/>
      <c r="VQN80" s="91"/>
      <c r="VQO80" s="91"/>
      <c r="VQP80" s="91"/>
      <c r="VQQ80" s="91"/>
      <c r="VQR80" s="91"/>
      <c r="VQS80" s="91"/>
      <c r="VQT80" s="91"/>
      <c r="VQU80" s="91"/>
      <c r="VQV80" s="91"/>
      <c r="VQW80" s="91"/>
      <c r="VQX80" s="91"/>
      <c r="VQY80" s="91"/>
      <c r="VQZ80" s="91"/>
      <c r="VRA80" s="91"/>
      <c r="VRB80" s="91"/>
      <c r="VRC80" s="91"/>
      <c r="VRD80" s="91"/>
      <c r="VRE80" s="91"/>
      <c r="VRF80" s="91"/>
      <c r="VRG80" s="91"/>
      <c r="VRH80" s="91"/>
      <c r="VRI80" s="91"/>
      <c r="VRJ80" s="91"/>
      <c r="VRK80" s="91"/>
      <c r="VRL80" s="91"/>
      <c r="VRM80" s="91"/>
      <c r="VRN80" s="91"/>
      <c r="VRO80" s="91"/>
      <c r="VRP80" s="91"/>
      <c r="VRQ80" s="91"/>
      <c r="VRR80" s="91"/>
      <c r="VRS80" s="91"/>
      <c r="VRT80" s="91"/>
      <c r="VRU80" s="91"/>
      <c r="VRV80" s="91"/>
      <c r="VRW80" s="91"/>
      <c r="VRX80" s="91"/>
      <c r="VRY80" s="91"/>
      <c r="VRZ80" s="91"/>
      <c r="VSA80" s="91"/>
      <c r="VSB80" s="91"/>
      <c r="VSC80" s="91"/>
      <c r="VSD80" s="91"/>
      <c r="VSE80" s="91"/>
      <c r="VSF80" s="91"/>
      <c r="VSG80" s="91"/>
      <c r="VSH80" s="91"/>
      <c r="VSI80" s="91"/>
      <c r="VSJ80" s="91"/>
      <c r="VSK80" s="91"/>
      <c r="VSL80" s="91"/>
      <c r="VSM80" s="91"/>
      <c r="VSN80" s="91"/>
      <c r="VSO80" s="91"/>
      <c r="VSP80" s="91"/>
      <c r="VSQ80" s="91"/>
      <c r="VSR80" s="91"/>
      <c r="VSS80" s="91"/>
      <c r="VST80" s="91"/>
      <c r="VSU80" s="91"/>
      <c r="VSV80" s="91"/>
      <c r="VSW80" s="91"/>
      <c r="VSX80" s="91"/>
      <c r="VSY80" s="91"/>
      <c r="VSZ80" s="91"/>
      <c r="VTA80" s="91"/>
      <c r="VTB80" s="91"/>
      <c r="VTC80" s="91"/>
      <c r="VTD80" s="91"/>
      <c r="VTE80" s="91"/>
      <c r="VTF80" s="91"/>
      <c r="VTG80" s="91"/>
      <c r="VTH80" s="91"/>
      <c r="VTI80" s="91"/>
      <c r="VTJ80" s="91"/>
      <c r="VTK80" s="91"/>
      <c r="VTL80" s="91"/>
      <c r="VTM80" s="91"/>
      <c r="VTN80" s="91"/>
      <c r="VTO80" s="91"/>
      <c r="VTP80" s="91"/>
      <c r="VTQ80" s="91"/>
      <c r="VTR80" s="91"/>
      <c r="VTS80" s="91"/>
      <c r="VTT80" s="91"/>
      <c r="VTU80" s="91"/>
      <c r="VTV80" s="91"/>
      <c r="VTW80" s="91"/>
      <c r="VTX80" s="91"/>
      <c r="VTY80" s="91"/>
      <c r="VTZ80" s="91"/>
      <c r="VUA80" s="91"/>
      <c r="VUB80" s="91"/>
      <c r="VUC80" s="91"/>
      <c r="VUD80" s="91"/>
      <c r="VUE80" s="91"/>
      <c r="VUF80" s="91"/>
      <c r="VUG80" s="91"/>
      <c r="VUH80" s="91"/>
      <c r="VUI80" s="91"/>
      <c r="VUJ80" s="91"/>
      <c r="VUK80" s="91"/>
      <c r="VUL80" s="91"/>
      <c r="VUM80" s="91"/>
      <c r="VUN80" s="91"/>
      <c r="VUO80" s="91"/>
      <c r="VUP80" s="91"/>
      <c r="VUQ80" s="91"/>
      <c r="VUR80" s="91"/>
      <c r="VUS80" s="91"/>
      <c r="VUT80" s="91"/>
      <c r="VUU80" s="91"/>
      <c r="VUV80" s="91"/>
      <c r="VUW80" s="91"/>
      <c r="VUX80" s="91"/>
      <c r="VUY80" s="91"/>
      <c r="VUZ80" s="91"/>
      <c r="VVA80" s="91"/>
      <c r="VVB80" s="91"/>
      <c r="VVC80" s="91"/>
      <c r="VVD80" s="91"/>
      <c r="VVE80" s="91"/>
      <c r="VVF80" s="91"/>
      <c r="VVG80" s="91"/>
      <c r="VVH80" s="91"/>
      <c r="VVI80" s="91"/>
      <c r="VVJ80" s="91"/>
      <c r="VVK80" s="91"/>
      <c r="VVL80" s="91"/>
      <c r="VVM80" s="91"/>
      <c r="VVN80" s="91"/>
      <c r="VVO80" s="91"/>
      <c r="VVP80" s="91"/>
      <c r="VVQ80" s="91"/>
      <c r="VVR80" s="91"/>
      <c r="VVS80" s="91"/>
      <c r="VVT80" s="91"/>
      <c r="VVU80" s="91"/>
      <c r="VVV80" s="91"/>
      <c r="VVW80" s="91"/>
      <c r="VVX80" s="91"/>
      <c r="VVY80" s="91"/>
      <c r="VVZ80" s="91"/>
      <c r="VWA80" s="91"/>
      <c r="VWB80" s="91"/>
      <c r="VWC80" s="91"/>
      <c r="VWD80" s="91"/>
      <c r="VWE80" s="91"/>
      <c r="VWF80" s="91"/>
      <c r="VWG80" s="91"/>
      <c r="VWH80" s="91"/>
      <c r="VWI80" s="91"/>
      <c r="VWJ80" s="91"/>
      <c r="VWK80" s="91"/>
      <c r="VWL80" s="91"/>
      <c r="VWM80" s="91"/>
      <c r="VWN80" s="91"/>
      <c r="VWO80" s="91"/>
      <c r="VWP80" s="91"/>
      <c r="VWQ80" s="91"/>
      <c r="VWR80" s="91"/>
      <c r="VWS80" s="91"/>
      <c r="VWT80" s="91"/>
      <c r="VWU80" s="91"/>
      <c r="VWV80" s="91"/>
      <c r="VWW80" s="91"/>
      <c r="VWX80" s="91"/>
      <c r="VWY80" s="91"/>
      <c r="VWZ80" s="91"/>
      <c r="VXA80" s="91"/>
      <c r="VXB80" s="91"/>
      <c r="VXC80" s="91"/>
      <c r="VXD80" s="91"/>
      <c r="VXE80" s="91"/>
      <c r="VXF80" s="91"/>
      <c r="VXG80" s="91"/>
      <c r="VXH80" s="91"/>
      <c r="VXI80" s="91"/>
      <c r="VXJ80" s="91"/>
      <c r="VXK80" s="91"/>
      <c r="VXL80" s="91"/>
      <c r="VXM80" s="91"/>
      <c r="VXN80" s="91"/>
      <c r="VXO80" s="91"/>
      <c r="VXP80" s="91"/>
      <c r="VXQ80" s="91"/>
      <c r="VXR80" s="91"/>
      <c r="VXS80" s="91"/>
      <c r="VXT80" s="91"/>
      <c r="VXU80" s="91"/>
      <c r="VXV80" s="91"/>
      <c r="VXW80" s="91"/>
      <c r="VXX80" s="91"/>
      <c r="VXY80" s="91"/>
      <c r="VXZ80" s="91"/>
      <c r="VYA80" s="91"/>
      <c r="VYB80" s="91"/>
      <c r="VYC80" s="91"/>
      <c r="VYD80" s="91"/>
      <c r="VYE80" s="91"/>
      <c r="VYF80" s="91"/>
      <c r="VYG80" s="91"/>
      <c r="VYH80" s="91"/>
      <c r="VYI80" s="91"/>
      <c r="VYJ80" s="91"/>
      <c r="VYK80" s="91"/>
      <c r="VYL80" s="91"/>
      <c r="VYM80" s="91"/>
      <c r="VYN80" s="91"/>
      <c r="VYO80" s="91"/>
      <c r="VYP80" s="91"/>
      <c r="VYQ80" s="91"/>
      <c r="VYR80" s="91"/>
      <c r="VYS80" s="91"/>
      <c r="VYT80" s="91"/>
      <c r="VYU80" s="91"/>
      <c r="VYV80" s="91"/>
      <c r="VYW80" s="91"/>
      <c r="VYX80" s="91"/>
      <c r="VYY80" s="91"/>
      <c r="VYZ80" s="91"/>
      <c r="VZA80" s="91"/>
      <c r="VZB80" s="91"/>
      <c r="VZC80" s="91"/>
      <c r="VZD80" s="91"/>
      <c r="VZE80" s="91"/>
      <c r="VZF80" s="91"/>
      <c r="VZG80" s="91"/>
      <c r="VZH80" s="91"/>
      <c r="VZI80" s="91"/>
      <c r="VZJ80" s="91"/>
      <c r="VZK80" s="91"/>
      <c r="VZL80" s="91"/>
      <c r="VZM80" s="91"/>
      <c r="VZN80" s="91"/>
      <c r="VZO80" s="91"/>
      <c r="VZP80" s="91"/>
      <c r="VZQ80" s="91"/>
      <c r="VZR80" s="91"/>
      <c r="VZS80" s="91"/>
      <c r="VZT80" s="91"/>
      <c r="VZU80" s="91"/>
      <c r="VZV80" s="91"/>
      <c r="VZW80" s="91"/>
      <c r="VZX80" s="91"/>
      <c r="VZY80" s="91"/>
      <c r="VZZ80" s="91"/>
      <c r="WAA80" s="91"/>
      <c r="WAB80" s="91"/>
      <c r="WAC80" s="91"/>
      <c r="WAD80" s="91"/>
      <c r="WAE80" s="91"/>
      <c r="WAF80" s="91"/>
      <c r="WAG80" s="91"/>
      <c r="WAH80" s="91"/>
      <c r="WAI80" s="91"/>
      <c r="WAJ80" s="91"/>
      <c r="WAK80" s="91"/>
      <c r="WAL80" s="91"/>
      <c r="WAM80" s="91"/>
      <c r="WAN80" s="91"/>
      <c r="WAO80" s="91"/>
      <c r="WAP80" s="91"/>
      <c r="WAQ80" s="91"/>
      <c r="WAR80" s="91"/>
      <c r="WAS80" s="91"/>
      <c r="WAT80" s="91"/>
      <c r="WAU80" s="91"/>
      <c r="WAV80" s="91"/>
      <c r="WAW80" s="91"/>
      <c r="WAX80" s="91"/>
      <c r="WAY80" s="91"/>
      <c r="WAZ80" s="91"/>
      <c r="WBA80" s="91"/>
      <c r="WBB80" s="91"/>
      <c r="WBC80" s="91"/>
      <c r="WBD80" s="91"/>
      <c r="WBE80" s="91"/>
      <c r="WBF80" s="91"/>
      <c r="WBG80" s="91"/>
      <c r="WBH80" s="91"/>
      <c r="WBI80" s="91"/>
      <c r="WBJ80" s="91"/>
      <c r="WBK80" s="91"/>
      <c r="WBL80" s="91"/>
      <c r="WBM80" s="91"/>
      <c r="WBN80" s="91"/>
      <c r="WBO80" s="91"/>
      <c r="WBP80" s="91"/>
      <c r="WBQ80" s="91"/>
      <c r="WBR80" s="91"/>
      <c r="WBS80" s="91"/>
      <c r="WBT80" s="91"/>
      <c r="WBU80" s="91"/>
      <c r="WBV80" s="91"/>
      <c r="WBW80" s="91"/>
      <c r="WBX80" s="91"/>
      <c r="WBY80" s="91"/>
      <c r="WBZ80" s="91"/>
      <c r="WCA80" s="91"/>
      <c r="WCB80" s="91"/>
      <c r="WCC80" s="91"/>
      <c r="WCD80" s="91"/>
      <c r="WCE80" s="91"/>
      <c r="WCF80" s="91"/>
      <c r="WCG80" s="91"/>
      <c r="WCH80" s="91"/>
      <c r="WCI80" s="91"/>
      <c r="WCJ80" s="91"/>
      <c r="WCK80" s="91"/>
      <c r="WCL80" s="91"/>
      <c r="WCM80" s="91"/>
      <c r="WCN80" s="91"/>
      <c r="WCO80" s="91"/>
      <c r="WCP80" s="91"/>
      <c r="WCQ80" s="91"/>
      <c r="WCR80" s="91"/>
      <c r="WCS80" s="91"/>
      <c r="WCT80" s="91"/>
      <c r="WCU80" s="91"/>
      <c r="WCV80" s="91"/>
      <c r="WCW80" s="91"/>
      <c r="WCX80" s="91"/>
      <c r="WCY80" s="91"/>
      <c r="WCZ80" s="91"/>
      <c r="WDA80" s="91"/>
      <c r="WDB80" s="91"/>
      <c r="WDC80" s="91"/>
      <c r="WDD80" s="91"/>
      <c r="WDE80" s="91"/>
      <c r="WDF80" s="91"/>
      <c r="WDG80" s="91"/>
      <c r="WDH80" s="91"/>
      <c r="WDI80" s="91"/>
      <c r="WDJ80" s="91"/>
      <c r="WDK80" s="91"/>
      <c r="WDL80" s="91"/>
      <c r="WDM80" s="91"/>
      <c r="WDN80" s="91"/>
      <c r="WDO80" s="91"/>
      <c r="WDP80" s="91"/>
      <c r="WDQ80" s="91"/>
      <c r="WDR80" s="91"/>
      <c r="WDS80" s="91"/>
      <c r="WDT80" s="91"/>
      <c r="WDU80" s="91"/>
      <c r="WDV80" s="91"/>
      <c r="WDW80" s="91"/>
      <c r="WDX80" s="91"/>
      <c r="WDY80" s="91"/>
      <c r="WDZ80" s="91"/>
      <c r="WEA80" s="91"/>
      <c r="WEB80" s="91"/>
      <c r="WEC80" s="91"/>
      <c r="WED80" s="91"/>
      <c r="WEE80" s="91"/>
      <c r="WEF80" s="91"/>
      <c r="WEG80" s="91"/>
      <c r="WEH80" s="91"/>
      <c r="WEI80" s="91"/>
      <c r="WEJ80" s="91"/>
      <c r="WEK80" s="91"/>
      <c r="WEL80" s="91"/>
      <c r="WEM80" s="91"/>
      <c r="WEN80" s="91"/>
      <c r="WEO80" s="91"/>
      <c r="WEP80" s="91"/>
      <c r="WEQ80" s="91"/>
      <c r="WER80" s="91"/>
      <c r="WES80" s="91"/>
      <c r="WET80" s="91"/>
      <c r="WEU80" s="91"/>
      <c r="WEV80" s="91"/>
      <c r="WEW80" s="91"/>
      <c r="WEX80" s="91"/>
      <c r="WEY80" s="91"/>
      <c r="WEZ80" s="91"/>
      <c r="WFA80" s="91"/>
      <c r="WFB80" s="91"/>
      <c r="WFC80" s="91"/>
      <c r="WFD80" s="91"/>
      <c r="WFE80" s="91"/>
      <c r="WFF80" s="91"/>
      <c r="WFG80" s="91"/>
      <c r="WFH80" s="91"/>
      <c r="WFI80" s="91"/>
      <c r="WFJ80" s="91"/>
      <c r="WFK80" s="91"/>
      <c r="WFL80" s="91"/>
      <c r="WFM80" s="91"/>
      <c r="WFN80" s="91"/>
      <c r="WFO80" s="91"/>
      <c r="WFP80" s="91"/>
      <c r="WFQ80" s="91"/>
      <c r="WFR80" s="91"/>
      <c r="WFS80" s="91"/>
      <c r="WFT80" s="91"/>
      <c r="WFU80" s="91"/>
      <c r="WFV80" s="91"/>
      <c r="WFW80" s="91"/>
      <c r="WFX80" s="91"/>
      <c r="WFY80" s="91"/>
      <c r="WFZ80" s="91"/>
      <c r="WGA80" s="91"/>
      <c r="WGB80" s="91"/>
      <c r="WGC80" s="91"/>
      <c r="WGD80" s="91"/>
      <c r="WGE80" s="91"/>
      <c r="WGF80" s="91"/>
      <c r="WGG80" s="91"/>
      <c r="WGH80" s="91"/>
      <c r="WGI80" s="91"/>
      <c r="WGJ80" s="91"/>
      <c r="WGK80" s="91"/>
      <c r="WGL80" s="91"/>
      <c r="WGM80" s="91"/>
      <c r="WGN80" s="91"/>
      <c r="WGO80" s="91"/>
      <c r="WGP80" s="91"/>
      <c r="WGQ80" s="91"/>
      <c r="WGR80" s="91"/>
      <c r="WGS80" s="91"/>
      <c r="WGT80" s="91"/>
      <c r="WGU80" s="91"/>
      <c r="WGV80" s="91"/>
      <c r="WGW80" s="91"/>
      <c r="WGX80" s="91"/>
      <c r="WGY80" s="91"/>
      <c r="WGZ80" s="91"/>
      <c r="WHA80" s="91"/>
      <c r="WHB80" s="91"/>
      <c r="WHC80" s="91"/>
      <c r="WHD80" s="91"/>
      <c r="WHE80" s="91"/>
      <c r="WHF80" s="91"/>
      <c r="WHG80" s="91"/>
      <c r="WHH80" s="91"/>
      <c r="WHI80" s="91"/>
      <c r="WHJ80" s="91"/>
      <c r="WHK80" s="91"/>
      <c r="WHL80" s="91"/>
      <c r="WHM80" s="91"/>
      <c r="WHN80" s="91"/>
      <c r="WHO80" s="91"/>
      <c r="WHP80" s="91"/>
      <c r="WHQ80" s="91"/>
      <c r="WHR80" s="91"/>
      <c r="WHS80" s="91"/>
      <c r="WHT80" s="91"/>
      <c r="WHU80" s="91"/>
      <c r="WHV80" s="91"/>
      <c r="WHW80" s="91"/>
      <c r="WHX80" s="91"/>
      <c r="WHY80" s="91"/>
      <c r="WHZ80" s="91"/>
      <c r="WIA80" s="91"/>
      <c r="WIB80" s="91"/>
      <c r="WIC80" s="91"/>
      <c r="WID80" s="91"/>
      <c r="WIE80" s="91"/>
      <c r="WIF80" s="91"/>
      <c r="WIG80" s="91"/>
      <c r="WIH80" s="91"/>
      <c r="WII80" s="91"/>
      <c r="WIJ80" s="91"/>
      <c r="WIK80" s="91"/>
      <c r="WIL80" s="91"/>
      <c r="WIM80" s="91"/>
      <c r="WIN80" s="91"/>
      <c r="WIO80" s="91"/>
      <c r="WIP80" s="91"/>
      <c r="WIQ80" s="91"/>
      <c r="WIR80" s="91"/>
      <c r="WIS80" s="91"/>
      <c r="WIT80" s="91"/>
      <c r="WIU80" s="91"/>
      <c r="WIV80" s="91"/>
      <c r="WIW80" s="91"/>
      <c r="WIX80" s="91"/>
      <c r="WIY80" s="91"/>
      <c r="WIZ80" s="91"/>
      <c r="WJA80" s="91"/>
      <c r="WJB80" s="91"/>
      <c r="WJC80" s="91"/>
      <c r="WJD80" s="91"/>
      <c r="WJE80" s="91"/>
      <c r="WJF80" s="91"/>
      <c r="WJG80" s="91"/>
      <c r="WJH80" s="91"/>
      <c r="WJI80" s="91"/>
      <c r="WJJ80" s="91"/>
      <c r="WJK80" s="91"/>
      <c r="WJL80" s="91"/>
      <c r="WJM80" s="91"/>
      <c r="WJN80" s="91"/>
      <c r="WJO80" s="91"/>
      <c r="WJP80" s="91"/>
      <c r="WJQ80" s="91"/>
      <c r="WJR80" s="91"/>
      <c r="WJS80" s="91"/>
      <c r="WJT80" s="91"/>
      <c r="WJU80" s="91"/>
      <c r="WJV80" s="91"/>
      <c r="WJW80" s="91"/>
      <c r="WJX80" s="91"/>
      <c r="WJY80" s="91"/>
      <c r="WJZ80" s="91"/>
      <c r="WKA80" s="91"/>
      <c r="WKB80" s="91"/>
      <c r="WKC80" s="91"/>
      <c r="WKD80" s="91"/>
      <c r="WKE80" s="91"/>
      <c r="WKF80" s="91"/>
      <c r="WKG80" s="91"/>
      <c r="WKH80" s="91"/>
      <c r="WKI80" s="91"/>
      <c r="WKJ80" s="91"/>
      <c r="WKK80" s="91"/>
      <c r="WKL80" s="91"/>
      <c r="WKM80" s="91"/>
      <c r="WKN80" s="91"/>
      <c r="WKO80" s="91"/>
      <c r="WKP80" s="91"/>
      <c r="WKQ80" s="91"/>
      <c r="WKR80" s="91"/>
      <c r="WKS80" s="91"/>
      <c r="WKT80" s="91"/>
      <c r="WKU80" s="91"/>
      <c r="WKV80" s="91"/>
      <c r="WKW80" s="91"/>
      <c r="WKX80" s="91"/>
      <c r="WKY80" s="91"/>
      <c r="WKZ80" s="91"/>
      <c r="WLA80" s="91"/>
      <c r="WLB80" s="91"/>
      <c r="WLC80" s="91"/>
      <c r="WLD80" s="91"/>
      <c r="WLE80" s="91"/>
      <c r="WLF80" s="91"/>
      <c r="WLG80" s="91"/>
      <c r="WLH80" s="91"/>
      <c r="WLI80" s="91"/>
      <c r="WLJ80" s="91"/>
      <c r="WLK80" s="91"/>
      <c r="WLL80" s="91"/>
      <c r="WLM80" s="91"/>
      <c r="WLN80" s="91"/>
      <c r="WLO80" s="91"/>
      <c r="WLP80" s="91"/>
      <c r="WLQ80" s="91"/>
      <c r="WLR80" s="91"/>
      <c r="WLS80" s="91"/>
      <c r="WLT80" s="91"/>
      <c r="WLU80" s="91"/>
      <c r="WLV80" s="91"/>
      <c r="WLW80" s="91"/>
      <c r="WLX80" s="91"/>
      <c r="WLY80" s="91"/>
      <c r="WLZ80" s="91"/>
      <c r="WMA80" s="91"/>
      <c r="WMB80" s="91"/>
      <c r="WMC80" s="91"/>
      <c r="WMD80" s="91"/>
      <c r="WME80" s="91"/>
      <c r="WMF80" s="91"/>
      <c r="WMG80" s="91"/>
      <c r="WMH80" s="91"/>
      <c r="WMI80" s="91"/>
      <c r="WMJ80" s="91"/>
      <c r="WMK80" s="91"/>
      <c r="WML80" s="91"/>
      <c r="WMM80" s="91"/>
      <c r="WMN80" s="91"/>
      <c r="WMO80" s="91"/>
      <c r="WMP80" s="91"/>
      <c r="WMQ80" s="91"/>
      <c r="WMR80" s="91"/>
      <c r="WMS80" s="91"/>
      <c r="WMT80" s="91"/>
      <c r="WMU80" s="91"/>
      <c r="WMV80" s="91"/>
      <c r="WMW80" s="91"/>
      <c r="WMX80" s="91"/>
      <c r="WMY80" s="91"/>
      <c r="WMZ80" s="91"/>
      <c r="WNA80" s="91"/>
      <c r="WNB80" s="91"/>
      <c r="WNC80" s="91"/>
      <c r="WND80" s="91"/>
      <c r="WNE80" s="91"/>
      <c r="WNF80" s="91"/>
      <c r="WNG80" s="91"/>
      <c r="WNH80" s="91"/>
      <c r="WNI80" s="91"/>
      <c r="WNJ80" s="91"/>
      <c r="WNK80" s="91"/>
      <c r="WNL80" s="91"/>
      <c r="WNM80" s="91"/>
      <c r="WNN80" s="91"/>
      <c r="WNO80" s="91"/>
      <c r="WNP80" s="91"/>
      <c r="WNQ80" s="91"/>
      <c r="WNR80" s="91"/>
      <c r="WNS80" s="91"/>
      <c r="WNT80" s="91"/>
      <c r="WNU80" s="91"/>
      <c r="WNV80" s="91"/>
      <c r="WNW80" s="91"/>
      <c r="WNX80" s="91"/>
      <c r="WNY80" s="91"/>
      <c r="WNZ80" s="91"/>
      <c r="WOA80" s="91"/>
      <c r="WOB80" s="91"/>
      <c r="WOC80" s="91"/>
      <c r="WOD80" s="91"/>
      <c r="WOE80" s="91"/>
      <c r="WOF80" s="91"/>
      <c r="WOG80" s="91"/>
      <c r="WOH80" s="91"/>
      <c r="WOI80" s="91"/>
      <c r="WOJ80" s="91"/>
      <c r="WOK80" s="91"/>
      <c r="WOL80" s="91"/>
      <c r="WOM80" s="91"/>
      <c r="WON80" s="91"/>
      <c r="WOO80" s="91"/>
      <c r="WOP80" s="91"/>
      <c r="WOQ80" s="91"/>
      <c r="WOR80" s="91"/>
      <c r="WOS80" s="91"/>
      <c r="WOT80" s="91"/>
      <c r="WOU80" s="91"/>
      <c r="WOV80" s="91"/>
      <c r="WOW80" s="91"/>
      <c r="WOX80" s="91"/>
      <c r="WOY80" s="91"/>
      <c r="WOZ80" s="91"/>
      <c r="WPA80" s="91"/>
      <c r="WPB80" s="91"/>
      <c r="WPC80" s="91"/>
      <c r="WPD80" s="91"/>
      <c r="WPE80" s="91"/>
      <c r="WPF80" s="91"/>
      <c r="WPG80" s="91"/>
      <c r="WPH80" s="91"/>
      <c r="WPI80" s="91"/>
      <c r="WPJ80" s="91"/>
      <c r="WPK80" s="91"/>
      <c r="WPL80" s="91"/>
      <c r="WPM80" s="91"/>
      <c r="WPN80" s="91"/>
      <c r="WPO80" s="91"/>
      <c r="WPP80" s="91"/>
      <c r="WPQ80" s="91"/>
      <c r="WPR80" s="91"/>
      <c r="WPS80" s="91"/>
      <c r="WPT80" s="91"/>
      <c r="WPU80" s="91"/>
      <c r="WPV80" s="91"/>
      <c r="WPW80" s="91"/>
      <c r="WPX80" s="91"/>
      <c r="WPY80" s="91"/>
      <c r="WPZ80" s="91"/>
      <c r="WQA80" s="91"/>
      <c r="WQB80" s="91"/>
      <c r="WQC80" s="91"/>
      <c r="WQD80" s="91"/>
      <c r="WQE80" s="91"/>
      <c r="WQF80" s="91"/>
      <c r="WQG80" s="91"/>
      <c r="WQH80" s="91"/>
      <c r="WQI80" s="91"/>
      <c r="WQJ80" s="91"/>
      <c r="WQK80" s="91"/>
      <c r="WQL80" s="91"/>
      <c r="WQM80" s="91"/>
      <c r="WQN80" s="91"/>
      <c r="WQO80" s="91"/>
      <c r="WQP80" s="91"/>
      <c r="WQQ80" s="91"/>
      <c r="WQR80" s="91"/>
      <c r="WQS80" s="91"/>
      <c r="WQT80" s="91"/>
      <c r="WQU80" s="91"/>
      <c r="WQV80" s="91"/>
      <c r="WQW80" s="91"/>
      <c r="WQX80" s="91"/>
      <c r="WQY80" s="91"/>
      <c r="WQZ80" s="91"/>
      <c r="WRA80" s="91"/>
      <c r="WRB80" s="91"/>
      <c r="WRC80" s="91"/>
      <c r="WRD80" s="91"/>
      <c r="WRE80" s="91"/>
      <c r="WRF80" s="91"/>
      <c r="WRG80" s="91"/>
      <c r="WRH80" s="91"/>
      <c r="WRI80" s="91"/>
      <c r="WRJ80" s="91"/>
      <c r="WRK80" s="91"/>
      <c r="WRL80" s="91"/>
      <c r="WRM80" s="91"/>
      <c r="WRN80" s="91"/>
      <c r="WRO80" s="91"/>
      <c r="WRP80" s="91"/>
      <c r="WRQ80" s="91"/>
      <c r="WRR80" s="91"/>
      <c r="WRS80" s="91"/>
      <c r="WRT80" s="91"/>
      <c r="WRU80" s="91"/>
      <c r="WRV80" s="91"/>
      <c r="WRW80" s="91"/>
      <c r="WRX80" s="91"/>
      <c r="WRY80" s="91"/>
      <c r="WRZ80" s="91"/>
      <c r="WSA80" s="91"/>
      <c r="WSB80" s="91"/>
      <c r="WSC80" s="91"/>
      <c r="WSD80" s="91"/>
      <c r="WSE80" s="91"/>
      <c r="WSF80" s="91"/>
      <c r="WSG80" s="91"/>
      <c r="WSH80" s="91"/>
      <c r="WSI80" s="91"/>
      <c r="WSJ80" s="91"/>
      <c r="WSK80" s="91"/>
      <c r="WSL80" s="91"/>
      <c r="WSM80" s="91"/>
      <c r="WSN80" s="91"/>
      <c r="WSO80" s="91"/>
      <c r="WSP80" s="91"/>
      <c r="WSQ80" s="91"/>
      <c r="WSR80" s="91"/>
      <c r="WSS80" s="91"/>
      <c r="WST80" s="91"/>
      <c r="WSU80" s="91"/>
      <c r="WSV80" s="91"/>
      <c r="WSW80" s="91"/>
      <c r="WSX80" s="91"/>
      <c r="WSY80" s="91"/>
      <c r="WSZ80" s="91"/>
      <c r="WTA80" s="91"/>
      <c r="WTB80" s="91"/>
      <c r="WTC80" s="91"/>
      <c r="WTD80" s="91"/>
      <c r="WTE80" s="91"/>
      <c r="WTF80" s="91"/>
      <c r="WTG80" s="91"/>
      <c r="WTH80" s="91"/>
      <c r="WTI80" s="91"/>
      <c r="WTJ80" s="91"/>
      <c r="WTK80" s="91"/>
      <c r="WTL80" s="91"/>
      <c r="WTM80" s="91"/>
      <c r="WTN80" s="91"/>
      <c r="WTO80" s="91"/>
      <c r="WTP80" s="91"/>
      <c r="WTQ80" s="91"/>
      <c r="WTR80" s="91"/>
      <c r="WTS80" s="91"/>
      <c r="WTT80" s="91"/>
      <c r="WTU80" s="91"/>
      <c r="WTV80" s="91"/>
      <c r="WTW80" s="91"/>
      <c r="WTX80" s="91"/>
      <c r="WTY80" s="91"/>
      <c r="WTZ80" s="91"/>
      <c r="WUA80" s="91"/>
      <c r="WUB80" s="91"/>
      <c r="WUC80" s="91"/>
      <c r="WUD80" s="91"/>
      <c r="WUE80" s="91"/>
      <c r="WUF80" s="91"/>
      <c r="WUG80" s="91"/>
      <c r="WUH80" s="91"/>
      <c r="WUI80" s="91"/>
      <c r="WUJ80" s="91"/>
      <c r="WUK80" s="91"/>
      <c r="WUL80" s="91"/>
      <c r="WUM80" s="91"/>
      <c r="WUN80" s="91"/>
      <c r="WUO80" s="91"/>
      <c r="WUP80" s="91"/>
      <c r="WUQ80" s="91"/>
      <c r="WUR80" s="91"/>
      <c r="WUS80" s="91"/>
      <c r="WUT80" s="91"/>
      <c r="WUU80" s="91"/>
      <c r="WUV80" s="91"/>
      <c r="WUW80" s="91"/>
      <c r="WUX80" s="91"/>
      <c r="WUY80" s="91"/>
      <c r="WUZ80" s="91"/>
      <c r="WVA80" s="91"/>
      <c r="WVB80" s="91"/>
      <c r="WVC80" s="91"/>
      <c r="WVD80" s="91"/>
      <c r="WVE80" s="91"/>
      <c r="WVF80" s="91"/>
      <c r="WVG80" s="91"/>
      <c r="WVH80" s="91"/>
      <c r="WVI80" s="91"/>
      <c r="WVJ80" s="91"/>
      <c r="WVK80" s="91"/>
      <c r="WVL80" s="91"/>
      <c r="WVM80" s="91"/>
      <c r="WVN80" s="91"/>
      <c r="WVO80" s="91"/>
      <c r="WVP80" s="91"/>
      <c r="WVQ80" s="91"/>
      <c r="WVR80" s="91"/>
      <c r="WVS80" s="91"/>
      <c r="WVT80" s="91"/>
      <c r="WVU80" s="91"/>
      <c r="WVV80" s="91"/>
      <c r="WVW80" s="91"/>
      <c r="WVX80" s="91"/>
      <c r="WVY80" s="91"/>
      <c r="WVZ80" s="91"/>
      <c r="WWA80" s="91"/>
      <c r="WWB80" s="91"/>
      <c r="WWC80" s="91"/>
      <c r="WWD80" s="91"/>
      <c r="WWE80" s="91"/>
      <c r="WWF80" s="91"/>
      <c r="WWG80" s="91"/>
      <c r="WWH80" s="91"/>
      <c r="WWI80" s="91"/>
      <c r="WWJ80" s="91"/>
      <c r="WWK80" s="91"/>
      <c r="WWL80" s="91"/>
      <c r="WWM80" s="91"/>
      <c r="WWN80" s="91"/>
      <c r="WWO80" s="91"/>
      <c r="WWP80" s="91"/>
      <c r="WWQ80" s="91"/>
      <c r="WWR80" s="91"/>
      <c r="WWS80" s="91"/>
      <c r="WWT80" s="91"/>
      <c r="WWU80" s="91"/>
      <c r="WWV80" s="91"/>
      <c r="WWW80" s="91"/>
      <c r="WWX80" s="91"/>
      <c r="WWY80" s="91"/>
      <c r="WWZ80" s="91"/>
      <c r="WXA80" s="91"/>
      <c r="WXB80" s="91"/>
      <c r="WXC80" s="91"/>
      <c r="WXD80" s="91"/>
      <c r="WXE80" s="91"/>
      <c r="WXF80" s="91"/>
      <c r="WXG80" s="91"/>
      <c r="WXH80" s="91"/>
      <c r="WXI80" s="91"/>
      <c r="WXJ80" s="91"/>
      <c r="WXK80" s="91"/>
      <c r="WXL80" s="91"/>
      <c r="WXM80" s="91"/>
      <c r="WXN80" s="91"/>
      <c r="WXO80" s="91"/>
      <c r="WXP80" s="91"/>
      <c r="WXQ80" s="91"/>
      <c r="WXR80" s="91"/>
      <c r="WXS80" s="91"/>
      <c r="WXT80" s="91"/>
      <c r="WXU80" s="91"/>
      <c r="WXV80" s="91"/>
      <c r="WXW80" s="91"/>
      <c r="WXX80" s="91"/>
      <c r="WXY80" s="91"/>
      <c r="WXZ80" s="91"/>
      <c r="WYA80" s="91"/>
      <c r="WYB80" s="91"/>
      <c r="WYC80" s="91"/>
      <c r="WYD80" s="91"/>
      <c r="WYE80" s="91"/>
      <c r="WYF80" s="91"/>
      <c r="WYG80" s="91"/>
      <c r="WYH80" s="91"/>
      <c r="WYI80" s="91"/>
      <c r="WYJ80" s="91"/>
      <c r="WYK80" s="91"/>
      <c r="WYL80" s="91"/>
      <c r="WYM80" s="91"/>
      <c r="WYN80" s="91"/>
      <c r="WYO80" s="91"/>
      <c r="WYP80" s="91"/>
      <c r="WYQ80" s="91"/>
      <c r="WYR80" s="91"/>
      <c r="WYS80" s="91"/>
      <c r="WYT80" s="91"/>
      <c r="WYU80" s="91"/>
      <c r="WYV80" s="91"/>
      <c r="WYW80" s="91"/>
      <c r="WYX80" s="91"/>
      <c r="WYY80" s="91"/>
      <c r="WYZ80" s="91"/>
      <c r="WZA80" s="91"/>
      <c r="WZB80" s="91"/>
      <c r="WZC80" s="91"/>
      <c r="WZD80" s="91"/>
      <c r="WZE80" s="91"/>
      <c r="WZF80" s="91"/>
      <c r="WZG80" s="91"/>
      <c r="WZH80" s="91"/>
      <c r="WZI80" s="91"/>
      <c r="WZJ80" s="91"/>
      <c r="WZK80" s="91"/>
      <c r="WZL80" s="91"/>
      <c r="WZM80" s="91"/>
      <c r="WZN80" s="91"/>
      <c r="WZO80" s="91"/>
      <c r="WZP80" s="91"/>
      <c r="WZQ80" s="91"/>
      <c r="WZR80" s="91"/>
      <c r="WZS80" s="91"/>
      <c r="WZT80" s="91"/>
      <c r="WZU80" s="91"/>
      <c r="WZV80" s="91"/>
      <c r="WZW80" s="91"/>
      <c r="WZX80" s="91"/>
      <c r="WZY80" s="91"/>
      <c r="WZZ80" s="91"/>
      <c r="XAA80" s="91"/>
      <c r="XAB80" s="91"/>
      <c r="XAC80" s="91"/>
      <c r="XAD80" s="91"/>
      <c r="XAE80" s="91"/>
      <c r="XAF80" s="91"/>
      <c r="XAG80" s="91"/>
      <c r="XAH80" s="91"/>
      <c r="XAI80" s="91"/>
      <c r="XAJ80" s="91"/>
      <c r="XAK80" s="91"/>
      <c r="XAL80" s="91"/>
      <c r="XAM80" s="91"/>
      <c r="XAN80" s="91"/>
      <c r="XAO80" s="91"/>
      <c r="XAP80" s="91"/>
      <c r="XAQ80" s="91"/>
      <c r="XAR80" s="91"/>
      <c r="XAS80" s="91"/>
      <c r="XAT80" s="91"/>
      <c r="XAU80" s="91"/>
      <c r="XAV80" s="91"/>
      <c r="XAW80" s="91"/>
      <c r="XAX80" s="91"/>
      <c r="XAY80" s="91"/>
      <c r="XAZ80" s="91"/>
      <c r="XBA80" s="91"/>
      <c r="XBB80" s="91"/>
      <c r="XBC80" s="91"/>
      <c r="XBD80" s="91"/>
      <c r="XBE80" s="91"/>
      <c r="XBF80" s="91"/>
      <c r="XBG80" s="91"/>
      <c r="XBH80" s="91"/>
      <c r="XBI80" s="91"/>
      <c r="XBJ80" s="91"/>
      <c r="XBK80" s="91"/>
      <c r="XBL80" s="91"/>
      <c r="XBM80" s="91"/>
      <c r="XBN80" s="91"/>
      <c r="XBO80" s="91"/>
      <c r="XBP80" s="91"/>
      <c r="XBQ80" s="91"/>
      <c r="XBR80" s="91"/>
      <c r="XBS80" s="91"/>
      <c r="XBT80" s="91"/>
      <c r="XBU80" s="91"/>
      <c r="XBV80" s="91"/>
      <c r="XBW80" s="91"/>
      <c r="XBX80" s="91"/>
      <c r="XBY80" s="91"/>
      <c r="XBZ80" s="91"/>
      <c r="XCA80" s="91"/>
      <c r="XCB80" s="91"/>
      <c r="XCC80" s="91"/>
      <c r="XCD80" s="91"/>
      <c r="XCE80" s="91"/>
      <c r="XCF80" s="91"/>
      <c r="XCG80" s="91"/>
      <c r="XCH80" s="91"/>
      <c r="XCI80" s="91"/>
      <c r="XCJ80" s="91"/>
      <c r="XCK80" s="91"/>
      <c r="XCL80" s="91"/>
      <c r="XCM80" s="91"/>
      <c r="XCN80" s="91"/>
      <c r="XCO80" s="91"/>
      <c r="XCP80" s="91"/>
      <c r="XCQ80" s="91"/>
      <c r="XCR80" s="91"/>
      <c r="XCS80" s="91"/>
      <c r="XCT80" s="91"/>
      <c r="XCU80" s="91"/>
      <c r="XCV80" s="91"/>
      <c r="XCW80" s="91"/>
      <c r="XCX80" s="91"/>
      <c r="XCY80" s="91"/>
      <c r="XCZ80" s="91"/>
      <c r="XDA80" s="91"/>
      <c r="XDB80" s="91"/>
      <c r="XDC80" s="91"/>
      <c r="XDD80" s="91"/>
      <c r="XDE80" s="91"/>
      <c r="XDF80" s="91"/>
      <c r="XDG80" s="91"/>
      <c r="XDH80" s="91"/>
      <c r="XDI80" s="91"/>
      <c r="XDJ80" s="91"/>
      <c r="XDK80" s="91"/>
      <c r="XDL80" s="91"/>
      <c r="XDM80" s="91"/>
      <c r="XDN80" s="91"/>
      <c r="XDO80" s="91"/>
      <c r="XDP80" s="91"/>
      <c r="XDQ80" s="91"/>
      <c r="XDR80" s="91"/>
      <c r="XDS80" s="91"/>
      <c r="XDT80" s="91"/>
      <c r="XDU80" s="91"/>
      <c r="XDV80" s="91"/>
      <c r="XDW80" s="91"/>
      <c r="XDX80" s="91"/>
      <c r="XDY80" s="91"/>
      <c r="XDZ80" s="91"/>
      <c r="XEA80" s="91"/>
      <c r="XEB80" s="91"/>
      <c r="XEC80" s="91"/>
      <c r="XED80" s="91"/>
      <c r="XEE80" s="91"/>
      <c r="XEF80" s="91"/>
      <c r="XEG80" s="91"/>
      <c r="XEH80" s="91"/>
      <c r="XEI80" s="91"/>
      <c r="XEJ80" s="91"/>
      <c r="XEK80" s="91"/>
      <c r="XEL80" s="91"/>
      <c r="XEM80" s="91"/>
      <c r="XEN80" s="91"/>
      <c r="XEO80" s="91"/>
      <c r="XEP80" s="91"/>
      <c r="XEQ80" s="91"/>
      <c r="XER80" s="91"/>
      <c r="XES80" s="91"/>
      <c r="XET80" s="91"/>
      <c r="XEU80" s="91"/>
      <c r="XEV80" s="91"/>
      <c r="XEW80" s="91"/>
      <c r="XEX80" s="91"/>
      <c r="XEY80" s="91"/>
      <c r="XEZ80" s="91"/>
      <c r="XFA80" s="91"/>
      <c r="XFB80" s="91"/>
      <c r="XFC80" s="91"/>
    </row>
    <row r="81" spans="1:18" x14ac:dyDescent="0.35">
      <c r="E81" s="138"/>
      <c r="F81" s="138"/>
      <c r="G81" s="138"/>
      <c r="H81" s="138"/>
    </row>
    <row r="82" spans="1:18" s="200" customFormat="1" x14ac:dyDescent="0.35">
      <c r="A82" s="196"/>
      <c r="B82" s="197"/>
      <c r="C82" s="198"/>
      <c r="D82" s="199"/>
      <c r="E82" s="250" t="str">
        <f>InpR!$E$93</f>
        <v>RCV - CPI(H) + RPI wedge initial balance - nominal - WWN</v>
      </c>
      <c r="F82" s="250">
        <f>InpR!$F$93</f>
        <v>0</v>
      </c>
      <c r="G82" s="250" t="str">
        <f>InpR!$G$93</f>
        <v>£m</v>
      </c>
      <c r="H82" s="30"/>
    </row>
    <row r="83" spans="1:18" s="37" customFormat="1" x14ac:dyDescent="0.35">
      <c r="A83" s="48"/>
      <c r="B83" s="59"/>
      <c r="C83" s="108"/>
      <c r="D83" s="53"/>
      <c r="E83" s="37" t="str">
        <f>Time!E$40</f>
        <v>Acquisition / initial balance date flag</v>
      </c>
      <c r="F83" s="37">
        <f>Time!F$40</f>
        <v>0</v>
      </c>
      <c r="G83" s="249" t="str">
        <f>Time!G$40</f>
        <v>flag</v>
      </c>
      <c r="H83" s="37">
        <f>Time!H$40</f>
        <v>1</v>
      </c>
      <c r="I83" s="37">
        <f>Time!I$40</f>
        <v>0</v>
      </c>
      <c r="J83" s="37">
        <f>Time!J$40</f>
        <v>0</v>
      </c>
      <c r="K83" s="37">
        <f>Time!K$40</f>
        <v>0</v>
      </c>
      <c r="L83" s="37">
        <f>Time!L$40</f>
        <v>1</v>
      </c>
      <c r="M83" s="37">
        <f>Time!M$40</f>
        <v>0</v>
      </c>
      <c r="N83" s="37">
        <f>Time!N$40</f>
        <v>0</v>
      </c>
      <c r="O83" s="37">
        <f>Time!O$40</f>
        <v>0</v>
      </c>
      <c r="P83" s="37">
        <f>Time!P$40</f>
        <v>0</v>
      </c>
      <c r="Q83" s="37">
        <f>Time!Q$40</f>
        <v>0</v>
      </c>
      <c r="R83" s="37">
        <f>Time!R$40</f>
        <v>0</v>
      </c>
    </row>
    <row r="84" spans="1:18" x14ac:dyDescent="0.35">
      <c r="A84" s="48"/>
      <c r="B84" s="59"/>
      <c r="C84" s="108"/>
      <c r="D84" s="53"/>
    </row>
    <row r="85" spans="1:18" x14ac:dyDescent="0.35">
      <c r="A85" s="47"/>
      <c r="B85" s="51"/>
      <c r="C85" s="111"/>
      <c r="D85" s="56"/>
      <c r="E85" s="7" t="s">
        <v>522</v>
      </c>
      <c r="G85" s="162" t="s">
        <v>295</v>
      </c>
      <c r="J85" s="242">
        <f t="shared" ref="J85:R85" si="34" xml:space="preserve"> I88</f>
        <v>0</v>
      </c>
      <c r="K85" s="242">
        <f t="shared" si="34"/>
        <v>0</v>
      </c>
      <c r="L85" s="242">
        <f t="shared" si="34"/>
        <v>0</v>
      </c>
      <c r="M85" s="242">
        <f t="shared" si="34"/>
        <v>0</v>
      </c>
      <c r="N85" s="242">
        <f t="shared" si="34"/>
        <v>0</v>
      </c>
      <c r="O85" s="242">
        <f t="shared" si="34"/>
        <v>0</v>
      </c>
      <c r="P85" s="242">
        <f t="shared" si="34"/>
        <v>0</v>
      </c>
      <c r="Q85" s="242">
        <f t="shared" si="34"/>
        <v>0</v>
      </c>
      <c r="R85" s="242">
        <f t="shared" si="34"/>
        <v>0</v>
      </c>
    </row>
    <row r="86" spans="1:18" x14ac:dyDescent="0.35">
      <c r="A86" s="47"/>
      <c r="B86" s="51"/>
      <c r="C86" s="111"/>
      <c r="D86" s="56" t="s">
        <v>502</v>
      </c>
      <c r="E86" s="7" t="str">
        <f t="shared" ref="E86:R86" si="35" xml:space="preserve"> E$75</f>
        <v>Actual RCV indexation</v>
      </c>
      <c r="F86" s="242">
        <f t="shared" si="35"/>
        <v>0</v>
      </c>
      <c r="G86" s="162" t="str">
        <f t="shared" si="35"/>
        <v>£m</v>
      </c>
      <c r="H86" s="242">
        <f t="shared" si="35"/>
        <v>0</v>
      </c>
      <c r="I86" s="162">
        <f t="shared" si="35"/>
        <v>0</v>
      </c>
      <c r="J86" s="242">
        <f t="shared" si="35"/>
        <v>0</v>
      </c>
      <c r="K86" s="242">
        <f t="shared" si="35"/>
        <v>0</v>
      </c>
      <c r="L86" s="242">
        <f t="shared" si="35"/>
        <v>0</v>
      </c>
      <c r="M86" s="242">
        <f t="shared" si="35"/>
        <v>0</v>
      </c>
      <c r="N86" s="242">
        <f t="shared" si="35"/>
        <v>0</v>
      </c>
      <c r="O86" s="242">
        <f t="shared" si="35"/>
        <v>0</v>
      </c>
      <c r="P86" s="242">
        <f t="shared" si="35"/>
        <v>0</v>
      </c>
      <c r="Q86" s="242">
        <f t="shared" si="35"/>
        <v>0</v>
      </c>
      <c r="R86" s="242">
        <f t="shared" si="35"/>
        <v>0</v>
      </c>
    </row>
    <row r="87" spans="1:18" x14ac:dyDescent="0.35">
      <c r="A87" s="47"/>
      <c r="B87" s="51"/>
      <c r="C87" s="111"/>
      <c r="D87" s="56" t="s">
        <v>503</v>
      </c>
      <c r="E87" s="7" t="str">
        <f t="shared" ref="E87:R87" si="36" xml:space="preserve"> E$80</f>
        <v>RCV run-off company should have received</v>
      </c>
      <c r="F87" s="242">
        <f t="shared" si="36"/>
        <v>0</v>
      </c>
      <c r="G87" s="162" t="str">
        <f t="shared" si="36"/>
        <v>£m</v>
      </c>
      <c r="H87" s="242">
        <f t="shared" si="36"/>
        <v>0</v>
      </c>
      <c r="I87" s="162">
        <f t="shared" si="36"/>
        <v>0</v>
      </c>
      <c r="J87" s="242">
        <f t="shared" si="36"/>
        <v>0</v>
      </c>
      <c r="K87" s="242">
        <f t="shared" si="36"/>
        <v>0</v>
      </c>
      <c r="L87" s="242">
        <f t="shared" si="36"/>
        <v>0</v>
      </c>
      <c r="M87" s="242">
        <f t="shared" si="36"/>
        <v>0</v>
      </c>
      <c r="N87" s="242">
        <f t="shared" si="36"/>
        <v>0</v>
      </c>
      <c r="O87" s="242">
        <f t="shared" si="36"/>
        <v>0</v>
      </c>
      <c r="P87" s="242">
        <f t="shared" si="36"/>
        <v>0</v>
      </c>
      <c r="Q87" s="242">
        <f t="shared" si="36"/>
        <v>0</v>
      </c>
      <c r="R87" s="242">
        <f t="shared" si="36"/>
        <v>0</v>
      </c>
    </row>
    <row r="88" spans="1:18" s="138" customFormat="1" x14ac:dyDescent="0.35">
      <c r="A88" s="134"/>
      <c r="B88" s="135"/>
      <c r="C88" s="136"/>
      <c r="D88" s="137"/>
      <c r="E88" s="138" t="s">
        <v>523</v>
      </c>
      <c r="G88" s="163" t="s">
        <v>295</v>
      </c>
      <c r="J88" s="243">
        <f t="shared" ref="J88:R88" si="37" xml:space="preserve"> IF( J83 = 1, $F82, J85 + J86 - J87)</f>
        <v>0</v>
      </c>
      <c r="K88" s="243">
        <f t="shared" si="37"/>
        <v>0</v>
      </c>
      <c r="L88" s="243">
        <f t="shared" si="37"/>
        <v>0</v>
      </c>
      <c r="M88" s="243">
        <f t="shared" si="37"/>
        <v>0</v>
      </c>
      <c r="N88" s="243">
        <f t="shared" si="37"/>
        <v>0</v>
      </c>
      <c r="O88" s="243">
        <f t="shared" si="37"/>
        <v>0</v>
      </c>
      <c r="P88" s="243">
        <f t="shared" si="37"/>
        <v>0</v>
      </c>
      <c r="Q88" s="243">
        <f t="shared" si="37"/>
        <v>0</v>
      </c>
      <c r="R88" s="243">
        <f t="shared" si="37"/>
        <v>0</v>
      </c>
    </row>
    <row r="90" spans="1:18" s="92" customFormat="1" x14ac:dyDescent="0.35">
      <c r="A90" s="164"/>
      <c r="B90" s="165"/>
      <c r="C90" s="166"/>
      <c r="D90" s="167"/>
      <c r="E90" s="7" t="str">
        <f t="shared" ref="E90:R90" si="38" xml:space="preserve"> E$85</f>
        <v>Actual Nominal RCV balance BEG</v>
      </c>
      <c r="F90" s="185">
        <f t="shared" si="38"/>
        <v>0</v>
      </c>
      <c r="G90" s="92" t="str">
        <f t="shared" si="38"/>
        <v>£m</v>
      </c>
      <c r="H90" s="185">
        <f t="shared" si="38"/>
        <v>0</v>
      </c>
      <c r="I90" s="185">
        <f t="shared" si="38"/>
        <v>0</v>
      </c>
      <c r="J90" s="185">
        <f t="shared" si="38"/>
        <v>0</v>
      </c>
      <c r="K90" s="185">
        <f t="shared" si="38"/>
        <v>0</v>
      </c>
      <c r="L90" s="185">
        <f t="shared" si="38"/>
        <v>0</v>
      </c>
      <c r="M90" s="185">
        <f t="shared" si="38"/>
        <v>0</v>
      </c>
      <c r="N90" s="185">
        <f t="shared" si="38"/>
        <v>0</v>
      </c>
      <c r="O90" s="185">
        <f t="shared" si="38"/>
        <v>0</v>
      </c>
      <c r="P90" s="185">
        <f t="shared" si="38"/>
        <v>0</v>
      </c>
      <c r="Q90" s="185">
        <f t="shared" si="38"/>
        <v>0</v>
      </c>
      <c r="R90" s="185">
        <f t="shared" si="38"/>
        <v>0</v>
      </c>
    </row>
    <row r="91" spans="1:18" s="92" customFormat="1" x14ac:dyDescent="0.35">
      <c r="A91" s="164"/>
      <c r="B91" s="165"/>
      <c r="C91" s="166"/>
      <c r="D91" s="167"/>
      <c r="E91" s="7" t="str">
        <f t="shared" ref="E91:R91" si="39" xml:space="preserve"> E$86</f>
        <v>Actual RCV indexation</v>
      </c>
      <c r="F91" s="242">
        <f t="shared" si="39"/>
        <v>0</v>
      </c>
      <c r="G91" s="162" t="str">
        <f t="shared" si="39"/>
        <v>£m</v>
      </c>
      <c r="H91" s="242">
        <f t="shared" si="39"/>
        <v>0</v>
      </c>
      <c r="I91" s="242">
        <f t="shared" si="39"/>
        <v>0</v>
      </c>
      <c r="J91" s="242">
        <f t="shared" si="39"/>
        <v>0</v>
      </c>
      <c r="K91" s="242">
        <f t="shared" si="39"/>
        <v>0</v>
      </c>
      <c r="L91" s="242">
        <f t="shared" si="39"/>
        <v>0</v>
      </c>
      <c r="M91" s="242">
        <f t="shared" si="39"/>
        <v>0</v>
      </c>
      <c r="N91" s="242">
        <f t="shared" si="39"/>
        <v>0</v>
      </c>
      <c r="O91" s="242">
        <f t="shared" si="39"/>
        <v>0</v>
      </c>
      <c r="P91" s="242">
        <f t="shared" si="39"/>
        <v>0</v>
      </c>
      <c r="Q91" s="242">
        <f t="shared" si="39"/>
        <v>0</v>
      </c>
      <c r="R91" s="242">
        <f t="shared" si="39"/>
        <v>0</v>
      </c>
    </row>
    <row r="92" spans="1:18" s="92" customFormat="1" x14ac:dyDescent="0.35">
      <c r="A92" s="164"/>
      <c r="B92" s="165"/>
      <c r="C92" s="166"/>
      <c r="D92" s="167"/>
      <c r="E92" s="7" t="str">
        <f t="shared" ref="E92:R92" si="40" xml:space="preserve"> E$88</f>
        <v>Actual Nominal RCV balance END</v>
      </c>
      <c r="F92" s="185">
        <f t="shared" si="40"/>
        <v>0</v>
      </c>
      <c r="G92" s="92" t="str">
        <f t="shared" si="40"/>
        <v>£m</v>
      </c>
      <c r="H92" s="185">
        <f t="shared" si="40"/>
        <v>0</v>
      </c>
      <c r="I92" s="185">
        <f t="shared" si="40"/>
        <v>0</v>
      </c>
      <c r="J92" s="185">
        <f t="shared" si="40"/>
        <v>0</v>
      </c>
      <c r="K92" s="185">
        <f t="shared" si="40"/>
        <v>0</v>
      </c>
      <c r="L92" s="185">
        <f t="shared" si="40"/>
        <v>0</v>
      </c>
      <c r="M92" s="185">
        <f t="shared" si="40"/>
        <v>0</v>
      </c>
      <c r="N92" s="185">
        <f t="shared" si="40"/>
        <v>0</v>
      </c>
      <c r="O92" s="185">
        <f t="shared" si="40"/>
        <v>0</v>
      </c>
      <c r="P92" s="185">
        <f t="shared" si="40"/>
        <v>0</v>
      </c>
      <c r="Q92" s="185">
        <f t="shared" si="40"/>
        <v>0</v>
      </c>
      <c r="R92" s="185">
        <f t="shared" si="40"/>
        <v>0</v>
      </c>
    </row>
    <row r="93" spans="1:18" x14ac:dyDescent="0.35">
      <c r="A93" s="49"/>
      <c r="D93" s="57"/>
      <c r="E93" s="7" t="s">
        <v>524</v>
      </c>
      <c r="G93" s="92" t="s">
        <v>295</v>
      </c>
      <c r="H93" s="244"/>
      <c r="I93" s="244"/>
      <c r="J93" s="185">
        <f t="shared" ref="J93:K93" si="41" xml:space="preserve"> ( (J90+J91) + J92) / 2</f>
        <v>0</v>
      </c>
      <c r="K93" s="185">
        <f t="shared" si="41"/>
        <v>0</v>
      </c>
      <c r="L93" s="185">
        <f xml:space="preserve"> ( (L90+L91) + L92) / 2</f>
        <v>0</v>
      </c>
      <c r="M93" s="185">
        <f xml:space="preserve"> ( (M90+M91) + M92) / 2</f>
        <v>0</v>
      </c>
      <c r="N93" s="185">
        <f t="shared" ref="N93:P93" si="42" xml:space="preserve"> ( (N90+N91) + N92) / 2</f>
        <v>0</v>
      </c>
      <c r="O93" s="185">
        <f t="shared" si="42"/>
        <v>0</v>
      </c>
      <c r="P93" s="185">
        <f t="shared" si="42"/>
        <v>0</v>
      </c>
      <c r="Q93" s="185">
        <f xml:space="preserve"> ( (Q90+Q91) + Q92) / 2</f>
        <v>0</v>
      </c>
      <c r="R93" s="185">
        <f t="shared" ref="R93" si="43" xml:space="preserve"> ( (R90+R91) + R92) / 2</f>
        <v>0</v>
      </c>
    </row>
    <row r="94" spans="1:18" x14ac:dyDescent="0.35">
      <c r="A94" s="49"/>
      <c r="D94" s="57"/>
      <c r="J94" s="92"/>
      <c r="K94" s="92"/>
      <c r="L94" s="92"/>
      <c r="M94" s="92"/>
      <c r="N94" s="92"/>
      <c r="O94" s="92"/>
      <c r="P94" s="92"/>
      <c r="Q94" s="92"/>
      <c r="R94" s="92"/>
    </row>
    <row r="95" spans="1:18" x14ac:dyDescent="0.35">
      <c r="B95" s="61" t="s">
        <v>525</v>
      </c>
    </row>
    <row r="96" spans="1:18" s="205" customFormat="1" x14ac:dyDescent="0.35">
      <c r="A96" s="201"/>
      <c r="B96" s="202"/>
      <c r="C96" s="203"/>
      <c r="D96" s="204"/>
      <c r="E96" s="205" t="str">
        <f xml:space="preserve"> InpR!E$107</f>
        <v>WACC on RCV - CPI(H) + RPI wedge bf and additions - WWN</v>
      </c>
      <c r="F96" s="205">
        <f xml:space="preserve"> InpR!F$107</f>
        <v>0</v>
      </c>
      <c r="G96" s="223" t="str">
        <f xml:space="preserve"> InpR!G$107</f>
        <v>%</v>
      </c>
      <c r="H96" s="205">
        <f xml:space="preserve"> InpR!H$107</f>
        <v>0</v>
      </c>
      <c r="I96" s="205">
        <f xml:space="preserve"> InpR!I$107</f>
        <v>0</v>
      </c>
      <c r="J96" s="205">
        <f xml:space="preserve"> InpR!J$107</f>
        <v>0</v>
      </c>
      <c r="K96" s="205">
        <f xml:space="preserve"> InpR!K$107</f>
        <v>0</v>
      </c>
      <c r="L96" s="205">
        <f xml:space="preserve"> InpR!L$107</f>
        <v>0</v>
      </c>
      <c r="M96" s="205">
        <f xml:space="preserve"> InpR!M$107</f>
        <v>1.920357193840716E-2</v>
      </c>
      <c r="N96" s="205">
        <f xml:space="preserve"> InpR!N$107</f>
        <v>1.920357193840716E-2</v>
      </c>
      <c r="O96" s="205">
        <f xml:space="preserve"> InpR!O$107</f>
        <v>1.920357193840716E-2</v>
      </c>
      <c r="P96" s="205">
        <f xml:space="preserve"> InpR!P$107</f>
        <v>1.920357193840716E-2</v>
      </c>
      <c r="Q96" s="205">
        <f xml:space="preserve"> InpR!Q$107</f>
        <v>1.920357193840716E-2</v>
      </c>
      <c r="R96" s="205">
        <f xml:space="preserve"> InpR!R$107</f>
        <v>0</v>
      </c>
    </row>
    <row r="97" spans="1:26" s="92" customFormat="1" x14ac:dyDescent="0.35">
      <c r="A97" s="164"/>
      <c r="B97" s="165"/>
      <c r="C97" s="166"/>
      <c r="D97" s="167"/>
      <c r="E97" s="30" t="str">
        <f xml:space="preserve"> Time!E$54</f>
        <v>Forecast Period Flag</v>
      </c>
      <c r="F97" s="249">
        <f xml:space="preserve"> Time!F$54</f>
        <v>0</v>
      </c>
      <c r="G97" s="249" t="str">
        <f xml:space="preserve"> Time!G$54</f>
        <v>flag</v>
      </c>
      <c r="H97" s="249">
        <f xml:space="preserve"> Time!H$54</f>
        <v>5</v>
      </c>
      <c r="I97" s="249">
        <f xml:space="preserve"> Time!I$54</f>
        <v>0</v>
      </c>
      <c r="J97" s="249">
        <f xml:space="preserve"> Time!J$54</f>
        <v>0</v>
      </c>
      <c r="K97" s="249">
        <f xml:space="preserve"> Time!K$54</f>
        <v>0</v>
      </c>
      <c r="L97" s="249">
        <f xml:space="preserve"> Time!L$54</f>
        <v>0</v>
      </c>
      <c r="M97" s="249">
        <f xml:space="preserve"> Time!M$54</f>
        <v>1</v>
      </c>
      <c r="N97" s="249">
        <f xml:space="preserve"> Time!N$54</f>
        <v>1</v>
      </c>
      <c r="O97" s="249">
        <f xml:space="preserve"> Time!O$54</f>
        <v>1</v>
      </c>
      <c r="P97" s="249">
        <f xml:space="preserve"> Time!P$54</f>
        <v>1</v>
      </c>
      <c r="Q97" s="249">
        <f xml:space="preserve"> Time!Q$54</f>
        <v>1</v>
      </c>
      <c r="R97" s="249">
        <f xml:space="preserve"> Time!R$54</f>
        <v>0</v>
      </c>
    </row>
    <row r="98" spans="1:26" x14ac:dyDescent="0.35">
      <c r="E98" s="7" t="str">
        <f t="shared" ref="E98:R98" si="44" xml:space="preserve"> E$93</f>
        <v>Actual average RCV balance</v>
      </c>
      <c r="F98" s="184">
        <f t="shared" si="44"/>
        <v>0</v>
      </c>
      <c r="G98" s="184" t="str">
        <f t="shared" si="44"/>
        <v>£m</v>
      </c>
      <c r="H98" s="184">
        <f t="shared" si="44"/>
        <v>0</v>
      </c>
      <c r="I98" s="184">
        <f t="shared" si="44"/>
        <v>0</v>
      </c>
      <c r="J98" s="184">
        <f t="shared" si="44"/>
        <v>0</v>
      </c>
      <c r="K98" s="184">
        <f t="shared" si="44"/>
        <v>0</v>
      </c>
      <c r="L98" s="184">
        <f t="shared" si="44"/>
        <v>0</v>
      </c>
      <c r="M98" s="184">
        <f t="shared" si="44"/>
        <v>0</v>
      </c>
      <c r="N98" s="184">
        <f t="shared" si="44"/>
        <v>0</v>
      </c>
      <c r="O98" s="184">
        <f t="shared" si="44"/>
        <v>0</v>
      </c>
      <c r="P98" s="184">
        <f t="shared" si="44"/>
        <v>0</v>
      </c>
      <c r="Q98" s="184">
        <f t="shared" si="44"/>
        <v>0</v>
      </c>
      <c r="R98" s="184">
        <f t="shared" si="44"/>
        <v>0</v>
      </c>
    </row>
    <row r="99" spans="1:26" x14ac:dyDescent="0.35">
      <c r="E99" s="7" t="s">
        <v>526</v>
      </c>
      <c r="F99" s="244"/>
      <c r="G99" s="184" t="s">
        <v>295</v>
      </c>
      <c r="H99" s="244"/>
      <c r="I99" s="244"/>
      <c r="J99" s="244">
        <f t="shared" ref="J99:K99" si="45">J96*J97*J98</f>
        <v>0</v>
      </c>
      <c r="K99" s="244">
        <f t="shared" si="45"/>
        <v>0</v>
      </c>
      <c r="L99" s="244">
        <f>L96*L97*L98</f>
        <v>0</v>
      </c>
      <c r="M99" s="244">
        <f>M96*M97*M98</f>
        <v>0</v>
      </c>
      <c r="N99" s="244">
        <f t="shared" ref="N99:R99" si="46">N96*N97*N98</f>
        <v>0</v>
      </c>
      <c r="O99" s="244">
        <f t="shared" si="46"/>
        <v>0</v>
      </c>
      <c r="P99" s="244">
        <f t="shared" si="46"/>
        <v>0</v>
      </c>
      <c r="Q99" s="244">
        <f t="shared" si="46"/>
        <v>0</v>
      </c>
      <c r="R99" s="244">
        <f t="shared" si="46"/>
        <v>0</v>
      </c>
    </row>
    <row r="101" spans="1:26" x14ac:dyDescent="0.35">
      <c r="E101" s="30" t="str">
        <f xml:space="preserve"> Time!E$50</f>
        <v>Last Forecast Period Flag</v>
      </c>
      <c r="F101" s="251">
        <f xml:space="preserve"> Time!F$50</f>
        <v>0</v>
      </c>
      <c r="G101" s="251" t="str">
        <f xml:space="preserve"> Time!G$50</f>
        <v>flag</v>
      </c>
      <c r="H101" s="251">
        <f xml:space="preserve"> Time!H$50</f>
        <v>1</v>
      </c>
      <c r="I101" s="251">
        <f xml:space="preserve"> Time!I$50</f>
        <v>0</v>
      </c>
      <c r="J101" s="251">
        <f xml:space="preserve"> Time!J$50</f>
        <v>0</v>
      </c>
      <c r="K101" s="251">
        <f xml:space="preserve"> Time!K$50</f>
        <v>0</v>
      </c>
      <c r="L101" s="251">
        <f xml:space="preserve"> Time!L$50</f>
        <v>0</v>
      </c>
      <c r="M101" s="251">
        <f xml:space="preserve"> Time!M$50</f>
        <v>0</v>
      </c>
      <c r="N101" s="251">
        <f xml:space="preserve"> Time!N$50</f>
        <v>0</v>
      </c>
      <c r="O101" s="251">
        <f xml:space="preserve"> Time!O$50</f>
        <v>0</v>
      </c>
      <c r="P101" s="251">
        <f xml:space="preserve"> Time!P$50</f>
        <v>0</v>
      </c>
      <c r="Q101" s="251">
        <f xml:space="preserve"> Time!Q$50</f>
        <v>1</v>
      </c>
      <c r="R101" s="251">
        <f xml:space="preserve"> Time!R$50</f>
        <v>0</v>
      </c>
    </row>
    <row r="102" spans="1:26" s="92" customFormat="1" x14ac:dyDescent="0.35">
      <c r="A102" s="164"/>
      <c r="B102" s="165"/>
      <c r="C102" s="166"/>
      <c r="D102" s="167"/>
      <c r="E102" s="7" t="str">
        <f t="shared" ref="E102:R102" si="47" xml:space="preserve"> E$88</f>
        <v>Actual Nominal RCV balance END</v>
      </c>
      <c r="F102" s="185">
        <f t="shared" si="47"/>
        <v>0</v>
      </c>
      <c r="G102" s="185" t="str">
        <f t="shared" si="47"/>
        <v>£m</v>
      </c>
      <c r="H102" s="185">
        <f t="shared" si="47"/>
        <v>0</v>
      </c>
      <c r="I102" s="185">
        <f t="shared" si="47"/>
        <v>0</v>
      </c>
      <c r="J102" s="185">
        <f t="shared" si="47"/>
        <v>0</v>
      </c>
      <c r="K102" s="185">
        <f t="shared" si="47"/>
        <v>0</v>
      </c>
      <c r="L102" s="185">
        <f t="shared" si="47"/>
        <v>0</v>
      </c>
      <c r="M102" s="185">
        <f t="shared" si="47"/>
        <v>0</v>
      </c>
      <c r="N102" s="185">
        <f t="shared" si="47"/>
        <v>0</v>
      </c>
      <c r="O102" s="185">
        <f t="shared" si="47"/>
        <v>0</v>
      </c>
      <c r="P102" s="185">
        <f t="shared" si="47"/>
        <v>0</v>
      </c>
      <c r="Q102" s="185">
        <f t="shared" si="47"/>
        <v>0</v>
      </c>
      <c r="R102" s="185">
        <f t="shared" si="47"/>
        <v>0</v>
      </c>
    </row>
    <row r="103" spans="1:26" x14ac:dyDescent="0.35">
      <c r="C103" s="276"/>
      <c r="E103" s="7" t="s">
        <v>527</v>
      </c>
      <c r="F103" s="244"/>
      <c r="G103" s="244"/>
      <c r="H103" s="244"/>
      <c r="I103" s="244"/>
      <c r="J103" s="184">
        <f>J102 * J101</f>
        <v>0</v>
      </c>
      <c r="K103" s="184">
        <f t="shared" ref="K103:R103" si="48">K102 * K101</f>
        <v>0</v>
      </c>
      <c r="L103" s="184">
        <f t="shared" si="48"/>
        <v>0</v>
      </c>
      <c r="M103" s="184">
        <f t="shared" si="48"/>
        <v>0</v>
      </c>
      <c r="N103" s="184">
        <f t="shared" si="48"/>
        <v>0</v>
      </c>
      <c r="O103" s="184">
        <f t="shared" si="48"/>
        <v>0</v>
      </c>
      <c r="P103" s="184">
        <f t="shared" si="48"/>
        <v>0</v>
      </c>
      <c r="Q103" s="184">
        <f t="shared" si="48"/>
        <v>0</v>
      </c>
      <c r="R103" s="184">
        <f t="shared" si="48"/>
        <v>0</v>
      </c>
    </row>
    <row r="104" spans="1:26" x14ac:dyDescent="0.35">
      <c r="J104" s="91"/>
      <c r="K104" s="91"/>
      <c r="L104" s="91"/>
      <c r="M104" s="91"/>
      <c r="N104" s="91"/>
      <c r="O104" s="91"/>
      <c r="P104" s="91"/>
      <c r="Q104" s="91"/>
      <c r="R104" s="91"/>
    </row>
    <row r="105" spans="1:26" x14ac:dyDescent="0.35">
      <c r="B105" s="61" t="s">
        <v>528</v>
      </c>
    </row>
    <row r="106" spans="1:26" x14ac:dyDescent="0.35">
      <c r="E106" s="7" t="str">
        <f t="shared" ref="E106:R106" si="49" xml:space="preserve"> E$80</f>
        <v>RCV run-off company should have received</v>
      </c>
      <c r="F106" s="184">
        <f t="shared" si="49"/>
        <v>0</v>
      </c>
      <c r="G106" s="184" t="str">
        <f t="shared" si="49"/>
        <v>£m</v>
      </c>
      <c r="H106" s="184">
        <f t="shared" si="49"/>
        <v>0</v>
      </c>
      <c r="I106" s="184">
        <f t="shared" si="49"/>
        <v>0</v>
      </c>
      <c r="J106" s="184">
        <f t="shared" si="49"/>
        <v>0</v>
      </c>
      <c r="K106" s="184">
        <f t="shared" si="49"/>
        <v>0</v>
      </c>
      <c r="L106" s="184">
        <f t="shared" si="49"/>
        <v>0</v>
      </c>
      <c r="M106" s="184">
        <f t="shared" si="49"/>
        <v>0</v>
      </c>
      <c r="N106" s="184">
        <f t="shared" si="49"/>
        <v>0</v>
      </c>
      <c r="O106" s="184">
        <f t="shared" si="49"/>
        <v>0</v>
      </c>
      <c r="P106" s="184">
        <f t="shared" si="49"/>
        <v>0</v>
      </c>
      <c r="Q106" s="184">
        <f t="shared" si="49"/>
        <v>0</v>
      </c>
      <c r="R106" s="184">
        <f t="shared" si="49"/>
        <v>0</v>
      </c>
    </row>
    <row r="107" spans="1:26" s="91" customFormat="1" x14ac:dyDescent="0.35">
      <c r="A107" s="170"/>
      <c r="B107" s="165"/>
      <c r="C107" s="166"/>
      <c r="D107" s="171"/>
      <c r="E107" s="7" t="str">
        <f t="shared" ref="E107:R108" si="50" xml:space="preserve"> E$99</f>
        <v>Nominal return company should have received</v>
      </c>
      <c r="F107" s="184">
        <f t="shared" si="50"/>
        <v>0</v>
      </c>
      <c r="G107" s="184" t="str">
        <f t="shared" si="50"/>
        <v>£m</v>
      </c>
      <c r="H107" s="184">
        <f t="shared" si="50"/>
        <v>0</v>
      </c>
      <c r="I107" s="184">
        <f t="shared" si="50"/>
        <v>0</v>
      </c>
      <c r="J107" s="184">
        <f t="shared" si="50"/>
        <v>0</v>
      </c>
      <c r="K107" s="184">
        <f t="shared" si="50"/>
        <v>0</v>
      </c>
      <c r="L107" s="184">
        <f t="shared" si="50"/>
        <v>0</v>
      </c>
      <c r="M107" s="184">
        <f t="shared" si="50"/>
        <v>0</v>
      </c>
      <c r="N107" s="184">
        <f t="shared" si="50"/>
        <v>0</v>
      </c>
      <c r="O107" s="184">
        <f t="shared" si="50"/>
        <v>0</v>
      </c>
      <c r="P107" s="184">
        <f t="shared" si="50"/>
        <v>0</v>
      </c>
      <c r="Q107" s="184">
        <f t="shared" si="50"/>
        <v>0</v>
      </c>
      <c r="R107" s="184">
        <f t="shared" si="50"/>
        <v>0</v>
      </c>
      <c r="S107" s="92"/>
      <c r="T107" s="92"/>
      <c r="U107" s="92"/>
      <c r="V107" s="92"/>
      <c r="W107" s="92"/>
      <c r="X107" s="92"/>
      <c r="Y107" s="92"/>
      <c r="Z107" s="92"/>
    </row>
    <row r="108" spans="1:26" x14ac:dyDescent="0.35">
      <c r="E108" s="7" t="s">
        <v>529</v>
      </c>
      <c r="F108" s="244"/>
      <c r="G108" s="184" t="str">
        <f t="shared" si="50"/>
        <v>£m</v>
      </c>
      <c r="H108" s="244">
        <f>SUM(J108:R108)</f>
        <v>0</v>
      </c>
      <c r="I108" s="244"/>
      <c r="J108" s="244">
        <f t="shared" ref="J108:R108" si="51">SUM(J106:J107)</f>
        <v>0</v>
      </c>
      <c r="K108" s="244">
        <f t="shared" si="51"/>
        <v>0</v>
      </c>
      <c r="L108" s="244">
        <f t="shared" si="51"/>
        <v>0</v>
      </c>
      <c r="M108" s="244">
        <f t="shared" si="51"/>
        <v>0</v>
      </c>
      <c r="N108" s="244">
        <f t="shared" si="51"/>
        <v>0</v>
      </c>
      <c r="O108" s="244">
        <f t="shared" si="51"/>
        <v>0</v>
      </c>
      <c r="P108" s="244">
        <f t="shared" si="51"/>
        <v>0</v>
      </c>
      <c r="Q108" s="244">
        <f t="shared" si="51"/>
        <v>0</v>
      </c>
      <c r="R108" s="244">
        <f t="shared" si="51"/>
        <v>0</v>
      </c>
    </row>
    <row r="110" spans="1:26" x14ac:dyDescent="0.35">
      <c r="A110" s="283" t="s">
        <v>530</v>
      </c>
      <c r="B110" s="284"/>
      <c r="C110" s="285"/>
      <c r="D110" s="285"/>
      <c r="E110" s="285"/>
      <c r="F110" s="285"/>
      <c r="G110" s="285"/>
      <c r="H110" s="285"/>
      <c r="I110" s="285"/>
      <c r="J110" s="285"/>
      <c r="K110" s="285"/>
      <c r="L110" s="285"/>
      <c r="M110" s="285"/>
      <c r="N110" s="285"/>
      <c r="O110" s="285"/>
      <c r="P110" s="285"/>
      <c r="Q110" s="285"/>
      <c r="R110" s="285"/>
    </row>
    <row r="112" spans="1:26" x14ac:dyDescent="0.35">
      <c r="C112" s="110" t="s">
        <v>531</v>
      </c>
    </row>
    <row r="114" spans="1:26" x14ac:dyDescent="0.35">
      <c r="E114" s="7" t="str">
        <f xml:space="preserve"> E$61</f>
        <v>Actual nominal revenue</v>
      </c>
      <c r="F114" s="184">
        <f t="shared" ref="F114:Q114" si="52" xml:space="preserve"> F$61</f>
        <v>0</v>
      </c>
      <c r="G114" s="184" t="str">
        <f t="shared" si="52"/>
        <v>£m</v>
      </c>
      <c r="H114" s="184">
        <f t="shared" si="52"/>
        <v>0</v>
      </c>
      <c r="I114" s="184">
        <f t="shared" si="52"/>
        <v>0</v>
      </c>
      <c r="J114" s="184">
        <f t="shared" si="52"/>
        <v>0</v>
      </c>
      <c r="K114" s="184">
        <f t="shared" si="52"/>
        <v>0</v>
      </c>
      <c r="L114" s="184">
        <f t="shared" si="52"/>
        <v>0</v>
      </c>
      <c r="M114" s="184">
        <f t="shared" si="52"/>
        <v>0</v>
      </c>
      <c r="N114" s="184">
        <f t="shared" si="52"/>
        <v>0</v>
      </c>
      <c r="O114" s="184">
        <f t="shared" si="52"/>
        <v>0</v>
      </c>
      <c r="P114" s="184">
        <f t="shared" si="52"/>
        <v>0</v>
      </c>
      <c r="Q114" s="184">
        <f t="shared" si="52"/>
        <v>0</v>
      </c>
      <c r="R114" s="184">
        <f xml:space="preserve"> R$61</f>
        <v>0</v>
      </c>
    </row>
    <row r="115" spans="1:26" x14ac:dyDescent="0.35">
      <c r="E115" s="7" t="str">
        <f t="shared" ref="E115:R115" si="53" xml:space="preserve"> E$108</f>
        <v>Total nominal revenue company should have received</v>
      </c>
      <c r="F115" s="184">
        <f t="shared" si="53"/>
        <v>0</v>
      </c>
      <c r="G115" s="184" t="str">
        <f t="shared" si="53"/>
        <v>£m</v>
      </c>
      <c r="H115" s="184">
        <f t="shared" si="53"/>
        <v>0</v>
      </c>
      <c r="I115" s="184">
        <f t="shared" si="53"/>
        <v>0</v>
      </c>
      <c r="J115" s="184">
        <f t="shared" si="53"/>
        <v>0</v>
      </c>
      <c r="K115" s="184">
        <f t="shared" si="53"/>
        <v>0</v>
      </c>
      <c r="L115" s="184">
        <f t="shared" si="53"/>
        <v>0</v>
      </c>
      <c r="M115" s="184">
        <f t="shared" si="53"/>
        <v>0</v>
      </c>
      <c r="N115" s="184">
        <f t="shared" si="53"/>
        <v>0</v>
      </c>
      <c r="O115" s="184">
        <f t="shared" si="53"/>
        <v>0</v>
      </c>
      <c r="P115" s="184">
        <f t="shared" si="53"/>
        <v>0</v>
      </c>
      <c r="Q115" s="184">
        <f t="shared" si="53"/>
        <v>0</v>
      </c>
      <c r="R115" s="184">
        <f t="shared" si="53"/>
        <v>0</v>
      </c>
    </row>
    <row r="116" spans="1:26" s="184" customFormat="1" x14ac:dyDescent="0.35">
      <c r="A116" s="180"/>
      <c r="B116" s="181"/>
      <c r="C116" s="182"/>
      <c r="D116" s="183"/>
      <c r="E116" s="7" t="s">
        <v>532</v>
      </c>
      <c r="G116" s="184" t="str">
        <f t="shared" ref="G116" si="54" xml:space="preserve"> G$99</f>
        <v>£m</v>
      </c>
      <c r="H116" s="244">
        <f>SUM(J116:R116)</f>
        <v>0</v>
      </c>
      <c r="M116" s="184">
        <f>M115-M114</f>
        <v>0</v>
      </c>
      <c r="N116" s="184">
        <f t="shared" ref="N116:Q116" si="55">N115-N114</f>
        <v>0</v>
      </c>
      <c r="O116" s="184">
        <f t="shared" si="55"/>
        <v>0</v>
      </c>
      <c r="P116" s="184">
        <f t="shared" si="55"/>
        <v>0</v>
      </c>
      <c r="Q116" s="184">
        <f t="shared" si="55"/>
        <v>0</v>
      </c>
      <c r="S116" s="185"/>
      <c r="T116" s="185"/>
      <c r="U116" s="185"/>
      <c r="V116" s="185"/>
      <c r="W116" s="185"/>
      <c r="X116" s="185"/>
      <c r="Y116" s="185"/>
      <c r="Z116" s="185"/>
    </row>
    <row r="118" spans="1:26" x14ac:dyDescent="0.35">
      <c r="A118" s="283" t="s">
        <v>533</v>
      </c>
      <c r="B118" s="284"/>
      <c r="C118" s="285"/>
      <c r="D118" s="285"/>
      <c r="E118" s="285"/>
      <c r="F118" s="285"/>
      <c r="G118" s="285"/>
      <c r="H118" s="285"/>
      <c r="I118" s="285"/>
      <c r="J118" s="285"/>
      <c r="K118" s="285"/>
      <c r="L118" s="285"/>
      <c r="M118" s="285"/>
      <c r="N118" s="285"/>
      <c r="O118" s="285"/>
      <c r="P118" s="285"/>
      <c r="Q118" s="285"/>
      <c r="R118" s="285"/>
    </row>
    <row r="120" spans="1:26" x14ac:dyDescent="0.35">
      <c r="C120" s="110" t="s">
        <v>534</v>
      </c>
    </row>
    <row r="121" spans="1:26" x14ac:dyDescent="0.35">
      <c r="C121" s="110" t="s">
        <v>535</v>
      </c>
    </row>
    <row r="122" spans="1:26" x14ac:dyDescent="0.35">
      <c r="C122" s="110" t="s">
        <v>536</v>
      </c>
    </row>
    <row r="124" spans="1:26" s="205" customFormat="1" x14ac:dyDescent="0.35">
      <c r="A124" s="201"/>
      <c r="B124" s="202"/>
      <c r="C124" s="203"/>
      <c r="D124" s="204"/>
      <c r="E124" s="37" t="str">
        <f>Index!E$48</f>
        <v>CPI(H): Fin year average - percentage increase - final determination</v>
      </c>
      <c r="F124" s="205">
        <f>Index!F$48</f>
        <v>0</v>
      </c>
      <c r="G124" s="223" t="str">
        <f>Index!G$48</f>
        <v>%</v>
      </c>
      <c r="H124" s="205">
        <f>Index!H$48</f>
        <v>0</v>
      </c>
      <c r="I124" s="205">
        <f>Index!I$48</f>
        <v>0</v>
      </c>
      <c r="J124" s="205">
        <f>Index!J$48</f>
        <v>0</v>
      </c>
      <c r="K124" s="205">
        <f>Index!K$48</f>
        <v>2.1269790500559882E-2</v>
      </c>
      <c r="L124" s="205">
        <f>Index!L$48</f>
        <v>1.9909655450194075E-2</v>
      </c>
      <c r="M124" s="205">
        <f>Index!M$48</f>
        <v>1.9833640562247679E-2</v>
      </c>
      <c r="N124" s="205">
        <f>Index!N$48</f>
        <v>2.0041983108134653E-2</v>
      </c>
      <c r="O124" s="205">
        <f>Index!O$48</f>
        <v>2.0751251595618081E-2</v>
      </c>
      <c r="P124" s="205">
        <f>Index!P$48</f>
        <v>2.1000000000000574E-2</v>
      </c>
      <c r="Q124" s="205">
        <f>Index!Q$48</f>
        <v>2.100000000000124E-2</v>
      </c>
      <c r="R124" s="205">
        <f>Index!R$48</f>
        <v>1.999999999999913E-2</v>
      </c>
    </row>
    <row r="125" spans="1:26" s="205" customFormat="1" x14ac:dyDescent="0.35">
      <c r="A125" s="201"/>
      <c r="B125" s="202"/>
      <c r="C125" s="203"/>
      <c r="D125" s="204"/>
      <c r="E125" s="37" t="str">
        <f>Index!E$71</f>
        <v>Forecast RPI/CPIH wedge - final determination</v>
      </c>
      <c r="F125" s="205">
        <f>Index!F$71</f>
        <v>0</v>
      </c>
      <c r="G125" s="223" t="str">
        <f>Index!G$71</f>
        <v>%</v>
      </c>
      <c r="H125" s="205">
        <f>Index!H$71</f>
        <v>0</v>
      </c>
      <c r="I125" s="205">
        <f>Index!I$71</f>
        <v>0</v>
      </c>
      <c r="J125" s="205">
        <f>Index!J$71</f>
        <v>0</v>
      </c>
      <c r="K125" s="205">
        <f>Index!K$71</f>
        <v>-2.1269790500559882E-2</v>
      </c>
      <c r="L125" s="205">
        <f>Index!L$71</f>
        <v>1.1612485258307714E-2</v>
      </c>
      <c r="M125" s="205">
        <f>Index!M$71</f>
        <v>4.424450951415082E-3</v>
      </c>
      <c r="N125" s="205">
        <f>Index!N$71</f>
        <v>9.5456655774606158E-3</v>
      </c>
      <c r="O125" s="205">
        <f>Index!O$71</f>
        <v>1.0752431675141949E-2</v>
      </c>
      <c r="P125" s="205">
        <f>Index!P$71</f>
        <v>1.1000000000000121E-2</v>
      </c>
      <c r="Q125" s="205">
        <f>Index!Q$71</f>
        <v>1.0999999999998566E-2</v>
      </c>
      <c r="R125" s="205">
        <f>Index!R$71</f>
        <v>1.0000000000000675E-2</v>
      </c>
    </row>
    <row r="126" spans="1:26" s="172" customFormat="1" x14ac:dyDescent="0.35">
      <c r="A126" s="173"/>
      <c r="B126" s="174"/>
      <c r="C126" s="175"/>
      <c r="D126" s="176"/>
      <c r="E126" s="172" t="s">
        <v>537</v>
      </c>
      <c r="J126" s="172">
        <f t="shared" ref="J126:L126" si="56">SUM(J124:J125)</f>
        <v>0</v>
      </c>
      <c r="K126" s="172">
        <f t="shared" si="56"/>
        <v>0</v>
      </c>
      <c r="L126" s="172">
        <f t="shared" si="56"/>
        <v>3.1522140708501789E-2</v>
      </c>
      <c r="M126" s="172">
        <f>SUM(M124:M125)</f>
        <v>2.4258091513662761E-2</v>
      </c>
      <c r="N126" s="172">
        <f t="shared" ref="N126:R126" si="57">SUM(N124:N125)</f>
        <v>2.9587648685595269E-2</v>
      </c>
      <c r="O126" s="172">
        <f t="shared" si="57"/>
        <v>3.150368327076003E-2</v>
      </c>
      <c r="P126" s="172">
        <f t="shared" si="57"/>
        <v>3.2000000000000695E-2</v>
      </c>
      <c r="Q126" s="172">
        <f t="shared" si="57"/>
        <v>3.1999999999999806E-2</v>
      </c>
      <c r="R126" s="172">
        <f t="shared" si="57"/>
        <v>2.9999999999999805E-2</v>
      </c>
      <c r="S126" s="177"/>
      <c r="T126" s="177"/>
      <c r="U126" s="177"/>
      <c r="V126" s="177"/>
      <c r="W126" s="177"/>
      <c r="X126" s="177"/>
      <c r="Y126" s="177"/>
      <c r="Z126" s="177"/>
    </row>
    <row r="128" spans="1:26" s="161" customFormat="1" x14ac:dyDescent="0.35">
      <c r="A128" s="157"/>
      <c r="B128" s="158"/>
      <c r="C128" s="159"/>
      <c r="D128" s="160"/>
      <c r="E128" s="161" t="str">
        <f xml:space="preserve"> E$140</f>
        <v>True up Nominal RCV balance BEG</v>
      </c>
      <c r="F128" s="342">
        <f t="shared" ref="F128:R128" si="58" xml:space="preserve"> F$140</f>
        <v>0</v>
      </c>
      <c r="G128" s="161" t="str">
        <f t="shared" si="58"/>
        <v>£m</v>
      </c>
      <c r="H128" s="342">
        <f t="shared" si="58"/>
        <v>0</v>
      </c>
      <c r="I128" s="342">
        <f t="shared" si="58"/>
        <v>0</v>
      </c>
      <c r="J128" s="342">
        <f t="shared" si="58"/>
        <v>0</v>
      </c>
      <c r="K128" s="342">
        <f xml:space="preserve"> K$140</f>
        <v>0</v>
      </c>
      <c r="L128" s="342">
        <f t="shared" si="58"/>
        <v>0</v>
      </c>
      <c r="M128" s="342">
        <f t="shared" si="58"/>
        <v>0</v>
      </c>
      <c r="N128" s="342">
        <f t="shared" si="58"/>
        <v>0</v>
      </c>
      <c r="O128" s="342">
        <f t="shared" si="58"/>
        <v>0</v>
      </c>
      <c r="P128" s="342">
        <f t="shared" si="58"/>
        <v>0</v>
      </c>
      <c r="Q128" s="342">
        <f t="shared" si="58"/>
        <v>0</v>
      </c>
      <c r="R128" s="342">
        <f t="shared" si="58"/>
        <v>0</v>
      </c>
    </row>
    <row r="129" spans="1:16383" x14ac:dyDescent="0.35">
      <c r="E129" s="178" t="str">
        <f xml:space="preserve"> E$126</f>
        <v>True up Indexation percentage</v>
      </c>
      <c r="F129" s="178">
        <f t="shared" ref="F129:R129" si="59" xml:space="preserve"> F$126</f>
        <v>0</v>
      </c>
      <c r="G129" s="178">
        <f t="shared" si="59"/>
        <v>0</v>
      </c>
      <c r="H129" s="178">
        <f t="shared" si="59"/>
        <v>0</v>
      </c>
      <c r="I129" s="178">
        <f t="shared" si="59"/>
        <v>0</v>
      </c>
      <c r="J129" s="178">
        <f t="shared" si="59"/>
        <v>0</v>
      </c>
      <c r="K129" s="178">
        <f t="shared" si="59"/>
        <v>0</v>
      </c>
      <c r="L129" s="178">
        <f t="shared" si="59"/>
        <v>3.1522140708501789E-2</v>
      </c>
      <c r="M129" s="178">
        <f t="shared" si="59"/>
        <v>2.4258091513662761E-2</v>
      </c>
      <c r="N129" s="178">
        <f t="shared" si="59"/>
        <v>2.9587648685595269E-2</v>
      </c>
      <c r="O129" s="178">
        <f t="shared" si="59"/>
        <v>3.150368327076003E-2</v>
      </c>
      <c r="P129" s="178">
        <f t="shared" si="59"/>
        <v>3.2000000000000695E-2</v>
      </c>
      <c r="Q129" s="178">
        <f t="shared" si="59"/>
        <v>3.1999999999999806E-2</v>
      </c>
      <c r="R129" s="178">
        <f t="shared" si="59"/>
        <v>2.9999999999999805E-2</v>
      </c>
    </row>
    <row r="130" spans="1:16383" x14ac:dyDescent="0.35">
      <c r="C130" s="276"/>
      <c r="E130" s="7" t="s">
        <v>538</v>
      </c>
      <c r="G130" s="91" t="s">
        <v>295</v>
      </c>
      <c r="J130" s="246">
        <f>J128*J129</f>
        <v>0</v>
      </c>
      <c r="K130" s="246">
        <f t="shared" ref="K130:L130" si="60">K128*K129</f>
        <v>0</v>
      </c>
      <c r="L130" s="246">
        <f t="shared" si="60"/>
        <v>0</v>
      </c>
      <c r="M130" s="246">
        <f>M128*M129</f>
        <v>0</v>
      </c>
      <c r="N130" s="246">
        <f t="shared" ref="N130:R130" si="61">N128*N129</f>
        <v>0</v>
      </c>
      <c r="O130" s="246">
        <f t="shared" si="61"/>
        <v>0</v>
      </c>
      <c r="P130" s="246">
        <f t="shared" si="61"/>
        <v>0</v>
      </c>
      <c r="Q130" s="246">
        <f t="shared" si="61"/>
        <v>0</v>
      </c>
      <c r="R130" s="246">
        <f t="shared" si="61"/>
        <v>0</v>
      </c>
    </row>
    <row r="132" spans="1:16383" s="205" customFormat="1" x14ac:dyDescent="0.35">
      <c r="A132" s="201"/>
      <c r="B132" s="202"/>
      <c r="C132" s="203"/>
      <c r="D132" s="204"/>
      <c r="E132" s="37" t="str">
        <f xml:space="preserve"> InpR!E$100</f>
        <v>Run-off rate - CPI(H) + RPI wedge - active - WWN</v>
      </c>
      <c r="F132" s="205">
        <f xml:space="preserve"> InpR!F$100</f>
        <v>0</v>
      </c>
      <c r="G132" s="223" t="str">
        <f xml:space="preserve"> InpR!G$100</f>
        <v>%</v>
      </c>
      <c r="H132" s="205">
        <f xml:space="preserve"> InpR!H$100</f>
        <v>0</v>
      </c>
      <c r="I132" s="205">
        <f xml:space="preserve"> InpR!I$100</f>
        <v>0</v>
      </c>
      <c r="J132" s="205">
        <f xml:space="preserve"> InpR!J$100</f>
        <v>0</v>
      </c>
      <c r="K132" s="205">
        <f xml:space="preserve"> InpR!K$100</f>
        <v>0</v>
      </c>
      <c r="L132" s="205">
        <f xml:space="preserve"> InpR!L$100</f>
        <v>0</v>
      </c>
      <c r="M132" s="205">
        <f xml:space="preserve"> InpR!M$100</f>
        <v>0</v>
      </c>
      <c r="N132" s="205">
        <f xml:space="preserve"> InpR!N$100</f>
        <v>0</v>
      </c>
      <c r="O132" s="205">
        <f xml:space="preserve"> InpR!O$100</f>
        <v>0</v>
      </c>
      <c r="P132" s="205">
        <f xml:space="preserve"> InpR!P$100</f>
        <v>0</v>
      </c>
      <c r="Q132" s="205">
        <f xml:space="preserve"> InpR!Q$100</f>
        <v>0</v>
      </c>
      <c r="R132" s="205">
        <f xml:space="preserve"> InpR!R$100</f>
        <v>0</v>
      </c>
    </row>
    <row r="133" spans="1:16383" s="161" customFormat="1" x14ac:dyDescent="0.35">
      <c r="A133" s="157"/>
      <c r="B133" s="158"/>
      <c r="C133" s="159"/>
      <c r="D133" s="160"/>
      <c r="E133" s="161" t="str">
        <f xml:space="preserve"> E$140</f>
        <v>True up Nominal RCV balance BEG</v>
      </c>
      <c r="F133" s="342">
        <f t="shared" ref="F133:R133" si="62" xml:space="preserve"> F$140</f>
        <v>0</v>
      </c>
      <c r="G133" s="161" t="str">
        <f t="shared" si="62"/>
        <v>£m</v>
      </c>
      <c r="H133" s="342">
        <f t="shared" si="62"/>
        <v>0</v>
      </c>
      <c r="I133" s="342">
        <f t="shared" si="62"/>
        <v>0</v>
      </c>
      <c r="J133" s="342">
        <f t="shared" si="62"/>
        <v>0</v>
      </c>
      <c r="K133" s="342">
        <f t="shared" si="62"/>
        <v>0</v>
      </c>
      <c r="L133" s="342">
        <f t="shared" si="62"/>
        <v>0</v>
      </c>
      <c r="M133" s="342">
        <f t="shared" si="62"/>
        <v>0</v>
      </c>
      <c r="N133" s="342">
        <f t="shared" si="62"/>
        <v>0</v>
      </c>
      <c r="O133" s="342">
        <f t="shared" si="62"/>
        <v>0</v>
      </c>
      <c r="P133" s="342">
        <f t="shared" si="62"/>
        <v>0</v>
      </c>
      <c r="Q133" s="342">
        <f t="shared" si="62"/>
        <v>0</v>
      </c>
      <c r="R133" s="342">
        <f t="shared" si="62"/>
        <v>0</v>
      </c>
    </row>
    <row r="134" spans="1:16383" x14ac:dyDescent="0.35">
      <c r="C134" s="276"/>
      <c r="E134" s="7" t="str">
        <f xml:space="preserve"> E$130</f>
        <v>True up RCV indexation</v>
      </c>
      <c r="F134" s="7">
        <f t="shared" ref="F134:R134" si="63" xml:space="preserve"> F$130</f>
        <v>0</v>
      </c>
      <c r="G134" s="91" t="str">
        <f t="shared" si="63"/>
        <v>£m</v>
      </c>
      <c r="H134" s="7">
        <f t="shared" si="63"/>
        <v>0</v>
      </c>
      <c r="I134" s="7">
        <f t="shared" si="63"/>
        <v>0</v>
      </c>
      <c r="J134" s="246">
        <f t="shared" si="63"/>
        <v>0</v>
      </c>
      <c r="K134" s="246">
        <f t="shared" si="63"/>
        <v>0</v>
      </c>
      <c r="L134" s="246">
        <f t="shared" si="63"/>
        <v>0</v>
      </c>
      <c r="M134" s="246">
        <f t="shared" si="63"/>
        <v>0</v>
      </c>
      <c r="N134" s="246">
        <f t="shared" si="63"/>
        <v>0</v>
      </c>
      <c r="O134" s="246">
        <f t="shared" si="63"/>
        <v>0</v>
      </c>
      <c r="P134" s="246">
        <f t="shared" si="63"/>
        <v>0</v>
      </c>
      <c r="Q134" s="246">
        <f t="shared" si="63"/>
        <v>0</v>
      </c>
      <c r="R134" s="246">
        <f t="shared" si="63"/>
        <v>0</v>
      </c>
    </row>
    <row r="135" spans="1:16383" x14ac:dyDescent="0.35">
      <c r="C135" s="276"/>
      <c r="E135" s="7" t="s">
        <v>539</v>
      </c>
      <c r="F135" s="247"/>
      <c r="G135" s="162" t="s">
        <v>295</v>
      </c>
      <c r="H135" s="247"/>
      <c r="I135" s="247"/>
      <c r="J135" s="246">
        <f t="shared" ref="J135:L135" si="64" xml:space="preserve"> (J133+J134) * J132</f>
        <v>0</v>
      </c>
      <c r="K135" s="246">
        <f t="shared" si="64"/>
        <v>0</v>
      </c>
      <c r="L135" s="246">
        <f t="shared" si="64"/>
        <v>0</v>
      </c>
      <c r="M135" s="246">
        <f xml:space="preserve"> (M133+M134) * M132</f>
        <v>0</v>
      </c>
      <c r="N135" s="246">
        <f t="shared" ref="N135:R135" si="65" xml:space="preserve"> (N133+N134) * N132</f>
        <v>0</v>
      </c>
      <c r="O135" s="246">
        <f t="shared" si="65"/>
        <v>0</v>
      </c>
      <c r="P135" s="246">
        <f t="shared" si="65"/>
        <v>0</v>
      </c>
      <c r="Q135" s="246">
        <f t="shared" si="65"/>
        <v>0</v>
      </c>
      <c r="R135" s="246">
        <f t="shared" si="65"/>
        <v>0</v>
      </c>
      <c r="S135" s="91"/>
      <c r="T135" s="91"/>
      <c r="U135" s="91"/>
      <c r="V135" s="91"/>
      <c r="W135" s="91"/>
      <c r="X135" s="91"/>
      <c r="Y135" s="91"/>
      <c r="Z135" s="91"/>
      <c r="AA135" s="91"/>
      <c r="AB135" s="91"/>
      <c r="AC135" s="91"/>
      <c r="AD135" s="91"/>
      <c r="AE135" s="91"/>
      <c r="AF135" s="91"/>
      <c r="AG135" s="91"/>
      <c r="AH135" s="91"/>
      <c r="AI135" s="91"/>
      <c r="AJ135" s="91"/>
      <c r="AK135" s="91"/>
      <c r="AL135" s="91"/>
      <c r="AM135" s="91"/>
      <c r="AN135" s="91"/>
      <c r="AO135" s="91"/>
      <c r="AP135" s="91"/>
      <c r="AQ135" s="91"/>
      <c r="AR135" s="91"/>
      <c r="AS135" s="91"/>
      <c r="AT135" s="91"/>
      <c r="AU135" s="91"/>
      <c r="AV135" s="91"/>
      <c r="AW135" s="91"/>
      <c r="AX135" s="91"/>
      <c r="AY135" s="91"/>
      <c r="AZ135" s="91"/>
      <c r="BA135" s="91"/>
      <c r="BB135" s="91"/>
      <c r="BC135" s="91"/>
      <c r="BD135" s="91"/>
      <c r="BE135" s="91"/>
      <c r="BF135" s="91"/>
      <c r="BG135" s="91"/>
      <c r="BH135" s="91"/>
      <c r="BI135" s="91"/>
      <c r="BJ135" s="91"/>
      <c r="BK135" s="91"/>
      <c r="BL135" s="91"/>
      <c r="BM135" s="91"/>
      <c r="BN135" s="91"/>
      <c r="BO135" s="91"/>
      <c r="BP135" s="91"/>
      <c r="BQ135" s="91"/>
      <c r="BR135" s="91"/>
      <c r="BS135" s="91"/>
      <c r="BT135" s="91"/>
      <c r="BU135" s="91"/>
      <c r="BV135" s="91"/>
      <c r="BW135" s="91"/>
      <c r="BX135" s="91"/>
      <c r="BY135" s="91"/>
      <c r="BZ135" s="91"/>
      <c r="CA135" s="91"/>
      <c r="CB135" s="91"/>
      <c r="CC135" s="91"/>
      <c r="CD135" s="91"/>
      <c r="CE135" s="91"/>
      <c r="CF135" s="91"/>
      <c r="CG135" s="91"/>
      <c r="CH135" s="91"/>
      <c r="CI135" s="91"/>
      <c r="CJ135" s="91"/>
      <c r="CK135" s="91"/>
      <c r="CL135" s="91"/>
      <c r="CM135" s="91"/>
      <c r="CN135" s="91"/>
      <c r="CO135" s="91"/>
      <c r="CP135" s="91"/>
      <c r="CQ135" s="91"/>
      <c r="CR135" s="91"/>
      <c r="CS135" s="91"/>
      <c r="CT135" s="91"/>
      <c r="CU135" s="91"/>
      <c r="CV135" s="91"/>
      <c r="CW135" s="91"/>
      <c r="CX135" s="91"/>
      <c r="CY135" s="91"/>
      <c r="CZ135" s="91"/>
      <c r="DA135" s="91"/>
      <c r="DB135" s="91"/>
      <c r="DC135" s="91"/>
      <c r="DD135" s="91"/>
      <c r="DE135" s="91"/>
      <c r="DF135" s="91"/>
      <c r="DG135" s="91"/>
      <c r="DH135" s="91"/>
      <c r="DI135" s="91"/>
      <c r="DJ135" s="91"/>
      <c r="DK135" s="91"/>
      <c r="DL135" s="91"/>
      <c r="DM135" s="91"/>
      <c r="DN135" s="91"/>
      <c r="DO135" s="91"/>
      <c r="DP135" s="91"/>
      <c r="DQ135" s="91"/>
      <c r="DR135" s="91"/>
      <c r="DS135" s="91"/>
      <c r="DT135" s="91"/>
      <c r="DU135" s="91"/>
      <c r="DV135" s="91"/>
      <c r="DW135" s="91"/>
      <c r="DX135" s="91"/>
      <c r="DY135" s="91"/>
      <c r="DZ135" s="91"/>
      <c r="EA135" s="91"/>
      <c r="EB135" s="91"/>
      <c r="EC135" s="91"/>
      <c r="ED135" s="91"/>
      <c r="EE135" s="91"/>
      <c r="EF135" s="91"/>
      <c r="EG135" s="91"/>
      <c r="EH135" s="91"/>
      <c r="EI135" s="91"/>
      <c r="EJ135" s="91"/>
      <c r="EK135" s="91"/>
      <c r="EL135" s="91"/>
      <c r="EM135" s="91"/>
      <c r="EN135" s="91"/>
      <c r="EO135" s="91"/>
      <c r="EP135" s="91"/>
      <c r="EQ135" s="91"/>
      <c r="ER135" s="91"/>
      <c r="ES135" s="91"/>
      <c r="ET135" s="91"/>
      <c r="EU135" s="91"/>
      <c r="EV135" s="91"/>
      <c r="EW135" s="91"/>
      <c r="EX135" s="91"/>
      <c r="EY135" s="91"/>
      <c r="EZ135" s="91"/>
      <c r="FA135" s="91"/>
      <c r="FB135" s="91"/>
      <c r="FC135" s="91"/>
      <c r="FD135" s="91"/>
      <c r="FE135" s="91"/>
      <c r="FF135" s="91"/>
      <c r="FG135" s="91"/>
      <c r="FH135" s="91"/>
      <c r="FI135" s="91"/>
      <c r="FJ135" s="91"/>
      <c r="FK135" s="91"/>
      <c r="FL135" s="91"/>
      <c r="FM135" s="91"/>
      <c r="FN135" s="91"/>
      <c r="FO135" s="91"/>
      <c r="FP135" s="91"/>
      <c r="FQ135" s="91"/>
      <c r="FR135" s="91"/>
      <c r="FS135" s="91"/>
      <c r="FT135" s="91"/>
      <c r="FU135" s="91"/>
      <c r="FV135" s="91"/>
      <c r="FW135" s="91"/>
      <c r="FX135" s="91"/>
      <c r="FY135" s="91"/>
      <c r="FZ135" s="91"/>
      <c r="GA135" s="91"/>
      <c r="GB135" s="91"/>
      <c r="GC135" s="91"/>
      <c r="GD135" s="91"/>
      <c r="GE135" s="91"/>
      <c r="GF135" s="91"/>
      <c r="GG135" s="91"/>
      <c r="GH135" s="91"/>
      <c r="GI135" s="91"/>
      <c r="GJ135" s="91"/>
      <c r="GK135" s="91"/>
      <c r="GL135" s="91"/>
      <c r="GM135" s="91"/>
      <c r="GN135" s="91"/>
      <c r="GO135" s="91"/>
      <c r="GP135" s="91"/>
      <c r="GQ135" s="91"/>
      <c r="GR135" s="91"/>
      <c r="GS135" s="91"/>
      <c r="GT135" s="91"/>
      <c r="GU135" s="91"/>
      <c r="GV135" s="91"/>
      <c r="GW135" s="91"/>
      <c r="GX135" s="91"/>
      <c r="GY135" s="91"/>
      <c r="GZ135" s="91"/>
      <c r="HA135" s="91"/>
      <c r="HB135" s="91"/>
      <c r="HC135" s="91"/>
      <c r="HD135" s="91"/>
      <c r="HE135" s="91"/>
      <c r="HF135" s="91"/>
      <c r="HG135" s="91"/>
      <c r="HH135" s="91"/>
      <c r="HI135" s="91"/>
      <c r="HJ135" s="91"/>
      <c r="HK135" s="91"/>
      <c r="HL135" s="91"/>
      <c r="HM135" s="91"/>
      <c r="HN135" s="91"/>
      <c r="HO135" s="91"/>
      <c r="HP135" s="91"/>
      <c r="HQ135" s="91"/>
      <c r="HR135" s="91"/>
      <c r="HS135" s="91"/>
      <c r="HT135" s="91"/>
      <c r="HU135" s="91"/>
      <c r="HV135" s="91"/>
      <c r="HW135" s="91"/>
      <c r="HX135" s="91"/>
      <c r="HY135" s="91"/>
      <c r="HZ135" s="91"/>
      <c r="IA135" s="91"/>
      <c r="IB135" s="91"/>
      <c r="IC135" s="91"/>
      <c r="ID135" s="91"/>
      <c r="IE135" s="91"/>
      <c r="IF135" s="91"/>
      <c r="IG135" s="91"/>
      <c r="IH135" s="91"/>
      <c r="II135" s="91"/>
      <c r="IJ135" s="91"/>
      <c r="IK135" s="91"/>
      <c r="IL135" s="91"/>
      <c r="IM135" s="91"/>
      <c r="IN135" s="91"/>
      <c r="IO135" s="91"/>
      <c r="IP135" s="91"/>
      <c r="IQ135" s="91"/>
      <c r="IR135" s="91"/>
      <c r="IS135" s="91"/>
      <c r="IT135" s="91"/>
      <c r="IU135" s="91"/>
      <c r="IV135" s="91"/>
      <c r="IW135" s="91"/>
      <c r="IX135" s="91"/>
      <c r="IY135" s="91"/>
      <c r="IZ135" s="91"/>
      <c r="JA135" s="91"/>
      <c r="JB135" s="91"/>
      <c r="JC135" s="91"/>
      <c r="JD135" s="91"/>
      <c r="JE135" s="91"/>
      <c r="JF135" s="91"/>
      <c r="JG135" s="91"/>
      <c r="JH135" s="91"/>
      <c r="JI135" s="91"/>
      <c r="JJ135" s="91"/>
      <c r="JK135" s="91"/>
      <c r="JL135" s="91"/>
      <c r="JM135" s="91"/>
      <c r="JN135" s="91"/>
      <c r="JO135" s="91"/>
      <c r="JP135" s="91"/>
      <c r="JQ135" s="91"/>
      <c r="JR135" s="91"/>
      <c r="JS135" s="91"/>
      <c r="JT135" s="91"/>
      <c r="JU135" s="91"/>
      <c r="JV135" s="91"/>
      <c r="JW135" s="91"/>
      <c r="JX135" s="91"/>
      <c r="JY135" s="91"/>
      <c r="JZ135" s="91"/>
      <c r="KA135" s="91"/>
      <c r="KB135" s="91"/>
      <c r="KC135" s="91"/>
      <c r="KD135" s="91"/>
      <c r="KE135" s="91"/>
      <c r="KF135" s="91"/>
      <c r="KG135" s="91"/>
      <c r="KH135" s="91"/>
      <c r="KI135" s="91"/>
      <c r="KJ135" s="91"/>
      <c r="KK135" s="91"/>
      <c r="KL135" s="91"/>
      <c r="KM135" s="91"/>
      <c r="KN135" s="91"/>
      <c r="KO135" s="91"/>
      <c r="KP135" s="91"/>
      <c r="KQ135" s="91"/>
      <c r="KR135" s="91"/>
      <c r="KS135" s="91"/>
      <c r="KT135" s="91"/>
      <c r="KU135" s="91"/>
      <c r="KV135" s="91"/>
      <c r="KW135" s="91"/>
      <c r="KX135" s="91"/>
      <c r="KY135" s="91"/>
      <c r="KZ135" s="91"/>
      <c r="LA135" s="91"/>
      <c r="LB135" s="91"/>
      <c r="LC135" s="91"/>
      <c r="LD135" s="91"/>
      <c r="LE135" s="91"/>
      <c r="LF135" s="91"/>
      <c r="LG135" s="91"/>
      <c r="LH135" s="91"/>
      <c r="LI135" s="91"/>
      <c r="LJ135" s="91"/>
      <c r="LK135" s="91"/>
      <c r="LL135" s="91"/>
      <c r="LM135" s="91"/>
      <c r="LN135" s="91"/>
      <c r="LO135" s="91"/>
      <c r="LP135" s="91"/>
      <c r="LQ135" s="91"/>
      <c r="LR135" s="91"/>
      <c r="LS135" s="91"/>
      <c r="LT135" s="91"/>
      <c r="LU135" s="91"/>
      <c r="LV135" s="91"/>
      <c r="LW135" s="91"/>
      <c r="LX135" s="91"/>
      <c r="LY135" s="91"/>
      <c r="LZ135" s="91"/>
      <c r="MA135" s="91"/>
      <c r="MB135" s="91"/>
      <c r="MC135" s="91"/>
      <c r="MD135" s="91"/>
      <c r="ME135" s="91"/>
      <c r="MF135" s="91"/>
      <c r="MG135" s="91"/>
      <c r="MH135" s="91"/>
      <c r="MI135" s="91"/>
      <c r="MJ135" s="91"/>
      <c r="MK135" s="91"/>
      <c r="ML135" s="91"/>
      <c r="MM135" s="91"/>
      <c r="MN135" s="91"/>
      <c r="MO135" s="91"/>
      <c r="MP135" s="91"/>
      <c r="MQ135" s="91"/>
      <c r="MR135" s="91"/>
      <c r="MS135" s="91"/>
      <c r="MT135" s="91"/>
      <c r="MU135" s="91"/>
      <c r="MV135" s="91"/>
      <c r="MW135" s="91"/>
      <c r="MX135" s="91"/>
      <c r="MY135" s="91"/>
      <c r="MZ135" s="91"/>
      <c r="NA135" s="91"/>
      <c r="NB135" s="91"/>
      <c r="NC135" s="91"/>
      <c r="ND135" s="91"/>
      <c r="NE135" s="91"/>
      <c r="NF135" s="91"/>
      <c r="NG135" s="91"/>
      <c r="NH135" s="91"/>
      <c r="NI135" s="91"/>
      <c r="NJ135" s="91"/>
      <c r="NK135" s="91"/>
      <c r="NL135" s="91"/>
      <c r="NM135" s="91"/>
      <c r="NN135" s="91"/>
      <c r="NO135" s="91"/>
      <c r="NP135" s="91"/>
      <c r="NQ135" s="91"/>
      <c r="NR135" s="91"/>
      <c r="NS135" s="91"/>
      <c r="NT135" s="91"/>
      <c r="NU135" s="91"/>
      <c r="NV135" s="91"/>
      <c r="NW135" s="91"/>
      <c r="NX135" s="91"/>
      <c r="NY135" s="91"/>
      <c r="NZ135" s="91"/>
      <c r="OA135" s="91"/>
      <c r="OB135" s="91"/>
      <c r="OC135" s="91"/>
      <c r="OD135" s="91"/>
      <c r="OE135" s="91"/>
      <c r="OF135" s="91"/>
      <c r="OG135" s="91"/>
      <c r="OH135" s="91"/>
      <c r="OI135" s="91"/>
      <c r="OJ135" s="91"/>
      <c r="OK135" s="91"/>
      <c r="OL135" s="91"/>
      <c r="OM135" s="91"/>
      <c r="ON135" s="91"/>
      <c r="OO135" s="91"/>
      <c r="OP135" s="91"/>
      <c r="OQ135" s="91"/>
      <c r="OR135" s="91"/>
      <c r="OS135" s="91"/>
      <c r="OT135" s="91"/>
      <c r="OU135" s="91"/>
      <c r="OV135" s="91"/>
      <c r="OW135" s="91"/>
      <c r="OX135" s="91"/>
      <c r="OY135" s="91"/>
      <c r="OZ135" s="91"/>
      <c r="PA135" s="91"/>
      <c r="PB135" s="91"/>
      <c r="PC135" s="91"/>
      <c r="PD135" s="91"/>
      <c r="PE135" s="91"/>
      <c r="PF135" s="91"/>
      <c r="PG135" s="91"/>
      <c r="PH135" s="91"/>
      <c r="PI135" s="91"/>
      <c r="PJ135" s="91"/>
      <c r="PK135" s="91"/>
      <c r="PL135" s="91"/>
      <c r="PM135" s="91"/>
      <c r="PN135" s="91"/>
      <c r="PO135" s="91"/>
      <c r="PP135" s="91"/>
      <c r="PQ135" s="91"/>
      <c r="PR135" s="91"/>
      <c r="PS135" s="91"/>
      <c r="PT135" s="91"/>
      <c r="PU135" s="91"/>
      <c r="PV135" s="91"/>
      <c r="PW135" s="91"/>
      <c r="PX135" s="91"/>
      <c r="PY135" s="91"/>
      <c r="PZ135" s="91"/>
      <c r="QA135" s="91"/>
      <c r="QB135" s="91"/>
      <c r="QC135" s="91"/>
      <c r="QD135" s="91"/>
      <c r="QE135" s="91"/>
      <c r="QF135" s="91"/>
      <c r="QG135" s="91"/>
      <c r="QH135" s="91"/>
      <c r="QI135" s="91"/>
      <c r="QJ135" s="91"/>
      <c r="QK135" s="91"/>
      <c r="QL135" s="91"/>
      <c r="QM135" s="91"/>
      <c r="QN135" s="91"/>
      <c r="QO135" s="91"/>
      <c r="QP135" s="91"/>
      <c r="QQ135" s="91"/>
      <c r="QR135" s="91"/>
      <c r="QS135" s="91"/>
      <c r="QT135" s="91"/>
      <c r="QU135" s="91"/>
      <c r="QV135" s="91"/>
      <c r="QW135" s="91"/>
      <c r="QX135" s="91"/>
      <c r="QY135" s="91"/>
      <c r="QZ135" s="91"/>
      <c r="RA135" s="91"/>
      <c r="RB135" s="91"/>
      <c r="RC135" s="91"/>
      <c r="RD135" s="91"/>
      <c r="RE135" s="91"/>
      <c r="RF135" s="91"/>
      <c r="RG135" s="91"/>
      <c r="RH135" s="91"/>
      <c r="RI135" s="91"/>
      <c r="RJ135" s="91"/>
      <c r="RK135" s="91"/>
      <c r="RL135" s="91"/>
      <c r="RM135" s="91"/>
      <c r="RN135" s="91"/>
      <c r="RO135" s="91"/>
      <c r="RP135" s="91"/>
      <c r="RQ135" s="91"/>
      <c r="RR135" s="91"/>
      <c r="RS135" s="91"/>
      <c r="RT135" s="91"/>
      <c r="RU135" s="91"/>
      <c r="RV135" s="91"/>
      <c r="RW135" s="91"/>
      <c r="RX135" s="91"/>
      <c r="RY135" s="91"/>
      <c r="RZ135" s="91"/>
      <c r="SA135" s="91"/>
      <c r="SB135" s="91"/>
      <c r="SC135" s="91"/>
      <c r="SD135" s="91"/>
      <c r="SE135" s="91"/>
      <c r="SF135" s="91"/>
      <c r="SG135" s="91"/>
      <c r="SH135" s="91"/>
      <c r="SI135" s="91"/>
      <c r="SJ135" s="91"/>
      <c r="SK135" s="91"/>
      <c r="SL135" s="91"/>
      <c r="SM135" s="91"/>
      <c r="SN135" s="91"/>
      <c r="SO135" s="91"/>
      <c r="SP135" s="91"/>
      <c r="SQ135" s="91"/>
      <c r="SR135" s="91"/>
      <c r="SS135" s="91"/>
      <c r="ST135" s="91"/>
      <c r="SU135" s="91"/>
      <c r="SV135" s="91"/>
      <c r="SW135" s="91"/>
      <c r="SX135" s="91"/>
      <c r="SY135" s="91"/>
      <c r="SZ135" s="91"/>
      <c r="TA135" s="91"/>
      <c r="TB135" s="91"/>
      <c r="TC135" s="91"/>
      <c r="TD135" s="91"/>
      <c r="TE135" s="91"/>
      <c r="TF135" s="91"/>
      <c r="TG135" s="91"/>
      <c r="TH135" s="91"/>
      <c r="TI135" s="91"/>
      <c r="TJ135" s="91"/>
      <c r="TK135" s="91"/>
      <c r="TL135" s="91"/>
      <c r="TM135" s="91"/>
      <c r="TN135" s="91"/>
      <c r="TO135" s="91"/>
      <c r="TP135" s="91"/>
      <c r="TQ135" s="91"/>
      <c r="TR135" s="91"/>
      <c r="TS135" s="91"/>
      <c r="TT135" s="91"/>
      <c r="TU135" s="91"/>
      <c r="TV135" s="91"/>
      <c r="TW135" s="91"/>
      <c r="TX135" s="91"/>
      <c r="TY135" s="91"/>
      <c r="TZ135" s="91"/>
      <c r="UA135" s="91"/>
      <c r="UB135" s="91"/>
      <c r="UC135" s="91"/>
      <c r="UD135" s="91"/>
      <c r="UE135" s="91"/>
      <c r="UF135" s="91"/>
      <c r="UG135" s="91"/>
      <c r="UH135" s="91"/>
      <c r="UI135" s="91"/>
      <c r="UJ135" s="91"/>
      <c r="UK135" s="91"/>
      <c r="UL135" s="91"/>
      <c r="UM135" s="91"/>
      <c r="UN135" s="91"/>
      <c r="UO135" s="91"/>
      <c r="UP135" s="91"/>
      <c r="UQ135" s="91"/>
      <c r="UR135" s="91"/>
      <c r="US135" s="91"/>
      <c r="UT135" s="91"/>
      <c r="UU135" s="91"/>
      <c r="UV135" s="91"/>
      <c r="UW135" s="91"/>
      <c r="UX135" s="91"/>
      <c r="UY135" s="91"/>
      <c r="UZ135" s="91"/>
      <c r="VA135" s="91"/>
      <c r="VB135" s="91"/>
      <c r="VC135" s="91"/>
      <c r="VD135" s="91"/>
      <c r="VE135" s="91"/>
      <c r="VF135" s="91"/>
      <c r="VG135" s="91"/>
      <c r="VH135" s="91"/>
      <c r="VI135" s="91"/>
      <c r="VJ135" s="91"/>
      <c r="VK135" s="91"/>
      <c r="VL135" s="91"/>
      <c r="VM135" s="91"/>
      <c r="VN135" s="91"/>
      <c r="VO135" s="91"/>
      <c r="VP135" s="91"/>
      <c r="VQ135" s="91"/>
      <c r="VR135" s="91"/>
      <c r="VS135" s="91"/>
      <c r="VT135" s="91"/>
      <c r="VU135" s="91"/>
      <c r="VV135" s="91"/>
      <c r="VW135" s="91"/>
      <c r="VX135" s="91"/>
      <c r="VY135" s="91"/>
      <c r="VZ135" s="91"/>
      <c r="WA135" s="91"/>
      <c r="WB135" s="91"/>
      <c r="WC135" s="91"/>
      <c r="WD135" s="91"/>
      <c r="WE135" s="91"/>
      <c r="WF135" s="91"/>
      <c r="WG135" s="91"/>
      <c r="WH135" s="91"/>
      <c r="WI135" s="91"/>
      <c r="WJ135" s="91"/>
      <c r="WK135" s="91"/>
      <c r="WL135" s="91"/>
      <c r="WM135" s="91"/>
      <c r="WN135" s="91"/>
      <c r="WO135" s="91"/>
      <c r="WP135" s="91"/>
      <c r="WQ135" s="91"/>
      <c r="WR135" s="91"/>
      <c r="WS135" s="91"/>
      <c r="WT135" s="91"/>
      <c r="WU135" s="91"/>
      <c r="WV135" s="91"/>
      <c r="WW135" s="91"/>
      <c r="WX135" s="91"/>
      <c r="WY135" s="91"/>
      <c r="WZ135" s="91"/>
      <c r="XA135" s="91"/>
      <c r="XB135" s="91"/>
      <c r="XC135" s="91"/>
      <c r="XD135" s="91"/>
      <c r="XE135" s="91"/>
      <c r="XF135" s="91"/>
      <c r="XG135" s="91"/>
      <c r="XH135" s="91"/>
      <c r="XI135" s="91"/>
      <c r="XJ135" s="91"/>
      <c r="XK135" s="91"/>
      <c r="XL135" s="91"/>
      <c r="XM135" s="91"/>
      <c r="XN135" s="91"/>
      <c r="XO135" s="91"/>
      <c r="XP135" s="91"/>
      <c r="XQ135" s="91"/>
      <c r="XR135" s="91"/>
      <c r="XS135" s="91"/>
      <c r="XT135" s="91"/>
      <c r="XU135" s="91"/>
      <c r="XV135" s="91"/>
      <c r="XW135" s="91"/>
      <c r="XX135" s="91"/>
      <c r="XY135" s="91"/>
      <c r="XZ135" s="91"/>
      <c r="YA135" s="91"/>
      <c r="YB135" s="91"/>
      <c r="YC135" s="91"/>
      <c r="YD135" s="91"/>
      <c r="YE135" s="91"/>
      <c r="YF135" s="91"/>
      <c r="YG135" s="91"/>
      <c r="YH135" s="91"/>
      <c r="YI135" s="91"/>
      <c r="YJ135" s="91"/>
      <c r="YK135" s="91"/>
      <c r="YL135" s="91"/>
      <c r="YM135" s="91"/>
      <c r="YN135" s="91"/>
      <c r="YO135" s="91"/>
      <c r="YP135" s="91"/>
      <c r="YQ135" s="91"/>
      <c r="YR135" s="91"/>
      <c r="YS135" s="91"/>
      <c r="YT135" s="91"/>
      <c r="YU135" s="91"/>
      <c r="YV135" s="91"/>
      <c r="YW135" s="91"/>
      <c r="YX135" s="91"/>
      <c r="YY135" s="91"/>
      <c r="YZ135" s="91"/>
      <c r="ZA135" s="91"/>
      <c r="ZB135" s="91"/>
      <c r="ZC135" s="91"/>
      <c r="ZD135" s="91"/>
      <c r="ZE135" s="91"/>
      <c r="ZF135" s="91"/>
      <c r="ZG135" s="91"/>
      <c r="ZH135" s="91"/>
      <c r="ZI135" s="91"/>
      <c r="ZJ135" s="91"/>
      <c r="ZK135" s="91"/>
      <c r="ZL135" s="91"/>
      <c r="ZM135" s="91"/>
      <c r="ZN135" s="91"/>
      <c r="ZO135" s="91"/>
      <c r="ZP135" s="91"/>
      <c r="ZQ135" s="91"/>
      <c r="ZR135" s="91"/>
      <c r="ZS135" s="91"/>
      <c r="ZT135" s="91"/>
      <c r="ZU135" s="91"/>
      <c r="ZV135" s="91"/>
      <c r="ZW135" s="91"/>
      <c r="ZX135" s="91"/>
      <c r="ZY135" s="91"/>
      <c r="ZZ135" s="91"/>
      <c r="AAA135" s="91"/>
      <c r="AAB135" s="91"/>
      <c r="AAC135" s="91"/>
      <c r="AAD135" s="91"/>
      <c r="AAE135" s="91"/>
      <c r="AAF135" s="91"/>
      <c r="AAG135" s="91"/>
      <c r="AAH135" s="91"/>
      <c r="AAI135" s="91"/>
      <c r="AAJ135" s="91"/>
      <c r="AAK135" s="91"/>
      <c r="AAL135" s="91"/>
      <c r="AAM135" s="91"/>
      <c r="AAN135" s="91"/>
      <c r="AAO135" s="91"/>
      <c r="AAP135" s="91"/>
      <c r="AAQ135" s="91"/>
      <c r="AAR135" s="91"/>
      <c r="AAS135" s="91"/>
      <c r="AAT135" s="91"/>
      <c r="AAU135" s="91"/>
      <c r="AAV135" s="91"/>
      <c r="AAW135" s="91"/>
      <c r="AAX135" s="91"/>
      <c r="AAY135" s="91"/>
      <c r="AAZ135" s="91"/>
      <c r="ABA135" s="91"/>
      <c r="ABB135" s="91"/>
      <c r="ABC135" s="91"/>
      <c r="ABD135" s="91"/>
      <c r="ABE135" s="91"/>
      <c r="ABF135" s="91"/>
      <c r="ABG135" s="91"/>
      <c r="ABH135" s="91"/>
      <c r="ABI135" s="91"/>
      <c r="ABJ135" s="91"/>
      <c r="ABK135" s="91"/>
      <c r="ABL135" s="91"/>
      <c r="ABM135" s="91"/>
      <c r="ABN135" s="91"/>
      <c r="ABO135" s="91"/>
      <c r="ABP135" s="91"/>
      <c r="ABQ135" s="91"/>
      <c r="ABR135" s="91"/>
      <c r="ABS135" s="91"/>
      <c r="ABT135" s="91"/>
      <c r="ABU135" s="91"/>
      <c r="ABV135" s="91"/>
      <c r="ABW135" s="91"/>
      <c r="ABX135" s="91"/>
      <c r="ABY135" s="91"/>
      <c r="ABZ135" s="91"/>
      <c r="ACA135" s="91"/>
      <c r="ACB135" s="91"/>
      <c r="ACC135" s="91"/>
      <c r="ACD135" s="91"/>
      <c r="ACE135" s="91"/>
      <c r="ACF135" s="91"/>
      <c r="ACG135" s="91"/>
      <c r="ACH135" s="91"/>
      <c r="ACI135" s="91"/>
      <c r="ACJ135" s="91"/>
      <c r="ACK135" s="91"/>
      <c r="ACL135" s="91"/>
      <c r="ACM135" s="91"/>
      <c r="ACN135" s="91"/>
      <c r="ACO135" s="91"/>
      <c r="ACP135" s="91"/>
      <c r="ACQ135" s="91"/>
      <c r="ACR135" s="91"/>
      <c r="ACS135" s="91"/>
      <c r="ACT135" s="91"/>
      <c r="ACU135" s="91"/>
      <c r="ACV135" s="91"/>
      <c r="ACW135" s="91"/>
      <c r="ACX135" s="91"/>
      <c r="ACY135" s="91"/>
      <c r="ACZ135" s="91"/>
      <c r="ADA135" s="91"/>
      <c r="ADB135" s="91"/>
      <c r="ADC135" s="91"/>
      <c r="ADD135" s="91"/>
      <c r="ADE135" s="91"/>
      <c r="ADF135" s="91"/>
      <c r="ADG135" s="91"/>
      <c r="ADH135" s="91"/>
      <c r="ADI135" s="91"/>
      <c r="ADJ135" s="91"/>
      <c r="ADK135" s="91"/>
      <c r="ADL135" s="91"/>
      <c r="ADM135" s="91"/>
      <c r="ADN135" s="91"/>
      <c r="ADO135" s="91"/>
      <c r="ADP135" s="91"/>
      <c r="ADQ135" s="91"/>
      <c r="ADR135" s="91"/>
      <c r="ADS135" s="91"/>
      <c r="ADT135" s="91"/>
      <c r="ADU135" s="91"/>
      <c r="ADV135" s="91"/>
      <c r="ADW135" s="91"/>
      <c r="ADX135" s="91"/>
      <c r="ADY135" s="91"/>
      <c r="ADZ135" s="91"/>
      <c r="AEA135" s="91"/>
      <c r="AEB135" s="91"/>
      <c r="AEC135" s="91"/>
      <c r="AED135" s="91"/>
      <c r="AEE135" s="91"/>
      <c r="AEF135" s="91"/>
      <c r="AEG135" s="91"/>
      <c r="AEH135" s="91"/>
      <c r="AEI135" s="91"/>
      <c r="AEJ135" s="91"/>
      <c r="AEK135" s="91"/>
      <c r="AEL135" s="91"/>
      <c r="AEM135" s="91"/>
      <c r="AEN135" s="91"/>
      <c r="AEO135" s="91"/>
      <c r="AEP135" s="91"/>
      <c r="AEQ135" s="91"/>
      <c r="AER135" s="91"/>
      <c r="AES135" s="91"/>
      <c r="AET135" s="91"/>
      <c r="AEU135" s="91"/>
      <c r="AEV135" s="91"/>
      <c r="AEW135" s="91"/>
      <c r="AEX135" s="91"/>
      <c r="AEY135" s="91"/>
      <c r="AEZ135" s="91"/>
      <c r="AFA135" s="91"/>
      <c r="AFB135" s="91"/>
      <c r="AFC135" s="91"/>
      <c r="AFD135" s="91"/>
      <c r="AFE135" s="91"/>
      <c r="AFF135" s="91"/>
      <c r="AFG135" s="91"/>
      <c r="AFH135" s="91"/>
      <c r="AFI135" s="91"/>
      <c r="AFJ135" s="91"/>
      <c r="AFK135" s="91"/>
      <c r="AFL135" s="91"/>
      <c r="AFM135" s="91"/>
      <c r="AFN135" s="91"/>
      <c r="AFO135" s="91"/>
      <c r="AFP135" s="91"/>
      <c r="AFQ135" s="91"/>
      <c r="AFR135" s="91"/>
      <c r="AFS135" s="91"/>
      <c r="AFT135" s="91"/>
      <c r="AFU135" s="91"/>
      <c r="AFV135" s="91"/>
      <c r="AFW135" s="91"/>
      <c r="AFX135" s="91"/>
      <c r="AFY135" s="91"/>
      <c r="AFZ135" s="91"/>
      <c r="AGA135" s="91"/>
      <c r="AGB135" s="91"/>
      <c r="AGC135" s="91"/>
      <c r="AGD135" s="91"/>
      <c r="AGE135" s="91"/>
      <c r="AGF135" s="91"/>
      <c r="AGG135" s="91"/>
      <c r="AGH135" s="91"/>
      <c r="AGI135" s="91"/>
      <c r="AGJ135" s="91"/>
      <c r="AGK135" s="91"/>
      <c r="AGL135" s="91"/>
      <c r="AGM135" s="91"/>
      <c r="AGN135" s="91"/>
      <c r="AGO135" s="91"/>
      <c r="AGP135" s="91"/>
      <c r="AGQ135" s="91"/>
      <c r="AGR135" s="91"/>
      <c r="AGS135" s="91"/>
      <c r="AGT135" s="91"/>
      <c r="AGU135" s="91"/>
      <c r="AGV135" s="91"/>
      <c r="AGW135" s="91"/>
      <c r="AGX135" s="91"/>
      <c r="AGY135" s="91"/>
      <c r="AGZ135" s="91"/>
      <c r="AHA135" s="91"/>
      <c r="AHB135" s="91"/>
      <c r="AHC135" s="91"/>
      <c r="AHD135" s="91"/>
      <c r="AHE135" s="91"/>
      <c r="AHF135" s="91"/>
      <c r="AHG135" s="91"/>
      <c r="AHH135" s="91"/>
      <c r="AHI135" s="91"/>
      <c r="AHJ135" s="91"/>
      <c r="AHK135" s="91"/>
      <c r="AHL135" s="91"/>
      <c r="AHM135" s="91"/>
      <c r="AHN135" s="91"/>
      <c r="AHO135" s="91"/>
      <c r="AHP135" s="91"/>
      <c r="AHQ135" s="91"/>
      <c r="AHR135" s="91"/>
      <c r="AHS135" s="91"/>
      <c r="AHT135" s="91"/>
      <c r="AHU135" s="91"/>
      <c r="AHV135" s="91"/>
      <c r="AHW135" s="91"/>
      <c r="AHX135" s="91"/>
      <c r="AHY135" s="91"/>
      <c r="AHZ135" s="91"/>
      <c r="AIA135" s="91"/>
      <c r="AIB135" s="91"/>
      <c r="AIC135" s="91"/>
      <c r="AID135" s="91"/>
      <c r="AIE135" s="91"/>
      <c r="AIF135" s="91"/>
      <c r="AIG135" s="91"/>
      <c r="AIH135" s="91"/>
      <c r="AII135" s="91"/>
      <c r="AIJ135" s="91"/>
      <c r="AIK135" s="91"/>
      <c r="AIL135" s="91"/>
      <c r="AIM135" s="91"/>
      <c r="AIN135" s="91"/>
      <c r="AIO135" s="91"/>
      <c r="AIP135" s="91"/>
      <c r="AIQ135" s="91"/>
      <c r="AIR135" s="91"/>
      <c r="AIS135" s="91"/>
      <c r="AIT135" s="91"/>
      <c r="AIU135" s="91"/>
      <c r="AIV135" s="91"/>
      <c r="AIW135" s="91"/>
      <c r="AIX135" s="91"/>
      <c r="AIY135" s="91"/>
      <c r="AIZ135" s="91"/>
      <c r="AJA135" s="91"/>
      <c r="AJB135" s="91"/>
      <c r="AJC135" s="91"/>
      <c r="AJD135" s="91"/>
      <c r="AJE135" s="91"/>
      <c r="AJF135" s="91"/>
      <c r="AJG135" s="91"/>
      <c r="AJH135" s="91"/>
      <c r="AJI135" s="91"/>
      <c r="AJJ135" s="91"/>
      <c r="AJK135" s="91"/>
      <c r="AJL135" s="91"/>
      <c r="AJM135" s="91"/>
      <c r="AJN135" s="91"/>
      <c r="AJO135" s="91"/>
      <c r="AJP135" s="91"/>
      <c r="AJQ135" s="91"/>
      <c r="AJR135" s="91"/>
      <c r="AJS135" s="91"/>
      <c r="AJT135" s="91"/>
      <c r="AJU135" s="91"/>
      <c r="AJV135" s="91"/>
      <c r="AJW135" s="91"/>
      <c r="AJX135" s="91"/>
      <c r="AJY135" s="91"/>
      <c r="AJZ135" s="91"/>
      <c r="AKA135" s="91"/>
      <c r="AKB135" s="91"/>
      <c r="AKC135" s="91"/>
      <c r="AKD135" s="91"/>
      <c r="AKE135" s="91"/>
      <c r="AKF135" s="91"/>
      <c r="AKG135" s="91"/>
      <c r="AKH135" s="91"/>
      <c r="AKI135" s="91"/>
      <c r="AKJ135" s="91"/>
      <c r="AKK135" s="91"/>
      <c r="AKL135" s="91"/>
      <c r="AKM135" s="91"/>
      <c r="AKN135" s="91"/>
      <c r="AKO135" s="91"/>
      <c r="AKP135" s="91"/>
      <c r="AKQ135" s="91"/>
      <c r="AKR135" s="91"/>
      <c r="AKS135" s="91"/>
      <c r="AKT135" s="91"/>
      <c r="AKU135" s="91"/>
      <c r="AKV135" s="91"/>
      <c r="AKW135" s="91"/>
      <c r="AKX135" s="91"/>
      <c r="AKY135" s="91"/>
      <c r="AKZ135" s="91"/>
      <c r="ALA135" s="91"/>
      <c r="ALB135" s="91"/>
      <c r="ALC135" s="91"/>
      <c r="ALD135" s="91"/>
      <c r="ALE135" s="91"/>
      <c r="ALF135" s="91"/>
      <c r="ALG135" s="91"/>
      <c r="ALH135" s="91"/>
      <c r="ALI135" s="91"/>
      <c r="ALJ135" s="91"/>
      <c r="ALK135" s="91"/>
      <c r="ALL135" s="91"/>
      <c r="ALM135" s="91"/>
      <c r="ALN135" s="91"/>
      <c r="ALO135" s="91"/>
      <c r="ALP135" s="91"/>
      <c r="ALQ135" s="91"/>
      <c r="ALR135" s="91"/>
      <c r="ALS135" s="91"/>
      <c r="ALT135" s="91"/>
      <c r="ALU135" s="91"/>
      <c r="ALV135" s="91"/>
      <c r="ALW135" s="91"/>
      <c r="ALX135" s="91"/>
      <c r="ALY135" s="91"/>
      <c r="ALZ135" s="91"/>
      <c r="AMA135" s="91"/>
      <c r="AMB135" s="91"/>
      <c r="AMC135" s="91"/>
      <c r="AMD135" s="91"/>
      <c r="AME135" s="91"/>
      <c r="AMF135" s="91"/>
      <c r="AMG135" s="91"/>
      <c r="AMH135" s="91"/>
      <c r="AMI135" s="91"/>
      <c r="AMJ135" s="91"/>
      <c r="AMK135" s="91"/>
      <c r="AML135" s="91"/>
      <c r="AMM135" s="91"/>
      <c r="AMN135" s="91"/>
      <c r="AMO135" s="91"/>
      <c r="AMP135" s="91"/>
      <c r="AMQ135" s="91"/>
      <c r="AMR135" s="91"/>
      <c r="AMS135" s="91"/>
      <c r="AMT135" s="91"/>
      <c r="AMU135" s="91"/>
      <c r="AMV135" s="91"/>
      <c r="AMW135" s="91"/>
      <c r="AMX135" s="91"/>
      <c r="AMY135" s="91"/>
      <c r="AMZ135" s="91"/>
      <c r="ANA135" s="91"/>
      <c r="ANB135" s="91"/>
      <c r="ANC135" s="91"/>
      <c r="AND135" s="91"/>
      <c r="ANE135" s="91"/>
      <c r="ANF135" s="91"/>
      <c r="ANG135" s="91"/>
      <c r="ANH135" s="91"/>
      <c r="ANI135" s="91"/>
      <c r="ANJ135" s="91"/>
      <c r="ANK135" s="91"/>
      <c r="ANL135" s="91"/>
      <c r="ANM135" s="91"/>
      <c r="ANN135" s="91"/>
      <c r="ANO135" s="91"/>
      <c r="ANP135" s="91"/>
      <c r="ANQ135" s="91"/>
      <c r="ANR135" s="91"/>
      <c r="ANS135" s="91"/>
      <c r="ANT135" s="91"/>
      <c r="ANU135" s="91"/>
      <c r="ANV135" s="91"/>
      <c r="ANW135" s="91"/>
      <c r="ANX135" s="91"/>
      <c r="ANY135" s="91"/>
      <c r="ANZ135" s="91"/>
      <c r="AOA135" s="91"/>
      <c r="AOB135" s="91"/>
      <c r="AOC135" s="91"/>
      <c r="AOD135" s="91"/>
      <c r="AOE135" s="91"/>
      <c r="AOF135" s="91"/>
      <c r="AOG135" s="91"/>
      <c r="AOH135" s="91"/>
      <c r="AOI135" s="91"/>
      <c r="AOJ135" s="91"/>
      <c r="AOK135" s="91"/>
      <c r="AOL135" s="91"/>
      <c r="AOM135" s="91"/>
      <c r="AON135" s="91"/>
      <c r="AOO135" s="91"/>
      <c r="AOP135" s="91"/>
      <c r="AOQ135" s="91"/>
      <c r="AOR135" s="91"/>
      <c r="AOS135" s="91"/>
      <c r="AOT135" s="91"/>
      <c r="AOU135" s="91"/>
      <c r="AOV135" s="91"/>
      <c r="AOW135" s="91"/>
      <c r="AOX135" s="91"/>
      <c r="AOY135" s="91"/>
      <c r="AOZ135" s="91"/>
      <c r="APA135" s="91"/>
      <c r="APB135" s="91"/>
      <c r="APC135" s="91"/>
      <c r="APD135" s="91"/>
      <c r="APE135" s="91"/>
      <c r="APF135" s="91"/>
      <c r="APG135" s="91"/>
      <c r="APH135" s="91"/>
      <c r="API135" s="91"/>
      <c r="APJ135" s="91"/>
      <c r="APK135" s="91"/>
      <c r="APL135" s="91"/>
      <c r="APM135" s="91"/>
      <c r="APN135" s="91"/>
      <c r="APO135" s="91"/>
      <c r="APP135" s="91"/>
      <c r="APQ135" s="91"/>
      <c r="APR135" s="91"/>
      <c r="APS135" s="91"/>
      <c r="APT135" s="91"/>
      <c r="APU135" s="91"/>
      <c r="APV135" s="91"/>
      <c r="APW135" s="91"/>
      <c r="APX135" s="91"/>
      <c r="APY135" s="91"/>
      <c r="APZ135" s="91"/>
      <c r="AQA135" s="91"/>
      <c r="AQB135" s="91"/>
      <c r="AQC135" s="91"/>
      <c r="AQD135" s="91"/>
      <c r="AQE135" s="91"/>
      <c r="AQF135" s="91"/>
      <c r="AQG135" s="91"/>
      <c r="AQH135" s="91"/>
      <c r="AQI135" s="91"/>
      <c r="AQJ135" s="91"/>
      <c r="AQK135" s="91"/>
      <c r="AQL135" s="91"/>
      <c r="AQM135" s="91"/>
      <c r="AQN135" s="91"/>
      <c r="AQO135" s="91"/>
      <c r="AQP135" s="91"/>
      <c r="AQQ135" s="91"/>
      <c r="AQR135" s="91"/>
      <c r="AQS135" s="91"/>
      <c r="AQT135" s="91"/>
      <c r="AQU135" s="91"/>
      <c r="AQV135" s="91"/>
      <c r="AQW135" s="91"/>
      <c r="AQX135" s="91"/>
      <c r="AQY135" s="91"/>
      <c r="AQZ135" s="91"/>
      <c r="ARA135" s="91"/>
      <c r="ARB135" s="91"/>
      <c r="ARC135" s="91"/>
      <c r="ARD135" s="91"/>
      <c r="ARE135" s="91"/>
      <c r="ARF135" s="91"/>
      <c r="ARG135" s="91"/>
      <c r="ARH135" s="91"/>
      <c r="ARI135" s="91"/>
      <c r="ARJ135" s="91"/>
      <c r="ARK135" s="91"/>
      <c r="ARL135" s="91"/>
      <c r="ARM135" s="91"/>
      <c r="ARN135" s="91"/>
      <c r="ARO135" s="91"/>
      <c r="ARP135" s="91"/>
      <c r="ARQ135" s="91"/>
      <c r="ARR135" s="91"/>
      <c r="ARS135" s="91"/>
      <c r="ART135" s="91"/>
      <c r="ARU135" s="91"/>
      <c r="ARV135" s="91"/>
      <c r="ARW135" s="91"/>
      <c r="ARX135" s="91"/>
      <c r="ARY135" s="91"/>
      <c r="ARZ135" s="91"/>
      <c r="ASA135" s="91"/>
      <c r="ASB135" s="91"/>
      <c r="ASC135" s="91"/>
      <c r="ASD135" s="91"/>
      <c r="ASE135" s="91"/>
      <c r="ASF135" s="91"/>
      <c r="ASG135" s="91"/>
      <c r="ASH135" s="91"/>
      <c r="ASI135" s="91"/>
      <c r="ASJ135" s="91"/>
      <c r="ASK135" s="91"/>
      <c r="ASL135" s="91"/>
      <c r="ASM135" s="91"/>
      <c r="ASN135" s="91"/>
      <c r="ASO135" s="91"/>
      <c r="ASP135" s="91"/>
      <c r="ASQ135" s="91"/>
      <c r="ASR135" s="91"/>
      <c r="ASS135" s="91"/>
      <c r="AST135" s="91"/>
      <c r="ASU135" s="91"/>
      <c r="ASV135" s="91"/>
      <c r="ASW135" s="91"/>
      <c r="ASX135" s="91"/>
      <c r="ASY135" s="91"/>
      <c r="ASZ135" s="91"/>
      <c r="ATA135" s="91"/>
      <c r="ATB135" s="91"/>
      <c r="ATC135" s="91"/>
      <c r="ATD135" s="91"/>
      <c r="ATE135" s="91"/>
      <c r="ATF135" s="91"/>
      <c r="ATG135" s="91"/>
      <c r="ATH135" s="91"/>
      <c r="ATI135" s="91"/>
      <c r="ATJ135" s="91"/>
      <c r="ATK135" s="91"/>
      <c r="ATL135" s="91"/>
      <c r="ATM135" s="91"/>
      <c r="ATN135" s="91"/>
      <c r="ATO135" s="91"/>
      <c r="ATP135" s="91"/>
      <c r="ATQ135" s="91"/>
      <c r="ATR135" s="91"/>
      <c r="ATS135" s="91"/>
      <c r="ATT135" s="91"/>
      <c r="ATU135" s="91"/>
      <c r="ATV135" s="91"/>
      <c r="ATW135" s="91"/>
      <c r="ATX135" s="91"/>
      <c r="ATY135" s="91"/>
      <c r="ATZ135" s="91"/>
      <c r="AUA135" s="91"/>
      <c r="AUB135" s="91"/>
      <c r="AUC135" s="91"/>
      <c r="AUD135" s="91"/>
      <c r="AUE135" s="91"/>
      <c r="AUF135" s="91"/>
      <c r="AUG135" s="91"/>
      <c r="AUH135" s="91"/>
      <c r="AUI135" s="91"/>
      <c r="AUJ135" s="91"/>
      <c r="AUK135" s="91"/>
      <c r="AUL135" s="91"/>
      <c r="AUM135" s="91"/>
      <c r="AUN135" s="91"/>
      <c r="AUO135" s="91"/>
      <c r="AUP135" s="91"/>
      <c r="AUQ135" s="91"/>
      <c r="AUR135" s="91"/>
      <c r="AUS135" s="91"/>
      <c r="AUT135" s="91"/>
      <c r="AUU135" s="91"/>
      <c r="AUV135" s="91"/>
      <c r="AUW135" s="91"/>
      <c r="AUX135" s="91"/>
      <c r="AUY135" s="91"/>
      <c r="AUZ135" s="91"/>
      <c r="AVA135" s="91"/>
      <c r="AVB135" s="91"/>
      <c r="AVC135" s="91"/>
      <c r="AVD135" s="91"/>
      <c r="AVE135" s="91"/>
      <c r="AVF135" s="91"/>
      <c r="AVG135" s="91"/>
      <c r="AVH135" s="91"/>
      <c r="AVI135" s="91"/>
      <c r="AVJ135" s="91"/>
      <c r="AVK135" s="91"/>
      <c r="AVL135" s="91"/>
      <c r="AVM135" s="91"/>
      <c r="AVN135" s="91"/>
      <c r="AVO135" s="91"/>
      <c r="AVP135" s="91"/>
      <c r="AVQ135" s="91"/>
      <c r="AVR135" s="91"/>
      <c r="AVS135" s="91"/>
      <c r="AVT135" s="91"/>
      <c r="AVU135" s="91"/>
      <c r="AVV135" s="91"/>
      <c r="AVW135" s="91"/>
      <c r="AVX135" s="91"/>
      <c r="AVY135" s="91"/>
      <c r="AVZ135" s="91"/>
      <c r="AWA135" s="91"/>
      <c r="AWB135" s="91"/>
      <c r="AWC135" s="91"/>
      <c r="AWD135" s="91"/>
      <c r="AWE135" s="91"/>
      <c r="AWF135" s="91"/>
      <c r="AWG135" s="91"/>
      <c r="AWH135" s="91"/>
      <c r="AWI135" s="91"/>
      <c r="AWJ135" s="91"/>
      <c r="AWK135" s="91"/>
      <c r="AWL135" s="91"/>
      <c r="AWM135" s="91"/>
      <c r="AWN135" s="91"/>
      <c r="AWO135" s="91"/>
      <c r="AWP135" s="91"/>
      <c r="AWQ135" s="91"/>
      <c r="AWR135" s="91"/>
      <c r="AWS135" s="91"/>
      <c r="AWT135" s="91"/>
      <c r="AWU135" s="91"/>
      <c r="AWV135" s="91"/>
      <c r="AWW135" s="91"/>
      <c r="AWX135" s="91"/>
      <c r="AWY135" s="91"/>
      <c r="AWZ135" s="91"/>
      <c r="AXA135" s="91"/>
      <c r="AXB135" s="91"/>
      <c r="AXC135" s="91"/>
      <c r="AXD135" s="91"/>
      <c r="AXE135" s="91"/>
      <c r="AXF135" s="91"/>
      <c r="AXG135" s="91"/>
      <c r="AXH135" s="91"/>
      <c r="AXI135" s="91"/>
      <c r="AXJ135" s="91"/>
      <c r="AXK135" s="91"/>
      <c r="AXL135" s="91"/>
      <c r="AXM135" s="91"/>
      <c r="AXN135" s="91"/>
      <c r="AXO135" s="91"/>
      <c r="AXP135" s="91"/>
      <c r="AXQ135" s="91"/>
      <c r="AXR135" s="91"/>
      <c r="AXS135" s="91"/>
      <c r="AXT135" s="91"/>
      <c r="AXU135" s="91"/>
      <c r="AXV135" s="91"/>
      <c r="AXW135" s="91"/>
      <c r="AXX135" s="91"/>
      <c r="AXY135" s="91"/>
      <c r="AXZ135" s="91"/>
      <c r="AYA135" s="91"/>
      <c r="AYB135" s="91"/>
      <c r="AYC135" s="91"/>
      <c r="AYD135" s="91"/>
      <c r="AYE135" s="91"/>
      <c r="AYF135" s="91"/>
      <c r="AYG135" s="91"/>
      <c r="AYH135" s="91"/>
      <c r="AYI135" s="91"/>
      <c r="AYJ135" s="91"/>
      <c r="AYK135" s="91"/>
      <c r="AYL135" s="91"/>
      <c r="AYM135" s="91"/>
      <c r="AYN135" s="91"/>
      <c r="AYO135" s="91"/>
      <c r="AYP135" s="91"/>
      <c r="AYQ135" s="91"/>
      <c r="AYR135" s="91"/>
      <c r="AYS135" s="91"/>
      <c r="AYT135" s="91"/>
      <c r="AYU135" s="91"/>
      <c r="AYV135" s="91"/>
      <c r="AYW135" s="91"/>
      <c r="AYX135" s="91"/>
      <c r="AYY135" s="91"/>
      <c r="AYZ135" s="91"/>
      <c r="AZA135" s="91"/>
      <c r="AZB135" s="91"/>
      <c r="AZC135" s="91"/>
      <c r="AZD135" s="91"/>
      <c r="AZE135" s="91"/>
      <c r="AZF135" s="91"/>
      <c r="AZG135" s="91"/>
      <c r="AZH135" s="91"/>
      <c r="AZI135" s="91"/>
      <c r="AZJ135" s="91"/>
      <c r="AZK135" s="91"/>
      <c r="AZL135" s="91"/>
      <c r="AZM135" s="91"/>
      <c r="AZN135" s="91"/>
      <c r="AZO135" s="91"/>
      <c r="AZP135" s="91"/>
      <c r="AZQ135" s="91"/>
      <c r="AZR135" s="91"/>
      <c r="AZS135" s="91"/>
      <c r="AZT135" s="91"/>
      <c r="AZU135" s="91"/>
      <c r="AZV135" s="91"/>
      <c r="AZW135" s="91"/>
      <c r="AZX135" s="91"/>
      <c r="AZY135" s="91"/>
      <c r="AZZ135" s="91"/>
      <c r="BAA135" s="91"/>
      <c r="BAB135" s="91"/>
      <c r="BAC135" s="91"/>
      <c r="BAD135" s="91"/>
      <c r="BAE135" s="91"/>
      <c r="BAF135" s="91"/>
      <c r="BAG135" s="91"/>
      <c r="BAH135" s="91"/>
      <c r="BAI135" s="91"/>
      <c r="BAJ135" s="91"/>
      <c r="BAK135" s="91"/>
      <c r="BAL135" s="91"/>
      <c r="BAM135" s="91"/>
      <c r="BAN135" s="91"/>
      <c r="BAO135" s="91"/>
      <c r="BAP135" s="91"/>
      <c r="BAQ135" s="91"/>
      <c r="BAR135" s="91"/>
      <c r="BAS135" s="91"/>
      <c r="BAT135" s="91"/>
      <c r="BAU135" s="91"/>
      <c r="BAV135" s="91"/>
      <c r="BAW135" s="91"/>
      <c r="BAX135" s="91"/>
      <c r="BAY135" s="91"/>
      <c r="BAZ135" s="91"/>
      <c r="BBA135" s="91"/>
      <c r="BBB135" s="91"/>
      <c r="BBC135" s="91"/>
      <c r="BBD135" s="91"/>
      <c r="BBE135" s="91"/>
      <c r="BBF135" s="91"/>
      <c r="BBG135" s="91"/>
      <c r="BBH135" s="91"/>
      <c r="BBI135" s="91"/>
      <c r="BBJ135" s="91"/>
      <c r="BBK135" s="91"/>
      <c r="BBL135" s="91"/>
      <c r="BBM135" s="91"/>
      <c r="BBN135" s="91"/>
      <c r="BBO135" s="91"/>
      <c r="BBP135" s="91"/>
      <c r="BBQ135" s="91"/>
      <c r="BBR135" s="91"/>
      <c r="BBS135" s="91"/>
      <c r="BBT135" s="91"/>
      <c r="BBU135" s="91"/>
      <c r="BBV135" s="91"/>
      <c r="BBW135" s="91"/>
      <c r="BBX135" s="91"/>
      <c r="BBY135" s="91"/>
      <c r="BBZ135" s="91"/>
      <c r="BCA135" s="91"/>
      <c r="BCB135" s="91"/>
      <c r="BCC135" s="91"/>
      <c r="BCD135" s="91"/>
      <c r="BCE135" s="91"/>
      <c r="BCF135" s="91"/>
      <c r="BCG135" s="91"/>
      <c r="BCH135" s="91"/>
      <c r="BCI135" s="91"/>
      <c r="BCJ135" s="91"/>
      <c r="BCK135" s="91"/>
      <c r="BCL135" s="91"/>
      <c r="BCM135" s="91"/>
      <c r="BCN135" s="91"/>
      <c r="BCO135" s="91"/>
      <c r="BCP135" s="91"/>
      <c r="BCQ135" s="91"/>
      <c r="BCR135" s="91"/>
      <c r="BCS135" s="91"/>
      <c r="BCT135" s="91"/>
      <c r="BCU135" s="91"/>
      <c r="BCV135" s="91"/>
      <c r="BCW135" s="91"/>
      <c r="BCX135" s="91"/>
      <c r="BCY135" s="91"/>
      <c r="BCZ135" s="91"/>
      <c r="BDA135" s="91"/>
      <c r="BDB135" s="91"/>
      <c r="BDC135" s="91"/>
      <c r="BDD135" s="91"/>
      <c r="BDE135" s="91"/>
      <c r="BDF135" s="91"/>
      <c r="BDG135" s="91"/>
      <c r="BDH135" s="91"/>
      <c r="BDI135" s="91"/>
      <c r="BDJ135" s="91"/>
      <c r="BDK135" s="91"/>
      <c r="BDL135" s="91"/>
      <c r="BDM135" s="91"/>
      <c r="BDN135" s="91"/>
      <c r="BDO135" s="91"/>
      <c r="BDP135" s="91"/>
      <c r="BDQ135" s="91"/>
      <c r="BDR135" s="91"/>
      <c r="BDS135" s="91"/>
      <c r="BDT135" s="91"/>
      <c r="BDU135" s="91"/>
      <c r="BDV135" s="91"/>
      <c r="BDW135" s="91"/>
      <c r="BDX135" s="91"/>
      <c r="BDY135" s="91"/>
      <c r="BDZ135" s="91"/>
      <c r="BEA135" s="91"/>
      <c r="BEB135" s="91"/>
      <c r="BEC135" s="91"/>
      <c r="BED135" s="91"/>
      <c r="BEE135" s="91"/>
      <c r="BEF135" s="91"/>
      <c r="BEG135" s="91"/>
      <c r="BEH135" s="91"/>
      <c r="BEI135" s="91"/>
      <c r="BEJ135" s="91"/>
      <c r="BEK135" s="91"/>
      <c r="BEL135" s="91"/>
      <c r="BEM135" s="91"/>
      <c r="BEN135" s="91"/>
      <c r="BEO135" s="91"/>
      <c r="BEP135" s="91"/>
      <c r="BEQ135" s="91"/>
      <c r="BER135" s="91"/>
      <c r="BES135" s="91"/>
      <c r="BET135" s="91"/>
      <c r="BEU135" s="91"/>
      <c r="BEV135" s="91"/>
      <c r="BEW135" s="91"/>
      <c r="BEX135" s="91"/>
      <c r="BEY135" s="91"/>
      <c r="BEZ135" s="91"/>
      <c r="BFA135" s="91"/>
      <c r="BFB135" s="91"/>
      <c r="BFC135" s="91"/>
      <c r="BFD135" s="91"/>
      <c r="BFE135" s="91"/>
      <c r="BFF135" s="91"/>
      <c r="BFG135" s="91"/>
      <c r="BFH135" s="91"/>
      <c r="BFI135" s="91"/>
      <c r="BFJ135" s="91"/>
      <c r="BFK135" s="91"/>
      <c r="BFL135" s="91"/>
      <c r="BFM135" s="91"/>
      <c r="BFN135" s="91"/>
      <c r="BFO135" s="91"/>
      <c r="BFP135" s="91"/>
      <c r="BFQ135" s="91"/>
      <c r="BFR135" s="91"/>
      <c r="BFS135" s="91"/>
      <c r="BFT135" s="91"/>
      <c r="BFU135" s="91"/>
      <c r="BFV135" s="91"/>
      <c r="BFW135" s="91"/>
      <c r="BFX135" s="91"/>
      <c r="BFY135" s="91"/>
      <c r="BFZ135" s="91"/>
      <c r="BGA135" s="91"/>
      <c r="BGB135" s="91"/>
      <c r="BGC135" s="91"/>
      <c r="BGD135" s="91"/>
      <c r="BGE135" s="91"/>
      <c r="BGF135" s="91"/>
      <c r="BGG135" s="91"/>
      <c r="BGH135" s="91"/>
      <c r="BGI135" s="91"/>
      <c r="BGJ135" s="91"/>
      <c r="BGK135" s="91"/>
      <c r="BGL135" s="91"/>
      <c r="BGM135" s="91"/>
      <c r="BGN135" s="91"/>
      <c r="BGO135" s="91"/>
      <c r="BGP135" s="91"/>
      <c r="BGQ135" s="91"/>
      <c r="BGR135" s="91"/>
      <c r="BGS135" s="91"/>
      <c r="BGT135" s="91"/>
      <c r="BGU135" s="91"/>
      <c r="BGV135" s="91"/>
      <c r="BGW135" s="91"/>
      <c r="BGX135" s="91"/>
      <c r="BGY135" s="91"/>
      <c r="BGZ135" s="91"/>
      <c r="BHA135" s="91"/>
      <c r="BHB135" s="91"/>
      <c r="BHC135" s="91"/>
      <c r="BHD135" s="91"/>
      <c r="BHE135" s="91"/>
      <c r="BHF135" s="91"/>
      <c r="BHG135" s="91"/>
      <c r="BHH135" s="91"/>
      <c r="BHI135" s="91"/>
      <c r="BHJ135" s="91"/>
      <c r="BHK135" s="91"/>
      <c r="BHL135" s="91"/>
      <c r="BHM135" s="91"/>
      <c r="BHN135" s="91"/>
      <c r="BHO135" s="91"/>
      <c r="BHP135" s="91"/>
      <c r="BHQ135" s="91"/>
      <c r="BHR135" s="91"/>
      <c r="BHS135" s="91"/>
      <c r="BHT135" s="91"/>
      <c r="BHU135" s="91"/>
      <c r="BHV135" s="91"/>
      <c r="BHW135" s="91"/>
      <c r="BHX135" s="91"/>
      <c r="BHY135" s="91"/>
      <c r="BHZ135" s="91"/>
      <c r="BIA135" s="91"/>
      <c r="BIB135" s="91"/>
      <c r="BIC135" s="91"/>
      <c r="BID135" s="91"/>
      <c r="BIE135" s="91"/>
      <c r="BIF135" s="91"/>
      <c r="BIG135" s="91"/>
      <c r="BIH135" s="91"/>
      <c r="BII135" s="91"/>
      <c r="BIJ135" s="91"/>
      <c r="BIK135" s="91"/>
      <c r="BIL135" s="91"/>
      <c r="BIM135" s="91"/>
      <c r="BIN135" s="91"/>
      <c r="BIO135" s="91"/>
      <c r="BIP135" s="91"/>
      <c r="BIQ135" s="91"/>
      <c r="BIR135" s="91"/>
      <c r="BIS135" s="91"/>
      <c r="BIT135" s="91"/>
      <c r="BIU135" s="91"/>
      <c r="BIV135" s="91"/>
      <c r="BIW135" s="91"/>
      <c r="BIX135" s="91"/>
      <c r="BIY135" s="91"/>
      <c r="BIZ135" s="91"/>
      <c r="BJA135" s="91"/>
      <c r="BJB135" s="91"/>
      <c r="BJC135" s="91"/>
      <c r="BJD135" s="91"/>
      <c r="BJE135" s="91"/>
      <c r="BJF135" s="91"/>
      <c r="BJG135" s="91"/>
      <c r="BJH135" s="91"/>
      <c r="BJI135" s="91"/>
      <c r="BJJ135" s="91"/>
      <c r="BJK135" s="91"/>
      <c r="BJL135" s="91"/>
      <c r="BJM135" s="91"/>
      <c r="BJN135" s="91"/>
      <c r="BJO135" s="91"/>
      <c r="BJP135" s="91"/>
      <c r="BJQ135" s="91"/>
      <c r="BJR135" s="91"/>
      <c r="BJS135" s="91"/>
      <c r="BJT135" s="91"/>
      <c r="BJU135" s="91"/>
      <c r="BJV135" s="91"/>
      <c r="BJW135" s="91"/>
      <c r="BJX135" s="91"/>
      <c r="BJY135" s="91"/>
      <c r="BJZ135" s="91"/>
      <c r="BKA135" s="91"/>
      <c r="BKB135" s="91"/>
      <c r="BKC135" s="91"/>
      <c r="BKD135" s="91"/>
      <c r="BKE135" s="91"/>
      <c r="BKF135" s="91"/>
      <c r="BKG135" s="91"/>
      <c r="BKH135" s="91"/>
      <c r="BKI135" s="91"/>
      <c r="BKJ135" s="91"/>
      <c r="BKK135" s="91"/>
      <c r="BKL135" s="91"/>
      <c r="BKM135" s="91"/>
      <c r="BKN135" s="91"/>
      <c r="BKO135" s="91"/>
      <c r="BKP135" s="91"/>
      <c r="BKQ135" s="91"/>
      <c r="BKR135" s="91"/>
      <c r="BKS135" s="91"/>
      <c r="BKT135" s="91"/>
      <c r="BKU135" s="91"/>
      <c r="BKV135" s="91"/>
      <c r="BKW135" s="91"/>
      <c r="BKX135" s="91"/>
      <c r="BKY135" s="91"/>
      <c r="BKZ135" s="91"/>
      <c r="BLA135" s="91"/>
      <c r="BLB135" s="91"/>
      <c r="BLC135" s="91"/>
      <c r="BLD135" s="91"/>
      <c r="BLE135" s="91"/>
      <c r="BLF135" s="91"/>
      <c r="BLG135" s="91"/>
      <c r="BLH135" s="91"/>
      <c r="BLI135" s="91"/>
      <c r="BLJ135" s="91"/>
      <c r="BLK135" s="91"/>
      <c r="BLL135" s="91"/>
      <c r="BLM135" s="91"/>
      <c r="BLN135" s="91"/>
      <c r="BLO135" s="91"/>
      <c r="BLP135" s="91"/>
      <c r="BLQ135" s="91"/>
      <c r="BLR135" s="91"/>
      <c r="BLS135" s="91"/>
      <c r="BLT135" s="91"/>
      <c r="BLU135" s="91"/>
      <c r="BLV135" s="91"/>
      <c r="BLW135" s="91"/>
      <c r="BLX135" s="91"/>
      <c r="BLY135" s="91"/>
      <c r="BLZ135" s="91"/>
      <c r="BMA135" s="91"/>
      <c r="BMB135" s="91"/>
      <c r="BMC135" s="91"/>
      <c r="BMD135" s="91"/>
      <c r="BME135" s="91"/>
      <c r="BMF135" s="91"/>
      <c r="BMG135" s="91"/>
      <c r="BMH135" s="91"/>
      <c r="BMI135" s="91"/>
      <c r="BMJ135" s="91"/>
      <c r="BMK135" s="91"/>
      <c r="BML135" s="91"/>
      <c r="BMM135" s="91"/>
      <c r="BMN135" s="91"/>
      <c r="BMO135" s="91"/>
      <c r="BMP135" s="91"/>
      <c r="BMQ135" s="91"/>
      <c r="BMR135" s="91"/>
      <c r="BMS135" s="91"/>
      <c r="BMT135" s="91"/>
      <c r="BMU135" s="91"/>
      <c r="BMV135" s="91"/>
      <c r="BMW135" s="91"/>
      <c r="BMX135" s="91"/>
      <c r="BMY135" s="91"/>
      <c r="BMZ135" s="91"/>
      <c r="BNA135" s="91"/>
      <c r="BNB135" s="91"/>
      <c r="BNC135" s="91"/>
      <c r="BND135" s="91"/>
      <c r="BNE135" s="91"/>
      <c r="BNF135" s="91"/>
      <c r="BNG135" s="91"/>
      <c r="BNH135" s="91"/>
      <c r="BNI135" s="91"/>
      <c r="BNJ135" s="91"/>
      <c r="BNK135" s="91"/>
      <c r="BNL135" s="91"/>
      <c r="BNM135" s="91"/>
      <c r="BNN135" s="91"/>
      <c r="BNO135" s="91"/>
      <c r="BNP135" s="91"/>
      <c r="BNQ135" s="91"/>
      <c r="BNR135" s="91"/>
      <c r="BNS135" s="91"/>
      <c r="BNT135" s="91"/>
      <c r="BNU135" s="91"/>
      <c r="BNV135" s="91"/>
      <c r="BNW135" s="91"/>
      <c r="BNX135" s="91"/>
      <c r="BNY135" s="91"/>
      <c r="BNZ135" s="91"/>
      <c r="BOA135" s="91"/>
      <c r="BOB135" s="91"/>
      <c r="BOC135" s="91"/>
      <c r="BOD135" s="91"/>
      <c r="BOE135" s="91"/>
      <c r="BOF135" s="91"/>
      <c r="BOG135" s="91"/>
      <c r="BOH135" s="91"/>
      <c r="BOI135" s="91"/>
      <c r="BOJ135" s="91"/>
      <c r="BOK135" s="91"/>
      <c r="BOL135" s="91"/>
      <c r="BOM135" s="91"/>
      <c r="BON135" s="91"/>
      <c r="BOO135" s="91"/>
      <c r="BOP135" s="91"/>
      <c r="BOQ135" s="91"/>
      <c r="BOR135" s="91"/>
      <c r="BOS135" s="91"/>
      <c r="BOT135" s="91"/>
      <c r="BOU135" s="91"/>
      <c r="BOV135" s="91"/>
      <c r="BOW135" s="91"/>
      <c r="BOX135" s="91"/>
      <c r="BOY135" s="91"/>
      <c r="BOZ135" s="91"/>
      <c r="BPA135" s="91"/>
      <c r="BPB135" s="91"/>
      <c r="BPC135" s="91"/>
      <c r="BPD135" s="91"/>
      <c r="BPE135" s="91"/>
      <c r="BPF135" s="91"/>
      <c r="BPG135" s="91"/>
      <c r="BPH135" s="91"/>
      <c r="BPI135" s="91"/>
      <c r="BPJ135" s="91"/>
      <c r="BPK135" s="91"/>
      <c r="BPL135" s="91"/>
      <c r="BPM135" s="91"/>
      <c r="BPN135" s="91"/>
      <c r="BPO135" s="91"/>
      <c r="BPP135" s="91"/>
      <c r="BPQ135" s="91"/>
      <c r="BPR135" s="91"/>
      <c r="BPS135" s="91"/>
      <c r="BPT135" s="91"/>
      <c r="BPU135" s="91"/>
      <c r="BPV135" s="91"/>
      <c r="BPW135" s="91"/>
      <c r="BPX135" s="91"/>
      <c r="BPY135" s="91"/>
      <c r="BPZ135" s="91"/>
      <c r="BQA135" s="91"/>
      <c r="BQB135" s="91"/>
      <c r="BQC135" s="91"/>
      <c r="BQD135" s="91"/>
      <c r="BQE135" s="91"/>
      <c r="BQF135" s="91"/>
      <c r="BQG135" s="91"/>
      <c r="BQH135" s="91"/>
      <c r="BQI135" s="91"/>
      <c r="BQJ135" s="91"/>
      <c r="BQK135" s="91"/>
      <c r="BQL135" s="91"/>
      <c r="BQM135" s="91"/>
      <c r="BQN135" s="91"/>
      <c r="BQO135" s="91"/>
      <c r="BQP135" s="91"/>
      <c r="BQQ135" s="91"/>
      <c r="BQR135" s="91"/>
      <c r="BQS135" s="91"/>
      <c r="BQT135" s="91"/>
      <c r="BQU135" s="91"/>
      <c r="BQV135" s="91"/>
      <c r="BQW135" s="91"/>
      <c r="BQX135" s="91"/>
      <c r="BQY135" s="91"/>
      <c r="BQZ135" s="91"/>
      <c r="BRA135" s="91"/>
      <c r="BRB135" s="91"/>
      <c r="BRC135" s="91"/>
      <c r="BRD135" s="91"/>
      <c r="BRE135" s="91"/>
      <c r="BRF135" s="91"/>
      <c r="BRG135" s="91"/>
      <c r="BRH135" s="91"/>
      <c r="BRI135" s="91"/>
      <c r="BRJ135" s="91"/>
      <c r="BRK135" s="91"/>
      <c r="BRL135" s="91"/>
      <c r="BRM135" s="91"/>
      <c r="BRN135" s="91"/>
      <c r="BRO135" s="91"/>
      <c r="BRP135" s="91"/>
      <c r="BRQ135" s="91"/>
      <c r="BRR135" s="91"/>
      <c r="BRS135" s="91"/>
      <c r="BRT135" s="91"/>
      <c r="BRU135" s="91"/>
      <c r="BRV135" s="91"/>
      <c r="BRW135" s="91"/>
      <c r="BRX135" s="91"/>
      <c r="BRY135" s="91"/>
      <c r="BRZ135" s="91"/>
      <c r="BSA135" s="91"/>
      <c r="BSB135" s="91"/>
      <c r="BSC135" s="91"/>
      <c r="BSD135" s="91"/>
      <c r="BSE135" s="91"/>
      <c r="BSF135" s="91"/>
      <c r="BSG135" s="91"/>
      <c r="BSH135" s="91"/>
      <c r="BSI135" s="91"/>
      <c r="BSJ135" s="91"/>
      <c r="BSK135" s="91"/>
      <c r="BSL135" s="91"/>
      <c r="BSM135" s="91"/>
      <c r="BSN135" s="91"/>
      <c r="BSO135" s="91"/>
      <c r="BSP135" s="91"/>
      <c r="BSQ135" s="91"/>
      <c r="BSR135" s="91"/>
      <c r="BSS135" s="91"/>
      <c r="BST135" s="91"/>
      <c r="BSU135" s="91"/>
      <c r="BSV135" s="91"/>
      <c r="BSW135" s="91"/>
      <c r="BSX135" s="91"/>
      <c r="BSY135" s="91"/>
      <c r="BSZ135" s="91"/>
      <c r="BTA135" s="91"/>
      <c r="BTB135" s="91"/>
      <c r="BTC135" s="91"/>
      <c r="BTD135" s="91"/>
      <c r="BTE135" s="91"/>
      <c r="BTF135" s="91"/>
      <c r="BTG135" s="91"/>
      <c r="BTH135" s="91"/>
      <c r="BTI135" s="91"/>
      <c r="BTJ135" s="91"/>
      <c r="BTK135" s="91"/>
      <c r="BTL135" s="91"/>
      <c r="BTM135" s="91"/>
      <c r="BTN135" s="91"/>
      <c r="BTO135" s="91"/>
      <c r="BTP135" s="91"/>
      <c r="BTQ135" s="91"/>
      <c r="BTR135" s="91"/>
      <c r="BTS135" s="91"/>
      <c r="BTT135" s="91"/>
      <c r="BTU135" s="91"/>
      <c r="BTV135" s="91"/>
      <c r="BTW135" s="91"/>
      <c r="BTX135" s="91"/>
      <c r="BTY135" s="91"/>
      <c r="BTZ135" s="91"/>
      <c r="BUA135" s="91"/>
      <c r="BUB135" s="91"/>
      <c r="BUC135" s="91"/>
      <c r="BUD135" s="91"/>
      <c r="BUE135" s="91"/>
      <c r="BUF135" s="91"/>
      <c r="BUG135" s="91"/>
      <c r="BUH135" s="91"/>
      <c r="BUI135" s="91"/>
      <c r="BUJ135" s="91"/>
      <c r="BUK135" s="91"/>
      <c r="BUL135" s="91"/>
      <c r="BUM135" s="91"/>
      <c r="BUN135" s="91"/>
      <c r="BUO135" s="91"/>
      <c r="BUP135" s="91"/>
      <c r="BUQ135" s="91"/>
      <c r="BUR135" s="91"/>
      <c r="BUS135" s="91"/>
      <c r="BUT135" s="91"/>
      <c r="BUU135" s="91"/>
      <c r="BUV135" s="91"/>
      <c r="BUW135" s="91"/>
      <c r="BUX135" s="91"/>
      <c r="BUY135" s="91"/>
      <c r="BUZ135" s="91"/>
      <c r="BVA135" s="91"/>
      <c r="BVB135" s="91"/>
      <c r="BVC135" s="91"/>
      <c r="BVD135" s="91"/>
      <c r="BVE135" s="91"/>
      <c r="BVF135" s="91"/>
      <c r="BVG135" s="91"/>
      <c r="BVH135" s="91"/>
      <c r="BVI135" s="91"/>
      <c r="BVJ135" s="91"/>
      <c r="BVK135" s="91"/>
      <c r="BVL135" s="91"/>
      <c r="BVM135" s="91"/>
      <c r="BVN135" s="91"/>
      <c r="BVO135" s="91"/>
      <c r="BVP135" s="91"/>
      <c r="BVQ135" s="91"/>
      <c r="BVR135" s="91"/>
      <c r="BVS135" s="91"/>
      <c r="BVT135" s="91"/>
      <c r="BVU135" s="91"/>
      <c r="BVV135" s="91"/>
      <c r="BVW135" s="91"/>
      <c r="BVX135" s="91"/>
      <c r="BVY135" s="91"/>
      <c r="BVZ135" s="91"/>
      <c r="BWA135" s="91"/>
      <c r="BWB135" s="91"/>
      <c r="BWC135" s="91"/>
      <c r="BWD135" s="91"/>
      <c r="BWE135" s="91"/>
      <c r="BWF135" s="91"/>
      <c r="BWG135" s="91"/>
      <c r="BWH135" s="91"/>
      <c r="BWI135" s="91"/>
      <c r="BWJ135" s="91"/>
      <c r="BWK135" s="91"/>
      <c r="BWL135" s="91"/>
      <c r="BWM135" s="91"/>
      <c r="BWN135" s="91"/>
      <c r="BWO135" s="91"/>
      <c r="BWP135" s="91"/>
      <c r="BWQ135" s="91"/>
      <c r="BWR135" s="91"/>
      <c r="BWS135" s="91"/>
      <c r="BWT135" s="91"/>
      <c r="BWU135" s="91"/>
      <c r="BWV135" s="91"/>
      <c r="BWW135" s="91"/>
      <c r="BWX135" s="91"/>
      <c r="BWY135" s="91"/>
      <c r="BWZ135" s="91"/>
      <c r="BXA135" s="91"/>
      <c r="BXB135" s="91"/>
      <c r="BXC135" s="91"/>
      <c r="BXD135" s="91"/>
      <c r="BXE135" s="91"/>
      <c r="BXF135" s="91"/>
      <c r="BXG135" s="91"/>
      <c r="BXH135" s="91"/>
      <c r="BXI135" s="91"/>
      <c r="BXJ135" s="91"/>
      <c r="BXK135" s="91"/>
      <c r="BXL135" s="91"/>
      <c r="BXM135" s="91"/>
      <c r="BXN135" s="91"/>
      <c r="BXO135" s="91"/>
      <c r="BXP135" s="91"/>
      <c r="BXQ135" s="91"/>
      <c r="BXR135" s="91"/>
      <c r="BXS135" s="91"/>
      <c r="BXT135" s="91"/>
      <c r="BXU135" s="91"/>
      <c r="BXV135" s="91"/>
      <c r="BXW135" s="91"/>
      <c r="BXX135" s="91"/>
      <c r="BXY135" s="91"/>
      <c r="BXZ135" s="91"/>
      <c r="BYA135" s="91"/>
      <c r="BYB135" s="91"/>
      <c r="BYC135" s="91"/>
      <c r="BYD135" s="91"/>
      <c r="BYE135" s="91"/>
      <c r="BYF135" s="91"/>
      <c r="BYG135" s="91"/>
      <c r="BYH135" s="91"/>
      <c r="BYI135" s="91"/>
      <c r="BYJ135" s="91"/>
      <c r="BYK135" s="91"/>
      <c r="BYL135" s="91"/>
      <c r="BYM135" s="91"/>
      <c r="BYN135" s="91"/>
      <c r="BYO135" s="91"/>
      <c r="BYP135" s="91"/>
      <c r="BYQ135" s="91"/>
      <c r="BYR135" s="91"/>
      <c r="BYS135" s="91"/>
      <c r="BYT135" s="91"/>
      <c r="BYU135" s="91"/>
      <c r="BYV135" s="91"/>
      <c r="BYW135" s="91"/>
      <c r="BYX135" s="91"/>
      <c r="BYY135" s="91"/>
      <c r="BYZ135" s="91"/>
      <c r="BZA135" s="91"/>
      <c r="BZB135" s="91"/>
      <c r="BZC135" s="91"/>
      <c r="BZD135" s="91"/>
      <c r="BZE135" s="91"/>
      <c r="BZF135" s="91"/>
      <c r="BZG135" s="91"/>
      <c r="BZH135" s="91"/>
      <c r="BZI135" s="91"/>
      <c r="BZJ135" s="91"/>
      <c r="BZK135" s="91"/>
      <c r="BZL135" s="91"/>
      <c r="BZM135" s="91"/>
      <c r="BZN135" s="91"/>
      <c r="BZO135" s="91"/>
      <c r="BZP135" s="91"/>
      <c r="BZQ135" s="91"/>
      <c r="BZR135" s="91"/>
      <c r="BZS135" s="91"/>
      <c r="BZT135" s="91"/>
      <c r="BZU135" s="91"/>
      <c r="BZV135" s="91"/>
      <c r="BZW135" s="91"/>
      <c r="BZX135" s="91"/>
      <c r="BZY135" s="91"/>
      <c r="BZZ135" s="91"/>
      <c r="CAA135" s="91"/>
      <c r="CAB135" s="91"/>
      <c r="CAC135" s="91"/>
      <c r="CAD135" s="91"/>
      <c r="CAE135" s="91"/>
      <c r="CAF135" s="91"/>
      <c r="CAG135" s="91"/>
      <c r="CAH135" s="91"/>
      <c r="CAI135" s="91"/>
      <c r="CAJ135" s="91"/>
      <c r="CAK135" s="91"/>
      <c r="CAL135" s="91"/>
      <c r="CAM135" s="91"/>
      <c r="CAN135" s="91"/>
      <c r="CAO135" s="91"/>
      <c r="CAP135" s="91"/>
      <c r="CAQ135" s="91"/>
      <c r="CAR135" s="91"/>
      <c r="CAS135" s="91"/>
      <c r="CAT135" s="91"/>
      <c r="CAU135" s="91"/>
      <c r="CAV135" s="91"/>
      <c r="CAW135" s="91"/>
      <c r="CAX135" s="91"/>
      <c r="CAY135" s="91"/>
      <c r="CAZ135" s="91"/>
      <c r="CBA135" s="91"/>
      <c r="CBB135" s="91"/>
      <c r="CBC135" s="91"/>
      <c r="CBD135" s="91"/>
      <c r="CBE135" s="91"/>
      <c r="CBF135" s="91"/>
      <c r="CBG135" s="91"/>
      <c r="CBH135" s="91"/>
      <c r="CBI135" s="91"/>
      <c r="CBJ135" s="91"/>
      <c r="CBK135" s="91"/>
      <c r="CBL135" s="91"/>
      <c r="CBM135" s="91"/>
      <c r="CBN135" s="91"/>
      <c r="CBO135" s="91"/>
      <c r="CBP135" s="91"/>
      <c r="CBQ135" s="91"/>
      <c r="CBR135" s="91"/>
      <c r="CBS135" s="91"/>
      <c r="CBT135" s="91"/>
      <c r="CBU135" s="91"/>
      <c r="CBV135" s="91"/>
      <c r="CBW135" s="91"/>
      <c r="CBX135" s="91"/>
      <c r="CBY135" s="91"/>
      <c r="CBZ135" s="91"/>
      <c r="CCA135" s="91"/>
      <c r="CCB135" s="91"/>
      <c r="CCC135" s="91"/>
      <c r="CCD135" s="91"/>
      <c r="CCE135" s="91"/>
      <c r="CCF135" s="91"/>
      <c r="CCG135" s="91"/>
      <c r="CCH135" s="91"/>
      <c r="CCI135" s="91"/>
      <c r="CCJ135" s="91"/>
      <c r="CCK135" s="91"/>
      <c r="CCL135" s="91"/>
      <c r="CCM135" s="91"/>
      <c r="CCN135" s="91"/>
      <c r="CCO135" s="91"/>
      <c r="CCP135" s="91"/>
      <c r="CCQ135" s="91"/>
      <c r="CCR135" s="91"/>
      <c r="CCS135" s="91"/>
      <c r="CCT135" s="91"/>
      <c r="CCU135" s="91"/>
      <c r="CCV135" s="91"/>
      <c r="CCW135" s="91"/>
      <c r="CCX135" s="91"/>
      <c r="CCY135" s="91"/>
      <c r="CCZ135" s="91"/>
      <c r="CDA135" s="91"/>
      <c r="CDB135" s="91"/>
      <c r="CDC135" s="91"/>
      <c r="CDD135" s="91"/>
      <c r="CDE135" s="91"/>
      <c r="CDF135" s="91"/>
      <c r="CDG135" s="91"/>
      <c r="CDH135" s="91"/>
      <c r="CDI135" s="91"/>
      <c r="CDJ135" s="91"/>
      <c r="CDK135" s="91"/>
      <c r="CDL135" s="91"/>
      <c r="CDM135" s="91"/>
      <c r="CDN135" s="91"/>
      <c r="CDO135" s="91"/>
      <c r="CDP135" s="91"/>
      <c r="CDQ135" s="91"/>
      <c r="CDR135" s="91"/>
      <c r="CDS135" s="91"/>
      <c r="CDT135" s="91"/>
      <c r="CDU135" s="91"/>
      <c r="CDV135" s="91"/>
      <c r="CDW135" s="91"/>
      <c r="CDX135" s="91"/>
      <c r="CDY135" s="91"/>
      <c r="CDZ135" s="91"/>
      <c r="CEA135" s="91"/>
      <c r="CEB135" s="91"/>
      <c r="CEC135" s="91"/>
      <c r="CED135" s="91"/>
      <c r="CEE135" s="91"/>
      <c r="CEF135" s="91"/>
      <c r="CEG135" s="91"/>
      <c r="CEH135" s="91"/>
      <c r="CEI135" s="91"/>
      <c r="CEJ135" s="91"/>
      <c r="CEK135" s="91"/>
      <c r="CEL135" s="91"/>
      <c r="CEM135" s="91"/>
      <c r="CEN135" s="91"/>
      <c r="CEO135" s="91"/>
      <c r="CEP135" s="91"/>
      <c r="CEQ135" s="91"/>
      <c r="CER135" s="91"/>
      <c r="CES135" s="91"/>
      <c r="CET135" s="91"/>
      <c r="CEU135" s="91"/>
      <c r="CEV135" s="91"/>
      <c r="CEW135" s="91"/>
      <c r="CEX135" s="91"/>
      <c r="CEY135" s="91"/>
      <c r="CEZ135" s="91"/>
      <c r="CFA135" s="91"/>
      <c r="CFB135" s="91"/>
      <c r="CFC135" s="91"/>
      <c r="CFD135" s="91"/>
      <c r="CFE135" s="91"/>
      <c r="CFF135" s="91"/>
      <c r="CFG135" s="91"/>
      <c r="CFH135" s="91"/>
      <c r="CFI135" s="91"/>
      <c r="CFJ135" s="91"/>
      <c r="CFK135" s="91"/>
      <c r="CFL135" s="91"/>
      <c r="CFM135" s="91"/>
      <c r="CFN135" s="91"/>
      <c r="CFO135" s="91"/>
      <c r="CFP135" s="91"/>
      <c r="CFQ135" s="91"/>
      <c r="CFR135" s="91"/>
      <c r="CFS135" s="91"/>
      <c r="CFT135" s="91"/>
      <c r="CFU135" s="91"/>
      <c r="CFV135" s="91"/>
      <c r="CFW135" s="91"/>
      <c r="CFX135" s="91"/>
      <c r="CFY135" s="91"/>
      <c r="CFZ135" s="91"/>
      <c r="CGA135" s="91"/>
      <c r="CGB135" s="91"/>
      <c r="CGC135" s="91"/>
      <c r="CGD135" s="91"/>
      <c r="CGE135" s="91"/>
      <c r="CGF135" s="91"/>
      <c r="CGG135" s="91"/>
      <c r="CGH135" s="91"/>
      <c r="CGI135" s="91"/>
      <c r="CGJ135" s="91"/>
      <c r="CGK135" s="91"/>
      <c r="CGL135" s="91"/>
      <c r="CGM135" s="91"/>
      <c r="CGN135" s="91"/>
      <c r="CGO135" s="91"/>
      <c r="CGP135" s="91"/>
      <c r="CGQ135" s="91"/>
      <c r="CGR135" s="91"/>
      <c r="CGS135" s="91"/>
      <c r="CGT135" s="91"/>
      <c r="CGU135" s="91"/>
      <c r="CGV135" s="91"/>
      <c r="CGW135" s="91"/>
      <c r="CGX135" s="91"/>
      <c r="CGY135" s="91"/>
      <c r="CGZ135" s="91"/>
      <c r="CHA135" s="91"/>
      <c r="CHB135" s="91"/>
      <c r="CHC135" s="91"/>
      <c r="CHD135" s="91"/>
      <c r="CHE135" s="91"/>
      <c r="CHF135" s="91"/>
      <c r="CHG135" s="91"/>
      <c r="CHH135" s="91"/>
      <c r="CHI135" s="91"/>
      <c r="CHJ135" s="91"/>
      <c r="CHK135" s="91"/>
      <c r="CHL135" s="91"/>
      <c r="CHM135" s="91"/>
      <c r="CHN135" s="91"/>
      <c r="CHO135" s="91"/>
      <c r="CHP135" s="91"/>
      <c r="CHQ135" s="91"/>
      <c r="CHR135" s="91"/>
      <c r="CHS135" s="91"/>
      <c r="CHT135" s="91"/>
      <c r="CHU135" s="91"/>
      <c r="CHV135" s="91"/>
      <c r="CHW135" s="91"/>
      <c r="CHX135" s="91"/>
      <c r="CHY135" s="91"/>
      <c r="CHZ135" s="91"/>
      <c r="CIA135" s="91"/>
      <c r="CIB135" s="91"/>
      <c r="CIC135" s="91"/>
      <c r="CID135" s="91"/>
      <c r="CIE135" s="91"/>
      <c r="CIF135" s="91"/>
      <c r="CIG135" s="91"/>
      <c r="CIH135" s="91"/>
      <c r="CII135" s="91"/>
      <c r="CIJ135" s="91"/>
      <c r="CIK135" s="91"/>
      <c r="CIL135" s="91"/>
      <c r="CIM135" s="91"/>
      <c r="CIN135" s="91"/>
      <c r="CIO135" s="91"/>
      <c r="CIP135" s="91"/>
      <c r="CIQ135" s="91"/>
      <c r="CIR135" s="91"/>
      <c r="CIS135" s="91"/>
      <c r="CIT135" s="91"/>
      <c r="CIU135" s="91"/>
      <c r="CIV135" s="91"/>
      <c r="CIW135" s="91"/>
      <c r="CIX135" s="91"/>
      <c r="CIY135" s="91"/>
      <c r="CIZ135" s="91"/>
      <c r="CJA135" s="91"/>
      <c r="CJB135" s="91"/>
      <c r="CJC135" s="91"/>
      <c r="CJD135" s="91"/>
      <c r="CJE135" s="91"/>
      <c r="CJF135" s="91"/>
      <c r="CJG135" s="91"/>
      <c r="CJH135" s="91"/>
      <c r="CJI135" s="91"/>
      <c r="CJJ135" s="91"/>
      <c r="CJK135" s="91"/>
      <c r="CJL135" s="91"/>
      <c r="CJM135" s="91"/>
      <c r="CJN135" s="91"/>
      <c r="CJO135" s="91"/>
      <c r="CJP135" s="91"/>
      <c r="CJQ135" s="91"/>
      <c r="CJR135" s="91"/>
      <c r="CJS135" s="91"/>
      <c r="CJT135" s="91"/>
      <c r="CJU135" s="91"/>
      <c r="CJV135" s="91"/>
      <c r="CJW135" s="91"/>
      <c r="CJX135" s="91"/>
      <c r="CJY135" s="91"/>
      <c r="CJZ135" s="91"/>
      <c r="CKA135" s="91"/>
      <c r="CKB135" s="91"/>
      <c r="CKC135" s="91"/>
      <c r="CKD135" s="91"/>
      <c r="CKE135" s="91"/>
      <c r="CKF135" s="91"/>
      <c r="CKG135" s="91"/>
      <c r="CKH135" s="91"/>
      <c r="CKI135" s="91"/>
      <c r="CKJ135" s="91"/>
      <c r="CKK135" s="91"/>
      <c r="CKL135" s="91"/>
      <c r="CKM135" s="91"/>
      <c r="CKN135" s="91"/>
      <c r="CKO135" s="91"/>
      <c r="CKP135" s="91"/>
      <c r="CKQ135" s="91"/>
      <c r="CKR135" s="91"/>
      <c r="CKS135" s="91"/>
      <c r="CKT135" s="91"/>
      <c r="CKU135" s="91"/>
      <c r="CKV135" s="91"/>
      <c r="CKW135" s="91"/>
      <c r="CKX135" s="91"/>
      <c r="CKY135" s="91"/>
      <c r="CKZ135" s="91"/>
      <c r="CLA135" s="91"/>
      <c r="CLB135" s="91"/>
      <c r="CLC135" s="91"/>
      <c r="CLD135" s="91"/>
      <c r="CLE135" s="91"/>
      <c r="CLF135" s="91"/>
      <c r="CLG135" s="91"/>
      <c r="CLH135" s="91"/>
      <c r="CLI135" s="91"/>
      <c r="CLJ135" s="91"/>
      <c r="CLK135" s="91"/>
      <c r="CLL135" s="91"/>
      <c r="CLM135" s="91"/>
      <c r="CLN135" s="91"/>
      <c r="CLO135" s="91"/>
      <c r="CLP135" s="91"/>
      <c r="CLQ135" s="91"/>
      <c r="CLR135" s="91"/>
      <c r="CLS135" s="91"/>
      <c r="CLT135" s="91"/>
      <c r="CLU135" s="91"/>
      <c r="CLV135" s="91"/>
      <c r="CLW135" s="91"/>
      <c r="CLX135" s="91"/>
      <c r="CLY135" s="91"/>
      <c r="CLZ135" s="91"/>
      <c r="CMA135" s="91"/>
      <c r="CMB135" s="91"/>
      <c r="CMC135" s="91"/>
      <c r="CMD135" s="91"/>
      <c r="CME135" s="91"/>
      <c r="CMF135" s="91"/>
      <c r="CMG135" s="91"/>
      <c r="CMH135" s="91"/>
      <c r="CMI135" s="91"/>
      <c r="CMJ135" s="91"/>
      <c r="CMK135" s="91"/>
      <c r="CML135" s="91"/>
      <c r="CMM135" s="91"/>
      <c r="CMN135" s="91"/>
      <c r="CMO135" s="91"/>
      <c r="CMP135" s="91"/>
      <c r="CMQ135" s="91"/>
      <c r="CMR135" s="91"/>
      <c r="CMS135" s="91"/>
      <c r="CMT135" s="91"/>
      <c r="CMU135" s="91"/>
      <c r="CMV135" s="91"/>
      <c r="CMW135" s="91"/>
      <c r="CMX135" s="91"/>
      <c r="CMY135" s="91"/>
      <c r="CMZ135" s="91"/>
      <c r="CNA135" s="91"/>
      <c r="CNB135" s="91"/>
      <c r="CNC135" s="91"/>
      <c r="CND135" s="91"/>
      <c r="CNE135" s="91"/>
      <c r="CNF135" s="91"/>
      <c r="CNG135" s="91"/>
      <c r="CNH135" s="91"/>
      <c r="CNI135" s="91"/>
      <c r="CNJ135" s="91"/>
      <c r="CNK135" s="91"/>
      <c r="CNL135" s="91"/>
      <c r="CNM135" s="91"/>
      <c r="CNN135" s="91"/>
      <c r="CNO135" s="91"/>
      <c r="CNP135" s="91"/>
      <c r="CNQ135" s="91"/>
      <c r="CNR135" s="91"/>
      <c r="CNS135" s="91"/>
      <c r="CNT135" s="91"/>
      <c r="CNU135" s="91"/>
      <c r="CNV135" s="91"/>
      <c r="CNW135" s="91"/>
      <c r="CNX135" s="91"/>
      <c r="CNY135" s="91"/>
      <c r="CNZ135" s="91"/>
      <c r="COA135" s="91"/>
      <c r="COB135" s="91"/>
      <c r="COC135" s="91"/>
      <c r="COD135" s="91"/>
      <c r="COE135" s="91"/>
      <c r="COF135" s="91"/>
      <c r="COG135" s="91"/>
      <c r="COH135" s="91"/>
      <c r="COI135" s="91"/>
      <c r="COJ135" s="91"/>
      <c r="COK135" s="91"/>
      <c r="COL135" s="91"/>
      <c r="COM135" s="91"/>
      <c r="CON135" s="91"/>
      <c r="COO135" s="91"/>
      <c r="COP135" s="91"/>
      <c r="COQ135" s="91"/>
      <c r="COR135" s="91"/>
      <c r="COS135" s="91"/>
      <c r="COT135" s="91"/>
      <c r="COU135" s="91"/>
      <c r="COV135" s="91"/>
      <c r="COW135" s="91"/>
      <c r="COX135" s="91"/>
      <c r="COY135" s="91"/>
      <c r="COZ135" s="91"/>
      <c r="CPA135" s="91"/>
      <c r="CPB135" s="91"/>
      <c r="CPC135" s="91"/>
      <c r="CPD135" s="91"/>
      <c r="CPE135" s="91"/>
      <c r="CPF135" s="91"/>
      <c r="CPG135" s="91"/>
      <c r="CPH135" s="91"/>
      <c r="CPI135" s="91"/>
      <c r="CPJ135" s="91"/>
      <c r="CPK135" s="91"/>
      <c r="CPL135" s="91"/>
      <c r="CPM135" s="91"/>
      <c r="CPN135" s="91"/>
      <c r="CPO135" s="91"/>
      <c r="CPP135" s="91"/>
      <c r="CPQ135" s="91"/>
      <c r="CPR135" s="91"/>
      <c r="CPS135" s="91"/>
      <c r="CPT135" s="91"/>
      <c r="CPU135" s="91"/>
      <c r="CPV135" s="91"/>
      <c r="CPW135" s="91"/>
      <c r="CPX135" s="91"/>
      <c r="CPY135" s="91"/>
      <c r="CPZ135" s="91"/>
      <c r="CQA135" s="91"/>
      <c r="CQB135" s="91"/>
      <c r="CQC135" s="91"/>
      <c r="CQD135" s="91"/>
      <c r="CQE135" s="91"/>
      <c r="CQF135" s="91"/>
      <c r="CQG135" s="91"/>
      <c r="CQH135" s="91"/>
      <c r="CQI135" s="91"/>
      <c r="CQJ135" s="91"/>
      <c r="CQK135" s="91"/>
      <c r="CQL135" s="91"/>
      <c r="CQM135" s="91"/>
      <c r="CQN135" s="91"/>
      <c r="CQO135" s="91"/>
      <c r="CQP135" s="91"/>
      <c r="CQQ135" s="91"/>
      <c r="CQR135" s="91"/>
      <c r="CQS135" s="91"/>
      <c r="CQT135" s="91"/>
      <c r="CQU135" s="91"/>
      <c r="CQV135" s="91"/>
      <c r="CQW135" s="91"/>
      <c r="CQX135" s="91"/>
      <c r="CQY135" s="91"/>
      <c r="CQZ135" s="91"/>
      <c r="CRA135" s="91"/>
      <c r="CRB135" s="91"/>
      <c r="CRC135" s="91"/>
      <c r="CRD135" s="91"/>
      <c r="CRE135" s="91"/>
      <c r="CRF135" s="91"/>
      <c r="CRG135" s="91"/>
      <c r="CRH135" s="91"/>
      <c r="CRI135" s="91"/>
      <c r="CRJ135" s="91"/>
      <c r="CRK135" s="91"/>
      <c r="CRL135" s="91"/>
      <c r="CRM135" s="91"/>
      <c r="CRN135" s="91"/>
      <c r="CRO135" s="91"/>
      <c r="CRP135" s="91"/>
      <c r="CRQ135" s="91"/>
      <c r="CRR135" s="91"/>
      <c r="CRS135" s="91"/>
      <c r="CRT135" s="91"/>
      <c r="CRU135" s="91"/>
      <c r="CRV135" s="91"/>
      <c r="CRW135" s="91"/>
      <c r="CRX135" s="91"/>
      <c r="CRY135" s="91"/>
      <c r="CRZ135" s="91"/>
      <c r="CSA135" s="91"/>
      <c r="CSB135" s="91"/>
      <c r="CSC135" s="91"/>
      <c r="CSD135" s="91"/>
      <c r="CSE135" s="91"/>
      <c r="CSF135" s="91"/>
      <c r="CSG135" s="91"/>
      <c r="CSH135" s="91"/>
      <c r="CSI135" s="91"/>
      <c r="CSJ135" s="91"/>
      <c r="CSK135" s="91"/>
      <c r="CSL135" s="91"/>
      <c r="CSM135" s="91"/>
      <c r="CSN135" s="91"/>
      <c r="CSO135" s="91"/>
      <c r="CSP135" s="91"/>
      <c r="CSQ135" s="91"/>
      <c r="CSR135" s="91"/>
      <c r="CSS135" s="91"/>
      <c r="CST135" s="91"/>
      <c r="CSU135" s="91"/>
      <c r="CSV135" s="91"/>
      <c r="CSW135" s="91"/>
      <c r="CSX135" s="91"/>
      <c r="CSY135" s="91"/>
      <c r="CSZ135" s="91"/>
      <c r="CTA135" s="91"/>
      <c r="CTB135" s="91"/>
      <c r="CTC135" s="91"/>
      <c r="CTD135" s="91"/>
      <c r="CTE135" s="91"/>
      <c r="CTF135" s="91"/>
      <c r="CTG135" s="91"/>
      <c r="CTH135" s="91"/>
      <c r="CTI135" s="91"/>
      <c r="CTJ135" s="91"/>
      <c r="CTK135" s="91"/>
      <c r="CTL135" s="91"/>
      <c r="CTM135" s="91"/>
      <c r="CTN135" s="91"/>
      <c r="CTO135" s="91"/>
      <c r="CTP135" s="91"/>
      <c r="CTQ135" s="91"/>
      <c r="CTR135" s="91"/>
      <c r="CTS135" s="91"/>
      <c r="CTT135" s="91"/>
      <c r="CTU135" s="91"/>
      <c r="CTV135" s="91"/>
      <c r="CTW135" s="91"/>
      <c r="CTX135" s="91"/>
      <c r="CTY135" s="91"/>
      <c r="CTZ135" s="91"/>
      <c r="CUA135" s="91"/>
      <c r="CUB135" s="91"/>
      <c r="CUC135" s="91"/>
      <c r="CUD135" s="91"/>
      <c r="CUE135" s="91"/>
      <c r="CUF135" s="91"/>
      <c r="CUG135" s="91"/>
      <c r="CUH135" s="91"/>
      <c r="CUI135" s="91"/>
      <c r="CUJ135" s="91"/>
      <c r="CUK135" s="91"/>
      <c r="CUL135" s="91"/>
      <c r="CUM135" s="91"/>
      <c r="CUN135" s="91"/>
      <c r="CUO135" s="91"/>
      <c r="CUP135" s="91"/>
      <c r="CUQ135" s="91"/>
      <c r="CUR135" s="91"/>
      <c r="CUS135" s="91"/>
      <c r="CUT135" s="91"/>
      <c r="CUU135" s="91"/>
      <c r="CUV135" s="91"/>
      <c r="CUW135" s="91"/>
      <c r="CUX135" s="91"/>
      <c r="CUY135" s="91"/>
      <c r="CUZ135" s="91"/>
      <c r="CVA135" s="91"/>
      <c r="CVB135" s="91"/>
      <c r="CVC135" s="91"/>
      <c r="CVD135" s="91"/>
      <c r="CVE135" s="91"/>
      <c r="CVF135" s="91"/>
      <c r="CVG135" s="91"/>
      <c r="CVH135" s="91"/>
      <c r="CVI135" s="91"/>
      <c r="CVJ135" s="91"/>
      <c r="CVK135" s="91"/>
      <c r="CVL135" s="91"/>
      <c r="CVM135" s="91"/>
      <c r="CVN135" s="91"/>
      <c r="CVO135" s="91"/>
      <c r="CVP135" s="91"/>
      <c r="CVQ135" s="91"/>
      <c r="CVR135" s="91"/>
      <c r="CVS135" s="91"/>
      <c r="CVT135" s="91"/>
      <c r="CVU135" s="91"/>
      <c r="CVV135" s="91"/>
      <c r="CVW135" s="91"/>
      <c r="CVX135" s="91"/>
      <c r="CVY135" s="91"/>
      <c r="CVZ135" s="91"/>
      <c r="CWA135" s="91"/>
      <c r="CWB135" s="91"/>
      <c r="CWC135" s="91"/>
      <c r="CWD135" s="91"/>
      <c r="CWE135" s="91"/>
      <c r="CWF135" s="91"/>
      <c r="CWG135" s="91"/>
      <c r="CWH135" s="91"/>
      <c r="CWI135" s="91"/>
      <c r="CWJ135" s="91"/>
      <c r="CWK135" s="91"/>
      <c r="CWL135" s="91"/>
      <c r="CWM135" s="91"/>
      <c r="CWN135" s="91"/>
      <c r="CWO135" s="91"/>
      <c r="CWP135" s="91"/>
      <c r="CWQ135" s="91"/>
      <c r="CWR135" s="91"/>
      <c r="CWS135" s="91"/>
      <c r="CWT135" s="91"/>
      <c r="CWU135" s="91"/>
      <c r="CWV135" s="91"/>
      <c r="CWW135" s="91"/>
      <c r="CWX135" s="91"/>
      <c r="CWY135" s="91"/>
      <c r="CWZ135" s="91"/>
      <c r="CXA135" s="91"/>
      <c r="CXB135" s="91"/>
      <c r="CXC135" s="91"/>
      <c r="CXD135" s="91"/>
      <c r="CXE135" s="91"/>
      <c r="CXF135" s="91"/>
      <c r="CXG135" s="91"/>
      <c r="CXH135" s="91"/>
      <c r="CXI135" s="91"/>
      <c r="CXJ135" s="91"/>
      <c r="CXK135" s="91"/>
      <c r="CXL135" s="91"/>
      <c r="CXM135" s="91"/>
      <c r="CXN135" s="91"/>
      <c r="CXO135" s="91"/>
      <c r="CXP135" s="91"/>
      <c r="CXQ135" s="91"/>
      <c r="CXR135" s="91"/>
      <c r="CXS135" s="91"/>
      <c r="CXT135" s="91"/>
      <c r="CXU135" s="91"/>
      <c r="CXV135" s="91"/>
      <c r="CXW135" s="91"/>
      <c r="CXX135" s="91"/>
      <c r="CXY135" s="91"/>
      <c r="CXZ135" s="91"/>
      <c r="CYA135" s="91"/>
      <c r="CYB135" s="91"/>
      <c r="CYC135" s="91"/>
      <c r="CYD135" s="91"/>
      <c r="CYE135" s="91"/>
      <c r="CYF135" s="91"/>
      <c r="CYG135" s="91"/>
      <c r="CYH135" s="91"/>
      <c r="CYI135" s="91"/>
      <c r="CYJ135" s="91"/>
      <c r="CYK135" s="91"/>
      <c r="CYL135" s="91"/>
      <c r="CYM135" s="91"/>
      <c r="CYN135" s="91"/>
      <c r="CYO135" s="91"/>
      <c r="CYP135" s="91"/>
      <c r="CYQ135" s="91"/>
      <c r="CYR135" s="91"/>
      <c r="CYS135" s="91"/>
      <c r="CYT135" s="91"/>
      <c r="CYU135" s="91"/>
      <c r="CYV135" s="91"/>
      <c r="CYW135" s="91"/>
      <c r="CYX135" s="91"/>
      <c r="CYY135" s="91"/>
      <c r="CYZ135" s="91"/>
      <c r="CZA135" s="91"/>
      <c r="CZB135" s="91"/>
      <c r="CZC135" s="91"/>
      <c r="CZD135" s="91"/>
      <c r="CZE135" s="91"/>
      <c r="CZF135" s="91"/>
      <c r="CZG135" s="91"/>
      <c r="CZH135" s="91"/>
      <c r="CZI135" s="91"/>
      <c r="CZJ135" s="91"/>
      <c r="CZK135" s="91"/>
      <c r="CZL135" s="91"/>
      <c r="CZM135" s="91"/>
      <c r="CZN135" s="91"/>
      <c r="CZO135" s="91"/>
      <c r="CZP135" s="91"/>
      <c r="CZQ135" s="91"/>
      <c r="CZR135" s="91"/>
      <c r="CZS135" s="91"/>
      <c r="CZT135" s="91"/>
      <c r="CZU135" s="91"/>
      <c r="CZV135" s="91"/>
      <c r="CZW135" s="91"/>
      <c r="CZX135" s="91"/>
      <c r="CZY135" s="91"/>
      <c r="CZZ135" s="91"/>
      <c r="DAA135" s="91"/>
      <c r="DAB135" s="91"/>
      <c r="DAC135" s="91"/>
      <c r="DAD135" s="91"/>
      <c r="DAE135" s="91"/>
      <c r="DAF135" s="91"/>
      <c r="DAG135" s="91"/>
      <c r="DAH135" s="91"/>
      <c r="DAI135" s="91"/>
      <c r="DAJ135" s="91"/>
      <c r="DAK135" s="91"/>
      <c r="DAL135" s="91"/>
      <c r="DAM135" s="91"/>
      <c r="DAN135" s="91"/>
      <c r="DAO135" s="91"/>
      <c r="DAP135" s="91"/>
      <c r="DAQ135" s="91"/>
      <c r="DAR135" s="91"/>
      <c r="DAS135" s="91"/>
      <c r="DAT135" s="91"/>
      <c r="DAU135" s="91"/>
      <c r="DAV135" s="91"/>
      <c r="DAW135" s="91"/>
      <c r="DAX135" s="91"/>
      <c r="DAY135" s="91"/>
      <c r="DAZ135" s="91"/>
      <c r="DBA135" s="91"/>
      <c r="DBB135" s="91"/>
      <c r="DBC135" s="91"/>
      <c r="DBD135" s="91"/>
      <c r="DBE135" s="91"/>
      <c r="DBF135" s="91"/>
      <c r="DBG135" s="91"/>
      <c r="DBH135" s="91"/>
      <c r="DBI135" s="91"/>
      <c r="DBJ135" s="91"/>
      <c r="DBK135" s="91"/>
      <c r="DBL135" s="91"/>
      <c r="DBM135" s="91"/>
      <c r="DBN135" s="91"/>
      <c r="DBO135" s="91"/>
      <c r="DBP135" s="91"/>
      <c r="DBQ135" s="91"/>
      <c r="DBR135" s="91"/>
      <c r="DBS135" s="91"/>
      <c r="DBT135" s="91"/>
      <c r="DBU135" s="91"/>
      <c r="DBV135" s="91"/>
      <c r="DBW135" s="91"/>
      <c r="DBX135" s="91"/>
      <c r="DBY135" s="91"/>
      <c r="DBZ135" s="91"/>
      <c r="DCA135" s="91"/>
      <c r="DCB135" s="91"/>
      <c r="DCC135" s="91"/>
      <c r="DCD135" s="91"/>
      <c r="DCE135" s="91"/>
      <c r="DCF135" s="91"/>
      <c r="DCG135" s="91"/>
      <c r="DCH135" s="91"/>
      <c r="DCI135" s="91"/>
      <c r="DCJ135" s="91"/>
      <c r="DCK135" s="91"/>
      <c r="DCL135" s="91"/>
      <c r="DCM135" s="91"/>
      <c r="DCN135" s="91"/>
      <c r="DCO135" s="91"/>
      <c r="DCP135" s="91"/>
      <c r="DCQ135" s="91"/>
      <c r="DCR135" s="91"/>
      <c r="DCS135" s="91"/>
      <c r="DCT135" s="91"/>
      <c r="DCU135" s="91"/>
      <c r="DCV135" s="91"/>
      <c r="DCW135" s="91"/>
      <c r="DCX135" s="91"/>
      <c r="DCY135" s="91"/>
      <c r="DCZ135" s="91"/>
      <c r="DDA135" s="91"/>
      <c r="DDB135" s="91"/>
      <c r="DDC135" s="91"/>
      <c r="DDD135" s="91"/>
      <c r="DDE135" s="91"/>
      <c r="DDF135" s="91"/>
      <c r="DDG135" s="91"/>
      <c r="DDH135" s="91"/>
      <c r="DDI135" s="91"/>
      <c r="DDJ135" s="91"/>
      <c r="DDK135" s="91"/>
      <c r="DDL135" s="91"/>
      <c r="DDM135" s="91"/>
      <c r="DDN135" s="91"/>
      <c r="DDO135" s="91"/>
      <c r="DDP135" s="91"/>
      <c r="DDQ135" s="91"/>
      <c r="DDR135" s="91"/>
      <c r="DDS135" s="91"/>
      <c r="DDT135" s="91"/>
      <c r="DDU135" s="91"/>
      <c r="DDV135" s="91"/>
      <c r="DDW135" s="91"/>
      <c r="DDX135" s="91"/>
      <c r="DDY135" s="91"/>
      <c r="DDZ135" s="91"/>
      <c r="DEA135" s="91"/>
      <c r="DEB135" s="91"/>
      <c r="DEC135" s="91"/>
      <c r="DED135" s="91"/>
      <c r="DEE135" s="91"/>
      <c r="DEF135" s="91"/>
      <c r="DEG135" s="91"/>
      <c r="DEH135" s="91"/>
      <c r="DEI135" s="91"/>
      <c r="DEJ135" s="91"/>
      <c r="DEK135" s="91"/>
      <c r="DEL135" s="91"/>
      <c r="DEM135" s="91"/>
      <c r="DEN135" s="91"/>
      <c r="DEO135" s="91"/>
      <c r="DEP135" s="91"/>
      <c r="DEQ135" s="91"/>
      <c r="DER135" s="91"/>
      <c r="DES135" s="91"/>
      <c r="DET135" s="91"/>
      <c r="DEU135" s="91"/>
      <c r="DEV135" s="91"/>
      <c r="DEW135" s="91"/>
      <c r="DEX135" s="91"/>
      <c r="DEY135" s="91"/>
      <c r="DEZ135" s="91"/>
      <c r="DFA135" s="91"/>
      <c r="DFB135" s="91"/>
      <c r="DFC135" s="91"/>
      <c r="DFD135" s="91"/>
      <c r="DFE135" s="91"/>
      <c r="DFF135" s="91"/>
      <c r="DFG135" s="91"/>
      <c r="DFH135" s="91"/>
      <c r="DFI135" s="91"/>
      <c r="DFJ135" s="91"/>
      <c r="DFK135" s="91"/>
      <c r="DFL135" s="91"/>
      <c r="DFM135" s="91"/>
      <c r="DFN135" s="91"/>
      <c r="DFO135" s="91"/>
      <c r="DFP135" s="91"/>
      <c r="DFQ135" s="91"/>
      <c r="DFR135" s="91"/>
      <c r="DFS135" s="91"/>
      <c r="DFT135" s="91"/>
      <c r="DFU135" s="91"/>
      <c r="DFV135" s="91"/>
      <c r="DFW135" s="91"/>
      <c r="DFX135" s="91"/>
      <c r="DFY135" s="91"/>
      <c r="DFZ135" s="91"/>
      <c r="DGA135" s="91"/>
      <c r="DGB135" s="91"/>
      <c r="DGC135" s="91"/>
      <c r="DGD135" s="91"/>
      <c r="DGE135" s="91"/>
      <c r="DGF135" s="91"/>
      <c r="DGG135" s="91"/>
      <c r="DGH135" s="91"/>
      <c r="DGI135" s="91"/>
      <c r="DGJ135" s="91"/>
      <c r="DGK135" s="91"/>
      <c r="DGL135" s="91"/>
      <c r="DGM135" s="91"/>
      <c r="DGN135" s="91"/>
      <c r="DGO135" s="91"/>
      <c r="DGP135" s="91"/>
      <c r="DGQ135" s="91"/>
      <c r="DGR135" s="91"/>
      <c r="DGS135" s="91"/>
      <c r="DGT135" s="91"/>
      <c r="DGU135" s="91"/>
      <c r="DGV135" s="91"/>
      <c r="DGW135" s="91"/>
      <c r="DGX135" s="91"/>
      <c r="DGY135" s="91"/>
      <c r="DGZ135" s="91"/>
      <c r="DHA135" s="91"/>
      <c r="DHB135" s="91"/>
      <c r="DHC135" s="91"/>
      <c r="DHD135" s="91"/>
      <c r="DHE135" s="91"/>
      <c r="DHF135" s="91"/>
      <c r="DHG135" s="91"/>
      <c r="DHH135" s="91"/>
      <c r="DHI135" s="91"/>
      <c r="DHJ135" s="91"/>
      <c r="DHK135" s="91"/>
      <c r="DHL135" s="91"/>
      <c r="DHM135" s="91"/>
      <c r="DHN135" s="91"/>
      <c r="DHO135" s="91"/>
      <c r="DHP135" s="91"/>
      <c r="DHQ135" s="91"/>
      <c r="DHR135" s="91"/>
      <c r="DHS135" s="91"/>
      <c r="DHT135" s="91"/>
      <c r="DHU135" s="91"/>
      <c r="DHV135" s="91"/>
      <c r="DHW135" s="91"/>
      <c r="DHX135" s="91"/>
      <c r="DHY135" s="91"/>
      <c r="DHZ135" s="91"/>
      <c r="DIA135" s="91"/>
      <c r="DIB135" s="91"/>
      <c r="DIC135" s="91"/>
      <c r="DID135" s="91"/>
      <c r="DIE135" s="91"/>
      <c r="DIF135" s="91"/>
      <c r="DIG135" s="91"/>
      <c r="DIH135" s="91"/>
      <c r="DII135" s="91"/>
      <c r="DIJ135" s="91"/>
      <c r="DIK135" s="91"/>
      <c r="DIL135" s="91"/>
      <c r="DIM135" s="91"/>
      <c r="DIN135" s="91"/>
      <c r="DIO135" s="91"/>
      <c r="DIP135" s="91"/>
      <c r="DIQ135" s="91"/>
      <c r="DIR135" s="91"/>
      <c r="DIS135" s="91"/>
      <c r="DIT135" s="91"/>
      <c r="DIU135" s="91"/>
      <c r="DIV135" s="91"/>
      <c r="DIW135" s="91"/>
      <c r="DIX135" s="91"/>
      <c r="DIY135" s="91"/>
      <c r="DIZ135" s="91"/>
      <c r="DJA135" s="91"/>
      <c r="DJB135" s="91"/>
      <c r="DJC135" s="91"/>
      <c r="DJD135" s="91"/>
      <c r="DJE135" s="91"/>
      <c r="DJF135" s="91"/>
      <c r="DJG135" s="91"/>
      <c r="DJH135" s="91"/>
      <c r="DJI135" s="91"/>
      <c r="DJJ135" s="91"/>
      <c r="DJK135" s="91"/>
      <c r="DJL135" s="91"/>
      <c r="DJM135" s="91"/>
      <c r="DJN135" s="91"/>
      <c r="DJO135" s="91"/>
      <c r="DJP135" s="91"/>
      <c r="DJQ135" s="91"/>
      <c r="DJR135" s="91"/>
      <c r="DJS135" s="91"/>
      <c r="DJT135" s="91"/>
      <c r="DJU135" s="91"/>
      <c r="DJV135" s="91"/>
      <c r="DJW135" s="91"/>
      <c r="DJX135" s="91"/>
      <c r="DJY135" s="91"/>
      <c r="DJZ135" s="91"/>
      <c r="DKA135" s="91"/>
      <c r="DKB135" s="91"/>
      <c r="DKC135" s="91"/>
      <c r="DKD135" s="91"/>
      <c r="DKE135" s="91"/>
      <c r="DKF135" s="91"/>
      <c r="DKG135" s="91"/>
      <c r="DKH135" s="91"/>
      <c r="DKI135" s="91"/>
      <c r="DKJ135" s="91"/>
      <c r="DKK135" s="91"/>
      <c r="DKL135" s="91"/>
      <c r="DKM135" s="91"/>
      <c r="DKN135" s="91"/>
      <c r="DKO135" s="91"/>
      <c r="DKP135" s="91"/>
      <c r="DKQ135" s="91"/>
      <c r="DKR135" s="91"/>
      <c r="DKS135" s="91"/>
      <c r="DKT135" s="91"/>
      <c r="DKU135" s="91"/>
      <c r="DKV135" s="91"/>
      <c r="DKW135" s="91"/>
      <c r="DKX135" s="91"/>
      <c r="DKY135" s="91"/>
      <c r="DKZ135" s="91"/>
      <c r="DLA135" s="91"/>
      <c r="DLB135" s="91"/>
      <c r="DLC135" s="91"/>
      <c r="DLD135" s="91"/>
      <c r="DLE135" s="91"/>
      <c r="DLF135" s="91"/>
      <c r="DLG135" s="91"/>
      <c r="DLH135" s="91"/>
      <c r="DLI135" s="91"/>
      <c r="DLJ135" s="91"/>
      <c r="DLK135" s="91"/>
      <c r="DLL135" s="91"/>
      <c r="DLM135" s="91"/>
      <c r="DLN135" s="91"/>
      <c r="DLO135" s="91"/>
      <c r="DLP135" s="91"/>
      <c r="DLQ135" s="91"/>
      <c r="DLR135" s="91"/>
      <c r="DLS135" s="91"/>
      <c r="DLT135" s="91"/>
      <c r="DLU135" s="91"/>
      <c r="DLV135" s="91"/>
      <c r="DLW135" s="91"/>
      <c r="DLX135" s="91"/>
      <c r="DLY135" s="91"/>
      <c r="DLZ135" s="91"/>
      <c r="DMA135" s="91"/>
      <c r="DMB135" s="91"/>
      <c r="DMC135" s="91"/>
      <c r="DMD135" s="91"/>
      <c r="DME135" s="91"/>
      <c r="DMF135" s="91"/>
      <c r="DMG135" s="91"/>
      <c r="DMH135" s="91"/>
      <c r="DMI135" s="91"/>
      <c r="DMJ135" s="91"/>
      <c r="DMK135" s="91"/>
      <c r="DML135" s="91"/>
      <c r="DMM135" s="91"/>
      <c r="DMN135" s="91"/>
      <c r="DMO135" s="91"/>
      <c r="DMP135" s="91"/>
      <c r="DMQ135" s="91"/>
      <c r="DMR135" s="91"/>
      <c r="DMS135" s="91"/>
      <c r="DMT135" s="91"/>
      <c r="DMU135" s="91"/>
      <c r="DMV135" s="91"/>
      <c r="DMW135" s="91"/>
      <c r="DMX135" s="91"/>
      <c r="DMY135" s="91"/>
      <c r="DMZ135" s="91"/>
      <c r="DNA135" s="91"/>
      <c r="DNB135" s="91"/>
      <c r="DNC135" s="91"/>
      <c r="DND135" s="91"/>
      <c r="DNE135" s="91"/>
      <c r="DNF135" s="91"/>
      <c r="DNG135" s="91"/>
      <c r="DNH135" s="91"/>
      <c r="DNI135" s="91"/>
      <c r="DNJ135" s="91"/>
      <c r="DNK135" s="91"/>
      <c r="DNL135" s="91"/>
      <c r="DNM135" s="91"/>
      <c r="DNN135" s="91"/>
      <c r="DNO135" s="91"/>
      <c r="DNP135" s="91"/>
      <c r="DNQ135" s="91"/>
      <c r="DNR135" s="91"/>
      <c r="DNS135" s="91"/>
      <c r="DNT135" s="91"/>
      <c r="DNU135" s="91"/>
      <c r="DNV135" s="91"/>
      <c r="DNW135" s="91"/>
      <c r="DNX135" s="91"/>
      <c r="DNY135" s="91"/>
      <c r="DNZ135" s="91"/>
      <c r="DOA135" s="91"/>
      <c r="DOB135" s="91"/>
      <c r="DOC135" s="91"/>
      <c r="DOD135" s="91"/>
      <c r="DOE135" s="91"/>
      <c r="DOF135" s="91"/>
      <c r="DOG135" s="91"/>
      <c r="DOH135" s="91"/>
      <c r="DOI135" s="91"/>
      <c r="DOJ135" s="91"/>
      <c r="DOK135" s="91"/>
      <c r="DOL135" s="91"/>
      <c r="DOM135" s="91"/>
      <c r="DON135" s="91"/>
      <c r="DOO135" s="91"/>
      <c r="DOP135" s="91"/>
      <c r="DOQ135" s="91"/>
      <c r="DOR135" s="91"/>
      <c r="DOS135" s="91"/>
      <c r="DOT135" s="91"/>
      <c r="DOU135" s="91"/>
      <c r="DOV135" s="91"/>
      <c r="DOW135" s="91"/>
      <c r="DOX135" s="91"/>
      <c r="DOY135" s="91"/>
      <c r="DOZ135" s="91"/>
      <c r="DPA135" s="91"/>
      <c r="DPB135" s="91"/>
      <c r="DPC135" s="91"/>
      <c r="DPD135" s="91"/>
      <c r="DPE135" s="91"/>
      <c r="DPF135" s="91"/>
      <c r="DPG135" s="91"/>
      <c r="DPH135" s="91"/>
      <c r="DPI135" s="91"/>
      <c r="DPJ135" s="91"/>
      <c r="DPK135" s="91"/>
      <c r="DPL135" s="91"/>
      <c r="DPM135" s="91"/>
      <c r="DPN135" s="91"/>
      <c r="DPO135" s="91"/>
      <c r="DPP135" s="91"/>
      <c r="DPQ135" s="91"/>
      <c r="DPR135" s="91"/>
      <c r="DPS135" s="91"/>
      <c r="DPT135" s="91"/>
      <c r="DPU135" s="91"/>
      <c r="DPV135" s="91"/>
      <c r="DPW135" s="91"/>
      <c r="DPX135" s="91"/>
      <c r="DPY135" s="91"/>
      <c r="DPZ135" s="91"/>
      <c r="DQA135" s="91"/>
      <c r="DQB135" s="91"/>
      <c r="DQC135" s="91"/>
      <c r="DQD135" s="91"/>
      <c r="DQE135" s="91"/>
      <c r="DQF135" s="91"/>
      <c r="DQG135" s="91"/>
      <c r="DQH135" s="91"/>
      <c r="DQI135" s="91"/>
      <c r="DQJ135" s="91"/>
      <c r="DQK135" s="91"/>
      <c r="DQL135" s="91"/>
      <c r="DQM135" s="91"/>
      <c r="DQN135" s="91"/>
      <c r="DQO135" s="91"/>
      <c r="DQP135" s="91"/>
      <c r="DQQ135" s="91"/>
      <c r="DQR135" s="91"/>
      <c r="DQS135" s="91"/>
      <c r="DQT135" s="91"/>
      <c r="DQU135" s="91"/>
      <c r="DQV135" s="91"/>
      <c r="DQW135" s="91"/>
      <c r="DQX135" s="91"/>
      <c r="DQY135" s="91"/>
      <c r="DQZ135" s="91"/>
      <c r="DRA135" s="91"/>
      <c r="DRB135" s="91"/>
      <c r="DRC135" s="91"/>
      <c r="DRD135" s="91"/>
      <c r="DRE135" s="91"/>
      <c r="DRF135" s="91"/>
      <c r="DRG135" s="91"/>
      <c r="DRH135" s="91"/>
      <c r="DRI135" s="91"/>
      <c r="DRJ135" s="91"/>
      <c r="DRK135" s="91"/>
      <c r="DRL135" s="91"/>
      <c r="DRM135" s="91"/>
      <c r="DRN135" s="91"/>
      <c r="DRO135" s="91"/>
      <c r="DRP135" s="91"/>
      <c r="DRQ135" s="91"/>
      <c r="DRR135" s="91"/>
      <c r="DRS135" s="91"/>
      <c r="DRT135" s="91"/>
      <c r="DRU135" s="91"/>
      <c r="DRV135" s="91"/>
      <c r="DRW135" s="91"/>
      <c r="DRX135" s="91"/>
      <c r="DRY135" s="91"/>
      <c r="DRZ135" s="91"/>
      <c r="DSA135" s="91"/>
      <c r="DSB135" s="91"/>
      <c r="DSC135" s="91"/>
      <c r="DSD135" s="91"/>
      <c r="DSE135" s="91"/>
      <c r="DSF135" s="91"/>
      <c r="DSG135" s="91"/>
      <c r="DSH135" s="91"/>
      <c r="DSI135" s="91"/>
      <c r="DSJ135" s="91"/>
      <c r="DSK135" s="91"/>
      <c r="DSL135" s="91"/>
      <c r="DSM135" s="91"/>
      <c r="DSN135" s="91"/>
      <c r="DSO135" s="91"/>
      <c r="DSP135" s="91"/>
      <c r="DSQ135" s="91"/>
      <c r="DSR135" s="91"/>
      <c r="DSS135" s="91"/>
      <c r="DST135" s="91"/>
      <c r="DSU135" s="91"/>
      <c r="DSV135" s="91"/>
      <c r="DSW135" s="91"/>
      <c r="DSX135" s="91"/>
      <c r="DSY135" s="91"/>
      <c r="DSZ135" s="91"/>
      <c r="DTA135" s="91"/>
      <c r="DTB135" s="91"/>
      <c r="DTC135" s="91"/>
      <c r="DTD135" s="91"/>
      <c r="DTE135" s="91"/>
      <c r="DTF135" s="91"/>
      <c r="DTG135" s="91"/>
      <c r="DTH135" s="91"/>
      <c r="DTI135" s="91"/>
      <c r="DTJ135" s="91"/>
      <c r="DTK135" s="91"/>
      <c r="DTL135" s="91"/>
      <c r="DTM135" s="91"/>
      <c r="DTN135" s="91"/>
      <c r="DTO135" s="91"/>
      <c r="DTP135" s="91"/>
      <c r="DTQ135" s="91"/>
      <c r="DTR135" s="91"/>
      <c r="DTS135" s="91"/>
      <c r="DTT135" s="91"/>
      <c r="DTU135" s="91"/>
      <c r="DTV135" s="91"/>
      <c r="DTW135" s="91"/>
      <c r="DTX135" s="91"/>
      <c r="DTY135" s="91"/>
      <c r="DTZ135" s="91"/>
      <c r="DUA135" s="91"/>
      <c r="DUB135" s="91"/>
      <c r="DUC135" s="91"/>
      <c r="DUD135" s="91"/>
      <c r="DUE135" s="91"/>
      <c r="DUF135" s="91"/>
      <c r="DUG135" s="91"/>
      <c r="DUH135" s="91"/>
      <c r="DUI135" s="91"/>
      <c r="DUJ135" s="91"/>
      <c r="DUK135" s="91"/>
      <c r="DUL135" s="91"/>
      <c r="DUM135" s="91"/>
      <c r="DUN135" s="91"/>
      <c r="DUO135" s="91"/>
      <c r="DUP135" s="91"/>
      <c r="DUQ135" s="91"/>
      <c r="DUR135" s="91"/>
      <c r="DUS135" s="91"/>
      <c r="DUT135" s="91"/>
      <c r="DUU135" s="91"/>
      <c r="DUV135" s="91"/>
      <c r="DUW135" s="91"/>
      <c r="DUX135" s="91"/>
      <c r="DUY135" s="91"/>
      <c r="DUZ135" s="91"/>
      <c r="DVA135" s="91"/>
      <c r="DVB135" s="91"/>
      <c r="DVC135" s="91"/>
      <c r="DVD135" s="91"/>
      <c r="DVE135" s="91"/>
      <c r="DVF135" s="91"/>
      <c r="DVG135" s="91"/>
      <c r="DVH135" s="91"/>
      <c r="DVI135" s="91"/>
      <c r="DVJ135" s="91"/>
      <c r="DVK135" s="91"/>
      <c r="DVL135" s="91"/>
      <c r="DVM135" s="91"/>
      <c r="DVN135" s="91"/>
      <c r="DVO135" s="91"/>
      <c r="DVP135" s="91"/>
      <c r="DVQ135" s="91"/>
      <c r="DVR135" s="91"/>
      <c r="DVS135" s="91"/>
      <c r="DVT135" s="91"/>
      <c r="DVU135" s="91"/>
      <c r="DVV135" s="91"/>
      <c r="DVW135" s="91"/>
      <c r="DVX135" s="91"/>
      <c r="DVY135" s="91"/>
      <c r="DVZ135" s="91"/>
      <c r="DWA135" s="91"/>
      <c r="DWB135" s="91"/>
      <c r="DWC135" s="91"/>
      <c r="DWD135" s="91"/>
      <c r="DWE135" s="91"/>
      <c r="DWF135" s="91"/>
      <c r="DWG135" s="91"/>
      <c r="DWH135" s="91"/>
      <c r="DWI135" s="91"/>
      <c r="DWJ135" s="91"/>
      <c r="DWK135" s="91"/>
      <c r="DWL135" s="91"/>
      <c r="DWM135" s="91"/>
      <c r="DWN135" s="91"/>
      <c r="DWO135" s="91"/>
      <c r="DWP135" s="91"/>
      <c r="DWQ135" s="91"/>
      <c r="DWR135" s="91"/>
      <c r="DWS135" s="91"/>
      <c r="DWT135" s="91"/>
      <c r="DWU135" s="91"/>
      <c r="DWV135" s="91"/>
      <c r="DWW135" s="91"/>
      <c r="DWX135" s="91"/>
      <c r="DWY135" s="91"/>
      <c r="DWZ135" s="91"/>
      <c r="DXA135" s="91"/>
      <c r="DXB135" s="91"/>
      <c r="DXC135" s="91"/>
      <c r="DXD135" s="91"/>
      <c r="DXE135" s="91"/>
      <c r="DXF135" s="91"/>
      <c r="DXG135" s="91"/>
      <c r="DXH135" s="91"/>
      <c r="DXI135" s="91"/>
      <c r="DXJ135" s="91"/>
      <c r="DXK135" s="91"/>
      <c r="DXL135" s="91"/>
      <c r="DXM135" s="91"/>
      <c r="DXN135" s="91"/>
      <c r="DXO135" s="91"/>
      <c r="DXP135" s="91"/>
      <c r="DXQ135" s="91"/>
      <c r="DXR135" s="91"/>
      <c r="DXS135" s="91"/>
      <c r="DXT135" s="91"/>
      <c r="DXU135" s="91"/>
      <c r="DXV135" s="91"/>
      <c r="DXW135" s="91"/>
      <c r="DXX135" s="91"/>
      <c r="DXY135" s="91"/>
      <c r="DXZ135" s="91"/>
      <c r="DYA135" s="91"/>
      <c r="DYB135" s="91"/>
      <c r="DYC135" s="91"/>
      <c r="DYD135" s="91"/>
      <c r="DYE135" s="91"/>
      <c r="DYF135" s="91"/>
      <c r="DYG135" s="91"/>
      <c r="DYH135" s="91"/>
      <c r="DYI135" s="91"/>
      <c r="DYJ135" s="91"/>
      <c r="DYK135" s="91"/>
      <c r="DYL135" s="91"/>
      <c r="DYM135" s="91"/>
      <c r="DYN135" s="91"/>
      <c r="DYO135" s="91"/>
      <c r="DYP135" s="91"/>
      <c r="DYQ135" s="91"/>
      <c r="DYR135" s="91"/>
      <c r="DYS135" s="91"/>
      <c r="DYT135" s="91"/>
      <c r="DYU135" s="91"/>
      <c r="DYV135" s="91"/>
      <c r="DYW135" s="91"/>
      <c r="DYX135" s="91"/>
      <c r="DYY135" s="91"/>
      <c r="DYZ135" s="91"/>
      <c r="DZA135" s="91"/>
      <c r="DZB135" s="91"/>
      <c r="DZC135" s="91"/>
      <c r="DZD135" s="91"/>
      <c r="DZE135" s="91"/>
      <c r="DZF135" s="91"/>
      <c r="DZG135" s="91"/>
      <c r="DZH135" s="91"/>
      <c r="DZI135" s="91"/>
      <c r="DZJ135" s="91"/>
      <c r="DZK135" s="91"/>
      <c r="DZL135" s="91"/>
      <c r="DZM135" s="91"/>
      <c r="DZN135" s="91"/>
      <c r="DZO135" s="91"/>
      <c r="DZP135" s="91"/>
      <c r="DZQ135" s="91"/>
      <c r="DZR135" s="91"/>
      <c r="DZS135" s="91"/>
      <c r="DZT135" s="91"/>
      <c r="DZU135" s="91"/>
      <c r="DZV135" s="91"/>
      <c r="DZW135" s="91"/>
      <c r="DZX135" s="91"/>
      <c r="DZY135" s="91"/>
      <c r="DZZ135" s="91"/>
      <c r="EAA135" s="91"/>
      <c r="EAB135" s="91"/>
      <c r="EAC135" s="91"/>
      <c r="EAD135" s="91"/>
      <c r="EAE135" s="91"/>
      <c r="EAF135" s="91"/>
      <c r="EAG135" s="91"/>
      <c r="EAH135" s="91"/>
      <c r="EAI135" s="91"/>
      <c r="EAJ135" s="91"/>
      <c r="EAK135" s="91"/>
      <c r="EAL135" s="91"/>
      <c r="EAM135" s="91"/>
      <c r="EAN135" s="91"/>
      <c r="EAO135" s="91"/>
      <c r="EAP135" s="91"/>
      <c r="EAQ135" s="91"/>
      <c r="EAR135" s="91"/>
      <c r="EAS135" s="91"/>
      <c r="EAT135" s="91"/>
      <c r="EAU135" s="91"/>
      <c r="EAV135" s="91"/>
      <c r="EAW135" s="91"/>
      <c r="EAX135" s="91"/>
      <c r="EAY135" s="91"/>
      <c r="EAZ135" s="91"/>
      <c r="EBA135" s="91"/>
      <c r="EBB135" s="91"/>
      <c r="EBC135" s="91"/>
      <c r="EBD135" s="91"/>
      <c r="EBE135" s="91"/>
      <c r="EBF135" s="91"/>
      <c r="EBG135" s="91"/>
      <c r="EBH135" s="91"/>
      <c r="EBI135" s="91"/>
      <c r="EBJ135" s="91"/>
      <c r="EBK135" s="91"/>
      <c r="EBL135" s="91"/>
      <c r="EBM135" s="91"/>
      <c r="EBN135" s="91"/>
      <c r="EBO135" s="91"/>
      <c r="EBP135" s="91"/>
      <c r="EBQ135" s="91"/>
      <c r="EBR135" s="91"/>
      <c r="EBS135" s="91"/>
      <c r="EBT135" s="91"/>
      <c r="EBU135" s="91"/>
      <c r="EBV135" s="91"/>
      <c r="EBW135" s="91"/>
      <c r="EBX135" s="91"/>
      <c r="EBY135" s="91"/>
      <c r="EBZ135" s="91"/>
      <c r="ECA135" s="91"/>
      <c r="ECB135" s="91"/>
      <c r="ECC135" s="91"/>
      <c r="ECD135" s="91"/>
      <c r="ECE135" s="91"/>
      <c r="ECF135" s="91"/>
      <c r="ECG135" s="91"/>
      <c r="ECH135" s="91"/>
      <c r="ECI135" s="91"/>
      <c r="ECJ135" s="91"/>
      <c r="ECK135" s="91"/>
      <c r="ECL135" s="91"/>
      <c r="ECM135" s="91"/>
      <c r="ECN135" s="91"/>
      <c r="ECO135" s="91"/>
      <c r="ECP135" s="91"/>
      <c r="ECQ135" s="91"/>
      <c r="ECR135" s="91"/>
      <c r="ECS135" s="91"/>
      <c r="ECT135" s="91"/>
      <c r="ECU135" s="91"/>
      <c r="ECV135" s="91"/>
      <c r="ECW135" s="91"/>
      <c r="ECX135" s="91"/>
      <c r="ECY135" s="91"/>
      <c r="ECZ135" s="91"/>
      <c r="EDA135" s="91"/>
      <c r="EDB135" s="91"/>
      <c r="EDC135" s="91"/>
      <c r="EDD135" s="91"/>
      <c r="EDE135" s="91"/>
      <c r="EDF135" s="91"/>
      <c r="EDG135" s="91"/>
      <c r="EDH135" s="91"/>
      <c r="EDI135" s="91"/>
      <c r="EDJ135" s="91"/>
      <c r="EDK135" s="91"/>
      <c r="EDL135" s="91"/>
      <c r="EDM135" s="91"/>
      <c r="EDN135" s="91"/>
      <c r="EDO135" s="91"/>
      <c r="EDP135" s="91"/>
      <c r="EDQ135" s="91"/>
      <c r="EDR135" s="91"/>
      <c r="EDS135" s="91"/>
      <c r="EDT135" s="91"/>
      <c r="EDU135" s="91"/>
      <c r="EDV135" s="91"/>
      <c r="EDW135" s="91"/>
      <c r="EDX135" s="91"/>
      <c r="EDY135" s="91"/>
      <c r="EDZ135" s="91"/>
      <c r="EEA135" s="91"/>
      <c r="EEB135" s="91"/>
      <c r="EEC135" s="91"/>
      <c r="EED135" s="91"/>
      <c r="EEE135" s="91"/>
      <c r="EEF135" s="91"/>
      <c r="EEG135" s="91"/>
      <c r="EEH135" s="91"/>
      <c r="EEI135" s="91"/>
      <c r="EEJ135" s="91"/>
      <c r="EEK135" s="91"/>
      <c r="EEL135" s="91"/>
      <c r="EEM135" s="91"/>
      <c r="EEN135" s="91"/>
      <c r="EEO135" s="91"/>
      <c r="EEP135" s="91"/>
      <c r="EEQ135" s="91"/>
      <c r="EER135" s="91"/>
      <c r="EES135" s="91"/>
      <c r="EET135" s="91"/>
      <c r="EEU135" s="91"/>
      <c r="EEV135" s="91"/>
      <c r="EEW135" s="91"/>
      <c r="EEX135" s="91"/>
      <c r="EEY135" s="91"/>
      <c r="EEZ135" s="91"/>
      <c r="EFA135" s="91"/>
      <c r="EFB135" s="91"/>
      <c r="EFC135" s="91"/>
      <c r="EFD135" s="91"/>
      <c r="EFE135" s="91"/>
      <c r="EFF135" s="91"/>
      <c r="EFG135" s="91"/>
      <c r="EFH135" s="91"/>
      <c r="EFI135" s="91"/>
      <c r="EFJ135" s="91"/>
      <c r="EFK135" s="91"/>
      <c r="EFL135" s="91"/>
      <c r="EFM135" s="91"/>
      <c r="EFN135" s="91"/>
      <c r="EFO135" s="91"/>
      <c r="EFP135" s="91"/>
      <c r="EFQ135" s="91"/>
      <c r="EFR135" s="91"/>
      <c r="EFS135" s="91"/>
      <c r="EFT135" s="91"/>
      <c r="EFU135" s="91"/>
      <c r="EFV135" s="91"/>
      <c r="EFW135" s="91"/>
      <c r="EFX135" s="91"/>
      <c r="EFY135" s="91"/>
      <c r="EFZ135" s="91"/>
      <c r="EGA135" s="91"/>
      <c r="EGB135" s="91"/>
      <c r="EGC135" s="91"/>
      <c r="EGD135" s="91"/>
      <c r="EGE135" s="91"/>
      <c r="EGF135" s="91"/>
      <c r="EGG135" s="91"/>
      <c r="EGH135" s="91"/>
      <c r="EGI135" s="91"/>
      <c r="EGJ135" s="91"/>
      <c r="EGK135" s="91"/>
      <c r="EGL135" s="91"/>
      <c r="EGM135" s="91"/>
      <c r="EGN135" s="91"/>
      <c r="EGO135" s="91"/>
      <c r="EGP135" s="91"/>
      <c r="EGQ135" s="91"/>
      <c r="EGR135" s="91"/>
      <c r="EGS135" s="91"/>
      <c r="EGT135" s="91"/>
      <c r="EGU135" s="91"/>
      <c r="EGV135" s="91"/>
      <c r="EGW135" s="91"/>
      <c r="EGX135" s="91"/>
      <c r="EGY135" s="91"/>
      <c r="EGZ135" s="91"/>
      <c r="EHA135" s="91"/>
      <c r="EHB135" s="91"/>
      <c r="EHC135" s="91"/>
      <c r="EHD135" s="91"/>
      <c r="EHE135" s="91"/>
      <c r="EHF135" s="91"/>
      <c r="EHG135" s="91"/>
      <c r="EHH135" s="91"/>
      <c r="EHI135" s="91"/>
      <c r="EHJ135" s="91"/>
      <c r="EHK135" s="91"/>
      <c r="EHL135" s="91"/>
      <c r="EHM135" s="91"/>
      <c r="EHN135" s="91"/>
      <c r="EHO135" s="91"/>
      <c r="EHP135" s="91"/>
      <c r="EHQ135" s="91"/>
      <c r="EHR135" s="91"/>
      <c r="EHS135" s="91"/>
      <c r="EHT135" s="91"/>
      <c r="EHU135" s="91"/>
      <c r="EHV135" s="91"/>
      <c r="EHW135" s="91"/>
      <c r="EHX135" s="91"/>
      <c r="EHY135" s="91"/>
      <c r="EHZ135" s="91"/>
      <c r="EIA135" s="91"/>
      <c r="EIB135" s="91"/>
      <c r="EIC135" s="91"/>
      <c r="EID135" s="91"/>
      <c r="EIE135" s="91"/>
      <c r="EIF135" s="91"/>
      <c r="EIG135" s="91"/>
      <c r="EIH135" s="91"/>
      <c r="EII135" s="91"/>
      <c r="EIJ135" s="91"/>
      <c r="EIK135" s="91"/>
      <c r="EIL135" s="91"/>
      <c r="EIM135" s="91"/>
      <c r="EIN135" s="91"/>
      <c r="EIO135" s="91"/>
      <c r="EIP135" s="91"/>
      <c r="EIQ135" s="91"/>
      <c r="EIR135" s="91"/>
      <c r="EIS135" s="91"/>
      <c r="EIT135" s="91"/>
      <c r="EIU135" s="91"/>
      <c r="EIV135" s="91"/>
      <c r="EIW135" s="91"/>
      <c r="EIX135" s="91"/>
      <c r="EIY135" s="91"/>
      <c r="EIZ135" s="91"/>
      <c r="EJA135" s="91"/>
      <c r="EJB135" s="91"/>
      <c r="EJC135" s="91"/>
      <c r="EJD135" s="91"/>
      <c r="EJE135" s="91"/>
      <c r="EJF135" s="91"/>
      <c r="EJG135" s="91"/>
      <c r="EJH135" s="91"/>
      <c r="EJI135" s="91"/>
      <c r="EJJ135" s="91"/>
      <c r="EJK135" s="91"/>
      <c r="EJL135" s="91"/>
      <c r="EJM135" s="91"/>
      <c r="EJN135" s="91"/>
      <c r="EJO135" s="91"/>
      <c r="EJP135" s="91"/>
      <c r="EJQ135" s="91"/>
      <c r="EJR135" s="91"/>
      <c r="EJS135" s="91"/>
      <c r="EJT135" s="91"/>
      <c r="EJU135" s="91"/>
      <c r="EJV135" s="91"/>
      <c r="EJW135" s="91"/>
      <c r="EJX135" s="91"/>
      <c r="EJY135" s="91"/>
      <c r="EJZ135" s="91"/>
      <c r="EKA135" s="91"/>
      <c r="EKB135" s="91"/>
      <c r="EKC135" s="91"/>
      <c r="EKD135" s="91"/>
      <c r="EKE135" s="91"/>
      <c r="EKF135" s="91"/>
      <c r="EKG135" s="91"/>
      <c r="EKH135" s="91"/>
      <c r="EKI135" s="91"/>
      <c r="EKJ135" s="91"/>
      <c r="EKK135" s="91"/>
      <c r="EKL135" s="91"/>
      <c r="EKM135" s="91"/>
      <c r="EKN135" s="91"/>
      <c r="EKO135" s="91"/>
      <c r="EKP135" s="91"/>
      <c r="EKQ135" s="91"/>
      <c r="EKR135" s="91"/>
      <c r="EKS135" s="91"/>
      <c r="EKT135" s="91"/>
      <c r="EKU135" s="91"/>
      <c r="EKV135" s="91"/>
      <c r="EKW135" s="91"/>
      <c r="EKX135" s="91"/>
      <c r="EKY135" s="91"/>
      <c r="EKZ135" s="91"/>
      <c r="ELA135" s="91"/>
      <c r="ELB135" s="91"/>
      <c r="ELC135" s="91"/>
      <c r="ELD135" s="91"/>
      <c r="ELE135" s="91"/>
      <c r="ELF135" s="91"/>
      <c r="ELG135" s="91"/>
      <c r="ELH135" s="91"/>
      <c r="ELI135" s="91"/>
      <c r="ELJ135" s="91"/>
      <c r="ELK135" s="91"/>
      <c r="ELL135" s="91"/>
      <c r="ELM135" s="91"/>
      <c r="ELN135" s="91"/>
      <c r="ELO135" s="91"/>
      <c r="ELP135" s="91"/>
      <c r="ELQ135" s="91"/>
      <c r="ELR135" s="91"/>
      <c r="ELS135" s="91"/>
      <c r="ELT135" s="91"/>
      <c r="ELU135" s="91"/>
      <c r="ELV135" s="91"/>
      <c r="ELW135" s="91"/>
      <c r="ELX135" s="91"/>
      <c r="ELY135" s="91"/>
      <c r="ELZ135" s="91"/>
      <c r="EMA135" s="91"/>
      <c r="EMB135" s="91"/>
      <c r="EMC135" s="91"/>
      <c r="EMD135" s="91"/>
      <c r="EME135" s="91"/>
      <c r="EMF135" s="91"/>
      <c r="EMG135" s="91"/>
      <c r="EMH135" s="91"/>
      <c r="EMI135" s="91"/>
      <c r="EMJ135" s="91"/>
      <c r="EMK135" s="91"/>
      <c r="EML135" s="91"/>
      <c r="EMM135" s="91"/>
      <c r="EMN135" s="91"/>
      <c r="EMO135" s="91"/>
      <c r="EMP135" s="91"/>
      <c r="EMQ135" s="91"/>
      <c r="EMR135" s="91"/>
      <c r="EMS135" s="91"/>
      <c r="EMT135" s="91"/>
      <c r="EMU135" s="91"/>
      <c r="EMV135" s="91"/>
      <c r="EMW135" s="91"/>
      <c r="EMX135" s="91"/>
      <c r="EMY135" s="91"/>
      <c r="EMZ135" s="91"/>
      <c r="ENA135" s="91"/>
      <c r="ENB135" s="91"/>
      <c r="ENC135" s="91"/>
      <c r="END135" s="91"/>
      <c r="ENE135" s="91"/>
      <c r="ENF135" s="91"/>
      <c r="ENG135" s="91"/>
      <c r="ENH135" s="91"/>
      <c r="ENI135" s="91"/>
      <c r="ENJ135" s="91"/>
      <c r="ENK135" s="91"/>
      <c r="ENL135" s="91"/>
      <c r="ENM135" s="91"/>
      <c r="ENN135" s="91"/>
      <c r="ENO135" s="91"/>
      <c r="ENP135" s="91"/>
      <c r="ENQ135" s="91"/>
      <c r="ENR135" s="91"/>
      <c r="ENS135" s="91"/>
      <c r="ENT135" s="91"/>
      <c r="ENU135" s="91"/>
      <c r="ENV135" s="91"/>
      <c r="ENW135" s="91"/>
      <c r="ENX135" s="91"/>
      <c r="ENY135" s="91"/>
      <c r="ENZ135" s="91"/>
      <c r="EOA135" s="91"/>
      <c r="EOB135" s="91"/>
      <c r="EOC135" s="91"/>
      <c r="EOD135" s="91"/>
      <c r="EOE135" s="91"/>
      <c r="EOF135" s="91"/>
      <c r="EOG135" s="91"/>
      <c r="EOH135" s="91"/>
      <c r="EOI135" s="91"/>
      <c r="EOJ135" s="91"/>
      <c r="EOK135" s="91"/>
      <c r="EOL135" s="91"/>
      <c r="EOM135" s="91"/>
      <c r="EON135" s="91"/>
      <c r="EOO135" s="91"/>
      <c r="EOP135" s="91"/>
      <c r="EOQ135" s="91"/>
      <c r="EOR135" s="91"/>
      <c r="EOS135" s="91"/>
      <c r="EOT135" s="91"/>
      <c r="EOU135" s="91"/>
      <c r="EOV135" s="91"/>
      <c r="EOW135" s="91"/>
      <c r="EOX135" s="91"/>
      <c r="EOY135" s="91"/>
      <c r="EOZ135" s="91"/>
      <c r="EPA135" s="91"/>
      <c r="EPB135" s="91"/>
      <c r="EPC135" s="91"/>
      <c r="EPD135" s="91"/>
      <c r="EPE135" s="91"/>
      <c r="EPF135" s="91"/>
      <c r="EPG135" s="91"/>
      <c r="EPH135" s="91"/>
      <c r="EPI135" s="91"/>
      <c r="EPJ135" s="91"/>
      <c r="EPK135" s="91"/>
      <c r="EPL135" s="91"/>
      <c r="EPM135" s="91"/>
      <c r="EPN135" s="91"/>
      <c r="EPO135" s="91"/>
      <c r="EPP135" s="91"/>
      <c r="EPQ135" s="91"/>
      <c r="EPR135" s="91"/>
      <c r="EPS135" s="91"/>
      <c r="EPT135" s="91"/>
      <c r="EPU135" s="91"/>
      <c r="EPV135" s="91"/>
      <c r="EPW135" s="91"/>
      <c r="EPX135" s="91"/>
      <c r="EPY135" s="91"/>
      <c r="EPZ135" s="91"/>
      <c r="EQA135" s="91"/>
      <c r="EQB135" s="91"/>
      <c r="EQC135" s="91"/>
      <c r="EQD135" s="91"/>
      <c r="EQE135" s="91"/>
      <c r="EQF135" s="91"/>
      <c r="EQG135" s="91"/>
      <c r="EQH135" s="91"/>
      <c r="EQI135" s="91"/>
      <c r="EQJ135" s="91"/>
      <c r="EQK135" s="91"/>
      <c r="EQL135" s="91"/>
      <c r="EQM135" s="91"/>
      <c r="EQN135" s="91"/>
      <c r="EQO135" s="91"/>
      <c r="EQP135" s="91"/>
      <c r="EQQ135" s="91"/>
      <c r="EQR135" s="91"/>
      <c r="EQS135" s="91"/>
      <c r="EQT135" s="91"/>
      <c r="EQU135" s="91"/>
      <c r="EQV135" s="91"/>
      <c r="EQW135" s="91"/>
      <c r="EQX135" s="91"/>
      <c r="EQY135" s="91"/>
      <c r="EQZ135" s="91"/>
      <c r="ERA135" s="91"/>
      <c r="ERB135" s="91"/>
      <c r="ERC135" s="91"/>
      <c r="ERD135" s="91"/>
      <c r="ERE135" s="91"/>
      <c r="ERF135" s="91"/>
      <c r="ERG135" s="91"/>
      <c r="ERH135" s="91"/>
      <c r="ERI135" s="91"/>
      <c r="ERJ135" s="91"/>
      <c r="ERK135" s="91"/>
      <c r="ERL135" s="91"/>
      <c r="ERM135" s="91"/>
      <c r="ERN135" s="91"/>
      <c r="ERO135" s="91"/>
      <c r="ERP135" s="91"/>
      <c r="ERQ135" s="91"/>
      <c r="ERR135" s="91"/>
      <c r="ERS135" s="91"/>
      <c r="ERT135" s="91"/>
      <c r="ERU135" s="91"/>
      <c r="ERV135" s="91"/>
      <c r="ERW135" s="91"/>
      <c r="ERX135" s="91"/>
      <c r="ERY135" s="91"/>
      <c r="ERZ135" s="91"/>
      <c r="ESA135" s="91"/>
      <c r="ESB135" s="91"/>
      <c r="ESC135" s="91"/>
      <c r="ESD135" s="91"/>
      <c r="ESE135" s="91"/>
      <c r="ESF135" s="91"/>
      <c r="ESG135" s="91"/>
      <c r="ESH135" s="91"/>
      <c r="ESI135" s="91"/>
      <c r="ESJ135" s="91"/>
      <c r="ESK135" s="91"/>
      <c r="ESL135" s="91"/>
      <c r="ESM135" s="91"/>
      <c r="ESN135" s="91"/>
      <c r="ESO135" s="91"/>
      <c r="ESP135" s="91"/>
      <c r="ESQ135" s="91"/>
      <c r="ESR135" s="91"/>
      <c r="ESS135" s="91"/>
      <c r="EST135" s="91"/>
      <c r="ESU135" s="91"/>
      <c r="ESV135" s="91"/>
      <c r="ESW135" s="91"/>
      <c r="ESX135" s="91"/>
      <c r="ESY135" s="91"/>
      <c r="ESZ135" s="91"/>
      <c r="ETA135" s="91"/>
      <c r="ETB135" s="91"/>
      <c r="ETC135" s="91"/>
      <c r="ETD135" s="91"/>
      <c r="ETE135" s="91"/>
      <c r="ETF135" s="91"/>
      <c r="ETG135" s="91"/>
      <c r="ETH135" s="91"/>
      <c r="ETI135" s="91"/>
      <c r="ETJ135" s="91"/>
      <c r="ETK135" s="91"/>
      <c r="ETL135" s="91"/>
      <c r="ETM135" s="91"/>
      <c r="ETN135" s="91"/>
      <c r="ETO135" s="91"/>
      <c r="ETP135" s="91"/>
      <c r="ETQ135" s="91"/>
      <c r="ETR135" s="91"/>
      <c r="ETS135" s="91"/>
      <c r="ETT135" s="91"/>
      <c r="ETU135" s="91"/>
      <c r="ETV135" s="91"/>
      <c r="ETW135" s="91"/>
      <c r="ETX135" s="91"/>
      <c r="ETY135" s="91"/>
      <c r="ETZ135" s="91"/>
      <c r="EUA135" s="91"/>
      <c r="EUB135" s="91"/>
      <c r="EUC135" s="91"/>
      <c r="EUD135" s="91"/>
      <c r="EUE135" s="91"/>
      <c r="EUF135" s="91"/>
      <c r="EUG135" s="91"/>
      <c r="EUH135" s="91"/>
      <c r="EUI135" s="91"/>
      <c r="EUJ135" s="91"/>
      <c r="EUK135" s="91"/>
      <c r="EUL135" s="91"/>
      <c r="EUM135" s="91"/>
      <c r="EUN135" s="91"/>
      <c r="EUO135" s="91"/>
      <c r="EUP135" s="91"/>
      <c r="EUQ135" s="91"/>
      <c r="EUR135" s="91"/>
      <c r="EUS135" s="91"/>
      <c r="EUT135" s="91"/>
      <c r="EUU135" s="91"/>
      <c r="EUV135" s="91"/>
      <c r="EUW135" s="91"/>
      <c r="EUX135" s="91"/>
      <c r="EUY135" s="91"/>
      <c r="EUZ135" s="91"/>
      <c r="EVA135" s="91"/>
      <c r="EVB135" s="91"/>
      <c r="EVC135" s="91"/>
      <c r="EVD135" s="91"/>
      <c r="EVE135" s="91"/>
      <c r="EVF135" s="91"/>
      <c r="EVG135" s="91"/>
      <c r="EVH135" s="91"/>
      <c r="EVI135" s="91"/>
      <c r="EVJ135" s="91"/>
      <c r="EVK135" s="91"/>
      <c r="EVL135" s="91"/>
      <c r="EVM135" s="91"/>
      <c r="EVN135" s="91"/>
      <c r="EVO135" s="91"/>
      <c r="EVP135" s="91"/>
      <c r="EVQ135" s="91"/>
      <c r="EVR135" s="91"/>
      <c r="EVS135" s="91"/>
      <c r="EVT135" s="91"/>
      <c r="EVU135" s="91"/>
      <c r="EVV135" s="91"/>
      <c r="EVW135" s="91"/>
      <c r="EVX135" s="91"/>
      <c r="EVY135" s="91"/>
      <c r="EVZ135" s="91"/>
      <c r="EWA135" s="91"/>
      <c r="EWB135" s="91"/>
      <c r="EWC135" s="91"/>
      <c r="EWD135" s="91"/>
      <c r="EWE135" s="91"/>
      <c r="EWF135" s="91"/>
      <c r="EWG135" s="91"/>
      <c r="EWH135" s="91"/>
      <c r="EWI135" s="91"/>
      <c r="EWJ135" s="91"/>
      <c r="EWK135" s="91"/>
      <c r="EWL135" s="91"/>
      <c r="EWM135" s="91"/>
      <c r="EWN135" s="91"/>
      <c r="EWO135" s="91"/>
      <c r="EWP135" s="91"/>
      <c r="EWQ135" s="91"/>
      <c r="EWR135" s="91"/>
      <c r="EWS135" s="91"/>
      <c r="EWT135" s="91"/>
      <c r="EWU135" s="91"/>
      <c r="EWV135" s="91"/>
      <c r="EWW135" s="91"/>
      <c r="EWX135" s="91"/>
      <c r="EWY135" s="91"/>
      <c r="EWZ135" s="91"/>
      <c r="EXA135" s="91"/>
      <c r="EXB135" s="91"/>
      <c r="EXC135" s="91"/>
      <c r="EXD135" s="91"/>
      <c r="EXE135" s="91"/>
      <c r="EXF135" s="91"/>
      <c r="EXG135" s="91"/>
      <c r="EXH135" s="91"/>
      <c r="EXI135" s="91"/>
      <c r="EXJ135" s="91"/>
      <c r="EXK135" s="91"/>
      <c r="EXL135" s="91"/>
      <c r="EXM135" s="91"/>
      <c r="EXN135" s="91"/>
      <c r="EXO135" s="91"/>
      <c r="EXP135" s="91"/>
      <c r="EXQ135" s="91"/>
      <c r="EXR135" s="91"/>
      <c r="EXS135" s="91"/>
      <c r="EXT135" s="91"/>
      <c r="EXU135" s="91"/>
      <c r="EXV135" s="91"/>
      <c r="EXW135" s="91"/>
      <c r="EXX135" s="91"/>
      <c r="EXY135" s="91"/>
      <c r="EXZ135" s="91"/>
      <c r="EYA135" s="91"/>
      <c r="EYB135" s="91"/>
      <c r="EYC135" s="91"/>
      <c r="EYD135" s="91"/>
      <c r="EYE135" s="91"/>
      <c r="EYF135" s="91"/>
      <c r="EYG135" s="91"/>
      <c r="EYH135" s="91"/>
      <c r="EYI135" s="91"/>
      <c r="EYJ135" s="91"/>
      <c r="EYK135" s="91"/>
      <c r="EYL135" s="91"/>
      <c r="EYM135" s="91"/>
      <c r="EYN135" s="91"/>
      <c r="EYO135" s="91"/>
      <c r="EYP135" s="91"/>
      <c r="EYQ135" s="91"/>
      <c r="EYR135" s="91"/>
      <c r="EYS135" s="91"/>
      <c r="EYT135" s="91"/>
      <c r="EYU135" s="91"/>
      <c r="EYV135" s="91"/>
      <c r="EYW135" s="91"/>
      <c r="EYX135" s="91"/>
      <c r="EYY135" s="91"/>
      <c r="EYZ135" s="91"/>
      <c r="EZA135" s="91"/>
      <c r="EZB135" s="91"/>
      <c r="EZC135" s="91"/>
      <c r="EZD135" s="91"/>
      <c r="EZE135" s="91"/>
      <c r="EZF135" s="91"/>
      <c r="EZG135" s="91"/>
      <c r="EZH135" s="91"/>
      <c r="EZI135" s="91"/>
      <c r="EZJ135" s="91"/>
      <c r="EZK135" s="91"/>
      <c r="EZL135" s="91"/>
      <c r="EZM135" s="91"/>
      <c r="EZN135" s="91"/>
      <c r="EZO135" s="91"/>
      <c r="EZP135" s="91"/>
      <c r="EZQ135" s="91"/>
      <c r="EZR135" s="91"/>
      <c r="EZS135" s="91"/>
      <c r="EZT135" s="91"/>
      <c r="EZU135" s="91"/>
      <c r="EZV135" s="91"/>
      <c r="EZW135" s="91"/>
      <c r="EZX135" s="91"/>
      <c r="EZY135" s="91"/>
      <c r="EZZ135" s="91"/>
      <c r="FAA135" s="91"/>
      <c r="FAB135" s="91"/>
      <c r="FAC135" s="91"/>
      <c r="FAD135" s="91"/>
      <c r="FAE135" s="91"/>
      <c r="FAF135" s="91"/>
      <c r="FAG135" s="91"/>
      <c r="FAH135" s="91"/>
      <c r="FAI135" s="91"/>
      <c r="FAJ135" s="91"/>
      <c r="FAK135" s="91"/>
      <c r="FAL135" s="91"/>
      <c r="FAM135" s="91"/>
      <c r="FAN135" s="91"/>
      <c r="FAO135" s="91"/>
      <c r="FAP135" s="91"/>
      <c r="FAQ135" s="91"/>
      <c r="FAR135" s="91"/>
      <c r="FAS135" s="91"/>
      <c r="FAT135" s="91"/>
      <c r="FAU135" s="91"/>
      <c r="FAV135" s="91"/>
      <c r="FAW135" s="91"/>
      <c r="FAX135" s="91"/>
      <c r="FAY135" s="91"/>
      <c r="FAZ135" s="91"/>
      <c r="FBA135" s="91"/>
      <c r="FBB135" s="91"/>
      <c r="FBC135" s="91"/>
      <c r="FBD135" s="91"/>
      <c r="FBE135" s="91"/>
      <c r="FBF135" s="91"/>
      <c r="FBG135" s="91"/>
      <c r="FBH135" s="91"/>
      <c r="FBI135" s="91"/>
      <c r="FBJ135" s="91"/>
      <c r="FBK135" s="91"/>
      <c r="FBL135" s="91"/>
      <c r="FBM135" s="91"/>
      <c r="FBN135" s="91"/>
      <c r="FBO135" s="91"/>
      <c r="FBP135" s="91"/>
      <c r="FBQ135" s="91"/>
      <c r="FBR135" s="91"/>
      <c r="FBS135" s="91"/>
      <c r="FBT135" s="91"/>
      <c r="FBU135" s="91"/>
      <c r="FBV135" s="91"/>
      <c r="FBW135" s="91"/>
      <c r="FBX135" s="91"/>
      <c r="FBY135" s="91"/>
      <c r="FBZ135" s="91"/>
      <c r="FCA135" s="91"/>
      <c r="FCB135" s="91"/>
      <c r="FCC135" s="91"/>
      <c r="FCD135" s="91"/>
      <c r="FCE135" s="91"/>
      <c r="FCF135" s="91"/>
      <c r="FCG135" s="91"/>
      <c r="FCH135" s="91"/>
      <c r="FCI135" s="91"/>
      <c r="FCJ135" s="91"/>
      <c r="FCK135" s="91"/>
      <c r="FCL135" s="91"/>
      <c r="FCM135" s="91"/>
      <c r="FCN135" s="91"/>
      <c r="FCO135" s="91"/>
      <c r="FCP135" s="91"/>
      <c r="FCQ135" s="91"/>
      <c r="FCR135" s="91"/>
      <c r="FCS135" s="91"/>
      <c r="FCT135" s="91"/>
      <c r="FCU135" s="91"/>
      <c r="FCV135" s="91"/>
      <c r="FCW135" s="91"/>
      <c r="FCX135" s="91"/>
      <c r="FCY135" s="91"/>
      <c r="FCZ135" s="91"/>
      <c r="FDA135" s="91"/>
      <c r="FDB135" s="91"/>
      <c r="FDC135" s="91"/>
      <c r="FDD135" s="91"/>
      <c r="FDE135" s="91"/>
      <c r="FDF135" s="91"/>
      <c r="FDG135" s="91"/>
      <c r="FDH135" s="91"/>
      <c r="FDI135" s="91"/>
      <c r="FDJ135" s="91"/>
      <c r="FDK135" s="91"/>
      <c r="FDL135" s="91"/>
      <c r="FDM135" s="91"/>
      <c r="FDN135" s="91"/>
      <c r="FDO135" s="91"/>
      <c r="FDP135" s="91"/>
      <c r="FDQ135" s="91"/>
      <c r="FDR135" s="91"/>
      <c r="FDS135" s="91"/>
      <c r="FDT135" s="91"/>
      <c r="FDU135" s="91"/>
      <c r="FDV135" s="91"/>
      <c r="FDW135" s="91"/>
      <c r="FDX135" s="91"/>
      <c r="FDY135" s="91"/>
      <c r="FDZ135" s="91"/>
      <c r="FEA135" s="91"/>
      <c r="FEB135" s="91"/>
      <c r="FEC135" s="91"/>
      <c r="FED135" s="91"/>
      <c r="FEE135" s="91"/>
      <c r="FEF135" s="91"/>
      <c r="FEG135" s="91"/>
      <c r="FEH135" s="91"/>
      <c r="FEI135" s="91"/>
      <c r="FEJ135" s="91"/>
      <c r="FEK135" s="91"/>
      <c r="FEL135" s="91"/>
      <c r="FEM135" s="91"/>
      <c r="FEN135" s="91"/>
      <c r="FEO135" s="91"/>
      <c r="FEP135" s="91"/>
      <c r="FEQ135" s="91"/>
      <c r="FER135" s="91"/>
      <c r="FES135" s="91"/>
      <c r="FET135" s="91"/>
      <c r="FEU135" s="91"/>
      <c r="FEV135" s="91"/>
      <c r="FEW135" s="91"/>
      <c r="FEX135" s="91"/>
      <c r="FEY135" s="91"/>
      <c r="FEZ135" s="91"/>
      <c r="FFA135" s="91"/>
      <c r="FFB135" s="91"/>
      <c r="FFC135" s="91"/>
      <c r="FFD135" s="91"/>
      <c r="FFE135" s="91"/>
      <c r="FFF135" s="91"/>
      <c r="FFG135" s="91"/>
      <c r="FFH135" s="91"/>
      <c r="FFI135" s="91"/>
      <c r="FFJ135" s="91"/>
      <c r="FFK135" s="91"/>
      <c r="FFL135" s="91"/>
      <c r="FFM135" s="91"/>
      <c r="FFN135" s="91"/>
      <c r="FFO135" s="91"/>
      <c r="FFP135" s="91"/>
      <c r="FFQ135" s="91"/>
      <c r="FFR135" s="91"/>
      <c r="FFS135" s="91"/>
      <c r="FFT135" s="91"/>
      <c r="FFU135" s="91"/>
      <c r="FFV135" s="91"/>
      <c r="FFW135" s="91"/>
      <c r="FFX135" s="91"/>
      <c r="FFY135" s="91"/>
      <c r="FFZ135" s="91"/>
      <c r="FGA135" s="91"/>
      <c r="FGB135" s="91"/>
      <c r="FGC135" s="91"/>
      <c r="FGD135" s="91"/>
      <c r="FGE135" s="91"/>
      <c r="FGF135" s="91"/>
      <c r="FGG135" s="91"/>
      <c r="FGH135" s="91"/>
      <c r="FGI135" s="91"/>
      <c r="FGJ135" s="91"/>
      <c r="FGK135" s="91"/>
      <c r="FGL135" s="91"/>
      <c r="FGM135" s="91"/>
      <c r="FGN135" s="91"/>
      <c r="FGO135" s="91"/>
      <c r="FGP135" s="91"/>
      <c r="FGQ135" s="91"/>
      <c r="FGR135" s="91"/>
      <c r="FGS135" s="91"/>
      <c r="FGT135" s="91"/>
      <c r="FGU135" s="91"/>
      <c r="FGV135" s="91"/>
      <c r="FGW135" s="91"/>
      <c r="FGX135" s="91"/>
      <c r="FGY135" s="91"/>
      <c r="FGZ135" s="91"/>
      <c r="FHA135" s="91"/>
      <c r="FHB135" s="91"/>
      <c r="FHC135" s="91"/>
      <c r="FHD135" s="91"/>
      <c r="FHE135" s="91"/>
      <c r="FHF135" s="91"/>
      <c r="FHG135" s="91"/>
      <c r="FHH135" s="91"/>
      <c r="FHI135" s="91"/>
      <c r="FHJ135" s="91"/>
      <c r="FHK135" s="91"/>
      <c r="FHL135" s="91"/>
      <c r="FHM135" s="91"/>
      <c r="FHN135" s="91"/>
      <c r="FHO135" s="91"/>
      <c r="FHP135" s="91"/>
      <c r="FHQ135" s="91"/>
      <c r="FHR135" s="91"/>
      <c r="FHS135" s="91"/>
      <c r="FHT135" s="91"/>
      <c r="FHU135" s="91"/>
      <c r="FHV135" s="91"/>
      <c r="FHW135" s="91"/>
      <c r="FHX135" s="91"/>
      <c r="FHY135" s="91"/>
      <c r="FHZ135" s="91"/>
      <c r="FIA135" s="91"/>
      <c r="FIB135" s="91"/>
      <c r="FIC135" s="91"/>
      <c r="FID135" s="91"/>
      <c r="FIE135" s="91"/>
      <c r="FIF135" s="91"/>
      <c r="FIG135" s="91"/>
      <c r="FIH135" s="91"/>
      <c r="FII135" s="91"/>
      <c r="FIJ135" s="91"/>
      <c r="FIK135" s="91"/>
      <c r="FIL135" s="91"/>
      <c r="FIM135" s="91"/>
      <c r="FIN135" s="91"/>
      <c r="FIO135" s="91"/>
      <c r="FIP135" s="91"/>
      <c r="FIQ135" s="91"/>
      <c r="FIR135" s="91"/>
      <c r="FIS135" s="91"/>
      <c r="FIT135" s="91"/>
      <c r="FIU135" s="91"/>
      <c r="FIV135" s="91"/>
      <c r="FIW135" s="91"/>
      <c r="FIX135" s="91"/>
      <c r="FIY135" s="91"/>
      <c r="FIZ135" s="91"/>
      <c r="FJA135" s="91"/>
      <c r="FJB135" s="91"/>
      <c r="FJC135" s="91"/>
      <c r="FJD135" s="91"/>
      <c r="FJE135" s="91"/>
      <c r="FJF135" s="91"/>
      <c r="FJG135" s="91"/>
      <c r="FJH135" s="91"/>
      <c r="FJI135" s="91"/>
      <c r="FJJ135" s="91"/>
      <c r="FJK135" s="91"/>
      <c r="FJL135" s="91"/>
      <c r="FJM135" s="91"/>
      <c r="FJN135" s="91"/>
      <c r="FJO135" s="91"/>
      <c r="FJP135" s="91"/>
      <c r="FJQ135" s="91"/>
      <c r="FJR135" s="91"/>
      <c r="FJS135" s="91"/>
      <c r="FJT135" s="91"/>
      <c r="FJU135" s="91"/>
      <c r="FJV135" s="91"/>
      <c r="FJW135" s="91"/>
      <c r="FJX135" s="91"/>
      <c r="FJY135" s="91"/>
      <c r="FJZ135" s="91"/>
      <c r="FKA135" s="91"/>
      <c r="FKB135" s="91"/>
      <c r="FKC135" s="91"/>
      <c r="FKD135" s="91"/>
      <c r="FKE135" s="91"/>
      <c r="FKF135" s="91"/>
      <c r="FKG135" s="91"/>
      <c r="FKH135" s="91"/>
      <c r="FKI135" s="91"/>
      <c r="FKJ135" s="91"/>
      <c r="FKK135" s="91"/>
      <c r="FKL135" s="91"/>
      <c r="FKM135" s="91"/>
      <c r="FKN135" s="91"/>
      <c r="FKO135" s="91"/>
      <c r="FKP135" s="91"/>
      <c r="FKQ135" s="91"/>
      <c r="FKR135" s="91"/>
      <c r="FKS135" s="91"/>
      <c r="FKT135" s="91"/>
      <c r="FKU135" s="91"/>
      <c r="FKV135" s="91"/>
      <c r="FKW135" s="91"/>
      <c r="FKX135" s="91"/>
      <c r="FKY135" s="91"/>
      <c r="FKZ135" s="91"/>
      <c r="FLA135" s="91"/>
      <c r="FLB135" s="91"/>
      <c r="FLC135" s="91"/>
      <c r="FLD135" s="91"/>
      <c r="FLE135" s="91"/>
      <c r="FLF135" s="91"/>
      <c r="FLG135" s="91"/>
      <c r="FLH135" s="91"/>
      <c r="FLI135" s="91"/>
      <c r="FLJ135" s="91"/>
      <c r="FLK135" s="91"/>
      <c r="FLL135" s="91"/>
      <c r="FLM135" s="91"/>
      <c r="FLN135" s="91"/>
      <c r="FLO135" s="91"/>
      <c r="FLP135" s="91"/>
      <c r="FLQ135" s="91"/>
      <c r="FLR135" s="91"/>
      <c r="FLS135" s="91"/>
      <c r="FLT135" s="91"/>
      <c r="FLU135" s="91"/>
      <c r="FLV135" s="91"/>
      <c r="FLW135" s="91"/>
      <c r="FLX135" s="91"/>
      <c r="FLY135" s="91"/>
      <c r="FLZ135" s="91"/>
      <c r="FMA135" s="91"/>
      <c r="FMB135" s="91"/>
      <c r="FMC135" s="91"/>
      <c r="FMD135" s="91"/>
      <c r="FME135" s="91"/>
      <c r="FMF135" s="91"/>
      <c r="FMG135" s="91"/>
      <c r="FMH135" s="91"/>
      <c r="FMI135" s="91"/>
      <c r="FMJ135" s="91"/>
      <c r="FMK135" s="91"/>
      <c r="FML135" s="91"/>
      <c r="FMM135" s="91"/>
      <c r="FMN135" s="91"/>
      <c r="FMO135" s="91"/>
      <c r="FMP135" s="91"/>
      <c r="FMQ135" s="91"/>
      <c r="FMR135" s="91"/>
      <c r="FMS135" s="91"/>
      <c r="FMT135" s="91"/>
      <c r="FMU135" s="91"/>
      <c r="FMV135" s="91"/>
      <c r="FMW135" s="91"/>
      <c r="FMX135" s="91"/>
      <c r="FMY135" s="91"/>
      <c r="FMZ135" s="91"/>
      <c r="FNA135" s="91"/>
      <c r="FNB135" s="91"/>
      <c r="FNC135" s="91"/>
      <c r="FND135" s="91"/>
      <c r="FNE135" s="91"/>
      <c r="FNF135" s="91"/>
      <c r="FNG135" s="91"/>
      <c r="FNH135" s="91"/>
      <c r="FNI135" s="91"/>
      <c r="FNJ135" s="91"/>
      <c r="FNK135" s="91"/>
      <c r="FNL135" s="91"/>
      <c r="FNM135" s="91"/>
      <c r="FNN135" s="91"/>
      <c r="FNO135" s="91"/>
      <c r="FNP135" s="91"/>
      <c r="FNQ135" s="91"/>
      <c r="FNR135" s="91"/>
      <c r="FNS135" s="91"/>
      <c r="FNT135" s="91"/>
      <c r="FNU135" s="91"/>
      <c r="FNV135" s="91"/>
      <c r="FNW135" s="91"/>
      <c r="FNX135" s="91"/>
      <c r="FNY135" s="91"/>
      <c r="FNZ135" s="91"/>
      <c r="FOA135" s="91"/>
      <c r="FOB135" s="91"/>
      <c r="FOC135" s="91"/>
      <c r="FOD135" s="91"/>
      <c r="FOE135" s="91"/>
      <c r="FOF135" s="91"/>
      <c r="FOG135" s="91"/>
      <c r="FOH135" s="91"/>
      <c r="FOI135" s="91"/>
      <c r="FOJ135" s="91"/>
      <c r="FOK135" s="91"/>
      <c r="FOL135" s="91"/>
      <c r="FOM135" s="91"/>
      <c r="FON135" s="91"/>
      <c r="FOO135" s="91"/>
      <c r="FOP135" s="91"/>
      <c r="FOQ135" s="91"/>
      <c r="FOR135" s="91"/>
      <c r="FOS135" s="91"/>
      <c r="FOT135" s="91"/>
      <c r="FOU135" s="91"/>
      <c r="FOV135" s="91"/>
      <c r="FOW135" s="91"/>
      <c r="FOX135" s="91"/>
      <c r="FOY135" s="91"/>
      <c r="FOZ135" s="91"/>
      <c r="FPA135" s="91"/>
      <c r="FPB135" s="91"/>
      <c r="FPC135" s="91"/>
      <c r="FPD135" s="91"/>
      <c r="FPE135" s="91"/>
      <c r="FPF135" s="91"/>
      <c r="FPG135" s="91"/>
      <c r="FPH135" s="91"/>
      <c r="FPI135" s="91"/>
      <c r="FPJ135" s="91"/>
      <c r="FPK135" s="91"/>
      <c r="FPL135" s="91"/>
      <c r="FPM135" s="91"/>
      <c r="FPN135" s="91"/>
      <c r="FPO135" s="91"/>
      <c r="FPP135" s="91"/>
      <c r="FPQ135" s="91"/>
      <c r="FPR135" s="91"/>
      <c r="FPS135" s="91"/>
      <c r="FPT135" s="91"/>
      <c r="FPU135" s="91"/>
      <c r="FPV135" s="91"/>
      <c r="FPW135" s="91"/>
      <c r="FPX135" s="91"/>
      <c r="FPY135" s="91"/>
      <c r="FPZ135" s="91"/>
      <c r="FQA135" s="91"/>
      <c r="FQB135" s="91"/>
      <c r="FQC135" s="91"/>
      <c r="FQD135" s="91"/>
      <c r="FQE135" s="91"/>
      <c r="FQF135" s="91"/>
      <c r="FQG135" s="91"/>
      <c r="FQH135" s="91"/>
      <c r="FQI135" s="91"/>
      <c r="FQJ135" s="91"/>
      <c r="FQK135" s="91"/>
      <c r="FQL135" s="91"/>
      <c r="FQM135" s="91"/>
      <c r="FQN135" s="91"/>
      <c r="FQO135" s="91"/>
      <c r="FQP135" s="91"/>
      <c r="FQQ135" s="91"/>
      <c r="FQR135" s="91"/>
      <c r="FQS135" s="91"/>
      <c r="FQT135" s="91"/>
      <c r="FQU135" s="91"/>
      <c r="FQV135" s="91"/>
      <c r="FQW135" s="91"/>
      <c r="FQX135" s="91"/>
      <c r="FQY135" s="91"/>
      <c r="FQZ135" s="91"/>
      <c r="FRA135" s="91"/>
      <c r="FRB135" s="91"/>
      <c r="FRC135" s="91"/>
      <c r="FRD135" s="91"/>
      <c r="FRE135" s="91"/>
      <c r="FRF135" s="91"/>
      <c r="FRG135" s="91"/>
      <c r="FRH135" s="91"/>
      <c r="FRI135" s="91"/>
      <c r="FRJ135" s="91"/>
      <c r="FRK135" s="91"/>
      <c r="FRL135" s="91"/>
      <c r="FRM135" s="91"/>
      <c r="FRN135" s="91"/>
      <c r="FRO135" s="91"/>
      <c r="FRP135" s="91"/>
      <c r="FRQ135" s="91"/>
      <c r="FRR135" s="91"/>
      <c r="FRS135" s="91"/>
      <c r="FRT135" s="91"/>
      <c r="FRU135" s="91"/>
      <c r="FRV135" s="91"/>
      <c r="FRW135" s="91"/>
      <c r="FRX135" s="91"/>
      <c r="FRY135" s="91"/>
      <c r="FRZ135" s="91"/>
      <c r="FSA135" s="91"/>
      <c r="FSB135" s="91"/>
      <c r="FSC135" s="91"/>
      <c r="FSD135" s="91"/>
      <c r="FSE135" s="91"/>
      <c r="FSF135" s="91"/>
      <c r="FSG135" s="91"/>
      <c r="FSH135" s="91"/>
      <c r="FSI135" s="91"/>
      <c r="FSJ135" s="91"/>
      <c r="FSK135" s="91"/>
      <c r="FSL135" s="91"/>
      <c r="FSM135" s="91"/>
      <c r="FSN135" s="91"/>
      <c r="FSO135" s="91"/>
      <c r="FSP135" s="91"/>
      <c r="FSQ135" s="91"/>
      <c r="FSR135" s="91"/>
      <c r="FSS135" s="91"/>
      <c r="FST135" s="91"/>
      <c r="FSU135" s="91"/>
      <c r="FSV135" s="91"/>
      <c r="FSW135" s="91"/>
      <c r="FSX135" s="91"/>
      <c r="FSY135" s="91"/>
      <c r="FSZ135" s="91"/>
      <c r="FTA135" s="91"/>
      <c r="FTB135" s="91"/>
      <c r="FTC135" s="91"/>
      <c r="FTD135" s="91"/>
      <c r="FTE135" s="91"/>
      <c r="FTF135" s="91"/>
      <c r="FTG135" s="91"/>
      <c r="FTH135" s="91"/>
      <c r="FTI135" s="91"/>
      <c r="FTJ135" s="91"/>
      <c r="FTK135" s="91"/>
      <c r="FTL135" s="91"/>
      <c r="FTM135" s="91"/>
      <c r="FTN135" s="91"/>
      <c r="FTO135" s="91"/>
      <c r="FTP135" s="91"/>
      <c r="FTQ135" s="91"/>
      <c r="FTR135" s="91"/>
      <c r="FTS135" s="91"/>
      <c r="FTT135" s="91"/>
      <c r="FTU135" s="91"/>
      <c r="FTV135" s="91"/>
      <c r="FTW135" s="91"/>
      <c r="FTX135" s="91"/>
      <c r="FTY135" s="91"/>
      <c r="FTZ135" s="91"/>
      <c r="FUA135" s="91"/>
      <c r="FUB135" s="91"/>
      <c r="FUC135" s="91"/>
      <c r="FUD135" s="91"/>
      <c r="FUE135" s="91"/>
      <c r="FUF135" s="91"/>
      <c r="FUG135" s="91"/>
      <c r="FUH135" s="91"/>
      <c r="FUI135" s="91"/>
      <c r="FUJ135" s="91"/>
      <c r="FUK135" s="91"/>
      <c r="FUL135" s="91"/>
      <c r="FUM135" s="91"/>
      <c r="FUN135" s="91"/>
      <c r="FUO135" s="91"/>
      <c r="FUP135" s="91"/>
      <c r="FUQ135" s="91"/>
      <c r="FUR135" s="91"/>
      <c r="FUS135" s="91"/>
      <c r="FUT135" s="91"/>
      <c r="FUU135" s="91"/>
      <c r="FUV135" s="91"/>
      <c r="FUW135" s="91"/>
      <c r="FUX135" s="91"/>
      <c r="FUY135" s="91"/>
      <c r="FUZ135" s="91"/>
      <c r="FVA135" s="91"/>
      <c r="FVB135" s="91"/>
      <c r="FVC135" s="91"/>
      <c r="FVD135" s="91"/>
      <c r="FVE135" s="91"/>
      <c r="FVF135" s="91"/>
      <c r="FVG135" s="91"/>
      <c r="FVH135" s="91"/>
      <c r="FVI135" s="91"/>
      <c r="FVJ135" s="91"/>
      <c r="FVK135" s="91"/>
      <c r="FVL135" s="91"/>
      <c r="FVM135" s="91"/>
      <c r="FVN135" s="91"/>
      <c r="FVO135" s="91"/>
      <c r="FVP135" s="91"/>
      <c r="FVQ135" s="91"/>
      <c r="FVR135" s="91"/>
      <c r="FVS135" s="91"/>
      <c r="FVT135" s="91"/>
      <c r="FVU135" s="91"/>
      <c r="FVV135" s="91"/>
      <c r="FVW135" s="91"/>
      <c r="FVX135" s="91"/>
      <c r="FVY135" s="91"/>
      <c r="FVZ135" s="91"/>
      <c r="FWA135" s="91"/>
      <c r="FWB135" s="91"/>
      <c r="FWC135" s="91"/>
      <c r="FWD135" s="91"/>
      <c r="FWE135" s="91"/>
      <c r="FWF135" s="91"/>
      <c r="FWG135" s="91"/>
      <c r="FWH135" s="91"/>
      <c r="FWI135" s="91"/>
      <c r="FWJ135" s="91"/>
      <c r="FWK135" s="91"/>
      <c r="FWL135" s="91"/>
      <c r="FWM135" s="91"/>
      <c r="FWN135" s="91"/>
      <c r="FWO135" s="91"/>
      <c r="FWP135" s="91"/>
      <c r="FWQ135" s="91"/>
      <c r="FWR135" s="91"/>
      <c r="FWS135" s="91"/>
      <c r="FWT135" s="91"/>
      <c r="FWU135" s="91"/>
      <c r="FWV135" s="91"/>
      <c r="FWW135" s="91"/>
      <c r="FWX135" s="91"/>
      <c r="FWY135" s="91"/>
      <c r="FWZ135" s="91"/>
      <c r="FXA135" s="91"/>
      <c r="FXB135" s="91"/>
      <c r="FXC135" s="91"/>
      <c r="FXD135" s="91"/>
      <c r="FXE135" s="91"/>
      <c r="FXF135" s="91"/>
      <c r="FXG135" s="91"/>
      <c r="FXH135" s="91"/>
      <c r="FXI135" s="91"/>
      <c r="FXJ135" s="91"/>
      <c r="FXK135" s="91"/>
      <c r="FXL135" s="91"/>
      <c r="FXM135" s="91"/>
      <c r="FXN135" s="91"/>
      <c r="FXO135" s="91"/>
      <c r="FXP135" s="91"/>
      <c r="FXQ135" s="91"/>
      <c r="FXR135" s="91"/>
      <c r="FXS135" s="91"/>
      <c r="FXT135" s="91"/>
      <c r="FXU135" s="91"/>
      <c r="FXV135" s="91"/>
      <c r="FXW135" s="91"/>
      <c r="FXX135" s="91"/>
      <c r="FXY135" s="91"/>
      <c r="FXZ135" s="91"/>
      <c r="FYA135" s="91"/>
      <c r="FYB135" s="91"/>
      <c r="FYC135" s="91"/>
      <c r="FYD135" s="91"/>
      <c r="FYE135" s="91"/>
      <c r="FYF135" s="91"/>
      <c r="FYG135" s="91"/>
      <c r="FYH135" s="91"/>
      <c r="FYI135" s="91"/>
      <c r="FYJ135" s="91"/>
      <c r="FYK135" s="91"/>
      <c r="FYL135" s="91"/>
      <c r="FYM135" s="91"/>
      <c r="FYN135" s="91"/>
      <c r="FYO135" s="91"/>
      <c r="FYP135" s="91"/>
      <c r="FYQ135" s="91"/>
      <c r="FYR135" s="91"/>
      <c r="FYS135" s="91"/>
      <c r="FYT135" s="91"/>
      <c r="FYU135" s="91"/>
      <c r="FYV135" s="91"/>
      <c r="FYW135" s="91"/>
      <c r="FYX135" s="91"/>
      <c r="FYY135" s="91"/>
      <c r="FYZ135" s="91"/>
      <c r="FZA135" s="91"/>
      <c r="FZB135" s="91"/>
      <c r="FZC135" s="91"/>
      <c r="FZD135" s="91"/>
      <c r="FZE135" s="91"/>
      <c r="FZF135" s="91"/>
      <c r="FZG135" s="91"/>
      <c r="FZH135" s="91"/>
      <c r="FZI135" s="91"/>
      <c r="FZJ135" s="91"/>
      <c r="FZK135" s="91"/>
      <c r="FZL135" s="91"/>
      <c r="FZM135" s="91"/>
      <c r="FZN135" s="91"/>
      <c r="FZO135" s="91"/>
      <c r="FZP135" s="91"/>
      <c r="FZQ135" s="91"/>
      <c r="FZR135" s="91"/>
      <c r="FZS135" s="91"/>
      <c r="FZT135" s="91"/>
      <c r="FZU135" s="91"/>
      <c r="FZV135" s="91"/>
      <c r="FZW135" s="91"/>
      <c r="FZX135" s="91"/>
      <c r="FZY135" s="91"/>
      <c r="FZZ135" s="91"/>
      <c r="GAA135" s="91"/>
      <c r="GAB135" s="91"/>
      <c r="GAC135" s="91"/>
      <c r="GAD135" s="91"/>
      <c r="GAE135" s="91"/>
      <c r="GAF135" s="91"/>
      <c r="GAG135" s="91"/>
      <c r="GAH135" s="91"/>
      <c r="GAI135" s="91"/>
      <c r="GAJ135" s="91"/>
      <c r="GAK135" s="91"/>
      <c r="GAL135" s="91"/>
      <c r="GAM135" s="91"/>
      <c r="GAN135" s="91"/>
      <c r="GAO135" s="91"/>
      <c r="GAP135" s="91"/>
      <c r="GAQ135" s="91"/>
      <c r="GAR135" s="91"/>
      <c r="GAS135" s="91"/>
      <c r="GAT135" s="91"/>
      <c r="GAU135" s="91"/>
      <c r="GAV135" s="91"/>
      <c r="GAW135" s="91"/>
      <c r="GAX135" s="91"/>
      <c r="GAY135" s="91"/>
      <c r="GAZ135" s="91"/>
      <c r="GBA135" s="91"/>
      <c r="GBB135" s="91"/>
      <c r="GBC135" s="91"/>
      <c r="GBD135" s="91"/>
      <c r="GBE135" s="91"/>
      <c r="GBF135" s="91"/>
      <c r="GBG135" s="91"/>
      <c r="GBH135" s="91"/>
      <c r="GBI135" s="91"/>
      <c r="GBJ135" s="91"/>
      <c r="GBK135" s="91"/>
      <c r="GBL135" s="91"/>
      <c r="GBM135" s="91"/>
      <c r="GBN135" s="91"/>
      <c r="GBO135" s="91"/>
      <c r="GBP135" s="91"/>
      <c r="GBQ135" s="91"/>
      <c r="GBR135" s="91"/>
      <c r="GBS135" s="91"/>
      <c r="GBT135" s="91"/>
      <c r="GBU135" s="91"/>
      <c r="GBV135" s="91"/>
      <c r="GBW135" s="91"/>
      <c r="GBX135" s="91"/>
      <c r="GBY135" s="91"/>
      <c r="GBZ135" s="91"/>
      <c r="GCA135" s="91"/>
      <c r="GCB135" s="91"/>
      <c r="GCC135" s="91"/>
      <c r="GCD135" s="91"/>
      <c r="GCE135" s="91"/>
      <c r="GCF135" s="91"/>
      <c r="GCG135" s="91"/>
      <c r="GCH135" s="91"/>
      <c r="GCI135" s="91"/>
      <c r="GCJ135" s="91"/>
      <c r="GCK135" s="91"/>
      <c r="GCL135" s="91"/>
      <c r="GCM135" s="91"/>
      <c r="GCN135" s="91"/>
      <c r="GCO135" s="91"/>
      <c r="GCP135" s="91"/>
      <c r="GCQ135" s="91"/>
      <c r="GCR135" s="91"/>
      <c r="GCS135" s="91"/>
      <c r="GCT135" s="91"/>
      <c r="GCU135" s="91"/>
      <c r="GCV135" s="91"/>
      <c r="GCW135" s="91"/>
      <c r="GCX135" s="91"/>
      <c r="GCY135" s="91"/>
      <c r="GCZ135" s="91"/>
      <c r="GDA135" s="91"/>
      <c r="GDB135" s="91"/>
      <c r="GDC135" s="91"/>
      <c r="GDD135" s="91"/>
      <c r="GDE135" s="91"/>
      <c r="GDF135" s="91"/>
      <c r="GDG135" s="91"/>
      <c r="GDH135" s="91"/>
      <c r="GDI135" s="91"/>
      <c r="GDJ135" s="91"/>
      <c r="GDK135" s="91"/>
      <c r="GDL135" s="91"/>
      <c r="GDM135" s="91"/>
      <c r="GDN135" s="91"/>
      <c r="GDO135" s="91"/>
      <c r="GDP135" s="91"/>
      <c r="GDQ135" s="91"/>
      <c r="GDR135" s="91"/>
      <c r="GDS135" s="91"/>
      <c r="GDT135" s="91"/>
      <c r="GDU135" s="91"/>
      <c r="GDV135" s="91"/>
      <c r="GDW135" s="91"/>
      <c r="GDX135" s="91"/>
      <c r="GDY135" s="91"/>
      <c r="GDZ135" s="91"/>
      <c r="GEA135" s="91"/>
      <c r="GEB135" s="91"/>
      <c r="GEC135" s="91"/>
      <c r="GED135" s="91"/>
      <c r="GEE135" s="91"/>
      <c r="GEF135" s="91"/>
      <c r="GEG135" s="91"/>
      <c r="GEH135" s="91"/>
      <c r="GEI135" s="91"/>
      <c r="GEJ135" s="91"/>
      <c r="GEK135" s="91"/>
      <c r="GEL135" s="91"/>
      <c r="GEM135" s="91"/>
      <c r="GEN135" s="91"/>
      <c r="GEO135" s="91"/>
      <c r="GEP135" s="91"/>
      <c r="GEQ135" s="91"/>
      <c r="GER135" s="91"/>
      <c r="GES135" s="91"/>
      <c r="GET135" s="91"/>
      <c r="GEU135" s="91"/>
      <c r="GEV135" s="91"/>
      <c r="GEW135" s="91"/>
      <c r="GEX135" s="91"/>
      <c r="GEY135" s="91"/>
      <c r="GEZ135" s="91"/>
      <c r="GFA135" s="91"/>
      <c r="GFB135" s="91"/>
      <c r="GFC135" s="91"/>
      <c r="GFD135" s="91"/>
      <c r="GFE135" s="91"/>
      <c r="GFF135" s="91"/>
      <c r="GFG135" s="91"/>
      <c r="GFH135" s="91"/>
      <c r="GFI135" s="91"/>
      <c r="GFJ135" s="91"/>
      <c r="GFK135" s="91"/>
      <c r="GFL135" s="91"/>
      <c r="GFM135" s="91"/>
      <c r="GFN135" s="91"/>
      <c r="GFO135" s="91"/>
      <c r="GFP135" s="91"/>
      <c r="GFQ135" s="91"/>
      <c r="GFR135" s="91"/>
      <c r="GFS135" s="91"/>
      <c r="GFT135" s="91"/>
      <c r="GFU135" s="91"/>
      <c r="GFV135" s="91"/>
      <c r="GFW135" s="91"/>
      <c r="GFX135" s="91"/>
      <c r="GFY135" s="91"/>
      <c r="GFZ135" s="91"/>
      <c r="GGA135" s="91"/>
      <c r="GGB135" s="91"/>
      <c r="GGC135" s="91"/>
      <c r="GGD135" s="91"/>
      <c r="GGE135" s="91"/>
      <c r="GGF135" s="91"/>
      <c r="GGG135" s="91"/>
      <c r="GGH135" s="91"/>
      <c r="GGI135" s="91"/>
      <c r="GGJ135" s="91"/>
      <c r="GGK135" s="91"/>
      <c r="GGL135" s="91"/>
      <c r="GGM135" s="91"/>
      <c r="GGN135" s="91"/>
      <c r="GGO135" s="91"/>
      <c r="GGP135" s="91"/>
      <c r="GGQ135" s="91"/>
      <c r="GGR135" s="91"/>
      <c r="GGS135" s="91"/>
      <c r="GGT135" s="91"/>
      <c r="GGU135" s="91"/>
      <c r="GGV135" s="91"/>
      <c r="GGW135" s="91"/>
      <c r="GGX135" s="91"/>
      <c r="GGY135" s="91"/>
      <c r="GGZ135" s="91"/>
      <c r="GHA135" s="91"/>
      <c r="GHB135" s="91"/>
      <c r="GHC135" s="91"/>
      <c r="GHD135" s="91"/>
      <c r="GHE135" s="91"/>
      <c r="GHF135" s="91"/>
      <c r="GHG135" s="91"/>
      <c r="GHH135" s="91"/>
      <c r="GHI135" s="91"/>
      <c r="GHJ135" s="91"/>
      <c r="GHK135" s="91"/>
      <c r="GHL135" s="91"/>
      <c r="GHM135" s="91"/>
      <c r="GHN135" s="91"/>
      <c r="GHO135" s="91"/>
      <c r="GHP135" s="91"/>
      <c r="GHQ135" s="91"/>
      <c r="GHR135" s="91"/>
      <c r="GHS135" s="91"/>
      <c r="GHT135" s="91"/>
      <c r="GHU135" s="91"/>
      <c r="GHV135" s="91"/>
      <c r="GHW135" s="91"/>
      <c r="GHX135" s="91"/>
      <c r="GHY135" s="91"/>
      <c r="GHZ135" s="91"/>
      <c r="GIA135" s="91"/>
      <c r="GIB135" s="91"/>
      <c r="GIC135" s="91"/>
      <c r="GID135" s="91"/>
      <c r="GIE135" s="91"/>
      <c r="GIF135" s="91"/>
      <c r="GIG135" s="91"/>
      <c r="GIH135" s="91"/>
      <c r="GII135" s="91"/>
      <c r="GIJ135" s="91"/>
      <c r="GIK135" s="91"/>
      <c r="GIL135" s="91"/>
      <c r="GIM135" s="91"/>
      <c r="GIN135" s="91"/>
      <c r="GIO135" s="91"/>
      <c r="GIP135" s="91"/>
      <c r="GIQ135" s="91"/>
      <c r="GIR135" s="91"/>
      <c r="GIS135" s="91"/>
      <c r="GIT135" s="91"/>
      <c r="GIU135" s="91"/>
      <c r="GIV135" s="91"/>
      <c r="GIW135" s="91"/>
      <c r="GIX135" s="91"/>
      <c r="GIY135" s="91"/>
      <c r="GIZ135" s="91"/>
      <c r="GJA135" s="91"/>
      <c r="GJB135" s="91"/>
      <c r="GJC135" s="91"/>
      <c r="GJD135" s="91"/>
      <c r="GJE135" s="91"/>
      <c r="GJF135" s="91"/>
      <c r="GJG135" s="91"/>
      <c r="GJH135" s="91"/>
      <c r="GJI135" s="91"/>
      <c r="GJJ135" s="91"/>
      <c r="GJK135" s="91"/>
      <c r="GJL135" s="91"/>
      <c r="GJM135" s="91"/>
      <c r="GJN135" s="91"/>
      <c r="GJO135" s="91"/>
      <c r="GJP135" s="91"/>
      <c r="GJQ135" s="91"/>
      <c r="GJR135" s="91"/>
      <c r="GJS135" s="91"/>
      <c r="GJT135" s="91"/>
      <c r="GJU135" s="91"/>
      <c r="GJV135" s="91"/>
      <c r="GJW135" s="91"/>
      <c r="GJX135" s="91"/>
      <c r="GJY135" s="91"/>
      <c r="GJZ135" s="91"/>
      <c r="GKA135" s="91"/>
      <c r="GKB135" s="91"/>
      <c r="GKC135" s="91"/>
      <c r="GKD135" s="91"/>
      <c r="GKE135" s="91"/>
      <c r="GKF135" s="91"/>
      <c r="GKG135" s="91"/>
      <c r="GKH135" s="91"/>
      <c r="GKI135" s="91"/>
      <c r="GKJ135" s="91"/>
      <c r="GKK135" s="91"/>
      <c r="GKL135" s="91"/>
      <c r="GKM135" s="91"/>
      <c r="GKN135" s="91"/>
      <c r="GKO135" s="91"/>
      <c r="GKP135" s="91"/>
      <c r="GKQ135" s="91"/>
      <c r="GKR135" s="91"/>
      <c r="GKS135" s="91"/>
      <c r="GKT135" s="91"/>
      <c r="GKU135" s="91"/>
      <c r="GKV135" s="91"/>
      <c r="GKW135" s="91"/>
      <c r="GKX135" s="91"/>
      <c r="GKY135" s="91"/>
      <c r="GKZ135" s="91"/>
      <c r="GLA135" s="91"/>
      <c r="GLB135" s="91"/>
      <c r="GLC135" s="91"/>
      <c r="GLD135" s="91"/>
      <c r="GLE135" s="91"/>
      <c r="GLF135" s="91"/>
      <c r="GLG135" s="91"/>
      <c r="GLH135" s="91"/>
      <c r="GLI135" s="91"/>
      <c r="GLJ135" s="91"/>
      <c r="GLK135" s="91"/>
      <c r="GLL135" s="91"/>
      <c r="GLM135" s="91"/>
      <c r="GLN135" s="91"/>
      <c r="GLO135" s="91"/>
      <c r="GLP135" s="91"/>
      <c r="GLQ135" s="91"/>
      <c r="GLR135" s="91"/>
      <c r="GLS135" s="91"/>
      <c r="GLT135" s="91"/>
      <c r="GLU135" s="91"/>
      <c r="GLV135" s="91"/>
      <c r="GLW135" s="91"/>
      <c r="GLX135" s="91"/>
      <c r="GLY135" s="91"/>
      <c r="GLZ135" s="91"/>
      <c r="GMA135" s="91"/>
      <c r="GMB135" s="91"/>
      <c r="GMC135" s="91"/>
      <c r="GMD135" s="91"/>
      <c r="GME135" s="91"/>
      <c r="GMF135" s="91"/>
      <c r="GMG135" s="91"/>
      <c r="GMH135" s="91"/>
      <c r="GMI135" s="91"/>
      <c r="GMJ135" s="91"/>
      <c r="GMK135" s="91"/>
      <c r="GML135" s="91"/>
      <c r="GMM135" s="91"/>
      <c r="GMN135" s="91"/>
      <c r="GMO135" s="91"/>
      <c r="GMP135" s="91"/>
      <c r="GMQ135" s="91"/>
      <c r="GMR135" s="91"/>
      <c r="GMS135" s="91"/>
      <c r="GMT135" s="91"/>
      <c r="GMU135" s="91"/>
      <c r="GMV135" s="91"/>
      <c r="GMW135" s="91"/>
      <c r="GMX135" s="91"/>
      <c r="GMY135" s="91"/>
      <c r="GMZ135" s="91"/>
      <c r="GNA135" s="91"/>
      <c r="GNB135" s="91"/>
      <c r="GNC135" s="91"/>
      <c r="GND135" s="91"/>
      <c r="GNE135" s="91"/>
      <c r="GNF135" s="91"/>
      <c r="GNG135" s="91"/>
      <c r="GNH135" s="91"/>
      <c r="GNI135" s="91"/>
      <c r="GNJ135" s="91"/>
      <c r="GNK135" s="91"/>
      <c r="GNL135" s="91"/>
      <c r="GNM135" s="91"/>
      <c r="GNN135" s="91"/>
      <c r="GNO135" s="91"/>
      <c r="GNP135" s="91"/>
      <c r="GNQ135" s="91"/>
      <c r="GNR135" s="91"/>
      <c r="GNS135" s="91"/>
      <c r="GNT135" s="91"/>
      <c r="GNU135" s="91"/>
      <c r="GNV135" s="91"/>
      <c r="GNW135" s="91"/>
      <c r="GNX135" s="91"/>
      <c r="GNY135" s="91"/>
      <c r="GNZ135" s="91"/>
      <c r="GOA135" s="91"/>
      <c r="GOB135" s="91"/>
      <c r="GOC135" s="91"/>
      <c r="GOD135" s="91"/>
      <c r="GOE135" s="91"/>
      <c r="GOF135" s="91"/>
      <c r="GOG135" s="91"/>
      <c r="GOH135" s="91"/>
      <c r="GOI135" s="91"/>
      <c r="GOJ135" s="91"/>
      <c r="GOK135" s="91"/>
      <c r="GOL135" s="91"/>
      <c r="GOM135" s="91"/>
      <c r="GON135" s="91"/>
      <c r="GOO135" s="91"/>
      <c r="GOP135" s="91"/>
      <c r="GOQ135" s="91"/>
      <c r="GOR135" s="91"/>
      <c r="GOS135" s="91"/>
      <c r="GOT135" s="91"/>
      <c r="GOU135" s="91"/>
      <c r="GOV135" s="91"/>
      <c r="GOW135" s="91"/>
      <c r="GOX135" s="91"/>
      <c r="GOY135" s="91"/>
      <c r="GOZ135" s="91"/>
      <c r="GPA135" s="91"/>
      <c r="GPB135" s="91"/>
      <c r="GPC135" s="91"/>
      <c r="GPD135" s="91"/>
      <c r="GPE135" s="91"/>
      <c r="GPF135" s="91"/>
      <c r="GPG135" s="91"/>
      <c r="GPH135" s="91"/>
      <c r="GPI135" s="91"/>
      <c r="GPJ135" s="91"/>
      <c r="GPK135" s="91"/>
      <c r="GPL135" s="91"/>
      <c r="GPM135" s="91"/>
      <c r="GPN135" s="91"/>
      <c r="GPO135" s="91"/>
      <c r="GPP135" s="91"/>
      <c r="GPQ135" s="91"/>
      <c r="GPR135" s="91"/>
      <c r="GPS135" s="91"/>
      <c r="GPT135" s="91"/>
      <c r="GPU135" s="91"/>
      <c r="GPV135" s="91"/>
      <c r="GPW135" s="91"/>
      <c r="GPX135" s="91"/>
      <c r="GPY135" s="91"/>
      <c r="GPZ135" s="91"/>
      <c r="GQA135" s="91"/>
      <c r="GQB135" s="91"/>
      <c r="GQC135" s="91"/>
      <c r="GQD135" s="91"/>
      <c r="GQE135" s="91"/>
      <c r="GQF135" s="91"/>
      <c r="GQG135" s="91"/>
      <c r="GQH135" s="91"/>
      <c r="GQI135" s="91"/>
      <c r="GQJ135" s="91"/>
      <c r="GQK135" s="91"/>
      <c r="GQL135" s="91"/>
      <c r="GQM135" s="91"/>
      <c r="GQN135" s="91"/>
      <c r="GQO135" s="91"/>
      <c r="GQP135" s="91"/>
      <c r="GQQ135" s="91"/>
      <c r="GQR135" s="91"/>
      <c r="GQS135" s="91"/>
      <c r="GQT135" s="91"/>
      <c r="GQU135" s="91"/>
      <c r="GQV135" s="91"/>
      <c r="GQW135" s="91"/>
      <c r="GQX135" s="91"/>
      <c r="GQY135" s="91"/>
      <c r="GQZ135" s="91"/>
      <c r="GRA135" s="91"/>
      <c r="GRB135" s="91"/>
      <c r="GRC135" s="91"/>
      <c r="GRD135" s="91"/>
      <c r="GRE135" s="91"/>
      <c r="GRF135" s="91"/>
      <c r="GRG135" s="91"/>
      <c r="GRH135" s="91"/>
      <c r="GRI135" s="91"/>
      <c r="GRJ135" s="91"/>
      <c r="GRK135" s="91"/>
      <c r="GRL135" s="91"/>
      <c r="GRM135" s="91"/>
      <c r="GRN135" s="91"/>
      <c r="GRO135" s="91"/>
      <c r="GRP135" s="91"/>
      <c r="GRQ135" s="91"/>
      <c r="GRR135" s="91"/>
      <c r="GRS135" s="91"/>
      <c r="GRT135" s="91"/>
      <c r="GRU135" s="91"/>
      <c r="GRV135" s="91"/>
      <c r="GRW135" s="91"/>
      <c r="GRX135" s="91"/>
      <c r="GRY135" s="91"/>
      <c r="GRZ135" s="91"/>
      <c r="GSA135" s="91"/>
      <c r="GSB135" s="91"/>
      <c r="GSC135" s="91"/>
      <c r="GSD135" s="91"/>
      <c r="GSE135" s="91"/>
      <c r="GSF135" s="91"/>
      <c r="GSG135" s="91"/>
      <c r="GSH135" s="91"/>
      <c r="GSI135" s="91"/>
      <c r="GSJ135" s="91"/>
      <c r="GSK135" s="91"/>
      <c r="GSL135" s="91"/>
      <c r="GSM135" s="91"/>
      <c r="GSN135" s="91"/>
      <c r="GSO135" s="91"/>
      <c r="GSP135" s="91"/>
      <c r="GSQ135" s="91"/>
      <c r="GSR135" s="91"/>
      <c r="GSS135" s="91"/>
      <c r="GST135" s="91"/>
      <c r="GSU135" s="91"/>
      <c r="GSV135" s="91"/>
      <c r="GSW135" s="91"/>
      <c r="GSX135" s="91"/>
      <c r="GSY135" s="91"/>
      <c r="GSZ135" s="91"/>
      <c r="GTA135" s="91"/>
      <c r="GTB135" s="91"/>
      <c r="GTC135" s="91"/>
      <c r="GTD135" s="91"/>
      <c r="GTE135" s="91"/>
      <c r="GTF135" s="91"/>
      <c r="GTG135" s="91"/>
      <c r="GTH135" s="91"/>
      <c r="GTI135" s="91"/>
      <c r="GTJ135" s="91"/>
      <c r="GTK135" s="91"/>
      <c r="GTL135" s="91"/>
      <c r="GTM135" s="91"/>
      <c r="GTN135" s="91"/>
      <c r="GTO135" s="91"/>
      <c r="GTP135" s="91"/>
      <c r="GTQ135" s="91"/>
      <c r="GTR135" s="91"/>
      <c r="GTS135" s="91"/>
      <c r="GTT135" s="91"/>
      <c r="GTU135" s="91"/>
      <c r="GTV135" s="91"/>
      <c r="GTW135" s="91"/>
      <c r="GTX135" s="91"/>
      <c r="GTY135" s="91"/>
      <c r="GTZ135" s="91"/>
      <c r="GUA135" s="91"/>
      <c r="GUB135" s="91"/>
      <c r="GUC135" s="91"/>
      <c r="GUD135" s="91"/>
      <c r="GUE135" s="91"/>
      <c r="GUF135" s="91"/>
      <c r="GUG135" s="91"/>
      <c r="GUH135" s="91"/>
      <c r="GUI135" s="91"/>
      <c r="GUJ135" s="91"/>
      <c r="GUK135" s="91"/>
      <c r="GUL135" s="91"/>
      <c r="GUM135" s="91"/>
      <c r="GUN135" s="91"/>
      <c r="GUO135" s="91"/>
      <c r="GUP135" s="91"/>
      <c r="GUQ135" s="91"/>
      <c r="GUR135" s="91"/>
      <c r="GUS135" s="91"/>
      <c r="GUT135" s="91"/>
      <c r="GUU135" s="91"/>
      <c r="GUV135" s="91"/>
      <c r="GUW135" s="91"/>
      <c r="GUX135" s="91"/>
      <c r="GUY135" s="91"/>
      <c r="GUZ135" s="91"/>
      <c r="GVA135" s="91"/>
      <c r="GVB135" s="91"/>
      <c r="GVC135" s="91"/>
      <c r="GVD135" s="91"/>
      <c r="GVE135" s="91"/>
      <c r="GVF135" s="91"/>
      <c r="GVG135" s="91"/>
      <c r="GVH135" s="91"/>
      <c r="GVI135" s="91"/>
      <c r="GVJ135" s="91"/>
      <c r="GVK135" s="91"/>
      <c r="GVL135" s="91"/>
      <c r="GVM135" s="91"/>
      <c r="GVN135" s="91"/>
      <c r="GVO135" s="91"/>
      <c r="GVP135" s="91"/>
      <c r="GVQ135" s="91"/>
      <c r="GVR135" s="91"/>
      <c r="GVS135" s="91"/>
      <c r="GVT135" s="91"/>
      <c r="GVU135" s="91"/>
      <c r="GVV135" s="91"/>
      <c r="GVW135" s="91"/>
      <c r="GVX135" s="91"/>
      <c r="GVY135" s="91"/>
      <c r="GVZ135" s="91"/>
      <c r="GWA135" s="91"/>
      <c r="GWB135" s="91"/>
      <c r="GWC135" s="91"/>
      <c r="GWD135" s="91"/>
      <c r="GWE135" s="91"/>
      <c r="GWF135" s="91"/>
      <c r="GWG135" s="91"/>
      <c r="GWH135" s="91"/>
      <c r="GWI135" s="91"/>
      <c r="GWJ135" s="91"/>
      <c r="GWK135" s="91"/>
      <c r="GWL135" s="91"/>
      <c r="GWM135" s="91"/>
      <c r="GWN135" s="91"/>
      <c r="GWO135" s="91"/>
      <c r="GWP135" s="91"/>
      <c r="GWQ135" s="91"/>
      <c r="GWR135" s="91"/>
      <c r="GWS135" s="91"/>
      <c r="GWT135" s="91"/>
      <c r="GWU135" s="91"/>
      <c r="GWV135" s="91"/>
      <c r="GWW135" s="91"/>
      <c r="GWX135" s="91"/>
      <c r="GWY135" s="91"/>
      <c r="GWZ135" s="91"/>
      <c r="GXA135" s="91"/>
      <c r="GXB135" s="91"/>
      <c r="GXC135" s="91"/>
      <c r="GXD135" s="91"/>
      <c r="GXE135" s="91"/>
      <c r="GXF135" s="91"/>
      <c r="GXG135" s="91"/>
      <c r="GXH135" s="91"/>
      <c r="GXI135" s="91"/>
      <c r="GXJ135" s="91"/>
      <c r="GXK135" s="91"/>
      <c r="GXL135" s="91"/>
      <c r="GXM135" s="91"/>
      <c r="GXN135" s="91"/>
      <c r="GXO135" s="91"/>
      <c r="GXP135" s="91"/>
      <c r="GXQ135" s="91"/>
      <c r="GXR135" s="91"/>
      <c r="GXS135" s="91"/>
      <c r="GXT135" s="91"/>
      <c r="GXU135" s="91"/>
      <c r="GXV135" s="91"/>
      <c r="GXW135" s="91"/>
      <c r="GXX135" s="91"/>
      <c r="GXY135" s="91"/>
      <c r="GXZ135" s="91"/>
      <c r="GYA135" s="91"/>
      <c r="GYB135" s="91"/>
      <c r="GYC135" s="91"/>
      <c r="GYD135" s="91"/>
      <c r="GYE135" s="91"/>
      <c r="GYF135" s="91"/>
      <c r="GYG135" s="91"/>
      <c r="GYH135" s="91"/>
      <c r="GYI135" s="91"/>
      <c r="GYJ135" s="91"/>
      <c r="GYK135" s="91"/>
      <c r="GYL135" s="91"/>
      <c r="GYM135" s="91"/>
      <c r="GYN135" s="91"/>
      <c r="GYO135" s="91"/>
      <c r="GYP135" s="91"/>
      <c r="GYQ135" s="91"/>
      <c r="GYR135" s="91"/>
      <c r="GYS135" s="91"/>
      <c r="GYT135" s="91"/>
      <c r="GYU135" s="91"/>
      <c r="GYV135" s="91"/>
      <c r="GYW135" s="91"/>
      <c r="GYX135" s="91"/>
      <c r="GYY135" s="91"/>
      <c r="GYZ135" s="91"/>
      <c r="GZA135" s="91"/>
      <c r="GZB135" s="91"/>
      <c r="GZC135" s="91"/>
      <c r="GZD135" s="91"/>
      <c r="GZE135" s="91"/>
      <c r="GZF135" s="91"/>
      <c r="GZG135" s="91"/>
      <c r="GZH135" s="91"/>
      <c r="GZI135" s="91"/>
      <c r="GZJ135" s="91"/>
      <c r="GZK135" s="91"/>
      <c r="GZL135" s="91"/>
      <c r="GZM135" s="91"/>
      <c r="GZN135" s="91"/>
      <c r="GZO135" s="91"/>
      <c r="GZP135" s="91"/>
      <c r="GZQ135" s="91"/>
      <c r="GZR135" s="91"/>
      <c r="GZS135" s="91"/>
      <c r="GZT135" s="91"/>
      <c r="GZU135" s="91"/>
      <c r="GZV135" s="91"/>
      <c r="GZW135" s="91"/>
      <c r="GZX135" s="91"/>
      <c r="GZY135" s="91"/>
      <c r="GZZ135" s="91"/>
      <c r="HAA135" s="91"/>
      <c r="HAB135" s="91"/>
      <c r="HAC135" s="91"/>
      <c r="HAD135" s="91"/>
      <c r="HAE135" s="91"/>
      <c r="HAF135" s="91"/>
      <c r="HAG135" s="91"/>
      <c r="HAH135" s="91"/>
      <c r="HAI135" s="91"/>
      <c r="HAJ135" s="91"/>
      <c r="HAK135" s="91"/>
      <c r="HAL135" s="91"/>
      <c r="HAM135" s="91"/>
      <c r="HAN135" s="91"/>
      <c r="HAO135" s="91"/>
      <c r="HAP135" s="91"/>
      <c r="HAQ135" s="91"/>
      <c r="HAR135" s="91"/>
      <c r="HAS135" s="91"/>
      <c r="HAT135" s="91"/>
      <c r="HAU135" s="91"/>
      <c r="HAV135" s="91"/>
      <c r="HAW135" s="91"/>
      <c r="HAX135" s="91"/>
      <c r="HAY135" s="91"/>
      <c r="HAZ135" s="91"/>
      <c r="HBA135" s="91"/>
      <c r="HBB135" s="91"/>
      <c r="HBC135" s="91"/>
      <c r="HBD135" s="91"/>
      <c r="HBE135" s="91"/>
      <c r="HBF135" s="91"/>
      <c r="HBG135" s="91"/>
      <c r="HBH135" s="91"/>
      <c r="HBI135" s="91"/>
      <c r="HBJ135" s="91"/>
      <c r="HBK135" s="91"/>
      <c r="HBL135" s="91"/>
      <c r="HBM135" s="91"/>
      <c r="HBN135" s="91"/>
      <c r="HBO135" s="91"/>
      <c r="HBP135" s="91"/>
      <c r="HBQ135" s="91"/>
      <c r="HBR135" s="91"/>
      <c r="HBS135" s="91"/>
      <c r="HBT135" s="91"/>
      <c r="HBU135" s="91"/>
      <c r="HBV135" s="91"/>
      <c r="HBW135" s="91"/>
      <c r="HBX135" s="91"/>
      <c r="HBY135" s="91"/>
      <c r="HBZ135" s="91"/>
      <c r="HCA135" s="91"/>
      <c r="HCB135" s="91"/>
      <c r="HCC135" s="91"/>
      <c r="HCD135" s="91"/>
      <c r="HCE135" s="91"/>
      <c r="HCF135" s="91"/>
      <c r="HCG135" s="91"/>
      <c r="HCH135" s="91"/>
      <c r="HCI135" s="91"/>
      <c r="HCJ135" s="91"/>
      <c r="HCK135" s="91"/>
      <c r="HCL135" s="91"/>
      <c r="HCM135" s="91"/>
      <c r="HCN135" s="91"/>
      <c r="HCO135" s="91"/>
      <c r="HCP135" s="91"/>
      <c r="HCQ135" s="91"/>
      <c r="HCR135" s="91"/>
      <c r="HCS135" s="91"/>
      <c r="HCT135" s="91"/>
      <c r="HCU135" s="91"/>
      <c r="HCV135" s="91"/>
      <c r="HCW135" s="91"/>
      <c r="HCX135" s="91"/>
      <c r="HCY135" s="91"/>
      <c r="HCZ135" s="91"/>
      <c r="HDA135" s="91"/>
      <c r="HDB135" s="91"/>
      <c r="HDC135" s="91"/>
      <c r="HDD135" s="91"/>
      <c r="HDE135" s="91"/>
      <c r="HDF135" s="91"/>
      <c r="HDG135" s="91"/>
      <c r="HDH135" s="91"/>
      <c r="HDI135" s="91"/>
      <c r="HDJ135" s="91"/>
      <c r="HDK135" s="91"/>
      <c r="HDL135" s="91"/>
      <c r="HDM135" s="91"/>
      <c r="HDN135" s="91"/>
      <c r="HDO135" s="91"/>
      <c r="HDP135" s="91"/>
      <c r="HDQ135" s="91"/>
      <c r="HDR135" s="91"/>
      <c r="HDS135" s="91"/>
      <c r="HDT135" s="91"/>
      <c r="HDU135" s="91"/>
      <c r="HDV135" s="91"/>
      <c r="HDW135" s="91"/>
      <c r="HDX135" s="91"/>
      <c r="HDY135" s="91"/>
      <c r="HDZ135" s="91"/>
      <c r="HEA135" s="91"/>
      <c r="HEB135" s="91"/>
      <c r="HEC135" s="91"/>
      <c r="HED135" s="91"/>
      <c r="HEE135" s="91"/>
      <c r="HEF135" s="91"/>
      <c r="HEG135" s="91"/>
      <c r="HEH135" s="91"/>
      <c r="HEI135" s="91"/>
      <c r="HEJ135" s="91"/>
      <c r="HEK135" s="91"/>
      <c r="HEL135" s="91"/>
      <c r="HEM135" s="91"/>
      <c r="HEN135" s="91"/>
      <c r="HEO135" s="91"/>
      <c r="HEP135" s="91"/>
      <c r="HEQ135" s="91"/>
      <c r="HER135" s="91"/>
      <c r="HES135" s="91"/>
      <c r="HET135" s="91"/>
      <c r="HEU135" s="91"/>
      <c r="HEV135" s="91"/>
      <c r="HEW135" s="91"/>
      <c r="HEX135" s="91"/>
      <c r="HEY135" s="91"/>
      <c r="HEZ135" s="91"/>
      <c r="HFA135" s="91"/>
      <c r="HFB135" s="91"/>
      <c r="HFC135" s="91"/>
      <c r="HFD135" s="91"/>
      <c r="HFE135" s="91"/>
      <c r="HFF135" s="91"/>
      <c r="HFG135" s="91"/>
      <c r="HFH135" s="91"/>
      <c r="HFI135" s="91"/>
      <c r="HFJ135" s="91"/>
      <c r="HFK135" s="91"/>
      <c r="HFL135" s="91"/>
      <c r="HFM135" s="91"/>
      <c r="HFN135" s="91"/>
      <c r="HFO135" s="91"/>
      <c r="HFP135" s="91"/>
      <c r="HFQ135" s="91"/>
      <c r="HFR135" s="91"/>
      <c r="HFS135" s="91"/>
      <c r="HFT135" s="91"/>
      <c r="HFU135" s="91"/>
      <c r="HFV135" s="91"/>
      <c r="HFW135" s="91"/>
      <c r="HFX135" s="91"/>
      <c r="HFY135" s="91"/>
      <c r="HFZ135" s="91"/>
      <c r="HGA135" s="91"/>
      <c r="HGB135" s="91"/>
      <c r="HGC135" s="91"/>
      <c r="HGD135" s="91"/>
      <c r="HGE135" s="91"/>
      <c r="HGF135" s="91"/>
      <c r="HGG135" s="91"/>
      <c r="HGH135" s="91"/>
      <c r="HGI135" s="91"/>
      <c r="HGJ135" s="91"/>
      <c r="HGK135" s="91"/>
      <c r="HGL135" s="91"/>
      <c r="HGM135" s="91"/>
      <c r="HGN135" s="91"/>
      <c r="HGO135" s="91"/>
      <c r="HGP135" s="91"/>
      <c r="HGQ135" s="91"/>
      <c r="HGR135" s="91"/>
      <c r="HGS135" s="91"/>
      <c r="HGT135" s="91"/>
      <c r="HGU135" s="91"/>
      <c r="HGV135" s="91"/>
      <c r="HGW135" s="91"/>
      <c r="HGX135" s="91"/>
      <c r="HGY135" s="91"/>
      <c r="HGZ135" s="91"/>
      <c r="HHA135" s="91"/>
      <c r="HHB135" s="91"/>
      <c r="HHC135" s="91"/>
      <c r="HHD135" s="91"/>
      <c r="HHE135" s="91"/>
      <c r="HHF135" s="91"/>
      <c r="HHG135" s="91"/>
      <c r="HHH135" s="91"/>
      <c r="HHI135" s="91"/>
      <c r="HHJ135" s="91"/>
      <c r="HHK135" s="91"/>
      <c r="HHL135" s="91"/>
      <c r="HHM135" s="91"/>
      <c r="HHN135" s="91"/>
      <c r="HHO135" s="91"/>
      <c r="HHP135" s="91"/>
      <c r="HHQ135" s="91"/>
      <c r="HHR135" s="91"/>
      <c r="HHS135" s="91"/>
      <c r="HHT135" s="91"/>
      <c r="HHU135" s="91"/>
      <c r="HHV135" s="91"/>
      <c r="HHW135" s="91"/>
      <c r="HHX135" s="91"/>
      <c r="HHY135" s="91"/>
      <c r="HHZ135" s="91"/>
      <c r="HIA135" s="91"/>
      <c r="HIB135" s="91"/>
      <c r="HIC135" s="91"/>
      <c r="HID135" s="91"/>
      <c r="HIE135" s="91"/>
      <c r="HIF135" s="91"/>
      <c r="HIG135" s="91"/>
      <c r="HIH135" s="91"/>
      <c r="HII135" s="91"/>
      <c r="HIJ135" s="91"/>
      <c r="HIK135" s="91"/>
      <c r="HIL135" s="91"/>
      <c r="HIM135" s="91"/>
      <c r="HIN135" s="91"/>
      <c r="HIO135" s="91"/>
      <c r="HIP135" s="91"/>
      <c r="HIQ135" s="91"/>
      <c r="HIR135" s="91"/>
      <c r="HIS135" s="91"/>
      <c r="HIT135" s="91"/>
      <c r="HIU135" s="91"/>
      <c r="HIV135" s="91"/>
      <c r="HIW135" s="91"/>
      <c r="HIX135" s="91"/>
      <c r="HIY135" s="91"/>
      <c r="HIZ135" s="91"/>
      <c r="HJA135" s="91"/>
      <c r="HJB135" s="91"/>
      <c r="HJC135" s="91"/>
      <c r="HJD135" s="91"/>
      <c r="HJE135" s="91"/>
      <c r="HJF135" s="91"/>
      <c r="HJG135" s="91"/>
      <c r="HJH135" s="91"/>
      <c r="HJI135" s="91"/>
      <c r="HJJ135" s="91"/>
      <c r="HJK135" s="91"/>
      <c r="HJL135" s="91"/>
      <c r="HJM135" s="91"/>
      <c r="HJN135" s="91"/>
      <c r="HJO135" s="91"/>
      <c r="HJP135" s="91"/>
      <c r="HJQ135" s="91"/>
      <c r="HJR135" s="91"/>
      <c r="HJS135" s="91"/>
      <c r="HJT135" s="91"/>
      <c r="HJU135" s="91"/>
      <c r="HJV135" s="91"/>
      <c r="HJW135" s="91"/>
      <c r="HJX135" s="91"/>
      <c r="HJY135" s="91"/>
      <c r="HJZ135" s="91"/>
      <c r="HKA135" s="91"/>
      <c r="HKB135" s="91"/>
      <c r="HKC135" s="91"/>
      <c r="HKD135" s="91"/>
      <c r="HKE135" s="91"/>
      <c r="HKF135" s="91"/>
      <c r="HKG135" s="91"/>
      <c r="HKH135" s="91"/>
      <c r="HKI135" s="91"/>
      <c r="HKJ135" s="91"/>
      <c r="HKK135" s="91"/>
      <c r="HKL135" s="91"/>
      <c r="HKM135" s="91"/>
      <c r="HKN135" s="91"/>
      <c r="HKO135" s="91"/>
      <c r="HKP135" s="91"/>
      <c r="HKQ135" s="91"/>
      <c r="HKR135" s="91"/>
      <c r="HKS135" s="91"/>
      <c r="HKT135" s="91"/>
      <c r="HKU135" s="91"/>
      <c r="HKV135" s="91"/>
      <c r="HKW135" s="91"/>
      <c r="HKX135" s="91"/>
      <c r="HKY135" s="91"/>
      <c r="HKZ135" s="91"/>
      <c r="HLA135" s="91"/>
      <c r="HLB135" s="91"/>
      <c r="HLC135" s="91"/>
      <c r="HLD135" s="91"/>
      <c r="HLE135" s="91"/>
      <c r="HLF135" s="91"/>
      <c r="HLG135" s="91"/>
      <c r="HLH135" s="91"/>
      <c r="HLI135" s="91"/>
      <c r="HLJ135" s="91"/>
      <c r="HLK135" s="91"/>
      <c r="HLL135" s="91"/>
      <c r="HLM135" s="91"/>
      <c r="HLN135" s="91"/>
      <c r="HLO135" s="91"/>
      <c r="HLP135" s="91"/>
      <c r="HLQ135" s="91"/>
      <c r="HLR135" s="91"/>
      <c r="HLS135" s="91"/>
      <c r="HLT135" s="91"/>
      <c r="HLU135" s="91"/>
      <c r="HLV135" s="91"/>
      <c r="HLW135" s="91"/>
      <c r="HLX135" s="91"/>
      <c r="HLY135" s="91"/>
      <c r="HLZ135" s="91"/>
      <c r="HMA135" s="91"/>
      <c r="HMB135" s="91"/>
      <c r="HMC135" s="91"/>
      <c r="HMD135" s="91"/>
      <c r="HME135" s="91"/>
      <c r="HMF135" s="91"/>
      <c r="HMG135" s="91"/>
      <c r="HMH135" s="91"/>
      <c r="HMI135" s="91"/>
      <c r="HMJ135" s="91"/>
      <c r="HMK135" s="91"/>
      <c r="HML135" s="91"/>
      <c r="HMM135" s="91"/>
      <c r="HMN135" s="91"/>
      <c r="HMO135" s="91"/>
      <c r="HMP135" s="91"/>
      <c r="HMQ135" s="91"/>
      <c r="HMR135" s="91"/>
      <c r="HMS135" s="91"/>
      <c r="HMT135" s="91"/>
      <c r="HMU135" s="91"/>
      <c r="HMV135" s="91"/>
      <c r="HMW135" s="91"/>
      <c r="HMX135" s="91"/>
      <c r="HMY135" s="91"/>
      <c r="HMZ135" s="91"/>
      <c r="HNA135" s="91"/>
      <c r="HNB135" s="91"/>
      <c r="HNC135" s="91"/>
      <c r="HND135" s="91"/>
      <c r="HNE135" s="91"/>
      <c r="HNF135" s="91"/>
      <c r="HNG135" s="91"/>
      <c r="HNH135" s="91"/>
      <c r="HNI135" s="91"/>
      <c r="HNJ135" s="91"/>
      <c r="HNK135" s="91"/>
      <c r="HNL135" s="91"/>
      <c r="HNM135" s="91"/>
      <c r="HNN135" s="91"/>
      <c r="HNO135" s="91"/>
      <c r="HNP135" s="91"/>
      <c r="HNQ135" s="91"/>
      <c r="HNR135" s="91"/>
      <c r="HNS135" s="91"/>
      <c r="HNT135" s="91"/>
      <c r="HNU135" s="91"/>
      <c r="HNV135" s="91"/>
      <c r="HNW135" s="91"/>
      <c r="HNX135" s="91"/>
      <c r="HNY135" s="91"/>
      <c r="HNZ135" s="91"/>
      <c r="HOA135" s="91"/>
      <c r="HOB135" s="91"/>
      <c r="HOC135" s="91"/>
      <c r="HOD135" s="91"/>
      <c r="HOE135" s="91"/>
      <c r="HOF135" s="91"/>
      <c r="HOG135" s="91"/>
      <c r="HOH135" s="91"/>
      <c r="HOI135" s="91"/>
      <c r="HOJ135" s="91"/>
      <c r="HOK135" s="91"/>
      <c r="HOL135" s="91"/>
      <c r="HOM135" s="91"/>
      <c r="HON135" s="91"/>
      <c r="HOO135" s="91"/>
      <c r="HOP135" s="91"/>
      <c r="HOQ135" s="91"/>
      <c r="HOR135" s="91"/>
      <c r="HOS135" s="91"/>
      <c r="HOT135" s="91"/>
      <c r="HOU135" s="91"/>
      <c r="HOV135" s="91"/>
      <c r="HOW135" s="91"/>
      <c r="HOX135" s="91"/>
      <c r="HOY135" s="91"/>
      <c r="HOZ135" s="91"/>
      <c r="HPA135" s="91"/>
      <c r="HPB135" s="91"/>
      <c r="HPC135" s="91"/>
      <c r="HPD135" s="91"/>
      <c r="HPE135" s="91"/>
      <c r="HPF135" s="91"/>
      <c r="HPG135" s="91"/>
      <c r="HPH135" s="91"/>
      <c r="HPI135" s="91"/>
      <c r="HPJ135" s="91"/>
      <c r="HPK135" s="91"/>
      <c r="HPL135" s="91"/>
      <c r="HPM135" s="91"/>
      <c r="HPN135" s="91"/>
      <c r="HPO135" s="91"/>
      <c r="HPP135" s="91"/>
      <c r="HPQ135" s="91"/>
      <c r="HPR135" s="91"/>
      <c r="HPS135" s="91"/>
      <c r="HPT135" s="91"/>
      <c r="HPU135" s="91"/>
      <c r="HPV135" s="91"/>
      <c r="HPW135" s="91"/>
      <c r="HPX135" s="91"/>
      <c r="HPY135" s="91"/>
      <c r="HPZ135" s="91"/>
      <c r="HQA135" s="91"/>
      <c r="HQB135" s="91"/>
      <c r="HQC135" s="91"/>
      <c r="HQD135" s="91"/>
      <c r="HQE135" s="91"/>
      <c r="HQF135" s="91"/>
      <c r="HQG135" s="91"/>
      <c r="HQH135" s="91"/>
      <c r="HQI135" s="91"/>
      <c r="HQJ135" s="91"/>
      <c r="HQK135" s="91"/>
      <c r="HQL135" s="91"/>
      <c r="HQM135" s="91"/>
      <c r="HQN135" s="91"/>
      <c r="HQO135" s="91"/>
      <c r="HQP135" s="91"/>
      <c r="HQQ135" s="91"/>
      <c r="HQR135" s="91"/>
      <c r="HQS135" s="91"/>
      <c r="HQT135" s="91"/>
      <c r="HQU135" s="91"/>
      <c r="HQV135" s="91"/>
      <c r="HQW135" s="91"/>
      <c r="HQX135" s="91"/>
      <c r="HQY135" s="91"/>
      <c r="HQZ135" s="91"/>
      <c r="HRA135" s="91"/>
      <c r="HRB135" s="91"/>
      <c r="HRC135" s="91"/>
      <c r="HRD135" s="91"/>
      <c r="HRE135" s="91"/>
      <c r="HRF135" s="91"/>
      <c r="HRG135" s="91"/>
      <c r="HRH135" s="91"/>
      <c r="HRI135" s="91"/>
      <c r="HRJ135" s="91"/>
      <c r="HRK135" s="91"/>
      <c r="HRL135" s="91"/>
      <c r="HRM135" s="91"/>
      <c r="HRN135" s="91"/>
      <c r="HRO135" s="91"/>
      <c r="HRP135" s="91"/>
      <c r="HRQ135" s="91"/>
      <c r="HRR135" s="91"/>
      <c r="HRS135" s="91"/>
      <c r="HRT135" s="91"/>
      <c r="HRU135" s="91"/>
      <c r="HRV135" s="91"/>
      <c r="HRW135" s="91"/>
      <c r="HRX135" s="91"/>
      <c r="HRY135" s="91"/>
      <c r="HRZ135" s="91"/>
      <c r="HSA135" s="91"/>
      <c r="HSB135" s="91"/>
      <c r="HSC135" s="91"/>
      <c r="HSD135" s="91"/>
      <c r="HSE135" s="91"/>
      <c r="HSF135" s="91"/>
      <c r="HSG135" s="91"/>
      <c r="HSH135" s="91"/>
      <c r="HSI135" s="91"/>
      <c r="HSJ135" s="91"/>
      <c r="HSK135" s="91"/>
      <c r="HSL135" s="91"/>
      <c r="HSM135" s="91"/>
      <c r="HSN135" s="91"/>
      <c r="HSO135" s="91"/>
      <c r="HSP135" s="91"/>
      <c r="HSQ135" s="91"/>
      <c r="HSR135" s="91"/>
      <c r="HSS135" s="91"/>
      <c r="HST135" s="91"/>
      <c r="HSU135" s="91"/>
      <c r="HSV135" s="91"/>
      <c r="HSW135" s="91"/>
      <c r="HSX135" s="91"/>
      <c r="HSY135" s="91"/>
      <c r="HSZ135" s="91"/>
      <c r="HTA135" s="91"/>
      <c r="HTB135" s="91"/>
      <c r="HTC135" s="91"/>
      <c r="HTD135" s="91"/>
      <c r="HTE135" s="91"/>
      <c r="HTF135" s="91"/>
      <c r="HTG135" s="91"/>
      <c r="HTH135" s="91"/>
      <c r="HTI135" s="91"/>
      <c r="HTJ135" s="91"/>
      <c r="HTK135" s="91"/>
      <c r="HTL135" s="91"/>
      <c r="HTM135" s="91"/>
      <c r="HTN135" s="91"/>
      <c r="HTO135" s="91"/>
      <c r="HTP135" s="91"/>
      <c r="HTQ135" s="91"/>
      <c r="HTR135" s="91"/>
      <c r="HTS135" s="91"/>
      <c r="HTT135" s="91"/>
      <c r="HTU135" s="91"/>
      <c r="HTV135" s="91"/>
      <c r="HTW135" s="91"/>
      <c r="HTX135" s="91"/>
      <c r="HTY135" s="91"/>
      <c r="HTZ135" s="91"/>
      <c r="HUA135" s="91"/>
      <c r="HUB135" s="91"/>
      <c r="HUC135" s="91"/>
      <c r="HUD135" s="91"/>
      <c r="HUE135" s="91"/>
      <c r="HUF135" s="91"/>
      <c r="HUG135" s="91"/>
      <c r="HUH135" s="91"/>
      <c r="HUI135" s="91"/>
      <c r="HUJ135" s="91"/>
      <c r="HUK135" s="91"/>
      <c r="HUL135" s="91"/>
      <c r="HUM135" s="91"/>
      <c r="HUN135" s="91"/>
      <c r="HUO135" s="91"/>
      <c r="HUP135" s="91"/>
      <c r="HUQ135" s="91"/>
      <c r="HUR135" s="91"/>
      <c r="HUS135" s="91"/>
      <c r="HUT135" s="91"/>
      <c r="HUU135" s="91"/>
      <c r="HUV135" s="91"/>
      <c r="HUW135" s="91"/>
      <c r="HUX135" s="91"/>
      <c r="HUY135" s="91"/>
      <c r="HUZ135" s="91"/>
      <c r="HVA135" s="91"/>
      <c r="HVB135" s="91"/>
      <c r="HVC135" s="91"/>
      <c r="HVD135" s="91"/>
      <c r="HVE135" s="91"/>
      <c r="HVF135" s="91"/>
      <c r="HVG135" s="91"/>
      <c r="HVH135" s="91"/>
      <c r="HVI135" s="91"/>
      <c r="HVJ135" s="91"/>
      <c r="HVK135" s="91"/>
      <c r="HVL135" s="91"/>
      <c r="HVM135" s="91"/>
      <c r="HVN135" s="91"/>
      <c r="HVO135" s="91"/>
      <c r="HVP135" s="91"/>
      <c r="HVQ135" s="91"/>
      <c r="HVR135" s="91"/>
      <c r="HVS135" s="91"/>
      <c r="HVT135" s="91"/>
      <c r="HVU135" s="91"/>
      <c r="HVV135" s="91"/>
      <c r="HVW135" s="91"/>
      <c r="HVX135" s="91"/>
      <c r="HVY135" s="91"/>
      <c r="HVZ135" s="91"/>
      <c r="HWA135" s="91"/>
      <c r="HWB135" s="91"/>
      <c r="HWC135" s="91"/>
      <c r="HWD135" s="91"/>
      <c r="HWE135" s="91"/>
      <c r="HWF135" s="91"/>
      <c r="HWG135" s="91"/>
      <c r="HWH135" s="91"/>
      <c r="HWI135" s="91"/>
      <c r="HWJ135" s="91"/>
      <c r="HWK135" s="91"/>
      <c r="HWL135" s="91"/>
      <c r="HWM135" s="91"/>
      <c r="HWN135" s="91"/>
      <c r="HWO135" s="91"/>
      <c r="HWP135" s="91"/>
      <c r="HWQ135" s="91"/>
      <c r="HWR135" s="91"/>
      <c r="HWS135" s="91"/>
      <c r="HWT135" s="91"/>
      <c r="HWU135" s="91"/>
      <c r="HWV135" s="91"/>
      <c r="HWW135" s="91"/>
      <c r="HWX135" s="91"/>
      <c r="HWY135" s="91"/>
      <c r="HWZ135" s="91"/>
      <c r="HXA135" s="91"/>
      <c r="HXB135" s="91"/>
      <c r="HXC135" s="91"/>
      <c r="HXD135" s="91"/>
      <c r="HXE135" s="91"/>
      <c r="HXF135" s="91"/>
      <c r="HXG135" s="91"/>
      <c r="HXH135" s="91"/>
      <c r="HXI135" s="91"/>
      <c r="HXJ135" s="91"/>
      <c r="HXK135" s="91"/>
      <c r="HXL135" s="91"/>
      <c r="HXM135" s="91"/>
      <c r="HXN135" s="91"/>
      <c r="HXO135" s="91"/>
      <c r="HXP135" s="91"/>
      <c r="HXQ135" s="91"/>
      <c r="HXR135" s="91"/>
      <c r="HXS135" s="91"/>
      <c r="HXT135" s="91"/>
      <c r="HXU135" s="91"/>
      <c r="HXV135" s="91"/>
      <c r="HXW135" s="91"/>
      <c r="HXX135" s="91"/>
      <c r="HXY135" s="91"/>
      <c r="HXZ135" s="91"/>
      <c r="HYA135" s="91"/>
      <c r="HYB135" s="91"/>
      <c r="HYC135" s="91"/>
      <c r="HYD135" s="91"/>
      <c r="HYE135" s="91"/>
      <c r="HYF135" s="91"/>
      <c r="HYG135" s="91"/>
      <c r="HYH135" s="91"/>
      <c r="HYI135" s="91"/>
      <c r="HYJ135" s="91"/>
      <c r="HYK135" s="91"/>
      <c r="HYL135" s="91"/>
      <c r="HYM135" s="91"/>
      <c r="HYN135" s="91"/>
      <c r="HYO135" s="91"/>
      <c r="HYP135" s="91"/>
      <c r="HYQ135" s="91"/>
      <c r="HYR135" s="91"/>
      <c r="HYS135" s="91"/>
      <c r="HYT135" s="91"/>
      <c r="HYU135" s="91"/>
      <c r="HYV135" s="91"/>
      <c r="HYW135" s="91"/>
      <c r="HYX135" s="91"/>
      <c r="HYY135" s="91"/>
      <c r="HYZ135" s="91"/>
      <c r="HZA135" s="91"/>
      <c r="HZB135" s="91"/>
      <c r="HZC135" s="91"/>
      <c r="HZD135" s="91"/>
      <c r="HZE135" s="91"/>
      <c r="HZF135" s="91"/>
      <c r="HZG135" s="91"/>
      <c r="HZH135" s="91"/>
      <c r="HZI135" s="91"/>
      <c r="HZJ135" s="91"/>
      <c r="HZK135" s="91"/>
      <c r="HZL135" s="91"/>
      <c r="HZM135" s="91"/>
      <c r="HZN135" s="91"/>
      <c r="HZO135" s="91"/>
      <c r="HZP135" s="91"/>
      <c r="HZQ135" s="91"/>
      <c r="HZR135" s="91"/>
      <c r="HZS135" s="91"/>
      <c r="HZT135" s="91"/>
      <c r="HZU135" s="91"/>
      <c r="HZV135" s="91"/>
      <c r="HZW135" s="91"/>
      <c r="HZX135" s="91"/>
      <c r="HZY135" s="91"/>
      <c r="HZZ135" s="91"/>
      <c r="IAA135" s="91"/>
      <c r="IAB135" s="91"/>
      <c r="IAC135" s="91"/>
      <c r="IAD135" s="91"/>
      <c r="IAE135" s="91"/>
      <c r="IAF135" s="91"/>
      <c r="IAG135" s="91"/>
      <c r="IAH135" s="91"/>
      <c r="IAI135" s="91"/>
      <c r="IAJ135" s="91"/>
      <c r="IAK135" s="91"/>
      <c r="IAL135" s="91"/>
      <c r="IAM135" s="91"/>
      <c r="IAN135" s="91"/>
      <c r="IAO135" s="91"/>
      <c r="IAP135" s="91"/>
      <c r="IAQ135" s="91"/>
      <c r="IAR135" s="91"/>
      <c r="IAS135" s="91"/>
      <c r="IAT135" s="91"/>
      <c r="IAU135" s="91"/>
      <c r="IAV135" s="91"/>
      <c r="IAW135" s="91"/>
      <c r="IAX135" s="91"/>
      <c r="IAY135" s="91"/>
      <c r="IAZ135" s="91"/>
      <c r="IBA135" s="91"/>
      <c r="IBB135" s="91"/>
      <c r="IBC135" s="91"/>
      <c r="IBD135" s="91"/>
      <c r="IBE135" s="91"/>
      <c r="IBF135" s="91"/>
      <c r="IBG135" s="91"/>
      <c r="IBH135" s="91"/>
      <c r="IBI135" s="91"/>
      <c r="IBJ135" s="91"/>
      <c r="IBK135" s="91"/>
      <c r="IBL135" s="91"/>
      <c r="IBM135" s="91"/>
      <c r="IBN135" s="91"/>
      <c r="IBO135" s="91"/>
      <c r="IBP135" s="91"/>
      <c r="IBQ135" s="91"/>
      <c r="IBR135" s="91"/>
      <c r="IBS135" s="91"/>
      <c r="IBT135" s="91"/>
      <c r="IBU135" s="91"/>
      <c r="IBV135" s="91"/>
      <c r="IBW135" s="91"/>
      <c r="IBX135" s="91"/>
      <c r="IBY135" s="91"/>
      <c r="IBZ135" s="91"/>
      <c r="ICA135" s="91"/>
      <c r="ICB135" s="91"/>
      <c r="ICC135" s="91"/>
      <c r="ICD135" s="91"/>
      <c r="ICE135" s="91"/>
      <c r="ICF135" s="91"/>
      <c r="ICG135" s="91"/>
      <c r="ICH135" s="91"/>
      <c r="ICI135" s="91"/>
      <c r="ICJ135" s="91"/>
      <c r="ICK135" s="91"/>
      <c r="ICL135" s="91"/>
      <c r="ICM135" s="91"/>
      <c r="ICN135" s="91"/>
      <c r="ICO135" s="91"/>
      <c r="ICP135" s="91"/>
      <c r="ICQ135" s="91"/>
      <c r="ICR135" s="91"/>
      <c r="ICS135" s="91"/>
      <c r="ICT135" s="91"/>
      <c r="ICU135" s="91"/>
      <c r="ICV135" s="91"/>
      <c r="ICW135" s="91"/>
      <c r="ICX135" s="91"/>
      <c r="ICY135" s="91"/>
      <c r="ICZ135" s="91"/>
      <c r="IDA135" s="91"/>
      <c r="IDB135" s="91"/>
      <c r="IDC135" s="91"/>
      <c r="IDD135" s="91"/>
      <c r="IDE135" s="91"/>
      <c r="IDF135" s="91"/>
      <c r="IDG135" s="91"/>
      <c r="IDH135" s="91"/>
      <c r="IDI135" s="91"/>
      <c r="IDJ135" s="91"/>
      <c r="IDK135" s="91"/>
      <c r="IDL135" s="91"/>
      <c r="IDM135" s="91"/>
      <c r="IDN135" s="91"/>
      <c r="IDO135" s="91"/>
      <c r="IDP135" s="91"/>
      <c r="IDQ135" s="91"/>
      <c r="IDR135" s="91"/>
      <c r="IDS135" s="91"/>
      <c r="IDT135" s="91"/>
      <c r="IDU135" s="91"/>
      <c r="IDV135" s="91"/>
      <c r="IDW135" s="91"/>
      <c r="IDX135" s="91"/>
      <c r="IDY135" s="91"/>
      <c r="IDZ135" s="91"/>
      <c r="IEA135" s="91"/>
      <c r="IEB135" s="91"/>
      <c r="IEC135" s="91"/>
      <c r="IED135" s="91"/>
      <c r="IEE135" s="91"/>
      <c r="IEF135" s="91"/>
      <c r="IEG135" s="91"/>
      <c r="IEH135" s="91"/>
      <c r="IEI135" s="91"/>
      <c r="IEJ135" s="91"/>
      <c r="IEK135" s="91"/>
      <c r="IEL135" s="91"/>
      <c r="IEM135" s="91"/>
      <c r="IEN135" s="91"/>
      <c r="IEO135" s="91"/>
      <c r="IEP135" s="91"/>
      <c r="IEQ135" s="91"/>
      <c r="IER135" s="91"/>
      <c r="IES135" s="91"/>
      <c r="IET135" s="91"/>
      <c r="IEU135" s="91"/>
      <c r="IEV135" s="91"/>
      <c r="IEW135" s="91"/>
      <c r="IEX135" s="91"/>
      <c r="IEY135" s="91"/>
      <c r="IEZ135" s="91"/>
      <c r="IFA135" s="91"/>
      <c r="IFB135" s="91"/>
      <c r="IFC135" s="91"/>
      <c r="IFD135" s="91"/>
      <c r="IFE135" s="91"/>
      <c r="IFF135" s="91"/>
      <c r="IFG135" s="91"/>
      <c r="IFH135" s="91"/>
      <c r="IFI135" s="91"/>
      <c r="IFJ135" s="91"/>
      <c r="IFK135" s="91"/>
      <c r="IFL135" s="91"/>
      <c r="IFM135" s="91"/>
      <c r="IFN135" s="91"/>
      <c r="IFO135" s="91"/>
      <c r="IFP135" s="91"/>
      <c r="IFQ135" s="91"/>
      <c r="IFR135" s="91"/>
      <c r="IFS135" s="91"/>
      <c r="IFT135" s="91"/>
      <c r="IFU135" s="91"/>
      <c r="IFV135" s="91"/>
      <c r="IFW135" s="91"/>
      <c r="IFX135" s="91"/>
      <c r="IFY135" s="91"/>
      <c r="IFZ135" s="91"/>
      <c r="IGA135" s="91"/>
      <c r="IGB135" s="91"/>
      <c r="IGC135" s="91"/>
      <c r="IGD135" s="91"/>
      <c r="IGE135" s="91"/>
      <c r="IGF135" s="91"/>
      <c r="IGG135" s="91"/>
      <c r="IGH135" s="91"/>
      <c r="IGI135" s="91"/>
      <c r="IGJ135" s="91"/>
      <c r="IGK135" s="91"/>
      <c r="IGL135" s="91"/>
      <c r="IGM135" s="91"/>
      <c r="IGN135" s="91"/>
      <c r="IGO135" s="91"/>
      <c r="IGP135" s="91"/>
      <c r="IGQ135" s="91"/>
      <c r="IGR135" s="91"/>
      <c r="IGS135" s="91"/>
      <c r="IGT135" s="91"/>
      <c r="IGU135" s="91"/>
      <c r="IGV135" s="91"/>
      <c r="IGW135" s="91"/>
      <c r="IGX135" s="91"/>
      <c r="IGY135" s="91"/>
      <c r="IGZ135" s="91"/>
      <c r="IHA135" s="91"/>
      <c r="IHB135" s="91"/>
      <c r="IHC135" s="91"/>
      <c r="IHD135" s="91"/>
      <c r="IHE135" s="91"/>
      <c r="IHF135" s="91"/>
      <c r="IHG135" s="91"/>
      <c r="IHH135" s="91"/>
      <c r="IHI135" s="91"/>
      <c r="IHJ135" s="91"/>
      <c r="IHK135" s="91"/>
      <c r="IHL135" s="91"/>
      <c r="IHM135" s="91"/>
      <c r="IHN135" s="91"/>
      <c r="IHO135" s="91"/>
      <c r="IHP135" s="91"/>
      <c r="IHQ135" s="91"/>
      <c r="IHR135" s="91"/>
      <c r="IHS135" s="91"/>
      <c r="IHT135" s="91"/>
      <c r="IHU135" s="91"/>
      <c r="IHV135" s="91"/>
      <c r="IHW135" s="91"/>
      <c r="IHX135" s="91"/>
      <c r="IHY135" s="91"/>
      <c r="IHZ135" s="91"/>
      <c r="IIA135" s="91"/>
      <c r="IIB135" s="91"/>
      <c r="IIC135" s="91"/>
      <c r="IID135" s="91"/>
      <c r="IIE135" s="91"/>
      <c r="IIF135" s="91"/>
      <c r="IIG135" s="91"/>
      <c r="IIH135" s="91"/>
      <c r="III135" s="91"/>
      <c r="IIJ135" s="91"/>
      <c r="IIK135" s="91"/>
      <c r="IIL135" s="91"/>
      <c r="IIM135" s="91"/>
      <c r="IIN135" s="91"/>
      <c r="IIO135" s="91"/>
      <c r="IIP135" s="91"/>
      <c r="IIQ135" s="91"/>
      <c r="IIR135" s="91"/>
      <c r="IIS135" s="91"/>
      <c r="IIT135" s="91"/>
      <c r="IIU135" s="91"/>
      <c r="IIV135" s="91"/>
      <c r="IIW135" s="91"/>
      <c r="IIX135" s="91"/>
      <c r="IIY135" s="91"/>
      <c r="IIZ135" s="91"/>
      <c r="IJA135" s="91"/>
      <c r="IJB135" s="91"/>
      <c r="IJC135" s="91"/>
      <c r="IJD135" s="91"/>
      <c r="IJE135" s="91"/>
      <c r="IJF135" s="91"/>
      <c r="IJG135" s="91"/>
      <c r="IJH135" s="91"/>
      <c r="IJI135" s="91"/>
      <c r="IJJ135" s="91"/>
      <c r="IJK135" s="91"/>
      <c r="IJL135" s="91"/>
      <c r="IJM135" s="91"/>
      <c r="IJN135" s="91"/>
      <c r="IJO135" s="91"/>
      <c r="IJP135" s="91"/>
      <c r="IJQ135" s="91"/>
      <c r="IJR135" s="91"/>
      <c r="IJS135" s="91"/>
      <c r="IJT135" s="91"/>
      <c r="IJU135" s="91"/>
      <c r="IJV135" s="91"/>
      <c r="IJW135" s="91"/>
      <c r="IJX135" s="91"/>
      <c r="IJY135" s="91"/>
      <c r="IJZ135" s="91"/>
      <c r="IKA135" s="91"/>
      <c r="IKB135" s="91"/>
      <c r="IKC135" s="91"/>
      <c r="IKD135" s="91"/>
      <c r="IKE135" s="91"/>
      <c r="IKF135" s="91"/>
      <c r="IKG135" s="91"/>
      <c r="IKH135" s="91"/>
      <c r="IKI135" s="91"/>
      <c r="IKJ135" s="91"/>
      <c r="IKK135" s="91"/>
      <c r="IKL135" s="91"/>
      <c r="IKM135" s="91"/>
      <c r="IKN135" s="91"/>
      <c r="IKO135" s="91"/>
      <c r="IKP135" s="91"/>
      <c r="IKQ135" s="91"/>
      <c r="IKR135" s="91"/>
      <c r="IKS135" s="91"/>
      <c r="IKT135" s="91"/>
      <c r="IKU135" s="91"/>
      <c r="IKV135" s="91"/>
      <c r="IKW135" s="91"/>
      <c r="IKX135" s="91"/>
      <c r="IKY135" s="91"/>
      <c r="IKZ135" s="91"/>
      <c r="ILA135" s="91"/>
      <c r="ILB135" s="91"/>
      <c r="ILC135" s="91"/>
      <c r="ILD135" s="91"/>
      <c r="ILE135" s="91"/>
      <c r="ILF135" s="91"/>
      <c r="ILG135" s="91"/>
      <c r="ILH135" s="91"/>
      <c r="ILI135" s="91"/>
      <c r="ILJ135" s="91"/>
      <c r="ILK135" s="91"/>
      <c r="ILL135" s="91"/>
      <c r="ILM135" s="91"/>
      <c r="ILN135" s="91"/>
      <c r="ILO135" s="91"/>
      <c r="ILP135" s="91"/>
      <c r="ILQ135" s="91"/>
      <c r="ILR135" s="91"/>
      <c r="ILS135" s="91"/>
      <c r="ILT135" s="91"/>
      <c r="ILU135" s="91"/>
      <c r="ILV135" s="91"/>
      <c r="ILW135" s="91"/>
      <c r="ILX135" s="91"/>
      <c r="ILY135" s="91"/>
      <c r="ILZ135" s="91"/>
      <c r="IMA135" s="91"/>
      <c r="IMB135" s="91"/>
      <c r="IMC135" s="91"/>
      <c r="IMD135" s="91"/>
      <c r="IME135" s="91"/>
      <c r="IMF135" s="91"/>
      <c r="IMG135" s="91"/>
      <c r="IMH135" s="91"/>
      <c r="IMI135" s="91"/>
      <c r="IMJ135" s="91"/>
      <c r="IMK135" s="91"/>
      <c r="IML135" s="91"/>
      <c r="IMM135" s="91"/>
      <c r="IMN135" s="91"/>
      <c r="IMO135" s="91"/>
      <c r="IMP135" s="91"/>
      <c r="IMQ135" s="91"/>
      <c r="IMR135" s="91"/>
      <c r="IMS135" s="91"/>
      <c r="IMT135" s="91"/>
      <c r="IMU135" s="91"/>
      <c r="IMV135" s="91"/>
      <c r="IMW135" s="91"/>
      <c r="IMX135" s="91"/>
      <c r="IMY135" s="91"/>
      <c r="IMZ135" s="91"/>
      <c r="INA135" s="91"/>
      <c r="INB135" s="91"/>
      <c r="INC135" s="91"/>
      <c r="IND135" s="91"/>
      <c r="INE135" s="91"/>
      <c r="INF135" s="91"/>
      <c r="ING135" s="91"/>
      <c r="INH135" s="91"/>
      <c r="INI135" s="91"/>
      <c r="INJ135" s="91"/>
      <c r="INK135" s="91"/>
      <c r="INL135" s="91"/>
      <c r="INM135" s="91"/>
      <c r="INN135" s="91"/>
      <c r="INO135" s="91"/>
      <c r="INP135" s="91"/>
      <c r="INQ135" s="91"/>
      <c r="INR135" s="91"/>
      <c r="INS135" s="91"/>
      <c r="INT135" s="91"/>
      <c r="INU135" s="91"/>
      <c r="INV135" s="91"/>
      <c r="INW135" s="91"/>
      <c r="INX135" s="91"/>
      <c r="INY135" s="91"/>
      <c r="INZ135" s="91"/>
      <c r="IOA135" s="91"/>
      <c r="IOB135" s="91"/>
      <c r="IOC135" s="91"/>
      <c r="IOD135" s="91"/>
      <c r="IOE135" s="91"/>
      <c r="IOF135" s="91"/>
      <c r="IOG135" s="91"/>
      <c r="IOH135" s="91"/>
      <c r="IOI135" s="91"/>
      <c r="IOJ135" s="91"/>
      <c r="IOK135" s="91"/>
      <c r="IOL135" s="91"/>
      <c r="IOM135" s="91"/>
      <c r="ION135" s="91"/>
      <c r="IOO135" s="91"/>
      <c r="IOP135" s="91"/>
      <c r="IOQ135" s="91"/>
      <c r="IOR135" s="91"/>
      <c r="IOS135" s="91"/>
      <c r="IOT135" s="91"/>
      <c r="IOU135" s="91"/>
      <c r="IOV135" s="91"/>
      <c r="IOW135" s="91"/>
      <c r="IOX135" s="91"/>
      <c r="IOY135" s="91"/>
      <c r="IOZ135" s="91"/>
      <c r="IPA135" s="91"/>
      <c r="IPB135" s="91"/>
      <c r="IPC135" s="91"/>
      <c r="IPD135" s="91"/>
      <c r="IPE135" s="91"/>
      <c r="IPF135" s="91"/>
      <c r="IPG135" s="91"/>
      <c r="IPH135" s="91"/>
      <c r="IPI135" s="91"/>
      <c r="IPJ135" s="91"/>
      <c r="IPK135" s="91"/>
      <c r="IPL135" s="91"/>
      <c r="IPM135" s="91"/>
      <c r="IPN135" s="91"/>
      <c r="IPO135" s="91"/>
      <c r="IPP135" s="91"/>
      <c r="IPQ135" s="91"/>
      <c r="IPR135" s="91"/>
      <c r="IPS135" s="91"/>
      <c r="IPT135" s="91"/>
      <c r="IPU135" s="91"/>
      <c r="IPV135" s="91"/>
      <c r="IPW135" s="91"/>
      <c r="IPX135" s="91"/>
      <c r="IPY135" s="91"/>
      <c r="IPZ135" s="91"/>
      <c r="IQA135" s="91"/>
      <c r="IQB135" s="91"/>
      <c r="IQC135" s="91"/>
      <c r="IQD135" s="91"/>
      <c r="IQE135" s="91"/>
      <c r="IQF135" s="91"/>
      <c r="IQG135" s="91"/>
      <c r="IQH135" s="91"/>
      <c r="IQI135" s="91"/>
      <c r="IQJ135" s="91"/>
      <c r="IQK135" s="91"/>
      <c r="IQL135" s="91"/>
      <c r="IQM135" s="91"/>
      <c r="IQN135" s="91"/>
      <c r="IQO135" s="91"/>
      <c r="IQP135" s="91"/>
      <c r="IQQ135" s="91"/>
      <c r="IQR135" s="91"/>
      <c r="IQS135" s="91"/>
      <c r="IQT135" s="91"/>
      <c r="IQU135" s="91"/>
      <c r="IQV135" s="91"/>
      <c r="IQW135" s="91"/>
      <c r="IQX135" s="91"/>
      <c r="IQY135" s="91"/>
      <c r="IQZ135" s="91"/>
      <c r="IRA135" s="91"/>
      <c r="IRB135" s="91"/>
      <c r="IRC135" s="91"/>
      <c r="IRD135" s="91"/>
      <c r="IRE135" s="91"/>
      <c r="IRF135" s="91"/>
      <c r="IRG135" s="91"/>
      <c r="IRH135" s="91"/>
      <c r="IRI135" s="91"/>
      <c r="IRJ135" s="91"/>
      <c r="IRK135" s="91"/>
      <c r="IRL135" s="91"/>
      <c r="IRM135" s="91"/>
      <c r="IRN135" s="91"/>
      <c r="IRO135" s="91"/>
      <c r="IRP135" s="91"/>
      <c r="IRQ135" s="91"/>
      <c r="IRR135" s="91"/>
      <c r="IRS135" s="91"/>
      <c r="IRT135" s="91"/>
      <c r="IRU135" s="91"/>
      <c r="IRV135" s="91"/>
      <c r="IRW135" s="91"/>
      <c r="IRX135" s="91"/>
      <c r="IRY135" s="91"/>
      <c r="IRZ135" s="91"/>
      <c r="ISA135" s="91"/>
      <c r="ISB135" s="91"/>
      <c r="ISC135" s="91"/>
      <c r="ISD135" s="91"/>
      <c r="ISE135" s="91"/>
      <c r="ISF135" s="91"/>
      <c r="ISG135" s="91"/>
      <c r="ISH135" s="91"/>
      <c r="ISI135" s="91"/>
      <c r="ISJ135" s="91"/>
      <c r="ISK135" s="91"/>
      <c r="ISL135" s="91"/>
      <c r="ISM135" s="91"/>
      <c r="ISN135" s="91"/>
      <c r="ISO135" s="91"/>
      <c r="ISP135" s="91"/>
      <c r="ISQ135" s="91"/>
      <c r="ISR135" s="91"/>
      <c r="ISS135" s="91"/>
      <c r="IST135" s="91"/>
      <c r="ISU135" s="91"/>
      <c r="ISV135" s="91"/>
      <c r="ISW135" s="91"/>
      <c r="ISX135" s="91"/>
      <c r="ISY135" s="91"/>
      <c r="ISZ135" s="91"/>
      <c r="ITA135" s="91"/>
      <c r="ITB135" s="91"/>
      <c r="ITC135" s="91"/>
      <c r="ITD135" s="91"/>
      <c r="ITE135" s="91"/>
      <c r="ITF135" s="91"/>
      <c r="ITG135" s="91"/>
      <c r="ITH135" s="91"/>
      <c r="ITI135" s="91"/>
      <c r="ITJ135" s="91"/>
      <c r="ITK135" s="91"/>
      <c r="ITL135" s="91"/>
      <c r="ITM135" s="91"/>
      <c r="ITN135" s="91"/>
      <c r="ITO135" s="91"/>
      <c r="ITP135" s="91"/>
      <c r="ITQ135" s="91"/>
      <c r="ITR135" s="91"/>
      <c r="ITS135" s="91"/>
      <c r="ITT135" s="91"/>
      <c r="ITU135" s="91"/>
      <c r="ITV135" s="91"/>
      <c r="ITW135" s="91"/>
      <c r="ITX135" s="91"/>
      <c r="ITY135" s="91"/>
      <c r="ITZ135" s="91"/>
      <c r="IUA135" s="91"/>
      <c r="IUB135" s="91"/>
      <c r="IUC135" s="91"/>
      <c r="IUD135" s="91"/>
      <c r="IUE135" s="91"/>
      <c r="IUF135" s="91"/>
      <c r="IUG135" s="91"/>
      <c r="IUH135" s="91"/>
      <c r="IUI135" s="91"/>
      <c r="IUJ135" s="91"/>
      <c r="IUK135" s="91"/>
      <c r="IUL135" s="91"/>
      <c r="IUM135" s="91"/>
      <c r="IUN135" s="91"/>
      <c r="IUO135" s="91"/>
      <c r="IUP135" s="91"/>
      <c r="IUQ135" s="91"/>
      <c r="IUR135" s="91"/>
      <c r="IUS135" s="91"/>
      <c r="IUT135" s="91"/>
      <c r="IUU135" s="91"/>
      <c r="IUV135" s="91"/>
      <c r="IUW135" s="91"/>
      <c r="IUX135" s="91"/>
      <c r="IUY135" s="91"/>
      <c r="IUZ135" s="91"/>
      <c r="IVA135" s="91"/>
      <c r="IVB135" s="91"/>
      <c r="IVC135" s="91"/>
      <c r="IVD135" s="91"/>
      <c r="IVE135" s="91"/>
      <c r="IVF135" s="91"/>
      <c r="IVG135" s="91"/>
      <c r="IVH135" s="91"/>
      <c r="IVI135" s="91"/>
      <c r="IVJ135" s="91"/>
      <c r="IVK135" s="91"/>
      <c r="IVL135" s="91"/>
      <c r="IVM135" s="91"/>
      <c r="IVN135" s="91"/>
      <c r="IVO135" s="91"/>
      <c r="IVP135" s="91"/>
      <c r="IVQ135" s="91"/>
      <c r="IVR135" s="91"/>
      <c r="IVS135" s="91"/>
      <c r="IVT135" s="91"/>
      <c r="IVU135" s="91"/>
      <c r="IVV135" s="91"/>
      <c r="IVW135" s="91"/>
      <c r="IVX135" s="91"/>
      <c r="IVY135" s="91"/>
      <c r="IVZ135" s="91"/>
      <c r="IWA135" s="91"/>
      <c r="IWB135" s="91"/>
      <c r="IWC135" s="91"/>
      <c r="IWD135" s="91"/>
      <c r="IWE135" s="91"/>
      <c r="IWF135" s="91"/>
      <c r="IWG135" s="91"/>
      <c r="IWH135" s="91"/>
      <c r="IWI135" s="91"/>
      <c r="IWJ135" s="91"/>
      <c r="IWK135" s="91"/>
      <c r="IWL135" s="91"/>
      <c r="IWM135" s="91"/>
      <c r="IWN135" s="91"/>
      <c r="IWO135" s="91"/>
      <c r="IWP135" s="91"/>
      <c r="IWQ135" s="91"/>
      <c r="IWR135" s="91"/>
      <c r="IWS135" s="91"/>
      <c r="IWT135" s="91"/>
      <c r="IWU135" s="91"/>
      <c r="IWV135" s="91"/>
      <c r="IWW135" s="91"/>
      <c r="IWX135" s="91"/>
      <c r="IWY135" s="91"/>
      <c r="IWZ135" s="91"/>
      <c r="IXA135" s="91"/>
      <c r="IXB135" s="91"/>
      <c r="IXC135" s="91"/>
      <c r="IXD135" s="91"/>
      <c r="IXE135" s="91"/>
      <c r="IXF135" s="91"/>
      <c r="IXG135" s="91"/>
      <c r="IXH135" s="91"/>
      <c r="IXI135" s="91"/>
      <c r="IXJ135" s="91"/>
      <c r="IXK135" s="91"/>
      <c r="IXL135" s="91"/>
      <c r="IXM135" s="91"/>
      <c r="IXN135" s="91"/>
      <c r="IXO135" s="91"/>
      <c r="IXP135" s="91"/>
      <c r="IXQ135" s="91"/>
      <c r="IXR135" s="91"/>
      <c r="IXS135" s="91"/>
      <c r="IXT135" s="91"/>
      <c r="IXU135" s="91"/>
      <c r="IXV135" s="91"/>
      <c r="IXW135" s="91"/>
      <c r="IXX135" s="91"/>
      <c r="IXY135" s="91"/>
      <c r="IXZ135" s="91"/>
      <c r="IYA135" s="91"/>
      <c r="IYB135" s="91"/>
      <c r="IYC135" s="91"/>
      <c r="IYD135" s="91"/>
      <c r="IYE135" s="91"/>
      <c r="IYF135" s="91"/>
      <c r="IYG135" s="91"/>
      <c r="IYH135" s="91"/>
      <c r="IYI135" s="91"/>
      <c r="IYJ135" s="91"/>
      <c r="IYK135" s="91"/>
      <c r="IYL135" s="91"/>
      <c r="IYM135" s="91"/>
      <c r="IYN135" s="91"/>
      <c r="IYO135" s="91"/>
      <c r="IYP135" s="91"/>
      <c r="IYQ135" s="91"/>
      <c r="IYR135" s="91"/>
      <c r="IYS135" s="91"/>
      <c r="IYT135" s="91"/>
      <c r="IYU135" s="91"/>
      <c r="IYV135" s="91"/>
      <c r="IYW135" s="91"/>
      <c r="IYX135" s="91"/>
      <c r="IYY135" s="91"/>
      <c r="IYZ135" s="91"/>
      <c r="IZA135" s="91"/>
      <c r="IZB135" s="91"/>
      <c r="IZC135" s="91"/>
      <c r="IZD135" s="91"/>
      <c r="IZE135" s="91"/>
      <c r="IZF135" s="91"/>
      <c r="IZG135" s="91"/>
      <c r="IZH135" s="91"/>
      <c r="IZI135" s="91"/>
      <c r="IZJ135" s="91"/>
      <c r="IZK135" s="91"/>
      <c r="IZL135" s="91"/>
      <c r="IZM135" s="91"/>
      <c r="IZN135" s="91"/>
      <c r="IZO135" s="91"/>
      <c r="IZP135" s="91"/>
      <c r="IZQ135" s="91"/>
      <c r="IZR135" s="91"/>
      <c r="IZS135" s="91"/>
      <c r="IZT135" s="91"/>
      <c r="IZU135" s="91"/>
      <c r="IZV135" s="91"/>
      <c r="IZW135" s="91"/>
      <c r="IZX135" s="91"/>
      <c r="IZY135" s="91"/>
      <c r="IZZ135" s="91"/>
      <c r="JAA135" s="91"/>
      <c r="JAB135" s="91"/>
      <c r="JAC135" s="91"/>
      <c r="JAD135" s="91"/>
      <c r="JAE135" s="91"/>
      <c r="JAF135" s="91"/>
      <c r="JAG135" s="91"/>
      <c r="JAH135" s="91"/>
      <c r="JAI135" s="91"/>
      <c r="JAJ135" s="91"/>
      <c r="JAK135" s="91"/>
      <c r="JAL135" s="91"/>
      <c r="JAM135" s="91"/>
      <c r="JAN135" s="91"/>
      <c r="JAO135" s="91"/>
      <c r="JAP135" s="91"/>
      <c r="JAQ135" s="91"/>
      <c r="JAR135" s="91"/>
      <c r="JAS135" s="91"/>
      <c r="JAT135" s="91"/>
      <c r="JAU135" s="91"/>
      <c r="JAV135" s="91"/>
      <c r="JAW135" s="91"/>
      <c r="JAX135" s="91"/>
      <c r="JAY135" s="91"/>
      <c r="JAZ135" s="91"/>
      <c r="JBA135" s="91"/>
      <c r="JBB135" s="91"/>
      <c r="JBC135" s="91"/>
      <c r="JBD135" s="91"/>
      <c r="JBE135" s="91"/>
      <c r="JBF135" s="91"/>
      <c r="JBG135" s="91"/>
      <c r="JBH135" s="91"/>
      <c r="JBI135" s="91"/>
      <c r="JBJ135" s="91"/>
      <c r="JBK135" s="91"/>
      <c r="JBL135" s="91"/>
      <c r="JBM135" s="91"/>
      <c r="JBN135" s="91"/>
      <c r="JBO135" s="91"/>
      <c r="JBP135" s="91"/>
      <c r="JBQ135" s="91"/>
      <c r="JBR135" s="91"/>
      <c r="JBS135" s="91"/>
      <c r="JBT135" s="91"/>
      <c r="JBU135" s="91"/>
      <c r="JBV135" s="91"/>
      <c r="JBW135" s="91"/>
      <c r="JBX135" s="91"/>
      <c r="JBY135" s="91"/>
      <c r="JBZ135" s="91"/>
      <c r="JCA135" s="91"/>
      <c r="JCB135" s="91"/>
      <c r="JCC135" s="91"/>
      <c r="JCD135" s="91"/>
      <c r="JCE135" s="91"/>
      <c r="JCF135" s="91"/>
      <c r="JCG135" s="91"/>
      <c r="JCH135" s="91"/>
      <c r="JCI135" s="91"/>
      <c r="JCJ135" s="91"/>
      <c r="JCK135" s="91"/>
      <c r="JCL135" s="91"/>
      <c r="JCM135" s="91"/>
      <c r="JCN135" s="91"/>
      <c r="JCO135" s="91"/>
      <c r="JCP135" s="91"/>
      <c r="JCQ135" s="91"/>
      <c r="JCR135" s="91"/>
      <c r="JCS135" s="91"/>
      <c r="JCT135" s="91"/>
      <c r="JCU135" s="91"/>
      <c r="JCV135" s="91"/>
      <c r="JCW135" s="91"/>
      <c r="JCX135" s="91"/>
      <c r="JCY135" s="91"/>
      <c r="JCZ135" s="91"/>
      <c r="JDA135" s="91"/>
      <c r="JDB135" s="91"/>
      <c r="JDC135" s="91"/>
      <c r="JDD135" s="91"/>
      <c r="JDE135" s="91"/>
      <c r="JDF135" s="91"/>
      <c r="JDG135" s="91"/>
      <c r="JDH135" s="91"/>
      <c r="JDI135" s="91"/>
      <c r="JDJ135" s="91"/>
      <c r="JDK135" s="91"/>
      <c r="JDL135" s="91"/>
      <c r="JDM135" s="91"/>
      <c r="JDN135" s="91"/>
      <c r="JDO135" s="91"/>
      <c r="JDP135" s="91"/>
      <c r="JDQ135" s="91"/>
      <c r="JDR135" s="91"/>
      <c r="JDS135" s="91"/>
      <c r="JDT135" s="91"/>
      <c r="JDU135" s="91"/>
      <c r="JDV135" s="91"/>
      <c r="JDW135" s="91"/>
      <c r="JDX135" s="91"/>
      <c r="JDY135" s="91"/>
      <c r="JDZ135" s="91"/>
      <c r="JEA135" s="91"/>
      <c r="JEB135" s="91"/>
      <c r="JEC135" s="91"/>
      <c r="JED135" s="91"/>
      <c r="JEE135" s="91"/>
      <c r="JEF135" s="91"/>
      <c r="JEG135" s="91"/>
      <c r="JEH135" s="91"/>
      <c r="JEI135" s="91"/>
      <c r="JEJ135" s="91"/>
      <c r="JEK135" s="91"/>
      <c r="JEL135" s="91"/>
      <c r="JEM135" s="91"/>
      <c r="JEN135" s="91"/>
      <c r="JEO135" s="91"/>
      <c r="JEP135" s="91"/>
      <c r="JEQ135" s="91"/>
      <c r="JER135" s="91"/>
      <c r="JES135" s="91"/>
      <c r="JET135" s="91"/>
      <c r="JEU135" s="91"/>
      <c r="JEV135" s="91"/>
      <c r="JEW135" s="91"/>
      <c r="JEX135" s="91"/>
      <c r="JEY135" s="91"/>
      <c r="JEZ135" s="91"/>
      <c r="JFA135" s="91"/>
      <c r="JFB135" s="91"/>
      <c r="JFC135" s="91"/>
      <c r="JFD135" s="91"/>
      <c r="JFE135" s="91"/>
      <c r="JFF135" s="91"/>
      <c r="JFG135" s="91"/>
      <c r="JFH135" s="91"/>
      <c r="JFI135" s="91"/>
      <c r="JFJ135" s="91"/>
      <c r="JFK135" s="91"/>
      <c r="JFL135" s="91"/>
      <c r="JFM135" s="91"/>
      <c r="JFN135" s="91"/>
      <c r="JFO135" s="91"/>
      <c r="JFP135" s="91"/>
      <c r="JFQ135" s="91"/>
      <c r="JFR135" s="91"/>
      <c r="JFS135" s="91"/>
      <c r="JFT135" s="91"/>
      <c r="JFU135" s="91"/>
      <c r="JFV135" s="91"/>
      <c r="JFW135" s="91"/>
      <c r="JFX135" s="91"/>
      <c r="JFY135" s="91"/>
      <c r="JFZ135" s="91"/>
      <c r="JGA135" s="91"/>
      <c r="JGB135" s="91"/>
      <c r="JGC135" s="91"/>
      <c r="JGD135" s="91"/>
      <c r="JGE135" s="91"/>
      <c r="JGF135" s="91"/>
      <c r="JGG135" s="91"/>
      <c r="JGH135" s="91"/>
      <c r="JGI135" s="91"/>
      <c r="JGJ135" s="91"/>
      <c r="JGK135" s="91"/>
      <c r="JGL135" s="91"/>
      <c r="JGM135" s="91"/>
      <c r="JGN135" s="91"/>
      <c r="JGO135" s="91"/>
      <c r="JGP135" s="91"/>
      <c r="JGQ135" s="91"/>
      <c r="JGR135" s="91"/>
      <c r="JGS135" s="91"/>
      <c r="JGT135" s="91"/>
      <c r="JGU135" s="91"/>
      <c r="JGV135" s="91"/>
      <c r="JGW135" s="91"/>
      <c r="JGX135" s="91"/>
      <c r="JGY135" s="91"/>
      <c r="JGZ135" s="91"/>
      <c r="JHA135" s="91"/>
      <c r="JHB135" s="91"/>
      <c r="JHC135" s="91"/>
      <c r="JHD135" s="91"/>
      <c r="JHE135" s="91"/>
      <c r="JHF135" s="91"/>
      <c r="JHG135" s="91"/>
      <c r="JHH135" s="91"/>
      <c r="JHI135" s="91"/>
      <c r="JHJ135" s="91"/>
      <c r="JHK135" s="91"/>
      <c r="JHL135" s="91"/>
      <c r="JHM135" s="91"/>
      <c r="JHN135" s="91"/>
      <c r="JHO135" s="91"/>
      <c r="JHP135" s="91"/>
      <c r="JHQ135" s="91"/>
      <c r="JHR135" s="91"/>
      <c r="JHS135" s="91"/>
      <c r="JHT135" s="91"/>
      <c r="JHU135" s="91"/>
      <c r="JHV135" s="91"/>
      <c r="JHW135" s="91"/>
      <c r="JHX135" s="91"/>
      <c r="JHY135" s="91"/>
      <c r="JHZ135" s="91"/>
      <c r="JIA135" s="91"/>
      <c r="JIB135" s="91"/>
      <c r="JIC135" s="91"/>
      <c r="JID135" s="91"/>
      <c r="JIE135" s="91"/>
      <c r="JIF135" s="91"/>
      <c r="JIG135" s="91"/>
      <c r="JIH135" s="91"/>
      <c r="JII135" s="91"/>
      <c r="JIJ135" s="91"/>
      <c r="JIK135" s="91"/>
      <c r="JIL135" s="91"/>
      <c r="JIM135" s="91"/>
      <c r="JIN135" s="91"/>
      <c r="JIO135" s="91"/>
      <c r="JIP135" s="91"/>
      <c r="JIQ135" s="91"/>
      <c r="JIR135" s="91"/>
      <c r="JIS135" s="91"/>
      <c r="JIT135" s="91"/>
      <c r="JIU135" s="91"/>
      <c r="JIV135" s="91"/>
      <c r="JIW135" s="91"/>
      <c r="JIX135" s="91"/>
      <c r="JIY135" s="91"/>
      <c r="JIZ135" s="91"/>
      <c r="JJA135" s="91"/>
      <c r="JJB135" s="91"/>
      <c r="JJC135" s="91"/>
      <c r="JJD135" s="91"/>
      <c r="JJE135" s="91"/>
      <c r="JJF135" s="91"/>
      <c r="JJG135" s="91"/>
      <c r="JJH135" s="91"/>
      <c r="JJI135" s="91"/>
      <c r="JJJ135" s="91"/>
      <c r="JJK135" s="91"/>
      <c r="JJL135" s="91"/>
      <c r="JJM135" s="91"/>
      <c r="JJN135" s="91"/>
      <c r="JJO135" s="91"/>
      <c r="JJP135" s="91"/>
      <c r="JJQ135" s="91"/>
      <c r="JJR135" s="91"/>
      <c r="JJS135" s="91"/>
      <c r="JJT135" s="91"/>
      <c r="JJU135" s="91"/>
      <c r="JJV135" s="91"/>
      <c r="JJW135" s="91"/>
      <c r="JJX135" s="91"/>
      <c r="JJY135" s="91"/>
      <c r="JJZ135" s="91"/>
      <c r="JKA135" s="91"/>
      <c r="JKB135" s="91"/>
      <c r="JKC135" s="91"/>
      <c r="JKD135" s="91"/>
      <c r="JKE135" s="91"/>
      <c r="JKF135" s="91"/>
      <c r="JKG135" s="91"/>
      <c r="JKH135" s="91"/>
      <c r="JKI135" s="91"/>
      <c r="JKJ135" s="91"/>
      <c r="JKK135" s="91"/>
      <c r="JKL135" s="91"/>
      <c r="JKM135" s="91"/>
      <c r="JKN135" s="91"/>
      <c r="JKO135" s="91"/>
      <c r="JKP135" s="91"/>
      <c r="JKQ135" s="91"/>
      <c r="JKR135" s="91"/>
      <c r="JKS135" s="91"/>
      <c r="JKT135" s="91"/>
      <c r="JKU135" s="91"/>
      <c r="JKV135" s="91"/>
      <c r="JKW135" s="91"/>
      <c r="JKX135" s="91"/>
      <c r="JKY135" s="91"/>
      <c r="JKZ135" s="91"/>
      <c r="JLA135" s="91"/>
      <c r="JLB135" s="91"/>
      <c r="JLC135" s="91"/>
      <c r="JLD135" s="91"/>
      <c r="JLE135" s="91"/>
      <c r="JLF135" s="91"/>
      <c r="JLG135" s="91"/>
      <c r="JLH135" s="91"/>
      <c r="JLI135" s="91"/>
      <c r="JLJ135" s="91"/>
      <c r="JLK135" s="91"/>
      <c r="JLL135" s="91"/>
      <c r="JLM135" s="91"/>
      <c r="JLN135" s="91"/>
      <c r="JLO135" s="91"/>
      <c r="JLP135" s="91"/>
      <c r="JLQ135" s="91"/>
      <c r="JLR135" s="91"/>
      <c r="JLS135" s="91"/>
      <c r="JLT135" s="91"/>
      <c r="JLU135" s="91"/>
      <c r="JLV135" s="91"/>
      <c r="JLW135" s="91"/>
      <c r="JLX135" s="91"/>
      <c r="JLY135" s="91"/>
      <c r="JLZ135" s="91"/>
      <c r="JMA135" s="91"/>
      <c r="JMB135" s="91"/>
      <c r="JMC135" s="91"/>
      <c r="JMD135" s="91"/>
      <c r="JME135" s="91"/>
      <c r="JMF135" s="91"/>
      <c r="JMG135" s="91"/>
      <c r="JMH135" s="91"/>
      <c r="JMI135" s="91"/>
      <c r="JMJ135" s="91"/>
      <c r="JMK135" s="91"/>
      <c r="JML135" s="91"/>
      <c r="JMM135" s="91"/>
      <c r="JMN135" s="91"/>
      <c r="JMO135" s="91"/>
      <c r="JMP135" s="91"/>
      <c r="JMQ135" s="91"/>
      <c r="JMR135" s="91"/>
      <c r="JMS135" s="91"/>
      <c r="JMT135" s="91"/>
      <c r="JMU135" s="91"/>
      <c r="JMV135" s="91"/>
      <c r="JMW135" s="91"/>
      <c r="JMX135" s="91"/>
      <c r="JMY135" s="91"/>
      <c r="JMZ135" s="91"/>
      <c r="JNA135" s="91"/>
      <c r="JNB135" s="91"/>
      <c r="JNC135" s="91"/>
      <c r="JND135" s="91"/>
      <c r="JNE135" s="91"/>
      <c r="JNF135" s="91"/>
      <c r="JNG135" s="91"/>
      <c r="JNH135" s="91"/>
      <c r="JNI135" s="91"/>
      <c r="JNJ135" s="91"/>
      <c r="JNK135" s="91"/>
      <c r="JNL135" s="91"/>
      <c r="JNM135" s="91"/>
      <c r="JNN135" s="91"/>
      <c r="JNO135" s="91"/>
      <c r="JNP135" s="91"/>
      <c r="JNQ135" s="91"/>
      <c r="JNR135" s="91"/>
      <c r="JNS135" s="91"/>
      <c r="JNT135" s="91"/>
      <c r="JNU135" s="91"/>
      <c r="JNV135" s="91"/>
      <c r="JNW135" s="91"/>
      <c r="JNX135" s="91"/>
      <c r="JNY135" s="91"/>
      <c r="JNZ135" s="91"/>
      <c r="JOA135" s="91"/>
      <c r="JOB135" s="91"/>
      <c r="JOC135" s="91"/>
      <c r="JOD135" s="91"/>
      <c r="JOE135" s="91"/>
      <c r="JOF135" s="91"/>
      <c r="JOG135" s="91"/>
      <c r="JOH135" s="91"/>
      <c r="JOI135" s="91"/>
      <c r="JOJ135" s="91"/>
      <c r="JOK135" s="91"/>
      <c r="JOL135" s="91"/>
      <c r="JOM135" s="91"/>
      <c r="JON135" s="91"/>
      <c r="JOO135" s="91"/>
      <c r="JOP135" s="91"/>
      <c r="JOQ135" s="91"/>
      <c r="JOR135" s="91"/>
      <c r="JOS135" s="91"/>
      <c r="JOT135" s="91"/>
      <c r="JOU135" s="91"/>
      <c r="JOV135" s="91"/>
      <c r="JOW135" s="91"/>
      <c r="JOX135" s="91"/>
      <c r="JOY135" s="91"/>
      <c r="JOZ135" s="91"/>
      <c r="JPA135" s="91"/>
      <c r="JPB135" s="91"/>
      <c r="JPC135" s="91"/>
      <c r="JPD135" s="91"/>
      <c r="JPE135" s="91"/>
      <c r="JPF135" s="91"/>
      <c r="JPG135" s="91"/>
      <c r="JPH135" s="91"/>
      <c r="JPI135" s="91"/>
      <c r="JPJ135" s="91"/>
      <c r="JPK135" s="91"/>
      <c r="JPL135" s="91"/>
      <c r="JPM135" s="91"/>
      <c r="JPN135" s="91"/>
      <c r="JPO135" s="91"/>
      <c r="JPP135" s="91"/>
      <c r="JPQ135" s="91"/>
      <c r="JPR135" s="91"/>
      <c r="JPS135" s="91"/>
      <c r="JPT135" s="91"/>
      <c r="JPU135" s="91"/>
      <c r="JPV135" s="91"/>
      <c r="JPW135" s="91"/>
      <c r="JPX135" s="91"/>
      <c r="JPY135" s="91"/>
      <c r="JPZ135" s="91"/>
      <c r="JQA135" s="91"/>
      <c r="JQB135" s="91"/>
      <c r="JQC135" s="91"/>
      <c r="JQD135" s="91"/>
      <c r="JQE135" s="91"/>
      <c r="JQF135" s="91"/>
      <c r="JQG135" s="91"/>
      <c r="JQH135" s="91"/>
      <c r="JQI135" s="91"/>
      <c r="JQJ135" s="91"/>
      <c r="JQK135" s="91"/>
      <c r="JQL135" s="91"/>
      <c r="JQM135" s="91"/>
      <c r="JQN135" s="91"/>
      <c r="JQO135" s="91"/>
      <c r="JQP135" s="91"/>
      <c r="JQQ135" s="91"/>
      <c r="JQR135" s="91"/>
      <c r="JQS135" s="91"/>
      <c r="JQT135" s="91"/>
      <c r="JQU135" s="91"/>
      <c r="JQV135" s="91"/>
      <c r="JQW135" s="91"/>
      <c r="JQX135" s="91"/>
      <c r="JQY135" s="91"/>
      <c r="JQZ135" s="91"/>
      <c r="JRA135" s="91"/>
      <c r="JRB135" s="91"/>
      <c r="JRC135" s="91"/>
      <c r="JRD135" s="91"/>
      <c r="JRE135" s="91"/>
      <c r="JRF135" s="91"/>
      <c r="JRG135" s="91"/>
      <c r="JRH135" s="91"/>
      <c r="JRI135" s="91"/>
      <c r="JRJ135" s="91"/>
      <c r="JRK135" s="91"/>
      <c r="JRL135" s="91"/>
      <c r="JRM135" s="91"/>
      <c r="JRN135" s="91"/>
      <c r="JRO135" s="91"/>
      <c r="JRP135" s="91"/>
      <c r="JRQ135" s="91"/>
      <c r="JRR135" s="91"/>
      <c r="JRS135" s="91"/>
      <c r="JRT135" s="91"/>
      <c r="JRU135" s="91"/>
      <c r="JRV135" s="91"/>
      <c r="JRW135" s="91"/>
      <c r="JRX135" s="91"/>
      <c r="JRY135" s="91"/>
      <c r="JRZ135" s="91"/>
      <c r="JSA135" s="91"/>
      <c r="JSB135" s="91"/>
      <c r="JSC135" s="91"/>
      <c r="JSD135" s="91"/>
      <c r="JSE135" s="91"/>
      <c r="JSF135" s="91"/>
      <c r="JSG135" s="91"/>
      <c r="JSH135" s="91"/>
      <c r="JSI135" s="91"/>
      <c r="JSJ135" s="91"/>
      <c r="JSK135" s="91"/>
      <c r="JSL135" s="91"/>
      <c r="JSM135" s="91"/>
      <c r="JSN135" s="91"/>
      <c r="JSO135" s="91"/>
      <c r="JSP135" s="91"/>
      <c r="JSQ135" s="91"/>
      <c r="JSR135" s="91"/>
      <c r="JSS135" s="91"/>
      <c r="JST135" s="91"/>
      <c r="JSU135" s="91"/>
      <c r="JSV135" s="91"/>
      <c r="JSW135" s="91"/>
      <c r="JSX135" s="91"/>
      <c r="JSY135" s="91"/>
      <c r="JSZ135" s="91"/>
      <c r="JTA135" s="91"/>
      <c r="JTB135" s="91"/>
      <c r="JTC135" s="91"/>
      <c r="JTD135" s="91"/>
      <c r="JTE135" s="91"/>
      <c r="JTF135" s="91"/>
      <c r="JTG135" s="91"/>
      <c r="JTH135" s="91"/>
      <c r="JTI135" s="91"/>
      <c r="JTJ135" s="91"/>
      <c r="JTK135" s="91"/>
      <c r="JTL135" s="91"/>
      <c r="JTM135" s="91"/>
      <c r="JTN135" s="91"/>
      <c r="JTO135" s="91"/>
      <c r="JTP135" s="91"/>
      <c r="JTQ135" s="91"/>
      <c r="JTR135" s="91"/>
      <c r="JTS135" s="91"/>
      <c r="JTT135" s="91"/>
      <c r="JTU135" s="91"/>
      <c r="JTV135" s="91"/>
      <c r="JTW135" s="91"/>
      <c r="JTX135" s="91"/>
      <c r="JTY135" s="91"/>
      <c r="JTZ135" s="91"/>
      <c r="JUA135" s="91"/>
      <c r="JUB135" s="91"/>
      <c r="JUC135" s="91"/>
      <c r="JUD135" s="91"/>
      <c r="JUE135" s="91"/>
      <c r="JUF135" s="91"/>
      <c r="JUG135" s="91"/>
      <c r="JUH135" s="91"/>
      <c r="JUI135" s="91"/>
      <c r="JUJ135" s="91"/>
      <c r="JUK135" s="91"/>
      <c r="JUL135" s="91"/>
      <c r="JUM135" s="91"/>
      <c r="JUN135" s="91"/>
      <c r="JUO135" s="91"/>
      <c r="JUP135" s="91"/>
      <c r="JUQ135" s="91"/>
      <c r="JUR135" s="91"/>
      <c r="JUS135" s="91"/>
      <c r="JUT135" s="91"/>
      <c r="JUU135" s="91"/>
      <c r="JUV135" s="91"/>
      <c r="JUW135" s="91"/>
      <c r="JUX135" s="91"/>
      <c r="JUY135" s="91"/>
      <c r="JUZ135" s="91"/>
      <c r="JVA135" s="91"/>
      <c r="JVB135" s="91"/>
      <c r="JVC135" s="91"/>
      <c r="JVD135" s="91"/>
      <c r="JVE135" s="91"/>
      <c r="JVF135" s="91"/>
      <c r="JVG135" s="91"/>
      <c r="JVH135" s="91"/>
      <c r="JVI135" s="91"/>
      <c r="JVJ135" s="91"/>
      <c r="JVK135" s="91"/>
      <c r="JVL135" s="91"/>
      <c r="JVM135" s="91"/>
      <c r="JVN135" s="91"/>
      <c r="JVO135" s="91"/>
      <c r="JVP135" s="91"/>
      <c r="JVQ135" s="91"/>
      <c r="JVR135" s="91"/>
      <c r="JVS135" s="91"/>
      <c r="JVT135" s="91"/>
      <c r="JVU135" s="91"/>
      <c r="JVV135" s="91"/>
      <c r="JVW135" s="91"/>
      <c r="JVX135" s="91"/>
      <c r="JVY135" s="91"/>
      <c r="JVZ135" s="91"/>
      <c r="JWA135" s="91"/>
      <c r="JWB135" s="91"/>
      <c r="JWC135" s="91"/>
      <c r="JWD135" s="91"/>
      <c r="JWE135" s="91"/>
      <c r="JWF135" s="91"/>
      <c r="JWG135" s="91"/>
      <c r="JWH135" s="91"/>
      <c r="JWI135" s="91"/>
      <c r="JWJ135" s="91"/>
      <c r="JWK135" s="91"/>
      <c r="JWL135" s="91"/>
      <c r="JWM135" s="91"/>
      <c r="JWN135" s="91"/>
      <c r="JWO135" s="91"/>
      <c r="JWP135" s="91"/>
      <c r="JWQ135" s="91"/>
      <c r="JWR135" s="91"/>
      <c r="JWS135" s="91"/>
      <c r="JWT135" s="91"/>
      <c r="JWU135" s="91"/>
      <c r="JWV135" s="91"/>
      <c r="JWW135" s="91"/>
      <c r="JWX135" s="91"/>
      <c r="JWY135" s="91"/>
      <c r="JWZ135" s="91"/>
      <c r="JXA135" s="91"/>
      <c r="JXB135" s="91"/>
      <c r="JXC135" s="91"/>
      <c r="JXD135" s="91"/>
      <c r="JXE135" s="91"/>
      <c r="JXF135" s="91"/>
      <c r="JXG135" s="91"/>
      <c r="JXH135" s="91"/>
      <c r="JXI135" s="91"/>
      <c r="JXJ135" s="91"/>
      <c r="JXK135" s="91"/>
      <c r="JXL135" s="91"/>
      <c r="JXM135" s="91"/>
      <c r="JXN135" s="91"/>
      <c r="JXO135" s="91"/>
      <c r="JXP135" s="91"/>
      <c r="JXQ135" s="91"/>
      <c r="JXR135" s="91"/>
      <c r="JXS135" s="91"/>
      <c r="JXT135" s="91"/>
      <c r="JXU135" s="91"/>
      <c r="JXV135" s="91"/>
      <c r="JXW135" s="91"/>
      <c r="JXX135" s="91"/>
      <c r="JXY135" s="91"/>
      <c r="JXZ135" s="91"/>
      <c r="JYA135" s="91"/>
      <c r="JYB135" s="91"/>
      <c r="JYC135" s="91"/>
      <c r="JYD135" s="91"/>
      <c r="JYE135" s="91"/>
      <c r="JYF135" s="91"/>
      <c r="JYG135" s="91"/>
      <c r="JYH135" s="91"/>
      <c r="JYI135" s="91"/>
      <c r="JYJ135" s="91"/>
      <c r="JYK135" s="91"/>
      <c r="JYL135" s="91"/>
      <c r="JYM135" s="91"/>
      <c r="JYN135" s="91"/>
      <c r="JYO135" s="91"/>
      <c r="JYP135" s="91"/>
      <c r="JYQ135" s="91"/>
      <c r="JYR135" s="91"/>
      <c r="JYS135" s="91"/>
      <c r="JYT135" s="91"/>
      <c r="JYU135" s="91"/>
      <c r="JYV135" s="91"/>
      <c r="JYW135" s="91"/>
      <c r="JYX135" s="91"/>
      <c r="JYY135" s="91"/>
      <c r="JYZ135" s="91"/>
      <c r="JZA135" s="91"/>
      <c r="JZB135" s="91"/>
      <c r="JZC135" s="91"/>
      <c r="JZD135" s="91"/>
      <c r="JZE135" s="91"/>
      <c r="JZF135" s="91"/>
      <c r="JZG135" s="91"/>
      <c r="JZH135" s="91"/>
      <c r="JZI135" s="91"/>
      <c r="JZJ135" s="91"/>
      <c r="JZK135" s="91"/>
      <c r="JZL135" s="91"/>
      <c r="JZM135" s="91"/>
      <c r="JZN135" s="91"/>
      <c r="JZO135" s="91"/>
      <c r="JZP135" s="91"/>
      <c r="JZQ135" s="91"/>
      <c r="JZR135" s="91"/>
      <c r="JZS135" s="91"/>
      <c r="JZT135" s="91"/>
      <c r="JZU135" s="91"/>
      <c r="JZV135" s="91"/>
      <c r="JZW135" s="91"/>
      <c r="JZX135" s="91"/>
      <c r="JZY135" s="91"/>
      <c r="JZZ135" s="91"/>
      <c r="KAA135" s="91"/>
      <c r="KAB135" s="91"/>
      <c r="KAC135" s="91"/>
      <c r="KAD135" s="91"/>
      <c r="KAE135" s="91"/>
      <c r="KAF135" s="91"/>
      <c r="KAG135" s="91"/>
      <c r="KAH135" s="91"/>
      <c r="KAI135" s="91"/>
      <c r="KAJ135" s="91"/>
      <c r="KAK135" s="91"/>
      <c r="KAL135" s="91"/>
      <c r="KAM135" s="91"/>
      <c r="KAN135" s="91"/>
      <c r="KAO135" s="91"/>
      <c r="KAP135" s="91"/>
      <c r="KAQ135" s="91"/>
      <c r="KAR135" s="91"/>
      <c r="KAS135" s="91"/>
      <c r="KAT135" s="91"/>
      <c r="KAU135" s="91"/>
      <c r="KAV135" s="91"/>
      <c r="KAW135" s="91"/>
      <c r="KAX135" s="91"/>
      <c r="KAY135" s="91"/>
      <c r="KAZ135" s="91"/>
      <c r="KBA135" s="91"/>
      <c r="KBB135" s="91"/>
      <c r="KBC135" s="91"/>
      <c r="KBD135" s="91"/>
      <c r="KBE135" s="91"/>
      <c r="KBF135" s="91"/>
      <c r="KBG135" s="91"/>
      <c r="KBH135" s="91"/>
      <c r="KBI135" s="91"/>
      <c r="KBJ135" s="91"/>
      <c r="KBK135" s="91"/>
      <c r="KBL135" s="91"/>
      <c r="KBM135" s="91"/>
      <c r="KBN135" s="91"/>
      <c r="KBO135" s="91"/>
      <c r="KBP135" s="91"/>
      <c r="KBQ135" s="91"/>
      <c r="KBR135" s="91"/>
      <c r="KBS135" s="91"/>
      <c r="KBT135" s="91"/>
      <c r="KBU135" s="91"/>
      <c r="KBV135" s="91"/>
      <c r="KBW135" s="91"/>
      <c r="KBX135" s="91"/>
      <c r="KBY135" s="91"/>
      <c r="KBZ135" s="91"/>
      <c r="KCA135" s="91"/>
      <c r="KCB135" s="91"/>
      <c r="KCC135" s="91"/>
      <c r="KCD135" s="91"/>
      <c r="KCE135" s="91"/>
      <c r="KCF135" s="91"/>
      <c r="KCG135" s="91"/>
      <c r="KCH135" s="91"/>
      <c r="KCI135" s="91"/>
      <c r="KCJ135" s="91"/>
      <c r="KCK135" s="91"/>
      <c r="KCL135" s="91"/>
      <c r="KCM135" s="91"/>
      <c r="KCN135" s="91"/>
      <c r="KCO135" s="91"/>
      <c r="KCP135" s="91"/>
      <c r="KCQ135" s="91"/>
      <c r="KCR135" s="91"/>
      <c r="KCS135" s="91"/>
      <c r="KCT135" s="91"/>
      <c r="KCU135" s="91"/>
      <c r="KCV135" s="91"/>
      <c r="KCW135" s="91"/>
      <c r="KCX135" s="91"/>
      <c r="KCY135" s="91"/>
      <c r="KCZ135" s="91"/>
      <c r="KDA135" s="91"/>
      <c r="KDB135" s="91"/>
      <c r="KDC135" s="91"/>
      <c r="KDD135" s="91"/>
      <c r="KDE135" s="91"/>
      <c r="KDF135" s="91"/>
      <c r="KDG135" s="91"/>
      <c r="KDH135" s="91"/>
      <c r="KDI135" s="91"/>
      <c r="KDJ135" s="91"/>
      <c r="KDK135" s="91"/>
      <c r="KDL135" s="91"/>
      <c r="KDM135" s="91"/>
      <c r="KDN135" s="91"/>
      <c r="KDO135" s="91"/>
      <c r="KDP135" s="91"/>
      <c r="KDQ135" s="91"/>
      <c r="KDR135" s="91"/>
      <c r="KDS135" s="91"/>
      <c r="KDT135" s="91"/>
      <c r="KDU135" s="91"/>
      <c r="KDV135" s="91"/>
      <c r="KDW135" s="91"/>
      <c r="KDX135" s="91"/>
      <c r="KDY135" s="91"/>
      <c r="KDZ135" s="91"/>
      <c r="KEA135" s="91"/>
      <c r="KEB135" s="91"/>
      <c r="KEC135" s="91"/>
      <c r="KED135" s="91"/>
      <c r="KEE135" s="91"/>
      <c r="KEF135" s="91"/>
      <c r="KEG135" s="91"/>
      <c r="KEH135" s="91"/>
      <c r="KEI135" s="91"/>
      <c r="KEJ135" s="91"/>
      <c r="KEK135" s="91"/>
      <c r="KEL135" s="91"/>
      <c r="KEM135" s="91"/>
      <c r="KEN135" s="91"/>
      <c r="KEO135" s="91"/>
      <c r="KEP135" s="91"/>
      <c r="KEQ135" s="91"/>
      <c r="KER135" s="91"/>
      <c r="KES135" s="91"/>
      <c r="KET135" s="91"/>
      <c r="KEU135" s="91"/>
      <c r="KEV135" s="91"/>
      <c r="KEW135" s="91"/>
      <c r="KEX135" s="91"/>
      <c r="KEY135" s="91"/>
      <c r="KEZ135" s="91"/>
      <c r="KFA135" s="91"/>
      <c r="KFB135" s="91"/>
      <c r="KFC135" s="91"/>
      <c r="KFD135" s="91"/>
      <c r="KFE135" s="91"/>
      <c r="KFF135" s="91"/>
      <c r="KFG135" s="91"/>
      <c r="KFH135" s="91"/>
      <c r="KFI135" s="91"/>
      <c r="KFJ135" s="91"/>
      <c r="KFK135" s="91"/>
      <c r="KFL135" s="91"/>
      <c r="KFM135" s="91"/>
      <c r="KFN135" s="91"/>
      <c r="KFO135" s="91"/>
      <c r="KFP135" s="91"/>
      <c r="KFQ135" s="91"/>
      <c r="KFR135" s="91"/>
      <c r="KFS135" s="91"/>
      <c r="KFT135" s="91"/>
      <c r="KFU135" s="91"/>
      <c r="KFV135" s="91"/>
      <c r="KFW135" s="91"/>
      <c r="KFX135" s="91"/>
      <c r="KFY135" s="91"/>
      <c r="KFZ135" s="91"/>
      <c r="KGA135" s="91"/>
      <c r="KGB135" s="91"/>
      <c r="KGC135" s="91"/>
      <c r="KGD135" s="91"/>
      <c r="KGE135" s="91"/>
      <c r="KGF135" s="91"/>
      <c r="KGG135" s="91"/>
      <c r="KGH135" s="91"/>
      <c r="KGI135" s="91"/>
      <c r="KGJ135" s="91"/>
      <c r="KGK135" s="91"/>
      <c r="KGL135" s="91"/>
      <c r="KGM135" s="91"/>
      <c r="KGN135" s="91"/>
      <c r="KGO135" s="91"/>
      <c r="KGP135" s="91"/>
      <c r="KGQ135" s="91"/>
      <c r="KGR135" s="91"/>
      <c r="KGS135" s="91"/>
      <c r="KGT135" s="91"/>
      <c r="KGU135" s="91"/>
      <c r="KGV135" s="91"/>
      <c r="KGW135" s="91"/>
      <c r="KGX135" s="91"/>
      <c r="KGY135" s="91"/>
      <c r="KGZ135" s="91"/>
      <c r="KHA135" s="91"/>
      <c r="KHB135" s="91"/>
      <c r="KHC135" s="91"/>
      <c r="KHD135" s="91"/>
      <c r="KHE135" s="91"/>
      <c r="KHF135" s="91"/>
      <c r="KHG135" s="91"/>
      <c r="KHH135" s="91"/>
      <c r="KHI135" s="91"/>
      <c r="KHJ135" s="91"/>
      <c r="KHK135" s="91"/>
      <c r="KHL135" s="91"/>
      <c r="KHM135" s="91"/>
      <c r="KHN135" s="91"/>
      <c r="KHO135" s="91"/>
      <c r="KHP135" s="91"/>
      <c r="KHQ135" s="91"/>
      <c r="KHR135" s="91"/>
      <c r="KHS135" s="91"/>
      <c r="KHT135" s="91"/>
      <c r="KHU135" s="91"/>
      <c r="KHV135" s="91"/>
      <c r="KHW135" s="91"/>
      <c r="KHX135" s="91"/>
      <c r="KHY135" s="91"/>
      <c r="KHZ135" s="91"/>
      <c r="KIA135" s="91"/>
      <c r="KIB135" s="91"/>
      <c r="KIC135" s="91"/>
      <c r="KID135" s="91"/>
      <c r="KIE135" s="91"/>
      <c r="KIF135" s="91"/>
      <c r="KIG135" s="91"/>
      <c r="KIH135" s="91"/>
      <c r="KII135" s="91"/>
      <c r="KIJ135" s="91"/>
      <c r="KIK135" s="91"/>
      <c r="KIL135" s="91"/>
      <c r="KIM135" s="91"/>
      <c r="KIN135" s="91"/>
      <c r="KIO135" s="91"/>
      <c r="KIP135" s="91"/>
      <c r="KIQ135" s="91"/>
      <c r="KIR135" s="91"/>
      <c r="KIS135" s="91"/>
      <c r="KIT135" s="91"/>
      <c r="KIU135" s="91"/>
      <c r="KIV135" s="91"/>
      <c r="KIW135" s="91"/>
      <c r="KIX135" s="91"/>
      <c r="KIY135" s="91"/>
      <c r="KIZ135" s="91"/>
      <c r="KJA135" s="91"/>
      <c r="KJB135" s="91"/>
      <c r="KJC135" s="91"/>
      <c r="KJD135" s="91"/>
      <c r="KJE135" s="91"/>
      <c r="KJF135" s="91"/>
      <c r="KJG135" s="91"/>
      <c r="KJH135" s="91"/>
      <c r="KJI135" s="91"/>
      <c r="KJJ135" s="91"/>
      <c r="KJK135" s="91"/>
      <c r="KJL135" s="91"/>
      <c r="KJM135" s="91"/>
      <c r="KJN135" s="91"/>
      <c r="KJO135" s="91"/>
      <c r="KJP135" s="91"/>
      <c r="KJQ135" s="91"/>
      <c r="KJR135" s="91"/>
      <c r="KJS135" s="91"/>
      <c r="KJT135" s="91"/>
      <c r="KJU135" s="91"/>
      <c r="KJV135" s="91"/>
      <c r="KJW135" s="91"/>
      <c r="KJX135" s="91"/>
      <c r="KJY135" s="91"/>
      <c r="KJZ135" s="91"/>
      <c r="KKA135" s="91"/>
      <c r="KKB135" s="91"/>
      <c r="KKC135" s="91"/>
      <c r="KKD135" s="91"/>
      <c r="KKE135" s="91"/>
      <c r="KKF135" s="91"/>
      <c r="KKG135" s="91"/>
      <c r="KKH135" s="91"/>
      <c r="KKI135" s="91"/>
      <c r="KKJ135" s="91"/>
      <c r="KKK135" s="91"/>
      <c r="KKL135" s="91"/>
      <c r="KKM135" s="91"/>
      <c r="KKN135" s="91"/>
      <c r="KKO135" s="91"/>
      <c r="KKP135" s="91"/>
      <c r="KKQ135" s="91"/>
      <c r="KKR135" s="91"/>
      <c r="KKS135" s="91"/>
      <c r="KKT135" s="91"/>
      <c r="KKU135" s="91"/>
      <c r="KKV135" s="91"/>
      <c r="KKW135" s="91"/>
      <c r="KKX135" s="91"/>
      <c r="KKY135" s="91"/>
      <c r="KKZ135" s="91"/>
      <c r="KLA135" s="91"/>
      <c r="KLB135" s="91"/>
      <c r="KLC135" s="91"/>
      <c r="KLD135" s="91"/>
      <c r="KLE135" s="91"/>
      <c r="KLF135" s="91"/>
      <c r="KLG135" s="91"/>
      <c r="KLH135" s="91"/>
      <c r="KLI135" s="91"/>
      <c r="KLJ135" s="91"/>
      <c r="KLK135" s="91"/>
      <c r="KLL135" s="91"/>
      <c r="KLM135" s="91"/>
      <c r="KLN135" s="91"/>
      <c r="KLO135" s="91"/>
      <c r="KLP135" s="91"/>
      <c r="KLQ135" s="91"/>
      <c r="KLR135" s="91"/>
      <c r="KLS135" s="91"/>
      <c r="KLT135" s="91"/>
      <c r="KLU135" s="91"/>
      <c r="KLV135" s="91"/>
      <c r="KLW135" s="91"/>
      <c r="KLX135" s="91"/>
      <c r="KLY135" s="91"/>
      <c r="KLZ135" s="91"/>
      <c r="KMA135" s="91"/>
      <c r="KMB135" s="91"/>
      <c r="KMC135" s="91"/>
      <c r="KMD135" s="91"/>
      <c r="KME135" s="91"/>
      <c r="KMF135" s="91"/>
      <c r="KMG135" s="91"/>
      <c r="KMH135" s="91"/>
      <c r="KMI135" s="91"/>
      <c r="KMJ135" s="91"/>
      <c r="KMK135" s="91"/>
      <c r="KML135" s="91"/>
      <c r="KMM135" s="91"/>
      <c r="KMN135" s="91"/>
      <c r="KMO135" s="91"/>
      <c r="KMP135" s="91"/>
      <c r="KMQ135" s="91"/>
      <c r="KMR135" s="91"/>
      <c r="KMS135" s="91"/>
      <c r="KMT135" s="91"/>
      <c r="KMU135" s="91"/>
      <c r="KMV135" s="91"/>
      <c r="KMW135" s="91"/>
      <c r="KMX135" s="91"/>
      <c r="KMY135" s="91"/>
      <c r="KMZ135" s="91"/>
      <c r="KNA135" s="91"/>
      <c r="KNB135" s="91"/>
      <c r="KNC135" s="91"/>
      <c r="KND135" s="91"/>
      <c r="KNE135" s="91"/>
      <c r="KNF135" s="91"/>
      <c r="KNG135" s="91"/>
      <c r="KNH135" s="91"/>
      <c r="KNI135" s="91"/>
      <c r="KNJ135" s="91"/>
      <c r="KNK135" s="91"/>
      <c r="KNL135" s="91"/>
      <c r="KNM135" s="91"/>
      <c r="KNN135" s="91"/>
      <c r="KNO135" s="91"/>
      <c r="KNP135" s="91"/>
      <c r="KNQ135" s="91"/>
      <c r="KNR135" s="91"/>
      <c r="KNS135" s="91"/>
      <c r="KNT135" s="91"/>
      <c r="KNU135" s="91"/>
      <c r="KNV135" s="91"/>
      <c r="KNW135" s="91"/>
      <c r="KNX135" s="91"/>
      <c r="KNY135" s="91"/>
      <c r="KNZ135" s="91"/>
      <c r="KOA135" s="91"/>
      <c r="KOB135" s="91"/>
      <c r="KOC135" s="91"/>
      <c r="KOD135" s="91"/>
      <c r="KOE135" s="91"/>
      <c r="KOF135" s="91"/>
      <c r="KOG135" s="91"/>
      <c r="KOH135" s="91"/>
      <c r="KOI135" s="91"/>
      <c r="KOJ135" s="91"/>
      <c r="KOK135" s="91"/>
      <c r="KOL135" s="91"/>
      <c r="KOM135" s="91"/>
      <c r="KON135" s="91"/>
      <c r="KOO135" s="91"/>
      <c r="KOP135" s="91"/>
      <c r="KOQ135" s="91"/>
      <c r="KOR135" s="91"/>
      <c r="KOS135" s="91"/>
      <c r="KOT135" s="91"/>
      <c r="KOU135" s="91"/>
      <c r="KOV135" s="91"/>
      <c r="KOW135" s="91"/>
      <c r="KOX135" s="91"/>
      <c r="KOY135" s="91"/>
      <c r="KOZ135" s="91"/>
      <c r="KPA135" s="91"/>
      <c r="KPB135" s="91"/>
      <c r="KPC135" s="91"/>
      <c r="KPD135" s="91"/>
      <c r="KPE135" s="91"/>
      <c r="KPF135" s="91"/>
      <c r="KPG135" s="91"/>
      <c r="KPH135" s="91"/>
      <c r="KPI135" s="91"/>
      <c r="KPJ135" s="91"/>
      <c r="KPK135" s="91"/>
      <c r="KPL135" s="91"/>
      <c r="KPM135" s="91"/>
      <c r="KPN135" s="91"/>
      <c r="KPO135" s="91"/>
      <c r="KPP135" s="91"/>
      <c r="KPQ135" s="91"/>
      <c r="KPR135" s="91"/>
      <c r="KPS135" s="91"/>
      <c r="KPT135" s="91"/>
      <c r="KPU135" s="91"/>
      <c r="KPV135" s="91"/>
      <c r="KPW135" s="91"/>
      <c r="KPX135" s="91"/>
      <c r="KPY135" s="91"/>
      <c r="KPZ135" s="91"/>
      <c r="KQA135" s="91"/>
      <c r="KQB135" s="91"/>
      <c r="KQC135" s="91"/>
      <c r="KQD135" s="91"/>
      <c r="KQE135" s="91"/>
      <c r="KQF135" s="91"/>
      <c r="KQG135" s="91"/>
      <c r="KQH135" s="91"/>
      <c r="KQI135" s="91"/>
      <c r="KQJ135" s="91"/>
      <c r="KQK135" s="91"/>
      <c r="KQL135" s="91"/>
      <c r="KQM135" s="91"/>
      <c r="KQN135" s="91"/>
      <c r="KQO135" s="91"/>
      <c r="KQP135" s="91"/>
      <c r="KQQ135" s="91"/>
      <c r="KQR135" s="91"/>
      <c r="KQS135" s="91"/>
      <c r="KQT135" s="91"/>
      <c r="KQU135" s="91"/>
      <c r="KQV135" s="91"/>
      <c r="KQW135" s="91"/>
      <c r="KQX135" s="91"/>
      <c r="KQY135" s="91"/>
      <c r="KQZ135" s="91"/>
      <c r="KRA135" s="91"/>
      <c r="KRB135" s="91"/>
      <c r="KRC135" s="91"/>
      <c r="KRD135" s="91"/>
      <c r="KRE135" s="91"/>
      <c r="KRF135" s="91"/>
      <c r="KRG135" s="91"/>
      <c r="KRH135" s="91"/>
      <c r="KRI135" s="91"/>
      <c r="KRJ135" s="91"/>
      <c r="KRK135" s="91"/>
      <c r="KRL135" s="91"/>
      <c r="KRM135" s="91"/>
      <c r="KRN135" s="91"/>
      <c r="KRO135" s="91"/>
      <c r="KRP135" s="91"/>
      <c r="KRQ135" s="91"/>
      <c r="KRR135" s="91"/>
      <c r="KRS135" s="91"/>
      <c r="KRT135" s="91"/>
      <c r="KRU135" s="91"/>
      <c r="KRV135" s="91"/>
      <c r="KRW135" s="91"/>
      <c r="KRX135" s="91"/>
      <c r="KRY135" s="91"/>
      <c r="KRZ135" s="91"/>
      <c r="KSA135" s="91"/>
      <c r="KSB135" s="91"/>
      <c r="KSC135" s="91"/>
      <c r="KSD135" s="91"/>
      <c r="KSE135" s="91"/>
      <c r="KSF135" s="91"/>
      <c r="KSG135" s="91"/>
      <c r="KSH135" s="91"/>
      <c r="KSI135" s="91"/>
      <c r="KSJ135" s="91"/>
      <c r="KSK135" s="91"/>
      <c r="KSL135" s="91"/>
      <c r="KSM135" s="91"/>
      <c r="KSN135" s="91"/>
      <c r="KSO135" s="91"/>
      <c r="KSP135" s="91"/>
      <c r="KSQ135" s="91"/>
      <c r="KSR135" s="91"/>
      <c r="KSS135" s="91"/>
      <c r="KST135" s="91"/>
      <c r="KSU135" s="91"/>
      <c r="KSV135" s="91"/>
      <c r="KSW135" s="91"/>
      <c r="KSX135" s="91"/>
      <c r="KSY135" s="91"/>
      <c r="KSZ135" s="91"/>
      <c r="KTA135" s="91"/>
      <c r="KTB135" s="91"/>
      <c r="KTC135" s="91"/>
      <c r="KTD135" s="91"/>
      <c r="KTE135" s="91"/>
      <c r="KTF135" s="91"/>
      <c r="KTG135" s="91"/>
      <c r="KTH135" s="91"/>
      <c r="KTI135" s="91"/>
      <c r="KTJ135" s="91"/>
      <c r="KTK135" s="91"/>
      <c r="KTL135" s="91"/>
      <c r="KTM135" s="91"/>
      <c r="KTN135" s="91"/>
      <c r="KTO135" s="91"/>
      <c r="KTP135" s="91"/>
      <c r="KTQ135" s="91"/>
      <c r="KTR135" s="91"/>
      <c r="KTS135" s="91"/>
      <c r="KTT135" s="91"/>
      <c r="KTU135" s="91"/>
      <c r="KTV135" s="91"/>
      <c r="KTW135" s="91"/>
      <c r="KTX135" s="91"/>
      <c r="KTY135" s="91"/>
      <c r="KTZ135" s="91"/>
      <c r="KUA135" s="91"/>
      <c r="KUB135" s="91"/>
      <c r="KUC135" s="91"/>
      <c r="KUD135" s="91"/>
      <c r="KUE135" s="91"/>
      <c r="KUF135" s="91"/>
      <c r="KUG135" s="91"/>
      <c r="KUH135" s="91"/>
      <c r="KUI135" s="91"/>
      <c r="KUJ135" s="91"/>
      <c r="KUK135" s="91"/>
      <c r="KUL135" s="91"/>
      <c r="KUM135" s="91"/>
      <c r="KUN135" s="91"/>
      <c r="KUO135" s="91"/>
      <c r="KUP135" s="91"/>
      <c r="KUQ135" s="91"/>
      <c r="KUR135" s="91"/>
      <c r="KUS135" s="91"/>
      <c r="KUT135" s="91"/>
      <c r="KUU135" s="91"/>
      <c r="KUV135" s="91"/>
      <c r="KUW135" s="91"/>
      <c r="KUX135" s="91"/>
      <c r="KUY135" s="91"/>
      <c r="KUZ135" s="91"/>
      <c r="KVA135" s="91"/>
      <c r="KVB135" s="91"/>
      <c r="KVC135" s="91"/>
      <c r="KVD135" s="91"/>
      <c r="KVE135" s="91"/>
      <c r="KVF135" s="91"/>
      <c r="KVG135" s="91"/>
      <c r="KVH135" s="91"/>
      <c r="KVI135" s="91"/>
      <c r="KVJ135" s="91"/>
      <c r="KVK135" s="91"/>
      <c r="KVL135" s="91"/>
      <c r="KVM135" s="91"/>
      <c r="KVN135" s="91"/>
      <c r="KVO135" s="91"/>
      <c r="KVP135" s="91"/>
      <c r="KVQ135" s="91"/>
      <c r="KVR135" s="91"/>
      <c r="KVS135" s="91"/>
      <c r="KVT135" s="91"/>
      <c r="KVU135" s="91"/>
      <c r="KVV135" s="91"/>
      <c r="KVW135" s="91"/>
      <c r="KVX135" s="91"/>
      <c r="KVY135" s="91"/>
      <c r="KVZ135" s="91"/>
      <c r="KWA135" s="91"/>
      <c r="KWB135" s="91"/>
      <c r="KWC135" s="91"/>
      <c r="KWD135" s="91"/>
      <c r="KWE135" s="91"/>
      <c r="KWF135" s="91"/>
      <c r="KWG135" s="91"/>
      <c r="KWH135" s="91"/>
      <c r="KWI135" s="91"/>
      <c r="KWJ135" s="91"/>
      <c r="KWK135" s="91"/>
      <c r="KWL135" s="91"/>
      <c r="KWM135" s="91"/>
      <c r="KWN135" s="91"/>
      <c r="KWO135" s="91"/>
      <c r="KWP135" s="91"/>
      <c r="KWQ135" s="91"/>
      <c r="KWR135" s="91"/>
      <c r="KWS135" s="91"/>
      <c r="KWT135" s="91"/>
      <c r="KWU135" s="91"/>
      <c r="KWV135" s="91"/>
      <c r="KWW135" s="91"/>
      <c r="KWX135" s="91"/>
      <c r="KWY135" s="91"/>
      <c r="KWZ135" s="91"/>
      <c r="KXA135" s="91"/>
      <c r="KXB135" s="91"/>
      <c r="KXC135" s="91"/>
      <c r="KXD135" s="91"/>
      <c r="KXE135" s="91"/>
      <c r="KXF135" s="91"/>
      <c r="KXG135" s="91"/>
      <c r="KXH135" s="91"/>
      <c r="KXI135" s="91"/>
      <c r="KXJ135" s="91"/>
      <c r="KXK135" s="91"/>
      <c r="KXL135" s="91"/>
      <c r="KXM135" s="91"/>
      <c r="KXN135" s="91"/>
      <c r="KXO135" s="91"/>
      <c r="KXP135" s="91"/>
      <c r="KXQ135" s="91"/>
      <c r="KXR135" s="91"/>
      <c r="KXS135" s="91"/>
      <c r="KXT135" s="91"/>
      <c r="KXU135" s="91"/>
      <c r="KXV135" s="91"/>
      <c r="KXW135" s="91"/>
      <c r="KXX135" s="91"/>
      <c r="KXY135" s="91"/>
      <c r="KXZ135" s="91"/>
      <c r="KYA135" s="91"/>
      <c r="KYB135" s="91"/>
      <c r="KYC135" s="91"/>
      <c r="KYD135" s="91"/>
      <c r="KYE135" s="91"/>
      <c r="KYF135" s="91"/>
      <c r="KYG135" s="91"/>
      <c r="KYH135" s="91"/>
      <c r="KYI135" s="91"/>
      <c r="KYJ135" s="91"/>
      <c r="KYK135" s="91"/>
      <c r="KYL135" s="91"/>
      <c r="KYM135" s="91"/>
      <c r="KYN135" s="91"/>
      <c r="KYO135" s="91"/>
      <c r="KYP135" s="91"/>
      <c r="KYQ135" s="91"/>
      <c r="KYR135" s="91"/>
      <c r="KYS135" s="91"/>
      <c r="KYT135" s="91"/>
      <c r="KYU135" s="91"/>
      <c r="KYV135" s="91"/>
      <c r="KYW135" s="91"/>
      <c r="KYX135" s="91"/>
      <c r="KYY135" s="91"/>
      <c r="KYZ135" s="91"/>
      <c r="KZA135" s="91"/>
      <c r="KZB135" s="91"/>
      <c r="KZC135" s="91"/>
      <c r="KZD135" s="91"/>
      <c r="KZE135" s="91"/>
      <c r="KZF135" s="91"/>
      <c r="KZG135" s="91"/>
      <c r="KZH135" s="91"/>
      <c r="KZI135" s="91"/>
      <c r="KZJ135" s="91"/>
      <c r="KZK135" s="91"/>
      <c r="KZL135" s="91"/>
      <c r="KZM135" s="91"/>
      <c r="KZN135" s="91"/>
      <c r="KZO135" s="91"/>
      <c r="KZP135" s="91"/>
      <c r="KZQ135" s="91"/>
      <c r="KZR135" s="91"/>
      <c r="KZS135" s="91"/>
      <c r="KZT135" s="91"/>
      <c r="KZU135" s="91"/>
      <c r="KZV135" s="91"/>
      <c r="KZW135" s="91"/>
      <c r="KZX135" s="91"/>
      <c r="KZY135" s="91"/>
      <c r="KZZ135" s="91"/>
      <c r="LAA135" s="91"/>
      <c r="LAB135" s="91"/>
      <c r="LAC135" s="91"/>
      <c r="LAD135" s="91"/>
      <c r="LAE135" s="91"/>
      <c r="LAF135" s="91"/>
      <c r="LAG135" s="91"/>
      <c r="LAH135" s="91"/>
      <c r="LAI135" s="91"/>
      <c r="LAJ135" s="91"/>
      <c r="LAK135" s="91"/>
      <c r="LAL135" s="91"/>
      <c r="LAM135" s="91"/>
      <c r="LAN135" s="91"/>
      <c r="LAO135" s="91"/>
      <c r="LAP135" s="91"/>
      <c r="LAQ135" s="91"/>
      <c r="LAR135" s="91"/>
      <c r="LAS135" s="91"/>
      <c r="LAT135" s="91"/>
      <c r="LAU135" s="91"/>
      <c r="LAV135" s="91"/>
      <c r="LAW135" s="91"/>
      <c r="LAX135" s="91"/>
      <c r="LAY135" s="91"/>
      <c r="LAZ135" s="91"/>
      <c r="LBA135" s="91"/>
      <c r="LBB135" s="91"/>
      <c r="LBC135" s="91"/>
      <c r="LBD135" s="91"/>
      <c r="LBE135" s="91"/>
      <c r="LBF135" s="91"/>
      <c r="LBG135" s="91"/>
      <c r="LBH135" s="91"/>
      <c r="LBI135" s="91"/>
      <c r="LBJ135" s="91"/>
      <c r="LBK135" s="91"/>
      <c r="LBL135" s="91"/>
      <c r="LBM135" s="91"/>
      <c r="LBN135" s="91"/>
      <c r="LBO135" s="91"/>
      <c r="LBP135" s="91"/>
      <c r="LBQ135" s="91"/>
      <c r="LBR135" s="91"/>
      <c r="LBS135" s="91"/>
      <c r="LBT135" s="91"/>
      <c r="LBU135" s="91"/>
      <c r="LBV135" s="91"/>
      <c r="LBW135" s="91"/>
      <c r="LBX135" s="91"/>
      <c r="LBY135" s="91"/>
      <c r="LBZ135" s="91"/>
      <c r="LCA135" s="91"/>
      <c r="LCB135" s="91"/>
      <c r="LCC135" s="91"/>
      <c r="LCD135" s="91"/>
      <c r="LCE135" s="91"/>
      <c r="LCF135" s="91"/>
      <c r="LCG135" s="91"/>
      <c r="LCH135" s="91"/>
      <c r="LCI135" s="91"/>
      <c r="LCJ135" s="91"/>
      <c r="LCK135" s="91"/>
      <c r="LCL135" s="91"/>
      <c r="LCM135" s="91"/>
      <c r="LCN135" s="91"/>
      <c r="LCO135" s="91"/>
      <c r="LCP135" s="91"/>
      <c r="LCQ135" s="91"/>
      <c r="LCR135" s="91"/>
      <c r="LCS135" s="91"/>
      <c r="LCT135" s="91"/>
      <c r="LCU135" s="91"/>
      <c r="LCV135" s="91"/>
      <c r="LCW135" s="91"/>
      <c r="LCX135" s="91"/>
      <c r="LCY135" s="91"/>
      <c r="LCZ135" s="91"/>
      <c r="LDA135" s="91"/>
      <c r="LDB135" s="91"/>
      <c r="LDC135" s="91"/>
      <c r="LDD135" s="91"/>
      <c r="LDE135" s="91"/>
      <c r="LDF135" s="91"/>
      <c r="LDG135" s="91"/>
      <c r="LDH135" s="91"/>
      <c r="LDI135" s="91"/>
      <c r="LDJ135" s="91"/>
      <c r="LDK135" s="91"/>
      <c r="LDL135" s="91"/>
      <c r="LDM135" s="91"/>
      <c r="LDN135" s="91"/>
      <c r="LDO135" s="91"/>
      <c r="LDP135" s="91"/>
      <c r="LDQ135" s="91"/>
      <c r="LDR135" s="91"/>
      <c r="LDS135" s="91"/>
      <c r="LDT135" s="91"/>
      <c r="LDU135" s="91"/>
      <c r="LDV135" s="91"/>
      <c r="LDW135" s="91"/>
      <c r="LDX135" s="91"/>
      <c r="LDY135" s="91"/>
      <c r="LDZ135" s="91"/>
      <c r="LEA135" s="91"/>
      <c r="LEB135" s="91"/>
      <c r="LEC135" s="91"/>
      <c r="LED135" s="91"/>
      <c r="LEE135" s="91"/>
      <c r="LEF135" s="91"/>
      <c r="LEG135" s="91"/>
      <c r="LEH135" s="91"/>
      <c r="LEI135" s="91"/>
      <c r="LEJ135" s="91"/>
      <c r="LEK135" s="91"/>
      <c r="LEL135" s="91"/>
      <c r="LEM135" s="91"/>
      <c r="LEN135" s="91"/>
      <c r="LEO135" s="91"/>
      <c r="LEP135" s="91"/>
      <c r="LEQ135" s="91"/>
      <c r="LER135" s="91"/>
      <c r="LES135" s="91"/>
      <c r="LET135" s="91"/>
      <c r="LEU135" s="91"/>
      <c r="LEV135" s="91"/>
      <c r="LEW135" s="91"/>
      <c r="LEX135" s="91"/>
      <c r="LEY135" s="91"/>
      <c r="LEZ135" s="91"/>
      <c r="LFA135" s="91"/>
      <c r="LFB135" s="91"/>
      <c r="LFC135" s="91"/>
      <c r="LFD135" s="91"/>
      <c r="LFE135" s="91"/>
      <c r="LFF135" s="91"/>
      <c r="LFG135" s="91"/>
      <c r="LFH135" s="91"/>
      <c r="LFI135" s="91"/>
      <c r="LFJ135" s="91"/>
      <c r="LFK135" s="91"/>
      <c r="LFL135" s="91"/>
      <c r="LFM135" s="91"/>
      <c r="LFN135" s="91"/>
      <c r="LFO135" s="91"/>
      <c r="LFP135" s="91"/>
      <c r="LFQ135" s="91"/>
      <c r="LFR135" s="91"/>
      <c r="LFS135" s="91"/>
      <c r="LFT135" s="91"/>
      <c r="LFU135" s="91"/>
      <c r="LFV135" s="91"/>
      <c r="LFW135" s="91"/>
      <c r="LFX135" s="91"/>
      <c r="LFY135" s="91"/>
      <c r="LFZ135" s="91"/>
      <c r="LGA135" s="91"/>
      <c r="LGB135" s="91"/>
      <c r="LGC135" s="91"/>
      <c r="LGD135" s="91"/>
      <c r="LGE135" s="91"/>
      <c r="LGF135" s="91"/>
      <c r="LGG135" s="91"/>
      <c r="LGH135" s="91"/>
      <c r="LGI135" s="91"/>
      <c r="LGJ135" s="91"/>
      <c r="LGK135" s="91"/>
      <c r="LGL135" s="91"/>
      <c r="LGM135" s="91"/>
      <c r="LGN135" s="91"/>
      <c r="LGO135" s="91"/>
      <c r="LGP135" s="91"/>
      <c r="LGQ135" s="91"/>
      <c r="LGR135" s="91"/>
      <c r="LGS135" s="91"/>
      <c r="LGT135" s="91"/>
      <c r="LGU135" s="91"/>
      <c r="LGV135" s="91"/>
      <c r="LGW135" s="91"/>
      <c r="LGX135" s="91"/>
      <c r="LGY135" s="91"/>
      <c r="LGZ135" s="91"/>
      <c r="LHA135" s="91"/>
      <c r="LHB135" s="91"/>
      <c r="LHC135" s="91"/>
      <c r="LHD135" s="91"/>
      <c r="LHE135" s="91"/>
      <c r="LHF135" s="91"/>
      <c r="LHG135" s="91"/>
      <c r="LHH135" s="91"/>
      <c r="LHI135" s="91"/>
      <c r="LHJ135" s="91"/>
      <c r="LHK135" s="91"/>
      <c r="LHL135" s="91"/>
      <c r="LHM135" s="91"/>
      <c r="LHN135" s="91"/>
      <c r="LHO135" s="91"/>
      <c r="LHP135" s="91"/>
      <c r="LHQ135" s="91"/>
      <c r="LHR135" s="91"/>
      <c r="LHS135" s="91"/>
      <c r="LHT135" s="91"/>
      <c r="LHU135" s="91"/>
      <c r="LHV135" s="91"/>
      <c r="LHW135" s="91"/>
      <c r="LHX135" s="91"/>
      <c r="LHY135" s="91"/>
      <c r="LHZ135" s="91"/>
      <c r="LIA135" s="91"/>
      <c r="LIB135" s="91"/>
      <c r="LIC135" s="91"/>
      <c r="LID135" s="91"/>
      <c r="LIE135" s="91"/>
      <c r="LIF135" s="91"/>
      <c r="LIG135" s="91"/>
      <c r="LIH135" s="91"/>
      <c r="LII135" s="91"/>
      <c r="LIJ135" s="91"/>
      <c r="LIK135" s="91"/>
      <c r="LIL135" s="91"/>
      <c r="LIM135" s="91"/>
      <c r="LIN135" s="91"/>
      <c r="LIO135" s="91"/>
      <c r="LIP135" s="91"/>
      <c r="LIQ135" s="91"/>
      <c r="LIR135" s="91"/>
      <c r="LIS135" s="91"/>
      <c r="LIT135" s="91"/>
      <c r="LIU135" s="91"/>
      <c r="LIV135" s="91"/>
      <c r="LIW135" s="91"/>
      <c r="LIX135" s="91"/>
      <c r="LIY135" s="91"/>
      <c r="LIZ135" s="91"/>
      <c r="LJA135" s="91"/>
      <c r="LJB135" s="91"/>
      <c r="LJC135" s="91"/>
      <c r="LJD135" s="91"/>
      <c r="LJE135" s="91"/>
      <c r="LJF135" s="91"/>
      <c r="LJG135" s="91"/>
      <c r="LJH135" s="91"/>
      <c r="LJI135" s="91"/>
      <c r="LJJ135" s="91"/>
      <c r="LJK135" s="91"/>
      <c r="LJL135" s="91"/>
      <c r="LJM135" s="91"/>
      <c r="LJN135" s="91"/>
      <c r="LJO135" s="91"/>
      <c r="LJP135" s="91"/>
      <c r="LJQ135" s="91"/>
      <c r="LJR135" s="91"/>
      <c r="LJS135" s="91"/>
      <c r="LJT135" s="91"/>
      <c r="LJU135" s="91"/>
      <c r="LJV135" s="91"/>
      <c r="LJW135" s="91"/>
      <c r="LJX135" s="91"/>
      <c r="LJY135" s="91"/>
      <c r="LJZ135" s="91"/>
      <c r="LKA135" s="91"/>
      <c r="LKB135" s="91"/>
      <c r="LKC135" s="91"/>
      <c r="LKD135" s="91"/>
      <c r="LKE135" s="91"/>
      <c r="LKF135" s="91"/>
      <c r="LKG135" s="91"/>
      <c r="LKH135" s="91"/>
      <c r="LKI135" s="91"/>
      <c r="LKJ135" s="91"/>
      <c r="LKK135" s="91"/>
      <c r="LKL135" s="91"/>
      <c r="LKM135" s="91"/>
      <c r="LKN135" s="91"/>
      <c r="LKO135" s="91"/>
      <c r="LKP135" s="91"/>
      <c r="LKQ135" s="91"/>
      <c r="LKR135" s="91"/>
      <c r="LKS135" s="91"/>
      <c r="LKT135" s="91"/>
      <c r="LKU135" s="91"/>
      <c r="LKV135" s="91"/>
      <c r="LKW135" s="91"/>
      <c r="LKX135" s="91"/>
      <c r="LKY135" s="91"/>
      <c r="LKZ135" s="91"/>
      <c r="LLA135" s="91"/>
      <c r="LLB135" s="91"/>
      <c r="LLC135" s="91"/>
      <c r="LLD135" s="91"/>
      <c r="LLE135" s="91"/>
      <c r="LLF135" s="91"/>
      <c r="LLG135" s="91"/>
      <c r="LLH135" s="91"/>
      <c r="LLI135" s="91"/>
      <c r="LLJ135" s="91"/>
      <c r="LLK135" s="91"/>
      <c r="LLL135" s="91"/>
      <c r="LLM135" s="91"/>
      <c r="LLN135" s="91"/>
      <c r="LLO135" s="91"/>
      <c r="LLP135" s="91"/>
      <c r="LLQ135" s="91"/>
      <c r="LLR135" s="91"/>
      <c r="LLS135" s="91"/>
      <c r="LLT135" s="91"/>
      <c r="LLU135" s="91"/>
      <c r="LLV135" s="91"/>
      <c r="LLW135" s="91"/>
      <c r="LLX135" s="91"/>
      <c r="LLY135" s="91"/>
      <c r="LLZ135" s="91"/>
      <c r="LMA135" s="91"/>
      <c r="LMB135" s="91"/>
      <c r="LMC135" s="91"/>
      <c r="LMD135" s="91"/>
      <c r="LME135" s="91"/>
      <c r="LMF135" s="91"/>
      <c r="LMG135" s="91"/>
      <c r="LMH135" s="91"/>
      <c r="LMI135" s="91"/>
      <c r="LMJ135" s="91"/>
      <c r="LMK135" s="91"/>
      <c r="LML135" s="91"/>
      <c r="LMM135" s="91"/>
      <c r="LMN135" s="91"/>
      <c r="LMO135" s="91"/>
      <c r="LMP135" s="91"/>
      <c r="LMQ135" s="91"/>
      <c r="LMR135" s="91"/>
      <c r="LMS135" s="91"/>
      <c r="LMT135" s="91"/>
      <c r="LMU135" s="91"/>
      <c r="LMV135" s="91"/>
      <c r="LMW135" s="91"/>
      <c r="LMX135" s="91"/>
      <c r="LMY135" s="91"/>
      <c r="LMZ135" s="91"/>
      <c r="LNA135" s="91"/>
      <c r="LNB135" s="91"/>
      <c r="LNC135" s="91"/>
      <c r="LND135" s="91"/>
      <c r="LNE135" s="91"/>
      <c r="LNF135" s="91"/>
      <c r="LNG135" s="91"/>
      <c r="LNH135" s="91"/>
      <c r="LNI135" s="91"/>
      <c r="LNJ135" s="91"/>
      <c r="LNK135" s="91"/>
      <c r="LNL135" s="91"/>
      <c r="LNM135" s="91"/>
      <c r="LNN135" s="91"/>
      <c r="LNO135" s="91"/>
      <c r="LNP135" s="91"/>
      <c r="LNQ135" s="91"/>
      <c r="LNR135" s="91"/>
      <c r="LNS135" s="91"/>
      <c r="LNT135" s="91"/>
      <c r="LNU135" s="91"/>
      <c r="LNV135" s="91"/>
      <c r="LNW135" s="91"/>
      <c r="LNX135" s="91"/>
      <c r="LNY135" s="91"/>
      <c r="LNZ135" s="91"/>
      <c r="LOA135" s="91"/>
      <c r="LOB135" s="91"/>
      <c r="LOC135" s="91"/>
      <c r="LOD135" s="91"/>
      <c r="LOE135" s="91"/>
      <c r="LOF135" s="91"/>
      <c r="LOG135" s="91"/>
      <c r="LOH135" s="91"/>
      <c r="LOI135" s="91"/>
      <c r="LOJ135" s="91"/>
      <c r="LOK135" s="91"/>
      <c r="LOL135" s="91"/>
      <c r="LOM135" s="91"/>
      <c r="LON135" s="91"/>
      <c r="LOO135" s="91"/>
      <c r="LOP135" s="91"/>
      <c r="LOQ135" s="91"/>
      <c r="LOR135" s="91"/>
      <c r="LOS135" s="91"/>
      <c r="LOT135" s="91"/>
      <c r="LOU135" s="91"/>
      <c r="LOV135" s="91"/>
      <c r="LOW135" s="91"/>
      <c r="LOX135" s="91"/>
      <c r="LOY135" s="91"/>
      <c r="LOZ135" s="91"/>
      <c r="LPA135" s="91"/>
      <c r="LPB135" s="91"/>
      <c r="LPC135" s="91"/>
      <c r="LPD135" s="91"/>
      <c r="LPE135" s="91"/>
      <c r="LPF135" s="91"/>
      <c r="LPG135" s="91"/>
      <c r="LPH135" s="91"/>
      <c r="LPI135" s="91"/>
      <c r="LPJ135" s="91"/>
      <c r="LPK135" s="91"/>
      <c r="LPL135" s="91"/>
      <c r="LPM135" s="91"/>
      <c r="LPN135" s="91"/>
      <c r="LPO135" s="91"/>
      <c r="LPP135" s="91"/>
      <c r="LPQ135" s="91"/>
      <c r="LPR135" s="91"/>
      <c r="LPS135" s="91"/>
      <c r="LPT135" s="91"/>
      <c r="LPU135" s="91"/>
      <c r="LPV135" s="91"/>
      <c r="LPW135" s="91"/>
      <c r="LPX135" s="91"/>
      <c r="LPY135" s="91"/>
      <c r="LPZ135" s="91"/>
      <c r="LQA135" s="91"/>
      <c r="LQB135" s="91"/>
      <c r="LQC135" s="91"/>
      <c r="LQD135" s="91"/>
      <c r="LQE135" s="91"/>
      <c r="LQF135" s="91"/>
      <c r="LQG135" s="91"/>
      <c r="LQH135" s="91"/>
      <c r="LQI135" s="91"/>
      <c r="LQJ135" s="91"/>
      <c r="LQK135" s="91"/>
      <c r="LQL135" s="91"/>
      <c r="LQM135" s="91"/>
      <c r="LQN135" s="91"/>
      <c r="LQO135" s="91"/>
      <c r="LQP135" s="91"/>
      <c r="LQQ135" s="91"/>
      <c r="LQR135" s="91"/>
      <c r="LQS135" s="91"/>
      <c r="LQT135" s="91"/>
      <c r="LQU135" s="91"/>
      <c r="LQV135" s="91"/>
      <c r="LQW135" s="91"/>
      <c r="LQX135" s="91"/>
      <c r="LQY135" s="91"/>
      <c r="LQZ135" s="91"/>
      <c r="LRA135" s="91"/>
      <c r="LRB135" s="91"/>
      <c r="LRC135" s="91"/>
      <c r="LRD135" s="91"/>
      <c r="LRE135" s="91"/>
      <c r="LRF135" s="91"/>
      <c r="LRG135" s="91"/>
      <c r="LRH135" s="91"/>
      <c r="LRI135" s="91"/>
      <c r="LRJ135" s="91"/>
      <c r="LRK135" s="91"/>
      <c r="LRL135" s="91"/>
      <c r="LRM135" s="91"/>
      <c r="LRN135" s="91"/>
      <c r="LRO135" s="91"/>
      <c r="LRP135" s="91"/>
      <c r="LRQ135" s="91"/>
      <c r="LRR135" s="91"/>
      <c r="LRS135" s="91"/>
      <c r="LRT135" s="91"/>
      <c r="LRU135" s="91"/>
      <c r="LRV135" s="91"/>
      <c r="LRW135" s="91"/>
      <c r="LRX135" s="91"/>
      <c r="LRY135" s="91"/>
      <c r="LRZ135" s="91"/>
      <c r="LSA135" s="91"/>
      <c r="LSB135" s="91"/>
      <c r="LSC135" s="91"/>
      <c r="LSD135" s="91"/>
      <c r="LSE135" s="91"/>
      <c r="LSF135" s="91"/>
      <c r="LSG135" s="91"/>
      <c r="LSH135" s="91"/>
      <c r="LSI135" s="91"/>
      <c r="LSJ135" s="91"/>
      <c r="LSK135" s="91"/>
      <c r="LSL135" s="91"/>
      <c r="LSM135" s="91"/>
      <c r="LSN135" s="91"/>
      <c r="LSO135" s="91"/>
      <c r="LSP135" s="91"/>
      <c r="LSQ135" s="91"/>
      <c r="LSR135" s="91"/>
      <c r="LSS135" s="91"/>
      <c r="LST135" s="91"/>
      <c r="LSU135" s="91"/>
      <c r="LSV135" s="91"/>
      <c r="LSW135" s="91"/>
      <c r="LSX135" s="91"/>
      <c r="LSY135" s="91"/>
      <c r="LSZ135" s="91"/>
      <c r="LTA135" s="91"/>
      <c r="LTB135" s="91"/>
      <c r="LTC135" s="91"/>
      <c r="LTD135" s="91"/>
      <c r="LTE135" s="91"/>
      <c r="LTF135" s="91"/>
      <c r="LTG135" s="91"/>
      <c r="LTH135" s="91"/>
      <c r="LTI135" s="91"/>
      <c r="LTJ135" s="91"/>
      <c r="LTK135" s="91"/>
      <c r="LTL135" s="91"/>
      <c r="LTM135" s="91"/>
      <c r="LTN135" s="91"/>
      <c r="LTO135" s="91"/>
      <c r="LTP135" s="91"/>
      <c r="LTQ135" s="91"/>
      <c r="LTR135" s="91"/>
      <c r="LTS135" s="91"/>
      <c r="LTT135" s="91"/>
      <c r="LTU135" s="91"/>
      <c r="LTV135" s="91"/>
      <c r="LTW135" s="91"/>
      <c r="LTX135" s="91"/>
      <c r="LTY135" s="91"/>
      <c r="LTZ135" s="91"/>
      <c r="LUA135" s="91"/>
      <c r="LUB135" s="91"/>
      <c r="LUC135" s="91"/>
      <c r="LUD135" s="91"/>
      <c r="LUE135" s="91"/>
      <c r="LUF135" s="91"/>
      <c r="LUG135" s="91"/>
      <c r="LUH135" s="91"/>
      <c r="LUI135" s="91"/>
      <c r="LUJ135" s="91"/>
      <c r="LUK135" s="91"/>
      <c r="LUL135" s="91"/>
      <c r="LUM135" s="91"/>
      <c r="LUN135" s="91"/>
      <c r="LUO135" s="91"/>
      <c r="LUP135" s="91"/>
      <c r="LUQ135" s="91"/>
      <c r="LUR135" s="91"/>
      <c r="LUS135" s="91"/>
      <c r="LUT135" s="91"/>
      <c r="LUU135" s="91"/>
      <c r="LUV135" s="91"/>
      <c r="LUW135" s="91"/>
      <c r="LUX135" s="91"/>
      <c r="LUY135" s="91"/>
      <c r="LUZ135" s="91"/>
      <c r="LVA135" s="91"/>
      <c r="LVB135" s="91"/>
      <c r="LVC135" s="91"/>
      <c r="LVD135" s="91"/>
      <c r="LVE135" s="91"/>
      <c r="LVF135" s="91"/>
      <c r="LVG135" s="91"/>
      <c r="LVH135" s="91"/>
      <c r="LVI135" s="91"/>
      <c r="LVJ135" s="91"/>
      <c r="LVK135" s="91"/>
      <c r="LVL135" s="91"/>
      <c r="LVM135" s="91"/>
      <c r="LVN135" s="91"/>
      <c r="LVO135" s="91"/>
      <c r="LVP135" s="91"/>
      <c r="LVQ135" s="91"/>
      <c r="LVR135" s="91"/>
      <c r="LVS135" s="91"/>
      <c r="LVT135" s="91"/>
      <c r="LVU135" s="91"/>
      <c r="LVV135" s="91"/>
      <c r="LVW135" s="91"/>
      <c r="LVX135" s="91"/>
      <c r="LVY135" s="91"/>
      <c r="LVZ135" s="91"/>
      <c r="LWA135" s="91"/>
      <c r="LWB135" s="91"/>
      <c r="LWC135" s="91"/>
      <c r="LWD135" s="91"/>
      <c r="LWE135" s="91"/>
      <c r="LWF135" s="91"/>
      <c r="LWG135" s="91"/>
      <c r="LWH135" s="91"/>
      <c r="LWI135" s="91"/>
      <c r="LWJ135" s="91"/>
      <c r="LWK135" s="91"/>
      <c r="LWL135" s="91"/>
      <c r="LWM135" s="91"/>
      <c r="LWN135" s="91"/>
      <c r="LWO135" s="91"/>
      <c r="LWP135" s="91"/>
      <c r="LWQ135" s="91"/>
      <c r="LWR135" s="91"/>
      <c r="LWS135" s="91"/>
      <c r="LWT135" s="91"/>
      <c r="LWU135" s="91"/>
      <c r="LWV135" s="91"/>
      <c r="LWW135" s="91"/>
      <c r="LWX135" s="91"/>
      <c r="LWY135" s="91"/>
      <c r="LWZ135" s="91"/>
      <c r="LXA135" s="91"/>
      <c r="LXB135" s="91"/>
      <c r="LXC135" s="91"/>
      <c r="LXD135" s="91"/>
      <c r="LXE135" s="91"/>
      <c r="LXF135" s="91"/>
      <c r="LXG135" s="91"/>
      <c r="LXH135" s="91"/>
      <c r="LXI135" s="91"/>
      <c r="LXJ135" s="91"/>
      <c r="LXK135" s="91"/>
      <c r="LXL135" s="91"/>
      <c r="LXM135" s="91"/>
      <c r="LXN135" s="91"/>
      <c r="LXO135" s="91"/>
      <c r="LXP135" s="91"/>
      <c r="LXQ135" s="91"/>
      <c r="LXR135" s="91"/>
      <c r="LXS135" s="91"/>
      <c r="LXT135" s="91"/>
      <c r="LXU135" s="91"/>
      <c r="LXV135" s="91"/>
      <c r="LXW135" s="91"/>
      <c r="LXX135" s="91"/>
      <c r="LXY135" s="91"/>
      <c r="LXZ135" s="91"/>
      <c r="LYA135" s="91"/>
      <c r="LYB135" s="91"/>
      <c r="LYC135" s="91"/>
      <c r="LYD135" s="91"/>
      <c r="LYE135" s="91"/>
      <c r="LYF135" s="91"/>
      <c r="LYG135" s="91"/>
      <c r="LYH135" s="91"/>
      <c r="LYI135" s="91"/>
      <c r="LYJ135" s="91"/>
      <c r="LYK135" s="91"/>
      <c r="LYL135" s="91"/>
      <c r="LYM135" s="91"/>
      <c r="LYN135" s="91"/>
      <c r="LYO135" s="91"/>
      <c r="LYP135" s="91"/>
      <c r="LYQ135" s="91"/>
      <c r="LYR135" s="91"/>
      <c r="LYS135" s="91"/>
      <c r="LYT135" s="91"/>
      <c r="LYU135" s="91"/>
      <c r="LYV135" s="91"/>
      <c r="LYW135" s="91"/>
      <c r="LYX135" s="91"/>
      <c r="LYY135" s="91"/>
      <c r="LYZ135" s="91"/>
      <c r="LZA135" s="91"/>
      <c r="LZB135" s="91"/>
      <c r="LZC135" s="91"/>
      <c r="LZD135" s="91"/>
      <c r="LZE135" s="91"/>
      <c r="LZF135" s="91"/>
      <c r="LZG135" s="91"/>
      <c r="LZH135" s="91"/>
      <c r="LZI135" s="91"/>
      <c r="LZJ135" s="91"/>
      <c r="LZK135" s="91"/>
      <c r="LZL135" s="91"/>
      <c r="LZM135" s="91"/>
      <c r="LZN135" s="91"/>
      <c r="LZO135" s="91"/>
      <c r="LZP135" s="91"/>
      <c r="LZQ135" s="91"/>
      <c r="LZR135" s="91"/>
      <c r="LZS135" s="91"/>
      <c r="LZT135" s="91"/>
      <c r="LZU135" s="91"/>
      <c r="LZV135" s="91"/>
      <c r="LZW135" s="91"/>
      <c r="LZX135" s="91"/>
      <c r="LZY135" s="91"/>
      <c r="LZZ135" s="91"/>
      <c r="MAA135" s="91"/>
      <c r="MAB135" s="91"/>
      <c r="MAC135" s="91"/>
      <c r="MAD135" s="91"/>
      <c r="MAE135" s="91"/>
      <c r="MAF135" s="91"/>
      <c r="MAG135" s="91"/>
      <c r="MAH135" s="91"/>
      <c r="MAI135" s="91"/>
      <c r="MAJ135" s="91"/>
      <c r="MAK135" s="91"/>
      <c r="MAL135" s="91"/>
      <c r="MAM135" s="91"/>
      <c r="MAN135" s="91"/>
      <c r="MAO135" s="91"/>
      <c r="MAP135" s="91"/>
      <c r="MAQ135" s="91"/>
      <c r="MAR135" s="91"/>
      <c r="MAS135" s="91"/>
      <c r="MAT135" s="91"/>
      <c r="MAU135" s="91"/>
      <c r="MAV135" s="91"/>
      <c r="MAW135" s="91"/>
      <c r="MAX135" s="91"/>
      <c r="MAY135" s="91"/>
      <c r="MAZ135" s="91"/>
      <c r="MBA135" s="91"/>
      <c r="MBB135" s="91"/>
      <c r="MBC135" s="91"/>
      <c r="MBD135" s="91"/>
      <c r="MBE135" s="91"/>
      <c r="MBF135" s="91"/>
      <c r="MBG135" s="91"/>
      <c r="MBH135" s="91"/>
      <c r="MBI135" s="91"/>
      <c r="MBJ135" s="91"/>
      <c r="MBK135" s="91"/>
      <c r="MBL135" s="91"/>
      <c r="MBM135" s="91"/>
      <c r="MBN135" s="91"/>
      <c r="MBO135" s="91"/>
      <c r="MBP135" s="91"/>
      <c r="MBQ135" s="91"/>
      <c r="MBR135" s="91"/>
      <c r="MBS135" s="91"/>
      <c r="MBT135" s="91"/>
      <c r="MBU135" s="91"/>
      <c r="MBV135" s="91"/>
      <c r="MBW135" s="91"/>
      <c r="MBX135" s="91"/>
      <c r="MBY135" s="91"/>
      <c r="MBZ135" s="91"/>
      <c r="MCA135" s="91"/>
      <c r="MCB135" s="91"/>
      <c r="MCC135" s="91"/>
      <c r="MCD135" s="91"/>
      <c r="MCE135" s="91"/>
      <c r="MCF135" s="91"/>
      <c r="MCG135" s="91"/>
      <c r="MCH135" s="91"/>
      <c r="MCI135" s="91"/>
      <c r="MCJ135" s="91"/>
      <c r="MCK135" s="91"/>
      <c r="MCL135" s="91"/>
      <c r="MCM135" s="91"/>
      <c r="MCN135" s="91"/>
      <c r="MCO135" s="91"/>
      <c r="MCP135" s="91"/>
      <c r="MCQ135" s="91"/>
      <c r="MCR135" s="91"/>
      <c r="MCS135" s="91"/>
      <c r="MCT135" s="91"/>
      <c r="MCU135" s="91"/>
      <c r="MCV135" s="91"/>
      <c r="MCW135" s="91"/>
      <c r="MCX135" s="91"/>
      <c r="MCY135" s="91"/>
      <c r="MCZ135" s="91"/>
      <c r="MDA135" s="91"/>
      <c r="MDB135" s="91"/>
      <c r="MDC135" s="91"/>
      <c r="MDD135" s="91"/>
      <c r="MDE135" s="91"/>
      <c r="MDF135" s="91"/>
      <c r="MDG135" s="91"/>
      <c r="MDH135" s="91"/>
      <c r="MDI135" s="91"/>
      <c r="MDJ135" s="91"/>
      <c r="MDK135" s="91"/>
      <c r="MDL135" s="91"/>
      <c r="MDM135" s="91"/>
      <c r="MDN135" s="91"/>
      <c r="MDO135" s="91"/>
      <c r="MDP135" s="91"/>
      <c r="MDQ135" s="91"/>
      <c r="MDR135" s="91"/>
      <c r="MDS135" s="91"/>
      <c r="MDT135" s="91"/>
      <c r="MDU135" s="91"/>
      <c r="MDV135" s="91"/>
      <c r="MDW135" s="91"/>
      <c r="MDX135" s="91"/>
      <c r="MDY135" s="91"/>
      <c r="MDZ135" s="91"/>
      <c r="MEA135" s="91"/>
      <c r="MEB135" s="91"/>
      <c r="MEC135" s="91"/>
      <c r="MED135" s="91"/>
      <c r="MEE135" s="91"/>
      <c r="MEF135" s="91"/>
      <c r="MEG135" s="91"/>
      <c r="MEH135" s="91"/>
      <c r="MEI135" s="91"/>
      <c r="MEJ135" s="91"/>
      <c r="MEK135" s="91"/>
      <c r="MEL135" s="91"/>
      <c r="MEM135" s="91"/>
      <c r="MEN135" s="91"/>
      <c r="MEO135" s="91"/>
      <c r="MEP135" s="91"/>
      <c r="MEQ135" s="91"/>
      <c r="MER135" s="91"/>
      <c r="MES135" s="91"/>
      <c r="MET135" s="91"/>
      <c r="MEU135" s="91"/>
      <c r="MEV135" s="91"/>
      <c r="MEW135" s="91"/>
      <c r="MEX135" s="91"/>
      <c r="MEY135" s="91"/>
      <c r="MEZ135" s="91"/>
      <c r="MFA135" s="91"/>
      <c r="MFB135" s="91"/>
      <c r="MFC135" s="91"/>
      <c r="MFD135" s="91"/>
      <c r="MFE135" s="91"/>
      <c r="MFF135" s="91"/>
      <c r="MFG135" s="91"/>
      <c r="MFH135" s="91"/>
      <c r="MFI135" s="91"/>
      <c r="MFJ135" s="91"/>
      <c r="MFK135" s="91"/>
      <c r="MFL135" s="91"/>
      <c r="MFM135" s="91"/>
      <c r="MFN135" s="91"/>
      <c r="MFO135" s="91"/>
      <c r="MFP135" s="91"/>
      <c r="MFQ135" s="91"/>
      <c r="MFR135" s="91"/>
      <c r="MFS135" s="91"/>
      <c r="MFT135" s="91"/>
      <c r="MFU135" s="91"/>
      <c r="MFV135" s="91"/>
      <c r="MFW135" s="91"/>
      <c r="MFX135" s="91"/>
      <c r="MFY135" s="91"/>
      <c r="MFZ135" s="91"/>
      <c r="MGA135" s="91"/>
      <c r="MGB135" s="91"/>
      <c r="MGC135" s="91"/>
      <c r="MGD135" s="91"/>
      <c r="MGE135" s="91"/>
      <c r="MGF135" s="91"/>
      <c r="MGG135" s="91"/>
      <c r="MGH135" s="91"/>
      <c r="MGI135" s="91"/>
      <c r="MGJ135" s="91"/>
      <c r="MGK135" s="91"/>
      <c r="MGL135" s="91"/>
      <c r="MGM135" s="91"/>
      <c r="MGN135" s="91"/>
      <c r="MGO135" s="91"/>
      <c r="MGP135" s="91"/>
      <c r="MGQ135" s="91"/>
      <c r="MGR135" s="91"/>
      <c r="MGS135" s="91"/>
      <c r="MGT135" s="91"/>
      <c r="MGU135" s="91"/>
      <c r="MGV135" s="91"/>
      <c r="MGW135" s="91"/>
      <c r="MGX135" s="91"/>
      <c r="MGY135" s="91"/>
      <c r="MGZ135" s="91"/>
      <c r="MHA135" s="91"/>
      <c r="MHB135" s="91"/>
      <c r="MHC135" s="91"/>
      <c r="MHD135" s="91"/>
      <c r="MHE135" s="91"/>
      <c r="MHF135" s="91"/>
      <c r="MHG135" s="91"/>
      <c r="MHH135" s="91"/>
      <c r="MHI135" s="91"/>
      <c r="MHJ135" s="91"/>
      <c r="MHK135" s="91"/>
      <c r="MHL135" s="91"/>
      <c r="MHM135" s="91"/>
      <c r="MHN135" s="91"/>
      <c r="MHO135" s="91"/>
      <c r="MHP135" s="91"/>
      <c r="MHQ135" s="91"/>
      <c r="MHR135" s="91"/>
      <c r="MHS135" s="91"/>
      <c r="MHT135" s="91"/>
      <c r="MHU135" s="91"/>
      <c r="MHV135" s="91"/>
      <c r="MHW135" s="91"/>
      <c r="MHX135" s="91"/>
      <c r="MHY135" s="91"/>
      <c r="MHZ135" s="91"/>
      <c r="MIA135" s="91"/>
      <c r="MIB135" s="91"/>
      <c r="MIC135" s="91"/>
      <c r="MID135" s="91"/>
      <c r="MIE135" s="91"/>
      <c r="MIF135" s="91"/>
      <c r="MIG135" s="91"/>
      <c r="MIH135" s="91"/>
      <c r="MII135" s="91"/>
      <c r="MIJ135" s="91"/>
      <c r="MIK135" s="91"/>
      <c r="MIL135" s="91"/>
      <c r="MIM135" s="91"/>
      <c r="MIN135" s="91"/>
      <c r="MIO135" s="91"/>
      <c r="MIP135" s="91"/>
      <c r="MIQ135" s="91"/>
      <c r="MIR135" s="91"/>
      <c r="MIS135" s="91"/>
      <c r="MIT135" s="91"/>
      <c r="MIU135" s="91"/>
      <c r="MIV135" s="91"/>
      <c r="MIW135" s="91"/>
      <c r="MIX135" s="91"/>
      <c r="MIY135" s="91"/>
      <c r="MIZ135" s="91"/>
      <c r="MJA135" s="91"/>
      <c r="MJB135" s="91"/>
      <c r="MJC135" s="91"/>
      <c r="MJD135" s="91"/>
      <c r="MJE135" s="91"/>
      <c r="MJF135" s="91"/>
      <c r="MJG135" s="91"/>
      <c r="MJH135" s="91"/>
      <c r="MJI135" s="91"/>
      <c r="MJJ135" s="91"/>
      <c r="MJK135" s="91"/>
      <c r="MJL135" s="91"/>
      <c r="MJM135" s="91"/>
      <c r="MJN135" s="91"/>
      <c r="MJO135" s="91"/>
      <c r="MJP135" s="91"/>
      <c r="MJQ135" s="91"/>
      <c r="MJR135" s="91"/>
      <c r="MJS135" s="91"/>
      <c r="MJT135" s="91"/>
      <c r="MJU135" s="91"/>
      <c r="MJV135" s="91"/>
      <c r="MJW135" s="91"/>
      <c r="MJX135" s="91"/>
      <c r="MJY135" s="91"/>
      <c r="MJZ135" s="91"/>
      <c r="MKA135" s="91"/>
      <c r="MKB135" s="91"/>
      <c r="MKC135" s="91"/>
      <c r="MKD135" s="91"/>
      <c r="MKE135" s="91"/>
      <c r="MKF135" s="91"/>
      <c r="MKG135" s="91"/>
      <c r="MKH135" s="91"/>
      <c r="MKI135" s="91"/>
      <c r="MKJ135" s="91"/>
      <c r="MKK135" s="91"/>
      <c r="MKL135" s="91"/>
      <c r="MKM135" s="91"/>
      <c r="MKN135" s="91"/>
      <c r="MKO135" s="91"/>
      <c r="MKP135" s="91"/>
      <c r="MKQ135" s="91"/>
      <c r="MKR135" s="91"/>
      <c r="MKS135" s="91"/>
      <c r="MKT135" s="91"/>
      <c r="MKU135" s="91"/>
      <c r="MKV135" s="91"/>
      <c r="MKW135" s="91"/>
      <c r="MKX135" s="91"/>
      <c r="MKY135" s="91"/>
      <c r="MKZ135" s="91"/>
      <c r="MLA135" s="91"/>
      <c r="MLB135" s="91"/>
      <c r="MLC135" s="91"/>
      <c r="MLD135" s="91"/>
      <c r="MLE135" s="91"/>
      <c r="MLF135" s="91"/>
      <c r="MLG135" s="91"/>
      <c r="MLH135" s="91"/>
      <c r="MLI135" s="91"/>
      <c r="MLJ135" s="91"/>
      <c r="MLK135" s="91"/>
      <c r="MLL135" s="91"/>
      <c r="MLM135" s="91"/>
      <c r="MLN135" s="91"/>
      <c r="MLO135" s="91"/>
      <c r="MLP135" s="91"/>
      <c r="MLQ135" s="91"/>
      <c r="MLR135" s="91"/>
      <c r="MLS135" s="91"/>
      <c r="MLT135" s="91"/>
      <c r="MLU135" s="91"/>
      <c r="MLV135" s="91"/>
      <c r="MLW135" s="91"/>
      <c r="MLX135" s="91"/>
      <c r="MLY135" s="91"/>
      <c r="MLZ135" s="91"/>
      <c r="MMA135" s="91"/>
      <c r="MMB135" s="91"/>
      <c r="MMC135" s="91"/>
      <c r="MMD135" s="91"/>
      <c r="MME135" s="91"/>
      <c r="MMF135" s="91"/>
      <c r="MMG135" s="91"/>
      <c r="MMH135" s="91"/>
      <c r="MMI135" s="91"/>
      <c r="MMJ135" s="91"/>
      <c r="MMK135" s="91"/>
      <c r="MML135" s="91"/>
      <c r="MMM135" s="91"/>
      <c r="MMN135" s="91"/>
      <c r="MMO135" s="91"/>
      <c r="MMP135" s="91"/>
      <c r="MMQ135" s="91"/>
      <c r="MMR135" s="91"/>
      <c r="MMS135" s="91"/>
      <c r="MMT135" s="91"/>
      <c r="MMU135" s="91"/>
      <c r="MMV135" s="91"/>
      <c r="MMW135" s="91"/>
      <c r="MMX135" s="91"/>
      <c r="MMY135" s="91"/>
      <c r="MMZ135" s="91"/>
      <c r="MNA135" s="91"/>
      <c r="MNB135" s="91"/>
      <c r="MNC135" s="91"/>
      <c r="MND135" s="91"/>
      <c r="MNE135" s="91"/>
      <c r="MNF135" s="91"/>
      <c r="MNG135" s="91"/>
      <c r="MNH135" s="91"/>
      <c r="MNI135" s="91"/>
      <c r="MNJ135" s="91"/>
      <c r="MNK135" s="91"/>
      <c r="MNL135" s="91"/>
      <c r="MNM135" s="91"/>
      <c r="MNN135" s="91"/>
      <c r="MNO135" s="91"/>
      <c r="MNP135" s="91"/>
      <c r="MNQ135" s="91"/>
      <c r="MNR135" s="91"/>
      <c r="MNS135" s="91"/>
      <c r="MNT135" s="91"/>
      <c r="MNU135" s="91"/>
      <c r="MNV135" s="91"/>
      <c r="MNW135" s="91"/>
      <c r="MNX135" s="91"/>
      <c r="MNY135" s="91"/>
      <c r="MNZ135" s="91"/>
      <c r="MOA135" s="91"/>
      <c r="MOB135" s="91"/>
      <c r="MOC135" s="91"/>
      <c r="MOD135" s="91"/>
      <c r="MOE135" s="91"/>
      <c r="MOF135" s="91"/>
      <c r="MOG135" s="91"/>
      <c r="MOH135" s="91"/>
      <c r="MOI135" s="91"/>
      <c r="MOJ135" s="91"/>
      <c r="MOK135" s="91"/>
      <c r="MOL135" s="91"/>
      <c r="MOM135" s="91"/>
      <c r="MON135" s="91"/>
      <c r="MOO135" s="91"/>
      <c r="MOP135" s="91"/>
      <c r="MOQ135" s="91"/>
      <c r="MOR135" s="91"/>
      <c r="MOS135" s="91"/>
      <c r="MOT135" s="91"/>
      <c r="MOU135" s="91"/>
      <c r="MOV135" s="91"/>
      <c r="MOW135" s="91"/>
      <c r="MOX135" s="91"/>
      <c r="MOY135" s="91"/>
      <c r="MOZ135" s="91"/>
      <c r="MPA135" s="91"/>
      <c r="MPB135" s="91"/>
      <c r="MPC135" s="91"/>
      <c r="MPD135" s="91"/>
      <c r="MPE135" s="91"/>
      <c r="MPF135" s="91"/>
      <c r="MPG135" s="91"/>
      <c r="MPH135" s="91"/>
      <c r="MPI135" s="91"/>
      <c r="MPJ135" s="91"/>
      <c r="MPK135" s="91"/>
      <c r="MPL135" s="91"/>
      <c r="MPM135" s="91"/>
      <c r="MPN135" s="91"/>
      <c r="MPO135" s="91"/>
      <c r="MPP135" s="91"/>
      <c r="MPQ135" s="91"/>
      <c r="MPR135" s="91"/>
      <c r="MPS135" s="91"/>
      <c r="MPT135" s="91"/>
      <c r="MPU135" s="91"/>
      <c r="MPV135" s="91"/>
      <c r="MPW135" s="91"/>
      <c r="MPX135" s="91"/>
      <c r="MPY135" s="91"/>
      <c r="MPZ135" s="91"/>
      <c r="MQA135" s="91"/>
      <c r="MQB135" s="91"/>
      <c r="MQC135" s="91"/>
      <c r="MQD135" s="91"/>
      <c r="MQE135" s="91"/>
      <c r="MQF135" s="91"/>
      <c r="MQG135" s="91"/>
      <c r="MQH135" s="91"/>
      <c r="MQI135" s="91"/>
      <c r="MQJ135" s="91"/>
      <c r="MQK135" s="91"/>
      <c r="MQL135" s="91"/>
      <c r="MQM135" s="91"/>
      <c r="MQN135" s="91"/>
      <c r="MQO135" s="91"/>
      <c r="MQP135" s="91"/>
      <c r="MQQ135" s="91"/>
      <c r="MQR135" s="91"/>
      <c r="MQS135" s="91"/>
      <c r="MQT135" s="91"/>
      <c r="MQU135" s="91"/>
      <c r="MQV135" s="91"/>
      <c r="MQW135" s="91"/>
      <c r="MQX135" s="91"/>
      <c r="MQY135" s="91"/>
      <c r="MQZ135" s="91"/>
      <c r="MRA135" s="91"/>
      <c r="MRB135" s="91"/>
      <c r="MRC135" s="91"/>
      <c r="MRD135" s="91"/>
      <c r="MRE135" s="91"/>
      <c r="MRF135" s="91"/>
      <c r="MRG135" s="91"/>
      <c r="MRH135" s="91"/>
      <c r="MRI135" s="91"/>
      <c r="MRJ135" s="91"/>
      <c r="MRK135" s="91"/>
      <c r="MRL135" s="91"/>
      <c r="MRM135" s="91"/>
      <c r="MRN135" s="91"/>
      <c r="MRO135" s="91"/>
      <c r="MRP135" s="91"/>
      <c r="MRQ135" s="91"/>
      <c r="MRR135" s="91"/>
      <c r="MRS135" s="91"/>
      <c r="MRT135" s="91"/>
      <c r="MRU135" s="91"/>
      <c r="MRV135" s="91"/>
      <c r="MRW135" s="91"/>
      <c r="MRX135" s="91"/>
      <c r="MRY135" s="91"/>
      <c r="MRZ135" s="91"/>
      <c r="MSA135" s="91"/>
      <c r="MSB135" s="91"/>
      <c r="MSC135" s="91"/>
      <c r="MSD135" s="91"/>
      <c r="MSE135" s="91"/>
      <c r="MSF135" s="91"/>
      <c r="MSG135" s="91"/>
      <c r="MSH135" s="91"/>
      <c r="MSI135" s="91"/>
      <c r="MSJ135" s="91"/>
      <c r="MSK135" s="91"/>
      <c r="MSL135" s="91"/>
      <c r="MSM135" s="91"/>
      <c r="MSN135" s="91"/>
      <c r="MSO135" s="91"/>
      <c r="MSP135" s="91"/>
      <c r="MSQ135" s="91"/>
      <c r="MSR135" s="91"/>
      <c r="MSS135" s="91"/>
      <c r="MST135" s="91"/>
      <c r="MSU135" s="91"/>
      <c r="MSV135" s="91"/>
      <c r="MSW135" s="91"/>
      <c r="MSX135" s="91"/>
      <c r="MSY135" s="91"/>
      <c r="MSZ135" s="91"/>
      <c r="MTA135" s="91"/>
      <c r="MTB135" s="91"/>
      <c r="MTC135" s="91"/>
      <c r="MTD135" s="91"/>
      <c r="MTE135" s="91"/>
      <c r="MTF135" s="91"/>
      <c r="MTG135" s="91"/>
      <c r="MTH135" s="91"/>
      <c r="MTI135" s="91"/>
      <c r="MTJ135" s="91"/>
      <c r="MTK135" s="91"/>
      <c r="MTL135" s="91"/>
      <c r="MTM135" s="91"/>
      <c r="MTN135" s="91"/>
      <c r="MTO135" s="91"/>
      <c r="MTP135" s="91"/>
      <c r="MTQ135" s="91"/>
      <c r="MTR135" s="91"/>
      <c r="MTS135" s="91"/>
      <c r="MTT135" s="91"/>
      <c r="MTU135" s="91"/>
      <c r="MTV135" s="91"/>
      <c r="MTW135" s="91"/>
      <c r="MTX135" s="91"/>
      <c r="MTY135" s="91"/>
      <c r="MTZ135" s="91"/>
      <c r="MUA135" s="91"/>
      <c r="MUB135" s="91"/>
      <c r="MUC135" s="91"/>
      <c r="MUD135" s="91"/>
      <c r="MUE135" s="91"/>
      <c r="MUF135" s="91"/>
      <c r="MUG135" s="91"/>
      <c r="MUH135" s="91"/>
      <c r="MUI135" s="91"/>
      <c r="MUJ135" s="91"/>
      <c r="MUK135" s="91"/>
      <c r="MUL135" s="91"/>
      <c r="MUM135" s="91"/>
      <c r="MUN135" s="91"/>
      <c r="MUO135" s="91"/>
      <c r="MUP135" s="91"/>
      <c r="MUQ135" s="91"/>
      <c r="MUR135" s="91"/>
      <c r="MUS135" s="91"/>
      <c r="MUT135" s="91"/>
      <c r="MUU135" s="91"/>
      <c r="MUV135" s="91"/>
      <c r="MUW135" s="91"/>
      <c r="MUX135" s="91"/>
      <c r="MUY135" s="91"/>
      <c r="MUZ135" s="91"/>
      <c r="MVA135" s="91"/>
      <c r="MVB135" s="91"/>
      <c r="MVC135" s="91"/>
      <c r="MVD135" s="91"/>
      <c r="MVE135" s="91"/>
      <c r="MVF135" s="91"/>
      <c r="MVG135" s="91"/>
      <c r="MVH135" s="91"/>
      <c r="MVI135" s="91"/>
      <c r="MVJ135" s="91"/>
      <c r="MVK135" s="91"/>
      <c r="MVL135" s="91"/>
      <c r="MVM135" s="91"/>
      <c r="MVN135" s="91"/>
      <c r="MVO135" s="91"/>
      <c r="MVP135" s="91"/>
      <c r="MVQ135" s="91"/>
      <c r="MVR135" s="91"/>
      <c r="MVS135" s="91"/>
      <c r="MVT135" s="91"/>
      <c r="MVU135" s="91"/>
      <c r="MVV135" s="91"/>
      <c r="MVW135" s="91"/>
      <c r="MVX135" s="91"/>
      <c r="MVY135" s="91"/>
      <c r="MVZ135" s="91"/>
      <c r="MWA135" s="91"/>
      <c r="MWB135" s="91"/>
      <c r="MWC135" s="91"/>
      <c r="MWD135" s="91"/>
      <c r="MWE135" s="91"/>
      <c r="MWF135" s="91"/>
      <c r="MWG135" s="91"/>
      <c r="MWH135" s="91"/>
      <c r="MWI135" s="91"/>
      <c r="MWJ135" s="91"/>
      <c r="MWK135" s="91"/>
      <c r="MWL135" s="91"/>
      <c r="MWM135" s="91"/>
      <c r="MWN135" s="91"/>
      <c r="MWO135" s="91"/>
      <c r="MWP135" s="91"/>
      <c r="MWQ135" s="91"/>
      <c r="MWR135" s="91"/>
      <c r="MWS135" s="91"/>
      <c r="MWT135" s="91"/>
      <c r="MWU135" s="91"/>
      <c r="MWV135" s="91"/>
      <c r="MWW135" s="91"/>
      <c r="MWX135" s="91"/>
      <c r="MWY135" s="91"/>
      <c r="MWZ135" s="91"/>
      <c r="MXA135" s="91"/>
      <c r="MXB135" s="91"/>
      <c r="MXC135" s="91"/>
      <c r="MXD135" s="91"/>
      <c r="MXE135" s="91"/>
      <c r="MXF135" s="91"/>
      <c r="MXG135" s="91"/>
      <c r="MXH135" s="91"/>
      <c r="MXI135" s="91"/>
      <c r="MXJ135" s="91"/>
      <c r="MXK135" s="91"/>
      <c r="MXL135" s="91"/>
      <c r="MXM135" s="91"/>
      <c r="MXN135" s="91"/>
      <c r="MXO135" s="91"/>
      <c r="MXP135" s="91"/>
      <c r="MXQ135" s="91"/>
      <c r="MXR135" s="91"/>
      <c r="MXS135" s="91"/>
      <c r="MXT135" s="91"/>
      <c r="MXU135" s="91"/>
      <c r="MXV135" s="91"/>
      <c r="MXW135" s="91"/>
      <c r="MXX135" s="91"/>
      <c r="MXY135" s="91"/>
      <c r="MXZ135" s="91"/>
      <c r="MYA135" s="91"/>
      <c r="MYB135" s="91"/>
      <c r="MYC135" s="91"/>
      <c r="MYD135" s="91"/>
      <c r="MYE135" s="91"/>
      <c r="MYF135" s="91"/>
      <c r="MYG135" s="91"/>
      <c r="MYH135" s="91"/>
      <c r="MYI135" s="91"/>
      <c r="MYJ135" s="91"/>
      <c r="MYK135" s="91"/>
      <c r="MYL135" s="91"/>
      <c r="MYM135" s="91"/>
      <c r="MYN135" s="91"/>
      <c r="MYO135" s="91"/>
      <c r="MYP135" s="91"/>
      <c r="MYQ135" s="91"/>
      <c r="MYR135" s="91"/>
      <c r="MYS135" s="91"/>
      <c r="MYT135" s="91"/>
      <c r="MYU135" s="91"/>
      <c r="MYV135" s="91"/>
      <c r="MYW135" s="91"/>
      <c r="MYX135" s="91"/>
      <c r="MYY135" s="91"/>
      <c r="MYZ135" s="91"/>
      <c r="MZA135" s="91"/>
      <c r="MZB135" s="91"/>
      <c r="MZC135" s="91"/>
      <c r="MZD135" s="91"/>
      <c r="MZE135" s="91"/>
      <c r="MZF135" s="91"/>
      <c r="MZG135" s="91"/>
      <c r="MZH135" s="91"/>
      <c r="MZI135" s="91"/>
      <c r="MZJ135" s="91"/>
      <c r="MZK135" s="91"/>
      <c r="MZL135" s="91"/>
      <c r="MZM135" s="91"/>
      <c r="MZN135" s="91"/>
      <c r="MZO135" s="91"/>
      <c r="MZP135" s="91"/>
      <c r="MZQ135" s="91"/>
      <c r="MZR135" s="91"/>
      <c r="MZS135" s="91"/>
      <c r="MZT135" s="91"/>
      <c r="MZU135" s="91"/>
      <c r="MZV135" s="91"/>
      <c r="MZW135" s="91"/>
      <c r="MZX135" s="91"/>
      <c r="MZY135" s="91"/>
      <c r="MZZ135" s="91"/>
      <c r="NAA135" s="91"/>
      <c r="NAB135" s="91"/>
      <c r="NAC135" s="91"/>
      <c r="NAD135" s="91"/>
      <c r="NAE135" s="91"/>
      <c r="NAF135" s="91"/>
      <c r="NAG135" s="91"/>
      <c r="NAH135" s="91"/>
      <c r="NAI135" s="91"/>
      <c r="NAJ135" s="91"/>
      <c r="NAK135" s="91"/>
      <c r="NAL135" s="91"/>
      <c r="NAM135" s="91"/>
      <c r="NAN135" s="91"/>
      <c r="NAO135" s="91"/>
      <c r="NAP135" s="91"/>
      <c r="NAQ135" s="91"/>
      <c r="NAR135" s="91"/>
      <c r="NAS135" s="91"/>
      <c r="NAT135" s="91"/>
      <c r="NAU135" s="91"/>
      <c r="NAV135" s="91"/>
      <c r="NAW135" s="91"/>
      <c r="NAX135" s="91"/>
      <c r="NAY135" s="91"/>
      <c r="NAZ135" s="91"/>
      <c r="NBA135" s="91"/>
      <c r="NBB135" s="91"/>
      <c r="NBC135" s="91"/>
      <c r="NBD135" s="91"/>
      <c r="NBE135" s="91"/>
      <c r="NBF135" s="91"/>
      <c r="NBG135" s="91"/>
      <c r="NBH135" s="91"/>
      <c r="NBI135" s="91"/>
      <c r="NBJ135" s="91"/>
      <c r="NBK135" s="91"/>
      <c r="NBL135" s="91"/>
      <c r="NBM135" s="91"/>
      <c r="NBN135" s="91"/>
      <c r="NBO135" s="91"/>
      <c r="NBP135" s="91"/>
      <c r="NBQ135" s="91"/>
      <c r="NBR135" s="91"/>
      <c r="NBS135" s="91"/>
      <c r="NBT135" s="91"/>
      <c r="NBU135" s="91"/>
      <c r="NBV135" s="91"/>
      <c r="NBW135" s="91"/>
      <c r="NBX135" s="91"/>
      <c r="NBY135" s="91"/>
      <c r="NBZ135" s="91"/>
      <c r="NCA135" s="91"/>
      <c r="NCB135" s="91"/>
      <c r="NCC135" s="91"/>
      <c r="NCD135" s="91"/>
      <c r="NCE135" s="91"/>
      <c r="NCF135" s="91"/>
      <c r="NCG135" s="91"/>
      <c r="NCH135" s="91"/>
      <c r="NCI135" s="91"/>
      <c r="NCJ135" s="91"/>
      <c r="NCK135" s="91"/>
      <c r="NCL135" s="91"/>
      <c r="NCM135" s="91"/>
      <c r="NCN135" s="91"/>
      <c r="NCO135" s="91"/>
      <c r="NCP135" s="91"/>
      <c r="NCQ135" s="91"/>
      <c r="NCR135" s="91"/>
      <c r="NCS135" s="91"/>
      <c r="NCT135" s="91"/>
      <c r="NCU135" s="91"/>
      <c r="NCV135" s="91"/>
      <c r="NCW135" s="91"/>
      <c r="NCX135" s="91"/>
      <c r="NCY135" s="91"/>
      <c r="NCZ135" s="91"/>
      <c r="NDA135" s="91"/>
      <c r="NDB135" s="91"/>
      <c r="NDC135" s="91"/>
      <c r="NDD135" s="91"/>
      <c r="NDE135" s="91"/>
      <c r="NDF135" s="91"/>
      <c r="NDG135" s="91"/>
      <c r="NDH135" s="91"/>
      <c r="NDI135" s="91"/>
      <c r="NDJ135" s="91"/>
      <c r="NDK135" s="91"/>
      <c r="NDL135" s="91"/>
      <c r="NDM135" s="91"/>
      <c r="NDN135" s="91"/>
      <c r="NDO135" s="91"/>
      <c r="NDP135" s="91"/>
      <c r="NDQ135" s="91"/>
      <c r="NDR135" s="91"/>
      <c r="NDS135" s="91"/>
      <c r="NDT135" s="91"/>
      <c r="NDU135" s="91"/>
      <c r="NDV135" s="91"/>
      <c r="NDW135" s="91"/>
      <c r="NDX135" s="91"/>
      <c r="NDY135" s="91"/>
      <c r="NDZ135" s="91"/>
      <c r="NEA135" s="91"/>
      <c r="NEB135" s="91"/>
      <c r="NEC135" s="91"/>
      <c r="NED135" s="91"/>
      <c r="NEE135" s="91"/>
      <c r="NEF135" s="91"/>
      <c r="NEG135" s="91"/>
      <c r="NEH135" s="91"/>
      <c r="NEI135" s="91"/>
      <c r="NEJ135" s="91"/>
      <c r="NEK135" s="91"/>
      <c r="NEL135" s="91"/>
      <c r="NEM135" s="91"/>
      <c r="NEN135" s="91"/>
      <c r="NEO135" s="91"/>
      <c r="NEP135" s="91"/>
      <c r="NEQ135" s="91"/>
      <c r="NER135" s="91"/>
      <c r="NES135" s="91"/>
      <c r="NET135" s="91"/>
      <c r="NEU135" s="91"/>
      <c r="NEV135" s="91"/>
      <c r="NEW135" s="91"/>
      <c r="NEX135" s="91"/>
      <c r="NEY135" s="91"/>
      <c r="NEZ135" s="91"/>
      <c r="NFA135" s="91"/>
      <c r="NFB135" s="91"/>
      <c r="NFC135" s="91"/>
      <c r="NFD135" s="91"/>
      <c r="NFE135" s="91"/>
      <c r="NFF135" s="91"/>
      <c r="NFG135" s="91"/>
      <c r="NFH135" s="91"/>
      <c r="NFI135" s="91"/>
      <c r="NFJ135" s="91"/>
      <c r="NFK135" s="91"/>
      <c r="NFL135" s="91"/>
      <c r="NFM135" s="91"/>
      <c r="NFN135" s="91"/>
      <c r="NFO135" s="91"/>
      <c r="NFP135" s="91"/>
      <c r="NFQ135" s="91"/>
      <c r="NFR135" s="91"/>
      <c r="NFS135" s="91"/>
      <c r="NFT135" s="91"/>
      <c r="NFU135" s="91"/>
      <c r="NFV135" s="91"/>
      <c r="NFW135" s="91"/>
      <c r="NFX135" s="91"/>
      <c r="NFY135" s="91"/>
      <c r="NFZ135" s="91"/>
      <c r="NGA135" s="91"/>
      <c r="NGB135" s="91"/>
      <c r="NGC135" s="91"/>
      <c r="NGD135" s="91"/>
      <c r="NGE135" s="91"/>
      <c r="NGF135" s="91"/>
      <c r="NGG135" s="91"/>
      <c r="NGH135" s="91"/>
      <c r="NGI135" s="91"/>
      <c r="NGJ135" s="91"/>
      <c r="NGK135" s="91"/>
      <c r="NGL135" s="91"/>
      <c r="NGM135" s="91"/>
      <c r="NGN135" s="91"/>
      <c r="NGO135" s="91"/>
      <c r="NGP135" s="91"/>
      <c r="NGQ135" s="91"/>
      <c r="NGR135" s="91"/>
      <c r="NGS135" s="91"/>
      <c r="NGT135" s="91"/>
      <c r="NGU135" s="91"/>
      <c r="NGV135" s="91"/>
      <c r="NGW135" s="91"/>
      <c r="NGX135" s="91"/>
      <c r="NGY135" s="91"/>
      <c r="NGZ135" s="91"/>
      <c r="NHA135" s="91"/>
      <c r="NHB135" s="91"/>
      <c r="NHC135" s="91"/>
      <c r="NHD135" s="91"/>
      <c r="NHE135" s="91"/>
      <c r="NHF135" s="91"/>
      <c r="NHG135" s="91"/>
      <c r="NHH135" s="91"/>
      <c r="NHI135" s="91"/>
      <c r="NHJ135" s="91"/>
      <c r="NHK135" s="91"/>
      <c r="NHL135" s="91"/>
      <c r="NHM135" s="91"/>
      <c r="NHN135" s="91"/>
      <c r="NHO135" s="91"/>
      <c r="NHP135" s="91"/>
      <c r="NHQ135" s="91"/>
      <c r="NHR135" s="91"/>
      <c r="NHS135" s="91"/>
      <c r="NHT135" s="91"/>
      <c r="NHU135" s="91"/>
      <c r="NHV135" s="91"/>
      <c r="NHW135" s="91"/>
      <c r="NHX135" s="91"/>
      <c r="NHY135" s="91"/>
      <c r="NHZ135" s="91"/>
      <c r="NIA135" s="91"/>
      <c r="NIB135" s="91"/>
      <c r="NIC135" s="91"/>
      <c r="NID135" s="91"/>
      <c r="NIE135" s="91"/>
      <c r="NIF135" s="91"/>
      <c r="NIG135" s="91"/>
      <c r="NIH135" s="91"/>
      <c r="NII135" s="91"/>
      <c r="NIJ135" s="91"/>
      <c r="NIK135" s="91"/>
      <c r="NIL135" s="91"/>
      <c r="NIM135" s="91"/>
      <c r="NIN135" s="91"/>
      <c r="NIO135" s="91"/>
      <c r="NIP135" s="91"/>
      <c r="NIQ135" s="91"/>
      <c r="NIR135" s="91"/>
      <c r="NIS135" s="91"/>
      <c r="NIT135" s="91"/>
      <c r="NIU135" s="91"/>
      <c r="NIV135" s="91"/>
      <c r="NIW135" s="91"/>
      <c r="NIX135" s="91"/>
      <c r="NIY135" s="91"/>
      <c r="NIZ135" s="91"/>
      <c r="NJA135" s="91"/>
      <c r="NJB135" s="91"/>
      <c r="NJC135" s="91"/>
      <c r="NJD135" s="91"/>
      <c r="NJE135" s="91"/>
      <c r="NJF135" s="91"/>
      <c r="NJG135" s="91"/>
      <c r="NJH135" s="91"/>
      <c r="NJI135" s="91"/>
      <c r="NJJ135" s="91"/>
      <c r="NJK135" s="91"/>
      <c r="NJL135" s="91"/>
      <c r="NJM135" s="91"/>
      <c r="NJN135" s="91"/>
      <c r="NJO135" s="91"/>
      <c r="NJP135" s="91"/>
      <c r="NJQ135" s="91"/>
      <c r="NJR135" s="91"/>
      <c r="NJS135" s="91"/>
      <c r="NJT135" s="91"/>
      <c r="NJU135" s="91"/>
      <c r="NJV135" s="91"/>
      <c r="NJW135" s="91"/>
      <c r="NJX135" s="91"/>
      <c r="NJY135" s="91"/>
      <c r="NJZ135" s="91"/>
      <c r="NKA135" s="91"/>
      <c r="NKB135" s="91"/>
      <c r="NKC135" s="91"/>
      <c r="NKD135" s="91"/>
      <c r="NKE135" s="91"/>
      <c r="NKF135" s="91"/>
      <c r="NKG135" s="91"/>
      <c r="NKH135" s="91"/>
      <c r="NKI135" s="91"/>
      <c r="NKJ135" s="91"/>
      <c r="NKK135" s="91"/>
      <c r="NKL135" s="91"/>
      <c r="NKM135" s="91"/>
      <c r="NKN135" s="91"/>
      <c r="NKO135" s="91"/>
      <c r="NKP135" s="91"/>
      <c r="NKQ135" s="91"/>
      <c r="NKR135" s="91"/>
      <c r="NKS135" s="91"/>
      <c r="NKT135" s="91"/>
      <c r="NKU135" s="91"/>
      <c r="NKV135" s="91"/>
      <c r="NKW135" s="91"/>
      <c r="NKX135" s="91"/>
      <c r="NKY135" s="91"/>
      <c r="NKZ135" s="91"/>
      <c r="NLA135" s="91"/>
      <c r="NLB135" s="91"/>
      <c r="NLC135" s="91"/>
      <c r="NLD135" s="91"/>
      <c r="NLE135" s="91"/>
      <c r="NLF135" s="91"/>
      <c r="NLG135" s="91"/>
      <c r="NLH135" s="91"/>
      <c r="NLI135" s="91"/>
      <c r="NLJ135" s="91"/>
      <c r="NLK135" s="91"/>
      <c r="NLL135" s="91"/>
      <c r="NLM135" s="91"/>
      <c r="NLN135" s="91"/>
      <c r="NLO135" s="91"/>
      <c r="NLP135" s="91"/>
      <c r="NLQ135" s="91"/>
      <c r="NLR135" s="91"/>
      <c r="NLS135" s="91"/>
      <c r="NLT135" s="91"/>
      <c r="NLU135" s="91"/>
      <c r="NLV135" s="91"/>
      <c r="NLW135" s="91"/>
      <c r="NLX135" s="91"/>
      <c r="NLY135" s="91"/>
      <c r="NLZ135" s="91"/>
      <c r="NMA135" s="91"/>
      <c r="NMB135" s="91"/>
      <c r="NMC135" s="91"/>
      <c r="NMD135" s="91"/>
      <c r="NME135" s="91"/>
      <c r="NMF135" s="91"/>
      <c r="NMG135" s="91"/>
      <c r="NMH135" s="91"/>
      <c r="NMI135" s="91"/>
      <c r="NMJ135" s="91"/>
      <c r="NMK135" s="91"/>
      <c r="NML135" s="91"/>
      <c r="NMM135" s="91"/>
      <c r="NMN135" s="91"/>
      <c r="NMO135" s="91"/>
      <c r="NMP135" s="91"/>
      <c r="NMQ135" s="91"/>
      <c r="NMR135" s="91"/>
      <c r="NMS135" s="91"/>
      <c r="NMT135" s="91"/>
      <c r="NMU135" s="91"/>
      <c r="NMV135" s="91"/>
      <c r="NMW135" s="91"/>
      <c r="NMX135" s="91"/>
      <c r="NMY135" s="91"/>
      <c r="NMZ135" s="91"/>
      <c r="NNA135" s="91"/>
      <c r="NNB135" s="91"/>
      <c r="NNC135" s="91"/>
      <c r="NND135" s="91"/>
      <c r="NNE135" s="91"/>
      <c r="NNF135" s="91"/>
      <c r="NNG135" s="91"/>
      <c r="NNH135" s="91"/>
      <c r="NNI135" s="91"/>
      <c r="NNJ135" s="91"/>
      <c r="NNK135" s="91"/>
      <c r="NNL135" s="91"/>
      <c r="NNM135" s="91"/>
      <c r="NNN135" s="91"/>
      <c r="NNO135" s="91"/>
      <c r="NNP135" s="91"/>
      <c r="NNQ135" s="91"/>
      <c r="NNR135" s="91"/>
      <c r="NNS135" s="91"/>
      <c r="NNT135" s="91"/>
      <c r="NNU135" s="91"/>
      <c r="NNV135" s="91"/>
      <c r="NNW135" s="91"/>
      <c r="NNX135" s="91"/>
      <c r="NNY135" s="91"/>
      <c r="NNZ135" s="91"/>
      <c r="NOA135" s="91"/>
      <c r="NOB135" s="91"/>
      <c r="NOC135" s="91"/>
      <c r="NOD135" s="91"/>
      <c r="NOE135" s="91"/>
      <c r="NOF135" s="91"/>
      <c r="NOG135" s="91"/>
      <c r="NOH135" s="91"/>
      <c r="NOI135" s="91"/>
      <c r="NOJ135" s="91"/>
      <c r="NOK135" s="91"/>
      <c r="NOL135" s="91"/>
      <c r="NOM135" s="91"/>
      <c r="NON135" s="91"/>
      <c r="NOO135" s="91"/>
      <c r="NOP135" s="91"/>
      <c r="NOQ135" s="91"/>
      <c r="NOR135" s="91"/>
      <c r="NOS135" s="91"/>
      <c r="NOT135" s="91"/>
      <c r="NOU135" s="91"/>
      <c r="NOV135" s="91"/>
      <c r="NOW135" s="91"/>
      <c r="NOX135" s="91"/>
      <c r="NOY135" s="91"/>
      <c r="NOZ135" s="91"/>
      <c r="NPA135" s="91"/>
      <c r="NPB135" s="91"/>
      <c r="NPC135" s="91"/>
      <c r="NPD135" s="91"/>
      <c r="NPE135" s="91"/>
      <c r="NPF135" s="91"/>
      <c r="NPG135" s="91"/>
      <c r="NPH135" s="91"/>
      <c r="NPI135" s="91"/>
      <c r="NPJ135" s="91"/>
      <c r="NPK135" s="91"/>
      <c r="NPL135" s="91"/>
      <c r="NPM135" s="91"/>
      <c r="NPN135" s="91"/>
      <c r="NPO135" s="91"/>
      <c r="NPP135" s="91"/>
      <c r="NPQ135" s="91"/>
      <c r="NPR135" s="91"/>
      <c r="NPS135" s="91"/>
      <c r="NPT135" s="91"/>
      <c r="NPU135" s="91"/>
      <c r="NPV135" s="91"/>
      <c r="NPW135" s="91"/>
      <c r="NPX135" s="91"/>
      <c r="NPY135" s="91"/>
      <c r="NPZ135" s="91"/>
      <c r="NQA135" s="91"/>
      <c r="NQB135" s="91"/>
      <c r="NQC135" s="91"/>
      <c r="NQD135" s="91"/>
      <c r="NQE135" s="91"/>
      <c r="NQF135" s="91"/>
      <c r="NQG135" s="91"/>
      <c r="NQH135" s="91"/>
      <c r="NQI135" s="91"/>
      <c r="NQJ135" s="91"/>
      <c r="NQK135" s="91"/>
      <c r="NQL135" s="91"/>
      <c r="NQM135" s="91"/>
      <c r="NQN135" s="91"/>
      <c r="NQO135" s="91"/>
      <c r="NQP135" s="91"/>
      <c r="NQQ135" s="91"/>
      <c r="NQR135" s="91"/>
      <c r="NQS135" s="91"/>
      <c r="NQT135" s="91"/>
      <c r="NQU135" s="91"/>
      <c r="NQV135" s="91"/>
      <c r="NQW135" s="91"/>
      <c r="NQX135" s="91"/>
      <c r="NQY135" s="91"/>
      <c r="NQZ135" s="91"/>
      <c r="NRA135" s="91"/>
      <c r="NRB135" s="91"/>
      <c r="NRC135" s="91"/>
      <c r="NRD135" s="91"/>
      <c r="NRE135" s="91"/>
      <c r="NRF135" s="91"/>
      <c r="NRG135" s="91"/>
      <c r="NRH135" s="91"/>
      <c r="NRI135" s="91"/>
      <c r="NRJ135" s="91"/>
      <c r="NRK135" s="91"/>
      <c r="NRL135" s="91"/>
      <c r="NRM135" s="91"/>
      <c r="NRN135" s="91"/>
      <c r="NRO135" s="91"/>
      <c r="NRP135" s="91"/>
      <c r="NRQ135" s="91"/>
      <c r="NRR135" s="91"/>
      <c r="NRS135" s="91"/>
      <c r="NRT135" s="91"/>
      <c r="NRU135" s="91"/>
      <c r="NRV135" s="91"/>
      <c r="NRW135" s="91"/>
      <c r="NRX135" s="91"/>
      <c r="NRY135" s="91"/>
      <c r="NRZ135" s="91"/>
      <c r="NSA135" s="91"/>
      <c r="NSB135" s="91"/>
      <c r="NSC135" s="91"/>
      <c r="NSD135" s="91"/>
      <c r="NSE135" s="91"/>
      <c r="NSF135" s="91"/>
      <c r="NSG135" s="91"/>
      <c r="NSH135" s="91"/>
      <c r="NSI135" s="91"/>
      <c r="NSJ135" s="91"/>
      <c r="NSK135" s="91"/>
      <c r="NSL135" s="91"/>
      <c r="NSM135" s="91"/>
      <c r="NSN135" s="91"/>
      <c r="NSO135" s="91"/>
      <c r="NSP135" s="91"/>
      <c r="NSQ135" s="91"/>
      <c r="NSR135" s="91"/>
      <c r="NSS135" s="91"/>
      <c r="NST135" s="91"/>
      <c r="NSU135" s="91"/>
      <c r="NSV135" s="91"/>
      <c r="NSW135" s="91"/>
      <c r="NSX135" s="91"/>
      <c r="NSY135" s="91"/>
      <c r="NSZ135" s="91"/>
      <c r="NTA135" s="91"/>
      <c r="NTB135" s="91"/>
      <c r="NTC135" s="91"/>
      <c r="NTD135" s="91"/>
      <c r="NTE135" s="91"/>
      <c r="NTF135" s="91"/>
      <c r="NTG135" s="91"/>
      <c r="NTH135" s="91"/>
      <c r="NTI135" s="91"/>
      <c r="NTJ135" s="91"/>
      <c r="NTK135" s="91"/>
      <c r="NTL135" s="91"/>
      <c r="NTM135" s="91"/>
      <c r="NTN135" s="91"/>
      <c r="NTO135" s="91"/>
      <c r="NTP135" s="91"/>
      <c r="NTQ135" s="91"/>
      <c r="NTR135" s="91"/>
      <c r="NTS135" s="91"/>
      <c r="NTT135" s="91"/>
      <c r="NTU135" s="91"/>
      <c r="NTV135" s="91"/>
      <c r="NTW135" s="91"/>
      <c r="NTX135" s="91"/>
      <c r="NTY135" s="91"/>
      <c r="NTZ135" s="91"/>
      <c r="NUA135" s="91"/>
      <c r="NUB135" s="91"/>
      <c r="NUC135" s="91"/>
      <c r="NUD135" s="91"/>
      <c r="NUE135" s="91"/>
      <c r="NUF135" s="91"/>
      <c r="NUG135" s="91"/>
      <c r="NUH135" s="91"/>
      <c r="NUI135" s="91"/>
      <c r="NUJ135" s="91"/>
      <c r="NUK135" s="91"/>
      <c r="NUL135" s="91"/>
      <c r="NUM135" s="91"/>
      <c r="NUN135" s="91"/>
      <c r="NUO135" s="91"/>
      <c r="NUP135" s="91"/>
      <c r="NUQ135" s="91"/>
      <c r="NUR135" s="91"/>
      <c r="NUS135" s="91"/>
      <c r="NUT135" s="91"/>
      <c r="NUU135" s="91"/>
      <c r="NUV135" s="91"/>
      <c r="NUW135" s="91"/>
      <c r="NUX135" s="91"/>
      <c r="NUY135" s="91"/>
      <c r="NUZ135" s="91"/>
      <c r="NVA135" s="91"/>
      <c r="NVB135" s="91"/>
      <c r="NVC135" s="91"/>
      <c r="NVD135" s="91"/>
      <c r="NVE135" s="91"/>
      <c r="NVF135" s="91"/>
      <c r="NVG135" s="91"/>
      <c r="NVH135" s="91"/>
      <c r="NVI135" s="91"/>
      <c r="NVJ135" s="91"/>
      <c r="NVK135" s="91"/>
      <c r="NVL135" s="91"/>
      <c r="NVM135" s="91"/>
      <c r="NVN135" s="91"/>
      <c r="NVO135" s="91"/>
      <c r="NVP135" s="91"/>
      <c r="NVQ135" s="91"/>
      <c r="NVR135" s="91"/>
      <c r="NVS135" s="91"/>
      <c r="NVT135" s="91"/>
      <c r="NVU135" s="91"/>
      <c r="NVV135" s="91"/>
      <c r="NVW135" s="91"/>
      <c r="NVX135" s="91"/>
      <c r="NVY135" s="91"/>
      <c r="NVZ135" s="91"/>
      <c r="NWA135" s="91"/>
      <c r="NWB135" s="91"/>
      <c r="NWC135" s="91"/>
      <c r="NWD135" s="91"/>
      <c r="NWE135" s="91"/>
      <c r="NWF135" s="91"/>
      <c r="NWG135" s="91"/>
      <c r="NWH135" s="91"/>
      <c r="NWI135" s="91"/>
      <c r="NWJ135" s="91"/>
      <c r="NWK135" s="91"/>
      <c r="NWL135" s="91"/>
      <c r="NWM135" s="91"/>
      <c r="NWN135" s="91"/>
      <c r="NWO135" s="91"/>
      <c r="NWP135" s="91"/>
      <c r="NWQ135" s="91"/>
      <c r="NWR135" s="91"/>
      <c r="NWS135" s="91"/>
      <c r="NWT135" s="91"/>
      <c r="NWU135" s="91"/>
      <c r="NWV135" s="91"/>
      <c r="NWW135" s="91"/>
      <c r="NWX135" s="91"/>
      <c r="NWY135" s="91"/>
      <c r="NWZ135" s="91"/>
      <c r="NXA135" s="91"/>
      <c r="NXB135" s="91"/>
      <c r="NXC135" s="91"/>
      <c r="NXD135" s="91"/>
      <c r="NXE135" s="91"/>
      <c r="NXF135" s="91"/>
      <c r="NXG135" s="91"/>
      <c r="NXH135" s="91"/>
      <c r="NXI135" s="91"/>
      <c r="NXJ135" s="91"/>
      <c r="NXK135" s="91"/>
      <c r="NXL135" s="91"/>
      <c r="NXM135" s="91"/>
      <c r="NXN135" s="91"/>
      <c r="NXO135" s="91"/>
      <c r="NXP135" s="91"/>
      <c r="NXQ135" s="91"/>
      <c r="NXR135" s="91"/>
      <c r="NXS135" s="91"/>
      <c r="NXT135" s="91"/>
      <c r="NXU135" s="91"/>
      <c r="NXV135" s="91"/>
      <c r="NXW135" s="91"/>
      <c r="NXX135" s="91"/>
      <c r="NXY135" s="91"/>
      <c r="NXZ135" s="91"/>
      <c r="NYA135" s="91"/>
      <c r="NYB135" s="91"/>
      <c r="NYC135" s="91"/>
      <c r="NYD135" s="91"/>
      <c r="NYE135" s="91"/>
      <c r="NYF135" s="91"/>
      <c r="NYG135" s="91"/>
      <c r="NYH135" s="91"/>
      <c r="NYI135" s="91"/>
      <c r="NYJ135" s="91"/>
      <c r="NYK135" s="91"/>
      <c r="NYL135" s="91"/>
      <c r="NYM135" s="91"/>
      <c r="NYN135" s="91"/>
      <c r="NYO135" s="91"/>
      <c r="NYP135" s="91"/>
      <c r="NYQ135" s="91"/>
      <c r="NYR135" s="91"/>
      <c r="NYS135" s="91"/>
      <c r="NYT135" s="91"/>
      <c r="NYU135" s="91"/>
      <c r="NYV135" s="91"/>
      <c r="NYW135" s="91"/>
      <c r="NYX135" s="91"/>
      <c r="NYY135" s="91"/>
      <c r="NYZ135" s="91"/>
      <c r="NZA135" s="91"/>
      <c r="NZB135" s="91"/>
      <c r="NZC135" s="91"/>
      <c r="NZD135" s="91"/>
      <c r="NZE135" s="91"/>
      <c r="NZF135" s="91"/>
      <c r="NZG135" s="91"/>
      <c r="NZH135" s="91"/>
      <c r="NZI135" s="91"/>
      <c r="NZJ135" s="91"/>
      <c r="NZK135" s="91"/>
      <c r="NZL135" s="91"/>
      <c r="NZM135" s="91"/>
      <c r="NZN135" s="91"/>
      <c r="NZO135" s="91"/>
      <c r="NZP135" s="91"/>
      <c r="NZQ135" s="91"/>
      <c r="NZR135" s="91"/>
      <c r="NZS135" s="91"/>
      <c r="NZT135" s="91"/>
      <c r="NZU135" s="91"/>
      <c r="NZV135" s="91"/>
      <c r="NZW135" s="91"/>
      <c r="NZX135" s="91"/>
      <c r="NZY135" s="91"/>
      <c r="NZZ135" s="91"/>
      <c r="OAA135" s="91"/>
      <c r="OAB135" s="91"/>
      <c r="OAC135" s="91"/>
      <c r="OAD135" s="91"/>
      <c r="OAE135" s="91"/>
      <c r="OAF135" s="91"/>
      <c r="OAG135" s="91"/>
      <c r="OAH135" s="91"/>
      <c r="OAI135" s="91"/>
      <c r="OAJ135" s="91"/>
      <c r="OAK135" s="91"/>
      <c r="OAL135" s="91"/>
      <c r="OAM135" s="91"/>
      <c r="OAN135" s="91"/>
      <c r="OAO135" s="91"/>
      <c r="OAP135" s="91"/>
      <c r="OAQ135" s="91"/>
      <c r="OAR135" s="91"/>
      <c r="OAS135" s="91"/>
      <c r="OAT135" s="91"/>
      <c r="OAU135" s="91"/>
      <c r="OAV135" s="91"/>
      <c r="OAW135" s="91"/>
      <c r="OAX135" s="91"/>
      <c r="OAY135" s="91"/>
      <c r="OAZ135" s="91"/>
      <c r="OBA135" s="91"/>
      <c r="OBB135" s="91"/>
      <c r="OBC135" s="91"/>
      <c r="OBD135" s="91"/>
      <c r="OBE135" s="91"/>
      <c r="OBF135" s="91"/>
      <c r="OBG135" s="91"/>
      <c r="OBH135" s="91"/>
      <c r="OBI135" s="91"/>
      <c r="OBJ135" s="91"/>
      <c r="OBK135" s="91"/>
      <c r="OBL135" s="91"/>
      <c r="OBM135" s="91"/>
      <c r="OBN135" s="91"/>
      <c r="OBO135" s="91"/>
      <c r="OBP135" s="91"/>
      <c r="OBQ135" s="91"/>
      <c r="OBR135" s="91"/>
      <c r="OBS135" s="91"/>
      <c r="OBT135" s="91"/>
      <c r="OBU135" s="91"/>
      <c r="OBV135" s="91"/>
      <c r="OBW135" s="91"/>
      <c r="OBX135" s="91"/>
      <c r="OBY135" s="91"/>
      <c r="OBZ135" s="91"/>
      <c r="OCA135" s="91"/>
      <c r="OCB135" s="91"/>
      <c r="OCC135" s="91"/>
      <c r="OCD135" s="91"/>
      <c r="OCE135" s="91"/>
      <c r="OCF135" s="91"/>
      <c r="OCG135" s="91"/>
      <c r="OCH135" s="91"/>
      <c r="OCI135" s="91"/>
      <c r="OCJ135" s="91"/>
      <c r="OCK135" s="91"/>
      <c r="OCL135" s="91"/>
      <c r="OCM135" s="91"/>
      <c r="OCN135" s="91"/>
      <c r="OCO135" s="91"/>
      <c r="OCP135" s="91"/>
      <c r="OCQ135" s="91"/>
      <c r="OCR135" s="91"/>
      <c r="OCS135" s="91"/>
      <c r="OCT135" s="91"/>
      <c r="OCU135" s="91"/>
      <c r="OCV135" s="91"/>
      <c r="OCW135" s="91"/>
      <c r="OCX135" s="91"/>
      <c r="OCY135" s="91"/>
      <c r="OCZ135" s="91"/>
      <c r="ODA135" s="91"/>
      <c r="ODB135" s="91"/>
      <c r="ODC135" s="91"/>
      <c r="ODD135" s="91"/>
      <c r="ODE135" s="91"/>
      <c r="ODF135" s="91"/>
      <c r="ODG135" s="91"/>
      <c r="ODH135" s="91"/>
      <c r="ODI135" s="91"/>
      <c r="ODJ135" s="91"/>
      <c r="ODK135" s="91"/>
      <c r="ODL135" s="91"/>
      <c r="ODM135" s="91"/>
      <c r="ODN135" s="91"/>
      <c r="ODO135" s="91"/>
      <c r="ODP135" s="91"/>
      <c r="ODQ135" s="91"/>
      <c r="ODR135" s="91"/>
      <c r="ODS135" s="91"/>
      <c r="ODT135" s="91"/>
      <c r="ODU135" s="91"/>
      <c r="ODV135" s="91"/>
      <c r="ODW135" s="91"/>
      <c r="ODX135" s="91"/>
      <c r="ODY135" s="91"/>
      <c r="ODZ135" s="91"/>
      <c r="OEA135" s="91"/>
      <c r="OEB135" s="91"/>
      <c r="OEC135" s="91"/>
      <c r="OED135" s="91"/>
      <c r="OEE135" s="91"/>
      <c r="OEF135" s="91"/>
      <c r="OEG135" s="91"/>
      <c r="OEH135" s="91"/>
      <c r="OEI135" s="91"/>
      <c r="OEJ135" s="91"/>
      <c r="OEK135" s="91"/>
      <c r="OEL135" s="91"/>
      <c r="OEM135" s="91"/>
      <c r="OEN135" s="91"/>
      <c r="OEO135" s="91"/>
      <c r="OEP135" s="91"/>
      <c r="OEQ135" s="91"/>
      <c r="OER135" s="91"/>
      <c r="OES135" s="91"/>
      <c r="OET135" s="91"/>
      <c r="OEU135" s="91"/>
      <c r="OEV135" s="91"/>
      <c r="OEW135" s="91"/>
      <c r="OEX135" s="91"/>
      <c r="OEY135" s="91"/>
      <c r="OEZ135" s="91"/>
      <c r="OFA135" s="91"/>
      <c r="OFB135" s="91"/>
      <c r="OFC135" s="91"/>
      <c r="OFD135" s="91"/>
      <c r="OFE135" s="91"/>
      <c r="OFF135" s="91"/>
      <c r="OFG135" s="91"/>
      <c r="OFH135" s="91"/>
      <c r="OFI135" s="91"/>
      <c r="OFJ135" s="91"/>
      <c r="OFK135" s="91"/>
      <c r="OFL135" s="91"/>
      <c r="OFM135" s="91"/>
      <c r="OFN135" s="91"/>
      <c r="OFO135" s="91"/>
      <c r="OFP135" s="91"/>
      <c r="OFQ135" s="91"/>
      <c r="OFR135" s="91"/>
      <c r="OFS135" s="91"/>
      <c r="OFT135" s="91"/>
      <c r="OFU135" s="91"/>
      <c r="OFV135" s="91"/>
      <c r="OFW135" s="91"/>
      <c r="OFX135" s="91"/>
      <c r="OFY135" s="91"/>
      <c r="OFZ135" s="91"/>
      <c r="OGA135" s="91"/>
      <c r="OGB135" s="91"/>
      <c r="OGC135" s="91"/>
      <c r="OGD135" s="91"/>
      <c r="OGE135" s="91"/>
      <c r="OGF135" s="91"/>
      <c r="OGG135" s="91"/>
      <c r="OGH135" s="91"/>
      <c r="OGI135" s="91"/>
      <c r="OGJ135" s="91"/>
      <c r="OGK135" s="91"/>
      <c r="OGL135" s="91"/>
      <c r="OGM135" s="91"/>
      <c r="OGN135" s="91"/>
      <c r="OGO135" s="91"/>
      <c r="OGP135" s="91"/>
      <c r="OGQ135" s="91"/>
      <c r="OGR135" s="91"/>
      <c r="OGS135" s="91"/>
      <c r="OGT135" s="91"/>
      <c r="OGU135" s="91"/>
      <c r="OGV135" s="91"/>
      <c r="OGW135" s="91"/>
      <c r="OGX135" s="91"/>
      <c r="OGY135" s="91"/>
      <c r="OGZ135" s="91"/>
      <c r="OHA135" s="91"/>
      <c r="OHB135" s="91"/>
      <c r="OHC135" s="91"/>
      <c r="OHD135" s="91"/>
      <c r="OHE135" s="91"/>
      <c r="OHF135" s="91"/>
      <c r="OHG135" s="91"/>
      <c r="OHH135" s="91"/>
      <c r="OHI135" s="91"/>
      <c r="OHJ135" s="91"/>
      <c r="OHK135" s="91"/>
      <c r="OHL135" s="91"/>
      <c r="OHM135" s="91"/>
      <c r="OHN135" s="91"/>
      <c r="OHO135" s="91"/>
      <c r="OHP135" s="91"/>
      <c r="OHQ135" s="91"/>
      <c r="OHR135" s="91"/>
      <c r="OHS135" s="91"/>
      <c r="OHT135" s="91"/>
      <c r="OHU135" s="91"/>
      <c r="OHV135" s="91"/>
      <c r="OHW135" s="91"/>
      <c r="OHX135" s="91"/>
      <c r="OHY135" s="91"/>
      <c r="OHZ135" s="91"/>
      <c r="OIA135" s="91"/>
      <c r="OIB135" s="91"/>
      <c r="OIC135" s="91"/>
      <c r="OID135" s="91"/>
      <c r="OIE135" s="91"/>
      <c r="OIF135" s="91"/>
      <c r="OIG135" s="91"/>
      <c r="OIH135" s="91"/>
      <c r="OII135" s="91"/>
      <c r="OIJ135" s="91"/>
      <c r="OIK135" s="91"/>
      <c r="OIL135" s="91"/>
      <c r="OIM135" s="91"/>
      <c r="OIN135" s="91"/>
      <c r="OIO135" s="91"/>
      <c r="OIP135" s="91"/>
      <c r="OIQ135" s="91"/>
      <c r="OIR135" s="91"/>
      <c r="OIS135" s="91"/>
      <c r="OIT135" s="91"/>
      <c r="OIU135" s="91"/>
      <c r="OIV135" s="91"/>
      <c r="OIW135" s="91"/>
      <c r="OIX135" s="91"/>
      <c r="OIY135" s="91"/>
      <c r="OIZ135" s="91"/>
      <c r="OJA135" s="91"/>
      <c r="OJB135" s="91"/>
      <c r="OJC135" s="91"/>
      <c r="OJD135" s="91"/>
      <c r="OJE135" s="91"/>
      <c r="OJF135" s="91"/>
      <c r="OJG135" s="91"/>
      <c r="OJH135" s="91"/>
      <c r="OJI135" s="91"/>
      <c r="OJJ135" s="91"/>
      <c r="OJK135" s="91"/>
      <c r="OJL135" s="91"/>
      <c r="OJM135" s="91"/>
      <c r="OJN135" s="91"/>
      <c r="OJO135" s="91"/>
      <c r="OJP135" s="91"/>
      <c r="OJQ135" s="91"/>
      <c r="OJR135" s="91"/>
      <c r="OJS135" s="91"/>
      <c r="OJT135" s="91"/>
      <c r="OJU135" s="91"/>
      <c r="OJV135" s="91"/>
      <c r="OJW135" s="91"/>
      <c r="OJX135" s="91"/>
      <c r="OJY135" s="91"/>
      <c r="OJZ135" s="91"/>
      <c r="OKA135" s="91"/>
      <c r="OKB135" s="91"/>
      <c r="OKC135" s="91"/>
      <c r="OKD135" s="91"/>
      <c r="OKE135" s="91"/>
      <c r="OKF135" s="91"/>
      <c r="OKG135" s="91"/>
      <c r="OKH135" s="91"/>
      <c r="OKI135" s="91"/>
      <c r="OKJ135" s="91"/>
      <c r="OKK135" s="91"/>
      <c r="OKL135" s="91"/>
      <c r="OKM135" s="91"/>
      <c r="OKN135" s="91"/>
      <c r="OKO135" s="91"/>
      <c r="OKP135" s="91"/>
      <c r="OKQ135" s="91"/>
      <c r="OKR135" s="91"/>
      <c r="OKS135" s="91"/>
      <c r="OKT135" s="91"/>
      <c r="OKU135" s="91"/>
      <c r="OKV135" s="91"/>
      <c r="OKW135" s="91"/>
      <c r="OKX135" s="91"/>
      <c r="OKY135" s="91"/>
      <c r="OKZ135" s="91"/>
      <c r="OLA135" s="91"/>
      <c r="OLB135" s="91"/>
      <c r="OLC135" s="91"/>
      <c r="OLD135" s="91"/>
      <c r="OLE135" s="91"/>
      <c r="OLF135" s="91"/>
      <c r="OLG135" s="91"/>
      <c r="OLH135" s="91"/>
      <c r="OLI135" s="91"/>
      <c r="OLJ135" s="91"/>
      <c r="OLK135" s="91"/>
      <c r="OLL135" s="91"/>
      <c r="OLM135" s="91"/>
      <c r="OLN135" s="91"/>
      <c r="OLO135" s="91"/>
      <c r="OLP135" s="91"/>
      <c r="OLQ135" s="91"/>
      <c r="OLR135" s="91"/>
      <c r="OLS135" s="91"/>
      <c r="OLT135" s="91"/>
      <c r="OLU135" s="91"/>
      <c r="OLV135" s="91"/>
      <c r="OLW135" s="91"/>
      <c r="OLX135" s="91"/>
      <c r="OLY135" s="91"/>
      <c r="OLZ135" s="91"/>
      <c r="OMA135" s="91"/>
      <c r="OMB135" s="91"/>
      <c r="OMC135" s="91"/>
      <c r="OMD135" s="91"/>
      <c r="OME135" s="91"/>
      <c r="OMF135" s="91"/>
      <c r="OMG135" s="91"/>
      <c r="OMH135" s="91"/>
      <c r="OMI135" s="91"/>
      <c r="OMJ135" s="91"/>
      <c r="OMK135" s="91"/>
      <c r="OML135" s="91"/>
      <c r="OMM135" s="91"/>
      <c r="OMN135" s="91"/>
      <c r="OMO135" s="91"/>
      <c r="OMP135" s="91"/>
      <c r="OMQ135" s="91"/>
      <c r="OMR135" s="91"/>
      <c r="OMS135" s="91"/>
      <c r="OMT135" s="91"/>
      <c r="OMU135" s="91"/>
      <c r="OMV135" s="91"/>
      <c r="OMW135" s="91"/>
      <c r="OMX135" s="91"/>
      <c r="OMY135" s="91"/>
      <c r="OMZ135" s="91"/>
      <c r="ONA135" s="91"/>
      <c r="ONB135" s="91"/>
      <c r="ONC135" s="91"/>
      <c r="OND135" s="91"/>
      <c r="ONE135" s="91"/>
      <c r="ONF135" s="91"/>
      <c r="ONG135" s="91"/>
      <c r="ONH135" s="91"/>
      <c r="ONI135" s="91"/>
      <c r="ONJ135" s="91"/>
      <c r="ONK135" s="91"/>
      <c r="ONL135" s="91"/>
      <c r="ONM135" s="91"/>
      <c r="ONN135" s="91"/>
      <c r="ONO135" s="91"/>
      <c r="ONP135" s="91"/>
      <c r="ONQ135" s="91"/>
      <c r="ONR135" s="91"/>
      <c r="ONS135" s="91"/>
      <c r="ONT135" s="91"/>
      <c r="ONU135" s="91"/>
      <c r="ONV135" s="91"/>
      <c r="ONW135" s="91"/>
      <c r="ONX135" s="91"/>
      <c r="ONY135" s="91"/>
      <c r="ONZ135" s="91"/>
      <c r="OOA135" s="91"/>
      <c r="OOB135" s="91"/>
      <c r="OOC135" s="91"/>
      <c r="OOD135" s="91"/>
      <c r="OOE135" s="91"/>
      <c r="OOF135" s="91"/>
      <c r="OOG135" s="91"/>
      <c r="OOH135" s="91"/>
      <c r="OOI135" s="91"/>
      <c r="OOJ135" s="91"/>
      <c r="OOK135" s="91"/>
      <c r="OOL135" s="91"/>
      <c r="OOM135" s="91"/>
      <c r="OON135" s="91"/>
      <c r="OOO135" s="91"/>
      <c r="OOP135" s="91"/>
      <c r="OOQ135" s="91"/>
      <c r="OOR135" s="91"/>
      <c r="OOS135" s="91"/>
      <c r="OOT135" s="91"/>
      <c r="OOU135" s="91"/>
      <c r="OOV135" s="91"/>
      <c r="OOW135" s="91"/>
      <c r="OOX135" s="91"/>
      <c r="OOY135" s="91"/>
      <c r="OOZ135" s="91"/>
      <c r="OPA135" s="91"/>
      <c r="OPB135" s="91"/>
      <c r="OPC135" s="91"/>
      <c r="OPD135" s="91"/>
      <c r="OPE135" s="91"/>
      <c r="OPF135" s="91"/>
      <c r="OPG135" s="91"/>
      <c r="OPH135" s="91"/>
      <c r="OPI135" s="91"/>
      <c r="OPJ135" s="91"/>
      <c r="OPK135" s="91"/>
      <c r="OPL135" s="91"/>
      <c r="OPM135" s="91"/>
      <c r="OPN135" s="91"/>
      <c r="OPO135" s="91"/>
      <c r="OPP135" s="91"/>
      <c r="OPQ135" s="91"/>
      <c r="OPR135" s="91"/>
      <c r="OPS135" s="91"/>
      <c r="OPT135" s="91"/>
      <c r="OPU135" s="91"/>
      <c r="OPV135" s="91"/>
      <c r="OPW135" s="91"/>
      <c r="OPX135" s="91"/>
      <c r="OPY135" s="91"/>
      <c r="OPZ135" s="91"/>
      <c r="OQA135" s="91"/>
      <c r="OQB135" s="91"/>
      <c r="OQC135" s="91"/>
      <c r="OQD135" s="91"/>
      <c r="OQE135" s="91"/>
      <c r="OQF135" s="91"/>
      <c r="OQG135" s="91"/>
      <c r="OQH135" s="91"/>
      <c r="OQI135" s="91"/>
      <c r="OQJ135" s="91"/>
      <c r="OQK135" s="91"/>
      <c r="OQL135" s="91"/>
      <c r="OQM135" s="91"/>
      <c r="OQN135" s="91"/>
      <c r="OQO135" s="91"/>
      <c r="OQP135" s="91"/>
      <c r="OQQ135" s="91"/>
      <c r="OQR135" s="91"/>
      <c r="OQS135" s="91"/>
      <c r="OQT135" s="91"/>
      <c r="OQU135" s="91"/>
      <c r="OQV135" s="91"/>
      <c r="OQW135" s="91"/>
      <c r="OQX135" s="91"/>
      <c r="OQY135" s="91"/>
      <c r="OQZ135" s="91"/>
      <c r="ORA135" s="91"/>
      <c r="ORB135" s="91"/>
      <c r="ORC135" s="91"/>
      <c r="ORD135" s="91"/>
      <c r="ORE135" s="91"/>
      <c r="ORF135" s="91"/>
      <c r="ORG135" s="91"/>
      <c r="ORH135" s="91"/>
      <c r="ORI135" s="91"/>
      <c r="ORJ135" s="91"/>
      <c r="ORK135" s="91"/>
      <c r="ORL135" s="91"/>
      <c r="ORM135" s="91"/>
      <c r="ORN135" s="91"/>
      <c r="ORO135" s="91"/>
      <c r="ORP135" s="91"/>
      <c r="ORQ135" s="91"/>
      <c r="ORR135" s="91"/>
      <c r="ORS135" s="91"/>
      <c r="ORT135" s="91"/>
      <c r="ORU135" s="91"/>
      <c r="ORV135" s="91"/>
      <c r="ORW135" s="91"/>
      <c r="ORX135" s="91"/>
      <c r="ORY135" s="91"/>
      <c r="ORZ135" s="91"/>
      <c r="OSA135" s="91"/>
      <c r="OSB135" s="91"/>
      <c r="OSC135" s="91"/>
      <c r="OSD135" s="91"/>
      <c r="OSE135" s="91"/>
      <c r="OSF135" s="91"/>
      <c r="OSG135" s="91"/>
      <c r="OSH135" s="91"/>
      <c r="OSI135" s="91"/>
      <c r="OSJ135" s="91"/>
      <c r="OSK135" s="91"/>
      <c r="OSL135" s="91"/>
      <c r="OSM135" s="91"/>
      <c r="OSN135" s="91"/>
      <c r="OSO135" s="91"/>
      <c r="OSP135" s="91"/>
      <c r="OSQ135" s="91"/>
      <c r="OSR135" s="91"/>
      <c r="OSS135" s="91"/>
      <c r="OST135" s="91"/>
      <c r="OSU135" s="91"/>
      <c r="OSV135" s="91"/>
      <c r="OSW135" s="91"/>
      <c r="OSX135" s="91"/>
      <c r="OSY135" s="91"/>
      <c r="OSZ135" s="91"/>
      <c r="OTA135" s="91"/>
      <c r="OTB135" s="91"/>
      <c r="OTC135" s="91"/>
      <c r="OTD135" s="91"/>
      <c r="OTE135" s="91"/>
      <c r="OTF135" s="91"/>
      <c r="OTG135" s="91"/>
      <c r="OTH135" s="91"/>
      <c r="OTI135" s="91"/>
      <c r="OTJ135" s="91"/>
      <c r="OTK135" s="91"/>
      <c r="OTL135" s="91"/>
      <c r="OTM135" s="91"/>
      <c r="OTN135" s="91"/>
      <c r="OTO135" s="91"/>
      <c r="OTP135" s="91"/>
      <c r="OTQ135" s="91"/>
      <c r="OTR135" s="91"/>
      <c r="OTS135" s="91"/>
      <c r="OTT135" s="91"/>
      <c r="OTU135" s="91"/>
      <c r="OTV135" s="91"/>
      <c r="OTW135" s="91"/>
      <c r="OTX135" s="91"/>
      <c r="OTY135" s="91"/>
      <c r="OTZ135" s="91"/>
      <c r="OUA135" s="91"/>
      <c r="OUB135" s="91"/>
      <c r="OUC135" s="91"/>
      <c r="OUD135" s="91"/>
      <c r="OUE135" s="91"/>
      <c r="OUF135" s="91"/>
      <c r="OUG135" s="91"/>
      <c r="OUH135" s="91"/>
      <c r="OUI135" s="91"/>
      <c r="OUJ135" s="91"/>
      <c r="OUK135" s="91"/>
      <c r="OUL135" s="91"/>
      <c r="OUM135" s="91"/>
      <c r="OUN135" s="91"/>
      <c r="OUO135" s="91"/>
      <c r="OUP135" s="91"/>
      <c r="OUQ135" s="91"/>
      <c r="OUR135" s="91"/>
      <c r="OUS135" s="91"/>
      <c r="OUT135" s="91"/>
      <c r="OUU135" s="91"/>
      <c r="OUV135" s="91"/>
      <c r="OUW135" s="91"/>
      <c r="OUX135" s="91"/>
      <c r="OUY135" s="91"/>
      <c r="OUZ135" s="91"/>
      <c r="OVA135" s="91"/>
      <c r="OVB135" s="91"/>
      <c r="OVC135" s="91"/>
      <c r="OVD135" s="91"/>
      <c r="OVE135" s="91"/>
      <c r="OVF135" s="91"/>
      <c r="OVG135" s="91"/>
      <c r="OVH135" s="91"/>
      <c r="OVI135" s="91"/>
      <c r="OVJ135" s="91"/>
      <c r="OVK135" s="91"/>
      <c r="OVL135" s="91"/>
      <c r="OVM135" s="91"/>
      <c r="OVN135" s="91"/>
      <c r="OVO135" s="91"/>
      <c r="OVP135" s="91"/>
      <c r="OVQ135" s="91"/>
      <c r="OVR135" s="91"/>
      <c r="OVS135" s="91"/>
      <c r="OVT135" s="91"/>
      <c r="OVU135" s="91"/>
      <c r="OVV135" s="91"/>
      <c r="OVW135" s="91"/>
      <c r="OVX135" s="91"/>
      <c r="OVY135" s="91"/>
      <c r="OVZ135" s="91"/>
      <c r="OWA135" s="91"/>
      <c r="OWB135" s="91"/>
      <c r="OWC135" s="91"/>
      <c r="OWD135" s="91"/>
      <c r="OWE135" s="91"/>
      <c r="OWF135" s="91"/>
      <c r="OWG135" s="91"/>
      <c r="OWH135" s="91"/>
      <c r="OWI135" s="91"/>
      <c r="OWJ135" s="91"/>
      <c r="OWK135" s="91"/>
      <c r="OWL135" s="91"/>
      <c r="OWM135" s="91"/>
      <c r="OWN135" s="91"/>
      <c r="OWO135" s="91"/>
      <c r="OWP135" s="91"/>
      <c r="OWQ135" s="91"/>
      <c r="OWR135" s="91"/>
      <c r="OWS135" s="91"/>
      <c r="OWT135" s="91"/>
      <c r="OWU135" s="91"/>
      <c r="OWV135" s="91"/>
      <c r="OWW135" s="91"/>
      <c r="OWX135" s="91"/>
      <c r="OWY135" s="91"/>
      <c r="OWZ135" s="91"/>
      <c r="OXA135" s="91"/>
      <c r="OXB135" s="91"/>
      <c r="OXC135" s="91"/>
      <c r="OXD135" s="91"/>
      <c r="OXE135" s="91"/>
      <c r="OXF135" s="91"/>
      <c r="OXG135" s="91"/>
      <c r="OXH135" s="91"/>
      <c r="OXI135" s="91"/>
      <c r="OXJ135" s="91"/>
      <c r="OXK135" s="91"/>
      <c r="OXL135" s="91"/>
      <c r="OXM135" s="91"/>
      <c r="OXN135" s="91"/>
      <c r="OXO135" s="91"/>
      <c r="OXP135" s="91"/>
      <c r="OXQ135" s="91"/>
      <c r="OXR135" s="91"/>
      <c r="OXS135" s="91"/>
      <c r="OXT135" s="91"/>
      <c r="OXU135" s="91"/>
      <c r="OXV135" s="91"/>
      <c r="OXW135" s="91"/>
      <c r="OXX135" s="91"/>
      <c r="OXY135" s="91"/>
      <c r="OXZ135" s="91"/>
      <c r="OYA135" s="91"/>
      <c r="OYB135" s="91"/>
      <c r="OYC135" s="91"/>
      <c r="OYD135" s="91"/>
      <c r="OYE135" s="91"/>
      <c r="OYF135" s="91"/>
      <c r="OYG135" s="91"/>
      <c r="OYH135" s="91"/>
      <c r="OYI135" s="91"/>
      <c r="OYJ135" s="91"/>
      <c r="OYK135" s="91"/>
      <c r="OYL135" s="91"/>
      <c r="OYM135" s="91"/>
      <c r="OYN135" s="91"/>
      <c r="OYO135" s="91"/>
      <c r="OYP135" s="91"/>
      <c r="OYQ135" s="91"/>
      <c r="OYR135" s="91"/>
      <c r="OYS135" s="91"/>
      <c r="OYT135" s="91"/>
      <c r="OYU135" s="91"/>
      <c r="OYV135" s="91"/>
      <c r="OYW135" s="91"/>
      <c r="OYX135" s="91"/>
      <c r="OYY135" s="91"/>
      <c r="OYZ135" s="91"/>
      <c r="OZA135" s="91"/>
      <c r="OZB135" s="91"/>
      <c r="OZC135" s="91"/>
      <c r="OZD135" s="91"/>
      <c r="OZE135" s="91"/>
      <c r="OZF135" s="91"/>
      <c r="OZG135" s="91"/>
      <c r="OZH135" s="91"/>
      <c r="OZI135" s="91"/>
      <c r="OZJ135" s="91"/>
      <c r="OZK135" s="91"/>
      <c r="OZL135" s="91"/>
      <c r="OZM135" s="91"/>
      <c r="OZN135" s="91"/>
      <c r="OZO135" s="91"/>
      <c r="OZP135" s="91"/>
      <c r="OZQ135" s="91"/>
      <c r="OZR135" s="91"/>
      <c r="OZS135" s="91"/>
      <c r="OZT135" s="91"/>
      <c r="OZU135" s="91"/>
      <c r="OZV135" s="91"/>
      <c r="OZW135" s="91"/>
      <c r="OZX135" s="91"/>
      <c r="OZY135" s="91"/>
      <c r="OZZ135" s="91"/>
      <c r="PAA135" s="91"/>
      <c r="PAB135" s="91"/>
      <c r="PAC135" s="91"/>
      <c r="PAD135" s="91"/>
      <c r="PAE135" s="91"/>
      <c r="PAF135" s="91"/>
      <c r="PAG135" s="91"/>
      <c r="PAH135" s="91"/>
      <c r="PAI135" s="91"/>
      <c r="PAJ135" s="91"/>
      <c r="PAK135" s="91"/>
      <c r="PAL135" s="91"/>
      <c r="PAM135" s="91"/>
      <c r="PAN135" s="91"/>
      <c r="PAO135" s="91"/>
      <c r="PAP135" s="91"/>
      <c r="PAQ135" s="91"/>
      <c r="PAR135" s="91"/>
      <c r="PAS135" s="91"/>
      <c r="PAT135" s="91"/>
      <c r="PAU135" s="91"/>
      <c r="PAV135" s="91"/>
      <c r="PAW135" s="91"/>
      <c r="PAX135" s="91"/>
      <c r="PAY135" s="91"/>
      <c r="PAZ135" s="91"/>
      <c r="PBA135" s="91"/>
      <c r="PBB135" s="91"/>
      <c r="PBC135" s="91"/>
      <c r="PBD135" s="91"/>
      <c r="PBE135" s="91"/>
      <c r="PBF135" s="91"/>
      <c r="PBG135" s="91"/>
      <c r="PBH135" s="91"/>
      <c r="PBI135" s="91"/>
      <c r="PBJ135" s="91"/>
      <c r="PBK135" s="91"/>
      <c r="PBL135" s="91"/>
      <c r="PBM135" s="91"/>
      <c r="PBN135" s="91"/>
      <c r="PBO135" s="91"/>
      <c r="PBP135" s="91"/>
      <c r="PBQ135" s="91"/>
      <c r="PBR135" s="91"/>
      <c r="PBS135" s="91"/>
      <c r="PBT135" s="91"/>
      <c r="PBU135" s="91"/>
      <c r="PBV135" s="91"/>
      <c r="PBW135" s="91"/>
      <c r="PBX135" s="91"/>
      <c r="PBY135" s="91"/>
      <c r="PBZ135" s="91"/>
      <c r="PCA135" s="91"/>
      <c r="PCB135" s="91"/>
      <c r="PCC135" s="91"/>
      <c r="PCD135" s="91"/>
      <c r="PCE135" s="91"/>
      <c r="PCF135" s="91"/>
      <c r="PCG135" s="91"/>
      <c r="PCH135" s="91"/>
      <c r="PCI135" s="91"/>
      <c r="PCJ135" s="91"/>
      <c r="PCK135" s="91"/>
      <c r="PCL135" s="91"/>
      <c r="PCM135" s="91"/>
      <c r="PCN135" s="91"/>
      <c r="PCO135" s="91"/>
      <c r="PCP135" s="91"/>
      <c r="PCQ135" s="91"/>
      <c r="PCR135" s="91"/>
      <c r="PCS135" s="91"/>
      <c r="PCT135" s="91"/>
      <c r="PCU135" s="91"/>
      <c r="PCV135" s="91"/>
      <c r="PCW135" s="91"/>
      <c r="PCX135" s="91"/>
      <c r="PCY135" s="91"/>
      <c r="PCZ135" s="91"/>
      <c r="PDA135" s="91"/>
      <c r="PDB135" s="91"/>
      <c r="PDC135" s="91"/>
      <c r="PDD135" s="91"/>
      <c r="PDE135" s="91"/>
      <c r="PDF135" s="91"/>
      <c r="PDG135" s="91"/>
      <c r="PDH135" s="91"/>
      <c r="PDI135" s="91"/>
      <c r="PDJ135" s="91"/>
      <c r="PDK135" s="91"/>
      <c r="PDL135" s="91"/>
      <c r="PDM135" s="91"/>
      <c r="PDN135" s="91"/>
      <c r="PDO135" s="91"/>
      <c r="PDP135" s="91"/>
      <c r="PDQ135" s="91"/>
      <c r="PDR135" s="91"/>
      <c r="PDS135" s="91"/>
      <c r="PDT135" s="91"/>
      <c r="PDU135" s="91"/>
      <c r="PDV135" s="91"/>
      <c r="PDW135" s="91"/>
      <c r="PDX135" s="91"/>
      <c r="PDY135" s="91"/>
      <c r="PDZ135" s="91"/>
      <c r="PEA135" s="91"/>
      <c r="PEB135" s="91"/>
      <c r="PEC135" s="91"/>
      <c r="PED135" s="91"/>
      <c r="PEE135" s="91"/>
      <c r="PEF135" s="91"/>
      <c r="PEG135" s="91"/>
      <c r="PEH135" s="91"/>
      <c r="PEI135" s="91"/>
      <c r="PEJ135" s="91"/>
      <c r="PEK135" s="91"/>
      <c r="PEL135" s="91"/>
      <c r="PEM135" s="91"/>
      <c r="PEN135" s="91"/>
      <c r="PEO135" s="91"/>
      <c r="PEP135" s="91"/>
      <c r="PEQ135" s="91"/>
      <c r="PER135" s="91"/>
      <c r="PES135" s="91"/>
      <c r="PET135" s="91"/>
      <c r="PEU135" s="91"/>
      <c r="PEV135" s="91"/>
      <c r="PEW135" s="91"/>
      <c r="PEX135" s="91"/>
      <c r="PEY135" s="91"/>
      <c r="PEZ135" s="91"/>
      <c r="PFA135" s="91"/>
      <c r="PFB135" s="91"/>
      <c r="PFC135" s="91"/>
      <c r="PFD135" s="91"/>
      <c r="PFE135" s="91"/>
      <c r="PFF135" s="91"/>
      <c r="PFG135" s="91"/>
      <c r="PFH135" s="91"/>
      <c r="PFI135" s="91"/>
      <c r="PFJ135" s="91"/>
      <c r="PFK135" s="91"/>
      <c r="PFL135" s="91"/>
      <c r="PFM135" s="91"/>
      <c r="PFN135" s="91"/>
      <c r="PFO135" s="91"/>
      <c r="PFP135" s="91"/>
      <c r="PFQ135" s="91"/>
      <c r="PFR135" s="91"/>
      <c r="PFS135" s="91"/>
      <c r="PFT135" s="91"/>
      <c r="PFU135" s="91"/>
      <c r="PFV135" s="91"/>
      <c r="PFW135" s="91"/>
      <c r="PFX135" s="91"/>
      <c r="PFY135" s="91"/>
      <c r="PFZ135" s="91"/>
      <c r="PGA135" s="91"/>
      <c r="PGB135" s="91"/>
      <c r="PGC135" s="91"/>
      <c r="PGD135" s="91"/>
      <c r="PGE135" s="91"/>
      <c r="PGF135" s="91"/>
      <c r="PGG135" s="91"/>
      <c r="PGH135" s="91"/>
      <c r="PGI135" s="91"/>
      <c r="PGJ135" s="91"/>
      <c r="PGK135" s="91"/>
      <c r="PGL135" s="91"/>
      <c r="PGM135" s="91"/>
      <c r="PGN135" s="91"/>
      <c r="PGO135" s="91"/>
      <c r="PGP135" s="91"/>
      <c r="PGQ135" s="91"/>
      <c r="PGR135" s="91"/>
      <c r="PGS135" s="91"/>
      <c r="PGT135" s="91"/>
      <c r="PGU135" s="91"/>
      <c r="PGV135" s="91"/>
      <c r="PGW135" s="91"/>
      <c r="PGX135" s="91"/>
      <c r="PGY135" s="91"/>
      <c r="PGZ135" s="91"/>
      <c r="PHA135" s="91"/>
      <c r="PHB135" s="91"/>
      <c r="PHC135" s="91"/>
      <c r="PHD135" s="91"/>
      <c r="PHE135" s="91"/>
      <c r="PHF135" s="91"/>
      <c r="PHG135" s="91"/>
      <c r="PHH135" s="91"/>
      <c r="PHI135" s="91"/>
      <c r="PHJ135" s="91"/>
      <c r="PHK135" s="91"/>
      <c r="PHL135" s="91"/>
      <c r="PHM135" s="91"/>
      <c r="PHN135" s="91"/>
      <c r="PHO135" s="91"/>
      <c r="PHP135" s="91"/>
      <c r="PHQ135" s="91"/>
      <c r="PHR135" s="91"/>
      <c r="PHS135" s="91"/>
      <c r="PHT135" s="91"/>
      <c r="PHU135" s="91"/>
      <c r="PHV135" s="91"/>
      <c r="PHW135" s="91"/>
      <c r="PHX135" s="91"/>
      <c r="PHY135" s="91"/>
      <c r="PHZ135" s="91"/>
      <c r="PIA135" s="91"/>
      <c r="PIB135" s="91"/>
      <c r="PIC135" s="91"/>
      <c r="PID135" s="91"/>
      <c r="PIE135" s="91"/>
      <c r="PIF135" s="91"/>
      <c r="PIG135" s="91"/>
      <c r="PIH135" s="91"/>
      <c r="PII135" s="91"/>
      <c r="PIJ135" s="91"/>
      <c r="PIK135" s="91"/>
      <c r="PIL135" s="91"/>
      <c r="PIM135" s="91"/>
      <c r="PIN135" s="91"/>
      <c r="PIO135" s="91"/>
      <c r="PIP135" s="91"/>
      <c r="PIQ135" s="91"/>
      <c r="PIR135" s="91"/>
      <c r="PIS135" s="91"/>
      <c r="PIT135" s="91"/>
      <c r="PIU135" s="91"/>
      <c r="PIV135" s="91"/>
      <c r="PIW135" s="91"/>
      <c r="PIX135" s="91"/>
      <c r="PIY135" s="91"/>
      <c r="PIZ135" s="91"/>
      <c r="PJA135" s="91"/>
      <c r="PJB135" s="91"/>
      <c r="PJC135" s="91"/>
      <c r="PJD135" s="91"/>
      <c r="PJE135" s="91"/>
      <c r="PJF135" s="91"/>
      <c r="PJG135" s="91"/>
      <c r="PJH135" s="91"/>
      <c r="PJI135" s="91"/>
      <c r="PJJ135" s="91"/>
      <c r="PJK135" s="91"/>
      <c r="PJL135" s="91"/>
      <c r="PJM135" s="91"/>
      <c r="PJN135" s="91"/>
      <c r="PJO135" s="91"/>
      <c r="PJP135" s="91"/>
      <c r="PJQ135" s="91"/>
      <c r="PJR135" s="91"/>
      <c r="PJS135" s="91"/>
      <c r="PJT135" s="91"/>
      <c r="PJU135" s="91"/>
      <c r="PJV135" s="91"/>
      <c r="PJW135" s="91"/>
      <c r="PJX135" s="91"/>
      <c r="PJY135" s="91"/>
      <c r="PJZ135" s="91"/>
      <c r="PKA135" s="91"/>
      <c r="PKB135" s="91"/>
      <c r="PKC135" s="91"/>
      <c r="PKD135" s="91"/>
      <c r="PKE135" s="91"/>
      <c r="PKF135" s="91"/>
      <c r="PKG135" s="91"/>
      <c r="PKH135" s="91"/>
      <c r="PKI135" s="91"/>
      <c r="PKJ135" s="91"/>
      <c r="PKK135" s="91"/>
      <c r="PKL135" s="91"/>
      <c r="PKM135" s="91"/>
      <c r="PKN135" s="91"/>
      <c r="PKO135" s="91"/>
      <c r="PKP135" s="91"/>
      <c r="PKQ135" s="91"/>
      <c r="PKR135" s="91"/>
      <c r="PKS135" s="91"/>
      <c r="PKT135" s="91"/>
      <c r="PKU135" s="91"/>
      <c r="PKV135" s="91"/>
      <c r="PKW135" s="91"/>
      <c r="PKX135" s="91"/>
      <c r="PKY135" s="91"/>
      <c r="PKZ135" s="91"/>
      <c r="PLA135" s="91"/>
      <c r="PLB135" s="91"/>
      <c r="PLC135" s="91"/>
      <c r="PLD135" s="91"/>
      <c r="PLE135" s="91"/>
      <c r="PLF135" s="91"/>
      <c r="PLG135" s="91"/>
      <c r="PLH135" s="91"/>
      <c r="PLI135" s="91"/>
      <c r="PLJ135" s="91"/>
      <c r="PLK135" s="91"/>
      <c r="PLL135" s="91"/>
      <c r="PLM135" s="91"/>
      <c r="PLN135" s="91"/>
      <c r="PLO135" s="91"/>
      <c r="PLP135" s="91"/>
      <c r="PLQ135" s="91"/>
      <c r="PLR135" s="91"/>
      <c r="PLS135" s="91"/>
      <c r="PLT135" s="91"/>
      <c r="PLU135" s="91"/>
      <c r="PLV135" s="91"/>
      <c r="PLW135" s="91"/>
      <c r="PLX135" s="91"/>
      <c r="PLY135" s="91"/>
      <c r="PLZ135" s="91"/>
      <c r="PMA135" s="91"/>
      <c r="PMB135" s="91"/>
      <c r="PMC135" s="91"/>
      <c r="PMD135" s="91"/>
      <c r="PME135" s="91"/>
      <c r="PMF135" s="91"/>
      <c r="PMG135" s="91"/>
      <c r="PMH135" s="91"/>
      <c r="PMI135" s="91"/>
      <c r="PMJ135" s="91"/>
      <c r="PMK135" s="91"/>
      <c r="PML135" s="91"/>
      <c r="PMM135" s="91"/>
      <c r="PMN135" s="91"/>
      <c r="PMO135" s="91"/>
      <c r="PMP135" s="91"/>
      <c r="PMQ135" s="91"/>
      <c r="PMR135" s="91"/>
      <c r="PMS135" s="91"/>
      <c r="PMT135" s="91"/>
      <c r="PMU135" s="91"/>
      <c r="PMV135" s="91"/>
      <c r="PMW135" s="91"/>
      <c r="PMX135" s="91"/>
      <c r="PMY135" s="91"/>
      <c r="PMZ135" s="91"/>
      <c r="PNA135" s="91"/>
      <c r="PNB135" s="91"/>
      <c r="PNC135" s="91"/>
      <c r="PND135" s="91"/>
      <c r="PNE135" s="91"/>
      <c r="PNF135" s="91"/>
      <c r="PNG135" s="91"/>
      <c r="PNH135" s="91"/>
      <c r="PNI135" s="91"/>
      <c r="PNJ135" s="91"/>
      <c r="PNK135" s="91"/>
      <c r="PNL135" s="91"/>
      <c r="PNM135" s="91"/>
      <c r="PNN135" s="91"/>
      <c r="PNO135" s="91"/>
      <c r="PNP135" s="91"/>
      <c r="PNQ135" s="91"/>
      <c r="PNR135" s="91"/>
      <c r="PNS135" s="91"/>
      <c r="PNT135" s="91"/>
      <c r="PNU135" s="91"/>
      <c r="PNV135" s="91"/>
      <c r="PNW135" s="91"/>
      <c r="PNX135" s="91"/>
      <c r="PNY135" s="91"/>
      <c r="PNZ135" s="91"/>
      <c r="POA135" s="91"/>
      <c r="POB135" s="91"/>
      <c r="POC135" s="91"/>
      <c r="POD135" s="91"/>
      <c r="POE135" s="91"/>
      <c r="POF135" s="91"/>
      <c r="POG135" s="91"/>
      <c r="POH135" s="91"/>
      <c r="POI135" s="91"/>
      <c r="POJ135" s="91"/>
      <c r="POK135" s="91"/>
      <c r="POL135" s="91"/>
      <c r="POM135" s="91"/>
      <c r="PON135" s="91"/>
      <c r="POO135" s="91"/>
      <c r="POP135" s="91"/>
      <c r="POQ135" s="91"/>
      <c r="POR135" s="91"/>
      <c r="POS135" s="91"/>
      <c r="POT135" s="91"/>
      <c r="POU135" s="91"/>
      <c r="POV135" s="91"/>
      <c r="POW135" s="91"/>
      <c r="POX135" s="91"/>
      <c r="POY135" s="91"/>
      <c r="POZ135" s="91"/>
      <c r="PPA135" s="91"/>
      <c r="PPB135" s="91"/>
      <c r="PPC135" s="91"/>
      <c r="PPD135" s="91"/>
      <c r="PPE135" s="91"/>
      <c r="PPF135" s="91"/>
      <c r="PPG135" s="91"/>
      <c r="PPH135" s="91"/>
      <c r="PPI135" s="91"/>
      <c r="PPJ135" s="91"/>
      <c r="PPK135" s="91"/>
      <c r="PPL135" s="91"/>
      <c r="PPM135" s="91"/>
      <c r="PPN135" s="91"/>
      <c r="PPO135" s="91"/>
      <c r="PPP135" s="91"/>
      <c r="PPQ135" s="91"/>
      <c r="PPR135" s="91"/>
      <c r="PPS135" s="91"/>
      <c r="PPT135" s="91"/>
      <c r="PPU135" s="91"/>
      <c r="PPV135" s="91"/>
      <c r="PPW135" s="91"/>
      <c r="PPX135" s="91"/>
      <c r="PPY135" s="91"/>
      <c r="PPZ135" s="91"/>
      <c r="PQA135" s="91"/>
      <c r="PQB135" s="91"/>
      <c r="PQC135" s="91"/>
      <c r="PQD135" s="91"/>
      <c r="PQE135" s="91"/>
      <c r="PQF135" s="91"/>
      <c r="PQG135" s="91"/>
      <c r="PQH135" s="91"/>
      <c r="PQI135" s="91"/>
      <c r="PQJ135" s="91"/>
      <c r="PQK135" s="91"/>
      <c r="PQL135" s="91"/>
      <c r="PQM135" s="91"/>
      <c r="PQN135" s="91"/>
      <c r="PQO135" s="91"/>
      <c r="PQP135" s="91"/>
      <c r="PQQ135" s="91"/>
      <c r="PQR135" s="91"/>
      <c r="PQS135" s="91"/>
      <c r="PQT135" s="91"/>
      <c r="PQU135" s="91"/>
      <c r="PQV135" s="91"/>
      <c r="PQW135" s="91"/>
      <c r="PQX135" s="91"/>
      <c r="PQY135" s="91"/>
      <c r="PQZ135" s="91"/>
      <c r="PRA135" s="91"/>
      <c r="PRB135" s="91"/>
      <c r="PRC135" s="91"/>
      <c r="PRD135" s="91"/>
      <c r="PRE135" s="91"/>
      <c r="PRF135" s="91"/>
      <c r="PRG135" s="91"/>
      <c r="PRH135" s="91"/>
      <c r="PRI135" s="91"/>
      <c r="PRJ135" s="91"/>
      <c r="PRK135" s="91"/>
      <c r="PRL135" s="91"/>
      <c r="PRM135" s="91"/>
      <c r="PRN135" s="91"/>
      <c r="PRO135" s="91"/>
      <c r="PRP135" s="91"/>
      <c r="PRQ135" s="91"/>
      <c r="PRR135" s="91"/>
      <c r="PRS135" s="91"/>
      <c r="PRT135" s="91"/>
      <c r="PRU135" s="91"/>
      <c r="PRV135" s="91"/>
      <c r="PRW135" s="91"/>
      <c r="PRX135" s="91"/>
      <c r="PRY135" s="91"/>
      <c r="PRZ135" s="91"/>
      <c r="PSA135" s="91"/>
      <c r="PSB135" s="91"/>
      <c r="PSC135" s="91"/>
      <c r="PSD135" s="91"/>
      <c r="PSE135" s="91"/>
      <c r="PSF135" s="91"/>
      <c r="PSG135" s="91"/>
      <c r="PSH135" s="91"/>
      <c r="PSI135" s="91"/>
      <c r="PSJ135" s="91"/>
      <c r="PSK135" s="91"/>
      <c r="PSL135" s="91"/>
      <c r="PSM135" s="91"/>
      <c r="PSN135" s="91"/>
      <c r="PSO135" s="91"/>
      <c r="PSP135" s="91"/>
      <c r="PSQ135" s="91"/>
      <c r="PSR135" s="91"/>
      <c r="PSS135" s="91"/>
      <c r="PST135" s="91"/>
      <c r="PSU135" s="91"/>
      <c r="PSV135" s="91"/>
      <c r="PSW135" s="91"/>
      <c r="PSX135" s="91"/>
      <c r="PSY135" s="91"/>
      <c r="PSZ135" s="91"/>
      <c r="PTA135" s="91"/>
      <c r="PTB135" s="91"/>
      <c r="PTC135" s="91"/>
      <c r="PTD135" s="91"/>
      <c r="PTE135" s="91"/>
      <c r="PTF135" s="91"/>
      <c r="PTG135" s="91"/>
      <c r="PTH135" s="91"/>
      <c r="PTI135" s="91"/>
      <c r="PTJ135" s="91"/>
      <c r="PTK135" s="91"/>
      <c r="PTL135" s="91"/>
      <c r="PTM135" s="91"/>
      <c r="PTN135" s="91"/>
      <c r="PTO135" s="91"/>
      <c r="PTP135" s="91"/>
      <c r="PTQ135" s="91"/>
      <c r="PTR135" s="91"/>
      <c r="PTS135" s="91"/>
      <c r="PTT135" s="91"/>
      <c r="PTU135" s="91"/>
      <c r="PTV135" s="91"/>
      <c r="PTW135" s="91"/>
      <c r="PTX135" s="91"/>
      <c r="PTY135" s="91"/>
      <c r="PTZ135" s="91"/>
      <c r="PUA135" s="91"/>
      <c r="PUB135" s="91"/>
      <c r="PUC135" s="91"/>
      <c r="PUD135" s="91"/>
      <c r="PUE135" s="91"/>
      <c r="PUF135" s="91"/>
      <c r="PUG135" s="91"/>
      <c r="PUH135" s="91"/>
      <c r="PUI135" s="91"/>
      <c r="PUJ135" s="91"/>
      <c r="PUK135" s="91"/>
      <c r="PUL135" s="91"/>
      <c r="PUM135" s="91"/>
      <c r="PUN135" s="91"/>
      <c r="PUO135" s="91"/>
      <c r="PUP135" s="91"/>
      <c r="PUQ135" s="91"/>
      <c r="PUR135" s="91"/>
      <c r="PUS135" s="91"/>
      <c r="PUT135" s="91"/>
      <c r="PUU135" s="91"/>
      <c r="PUV135" s="91"/>
      <c r="PUW135" s="91"/>
      <c r="PUX135" s="91"/>
      <c r="PUY135" s="91"/>
      <c r="PUZ135" s="91"/>
      <c r="PVA135" s="91"/>
      <c r="PVB135" s="91"/>
      <c r="PVC135" s="91"/>
      <c r="PVD135" s="91"/>
      <c r="PVE135" s="91"/>
      <c r="PVF135" s="91"/>
      <c r="PVG135" s="91"/>
      <c r="PVH135" s="91"/>
      <c r="PVI135" s="91"/>
      <c r="PVJ135" s="91"/>
      <c r="PVK135" s="91"/>
      <c r="PVL135" s="91"/>
      <c r="PVM135" s="91"/>
      <c r="PVN135" s="91"/>
      <c r="PVO135" s="91"/>
      <c r="PVP135" s="91"/>
      <c r="PVQ135" s="91"/>
      <c r="PVR135" s="91"/>
      <c r="PVS135" s="91"/>
      <c r="PVT135" s="91"/>
      <c r="PVU135" s="91"/>
      <c r="PVV135" s="91"/>
      <c r="PVW135" s="91"/>
      <c r="PVX135" s="91"/>
      <c r="PVY135" s="91"/>
      <c r="PVZ135" s="91"/>
      <c r="PWA135" s="91"/>
      <c r="PWB135" s="91"/>
      <c r="PWC135" s="91"/>
      <c r="PWD135" s="91"/>
      <c r="PWE135" s="91"/>
      <c r="PWF135" s="91"/>
      <c r="PWG135" s="91"/>
      <c r="PWH135" s="91"/>
      <c r="PWI135" s="91"/>
      <c r="PWJ135" s="91"/>
      <c r="PWK135" s="91"/>
      <c r="PWL135" s="91"/>
      <c r="PWM135" s="91"/>
      <c r="PWN135" s="91"/>
      <c r="PWO135" s="91"/>
      <c r="PWP135" s="91"/>
      <c r="PWQ135" s="91"/>
      <c r="PWR135" s="91"/>
      <c r="PWS135" s="91"/>
      <c r="PWT135" s="91"/>
      <c r="PWU135" s="91"/>
      <c r="PWV135" s="91"/>
      <c r="PWW135" s="91"/>
      <c r="PWX135" s="91"/>
      <c r="PWY135" s="91"/>
      <c r="PWZ135" s="91"/>
      <c r="PXA135" s="91"/>
      <c r="PXB135" s="91"/>
      <c r="PXC135" s="91"/>
      <c r="PXD135" s="91"/>
      <c r="PXE135" s="91"/>
      <c r="PXF135" s="91"/>
      <c r="PXG135" s="91"/>
      <c r="PXH135" s="91"/>
      <c r="PXI135" s="91"/>
      <c r="PXJ135" s="91"/>
      <c r="PXK135" s="91"/>
      <c r="PXL135" s="91"/>
      <c r="PXM135" s="91"/>
      <c r="PXN135" s="91"/>
      <c r="PXO135" s="91"/>
      <c r="PXP135" s="91"/>
      <c r="PXQ135" s="91"/>
      <c r="PXR135" s="91"/>
      <c r="PXS135" s="91"/>
      <c r="PXT135" s="91"/>
      <c r="PXU135" s="91"/>
      <c r="PXV135" s="91"/>
      <c r="PXW135" s="91"/>
      <c r="PXX135" s="91"/>
      <c r="PXY135" s="91"/>
      <c r="PXZ135" s="91"/>
      <c r="PYA135" s="91"/>
      <c r="PYB135" s="91"/>
      <c r="PYC135" s="91"/>
      <c r="PYD135" s="91"/>
      <c r="PYE135" s="91"/>
      <c r="PYF135" s="91"/>
      <c r="PYG135" s="91"/>
      <c r="PYH135" s="91"/>
      <c r="PYI135" s="91"/>
      <c r="PYJ135" s="91"/>
      <c r="PYK135" s="91"/>
      <c r="PYL135" s="91"/>
      <c r="PYM135" s="91"/>
      <c r="PYN135" s="91"/>
      <c r="PYO135" s="91"/>
      <c r="PYP135" s="91"/>
      <c r="PYQ135" s="91"/>
      <c r="PYR135" s="91"/>
      <c r="PYS135" s="91"/>
      <c r="PYT135" s="91"/>
      <c r="PYU135" s="91"/>
      <c r="PYV135" s="91"/>
      <c r="PYW135" s="91"/>
      <c r="PYX135" s="91"/>
      <c r="PYY135" s="91"/>
      <c r="PYZ135" s="91"/>
      <c r="PZA135" s="91"/>
      <c r="PZB135" s="91"/>
      <c r="PZC135" s="91"/>
      <c r="PZD135" s="91"/>
      <c r="PZE135" s="91"/>
      <c r="PZF135" s="91"/>
      <c r="PZG135" s="91"/>
      <c r="PZH135" s="91"/>
      <c r="PZI135" s="91"/>
      <c r="PZJ135" s="91"/>
      <c r="PZK135" s="91"/>
      <c r="PZL135" s="91"/>
      <c r="PZM135" s="91"/>
      <c r="PZN135" s="91"/>
      <c r="PZO135" s="91"/>
      <c r="PZP135" s="91"/>
      <c r="PZQ135" s="91"/>
      <c r="PZR135" s="91"/>
      <c r="PZS135" s="91"/>
      <c r="PZT135" s="91"/>
      <c r="PZU135" s="91"/>
      <c r="PZV135" s="91"/>
      <c r="PZW135" s="91"/>
      <c r="PZX135" s="91"/>
      <c r="PZY135" s="91"/>
      <c r="PZZ135" s="91"/>
      <c r="QAA135" s="91"/>
      <c r="QAB135" s="91"/>
      <c r="QAC135" s="91"/>
      <c r="QAD135" s="91"/>
      <c r="QAE135" s="91"/>
      <c r="QAF135" s="91"/>
      <c r="QAG135" s="91"/>
      <c r="QAH135" s="91"/>
      <c r="QAI135" s="91"/>
      <c r="QAJ135" s="91"/>
      <c r="QAK135" s="91"/>
      <c r="QAL135" s="91"/>
      <c r="QAM135" s="91"/>
      <c r="QAN135" s="91"/>
      <c r="QAO135" s="91"/>
      <c r="QAP135" s="91"/>
      <c r="QAQ135" s="91"/>
      <c r="QAR135" s="91"/>
      <c r="QAS135" s="91"/>
      <c r="QAT135" s="91"/>
      <c r="QAU135" s="91"/>
      <c r="QAV135" s="91"/>
      <c r="QAW135" s="91"/>
      <c r="QAX135" s="91"/>
      <c r="QAY135" s="91"/>
      <c r="QAZ135" s="91"/>
      <c r="QBA135" s="91"/>
      <c r="QBB135" s="91"/>
      <c r="QBC135" s="91"/>
      <c r="QBD135" s="91"/>
      <c r="QBE135" s="91"/>
      <c r="QBF135" s="91"/>
      <c r="QBG135" s="91"/>
      <c r="QBH135" s="91"/>
      <c r="QBI135" s="91"/>
      <c r="QBJ135" s="91"/>
      <c r="QBK135" s="91"/>
      <c r="QBL135" s="91"/>
      <c r="QBM135" s="91"/>
      <c r="QBN135" s="91"/>
      <c r="QBO135" s="91"/>
      <c r="QBP135" s="91"/>
      <c r="QBQ135" s="91"/>
      <c r="QBR135" s="91"/>
      <c r="QBS135" s="91"/>
      <c r="QBT135" s="91"/>
      <c r="QBU135" s="91"/>
      <c r="QBV135" s="91"/>
      <c r="QBW135" s="91"/>
      <c r="QBX135" s="91"/>
      <c r="QBY135" s="91"/>
      <c r="QBZ135" s="91"/>
      <c r="QCA135" s="91"/>
      <c r="QCB135" s="91"/>
      <c r="QCC135" s="91"/>
      <c r="QCD135" s="91"/>
      <c r="QCE135" s="91"/>
      <c r="QCF135" s="91"/>
      <c r="QCG135" s="91"/>
      <c r="QCH135" s="91"/>
      <c r="QCI135" s="91"/>
      <c r="QCJ135" s="91"/>
      <c r="QCK135" s="91"/>
      <c r="QCL135" s="91"/>
      <c r="QCM135" s="91"/>
      <c r="QCN135" s="91"/>
      <c r="QCO135" s="91"/>
      <c r="QCP135" s="91"/>
      <c r="QCQ135" s="91"/>
      <c r="QCR135" s="91"/>
      <c r="QCS135" s="91"/>
      <c r="QCT135" s="91"/>
      <c r="QCU135" s="91"/>
      <c r="QCV135" s="91"/>
      <c r="QCW135" s="91"/>
      <c r="QCX135" s="91"/>
      <c r="QCY135" s="91"/>
      <c r="QCZ135" s="91"/>
      <c r="QDA135" s="91"/>
      <c r="QDB135" s="91"/>
      <c r="QDC135" s="91"/>
      <c r="QDD135" s="91"/>
      <c r="QDE135" s="91"/>
      <c r="QDF135" s="91"/>
      <c r="QDG135" s="91"/>
      <c r="QDH135" s="91"/>
      <c r="QDI135" s="91"/>
      <c r="QDJ135" s="91"/>
      <c r="QDK135" s="91"/>
      <c r="QDL135" s="91"/>
      <c r="QDM135" s="91"/>
      <c r="QDN135" s="91"/>
      <c r="QDO135" s="91"/>
      <c r="QDP135" s="91"/>
      <c r="QDQ135" s="91"/>
      <c r="QDR135" s="91"/>
      <c r="QDS135" s="91"/>
      <c r="QDT135" s="91"/>
      <c r="QDU135" s="91"/>
      <c r="QDV135" s="91"/>
      <c r="QDW135" s="91"/>
      <c r="QDX135" s="91"/>
      <c r="QDY135" s="91"/>
      <c r="QDZ135" s="91"/>
      <c r="QEA135" s="91"/>
      <c r="QEB135" s="91"/>
      <c r="QEC135" s="91"/>
      <c r="QED135" s="91"/>
      <c r="QEE135" s="91"/>
      <c r="QEF135" s="91"/>
      <c r="QEG135" s="91"/>
      <c r="QEH135" s="91"/>
      <c r="QEI135" s="91"/>
      <c r="QEJ135" s="91"/>
      <c r="QEK135" s="91"/>
      <c r="QEL135" s="91"/>
      <c r="QEM135" s="91"/>
      <c r="QEN135" s="91"/>
      <c r="QEO135" s="91"/>
      <c r="QEP135" s="91"/>
      <c r="QEQ135" s="91"/>
      <c r="QER135" s="91"/>
      <c r="QES135" s="91"/>
      <c r="QET135" s="91"/>
      <c r="QEU135" s="91"/>
      <c r="QEV135" s="91"/>
      <c r="QEW135" s="91"/>
      <c r="QEX135" s="91"/>
      <c r="QEY135" s="91"/>
      <c r="QEZ135" s="91"/>
      <c r="QFA135" s="91"/>
      <c r="QFB135" s="91"/>
      <c r="QFC135" s="91"/>
      <c r="QFD135" s="91"/>
      <c r="QFE135" s="91"/>
      <c r="QFF135" s="91"/>
      <c r="QFG135" s="91"/>
      <c r="QFH135" s="91"/>
      <c r="QFI135" s="91"/>
      <c r="QFJ135" s="91"/>
      <c r="QFK135" s="91"/>
      <c r="QFL135" s="91"/>
      <c r="QFM135" s="91"/>
      <c r="QFN135" s="91"/>
      <c r="QFO135" s="91"/>
      <c r="QFP135" s="91"/>
      <c r="QFQ135" s="91"/>
      <c r="QFR135" s="91"/>
      <c r="QFS135" s="91"/>
      <c r="QFT135" s="91"/>
      <c r="QFU135" s="91"/>
      <c r="QFV135" s="91"/>
      <c r="QFW135" s="91"/>
      <c r="QFX135" s="91"/>
      <c r="QFY135" s="91"/>
      <c r="QFZ135" s="91"/>
      <c r="QGA135" s="91"/>
      <c r="QGB135" s="91"/>
      <c r="QGC135" s="91"/>
      <c r="QGD135" s="91"/>
      <c r="QGE135" s="91"/>
      <c r="QGF135" s="91"/>
      <c r="QGG135" s="91"/>
      <c r="QGH135" s="91"/>
      <c r="QGI135" s="91"/>
      <c r="QGJ135" s="91"/>
      <c r="QGK135" s="91"/>
      <c r="QGL135" s="91"/>
      <c r="QGM135" s="91"/>
      <c r="QGN135" s="91"/>
      <c r="QGO135" s="91"/>
      <c r="QGP135" s="91"/>
      <c r="QGQ135" s="91"/>
      <c r="QGR135" s="91"/>
      <c r="QGS135" s="91"/>
      <c r="QGT135" s="91"/>
      <c r="QGU135" s="91"/>
      <c r="QGV135" s="91"/>
      <c r="QGW135" s="91"/>
      <c r="QGX135" s="91"/>
      <c r="QGY135" s="91"/>
      <c r="QGZ135" s="91"/>
      <c r="QHA135" s="91"/>
      <c r="QHB135" s="91"/>
      <c r="QHC135" s="91"/>
      <c r="QHD135" s="91"/>
      <c r="QHE135" s="91"/>
      <c r="QHF135" s="91"/>
      <c r="QHG135" s="91"/>
      <c r="QHH135" s="91"/>
      <c r="QHI135" s="91"/>
      <c r="QHJ135" s="91"/>
      <c r="QHK135" s="91"/>
      <c r="QHL135" s="91"/>
      <c r="QHM135" s="91"/>
      <c r="QHN135" s="91"/>
      <c r="QHO135" s="91"/>
      <c r="QHP135" s="91"/>
      <c r="QHQ135" s="91"/>
      <c r="QHR135" s="91"/>
      <c r="QHS135" s="91"/>
      <c r="QHT135" s="91"/>
      <c r="QHU135" s="91"/>
      <c r="QHV135" s="91"/>
      <c r="QHW135" s="91"/>
      <c r="QHX135" s="91"/>
      <c r="QHY135" s="91"/>
      <c r="QHZ135" s="91"/>
      <c r="QIA135" s="91"/>
      <c r="QIB135" s="91"/>
      <c r="QIC135" s="91"/>
      <c r="QID135" s="91"/>
      <c r="QIE135" s="91"/>
      <c r="QIF135" s="91"/>
      <c r="QIG135" s="91"/>
      <c r="QIH135" s="91"/>
      <c r="QII135" s="91"/>
      <c r="QIJ135" s="91"/>
      <c r="QIK135" s="91"/>
      <c r="QIL135" s="91"/>
      <c r="QIM135" s="91"/>
      <c r="QIN135" s="91"/>
      <c r="QIO135" s="91"/>
      <c r="QIP135" s="91"/>
      <c r="QIQ135" s="91"/>
      <c r="QIR135" s="91"/>
      <c r="QIS135" s="91"/>
      <c r="QIT135" s="91"/>
      <c r="QIU135" s="91"/>
      <c r="QIV135" s="91"/>
      <c r="QIW135" s="91"/>
      <c r="QIX135" s="91"/>
      <c r="QIY135" s="91"/>
      <c r="QIZ135" s="91"/>
      <c r="QJA135" s="91"/>
      <c r="QJB135" s="91"/>
      <c r="QJC135" s="91"/>
      <c r="QJD135" s="91"/>
      <c r="QJE135" s="91"/>
      <c r="QJF135" s="91"/>
      <c r="QJG135" s="91"/>
      <c r="QJH135" s="91"/>
      <c r="QJI135" s="91"/>
      <c r="QJJ135" s="91"/>
      <c r="QJK135" s="91"/>
      <c r="QJL135" s="91"/>
      <c r="QJM135" s="91"/>
      <c r="QJN135" s="91"/>
      <c r="QJO135" s="91"/>
      <c r="QJP135" s="91"/>
      <c r="QJQ135" s="91"/>
      <c r="QJR135" s="91"/>
      <c r="QJS135" s="91"/>
      <c r="QJT135" s="91"/>
      <c r="QJU135" s="91"/>
      <c r="QJV135" s="91"/>
      <c r="QJW135" s="91"/>
      <c r="QJX135" s="91"/>
      <c r="QJY135" s="91"/>
      <c r="QJZ135" s="91"/>
      <c r="QKA135" s="91"/>
      <c r="QKB135" s="91"/>
      <c r="QKC135" s="91"/>
      <c r="QKD135" s="91"/>
      <c r="QKE135" s="91"/>
      <c r="QKF135" s="91"/>
      <c r="QKG135" s="91"/>
      <c r="QKH135" s="91"/>
      <c r="QKI135" s="91"/>
      <c r="QKJ135" s="91"/>
      <c r="QKK135" s="91"/>
      <c r="QKL135" s="91"/>
      <c r="QKM135" s="91"/>
      <c r="QKN135" s="91"/>
      <c r="QKO135" s="91"/>
      <c r="QKP135" s="91"/>
      <c r="QKQ135" s="91"/>
      <c r="QKR135" s="91"/>
      <c r="QKS135" s="91"/>
      <c r="QKT135" s="91"/>
      <c r="QKU135" s="91"/>
      <c r="QKV135" s="91"/>
      <c r="QKW135" s="91"/>
      <c r="QKX135" s="91"/>
      <c r="QKY135" s="91"/>
      <c r="QKZ135" s="91"/>
      <c r="QLA135" s="91"/>
      <c r="QLB135" s="91"/>
      <c r="QLC135" s="91"/>
      <c r="QLD135" s="91"/>
      <c r="QLE135" s="91"/>
      <c r="QLF135" s="91"/>
      <c r="QLG135" s="91"/>
      <c r="QLH135" s="91"/>
      <c r="QLI135" s="91"/>
      <c r="QLJ135" s="91"/>
      <c r="QLK135" s="91"/>
      <c r="QLL135" s="91"/>
      <c r="QLM135" s="91"/>
      <c r="QLN135" s="91"/>
      <c r="QLO135" s="91"/>
      <c r="QLP135" s="91"/>
      <c r="QLQ135" s="91"/>
      <c r="QLR135" s="91"/>
      <c r="QLS135" s="91"/>
      <c r="QLT135" s="91"/>
      <c r="QLU135" s="91"/>
      <c r="QLV135" s="91"/>
      <c r="QLW135" s="91"/>
      <c r="QLX135" s="91"/>
      <c r="QLY135" s="91"/>
      <c r="QLZ135" s="91"/>
      <c r="QMA135" s="91"/>
      <c r="QMB135" s="91"/>
      <c r="QMC135" s="91"/>
      <c r="QMD135" s="91"/>
      <c r="QME135" s="91"/>
      <c r="QMF135" s="91"/>
      <c r="QMG135" s="91"/>
      <c r="QMH135" s="91"/>
      <c r="QMI135" s="91"/>
      <c r="QMJ135" s="91"/>
      <c r="QMK135" s="91"/>
      <c r="QML135" s="91"/>
      <c r="QMM135" s="91"/>
      <c r="QMN135" s="91"/>
      <c r="QMO135" s="91"/>
      <c r="QMP135" s="91"/>
      <c r="QMQ135" s="91"/>
      <c r="QMR135" s="91"/>
      <c r="QMS135" s="91"/>
      <c r="QMT135" s="91"/>
      <c r="QMU135" s="91"/>
      <c r="QMV135" s="91"/>
      <c r="QMW135" s="91"/>
      <c r="QMX135" s="91"/>
      <c r="QMY135" s="91"/>
      <c r="QMZ135" s="91"/>
      <c r="QNA135" s="91"/>
      <c r="QNB135" s="91"/>
      <c r="QNC135" s="91"/>
      <c r="QND135" s="91"/>
      <c r="QNE135" s="91"/>
      <c r="QNF135" s="91"/>
      <c r="QNG135" s="91"/>
      <c r="QNH135" s="91"/>
      <c r="QNI135" s="91"/>
      <c r="QNJ135" s="91"/>
      <c r="QNK135" s="91"/>
      <c r="QNL135" s="91"/>
      <c r="QNM135" s="91"/>
      <c r="QNN135" s="91"/>
      <c r="QNO135" s="91"/>
      <c r="QNP135" s="91"/>
      <c r="QNQ135" s="91"/>
      <c r="QNR135" s="91"/>
      <c r="QNS135" s="91"/>
      <c r="QNT135" s="91"/>
      <c r="QNU135" s="91"/>
      <c r="QNV135" s="91"/>
      <c r="QNW135" s="91"/>
      <c r="QNX135" s="91"/>
      <c r="QNY135" s="91"/>
      <c r="QNZ135" s="91"/>
      <c r="QOA135" s="91"/>
      <c r="QOB135" s="91"/>
      <c r="QOC135" s="91"/>
      <c r="QOD135" s="91"/>
      <c r="QOE135" s="91"/>
      <c r="QOF135" s="91"/>
      <c r="QOG135" s="91"/>
      <c r="QOH135" s="91"/>
      <c r="QOI135" s="91"/>
      <c r="QOJ135" s="91"/>
      <c r="QOK135" s="91"/>
      <c r="QOL135" s="91"/>
      <c r="QOM135" s="91"/>
      <c r="QON135" s="91"/>
      <c r="QOO135" s="91"/>
      <c r="QOP135" s="91"/>
      <c r="QOQ135" s="91"/>
      <c r="QOR135" s="91"/>
      <c r="QOS135" s="91"/>
      <c r="QOT135" s="91"/>
      <c r="QOU135" s="91"/>
      <c r="QOV135" s="91"/>
      <c r="QOW135" s="91"/>
      <c r="QOX135" s="91"/>
      <c r="QOY135" s="91"/>
      <c r="QOZ135" s="91"/>
      <c r="QPA135" s="91"/>
      <c r="QPB135" s="91"/>
      <c r="QPC135" s="91"/>
      <c r="QPD135" s="91"/>
      <c r="QPE135" s="91"/>
      <c r="QPF135" s="91"/>
      <c r="QPG135" s="91"/>
      <c r="QPH135" s="91"/>
      <c r="QPI135" s="91"/>
      <c r="QPJ135" s="91"/>
      <c r="QPK135" s="91"/>
      <c r="QPL135" s="91"/>
      <c r="QPM135" s="91"/>
      <c r="QPN135" s="91"/>
      <c r="QPO135" s="91"/>
      <c r="QPP135" s="91"/>
      <c r="QPQ135" s="91"/>
      <c r="QPR135" s="91"/>
      <c r="QPS135" s="91"/>
      <c r="QPT135" s="91"/>
      <c r="QPU135" s="91"/>
      <c r="QPV135" s="91"/>
      <c r="QPW135" s="91"/>
      <c r="QPX135" s="91"/>
      <c r="QPY135" s="91"/>
      <c r="QPZ135" s="91"/>
      <c r="QQA135" s="91"/>
      <c r="QQB135" s="91"/>
      <c r="QQC135" s="91"/>
      <c r="QQD135" s="91"/>
      <c r="QQE135" s="91"/>
      <c r="QQF135" s="91"/>
      <c r="QQG135" s="91"/>
      <c r="QQH135" s="91"/>
      <c r="QQI135" s="91"/>
      <c r="QQJ135" s="91"/>
      <c r="QQK135" s="91"/>
      <c r="QQL135" s="91"/>
      <c r="QQM135" s="91"/>
      <c r="QQN135" s="91"/>
      <c r="QQO135" s="91"/>
      <c r="QQP135" s="91"/>
      <c r="QQQ135" s="91"/>
      <c r="QQR135" s="91"/>
      <c r="QQS135" s="91"/>
      <c r="QQT135" s="91"/>
      <c r="QQU135" s="91"/>
      <c r="QQV135" s="91"/>
      <c r="QQW135" s="91"/>
      <c r="QQX135" s="91"/>
      <c r="QQY135" s="91"/>
      <c r="QQZ135" s="91"/>
      <c r="QRA135" s="91"/>
      <c r="QRB135" s="91"/>
      <c r="QRC135" s="91"/>
      <c r="QRD135" s="91"/>
      <c r="QRE135" s="91"/>
      <c r="QRF135" s="91"/>
      <c r="QRG135" s="91"/>
      <c r="QRH135" s="91"/>
      <c r="QRI135" s="91"/>
      <c r="QRJ135" s="91"/>
      <c r="QRK135" s="91"/>
      <c r="QRL135" s="91"/>
      <c r="QRM135" s="91"/>
      <c r="QRN135" s="91"/>
      <c r="QRO135" s="91"/>
      <c r="QRP135" s="91"/>
      <c r="QRQ135" s="91"/>
      <c r="QRR135" s="91"/>
      <c r="QRS135" s="91"/>
      <c r="QRT135" s="91"/>
      <c r="QRU135" s="91"/>
      <c r="QRV135" s="91"/>
      <c r="QRW135" s="91"/>
      <c r="QRX135" s="91"/>
      <c r="QRY135" s="91"/>
      <c r="QRZ135" s="91"/>
      <c r="QSA135" s="91"/>
      <c r="QSB135" s="91"/>
      <c r="QSC135" s="91"/>
      <c r="QSD135" s="91"/>
      <c r="QSE135" s="91"/>
      <c r="QSF135" s="91"/>
      <c r="QSG135" s="91"/>
      <c r="QSH135" s="91"/>
      <c r="QSI135" s="91"/>
      <c r="QSJ135" s="91"/>
      <c r="QSK135" s="91"/>
      <c r="QSL135" s="91"/>
      <c r="QSM135" s="91"/>
      <c r="QSN135" s="91"/>
      <c r="QSO135" s="91"/>
      <c r="QSP135" s="91"/>
      <c r="QSQ135" s="91"/>
      <c r="QSR135" s="91"/>
      <c r="QSS135" s="91"/>
      <c r="QST135" s="91"/>
      <c r="QSU135" s="91"/>
      <c r="QSV135" s="91"/>
      <c r="QSW135" s="91"/>
      <c r="QSX135" s="91"/>
      <c r="QSY135" s="91"/>
      <c r="QSZ135" s="91"/>
      <c r="QTA135" s="91"/>
      <c r="QTB135" s="91"/>
      <c r="QTC135" s="91"/>
      <c r="QTD135" s="91"/>
      <c r="QTE135" s="91"/>
      <c r="QTF135" s="91"/>
      <c r="QTG135" s="91"/>
      <c r="QTH135" s="91"/>
      <c r="QTI135" s="91"/>
      <c r="QTJ135" s="91"/>
      <c r="QTK135" s="91"/>
      <c r="QTL135" s="91"/>
      <c r="QTM135" s="91"/>
      <c r="QTN135" s="91"/>
      <c r="QTO135" s="91"/>
      <c r="QTP135" s="91"/>
      <c r="QTQ135" s="91"/>
      <c r="QTR135" s="91"/>
      <c r="QTS135" s="91"/>
      <c r="QTT135" s="91"/>
      <c r="QTU135" s="91"/>
      <c r="QTV135" s="91"/>
      <c r="QTW135" s="91"/>
      <c r="QTX135" s="91"/>
      <c r="QTY135" s="91"/>
      <c r="QTZ135" s="91"/>
      <c r="QUA135" s="91"/>
      <c r="QUB135" s="91"/>
      <c r="QUC135" s="91"/>
      <c r="QUD135" s="91"/>
      <c r="QUE135" s="91"/>
      <c r="QUF135" s="91"/>
      <c r="QUG135" s="91"/>
      <c r="QUH135" s="91"/>
      <c r="QUI135" s="91"/>
      <c r="QUJ135" s="91"/>
      <c r="QUK135" s="91"/>
      <c r="QUL135" s="91"/>
      <c r="QUM135" s="91"/>
      <c r="QUN135" s="91"/>
      <c r="QUO135" s="91"/>
      <c r="QUP135" s="91"/>
      <c r="QUQ135" s="91"/>
      <c r="QUR135" s="91"/>
      <c r="QUS135" s="91"/>
      <c r="QUT135" s="91"/>
      <c r="QUU135" s="91"/>
      <c r="QUV135" s="91"/>
      <c r="QUW135" s="91"/>
      <c r="QUX135" s="91"/>
      <c r="QUY135" s="91"/>
      <c r="QUZ135" s="91"/>
      <c r="QVA135" s="91"/>
      <c r="QVB135" s="91"/>
      <c r="QVC135" s="91"/>
      <c r="QVD135" s="91"/>
      <c r="QVE135" s="91"/>
      <c r="QVF135" s="91"/>
      <c r="QVG135" s="91"/>
      <c r="QVH135" s="91"/>
      <c r="QVI135" s="91"/>
      <c r="QVJ135" s="91"/>
      <c r="QVK135" s="91"/>
      <c r="QVL135" s="91"/>
      <c r="QVM135" s="91"/>
      <c r="QVN135" s="91"/>
      <c r="QVO135" s="91"/>
      <c r="QVP135" s="91"/>
      <c r="QVQ135" s="91"/>
      <c r="QVR135" s="91"/>
      <c r="QVS135" s="91"/>
      <c r="QVT135" s="91"/>
      <c r="QVU135" s="91"/>
      <c r="QVV135" s="91"/>
      <c r="QVW135" s="91"/>
      <c r="QVX135" s="91"/>
      <c r="QVY135" s="91"/>
      <c r="QVZ135" s="91"/>
      <c r="QWA135" s="91"/>
      <c r="QWB135" s="91"/>
      <c r="QWC135" s="91"/>
      <c r="QWD135" s="91"/>
      <c r="QWE135" s="91"/>
      <c r="QWF135" s="91"/>
      <c r="QWG135" s="91"/>
      <c r="QWH135" s="91"/>
      <c r="QWI135" s="91"/>
      <c r="QWJ135" s="91"/>
      <c r="QWK135" s="91"/>
      <c r="QWL135" s="91"/>
      <c r="QWM135" s="91"/>
      <c r="QWN135" s="91"/>
      <c r="QWO135" s="91"/>
      <c r="QWP135" s="91"/>
      <c r="QWQ135" s="91"/>
      <c r="QWR135" s="91"/>
      <c r="QWS135" s="91"/>
      <c r="QWT135" s="91"/>
      <c r="QWU135" s="91"/>
      <c r="QWV135" s="91"/>
      <c r="QWW135" s="91"/>
      <c r="QWX135" s="91"/>
      <c r="QWY135" s="91"/>
      <c r="QWZ135" s="91"/>
      <c r="QXA135" s="91"/>
      <c r="QXB135" s="91"/>
      <c r="QXC135" s="91"/>
      <c r="QXD135" s="91"/>
      <c r="QXE135" s="91"/>
      <c r="QXF135" s="91"/>
      <c r="QXG135" s="91"/>
      <c r="QXH135" s="91"/>
      <c r="QXI135" s="91"/>
      <c r="QXJ135" s="91"/>
      <c r="QXK135" s="91"/>
      <c r="QXL135" s="91"/>
      <c r="QXM135" s="91"/>
      <c r="QXN135" s="91"/>
      <c r="QXO135" s="91"/>
      <c r="QXP135" s="91"/>
      <c r="QXQ135" s="91"/>
      <c r="QXR135" s="91"/>
      <c r="QXS135" s="91"/>
      <c r="QXT135" s="91"/>
      <c r="QXU135" s="91"/>
      <c r="QXV135" s="91"/>
      <c r="QXW135" s="91"/>
      <c r="QXX135" s="91"/>
      <c r="QXY135" s="91"/>
      <c r="QXZ135" s="91"/>
      <c r="QYA135" s="91"/>
      <c r="QYB135" s="91"/>
      <c r="QYC135" s="91"/>
      <c r="QYD135" s="91"/>
      <c r="QYE135" s="91"/>
      <c r="QYF135" s="91"/>
      <c r="QYG135" s="91"/>
      <c r="QYH135" s="91"/>
      <c r="QYI135" s="91"/>
      <c r="QYJ135" s="91"/>
      <c r="QYK135" s="91"/>
      <c r="QYL135" s="91"/>
      <c r="QYM135" s="91"/>
      <c r="QYN135" s="91"/>
      <c r="QYO135" s="91"/>
      <c r="QYP135" s="91"/>
      <c r="QYQ135" s="91"/>
      <c r="QYR135" s="91"/>
      <c r="QYS135" s="91"/>
      <c r="QYT135" s="91"/>
      <c r="QYU135" s="91"/>
      <c r="QYV135" s="91"/>
      <c r="QYW135" s="91"/>
      <c r="QYX135" s="91"/>
      <c r="QYY135" s="91"/>
      <c r="QYZ135" s="91"/>
      <c r="QZA135" s="91"/>
      <c r="QZB135" s="91"/>
      <c r="QZC135" s="91"/>
      <c r="QZD135" s="91"/>
      <c r="QZE135" s="91"/>
      <c r="QZF135" s="91"/>
      <c r="QZG135" s="91"/>
      <c r="QZH135" s="91"/>
      <c r="QZI135" s="91"/>
      <c r="QZJ135" s="91"/>
      <c r="QZK135" s="91"/>
      <c r="QZL135" s="91"/>
      <c r="QZM135" s="91"/>
      <c r="QZN135" s="91"/>
      <c r="QZO135" s="91"/>
      <c r="QZP135" s="91"/>
      <c r="QZQ135" s="91"/>
      <c r="QZR135" s="91"/>
      <c r="QZS135" s="91"/>
      <c r="QZT135" s="91"/>
      <c r="QZU135" s="91"/>
      <c r="QZV135" s="91"/>
      <c r="QZW135" s="91"/>
      <c r="QZX135" s="91"/>
      <c r="QZY135" s="91"/>
      <c r="QZZ135" s="91"/>
      <c r="RAA135" s="91"/>
      <c r="RAB135" s="91"/>
      <c r="RAC135" s="91"/>
      <c r="RAD135" s="91"/>
      <c r="RAE135" s="91"/>
      <c r="RAF135" s="91"/>
      <c r="RAG135" s="91"/>
      <c r="RAH135" s="91"/>
      <c r="RAI135" s="91"/>
      <c r="RAJ135" s="91"/>
      <c r="RAK135" s="91"/>
      <c r="RAL135" s="91"/>
      <c r="RAM135" s="91"/>
      <c r="RAN135" s="91"/>
      <c r="RAO135" s="91"/>
      <c r="RAP135" s="91"/>
      <c r="RAQ135" s="91"/>
      <c r="RAR135" s="91"/>
      <c r="RAS135" s="91"/>
      <c r="RAT135" s="91"/>
      <c r="RAU135" s="91"/>
      <c r="RAV135" s="91"/>
      <c r="RAW135" s="91"/>
      <c r="RAX135" s="91"/>
      <c r="RAY135" s="91"/>
      <c r="RAZ135" s="91"/>
      <c r="RBA135" s="91"/>
      <c r="RBB135" s="91"/>
      <c r="RBC135" s="91"/>
      <c r="RBD135" s="91"/>
      <c r="RBE135" s="91"/>
      <c r="RBF135" s="91"/>
      <c r="RBG135" s="91"/>
      <c r="RBH135" s="91"/>
      <c r="RBI135" s="91"/>
      <c r="RBJ135" s="91"/>
      <c r="RBK135" s="91"/>
      <c r="RBL135" s="91"/>
      <c r="RBM135" s="91"/>
      <c r="RBN135" s="91"/>
      <c r="RBO135" s="91"/>
      <c r="RBP135" s="91"/>
      <c r="RBQ135" s="91"/>
      <c r="RBR135" s="91"/>
      <c r="RBS135" s="91"/>
      <c r="RBT135" s="91"/>
      <c r="RBU135" s="91"/>
      <c r="RBV135" s="91"/>
      <c r="RBW135" s="91"/>
      <c r="RBX135" s="91"/>
      <c r="RBY135" s="91"/>
      <c r="RBZ135" s="91"/>
      <c r="RCA135" s="91"/>
      <c r="RCB135" s="91"/>
      <c r="RCC135" s="91"/>
      <c r="RCD135" s="91"/>
      <c r="RCE135" s="91"/>
      <c r="RCF135" s="91"/>
      <c r="RCG135" s="91"/>
      <c r="RCH135" s="91"/>
      <c r="RCI135" s="91"/>
      <c r="RCJ135" s="91"/>
      <c r="RCK135" s="91"/>
      <c r="RCL135" s="91"/>
      <c r="RCM135" s="91"/>
      <c r="RCN135" s="91"/>
      <c r="RCO135" s="91"/>
      <c r="RCP135" s="91"/>
      <c r="RCQ135" s="91"/>
      <c r="RCR135" s="91"/>
      <c r="RCS135" s="91"/>
      <c r="RCT135" s="91"/>
      <c r="RCU135" s="91"/>
      <c r="RCV135" s="91"/>
      <c r="RCW135" s="91"/>
      <c r="RCX135" s="91"/>
      <c r="RCY135" s="91"/>
      <c r="RCZ135" s="91"/>
      <c r="RDA135" s="91"/>
      <c r="RDB135" s="91"/>
      <c r="RDC135" s="91"/>
      <c r="RDD135" s="91"/>
      <c r="RDE135" s="91"/>
      <c r="RDF135" s="91"/>
      <c r="RDG135" s="91"/>
      <c r="RDH135" s="91"/>
      <c r="RDI135" s="91"/>
      <c r="RDJ135" s="91"/>
      <c r="RDK135" s="91"/>
      <c r="RDL135" s="91"/>
      <c r="RDM135" s="91"/>
      <c r="RDN135" s="91"/>
      <c r="RDO135" s="91"/>
      <c r="RDP135" s="91"/>
      <c r="RDQ135" s="91"/>
      <c r="RDR135" s="91"/>
      <c r="RDS135" s="91"/>
      <c r="RDT135" s="91"/>
      <c r="RDU135" s="91"/>
      <c r="RDV135" s="91"/>
      <c r="RDW135" s="91"/>
      <c r="RDX135" s="91"/>
      <c r="RDY135" s="91"/>
      <c r="RDZ135" s="91"/>
      <c r="REA135" s="91"/>
      <c r="REB135" s="91"/>
      <c r="REC135" s="91"/>
      <c r="RED135" s="91"/>
      <c r="REE135" s="91"/>
      <c r="REF135" s="91"/>
      <c r="REG135" s="91"/>
      <c r="REH135" s="91"/>
      <c r="REI135" s="91"/>
      <c r="REJ135" s="91"/>
      <c r="REK135" s="91"/>
      <c r="REL135" s="91"/>
      <c r="REM135" s="91"/>
      <c r="REN135" s="91"/>
      <c r="REO135" s="91"/>
      <c r="REP135" s="91"/>
      <c r="REQ135" s="91"/>
      <c r="RER135" s="91"/>
      <c r="RES135" s="91"/>
      <c r="RET135" s="91"/>
      <c r="REU135" s="91"/>
      <c r="REV135" s="91"/>
      <c r="REW135" s="91"/>
      <c r="REX135" s="91"/>
      <c r="REY135" s="91"/>
      <c r="REZ135" s="91"/>
      <c r="RFA135" s="91"/>
      <c r="RFB135" s="91"/>
      <c r="RFC135" s="91"/>
      <c r="RFD135" s="91"/>
      <c r="RFE135" s="91"/>
      <c r="RFF135" s="91"/>
      <c r="RFG135" s="91"/>
      <c r="RFH135" s="91"/>
      <c r="RFI135" s="91"/>
      <c r="RFJ135" s="91"/>
      <c r="RFK135" s="91"/>
      <c r="RFL135" s="91"/>
      <c r="RFM135" s="91"/>
      <c r="RFN135" s="91"/>
      <c r="RFO135" s="91"/>
      <c r="RFP135" s="91"/>
      <c r="RFQ135" s="91"/>
      <c r="RFR135" s="91"/>
      <c r="RFS135" s="91"/>
      <c r="RFT135" s="91"/>
      <c r="RFU135" s="91"/>
      <c r="RFV135" s="91"/>
      <c r="RFW135" s="91"/>
      <c r="RFX135" s="91"/>
      <c r="RFY135" s="91"/>
      <c r="RFZ135" s="91"/>
      <c r="RGA135" s="91"/>
      <c r="RGB135" s="91"/>
      <c r="RGC135" s="91"/>
      <c r="RGD135" s="91"/>
      <c r="RGE135" s="91"/>
      <c r="RGF135" s="91"/>
      <c r="RGG135" s="91"/>
      <c r="RGH135" s="91"/>
      <c r="RGI135" s="91"/>
      <c r="RGJ135" s="91"/>
      <c r="RGK135" s="91"/>
      <c r="RGL135" s="91"/>
      <c r="RGM135" s="91"/>
      <c r="RGN135" s="91"/>
      <c r="RGO135" s="91"/>
      <c r="RGP135" s="91"/>
      <c r="RGQ135" s="91"/>
      <c r="RGR135" s="91"/>
      <c r="RGS135" s="91"/>
      <c r="RGT135" s="91"/>
      <c r="RGU135" s="91"/>
      <c r="RGV135" s="91"/>
      <c r="RGW135" s="91"/>
      <c r="RGX135" s="91"/>
      <c r="RGY135" s="91"/>
      <c r="RGZ135" s="91"/>
      <c r="RHA135" s="91"/>
      <c r="RHB135" s="91"/>
      <c r="RHC135" s="91"/>
      <c r="RHD135" s="91"/>
      <c r="RHE135" s="91"/>
      <c r="RHF135" s="91"/>
      <c r="RHG135" s="91"/>
      <c r="RHH135" s="91"/>
      <c r="RHI135" s="91"/>
      <c r="RHJ135" s="91"/>
      <c r="RHK135" s="91"/>
      <c r="RHL135" s="91"/>
      <c r="RHM135" s="91"/>
      <c r="RHN135" s="91"/>
      <c r="RHO135" s="91"/>
      <c r="RHP135" s="91"/>
      <c r="RHQ135" s="91"/>
      <c r="RHR135" s="91"/>
      <c r="RHS135" s="91"/>
      <c r="RHT135" s="91"/>
      <c r="RHU135" s="91"/>
      <c r="RHV135" s="91"/>
      <c r="RHW135" s="91"/>
      <c r="RHX135" s="91"/>
      <c r="RHY135" s="91"/>
      <c r="RHZ135" s="91"/>
      <c r="RIA135" s="91"/>
      <c r="RIB135" s="91"/>
      <c r="RIC135" s="91"/>
      <c r="RID135" s="91"/>
      <c r="RIE135" s="91"/>
      <c r="RIF135" s="91"/>
      <c r="RIG135" s="91"/>
      <c r="RIH135" s="91"/>
      <c r="RII135" s="91"/>
      <c r="RIJ135" s="91"/>
      <c r="RIK135" s="91"/>
      <c r="RIL135" s="91"/>
      <c r="RIM135" s="91"/>
      <c r="RIN135" s="91"/>
      <c r="RIO135" s="91"/>
      <c r="RIP135" s="91"/>
      <c r="RIQ135" s="91"/>
      <c r="RIR135" s="91"/>
      <c r="RIS135" s="91"/>
      <c r="RIT135" s="91"/>
      <c r="RIU135" s="91"/>
      <c r="RIV135" s="91"/>
      <c r="RIW135" s="91"/>
      <c r="RIX135" s="91"/>
      <c r="RIY135" s="91"/>
      <c r="RIZ135" s="91"/>
      <c r="RJA135" s="91"/>
      <c r="RJB135" s="91"/>
      <c r="RJC135" s="91"/>
      <c r="RJD135" s="91"/>
      <c r="RJE135" s="91"/>
      <c r="RJF135" s="91"/>
      <c r="RJG135" s="91"/>
      <c r="RJH135" s="91"/>
      <c r="RJI135" s="91"/>
      <c r="RJJ135" s="91"/>
      <c r="RJK135" s="91"/>
      <c r="RJL135" s="91"/>
      <c r="RJM135" s="91"/>
      <c r="RJN135" s="91"/>
      <c r="RJO135" s="91"/>
      <c r="RJP135" s="91"/>
      <c r="RJQ135" s="91"/>
      <c r="RJR135" s="91"/>
      <c r="RJS135" s="91"/>
      <c r="RJT135" s="91"/>
      <c r="RJU135" s="91"/>
      <c r="RJV135" s="91"/>
      <c r="RJW135" s="91"/>
      <c r="RJX135" s="91"/>
      <c r="RJY135" s="91"/>
      <c r="RJZ135" s="91"/>
      <c r="RKA135" s="91"/>
      <c r="RKB135" s="91"/>
      <c r="RKC135" s="91"/>
      <c r="RKD135" s="91"/>
      <c r="RKE135" s="91"/>
      <c r="RKF135" s="91"/>
      <c r="RKG135" s="91"/>
      <c r="RKH135" s="91"/>
      <c r="RKI135" s="91"/>
      <c r="RKJ135" s="91"/>
      <c r="RKK135" s="91"/>
      <c r="RKL135" s="91"/>
      <c r="RKM135" s="91"/>
      <c r="RKN135" s="91"/>
      <c r="RKO135" s="91"/>
      <c r="RKP135" s="91"/>
      <c r="RKQ135" s="91"/>
      <c r="RKR135" s="91"/>
      <c r="RKS135" s="91"/>
      <c r="RKT135" s="91"/>
      <c r="RKU135" s="91"/>
      <c r="RKV135" s="91"/>
      <c r="RKW135" s="91"/>
      <c r="RKX135" s="91"/>
      <c r="RKY135" s="91"/>
      <c r="RKZ135" s="91"/>
      <c r="RLA135" s="91"/>
      <c r="RLB135" s="91"/>
      <c r="RLC135" s="91"/>
      <c r="RLD135" s="91"/>
      <c r="RLE135" s="91"/>
      <c r="RLF135" s="91"/>
      <c r="RLG135" s="91"/>
      <c r="RLH135" s="91"/>
      <c r="RLI135" s="91"/>
      <c r="RLJ135" s="91"/>
      <c r="RLK135" s="91"/>
      <c r="RLL135" s="91"/>
      <c r="RLM135" s="91"/>
      <c r="RLN135" s="91"/>
      <c r="RLO135" s="91"/>
      <c r="RLP135" s="91"/>
      <c r="RLQ135" s="91"/>
      <c r="RLR135" s="91"/>
      <c r="RLS135" s="91"/>
      <c r="RLT135" s="91"/>
      <c r="RLU135" s="91"/>
      <c r="RLV135" s="91"/>
      <c r="RLW135" s="91"/>
      <c r="RLX135" s="91"/>
      <c r="RLY135" s="91"/>
      <c r="RLZ135" s="91"/>
      <c r="RMA135" s="91"/>
      <c r="RMB135" s="91"/>
      <c r="RMC135" s="91"/>
      <c r="RMD135" s="91"/>
      <c r="RME135" s="91"/>
      <c r="RMF135" s="91"/>
      <c r="RMG135" s="91"/>
      <c r="RMH135" s="91"/>
      <c r="RMI135" s="91"/>
      <c r="RMJ135" s="91"/>
      <c r="RMK135" s="91"/>
      <c r="RML135" s="91"/>
      <c r="RMM135" s="91"/>
      <c r="RMN135" s="91"/>
      <c r="RMO135" s="91"/>
      <c r="RMP135" s="91"/>
      <c r="RMQ135" s="91"/>
      <c r="RMR135" s="91"/>
      <c r="RMS135" s="91"/>
      <c r="RMT135" s="91"/>
      <c r="RMU135" s="91"/>
      <c r="RMV135" s="91"/>
      <c r="RMW135" s="91"/>
      <c r="RMX135" s="91"/>
      <c r="RMY135" s="91"/>
      <c r="RMZ135" s="91"/>
      <c r="RNA135" s="91"/>
      <c r="RNB135" s="91"/>
      <c r="RNC135" s="91"/>
      <c r="RND135" s="91"/>
      <c r="RNE135" s="91"/>
      <c r="RNF135" s="91"/>
      <c r="RNG135" s="91"/>
      <c r="RNH135" s="91"/>
      <c r="RNI135" s="91"/>
      <c r="RNJ135" s="91"/>
      <c r="RNK135" s="91"/>
      <c r="RNL135" s="91"/>
      <c r="RNM135" s="91"/>
      <c r="RNN135" s="91"/>
      <c r="RNO135" s="91"/>
      <c r="RNP135" s="91"/>
      <c r="RNQ135" s="91"/>
      <c r="RNR135" s="91"/>
      <c r="RNS135" s="91"/>
      <c r="RNT135" s="91"/>
      <c r="RNU135" s="91"/>
      <c r="RNV135" s="91"/>
      <c r="RNW135" s="91"/>
      <c r="RNX135" s="91"/>
      <c r="RNY135" s="91"/>
      <c r="RNZ135" s="91"/>
      <c r="ROA135" s="91"/>
      <c r="ROB135" s="91"/>
      <c r="ROC135" s="91"/>
      <c r="ROD135" s="91"/>
      <c r="ROE135" s="91"/>
      <c r="ROF135" s="91"/>
      <c r="ROG135" s="91"/>
      <c r="ROH135" s="91"/>
      <c r="ROI135" s="91"/>
      <c r="ROJ135" s="91"/>
      <c r="ROK135" s="91"/>
      <c r="ROL135" s="91"/>
      <c r="ROM135" s="91"/>
      <c r="RON135" s="91"/>
      <c r="ROO135" s="91"/>
      <c r="ROP135" s="91"/>
      <c r="ROQ135" s="91"/>
      <c r="ROR135" s="91"/>
      <c r="ROS135" s="91"/>
      <c r="ROT135" s="91"/>
      <c r="ROU135" s="91"/>
      <c r="ROV135" s="91"/>
      <c r="ROW135" s="91"/>
      <c r="ROX135" s="91"/>
      <c r="ROY135" s="91"/>
      <c r="ROZ135" s="91"/>
      <c r="RPA135" s="91"/>
      <c r="RPB135" s="91"/>
      <c r="RPC135" s="91"/>
      <c r="RPD135" s="91"/>
      <c r="RPE135" s="91"/>
      <c r="RPF135" s="91"/>
      <c r="RPG135" s="91"/>
      <c r="RPH135" s="91"/>
      <c r="RPI135" s="91"/>
      <c r="RPJ135" s="91"/>
      <c r="RPK135" s="91"/>
      <c r="RPL135" s="91"/>
      <c r="RPM135" s="91"/>
      <c r="RPN135" s="91"/>
      <c r="RPO135" s="91"/>
      <c r="RPP135" s="91"/>
      <c r="RPQ135" s="91"/>
      <c r="RPR135" s="91"/>
      <c r="RPS135" s="91"/>
      <c r="RPT135" s="91"/>
      <c r="RPU135" s="91"/>
      <c r="RPV135" s="91"/>
      <c r="RPW135" s="91"/>
      <c r="RPX135" s="91"/>
      <c r="RPY135" s="91"/>
      <c r="RPZ135" s="91"/>
      <c r="RQA135" s="91"/>
      <c r="RQB135" s="91"/>
      <c r="RQC135" s="91"/>
      <c r="RQD135" s="91"/>
      <c r="RQE135" s="91"/>
      <c r="RQF135" s="91"/>
      <c r="RQG135" s="91"/>
      <c r="RQH135" s="91"/>
      <c r="RQI135" s="91"/>
      <c r="RQJ135" s="91"/>
      <c r="RQK135" s="91"/>
      <c r="RQL135" s="91"/>
      <c r="RQM135" s="91"/>
      <c r="RQN135" s="91"/>
      <c r="RQO135" s="91"/>
      <c r="RQP135" s="91"/>
      <c r="RQQ135" s="91"/>
      <c r="RQR135" s="91"/>
      <c r="RQS135" s="91"/>
      <c r="RQT135" s="91"/>
      <c r="RQU135" s="91"/>
      <c r="RQV135" s="91"/>
      <c r="RQW135" s="91"/>
      <c r="RQX135" s="91"/>
      <c r="RQY135" s="91"/>
      <c r="RQZ135" s="91"/>
      <c r="RRA135" s="91"/>
      <c r="RRB135" s="91"/>
      <c r="RRC135" s="91"/>
      <c r="RRD135" s="91"/>
      <c r="RRE135" s="91"/>
      <c r="RRF135" s="91"/>
      <c r="RRG135" s="91"/>
      <c r="RRH135" s="91"/>
      <c r="RRI135" s="91"/>
      <c r="RRJ135" s="91"/>
      <c r="RRK135" s="91"/>
      <c r="RRL135" s="91"/>
      <c r="RRM135" s="91"/>
      <c r="RRN135" s="91"/>
      <c r="RRO135" s="91"/>
      <c r="RRP135" s="91"/>
      <c r="RRQ135" s="91"/>
      <c r="RRR135" s="91"/>
      <c r="RRS135" s="91"/>
      <c r="RRT135" s="91"/>
      <c r="RRU135" s="91"/>
      <c r="RRV135" s="91"/>
      <c r="RRW135" s="91"/>
      <c r="RRX135" s="91"/>
      <c r="RRY135" s="91"/>
      <c r="RRZ135" s="91"/>
      <c r="RSA135" s="91"/>
      <c r="RSB135" s="91"/>
      <c r="RSC135" s="91"/>
      <c r="RSD135" s="91"/>
      <c r="RSE135" s="91"/>
      <c r="RSF135" s="91"/>
      <c r="RSG135" s="91"/>
      <c r="RSH135" s="91"/>
      <c r="RSI135" s="91"/>
      <c r="RSJ135" s="91"/>
      <c r="RSK135" s="91"/>
      <c r="RSL135" s="91"/>
      <c r="RSM135" s="91"/>
      <c r="RSN135" s="91"/>
      <c r="RSO135" s="91"/>
      <c r="RSP135" s="91"/>
      <c r="RSQ135" s="91"/>
      <c r="RSR135" s="91"/>
      <c r="RSS135" s="91"/>
      <c r="RST135" s="91"/>
      <c r="RSU135" s="91"/>
      <c r="RSV135" s="91"/>
      <c r="RSW135" s="91"/>
      <c r="RSX135" s="91"/>
      <c r="RSY135" s="91"/>
      <c r="RSZ135" s="91"/>
      <c r="RTA135" s="91"/>
      <c r="RTB135" s="91"/>
      <c r="RTC135" s="91"/>
      <c r="RTD135" s="91"/>
      <c r="RTE135" s="91"/>
      <c r="RTF135" s="91"/>
      <c r="RTG135" s="91"/>
      <c r="RTH135" s="91"/>
      <c r="RTI135" s="91"/>
      <c r="RTJ135" s="91"/>
      <c r="RTK135" s="91"/>
      <c r="RTL135" s="91"/>
      <c r="RTM135" s="91"/>
      <c r="RTN135" s="91"/>
      <c r="RTO135" s="91"/>
      <c r="RTP135" s="91"/>
      <c r="RTQ135" s="91"/>
      <c r="RTR135" s="91"/>
      <c r="RTS135" s="91"/>
      <c r="RTT135" s="91"/>
      <c r="RTU135" s="91"/>
      <c r="RTV135" s="91"/>
      <c r="RTW135" s="91"/>
      <c r="RTX135" s="91"/>
      <c r="RTY135" s="91"/>
      <c r="RTZ135" s="91"/>
      <c r="RUA135" s="91"/>
      <c r="RUB135" s="91"/>
      <c r="RUC135" s="91"/>
      <c r="RUD135" s="91"/>
      <c r="RUE135" s="91"/>
      <c r="RUF135" s="91"/>
      <c r="RUG135" s="91"/>
      <c r="RUH135" s="91"/>
      <c r="RUI135" s="91"/>
      <c r="RUJ135" s="91"/>
      <c r="RUK135" s="91"/>
      <c r="RUL135" s="91"/>
      <c r="RUM135" s="91"/>
      <c r="RUN135" s="91"/>
      <c r="RUO135" s="91"/>
      <c r="RUP135" s="91"/>
      <c r="RUQ135" s="91"/>
      <c r="RUR135" s="91"/>
      <c r="RUS135" s="91"/>
      <c r="RUT135" s="91"/>
      <c r="RUU135" s="91"/>
      <c r="RUV135" s="91"/>
      <c r="RUW135" s="91"/>
      <c r="RUX135" s="91"/>
      <c r="RUY135" s="91"/>
      <c r="RUZ135" s="91"/>
      <c r="RVA135" s="91"/>
      <c r="RVB135" s="91"/>
      <c r="RVC135" s="91"/>
      <c r="RVD135" s="91"/>
      <c r="RVE135" s="91"/>
      <c r="RVF135" s="91"/>
      <c r="RVG135" s="91"/>
      <c r="RVH135" s="91"/>
      <c r="RVI135" s="91"/>
      <c r="RVJ135" s="91"/>
      <c r="RVK135" s="91"/>
      <c r="RVL135" s="91"/>
      <c r="RVM135" s="91"/>
      <c r="RVN135" s="91"/>
      <c r="RVO135" s="91"/>
      <c r="RVP135" s="91"/>
      <c r="RVQ135" s="91"/>
      <c r="RVR135" s="91"/>
      <c r="RVS135" s="91"/>
      <c r="RVT135" s="91"/>
      <c r="RVU135" s="91"/>
      <c r="RVV135" s="91"/>
      <c r="RVW135" s="91"/>
      <c r="RVX135" s="91"/>
      <c r="RVY135" s="91"/>
      <c r="RVZ135" s="91"/>
      <c r="RWA135" s="91"/>
      <c r="RWB135" s="91"/>
      <c r="RWC135" s="91"/>
      <c r="RWD135" s="91"/>
      <c r="RWE135" s="91"/>
      <c r="RWF135" s="91"/>
      <c r="RWG135" s="91"/>
      <c r="RWH135" s="91"/>
      <c r="RWI135" s="91"/>
      <c r="RWJ135" s="91"/>
      <c r="RWK135" s="91"/>
      <c r="RWL135" s="91"/>
      <c r="RWM135" s="91"/>
      <c r="RWN135" s="91"/>
      <c r="RWO135" s="91"/>
      <c r="RWP135" s="91"/>
      <c r="RWQ135" s="91"/>
      <c r="RWR135" s="91"/>
      <c r="RWS135" s="91"/>
      <c r="RWT135" s="91"/>
      <c r="RWU135" s="91"/>
      <c r="RWV135" s="91"/>
      <c r="RWW135" s="91"/>
      <c r="RWX135" s="91"/>
      <c r="RWY135" s="91"/>
      <c r="RWZ135" s="91"/>
      <c r="RXA135" s="91"/>
      <c r="RXB135" s="91"/>
      <c r="RXC135" s="91"/>
      <c r="RXD135" s="91"/>
      <c r="RXE135" s="91"/>
      <c r="RXF135" s="91"/>
      <c r="RXG135" s="91"/>
      <c r="RXH135" s="91"/>
      <c r="RXI135" s="91"/>
      <c r="RXJ135" s="91"/>
      <c r="RXK135" s="91"/>
      <c r="RXL135" s="91"/>
      <c r="RXM135" s="91"/>
      <c r="RXN135" s="91"/>
      <c r="RXO135" s="91"/>
      <c r="RXP135" s="91"/>
      <c r="RXQ135" s="91"/>
      <c r="RXR135" s="91"/>
      <c r="RXS135" s="91"/>
      <c r="RXT135" s="91"/>
      <c r="RXU135" s="91"/>
      <c r="RXV135" s="91"/>
      <c r="RXW135" s="91"/>
      <c r="RXX135" s="91"/>
      <c r="RXY135" s="91"/>
      <c r="RXZ135" s="91"/>
      <c r="RYA135" s="91"/>
      <c r="RYB135" s="91"/>
      <c r="RYC135" s="91"/>
      <c r="RYD135" s="91"/>
      <c r="RYE135" s="91"/>
      <c r="RYF135" s="91"/>
      <c r="RYG135" s="91"/>
      <c r="RYH135" s="91"/>
      <c r="RYI135" s="91"/>
      <c r="RYJ135" s="91"/>
      <c r="RYK135" s="91"/>
      <c r="RYL135" s="91"/>
      <c r="RYM135" s="91"/>
      <c r="RYN135" s="91"/>
      <c r="RYO135" s="91"/>
      <c r="RYP135" s="91"/>
      <c r="RYQ135" s="91"/>
      <c r="RYR135" s="91"/>
      <c r="RYS135" s="91"/>
      <c r="RYT135" s="91"/>
      <c r="RYU135" s="91"/>
      <c r="RYV135" s="91"/>
      <c r="RYW135" s="91"/>
      <c r="RYX135" s="91"/>
      <c r="RYY135" s="91"/>
      <c r="RYZ135" s="91"/>
      <c r="RZA135" s="91"/>
      <c r="RZB135" s="91"/>
      <c r="RZC135" s="91"/>
      <c r="RZD135" s="91"/>
      <c r="RZE135" s="91"/>
      <c r="RZF135" s="91"/>
      <c r="RZG135" s="91"/>
      <c r="RZH135" s="91"/>
      <c r="RZI135" s="91"/>
      <c r="RZJ135" s="91"/>
      <c r="RZK135" s="91"/>
      <c r="RZL135" s="91"/>
      <c r="RZM135" s="91"/>
      <c r="RZN135" s="91"/>
      <c r="RZO135" s="91"/>
      <c r="RZP135" s="91"/>
      <c r="RZQ135" s="91"/>
      <c r="RZR135" s="91"/>
      <c r="RZS135" s="91"/>
      <c r="RZT135" s="91"/>
      <c r="RZU135" s="91"/>
      <c r="RZV135" s="91"/>
      <c r="RZW135" s="91"/>
      <c r="RZX135" s="91"/>
      <c r="RZY135" s="91"/>
      <c r="RZZ135" s="91"/>
      <c r="SAA135" s="91"/>
      <c r="SAB135" s="91"/>
      <c r="SAC135" s="91"/>
      <c r="SAD135" s="91"/>
      <c r="SAE135" s="91"/>
      <c r="SAF135" s="91"/>
      <c r="SAG135" s="91"/>
      <c r="SAH135" s="91"/>
      <c r="SAI135" s="91"/>
      <c r="SAJ135" s="91"/>
      <c r="SAK135" s="91"/>
      <c r="SAL135" s="91"/>
      <c r="SAM135" s="91"/>
      <c r="SAN135" s="91"/>
      <c r="SAO135" s="91"/>
      <c r="SAP135" s="91"/>
      <c r="SAQ135" s="91"/>
      <c r="SAR135" s="91"/>
      <c r="SAS135" s="91"/>
      <c r="SAT135" s="91"/>
      <c r="SAU135" s="91"/>
      <c r="SAV135" s="91"/>
      <c r="SAW135" s="91"/>
      <c r="SAX135" s="91"/>
      <c r="SAY135" s="91"/>
      <c r="SAZ135" s="91"/>
      <c r="SBA135" s="91"/>
      <c r="SBB135" s="91"/>
      <c r="SBC135" s="91"/>
      <c r="SBD135" s="91"/>
      <c r="SBE135" s="91"/>
      <c r="SBF135" s="91"/>
      <c r="SBG135" s="91"/>
      <c r="SBH135" s="91"/>
      <c r="SBI135" s="91"/>
      <c r="SBJ135" s="91"/>
      <c r="SBK135" s="91"/>
      <c r="SBL135" s="91"/>
      <c r="SBM135" s="91"/>
      <c r="SBN135" s="91"/>
      <c r="SBO135" s="91"/>
      <c r="SBP135" s="91"/>
      <c r="SBQ135" s="91"/>
      <c r="SBR135" s="91"/>
      <c r="SBS135" s="91"/>
      <c r="SBT135" s="91"/>
      <c r="SBU135" s="91"/>
      <c r="SBV135" s="91"/>
      <c r="SBW135" s="91"/>
      <c r="SBX135" s="91"/>
      <c r="SBY135" s="91"/>
      <c r="SBZ135" s="91"/>
      <c r="SCA135" s="91"/>
      <c r="SCB135" s="91"/>
      <c r="SCC135" s="91"/>
      <c r="SCD135" s="91"/>
      <c r="SCE135" s="91"/>
      <c r="SCF135" s="91"/>
      <c r="SCG135" s="91"/>
      <c r="SCH135" s="91"/>
      <c r="SCI135" s="91"/>
      <c r="SCJ135" s="91"/>
      <c r="SCK135" s="91"/>
      <c r="SCL135" s="91"/>
      <c r="SCM135" s="91"/>
      <c r="SCN135" s="91"/>
      <c r="SCO135" s="91"/>
      <c r="SCP135" s="91"/>
      <c r="SCQ135" s="91"/>
      <c r="SCR135" s="91"/>
      <c r="SCS135" s="91"/>
      <c r="SCT135" s="91"/>
      <c r="SCU135" s="91"/>
      <c r="SCV135" s="91"/>
      <c r="SCW135" s="91"/>
      <c r="SCX135" s="91"/>
      <c r="SCY135" s="91"/>
      <c r="SCZ135" s="91"/>
      <c r="SDA135" s="91"/>
      <c r="SDB135" s="91"/>
      <c r="SDC135" s="91"/>
      <c r="SDD135" s="91"/>
      <c r="SDE135" s="91"/>
      <c r="SDF135" s="91"/>
      <c r="SDG135" s="91"/>
      <c r="SDH135" s="91"/>
      <c r="SDI135" s="91"/>
      <c r="SDJ135" s="91"/>
      <c r="SDK135" s="91"/>
      <c r="SDL135" s="91"/>
      <c r="SDM135" s="91"/>
      <c r="SDN135" s="91"/>
      <c r="SDO135" s="91"/>
      <c r="SDP135" s="91"/>
      <c r="SDQ135" s="91"/>
      <c r="SDR135" s="91"/>
      <c r="SDS135" s="91"/>
      <c r="SDT135" s="91"/>
      <c r="SDU135" s="91"/>
      <c r="SDV135" s="91"/>
      <c r="SDW135" s="91"/>
      <c r="SDX135" s="91"/>
      <c r="SDY135" s="91"/>
      <c r="SDZ135" s="91"/>
      <c r="SEA135" s="91"/>
      <c r="SEB135" s="91"/>
      <c r="SEC135" s="91"/>
      <c r="SED135" s="91"/>
      <c r="SEE135" s="91"/>
      <c r="SEF135" s="91"/>
      <c r="SEG135" s="91"/>
      <c r="SEH135" s="91"/>
      <c r="SEI135" s="91"/>
      <c r="SEJ135" s="91"/>
      <c r="SEK135" s="91"/>
      <c r="SEL135" s="91"/>
      <c r="SEM135" s="91"/>
      <c r="SEN135" s="91"/>
      <c r="SEO135" s="91"/>
      <c r="SEP135" s="91"/>
      <c r="SEQ135" s="91"/>
      <c r="SER135" s="91"/>
      <c r="SES135" s="91"/>
      <c r="SET135" s="91"/>
      <c r="SEU135" s="91"/>
      <c r="SEV135" s="91"/>
      <c r="SEW135" s="91"/>
      <c r="SEX135" s="91"/>
      <c r="SEY135" s="91"/>
      <c r="SEZ135" s="91"/>
      <c r="SFA135" s="91"/>
      <c r="SFB135" s="91"/>
      <c r="SFC135" s="91"/>
      <c r="SFD135" s="91"/>
      <c r="SFE135" s="91"/>
      <c r="SFF135" s="91"/>
      <c r="SFG135" s="91"/>
      <c r="SFH135" s="91"/>
      <c r="SFI135" s="91"/>
      <c r="SFJ135" s="91"/>
      <c r="SFK135" s="91"/>
      <c r="SFL135" s="91"/>
      <c r="SFM135" s="91"/>
      <c r="SFN135" s="91"/>
      <c r="SFO135" s="91"/>
      <c r="SFP135" s="91"/>
      <c r="SFQ135" s="91"/>
      <c r="SFR135" s="91"/>
      <c r="SFS135" s="91"/>
      <c r="SFT135" s="91"/>
      <c r="SFU135" s="91"/>
      <c r="SFV135" s="91"/>
      <c r="SFW135" s="91"/>
      <c r="SFX135" s="91"/>
      <c r="SFY135" s="91"/>
      <c r="SFZ135" s="91"/>
      <c r="SGA135" s="91"/>
      <c r="SGB135" s="91"/>
      <c r="SGC135" s="91"/>
      <c r="SGD135" s="91"/>
      <c r="SGE135" s="91"/>
      <c r="SGF135" s="91"/>
      <c r="SGG135" s="91"/>
      <c r="SGH135" s="91"/>
      <c r="SGI135" s="91"/>
      <c r="SGJ135" s="91"/>
      <c r="SGK135" s="91"/>
      <c r="SGL135" s="91"/>
      <c r="SGM135" s="91"/>
      <c r="SGN135" s="91"/>
      <c r="SGO135" s="91"/>
      <c r="SGP135" s="91"/>
      <c r="SGQ135" s="91"/>
      <c r="SGR135" s="91"/>
      <c r="SGS135" s="91"/>
      <c r="SGT135" s="91"/>
      <c r="SGU135" s="91"/>
      <c r="SGV135" s="91"/>
      <c r="SGW135" s="91"/>
      <c r="SGX135" s="91"/>
      <c r="SGY135" s="91"/>
      <c r="SGZ135" s="91"/>
      <c r="SHA135" s="91"/>
      <c r="SHB135" s="91"/>
      <c r="SHC135" s="91"/>
      <c r="SHD135" s="91"/>
      <c r="SHE135" s="91"/>
      <c r="SHF135" s="91"/>
      <c r="SHG135" s="91"/>
      <c r="SHH135" s="91"/>
      <c r="SHI135" s="91"/>
      <c r="SHJ135" s="91"/>
      <c r="SHK135" s="91"/>
      <c r="SHL135" s="91"/>
      <c r="SHM135" s="91"/>
      <c r="SHN135" s="91"/>
      <c r="SHO135" s="91"/>
      <c r="SHP135" s="91"/>
      <c r="SHQ135" s="91"/>
      <c r="SHR135" s="91"/>
      <c r="SHS135" s="91"/>
      <c r="SHT135" s="91"/>
      <c r="SHU135" s="91"/>
      <c r="SHV135" s="91"/>
      <c r="SHW135" s="91"/>
      <c r="SHX135" s="91"/>
      <c r="SHY135" s="91"/>
      <c r="SHZ135" s="91"/>
      <c r="SIA135" s="91"/>
      <c r="SIB135" s="91"/>
      <c r="SIC135" s="91"/>
      <c r="SID135" s="91"/>
      <c r="SIE135" s="91"/>
      <c r="SIF135" s="91"/>
      <c r="SIG135" s="91"/>
      <c r="SIH135" s="91"/>
      <c r="SII135" s="91"/>
      <c r="SIJ135" s="91"/>
      <c r="SIK135" s="91"/>
      <c r="SIL135" s="91"/>
      <c r="SIM135" s="91"/>
      <c r="SIN135" s="91"/>
      <c r="SIO135" s="91"/>
      <c r="SIP135" s="91"/>
      <c r="SIQ135" s="91"/>
      <c r="SIR135" s="91"/>
      <c r="SIS135" s="91"/>
      <c r="SIT135" s="91"/>
      <c r="SIU135" s="91"/>
      <c r="SIV135" s="91"/>
      <c r="SIW135" s="91"/>
      <c r="SIX135" s="91"/>
      <c r="SIY135" s="91"/>
      <c r="SIZ135" s="91"/>
      <c r="SJA135" s="91"/>
      <c r="SJB135" s="91"/>
      <c r="SJC135" s="91"/>
      <c r="SJD135" s="91"/>
      <c r="SJE135" s="91"/>
      <c r="SJF135" s="91"/>
      <c r="SJG135" s="91"/>
      <c r="SJH135" s="91"/>
      <c r="SJI135" s="91"/>
      <c r="SJJ135" s="91"/>
      <c r="SJK135" s="91"/>
      <c r="SJL135" s="91"/>
      <c r="SJM135" s="91"/>
      <c r="SJN135" s="91"/>
      <c r="SJO135" s="91"/>
      <c r="SJP135" s="91"/>
      <c r="SJQ135" s="91"/>
      <c r="SJR135" s="91"/>
      <c r="SJS135" s="91"/>
      <c r="SJT135" s="91"/>
      <c r="SJU135" s="91"/>
      <c r="SJV135" s="91"/>
      <c r="SJW135" s="91"/>
      <c r="SJX135" s="91"/>
      <c r="SJY135" s="91"/>
      <c r="SJZ135" s="91"/>
      <c r="SKA135" s="91"/>
      <c r="SKB135" s="91"/>
      <c r="SKC135" s="91"/>
      <c r="SKD135" s="91"/>
      <c r="SKE135" s="91"/>
      <c r="SKF135" s="91"/>
      <c r="SKG135" s="91"/>
      <c r="SKH135" s="91"/>
      <c r="SKI135" s="91"/>
      <c r="SKJ135" s="91"/>
      <c r="SKK135" s="91"/>
      <c r="SKL135" s="91"/>
      <c r="SKM135" s="91"/>
      <c r="SKN135" s="91"/>
      <c r="SKO135" s="91"/>
      <c r="SKP135" s="91"/>
      <c r="SKQ135" s="91"/>
      <c r="SKR135" s="91"/>
      <c r="SKS135" s="91"/>
      <c r="SKT135" s="91"/>
      <c r="SKU135" s="91"/>
      <c r="SKV135" s="91"/>
      <c r="SKW135" s="91"/>
      <c r="SKX135" s="91"/>
      <c r="SKY135" s="91"/>
      <c r="SKZ135" s="91"/>
      <c r="SLA135" s="91"/>
      <c r="SLB135" s="91"/>
      <c r="SLC135" s="91"/>
      <c r="SLD135" s="91"/>
      <c r="SLE135" s="91"/>
      <c r="SLF135" s="91"/>
      <c r="SLG135" s="91"/>
      <c r="SLH135" s="91"/>
      <c r="SLI135" s="91"/>
      <c r="SLJ135" s="91"/>
      <c r="SLK135" s="91"/>
      <c r="SLL135" s="91"/>
      <c r="SLM135" s="91"/>
      <c r="SLN135" s="91"/>
      <c r="SLO135" s="91"/>
      <c r="SLP135" s="91"/>
      <c r="SLQ135" s="91"/>
      <c r="SLR135" s="91"/>
      <c r="SLS135" s="91"/>
      <c r="SLT135" s="91"/>
      <c r="SLU135" s="91"/>
      <c r="SLV135" s="91"/>
      <c r="SLW135" s="91"/>
      <c r="SLX135" s="91"/>
      <c r="SLY135" s="91"/>
      <c r="SLZ135" s="91"/>
      <c r="SMA135" s="91"/>
      <c r="SMB135" s="91"/>
      <c r="SMC135" s="91"/>
      <c r="SMD135" s="91"/>
      <c r="SME135" s="91"/>
      <c r="SMF135" s="91"/>
      <c r="SMG135" s="91"/>
      <c r="SMH135" s="91"/>
      <c r="SMI135" s="91"/>
      <c r="SMJ135" s="91"/>
      <c r="SMK135" s="91"/>
      <c r="SML135" s="91"/>
      <c r="SMM135" s="91"/>
      <c r="SMN135" s="91"/>
      <c r="SMO135" s="91"/>
      <c r="SMP135" s="91"/>
      <c r="SMQ135" s="91"/>
      <c r="SMR135" s="91"/>
      <c r="SMS135" s="91"/>
      <c r="SMT135" s="91"/>
      <c r="SMU135" s="91"/>
      <c r="SMV135" s="91"/>
      <c r="SMW135" s="91"/>
      <c r="SMX135" s="91"/>
      <c r="SMY135" s="91"/>
      <c r="SMZ135" s="91"/>
      <c r="SNA135" s="91"/>
      <c r="SNB135" s="91"/>
      <c r="SNC135" s="91"/>
      <c r="SND135" s="91"/>
      <c r="SNE135" s="91"/>
      <c r="SNF135" s="91"/>
      <c r="SNG135" s="91"/>
      <c r="SNH135" s="91"/>
      <c r="SNI135" s="91"/>
      <c r="SNJ135" s="91"/>
      <c r="SNK135" s="91"/>
      <c r="SNL135" s="91"/>
      <c r="SNM135" s="91"/>
      <c r="SNN135" s="91"/>
      <c r="SNO135" s="91"/>
      <c r="SNP135" s="91"/>
      <c r="SNQ135" s="91"/>
      <c r="SNR135" s="91"/>
      <c r="SNS135" s="91"/>
      <c r="SNT135" s="91"/>
      <c r="SNU135" s="91"/>
      <c r="SNV135" s="91"/>
      <c r="SNW135" s="91"/>
      <c r="SNX135" s="91"/>
      <c r="SNY135" s="91"/>
      <c r="SNZ135" s="91"/>
      <c r="SOA135" s="91"/>
      <c r="SOB135" s="91"/>
      <c r="SOC135" s="91"/>
      <c r="SOD135" s="91"/>
      <c r="SOE135" s="91"/>
      <c r="SOF135" s="91"/>
      <c r="SOG135" s="91"/>
      <c r="SOH135" s="91"/>
      <c r="SOI135" s="91"/>
      <c r="SOJ135" s="91"/>
      <c r="SOK135" s="91"/>
      <c r="SOL135" s="91"/>
      <c r="SOM135" s="91"/>
      <c r="SON135" s="91"/>
      <c r="SOO135" s="91"/>
      <c r="SOP135" s="91"/>
      <c r="SOQ135" s="91"/>
      <c r="SOR135" s="91"/>
      <c r="SOS135" s="91"/>
      <c r="SOT135" s="91"/>
      <c r="SOU135" s="91"/>
      <c r="SOV135" s="91"/>
      <c r="SOW135" s="91"/>
      <c r="SOX135" s="91"/>
      <c r="SOY135" s="91"/>
      <c r="SOZ135" s="91"/>
      <c r="SPA135" s="91"/>
      <c r="SPB135" s="91"/>
      <c r="SPC135" s="91"/>
      <c r="SPD135" s="91"/>
      <c r="SPE135" s="91"/>
      <c r="SPF135" s="91"/>
      <c r="SPG135" s="91"/>
      <c r="SPH135" s="91"/>
      <c r="SPI135" s="91"/>
      <c r="SPJ135" s="91"/>
      <c r="SPK135" s="91"/>
      <c r="SPL135" s="91"/>
      <c r="SPM135" s="91"/>
      <c r="SPN135" s="91"/>
      <c r="SPO135" s="91"/>
      <c r="SPP135" s="91"/>
      <c r="SPQ135" s="91"/>
      <c r="SPR135" s="91"/>
      <c r="SPS135" s="91"/>
      <c r="SPT135" s="91"/>
      <c r="SPU135" s="91"/>
      <c r="SPV135" s="91"/>
      <c r="SPW135" s="91"/>
      <c r="SPX135" s="91"/>
      <c r="SPY135" s="91"/>
      <c r="SPZ135" s="91"/>
      <c r="SQA135" s="91"/>
      <c r="SQB135" s="91"/>
      <c r="SQC135" s="91"/>
      <c r="SQD135" s="91"/>
      <c r="SQE135" s="91"/>
      <c r="SQF135" s="91"/>
      <c r="SQG135" s="91"/>
      <c r="SQH135" s="91"/>
      <c r="SQI135" s="91"/>
      <c r="SQJ135" s="91"/>
      <c r="SQK135" s="91"/>
      <c r="SQL135" s="91"/>
      <c r="SQM135" s="91"/>
      <c r="SQN135" s="91"/>
      <c r="SQO135" s="91"/>
      <c r="SQP135" s="91"/>
      <c r="SQQ135" s="91"/>
      <c r="SQR135" s="91"/>
      <c r="SQS135" s="91"/>
      <c r="SQT135" s="91"/>
      <c r="SQU135" s="91"/>
      <c r="SQV135" s="91"/>
      <c r="SQW135" s="91"/>
      <c r="SQX135" s="91"/>
      <c r="SQY135" s="91"/>
      <c r="SQZ135" s="91"/>
      <c r="SRA135" s="91"/>
      <c r="SRB135" s="91"/>
      <c r="SRC135" s="91"/>
      <c r="SRD135" s="91"/>
      <c r="SRE135" s="91"/>
      <c r="SRF135" s="91"/>
      <c r="SRG135" s="91"/>
      <c r="SRH135" s="91"/>
      <c r="SRI135" s="91"/>
      <c r="SRJ135" s="91"/>
      <c r="SRK135" s="91"/>
      <c r="SRL135" s="91"/>
      <c r="SRM135" s="91"/>
      <c r="SRN135" s="91"/>
      <c r="SRO135" s="91"/>
      <c r="SRP135" s="91"/>
      <c r="SRQ135" s="91"/>
      <c r="SRR135" s="91"/>
      <c r="SRS135" s="91"/>
      <c r="SRT135" s="91"/>
      <c r="SRU135" s="91"/>
      <c r="SRV135" s="91"/>
      <c r="SRW135" s="91"/>
      <c r="SRX135" s="91"/>
      <c r="SRY135" s="91"/>
      <c r="SRZ135" s="91"/>
      <c r="SSA135" s="91"/>
      <c r="SSB135" s="91"/>
      <c r="SSC135" s="91"/>
      <c r="SSD135" s="91"/>
      <c r="SSE135" s="91"/>
      <c r="SSF135" s="91"/>
      <c r="SSG135" s="91"/>
      <c r="SSH135" s="91"/>
      <c r="SSI135" s="91"/>
      <c r="SSJ135" s="91"/>
      <c r="SSK135" s="91"/>
      <c r="SSL135" s="91"/>
      <c r="SSM135" s="91"/>
      <c r="SSN135" s="91"/>
      <c r="SSO135" s="91"/>
      <c r="SSP135" s="91"/>
      <c r="SSQ135" s="91"/>
      <c r="SSR135" s="91"/>
      <c r="SSS135" s="91"/>
      <c r="SST135" s="91"/>
      <c r="SSU135" s="91"/>
      <c r="SSV135" s="91"/>
      <c r="SSW135" s="91"/>
      <c r="SSX135" s="91"/>
      <c r="SSY135" s="91"/>
      <c r="SSZ135" s="91"/>
      <c r="STA135" s="91"/>
      <c r="STB135" s="91"/>
      <c r="STC135" s="91"/>
      <c r="STD135" s="91"/>
      <c r="STE135" s="91"/>
      <c r="STF135" s="91"/>
      <c r="STG135" s="91"/>
      <c r="STH135" s="91"/>
      <c r="STI135" s="91"/>
      <c r="STJ135" s="91"/>
      <c r="STK135" s="91"/>
      <c r="STL135" s="91"/>
      <c r="STM135" s="91"/>
      <c r="STN135" s="91"/>
      <c r="STO135" s="91"/>
      <c r="STP135" s="91"/>
      <c r="STQ135" s="91"/>
      <c r="STR135" s="91"/>
      <c r="STS135" s="91"/>
      <c r="STT135" s="91"/>
      <c r="STU135" s="91"/>
      <c r="STV135" s="91"/>
      <c r="STW135" s="91"/>
      <c r="STX135" s="91"/>
      <c r="STY135" s="91"/>
      <c r="STZ135" s="91"/>
      <c r="SUA135" s="91"/>
      <c r="SUB135" s="91"/>
      <c r="SUC135" s="91"/>
      <c r="SUD135" s="91"/>
      <c r="SUE135" s="91"/>
      <c r="SUF135" s="91"/>
      <c r="SUG135" s="91"/>
      <c r="SUH135" s="91"/>
      <c r="SUI135" s="91"/>
      <c r="SUJ135" s="91"/>
      <c r="SUK135" s="91"/>
      <c r="SUL135" s="91"/>
      <c r="SUM135" s="91"/>
      <c r="SUN135" s="91"/>
      <c r="SUO135" s="91"/>
      <c r="SUP135" s="91"/>
      <c r="SUQ135" s="91"/>
      <c r="SUR135" s="91"/>
      <c r="SUS135" s="91"/>
      <c r="SUT135" s="91"/>
      <c r="SUU135" s="91"/>
      <c r="SUV135" s="91"/>
      <c r="SUW135" s="91"/>
      <c r="SUX135" s="91"/>
      <c r="SUY135" s="91"/>
      <c r="SUZ135" s="91"/>
      <c r="SVA135" s="91"/>
      <c r="SVB135" s="91"/>
      <c r="SVC135" s="91"/>
      <c r="SVD135" s="91"/>
      <c r="SVE135" s="91"/>
      <c r="SVF135" s="91"/>
      <c r="SVG135" s="91"/>
      <c r="SVH135" s="91"/>
      <c r="SVI135" s="91"/>
      <c r="SVJ135" s="91"/>
      <c r="SVK135" s="91"/>
      <c r="SVL135" s="91"/>
      <c r="SVM135" s="91"/>
      <c r="SVN135" s="91"/>
      <c r="SVO135" s="91"/>
      <c r="SVP135" s="91"/>
      <c r="SVQ135" s="91"/>
      <c r="SVR135" s="91"/>
      <c r="SVS135" s="91"/>
      <c r="SVT135" s="91"/>
      <c r="SVU135" s="91"/>
      <c r="SVV135" s="91"/>
      <c r="SVW135" s="91"/>
      <c r="SVX135" s="91"/>
      <c r="SVY135" s="91"/>
      <c r="SVZ135" s="91"/>
      <c r="SWA135" s="91"/>
      <c r="SWB135" s="91"/>
      <c r="SWC135" s="91"/>
      <c r="SWD135" s="91"/>
      <c r="SWE135" s="91"/>
      <c r="SWF135" s="91"/>
      <c r="SWG135" s="91"/>
      <c r="SWH135" s="91"/>
      <c r="SWI135" s="91"/>
      <c r="SWJ135" s="91"/>
      <c r="SWK135" s="91"/>
      <c r="SWL135" s="91"/>
      <c r="SWM135" s="91"/>
      <c r="SWN135" s="91"/>
      <c r="SWO135" s="91"/>
      <c r="SWP135" s="91"/>
      <c r="SWQ135" s="91"/>
      <c r="SWR135" s="91"/>
      <c r="SWS135" s="91"/>
      <c r="SWT135" s="91"/>
      <c r="SWU135" s="91"/>
      <c r="SWV135" s="91"/>
      <c r="SWW135" s="91"/>
      <c r="SWX135" s="91"/>
      <c r="SWY135" s="91"/>
      <c r="SWZ135" s="91"/>
      <c r="SXA135" s="91"/>
      <c r="SXB135" s="91"/>
      <c r="SXC135" s="91"/>
      <c r="SXD135" s="91"/>
      <c r="SXE135" s="91"/>
      <c r="SXF135" s="91"/>
      <c r="SXG135" s="91"/>
      <c r="SXH135" s="91"/>
      <c r="SXI135" s="91"/>
      <c r="SXJ135" s="91"/>
      <c r="SXK135" s="91"/>
      <c r="SXL135" s="91"/>
      <c r="SXM135" s="91"/>
      <c r="SXN135" s="91"/>
      <c r="SXO135" s="91"/>
      <c r="SXP135" s="91"/>
      <c r="SXQ135" s="91"/>
      <c r="SXR135" s="91"/>
      <c r="SXS135" s="91"/>
      <c r="SXT135" s="91"/>
      <c r="SXU135" s="91"/>
      <c r="SXV135" s="91"/>
      <c r="SXW135" s="91"/>
      <c r="SXX135" s="91"/>
      <c r="SXY135" s="91"/>
      <c r="SXZ135" s="91"/>
      <c r="SYA135" s="91"/>
      <c r="SYB135" s="91"/>
      <c r="SYC135" s="91"/>
      <c r="SYD135" s="91"/>
      <c r="SYE135" s="91"/>
      <c r="SYF135" s="91"/>
      <c r="SYG135" s="91"/>
      <c r="SYH135" s="91"/>
      <c r="SYI135" s="91"/>
      <c r="SYJ135" s="91"/>
      <c r="SYK135" s="91"/>
      <c r="SYL135" s="91"/>
      <c r="SYM135" s="91"/>
      <c r="SYN135" s="91"/>
      <c r="SYO135" s="91"/>
      <c r="SYP135" s="91"/>
      <c r="SYQ135" s="91"/>
      <c r="SYR135" s="91"/>
      <c r="SYS135" s="91"/>
      <c r="SYT135" s="91"/>
      <c r="SYU135" s="91"/>
      <c r="SYV135" s="91"/>
      <c r="SYW135" s="91"/>
      <c r="SYX135" s="91"/>
      <c r="SYY135" s="91"/>
      <c r="SYZ135" s="91"/>
      <c r="SZA135" s="91"/>
      <c r="SZB135" s="91"/>
      <c r="SZC135" s="91"/>
      <c r="SZD135" s="91"/>
      <c r="SZE135" s="91"/>
      <c r="SZF135" s="91"/>
      <c r="SZG135" s="91"/>
      <c r="SZH135" s="91"/>
      <c r="SZI135" s="91"/>
      <c r="SZJ135" s="91"/>
      <c r="SZK135" s="91"/>
      <c r="SZL135" s="91"/>
      <c r="SZM135" s="91"/>
      <c r="SZN135" s="91"/>
      <c r="SZO135" s="91"/>
      <c r="SZP135" s="91"/>
      <c r="SZQ135" s="91"/>
      <c r="SZR135" s="91"/>
      <c r="SZS135" s="91"/>
      <c r="SZT135" s="91"/>
      <c r="SZU135" s="91"/>
      <c r="SZV135" s="91"/>
      <c r="SZW135" s="91"/>
      <c r="SZX135" s="91"/>
      <c r="SZY135" s="91"/>
      <c r="SZZ135" s="91"/>
      <c r="TAA135" s="91"/>
      <c r="TAB135" s="91"/>
      <c r="TAC135" s="91"/>
      <c r="TAD135" s="91"/>
      <c r="TAE135" s="91"/>
      <c r="TAF135" s="91"/>
      <c r="TAG135" s="91"/>
      <c r="TAH135" s="91"/>
      <c r="TAI135" s="91"/>
      <c r="TAJ135" s="91"/>
      <c r="TAK135" s="91"/>
      <c r="TAL135" s="91"/>
      <c r="TAM135" s="91"/>
      <c r="TAN135" s="91"/>
      <c r="TAO135" s="91"/>
      <c r="TAP135" s="91"/>
      <c r="TAQ135" s="91"/>
      <c r="TAR135" s="91"/>
      <c r="TAS135" s="91"/>
      <c r="TAT135" s="91"/>
      <c r="TAU135" s="91"/>
      <c r="TAV135" s="91"/>
      <c r="TAW135" s="91"/>
      <c r="TAX135" s="91"/>
      <c r="TAY135" s="91"/>
      <c r="TAZ135" s="91"/>
      <c r="TBA135" s="91"/>
      <c r="TBB135" s="91"/>
      <c r="TBC135" s="91"/>
      <c r="TBD135" s="91"/>
      <c r="TBE135" s="91"/>
      <c r="TBF135" s="91"/>
      <c r="TBG135" s="91"/>
      <c r="TBH135" s="91"/>
      <c r="TBI135" s="91"/>
      <c r="TBJ135" s="91"/>
      <c r="TBK135" s="91"/>
      <c r="TBL135" s="91"/>
      <c r="TBM135" s="91"/>
      <c r="TBN135" s="91"/>
      <c r="TBO135" s="91"/>
      <c r="TBP135" s="91"/>
      <c r="TBQ135" s="91"/>
      <c r="TBR135" s="91"/>
      <c r="TBS135" s="91"/>
      <c r="TBT135" s="91"/>
      <c r="TBU135" s="91"/>
      <c r="TBV135" s="91"/>
      <c r="TBW135" s="91"/>
      <c r="TBX135" s="91"/>
      <c r="TBY135" s="91"/>
      <c r="TBZ135" s="91"/>
      <c r="TCA135" s="91"/>
      <c r="TCB135" s="91"/>
      <c r="TCC135" s="91"/>
      <c r="TCD135" s="91"/>
      <c r="TCE135" s="91"/>
      <c r="TCF135" s="91"/>
      <c r="TCG135" s="91"/>
      <c r="TCH135" s="91"/>
      <c r="TCI135" s="91"/>
      <c r="TCJ135" s="91"/>
      <c r="TCK135" s="91"/>
      <c r="TCL135" s="91"/>
      <c r="TCM135" s="91"/>
      <c r="TCN135" s="91"/>
      <c r="TCO135" s="91"/>
      <c r="TCP135" s="91"/>
      <c r="TCQ135" s="91"/>
      <c r="TCR135" s="91"/>
      <c r="TCS135" s="91"/>
      <c r="TCT135" s="91"/>
      <c r="TCU135" s="91"/>
      <c r="TCV135" s="91"/>
      <c r="TCW135" s="91"/>
      <c r="TCX135" s="91"/>
      <c r="TCY135" s="91"/>
      <c r="TCZ135" s="91"/>
      <c r="TDA135" s="91"/>
      <c r="TDB135" s="91"/>
      <c r="TDC135" s="91"/>
      <c r="TDD135" s="91"/>
      <c r="TDE135" s="91"/>
      <c r="TDF135" s="91"/>
      <c r="TDG135" s="91"/>
      <c r="TDH135" s="91"/>
      <c r="TDI135" s="91"/>
      <c r="TDJ135" s="91"/>
      <c r="TDK135" s="91"/>
      <c r="TDL135" s="91"/>
      <c r="TDM135" s="91"/>
      <c r="TDN135" s="91"/>
      <c r="TDO135" s="91"/>
      <c r="TDP135" s="91"/>
      <c r="TDQ135" s="91"/>
      <c r="TDR135" s="91"/>
      <c r="TDS135" s="91"/>
      <c r="TDT135" s="91"/>
      <c r="TDU135" s="91"/>
      <c r="TDV135" s="91"/>
      <c r="TDW135" s="91"/>
      <c r="TDX135" s="91"/>
      <c r="TDY135" s="91"/>
      <c r="TDZ135" s="91"/>
      <c r="TEA135" s="91"/>
      <c r="TEB135" s="91"/>
      <c r="TEC135" s="91"/>
      <c r="TED135" s="91"/>
      <c r="TEE135" s="91"/>
      <c r="TEF135" s="91"/>
      <c r="TEG135" s="91"/>
      <c r="TEH135" s="91"/>
      <c r="TEI135" s="91"/>
      <c r="TEJ135" s="91"/>
      <c r="TEK135" s="91"/>
      <c r="TEL135" s="91"/>
      <c r="TEM135" s="91"/>
      <c r="TEN135" s="91"/>
      <c r="TEO135" s="91"/>
      <c r="TEP135" s="91"/>
      <c r="TEQ135" s="91"/>
      <c r="TER135" s="91"/>
      <c r="TES135" s="91"/>
      <c r="TET135" s="91"/>
      <c r="TEU135" s="91"/>
      <c r="TEV135" s="91"/>
      <c r="TEW135" s="91"/>
      <c r="TEX135" s="91"/>
      <c r="TEY135" s="91"/>
      <c r="TEZ135" s="91"/>
      <c r="TFA135" s="91"/>
      <c r="TFB135" s="91"/>
      <c r="TFC135" s="91"/>
      <c r="TFD135" s="91"/>
      <c r="TFE135" s="91"/>
      <c r="TFF135" s="91"/>
      <c r="TFG135" s="91"/>
      <c r="TFH135" s="91"/>
      <c r="TFI135" s="91"/>
      <c r="TFJ135" s="91"/>
      <c r="TFK135" s="91"/>
      <c r="TFL135" s="91"/>
      <c r="TFM135" s="91"/>
      <c r="TFN135" s="91"/>
      <c r="TFO135" s="91"/>
      <c r="TFP135" s="91"/>
      <c r="TFQ135" s="91"/>
      <c r="TFR135" s="91"/>
      <c r="TFS135" s="91"/>
      <c r="TFT135" s="91"/>
      <c r="TFU135" s="91"/>
      <c r="TFV135" s="91"/>
      <c r="TFW135" s="91"/>
      <c r="TFX135" s="91"/>
      <c r="TFY135" s="91"/>
      <c r="TFZ135" s="91"/>
      <c r="TGA135" s="91"/>
      <c r="TGB135" s="91"/>
      <c r="TGC135" s="91"/>
      <c r="TGD135" s="91"/>
      <c r="TGE135" s="91"/>
      <c r="TGF135" s="91"/>
      <c r="TGG135" s="91"/>
      <c r="TGH135" s="91"/>
      <c r="TGI135" s="91"/>
      <c r="TGJ135" s="91"/>
      <c r="TGK135" s="91"/>
      <c r="TGL135" s="91"/>
      <c r="TGM135" s="91"/>
      <c r="TGN135" s="91"/>
      <c r="TGO135" s="91"/>
      <c r="TGP135" s="91"/>
      <c r="TGQ135" s="91"/>
      <c r="TGR135" s="91"/>
      <c r="TGS135" s="91"/>
      <c r="TGT135" s="91"/>
      <c r="TGU135" s="91"/>
      <c r="TGV135" s="91"/>
      <c r="TGW135" s="91"/>
      <c r="TGX135" s="91"/>
      <c r="TGY135" s="91"/>
      <c r="TGZ135" s="91"/>
      <c r="THA135" s="91"/>
      <c r="THB135" s="91"/>
      <c r="THC135" s="91"/>
      <c r="THD135" s="91"/>
      <c r="THE135" s="91"/>
      <c r="THF135" s="91"/>
      <c r="THG135" s="91"/>
      <c r="THH135" s="91"/>
      <c r="THI135" s="91"/>
      <c r="THJ135" s="91"/>
      <c r="THK135" s="91"/>
      <c r="THL135" s="91"/>
      <c r="THM135" s="91"/>
      <c r="THN135" s="91"/>
      <c r="THO135" s="91"/>
      <c r="THP135" s="91"/>
      <c r="THQ135" s="91"/>
      <c r="THR135" s="91"/>
      <c r="THS135" s="91"/>
      <c r="THT135" s="91"/>
      <c r="THU135" s="91"/>
      <c r="THV135" s="91"/>
      <c r="THW135" s="91"/>
      <c r="THX135" s="91"/>
      <c r="THY135" s="91"/>
      <c r="THZ135" s="91"/>
      <c r="TIA135" s="91"/>
      <c r="TIB135" s="91"/>
      <c r="TIC135" s="91"/>
      <c r="TID135" s="91"/>
      <c r="TIE135" s="91"/>
      <c r="TIF135" s="91"/>
      <c r="TIG135" s="91"/>
      <c r="TIH135" s="91"/>
      <c r="TII135" s="91"/>
      <c r="TIJ135" s="91"/>
      <c r="TIK135" s="91"/>
      <c r="TIL135" s="91"/>
      <c r="TIM135" s="91"/>
      <c r="TIN135" s="91"/>
      <c r="TIO135" s="91"/>
      <c r="TIP135" s="91"/>
      <c r="TIQ135" s="91"/>
      <c r="TIR135" s="91"/>
      <c r="TIS135" s="91"/>
      <c r="TIT135" s="91"/>
      <c r="TIU135" s="91"/>
      <c r="TIV135" s="91"/>
      <c r="TIW135" s="91"/>
      <c r="TIX135" s="91"/>
      <c r="TIY135" s="91"/>
      <c r="TIZ135" s="91"/>
      <c r="TJA135" s="91"/>
      <c r="TJB135" s="91"/>
      <c r="TJC135" s="91"/>
      <c r="TJD135" s="91"/>
      <c r="TJE135" s="91"/>
      <c r="TJF135" s="91"/>
      <c r="TJG135" s="91"/>
      <c r="TJH135" s="91"/>
      <c r="TJI135" s="91"/>
      <c r="TJJ135" s="91"/>
      <c r="TJK135" s="91"/>
      <c r="TJL135" s="91"/>
      <c r="TJM135" s="91"/>
      <c r="TJN135" s="91"/>
      <c r="TJO135" s="91"/>
      <c r="TJP135" s="91"/>
      <c r="TJQ135" s="91"/>
      <c r="TJR135" s="91"/>
      <c r="TJS135" s="91"/>
      <c r="TJT135" s="91"/>
      <c r="TJU135" s="91"/>
      <c r="TJV135" s="91"/>
      <c r="TJW135" s="91"/>
      <c r="TJX135" s="91"/>
      <c r="TJY135" s="91"/>
      <c r="TJZ135" s="91"/>
      <c r="TKA135" s="91"/>
      <c r="TKB135" s="91"/>
      <c r="TKC135" s="91"/>
      <c r="TKD135" s="91"/>
      <c r="TKE135" s="91"/>
      <c r="TKF135" s="91"/>
      <c r="TKG135" s="91"/>
      <c r="TKH135" s="91"/>
      <c r="TKI135" s="91"/>
      <c r="TKJ135" s="91"/>
      <c r="TKK135" s="91"/>
      <c r="TKL135" s="91"/>
      <c r="TKM135" s="91"/>
      <c r="TKN135" s="91"/>
      <c r="TKO135" s="91"/>
      <c r="TKP135" s="91"/>
      <c r="TKQ135" s="91"/>
      <c r="TKR135" s="91"/>
      <c r="TKS135" s="91"/>
      <c r="TKT135" s="91"/>
      <c r="TKU135" s="91"/>
      <c r="TKV135" s="91"/>
      <c r="TKW135" s="91"/>
      <c r="TKX135" s="91"/>
      <c r="TKY135" s="91"/>
      <c r="TKZ135" s="91"/>
      <c r="TLA135" s="91"/>
      <c r="TLB135" s="91"/>
      <c r="TLC135" s="91"/>
      <c r="TLD135" s="91"/>
      <c r="TLE135" s="91"/>
      <c r="TLF135" s="91"/>
      <c r="TLG135" s="91"/>
      <c r="TLH135" s="91"/>
      <c r="TLI135" s="91"/>
      <c r="TLJ135" s="91"/>
      <c r="TLK135" s="91"/>
      <c r="TLL135" s="91"/>
      <c r="TLM135" s="91"/>
      <c r="TLN135" s="91"/>
      <c r="TLO135" s="91"/>
      <c r="TLP135" s="91"/>
      <c r="TLQ135" s="91"/>
      <c r="TLR135" s="91"/>
      <c r="TLS135" s="91"/>
      <c r="TLT135" s="91"/>
      <c r="TLU135" s="91"/>
      <c r="TLV135" s="91"/>
      <c r="TLW135" s="91"/>
      <c r="TLX135" s="91"/>
      <c r="TLY135" s="91"/>
      <c r="TLZ135" s="91"/>
      <c r="TMA135" s="91"/>
      <c r="TMB135" s="91"/>
      <c r="TMC135" s="91"/>
      <c r="TMD135" s="91"/>
      <c r="TME135" s="91"/>
      <c r="TMF135" s="91"/>
      <c r="TMG135" s="91"/>
      <c r="TMH135" s="91"/>
      <c r="TMI135" s="91"/>
      <c r="TMJ135" s="91"/>
      <c r="TMK135" s="91"/>
      <c r="TML135" s="91"/>
      <c r="TMM135" s="91"/>
      <c r="TMN135" s="91"/>
      <c r="TMO135" s="91"/>
      <c r="TMP135" s="91"/>
      <c r="TMQ135" s="91"/>
      <c r="TMR135" s="91"/>
      <c r="TMS135" s="91"/>
      <c r="TMT135" s="91"/>
      <c r="TMU135" s="91"/>
      <c r="TMV135" s="91"/>
      <c r="TMW135" s="91"/>
      <c r="TMX135" s="91"/>
      <c r="TMY135" s="91"/>
      <c r="TMZ135" s="91"/>
      <c r="TNA135" s="91"/>
      <c r="TNB135" s="91"/>
      <c r="TNC135" s="91"/>
      <c r="TND135" s="91"/>
      <c r="TNE135" s="91"/>
      <c r="TNF135" s="91"/>
      <c r="TNG135" s="91"/>
      <c r="TNH135" s="91"/>
      <c r="TNI135" s="91"/>
      <c r="TNJ135" s="91"/>
      <c r="TNK135" s="91"/>
      <c r="TNL135" s="91"/>
      <c r="TNM135" s="91"/>
      <c r="TNN135" s="91"/>
      <c r="TNO135" s="91"/>
      <c r="TNP135" s="91"/>
      <c r="TNQ135" s="91"/>
      <c r="TNR135" s="91"/>
      <c r="TNS135" s="91"/>
      <c r="TNT135" s="91"/>
      <c r="TNU135" s="91"/>
      <c r="TNV135" s="91"/>
      <c r="TNW135" s="91"/>
      <c r="TNX135" s="91"/>
      <c r="TNY135" s="91"/>
      <c r="TNZ135" s="91"/>
      <c r="TOA135" s="91"/>
      <c r="TOB135" s="91"/>
      <c r="TOC135" s="91"/>
      <c r="TOD135" s="91"/>
      <c r="TOE135" s="91"/>
      <c r="TOF135" s="91"/>
      <c r="TOG135" s="91"/>
      <c r="TOH135" s="91"/>
      <c r="TOI135" s="91"/>
      <c r="TOJ135" s="91"/>
      <c r="TOK135" s="91"/>
      <c r="TOL135" s="91"/>
      <c r="TOM135" s="91"/>
      <c r="TON135" s="91"/>
      <c r="TOO135" s="91"/>
      <c r="TOP135" s="91"/>
      <c r="TOQ135" s="91"/>
      <c r="TOR135" s="91"/>
      <c r="TOS135" s="91"/>
      <c r="TOT135" s="91"/>
      <c r="TOU135" s="91"/>
      <c r="TOV135" s="91"/>
      <c r="TOW135" s="91"/>
      <c r="TOX135" s="91"/>
      <c r="TOY135" s="91"/>
      <c r="TOZ135" s="91"/>
      <c r="TPA135" s="91"/>
      <c r="TPB135" s="91"/>
      <c r="TPC135" s="91"/>
      <c r="TPD135" s="91"/>
      <c r="TPE135" s="91"/>
      <c r="TPF135" s="91"/>
      <c r="TPG135" s="91"/>
      <c r="TPH135" s="91"/>
      <c r="TPI135" s="91"/>
      <c r="TPJ135" s="91"/>
      <c r="TPK135" s="91"/>
      <c r="TPL135" s="91"/>
      <c r="TPM135" s="91"/>
      <c r="TPN135" s="91"/>
      <c r="TPO135" s="91"/>
      <c r="TPP135" s="91"/>
      <c r="TPQ135" s="91"/>
      <c r="TPR135" s="91"/>
      <c r="TPS135" s="91"/>
      <c r="TPT135" s="91"/>
      <c r="TPU135" s="91"/>
      <c r="TPV135" s="91"/>
      <c r="TPW135" s="91"/>
      <c r="TPX135" s="91"/>
      <c r="TPY135" s="91"/>
      <c r="TPZ135" s="91"/>
      <c r="TQA135" s="91"/>
      <c r="TQB135" s="91"/>
      <c r="TQC135" s="91"/>
      <c r="TQD135" s="91"/>
      <c r="TQE135" s="91"/>
      <c r="TQF135" s="91"/>
      <c r="TQG135" s="91"/>
      <c r="TQH135" s="91"/>
      <c r="TQI135" s="91"/>
      <c r="TQJ135" s="91"/>
      <c r="TQK135" s="91"/>
      <c r="TQL135" s="91"/>
      <c r="TQM135" s="91"/>
      <c r="TQN135" s="91"/>
      <c r="TQO135" s="91"/>
      <c r="TQP135" s="91"/>
      <c r="TQQ135" s="91"/>
      <c r="TQR135" s="91"/>
      <c r="TQS135" s="91"/>
      <c r="TQT135" s="91"/>
      <c r="TQU135" s="91"/>
      <c r="TQV135" s="91"/>
      <c r="TQW135" s="91"/>
      <c r="TQX135" s="91"/>
      <c r="TQY135" s="91"/>
      <c r="TQZ135" s="91"/>
      <c r="TRA135" s="91"/>
      <c r="TRB135" s="91"/>
      <c r="TRC135" s="91"/>
      <c r="TRD135" s="91"/>
      <c r="TRE135" s="91"/>
      <c r="TRF135" s="91"/>
      <c r="TRG135" s="91"/>
      <c r="TRH135" s="91"/>
      <c r="TRI135" s="91"/>
      <c r="TRJ135" s="91"/>
      <c r="TRK135" s="91"/>
      <c r="TRL135" s="91"/>
      <c r="TRM135" s="91"/>
      <c r="TRN135" s="91"/>
      <c r="TRO135" s="91"/>
      <c r="TRP135" s="91"/>
      <c r="TRQ135" s="91"/>
      <c r="TRR135" s="91"/>
      <c r="TRS135" s="91"/>
      <c r="TRT135" s="91"/>
      <c r="TRU135" s="91"/>
      <c r="TRV135" s="91"/>
      <c r="TRW135" s="91"/>
      <c r="TRX135" s="91"/>
      <c r="TRY135" s="91"/>
      <c r="TRZ135" s="91"/>
      <c r="TSA135" s="91"/>
      <c r="TSB135" s="91"/>
      <c r="TSC135" s="91"/>
      <c r="TSD135" s="91"/>
      <c r="TSE135" s="91"/>
      <c r="TSF135" s="91"/>
      <c r="TSG135" s="91"/>
      <c r="TSH135" s="91"/>
      <c r="TSI135" s="91"/>
      <c r="TSJ135" s="91"/>
      <c r="TSK135" s="91"/>
      <c r="TSL135" s="91"/>
      <c r="TSM135" s="91"/>
      <c r="TSN135" s="91"/>
      <c r="TSO135" s="91"/>
      <c r="TSP135" s="91"/>
      <c r="TSQ135" s="91"/>
      <c r="TSR135" s="91"/>
      <c r="TSS135" s="91"/>
      <c r="TST135" s="91"/>
      <c r="TSU135" s="91"/>
      <c r="TSV135" s="91"/>
      <c r="TSW135" s="91"/>
      <c r="TSX135" s="91"/>
      <c r="TSY135" s="91"/>
      <c r="TSZ135" s="91"/>
      <c r="TTA135" s="91"/>
      <c r="TTB135" s="91"/>
      <c r="TTC135" s="91"/>
      <c r="TTD135" s="91"/>
      <c r="TTE135" s="91"/>
      <c r="TTF135" s="91"/>
      <c r="TTG135" s="91"/>
      <c r="TTH135" s="91"/>
      <c r="TTI135" s="91"/>
      <c r="TTJ135" s="91"/>
      <c r="TTK135" s="91"/>
      <c r="TTL135" s="91"/>
      <c r="TTM135" s="91"/>
      <c r="TTN135" s="91"/>
      <c r="TTO135" s="91"/>
      <c r="TTP135" s="91"/>
      <c r="TTQ135" s="91"/>
      <c r="TTR135" s="91"/>
      <c r="TTS135" s="91"/>
      <c r="TTT135" s="91"/>
      <c r="TTU135" s="91"/>
      <c r="TTV135" s="91"/>
      <c r="TTW135" s="91"/>
      <c r="TTX135" s="91"/>
      <c r="TTY135" s="91"/>
      <c r="TTZ135" s="91"/>
      <c r="TUA135" s="91"/>
      <c r="TUB135" s="91"/>
      <c r="TUC135" s="91"/>
      <c r="TUD135" s="91"/>
      <c r="TUE135" s="91"/>
      <c r="TUF135" s="91"/>
      <c r="TUG135" s="91"/>
      <c r="TUH135" s="91"/>
      <c r="TUI135" s="91"/>
      <c r="TUJ135" s="91"/>
      <c r="TUK135" s="91"/>
      <c r="TUL135" s="91"/>
      <c r="TUM135" s="91"/>
      <c r="TUN135" s="91"/>
      <c r="TUO135" s="91"/>
      <c r="TUP135" s="91"/>
      <c r="TUQ135" s="91"/>
      <c r="TUR135" s="91"/>
      <c r="TUS135" s="91"/>
      <c r="TUT135" s="91"/>
      <c r="TUU135" s="91"/>
      <c r="TUV135" s="91"/>
      <c r="TUW135" s="91"/>
      <c r="TUX135" s="91"/>
      <c r="TUY135" s="91"/>
      <c r="TUZ135" s="91"/>
      <c r="TVA135" s="91"/>
      <c r="TVB135" s="91"/>
      <c r="TVC135" s="91"/>
      <c r="TVD135" s="91"/>
      <c r="TVE135" s="91"/>
      <c r="TVF135" s="91"/>
      <c r="TVG135" s="91"/>
      <c r="TVH135" s="91"/>
      <c r="TVI135" s="91"/>
      <c r="TVJ135" s="91"/>
      <c r="TVK135" s="91"/>
      <c r="TVL135" s="91"/>
      <c r="TVM135" s="91"/>
      <c r="TVN135" s="91"/>
      <c r="TVO135" s="91"/>
      <c r="TVP135" s="91"/>
      <c r="TVQ135" s="91"/>
      <c r="TVR135" s="91"/>
      <c r="TVS135" s="91"/>
      <c r="TVT135" s="91"/>
      <c r="TVU135" s="91"/>
      <c r="TVV135" s="91"/>
      <c r="TVW135" s="91"/>
      <c r="TVX135" s="91"/>
      <c r="TVY135" s="91"/>
      <c r="TVZ135" s="91"/>
      <c r="TWA135" s="91"/>
      <c r="TWB135" s="91"/>
      <c r="TWC135" s="91"/>
      <c r="TWD135" s="91"/>
      <c r="TWE135" s="91"/>
      <c r="TWF135" s="91"/>
      <c r="TWG135" s="91"/>
      <c r="TWH135" s="91"/>
      <c r="TWI135" s="91"/>
      <c r="TWJ135" s="91"/>
      <c r="TWK135" s="91"/>
      <c r="TWL135" s="91"/>
      <c r="TWM135" s="91"/>
      <c r="TWN135" s="91"/>
      <c r="TWO135" s="91"/>
      <c r="TWP135" s="91"/>
      <c r="TWQ135" s="91"/>
      <c r="TWR135" s="91"/>
      <c r="TWS135" s="91"/>
      <c r="TWT135" s="91"/>
      <c r="TWU135" s="91"/>
      <c r="TWV135" s="91"/>
      <c r="TWW135" s="91"/>
      <c r="TWX135" s="91"/>
      <c r="TWY135" s="91"/>
      <c r="TWZ135" s="91"/>
      <c r="TXA135" s="91"/>
      <c r="TXB135" s="91"/>
      <c r="TXC135" s="91"/>
      <c r="TXD135" s="91"/>
      <c r="TXE135" s="91"/>
      <c r="TXF135" s="91"/>
      <c r="TXG135" s="91"/>
      <c r="TXH135" s="91"/>
      <c r="TXI135" s="91"/>
      <c r="TXJ135" s="91"/>
      <c r="TXK135" s="91"/>
      <c r="TXL135" s="91"/>
      <c r="TXM135" s="91"/>
      <c r="TXN135" s="91"/>
      <c r="TXO135" s="91"/>
      <c r="TXP135" s="91"/>
      <c r="TXQ135" s="91"/>
      <c r="TXR135" s="91"/>
      <c r="TXS135" s="91"/>
      <c r="TXT135" s="91"/>
      <c r="TXU135" s="91"/>
      <c r="TXV135" s="91"/>
      <c r="TXW135" s="91"/>
      <c r="TXX135" s="91"/>
      <c r="TXY135" s="91"/>
      <c r="TXZ135" s="91"/>
      <c r="TYA135" s="91"/>
      <c r="TYB135" s="91"/>
      <c r="TYC135" s="91"/>
      <c r="TYD135" s="91"/>
      <c r="TYE135" s="91"/>
      <c r="TYF135" s="91"/>
      <c r="TYG135" s="91"/>
      <c r="TYH135" s="91"/>
      <c r="TYI135" s="91"/>
      <c r="TYJ135" s="91"/>
      <c r="TYK135" s="91"/>
      <c r="TYL135" s="91"/>
      <c r="TYM135" s="91"/>
      <c r="TYN135" s="91"/>
      <c r="TYO135" s="91"/>
      <c r="TYP135" s="91"/>
      <c r="TYQ135" s="91"/>
      <c r="TYR135" s="91"/>
      <c r="TYS135" s="91"/>
      <c r="TYT135" s="91"/>
      <c r="TYU135" s="91"/>
      <c r="TYV135" s="91"/>
      <c r="TYW135" s="91"/>
      <c r="TYX135" s="91"/>
      <c r="TYY135" s="91"/>
      <c r="TYZ135" s="91"/>
      <c r="TZA135" s="91"/>
      <c r="TZB135" s="91"/>
      <c r="TZC135" s="91"/>
      <c r="TZD135" s="91"/>
      <c r="TZE135" s="91"/>
      <c r="TZF135" s="91"/>
      <c r="TZG135" s="91"/>
      <c r="TZH135" s="91"/>
      <c r="TZI135" s="91"/>
      <c r="TZJ135" s="91"/>
      <c r="TZK135" s="91"/>
      <c r="TZL135" s="91"/>
      <c r="TZM135" s="91"/>
      <c r="TZN135" s="91"/>
      <c r="TZO135" s="91"/>
      <c r="TZP135" s="91"/>
      <c r="TZQ135" s="91"/>
      <c r="TZR135" s="91"/>
      <c r="TZS135" s="91"/>
      <c r="TZT135" s="91"/>
      <c r="TZU135" s="91"/>
      <c r="TZV135" s="91"/>
      <c r="TZW135" s="91"/>
      <c r="TZX135" s="91"/>
      <c r="TZY135" s="91"/>
      <c r="TZZ135" s="91"/>
      <c r="UAA135" s="91"/>
      <c r="UAB135" s="91"/>
      <c r="UAC135" s="91"/>
      <c r="UAD135" s="91"/>
      <c r="UAE135" s="91"/>
      <c r="UAF135" s="91"/>
      <c r="UAG135" s="91"/>
      <c r="UAH135" s="91"/>
      <c r="UAI135" s="91"/>
      <c r="UAJ135" s="91"/>
      <c r="UAK135" s="91"/>
      <c r="UAL135" s="91"/>
      <c r="UAM135" s="91"/>
      <c r="UAN135" s="91"/>
      <c r="UAO135" s="91"/>
      <c r="UAP135" s="91"/>
      <c r="UAQ135" s="91"/>
      <c r="UAR135" s="91"/>
      <c r="UAS135" s="91"/>
      <c r="UAT135" s="91"/>
      <c r="UAU135" s="91"/>
      <c r="UAV135" s="91"/>
      <c r="UAW135" s="91"/>
      <c r="UAX135" s="91"/>
      <c r="UAY135" s="91"/>
      <c r="UAZ135" s="91"/>
      <c r="UBA135" s="91"/>
      <c r="UBB135" s="91"/>
      <c r="UBC135" s="91"/>
      <c r="UBD135" s="91"/>
      <c r="UBE135" s="91"/>
      <c r="UBF135" s="91"/>
      <c r="UBG135" s="91"/>
      <c r="UBH135" s="91"/>
      <c r="UBI135" s="91"/>
      <c r="UBJ135" s="91"/>
      <c r="UBK135" s="91"/>
      <c r="UBL135" s="91"/>
      <c r="UBM135" s="91"/>
      <c r="UBN135" s="91"/>
      <c r="UBO135" s="91"/>
      <c r="UBP135" s="91"/>
      <c r="UBQ135" s="91"/>
      <c r="UBR135" s="91"/>
      <c r="UBS135" s="91"/>
      <c r="UBT135" s="91"/>
      <c r="UBU135" s="91"/>
      <c r="UBV135" s="91"/>
      <c r="UBW135" s="91"/>
      <c r="UBX135" s="91"/>
      <c r="UBY135" s="91"/>
      <c r="UBZ135" s="91"/>
      <c r="UCA135" s="91"/>
      <c r="UCB135" s="91"/>
      <c r="UCC135" s="91"/>
      <c r="UCD135" s="91"/>
      <c r="UCE135" s="91"/>
      <c r="UCF135" s="91"/>
      <c r="UCG135" s="91"/>
      <c r="UCH135" s="91"/>
      <c r="UCI135" s="91"/>
      <c r="UCJ135" s="91"/>
      <c r="UCK135" s="91"/>
      <c r="UCL135" s="91"/>
      <c r="UCM135" s="91"/>
      <c r="UCN135" s="91"/>
      <c r="UCO135" s="91"/>
      <c r="UCP135" s="91"/>
      <c r="UCQ135" s="91"/>
      <c r="UCR135" s="91"/>
      <c r="UCS135" s="91"/>
      <c r="UCT135" s="91"/>
      <c r="UCU135" s="91"/>
      <c r="UCV135" s="91"/>
      <c r="UCW135" s="91"/>
      <c r="UCX135" s="91"/>
      <c r="UCY135" s="91"/>
      <c r="UCZ135" s="91"/>
      <c r="UDA135" s="91"/>
      <c r="UDB135" s="91"/>
      <c r="UDC135" s="91"/>
      <c r="UDD135" s="91"/>
      <c r="UDE135" s="91"/>
      <c r="UDF135" s="91"/>
      <c r="UDG135" s="91"/>
      <c r="UDH135" s="91"/>
      <c r="UDI135" s="91"/>
      <c r="UDJ135" s="91"/>
      <c r="UDK135" s="91"/>
      <c r="UDL135" s="91"/>
      <c r="UDM135" s="91"/>
      <c r="UDN135" s="91"/>
      <c r="UDO135" s="91"/>
      <c r="UDP135" s="91"/>
      <c r="UDQ135" s="91"/>
      <c r="UDR135" s="91"/>
      <c r="UDS135" s="91"/>
      <c r="UDT135" s="91"/>
      <c r="UDU135" s="91"/>
      <c r="UDV135" s="91"/>
      <c r="UDW135" s="91"/>
      <c r="UDX135" s="91"/>
      <c r="UDY135" s="91"/>
      <c r="UDZ135" s="91"/>
      <c r="UEA135" s="91"/>
      <c r="UEB135" s="91"/>
      <c r="UEC135" s="91"/>
      <c r="UED135" s="91"/>
      <c r="UEE135" s="91"/>
      <c r="UEF135" s="91"/>
      <c r="UEG135" s="91"/>
      <c r="UEH135" s="91"/>
      <c r="UEI135" s="91"/>
      <c r="UEJ135" s="91"/>
      <c r="UEK135" s="91"/>
      <c r="UEL135" s="91"/>
      <c r="UEM135" s="91"/>
      <c r="UEN135" s="91"/>
      <c r="UEO135" s="91"/>
      <c r="UEP135" s="91"/>
      <c r="UEQ135" s="91"/>
      <c r="UER135" s="91"/>
      <c r="UES135" s="91"/>
      <c r="UET135" s="91"/>
      <c r="UEU135" s="91"/>
      <c r="UEV135" s="91"/>
      <c r="UEW135" s="91"/>
      <c r="UEX135" s="91"/>
      <c r="UEY135" s="91"/>
      <c r="UEZ135" s="91"/>
      <c r="UFA135" s="91"/>
      <c r="UFB135" s="91"/>
      <c r="UFC135" s="91"/>
      <c r="UFD135" s="91"/>
      <c r="UFE135" s="91"/>
      <c r="UFF135" s="91"/>
      <c r="UFG135" s="91"/>
      <c r="UFH135" s="91"/>
      <c r="UFI135" s="91"/>
      <c r="UFJ135" s="91"/>
      <c r="UFK135" s="91"/>
      <c r="UFL135" s="91"/>
      <c r="UFM135" s="91"/>
      <c r="UFN135" s="91"/>
      <c r="UFO135" s="91"/>
      <c r="UFP135" s="91"/>
      <c r="UFQ135" s="91"/>
      <c r="UFR135" s="91"/>
      <c r="UFS135" s="91"/>
      <c r="UFT135" s="91"/>
      <c r="UFU135" s="91"/>
      <c r="UFV135" s="91"/>
      <c r="UFW135" s="91"/>
      <c r="UFX135" s="91"/>
      <c r="UFY135" s="91"/>
      <c r="UFZ135" s="91"/>
      <c r="UGA135" s="91"/>
      <c r="UGB135" s="91"/>
      <c r="UGC135" s="91"/>
      <c r="UGD135" s="91"/>
      <c r="UGE135" s="91"/>
      <c r="UGF135" s="91"/>
      <c r="UGG135" s="91"/>
      <c r="UGH135" s="91"/>
      <c r="UGI135" s="91"/>
      <c r="UGJ135" s="91"/>
      <c r="UGK135" s="91"/>
      <c r="UGL135" s="91"/>
      <c r="UGM135" s="91"/>
      <c r="UGN135" s="91"/>
      <c r="UGO135" s="91"/>
      <c r="UGP135" s="91"/>
      <c r="UGQ135" s="91"/>
      <c r="UGR135" s="91"/>
      <c r="UGS135" s="91"/>
      <c r="UGT135" s="91"/>
      <c r="UGU135" s="91"/>
      <c r="UGV135" s="91"/>
      <c r="UGW135" s="91"/>
      <c r="UGX135" s="91"/>
      <c r="UGY135" s="91"/>
      <c r="UGZ135" s="91"/>
      <c r="UHA135" s="91"/>
      <c r="UHB135" s="91"/>
      <c r="UHC135" s="91"/>
      <c r="UHD135" s="91"/>
      <c r="UHE135" s="91"/>
      <c r="UHF135" s="91"/>
      <c r="UHG135" s="91"/>
      <c r="UHH135" s="91"/>
      <c r="UHI135" s="91"/>
      <c r="UHJ135" s="91"/>
      <c r="UHK135" s="91"/>
      <c r="UHL135" s="91"/>
      <c r="UHM135" s="91"/>
      <c r="UHN135" s="91"/>
      <c r="UHO135" s="91"/>
      <c r="UHP135" s="91"/>
      <c r="UHQ135" s="91"/>
      <c r="UHR135" s="91"/>
      <c r="UHS135" s="91"/>
      <c r="UHT135" s="91"/>
      <c r="UHU135" s="91"/>
      <c r="UHV135" s="91"/>
      <c r="UHW135" s="91"/>
      <c r="UHX135" s="91"/>
      <c r="UHY135" s="91"/>
      <c r="UHZ135" s="91"/>
      <c r="UIA135" s="91"/>
      <c r="UIB135" s="91"/>
      <c r="UIC135" s="91"/>
      <c r="UID135" s="91"/>
      <c r="UIE135" s="91"/>
      <c r="UIF135" s="91"/>
      <c r="UIG135" s="91"/>
      <c r="UIH135" s="91"/>
      <c r="UII135" s="91"/>
      <c r="UIJ135" s="91"/>
      <c r="UIK135" s="91"/>
      <c r="UIL135" s="91"/>
      <c r="UIM135" s="91"/>
      <c r="UIN135" s="91"/>
      <c r="UIO135" s="91"/>
      <c r="UIP135" s="91"/>
      <c r="UIQ135" s="91"/>
      <c r="UIR135" s="91"/>
      <c r="UIS135" s="91"/>
      <c r="UIT135" s="91"/>
      <c r="UIU135" s="91"/>
      <c r="UIV135" s="91"/>
      <c r="UIW135" s="91"/>
      <c r="UIX135" s="91"/>
      <c r="UIY135" s="91"/>
      <c r="UIZ135" s="91"/>
      <c r="UJA135" s="91"/>
      <c r="UJB135" s="91"/>
      <c r="UJC135" s="91"/>
      <c r="UJD135" s="91"/>
      <c r="UJE135" s="91"/>
      <c r="UJF135" s="91"/>
      <c r="UJG135" s="91"/>
      <c r="UJH135" s="91"/>
      <c r="UJI135" s="91"/>
      <c r="UJJ135" s="91"/>
      <c r="UJK135" s="91"/>
      <c r="UJL135" s="91"/>
      <c r="UJM135" s="91"/>
      <c r="UJN135" s="91"/>
      <c r="UJO135" s="91"/>
      <c r="UJP135" s="91"/>
      <c r="UJQ135" s="91"/>
      <c r="UJR135" s="91"/>
      <c r="UJS135" s="91"/>
      <c r="UJT135" s="91"/>
      <c r="UJU135" s="91"/>
      <c r="UJV135" s="91"/>
      <c r="UJW135" s="91"/>
      <c r="UJX135" s="91"/>
      <c r="UJY135" s="91"/>
      <c r="UJZ135" s="91"/>
      <c r="UKA135" s="91"/>
      <c r="UKB135" s="91"/>
      <c r="UKC135" s="91"/>
      <c r="UKD135" s="91"/>
      <c r="UKE135" s="91"/>
      <c r="UKF135" s="91"/>
      <c r="UKG135" s="91"/>
      <c r="UKH135" s="91"/>
      <c r="UKI135" s="91"/>
      <c r="UKJ135" s="91"/>
      <c r="UKK135" s="91"/>
      <c r="UKL135" s="91"/>
      <c r="UKM135" s="91"/>
      <c r="UKN135" s="91"/>
      <c r="UKO135" s="91"/>
      <c r="UKP135" s="91"/>
      <c r="UKQ135" s="91"/>
      <c r="UKR135" s="91"/>
      <c r="UKS135" s="91"/>
      <c r="UKT135" s="91"/>
      <c r="UKU135" s="91"/>
      <c r="UKV135" s="91"/>
      <c r="UKW135" s="91"/>
      <c r="UKX135" s="91"/>
      <c r="UKY135" s="91"/>
      <c r="UKZ135" s="91"/>
      <c r="ULA135" s="91"/>
      <c r="ULB135" s="91"/>
      <c r="ULC135" s="91"/>
      <c r="ULD135" s="91"/>
      <c r="ULE135" s="91"/>
      <c r="ULF135" s="91"/>
      <c r="ULG135" s="91"/>
      <c r="ULH135" s="91"/>
      <c r="ULI135" s="91"/>
      <c r="ULJ135" s="91"/>
      <c r="ULK135" s="91"/>
      <c r="ULL135" s="91"/>
      <c r="ULM135" s="91"/>
      <c r="ULN135" s="91"/>
      <c r="ULO135" s="91"/>
      <c r="ULP135" s="91"/>
      <c r="ULQ135" s="91"/>
      <c r="ULR135" s="91"/>
      <c r="ULS135" s="91"/>
      <c r="ULT135" s="91"/>
      <c r="ULU135" s="91"/>
      <c r="ULV135" s="91"/>
      <c r="ULW135" s="91"/>
      <c r="ULX135" s="91"/>
      <c r="ULY135" s="91"/>
      <c r="ULZ135" s="91"/>
      <c r="UMA135" s="91"/>
      <c r="UMB135" s="91"/>
      <c r="UMC135" s="91"/>
      <c r="UMD135" s="91"/>
      <c r="UME135" s="91"/>
      <c r="UMF135" s="91"/>
      <c r="UMG135" s="91"/>
      <c r="UMH135" s="91"/>
      <c r="UMI135" s="91"/>
      <c r="UMJ135" s="91"/>
      <c r="UMK135" s="91"/>
      <c r="UML135" s="91"/>
      <c r="UMM135" s="91"/>
      <c r="UMN135" s="91"/>
      <c r="UMO135" s="91"/>
      <c r="UMP135" s="91"/>
      <c r="UMQ135" s="91"/>
      <c r="UMR135" s="91"/>
      <c r="UMS135" s="91"/>
      <c r="UMT135" s="91"/>
      <c r="UMU135" s="91"/>
      <c r="UMV135" s="91"/>
      <c r="UMW135" s="91"/>
      <c r="UMX135" s="91"/>
      <c r="UMY135" s="91"/>
      <c r="UMZ135" s="91"/>
      <c r="UNA135" s="91"/>
      <c r="UNB135" s="91"/>
      <c r="UNC135" s="91"/>
      <c r="UND135" s="91"/>
      <c r="UNE135" s="91"/>
      <c r="UNF135" s="91"/>
      <c r="UNG135" s="91"/>
      <c r="UNH135" s="91"/>
      <c r="UNI135" s="91"/>
      <c r="UNJ135" s="91"/>
      <c r="UNK135" s="91"/>
      <c r="UNL135" s="91"/>
      <c r="UNM135" s="91"/>
      <c r="UNN135" s="91"/>
      <c r="UNO135" s="91"/>
      <c r="UNP135" s="91"/>
      <c r="UNQ135" s="91"/>
      <c r="UNR135" s="91"/>
      <c r="UNS135" s="91"/>
      <c r="UNT135" s="91"/>
      <c r="UNU135" s="91"/>
      <c r="UNV135" s="91"/>
      <c r="UNW135" s="91"/>
      <c r="UNX135" s="91"/>
      <c r="UNY135" s="91"/>
      <c r="UNZ135" s="91"/>
      <c r="UOA135" s="91"/>
      <c r="UOB135" s="91"/>
      <c r="UOC135" s="91"/>
      <c r="UOD135" s="91"/>
      <c r="UOE135" s="91"/>
      <c r="UOF135" s="91"/>
      <c r="UOG135" s="91"/>
      <c r="UOH135" s="91"/>
      <c r="UOI135" s="91"/>
      <c r="UOJ135" s="91"/>
      <c r="UOK135" s="91"/>
      <c r="UOL135" s="91"/>
      <c r="UOM135" s="91"/>
      <c r="UON135" s="91"/>
      <c r="UOO135" s="91"/>
      <c r="UOP135" s="91"/>
      <c r="UOQ135" s="91"/>
      <c r="UOR135" s="91"/>
      <c r="UOS135" s="91"/>
      <c r="UOT135" s="91"/>
      <c r="UOU135" s="91"/>
      <c r="UOV135" s="91"/>
      <c r="UOW135" s="91"/>
      <c r="UOX135" s="91"/>
      <c r="UOY135" s="91"/>
      <c r="UOZ135" s="91"/>
      <c r="UPA135" s="91"/>
      <c r="UPB135" s="91"/>
      <c r="UPC135" s="91"/>
      <c r="UPD135" s="91"/>
      <c r="UPE135" s="91"/>
      <c r="UPF135" s="91"/>
      <c r="UPG135" s="91"/>
      <c r="UPH135" s="91"/>
      <c r="UPI135" s="91"/>
      <c r="UPJ135" s="91"/>
      <c r="UPK135" s="91"/>
      <c r="UPL135" s="91"/>
      <c r="UPM135" s="91"/>
      <c r="UPN135" s="91"/>
      <c r="UPO135" s="91"/>
      <c r="UPP135" s="91"/>
      <c r="UPQ135" s="91"/>
      <c r="UPR135" s="91"/>
      <c r="UPS135" s="91"/>
      <c r="UPT135" s="91"/>
      <c r="UPU135" s="91"/>
      <c r="UPV135" s="91"/>
      <c r="UPW135" s="91"/>
      <c r="UPX135" s="91"/>
      <c r="UPY135" s="91"/>
      <c r="UPZ135" s="91"/>
      <c r="UQA135" s="91"/>
      <c r="UQB135" s="91"/>
      <c r="UQC135" s="91"/>
      <c r="UQD135" s="91"/>
      <c r="UQE135" s="91"/>
      <c r="UQF135" s="91"/>
      <c r="UQG135" s="91"/>
      <c r="UQH135" s="91"/>
      <c r="UQI135" s="91"/>
      <c r="UQJ135" s="91"/>
      <c r="UQK135" s="91"/>
      <c r="UQL135" s="91"/>
      <c r="UQM135" s="91"/>
      <c r="UQN135" s="91"/>
      <c r="UQO135" s="91"/>
      <c r="UQP135" s="91"/>
      <c r="UQQ135" s="91"/>
      <c r="UQR135" s="91"/>
      <c r="UQS135" s="91"/>
      <c r="UQT135" s="91"/>
      <c r="UQU135" s="91"/>
      <c r="UQV135" s="91"/>
      <c r="UQW135" s="91"/>
      <c r="UQX135" s="91"/>
      <c r="UQY135" s="91"/>
      <c r="UQZ135" s="91"/>
      <c r="URA135" s="91"/>
      <c r="URB135" s="91"/>
      <c r="URC135" s="91"/>
      <c r="URD135" s="91"/>
      <c r="URE135" s="91"/>
      <c r="URF135" s="91"/>
      <c r="URG135" s="91"/>
      <c r="URH135" s="91"/>
      <c r="URI135" s="91"/>
      <c r="URJ135" s="91"/>
      <c r="URK135" s="91"/>
      <c r="URL135" s="91"/>
      <c r="URM135" s="91"/>
      <c r="URN135" s="91"/>
      <c r="URO135" s="91"/>
      <c r="URP135" s="91"/>
      <c r="URQ135" s="91"/>
      <c r="URR135" s="91"/>
      <c r="URS135" s="91"/>
      <c r="URT135" s="91"/>
      <c r="URU135" s="91"/>
      <c r="URV135" s="91"/>
      <c r="URW135" s="91"/>
      <c r="URX135" s="91"/>
      <c r="URY135" s="91"/>
      <c r="URZ135" s="91"/>
      <c r="USA135" s="91"/>
      <c r="USB135" s="91"/>
      <c r="USC135" s="91"/>
      <c r="USD135" s="91"/>
      <c r="USE135" s="91"/>
      <c r="USF135" s="91"/>
      <c r="USG135" s="91"/>
      <c r="USH135" s="91"/>
      <c r="USI135" s="91"/>
      <c r="USJ135" s="91"/>
      <c r="USK135" s="91"/>
      <c r="USL135" s="91"/>
      <c r="USM135" s="91"/>
      <c r="USN135" s="91"/>
      <c r="USO135" s="91"/>
      <c r="USP135" s="91"/>
      <c r="USQ135" s="91"/>
      <c r="USR135" s="91"/>
      <c r="USS135" s="91"/>
      <c r="UST135" s="91"/>
      <c r="USU135" s="91"/>
      <c r="USV135" s="91"/>
      <c r="USW135" s="91"/>
      <c r="USX135" s="91"/>
      <c r="USY135" s="91"/>
      <c r="USZ135" s="91"/>
      <c r="UTA135" s="91"/>
      <c r="UTB135" s="91"/>
      <c r="UTC135" s="91"/>
      <c r="UTD135" s="91"/>
      <c r="UTE135" s="91"/>
      <c r="UTF135" s="91"/>
      <c r="UTG135" s="91"/>
      <c r="UTH135" s="91"/>
      <c r="UTI135" s="91"/>
      <c r="UTJ135" s="91"/>
      <c r="UTK135" s="91"/>
      <c r="UTL135" s="91"/>
      <c r="UTM135" s="91"/>
      <c r="UTN135" s="91"/>
      <c r="UTO135" s="91"/>
      <c r="UTP135" s="91"/>
      <c r="UTQ135" s="91"/>
      <c r="UTR135" s="91"/>
      <c r="UTS135" s="91"/>
      <c r="UTT135" s="91"/>
      <c r="UTU135" s="91"/>
      <c r="UTV135" s="91"/>
      <c r="UTW135" s="91"/>
      <c r="UTX135" s="91"/>
      <c r="UTY135" s="91"/>
      <c r="UTZ135" s="91"/>
      <c r="UUA135" s="91"/>
      <c r="UUB135" s="91"/>
      <c r="UUC135" s="91"/>
      <c r="UUD135" s="91"/>
      <c r="UUE135" s="91"/>
      <c r="UUF135" s="91"/>
      <c r="UUG135" s="91"/>
      <c r="UUH135" s="91"/>
      <c r="UUI135" s="91"/>
      <c r="UUJ135" s="91"/>
      <c r="UUK135" s="91"/>
      <c r="UUL135" s="91"/>
      <c r="UUM135" s="91"/>
      <c r="UUN135" s="91"/>
      <c r="UUO135" s="91"/>
      <c r="UUP135" s="91"/>
      <c r="UUQ135" s="91"/>
      <c r="UUR135" s="91"/>
      <c r="UUS135" s="91"/>
      <c r="UUT135" s="91"/>
      <c r="UUU135" s="91"/>
      <c r="UUV135" s="91"/>
      <c r="UUW135" s="91"/>
      <c r="UUX135" s="91"/>
      <c r="UUY135" s="91"/>
      <c r="UUZ135" s="91"/>
      <c r="UVA135" s="91"/>
      <c r="UVB135" s="91"/>
      <c r="UVC135" s="91"/>
      <c r="UVD135" s="91"/>
      <c r="UVE135" s="91"/>
      <c r="UVF135" s="91"/>
      <c r="UVG135" s="91"/>
      <c r="UVH135" s="91"/>
      <c r="UVI135" s="91"/>
      <c r="UVJ135" s="91"/>
      <c r="UVK135" s="91"/>
      <c r="UVL135" s="91"/>
      <c r="UVM135" s="91"/>
      <c r="UVN135" s="91"/>
      <c r="UVO135" s="91"/>
      <c r="UVP135" s="91"/>
      <c r="UVQ135" s="91"/>
      <c r="UVR135" s="91"/>
      <c r="UVS135" s="91"/>
      <c r="UVT135" s="91"/>
      <c r="UVU135" s="91"/>
      <c r="UVV135" s="91"/>
      <c r="UVW135" s="91"/>
      <c r="UVX135" s="91"/>
      <c r="UVY135" s="91"/>
      <c r="UVZ135" s="91"/>
      <c r="UWA135" s="91"/>
      <c r="UWB135" s="91"/>
      <c r="UWC135" s="91"/>
      <c r="UWD135" s="91"/>
      <c r="UWE135" s="91"/>
      <c r="UWF135" s="91"/>
      <c r="UWG135" s="91"/>
      <c r="UWH135" s="91"/>
      <c r="UWI135" s="91"/>
      <c r="UWJ135" s="91"/>
      <c r="UWK135" s="91"/>
      <c r="UWL135" s="91"/>
      <c r="UWM135" s="91"/>
      <c r="UWN135" s="91"/>
      <c r="UWO135" s="91"/>
      <c r="UWP135" s="91"/>
      <c r="UWQ135" s="91"/>
      <c r="UWR135" s="91"/>
      <c r="UWS135" s="91"/>
      <c r="UWT135" s="91"/>
      <c r="UWU135" s="91"/>
      <c r="UWV135" s="91"/>
      <c r="UWW135" s="91"/>
      <c r="UWX135" s="91"/>
      <c r="UWY135" s="91"/>
      <c r="UWZ135" s="91"/>
      <c r="UXA135" s="91"/>
      <c r="UXB135" s="91"/>
      <c r="UXC135" s="91"/>
      <c r="UXD135" s="91"/>
      <c r="UXE135" s="91"/>
      <c r="UXF135" s="91"/>
      <c r="UXG135" s="91"/>
      <c r="UXH135" s="91"/>
      <c r="UXI135" s="91"/>
      <c r="UXJ135" s="91"/>
      <c r="UXK135" s="91"/>
      <c r="UXL135" s="91"/>
      <c r="UXM135" s="91"/>
      <c r="UXN135" s="91"/>
      <c r="UXO135" s="91"/>
      <c r="UXP135" s="91"/>
      <c r="UXQ135" s="91"/>
      <c r="UXR135" s="91"/>
      <c r="UXS135" s="91"/>
      <c r="UXT135" s="91"/>
      <c r="UXU135" s="91"/>
      <c r="UXV135" s="91"/>
      <c r="UXW135" s="91"/>
      <c r="UXX135" s="91"/>
      <c r="UXY135" s="91"/>
      <c r="UXZ135" s="91"/>
      <c r="UYA135" s="91"/>
      <c r="UYB135" s="91"/>
      <c r="UYC135" s="91"/>
      <c r="UYD135" s="91"/>
      <c r="UYE135" s="91"/>
      <c r="UYF135" s="91"/>
      <c r="UYG135" s="91"/>
      <c r="UYH135" s="91"/>
      <c r="UYI135" s="91"/>
      <c r="UYJ135" s="91"/>
      <c r="UYK135" s="91"/>
      <c r="UYL135" s="91"/>
      <c r="UYM135" s="91"/>
      <c r="UYN135" s="91"/>
      <c r="UYO135" s="91"/>
      <c r="UYP135" s="91"/>
      <c r="UYQ135" s="91"/>
      <c r="UYR135" s="91"/>
      <c r="UYS135" s="91"/>
      <c r="UYT135" s="91"/>
      <c r="UYU135" s="91"/>
      <c r="UYV135" s="91"/>
      <c r="UYW135" s="91"/>
      <c r="UYX135" s="91"/>
      <c r="UYY135" s="91"/>
      <c r="UYZ135" s="91"/>
      <c r="UZA135" s="91"/>
      <c r="UZB135" s="91"/>
      <c r="UZC135" s="91"/>
      <c r="UZD135" s="91"/>
      <c r="UZE135" s="91"/>
      <c r="UZF135" s="91"/>
      <c r="UZG135" s="91"/>
      <c r="UZH135" s="91"/>
      <c r="UZI135" s="91"/>
      <c r="UZJ135" s="91"/>
      <c r="UZK135" s="91"/>
      <c r="UZL135" s="91"/>
      <c r="UZM135" s="91"/>
      <c r="UZN135" s="91"/>
      <c r="UZO135" s="91"/>
      <c r="UZP135" s="91"/>
      <c r="UZQ135" s="91"/>
      <c r="UZR135" s="91"/>
      <c r="UZS135" s="91"/>
      <c r="UZT135" s="91"/>
      <c r="UZU135" s="91"/>
      <c r="UZV135" s="91"/>
      <c r="UZW135" s="91"/>
      <c r="UZX135" s="91"/>
      <c r="UZY135" s="91"/>
      <c r="UZZ135" s="91"/>
      <c r="VAA135" s="91"/>
      <c r="VAB135" s="91"/>
      <c r="VAC135" s="91"/>
      <c r="VAD135" s="91"/>
      <c r="VAE135" s="91"/>
      <c r="VAF135" s="91"/>
      <c r="VAG135" s="91"/>
      <c r="VAH135" s="91"/>
      <c r="VAI135" s="91"/>
      <c r="VAJ135" s="91"/>
      <c r="VAK135" s="91"/>
      <c r="VAL135" s="91"/>
      <c r="VAM135" s="91"/>
      <c r="VAN135" s="91"/>
      <c r="VAO135" s="91"/>
      <c r="VAP135" s="91"/>
      <c r="VAQ135" s="91"/>
      <c r="VAR135" s="91"/>
      <c r="VAS135" s="91"/>
      <c r="VAT135" s="91"/>
      <c r="VAU135" s="91"/>
      <c r="VAV135" s="91"/>
      <c r="VAW135" s="91"/>
      <c r="VAX135" s="91"/>
      <c r="VAY135" s="91"/>
      <c r="VAZ135" s="91"/>
      <c r="VBA135" s="91"/>
      <c r="VBB135" s="91"/>
      <c r="VBC135" s="91"/>
      <c r="VBD135" s="91"/>
      <c r="VBE135" s="91"/>
      <c r="VBF135" s="91"/>
      <c r="VBG135" s="91"/>
      <c r="VBH135" s="91"/>
      <c r="VBI135" s="91"/>
      <c r="VBJ135" s="91"/>
      <c r="VBK135" s="91"/>
      <c r="VBL135" s="91"/>
      <c r="VBM135" s="91"/>
      <c r="VBN135" s="91"/>
      <c r="VBO135" s="91"/>
      <c r="VBP135" s="91"/>
      <c r="VBQ135" s="91"/>
      <c r="VBR135" s="91"/>
      <c r="VBS135" s="91"/>
      <c r="VBT135" s="91"/>
      <c r="VBU135" s="91"/>
      <c r="VBV135" s="91"/>
      <c r="VBW135" s="91"/>
      <c r="VBX135" s="91"/>
      <c r="VBY135" s="91"/>
      <c r="VBZ135" s="91"/>
      <c r="VCA135" s="91"/>
      <c r="VCB135" s="91"/>
      <c r="VCC135" s="91"/>
      <c r="VCD135" s="91"/>
      <c r="VCE135" s="91"/>
      <c r="VCF135" s="91"/>
      <c r="VCG135" s="91"/>
      <c r="VCH135" s="91"/>
      <c r="VCI135" s="91"/>
      <c r="VCJ135" s="91"/>
      <c r="VCK135" s="91"/>
      <c r="VCL135" s="91"/>
      <c r="VCM135" s="91"/>
      <c r="VCN135" s="91"/>
      <c r="VCO135" s="91"/>
      <c r="VCP135" s="91"/>
      <c r="VCQ135" s="91"/>
      <c r="VCR135" s="91"/>
      <c r="VCS135" s="91"/>
      <c r="VCT135" s="91"/>
      <c r="VCU135" s="91"/>
      <c r="VCV135" s="91"/>
      <c r="VCW135" s="91"/>
      <c r="VCX135" s="91"/>
      <c r="VCY135" s="91"/>
      <c r="VCZ135" s="91"/>
      <c r="VDA135" s="91"/>
      <c r="VDB135" s="91"/>
      <c r="VDC135" s="91"/>
      <c r="VDD135" s="91"/>
      <c r="VDE135" s="91"/>
      <c r="VDF135" s="91"/>
      <c r="VDG135" s="91"/>
      <c r="VDH135" s="91"/>
      <c r="VDI135" s="91"/>
      <c r="VDJ135" s="91"/>
      <c r="VDK135" s="91"/>
      <c r="VDL135" s="91"/>
      <c r="VDM135" s="91"/>
      <c r="VDN135" s="91"/>
      <c r="VDO135" s="91"/>
      <c r="VDP135" s="91"/>
      <c r="VDQ135" s="91"/>
      <c r="VDR135" s="91"/>
      <c r="VDS135" s="91"/>
      <c r="VDT135" s="91"/>
      <c r="VDU135" s="91"/>
      <c r="VDV135" s="91"/>
      <c r="VDW135" s="91"/>
      <c r="VDX135" s="91"/>
      <c r="VDY135" s="91"/>
      <c r="VDZ135" s="91"/>
      <c r="VEA135" s="91"/>
      <c r="VEB135" s="91"/>
      <c r="VEC135" s="91"/>
      <c r="VED135" s="91"/>
      <c r="VEE135" s="91"/>
      <c r="VEF135" s="91"/>
      <c r="VEG135" s="91"/>
      <c r="VEH135" s="91"/>
      <c r="VEI135" s="91"/>
      <c r="VEJ135" s="91"/>
      <c r="VEK135" s="91"/>
      <c r="VEL135" s="91"/>
      <c r="VEM135" s="91"/>
      <c r="VEN135" s="91"/>
      <c r="VEO135" s="91"/>
      <c r="VEP135" s="91"/>
      <c r="VEQ135" s="91"/>
      <c r="VER135" s="91"/>
      <c r="VES135" s="91"/>
      <c r="VET135" s="91"/>
      <c r="VEU135" s="91"/>
      <c r="VEV135" s="91"/>
      <c r="VEW135" s="91"/>
      <c r="VEX135" s="91"/>
      <c r="VEY135" s="91"/>
      <c r="VEZ135" s="91"/>
      <c r="VFA135" s="91"/>
      <c r="VFB135" s="91"/>
      <c r="VFC135" s="91"/>
      <c r="VFD135" s="91"/>
      <c r="VFE135" s="91"/>
      <c r="VFF135" s="91"/>
      <c r="VFG135" s="91"/>
      <c r="VFH135" s="91"/>
      <c r="VFI135" s="91"/>
      <c r="VFJ135" s="91"/>
      <c r="VFK135" s="91"/>
      <c r="VFL135" s="91"/>
      <c r="VFM135" s="91"/>
      <c r="VFN135" s="91"/>
      <c r="VFO135" s="91"/>
      <c r="VFP135" s="91"/>
      <c r="VFQ135" s="91"/>
      <c r="VFR135" s="91"/>
      <c r="VFS135" s="91"/>
      <c r="VFT135" s="91"/>
      <c r="VFU135" s="91"/>
      <c r="VFV135" s="91"/>
      <c r="VFW135" s="91"/>
      <c r="VFX135" s="91"/>
      <c r="VFY135" s="91"/>
      <c r="VFZ135" s="91"/>
      <c r="VGA135" s="91"/>
      <c r="VGB135" s="91"/>
      <c r="VGC135" s="91"/>
      <c r="VGD135" s="91"/>
      <c r="VGE135" s="91"/>
      <c r="VGF135" s="91"/>
      <c r="VGG135" s="91"/>
      <c r="VGH135" s="91"/>
      <c r="VGI135" s="91"/>
      <c r="VGJ135" s="91"/>
      <c r="VGK135" s="91"/>
      <c r="VGL135" s="91"/>
      <c r="VGM135" s="91"/>
      <c r="VGN135" s="91"/>
      <c r="VGO135" s="91"/>
      <c r="VGP135" s="91"/>
      <c r="VGQ135" s="91"/>
      <c r="VGR135" s="91"/>
      <c r="VGS135" s="91"/>
      <c r="VGT135" s="91"/>
      <c r="VGU135" s="91"/>
      <c r="VGV135" s="91"/>
      <c r="VGW135" s="91"/>
      <c r="VGX135" s="91"/>
      <c r="VGY135" s="91"/>
      <c r="VGZ135" s="91"/>
      <c r="VHA135" s="91"/>
      <c r="VHB135" s="91"/>
      <c r="VHC135" s="91"/>
      <c r="VHD135" s="91"/>
      <c r="VHE135" s="91"/>
      <c r="VHF135" s="91"/>
      <c r="VHG135" s="91"/>
      <c r="VHH135" s="91"/>
      <c r="VHI135" s="91"/>
      <c r="VHJ135" s="91"/>
      <c r="VHK135" s="91"/>
      <c r="VHL135" s="91"/>
      <c r="VHM135" s="91"/>
      <c r="VHN135" s="91"/>
      <c r="VHO135" s="91"/>
      <c r="VHP135" s="91"/>
      <c r="VHQ135" s="91"/>
      <c r="VHR135" s="91"/>
      <c r="VHS135" s="91"/>
      <c r="VHT135" s="91"/>
      <c r="VHU135" s="91"/>
      <c r="VHV135" s="91"/>
      <c r="VHW135" s="91"/>
      <c r="VHX135" s="91"/>
      <c r="VHY135" s="91"/>
      <c r="VHZ135" s="91"/>
      <c r="VIA135" s="91"/>
      <c r="VIB135" s="91"/>
      <c r="VIC135" s="91"/>
      <c r="VID135" s="91"/>
      <c r="VIE135" s="91"/>
      <c r="VIF135" s="91"/>
      <c r="VIG135" s="91"/>
      <c r="VIH135" s="91"/>
      <c r="VII135" s="91"/>
      <c r="VIJ135" s="91"/>
      <c r="VIK135" s="91"/>
      <c r="VIL135" s="91"/>
      <c r="VIM135" s="91"/>
      <c r="VIN135" s="91"/>
      <c r="VIO135" s="91"/>
      <c r="VIP135" s="91"/>
      <c r="VIQ135" s="91"/>
      <c r="VIR135" s="91"/>
      <c r="VIS135" s="91"/>
      <c r="VIT135" s="91"/>
      <c r="VIU135" s="91"/>
      <c r="VIV135" s="91"/>
      <c r="VIW135" s="91"/>
      <c r="VIX135" s="91"/>
      <c r="VIY135" s="91"/>
      <c r="VIZ135" s="91"/>
      <c r="VJA135" s="91"/>
      <c r="VJB135" s="91"/>
      <c r="VJC135" s="91"/>
      <c r="VJD135" s="91"/>
      <c r="VJE135" s="91"/>
      <c r="VJF135" s="91"/>
      <c r="VJG135" s="91"/>
      <c r="VJH135" s="91"/>
      <c r="VJI135" s="91"/>
      <c r="VJJ135" s="91"/>
      <c r="VJK135" s="91"/>
      <c r="VJL135" s="91"/>
      <c r="VJM135" s="91"/>
      <c r="VJN135" s="91"/>
      <c r="VJO135" s="91"/>
      <c r="VJP135" s="91"/>
      <c r="VJQ135" s="91"/>
      <c r="VJR135" s="91"/>
      <c r="VJS135" s="91"/>
      <c r="VJT135" s="91"/>
      <c r="VJU135" s="91"/>
      <c r="VJV135" s="91"/>
      <c r="VJW135" s="91"/>
      <c r="VJX135" s="91"/>
      <c r="VJY135" s="91"/>
      <c r="VJZ135" s="91"/>
      <c r="VKA135" s="91"/>
      <c r="VKB135" s="91"/>
      <c r="VKC135" s="91"/>
      <c r="VKD135" s="91"/>
      <c r="VKE135" s="91"/>
      <c r="VKF135" s="91"/>
      <c r="VKG135" s="91"/>
      <c r="VKH135" s="91"/>
      <c r="VKI135" s="91"/>
      <c r="VKJ135" s="91"/>
      <c r="VKK135" s="91"/>
      <c r="VKL135" s="91"/>
      <c r="VKM135" s="91"/>
      <c r="VKN135" s="91"/>
      <c r="VKO135" s="91"/>
      <c r="VKP135" s="91"/>
      <c r="VKQ135" s="91"/>
      <c r="VKR135" s="91"/>
      <c r="VKS135" s="91"/>
      <c r="VKT135" s="91"/>
      <c r="VKU135" s="91"/>
      <c r="VKV135" s="91"/>
      <c r="VKW135" s="91"/>
      <c r="VKX135" s="91"/>
      <c r="VKY135" s="91"/>
      <c r="VKZ135" s="91"/>
      <c r="VLA135" s="91"/>
      <c r="VLB135" s="91"/>
      <c r="VLC135" s="91"/>
      <c r="VLD135" s="91"/>
      <c r="VLE135" s="91"/>
      <c r="VLF135" s="91"/>
      <c r="VLG135" s="91"/>
      <c r="VLH135" s="91"/>
      <c r="VLI135" s="91"/>
      <c r="VLJ135" s="91"/>
      <c r="VLK135" s="91"/>
      <c r="VLL135" s="91"/>
      <c r="VLM135" s="91"/>
      <c r="VLN135" s="91"/>
      <c r="VLO135" s="91"/>
      <c r="VLP135" s="91"/>
      <c r="VLQ135" s="91"/>
      <c r="VLR135" s="91"/>
      <c r="VLS135" s="91"/>
      <c r="VLT135" s="91"/>
      <c r="VLU135" s="91"/>
      <c r="VLV135" s="91"/>
      <c r="VLW135" s="91"/>
      <c r="VLX135" s="91"/>
      <c r="VLY135" s="91"/>
      <c r="VLZ135" s="91"/>
      <c r="VMA135" s="91"/>
      <c r="VMB135" s="91"/>
      <c r="VMC135" s="91"/>
      <c r="VMD135" s="91"/>
      <c r="VME135" s="91"/>
      <c r="VMF135" s="91"/>
      <c r="VMG135" s="91"/>
      <c r="VMH135" s="91"/>
      <c r="VMI135" s="91"/>
      <c r="VMJ135" s="91"/>
      <c r="VMK135" s="91"/>
      <c r="VML135" s="91"/>
      <c r="VMM135" s="91"/>
      <c r="VMN135" s="91"/>
      <c r="VMO135" s="91"/>
      <c r="VMP135" s="91"/>
      <c r="VMQ135" s="91"/>
      <c r="VMR135" s="91"/>
      <c r="VMS135" s="91"/>
      <c r="VMT135" s="91"/>
      <c r="VMU135" s="91"/>
      <c r="VMV135" s="91"/>
      <c r="VMW135" s="91"/>
      <c r="VMX135" s="91"/>
      <c r="VMY135" s="91"/>
      <c r="VMZ135" s="91"/>
      <c r="VNA135" s="91"/>
      <c r="VNB135" s="91"/>
      <c r="VNC135" s="91"/>
      <c r="VND135" s="91"/>
      <c r="VNE135" s="91"/>
      <c r="VNF135" s="91"/>
      <c r="VNG135" s="91"/>
      <c r="VNH135" s="91"/>
      <c r="VNI135" s="91"/>
      <c r="VNJ135" s="91"/>
      <c r="VNK135" s="91"/>
      <c r="VNL135" s="91"/>
      <c r="VNM135" s="91"/>
      <c r="VNN135" s="91"/>
      <c r="VNO135" s="91"/>
      <c r="VNP135" s="91"/>
      <c r="VNQ135" s="91"/>
      <c r="VNR135" s="91"/>
      <c r="VNS135" s="91"/>
      <c r="VNT135" s="91"/>
      <c r="VNU135" s="91"/>
      <c r="VNV135" s="91"/>
      <c r="VNW135" s="91"/>
      <c r="VNX135" s="91"/>
      <c r="VNY135" s="91"/>
      <c r="VNZ135" s="91"/>
      <c r="VOA135" s="91"/>
      <c r="VOB135" s="91"/>
      <c r="VOC135" s="91"/>
      <c r="VOD135" s="91"/>
      <c r="VOE135" s="91"/>
      <c r="VOF135" s="91"/>
      <c r="VOG135" s="91"/>
      <c r="VOH135" s="91"/>
      <c r="VOI135" s="91"/>
      <c r="VOJ135" s="91"/>
      <c r="VOK135" s="91"/>
      <c r="VOL135" s="91"/>
      <c r="VOM135" s="91"/>
      <c r="VON135" s="91"/>
      <c r="VOO135" s="91"/>
      <c r="VOP135" s="91"/>
      <c r="VOQ135" s="91"/>
      <c r="VOR135" s="91"/>
      <c r="VOS135" s="91"/>
      <c r="VOT135" s="91"/>
      <c r="VOU135" s="91"/>
      <c r="VOV135" s="91"/>
      <c r="VOW135" s="91"/>
      <c r="VOX135" s="91"/>
      <c r="VOY135" s="91"/>
      <c r="VOZ135" s="91"/>
      <c r="VPA135" s="91"/>
      <c r="VPB135" s="91"/>
      <c r="VPC135" s="91"/>
      <c r="VPD135" s="91"/>
      <c r="VPE135" s="91"/>
      <c r="VPF135" s="91"/>
      <c r="VPG135" s="91"/>
      <c r="VPH135" s="91"/>
      <c r="VPI135" s="91"/>
      <c r="VPJ135" s="91"/>
      <c r="VPK135" s="91"/>
      <c r="VPL135" s="91"/>
      <c r="VPM135" s="91"/>
      <c r="VPN135" s="91"/>
      <c r="VPO135" s="91"/>
      <c r="VPP135" s="91"/>
      <c r="VPQ135" s="91"/>
      <c r="VPR135" s="91"/>
      <c r="VPS135" s="91"/>
      <c r="VPT135" s="91"/>
      <c r="VPU135" s="91"/>
      <c r="VPV135" s="91"/>
      <c r="VPW135" s="91"/>
      <c r="VPX135" s="91"/>
      <c r="VPY135" s="91"/>
      <c r="VPZ135" s="91"/>
      <c r="VQA135" s="91"/>
      <c r="VQB135" s="91"/>
      <c r="VQC135" s="91"/>
      <c r="VQD135" s="91"/>
      <c r="VQE135" s="91"/>
      <c r="VQF135" s="91"/>
      <c r="VQG135" s="91"/>
      <c r="VQH135" s="91"/>
      <c r="VQI135" s="91"/>
      <c r="VQJ135" s="91"/>
      <c r="VQK135" s="91"/>
      <c r="VQL135" s="91"/>
      <c r="VQM135" s="91"/>
      <c r="VQN135" s="91"/>
      <c r="VQO135" s="91"/>
      <c r="VQP135" s="91"/>
      <c r="VQQ135" s="91"/>
      <c r="VQR135" s="91"/>
      <c r="VQS135" s="91"/>
      <c r="VQT135" s="91"/>
      <c r="VQU135" s="91"/>
      <c r="VQV135" s="91"/>
      <c r="VQW135" s="91"/>
      <c r="VQX135" s="91"/>
      <c r="VQY135" s="91"/>
      <c r="VQZ135" s="91"/>
      <c r="VRA135" s="91"/>
      <c r="VRB135" s="91"/>
      <c r="VRC135" s="91"/>
      <c r="VRD135" s="91"/>
      <c r="VRE135" s="91"/>
      <c r="VRF135" s="91"/>
      <c r="VRG135" s="91"/>
      <c r="VRH135" s="91"/>
      <c r="VRI135" s="91"/>
      <c r="VRJ135" s="91"/>
      <c r="VRK135" s="91"/>
      <c r="VRL135" s="91"/>
      <c r="VRM135" s="91"/>
      <c r="VRN135" s="91"/>
      <c r="VRO135" s="91"/>
      <c r="VRP135" s="91"/>
      <c r="VRQ135" s="91"/>
      <c r="VRR135" s="91"/>
      <c r="VRS135" s="91"/>
      <c r="VRT135" s="91"/>
      <c r="VRU135" s="91"/>
      <c r="VRV135" s="91"/>
      <c r="VRW135" s="91"/>
      <c r="VRX135" s="91"/>
      <c r="VRY135" s="91"/>
      <c r="VRZ135" s="91"/>
      <c r="VSA135" s="91"/>
      <c r="VSB135" s="91"/>
      <c r="VSC135" s="91"/>
      <c r="VSD135" s="91"/>
      <c r="VSE135" s="91"/>
      <c r="VSF135" s="91"/>
      <c r="VSG135" s="91"/>
      <c r="VSH135" s="91"/>
      <c r="VSI135" s="91"/>
      <c r="VSJ135" s="91"/>
      <c r="VSK135" s="91"/>
      <c r="VSL135" s="91"/>
      <c r="VSM135" s="91"/>
      <c r="VSN135" s="91"/>
      <c r="VSO135" s="91"/>
      <c r="VSP135" s="91"/>
      <c r="VSQ135" s="91"/>
      <c r="VSR135" s="91"/>
      <c r="VSS135" s="91"/>
      <c r="VST135" s="91"/>
      <c r="VSU135" s="91"/>
      <c r="VSV135" s="91"/>
      <c r="VSW135" s="91"/>
      <c r="VSX135" s="91"/>
      <c r="VSY135" s="91"/>
      <c r="VSZ135" s="91"/>
      <c r="VTA135" s="91"/>
      <c r="VTB135" s="91"/>
      <c r="VTC135" s="91"/>
      <c r="VTD135" s="91"/>
      <c r="VTE135" s="91"/>
      <c r="VTF135" s="91"/>
      <c r="VTG135" s="91"/>
      <c r="VTH135" s="91"/>
      <c r="VTI135" s="91"/>
      <c r="VTJ135" s="91"/>
      <c r="VTK135" s="91"/>
      <c r="VTL135" s="91"/>
      <c r="VTM135" s="91"/>
      <c r="VTN135" s="91"/>
      <c r="VTO135" s="91"/>
      <c r="VTP135" s="91"/>
      <c r="VTQ135" s="91"/>
      <c r="VTR135" s="91"/>
      <c r="VTS135" s="91"/>
      <c r="VTT135" s="91"/>
      <c r="VTU135" s="91"/>
      <c r="VTV135" s="91"/>
      <c r="VTW135" s="91"/>
      <c r="VTX135" s="91"/>
      <c r="VTY135" s="91"/>
      <c r="VTZ135" s="91"/>
      <c r="VUA135" s="91"/>
      <c r="VUB135" s="91"/>
      <c r="VUC135" s="91"/>
      <c r="VUD135" s="91"/>
      <c r="VUE135" s="91"/>
      <c r="VUF135" s="91"/>
      <c r="VUG135" s="91"/>
      <c r="VUH135" s="91"/>
      <c r="VUI135" s="91"/>
      <c r="VUJ135" s="91"/>
      <c r="VUK135" s="91"/>
      <c r="VUL135" s="91"/>
      <c r="VUM135" s="91"/>
      <c r="VUN135" s="91"/>
      <c r="VUO135" s="91"/>
      <c r="VUP135" s="91"/>
      <c r="VUQ135" s="91"/>
      <c r="VUR135" s="91"/>
      <c r="VUS135" s="91"/>
      <c r="VUT135" s="91"/>
      <c r="VUU135" s="91"/>
      <c r="VUV135" s="91"/>
      <c r="VUW135" s="91"/>
      <c r="VUX135" s="91"/>
      <c r="VUY135" s="91"/>
      <c r="VUZ135" s="91"/>
      <c r="VVA135" s="91"/>
      <c r="VVB135" s="91"/>
      <c r="VVC135" s="91"/>
      <c r="VVD135" s="91"/>
      <c r="VVE135" s="91"/>
      <c r="VVF135" s="91"/>
      <c r="VVG135" s="91"/>
      <c r="VVH135" s="91"/>
      <c r="VVI135" s="91"/>
      <c r="VVJ135" s="91"/>
      <c r="VVK135" s="91"/>
      <c r="VVL135" s="91"/>
      <c r="VVM135" s="91"/>
      <c r="VVN135" s="91"/>
      <c r="VVO135" s="91"/>
      <c r="VVP135" s="91"/>
      <c r="VVQ135" s="91"/>
      <c r="VVR135" s="91"/>
      <c r="VVS135" s="91"/>
      <c r="VVT135" s="91"/>
      <c r="VVU135" s="91"/>
      <c r="VVV135" s="91"/>
      <c r="VVW135" s="91"/>
      <c r="VVX135" s="91"/>
      <c r="VVY135" s="91"/>
      <c r="VVZ135" s="91"/>
      <c r="VWA135" s="91"/>
      <c r="VWB135" s="91"/>
      <c r="VWC135" s="91"/>
      <c r="VWD135" s="91"/>
      <c r="VWE135" s="91"/>
      <c r="VWF135" s="91"/>
      <c r="VWG135" s="91"/>
      <c r="VWH135" s="91"/>
      <c r="VWI135" s="91"/>
      <c r="VWJ135" s="91"/>
      <c r="VWK135" s="91"/>
      <c r="VWL135" s="91"/>
      <c r="VWM135" s="91"/>
      <c r="VWN135" s="91"/>
      <c r="VWO135" s="91"/>
      <c r="VWP135" s="91"/>
      <c r="VWQ135" s="91"/>
      <c r="VWR135" s="91"/>
      <c r="VWS135" s="91"/>
      <c r="VWT135" s="91"/>
      <c r="VWU135" s="91"/>
      <c r="VWV135" s="91"/>
      <c r="VWW135" s="91"/>
      <c r="VWX135" s="91"/>
      <c r="VWY135" s="91"/>
      <c r="VWZ135" s="91"/>
      <c r="VXA135" s="91"/>
      <c r="VXB135" s="91"/>
      <c r="VXC135" s="91"/>
      <c r="VXD135" s="91"/>
      <c r="VXE135" s="91"/>
      <c r="VXF135" s="91"/>
      <c r="VXG135" s="91"/>
      <c r="VXH135" s="91"/>
      <c r="VXI135" s="91"/>
      <c r="VXJ135" s="91"/>
      <c r="VXK135" s="91"/>
      <c r="VXL135" s="91"/>
      <c r="VXM135" s="91"/>
      <c r="VXN135" s="91"/>
      <c r="VXO135" s="91"/>
      <c r="VXP135" s="91"/>
      <c r="VXQ135" s="91"/>
      <c r="VXR135" s="91"/>
      <c r="VXS135" s="91"/>
      <c r="VXT135" s="91"/>
      <c r="VXU135" s="91"/>
      <c r="VXV135" s="91"/>
      <c r="VXW135" s="91"/>
      <c r="VXX135" s="91"/>
      <c r="VXY135" s="91"/>
      <c r="VXZ135" s="91"/>
      <c r="VYA135" s="91"/>
      <c r="VYB135" s="91"/>
      <c r="VYC135" s="91"/>
      <c r="VYD135" s="91"/>
      <c r="VYE135" s="91"/>
      <c r="VYF135" s="91"/>
      <c r="VYG135" s="91"/>
      <c r="VYH135" s="91"/>
      <c r="VYI135" s="91"/>
      <c r="VYJ135" s="91"/>
      <c r="VYK135" s="91"/>
      <c r="VYL135" s="91"/>
      <c r="VYM135" s="91"/>
      <c r="VYN135" s="91"/>
      <c r="VYO135" s="91"/>
      <c r="VYP135" s="91"/>
      <c r="VYQ135" s="91"/>
      <c r="VYR135" s="91"/>
      <c r="VYS135" s="91"/>
      <c r="VYT135" s="91"/>
      <c r="VYU135" s="91"/>
      <c r="VYV135" s="91"/>
      <c r="VYW135" s="91"/>
      <c r="VYX135" s="91"/>
      <c r="VYY135" s="91"/>
      <c r="VYZ135" s="91"/>
      <c r="VZA135" s="91"/>
      <c r="VZB135" s="91"/>
      <c r="VZC135" s="91"/>
      <c r="VZD135" s="91"/>
      <c r="VZE135" s="91"/>
      <c r="VZF135" s="91"/>
      <c r="VZG135" s="91"/>
      <c r="VZH135" s="91"/>
      <c r="VZI135" s="91"/>
      <c r="VZJ135" s="91"/>
      <c r="VZK135" s="91"/>
      <c r="VZL135" s="91"/>
      <c r="VZM135" s="91"/>
      <c r="VZN135" s="91"/>
      <c r="VZO135" s="91"/>
      <c r="VZP135" s="91"/>
      <c r="VZQ135" s="91"/>
      <c r="VZR135" s="91"/>
      <c r="VZS135" s="91"/>
      <c r="VZT135" s="91"/>
      <c r="VZU135" s="91"/>
      <c r="VZV135" s="91"/>
      <c r="VZW135" s="91"/>
      <c r="VZX135" s="91"/>
      <c r="VZY135" s="91"/>
      <c r="VZZ135" s="91"/>
      <c r="WAA135" s="91"/>
      <c r="WAB135" s="91"/>
      <c r="WAC135" s="91"/>
      <c r="WAD135" s="91"/>
      <c r="WAE135" s="91"/>
      <c r="WAF135" s="91"/>
      <c r="WAG135" s="91"/>
      <c r="WAH135" s="91"/>
      <c r="WAI135" s="91"/>
      <c r="WAJ135" s="91"/>
      <c r="WAK135" s="91"/>
      <c r="WAL135" s="91"/>
      <c r="WAM135" s="91"/>
      <c r="WAN135" s="91"/>
      <c r="WAO135" s="91"/>
      <c r="WAP135" s="91"/>
      <c r="WAQ135" s="91"/>
      <c r="WAR135" s="91"/>
      <c r="WAS135" s="91"/>
      <c r="WAT135" s="91"/>
      <c r="WAU135" s="91"/>
      <c r="WAV135" s="91"/>
      <c r="WAW135" s="91"/>
      <c r="WAX135" s="91"/>
      <c r="WAY135" s="91"/>
      <c r="WAZ135" s="91"/>
      <c r="WBA135" s="91"/>
      <c r="WBB135" s="91"/>
      <c r="WBC135" s="91"/>
      <c r="WBD135" s="91"/>
      <c r="WBE135" s="91"/>
      <c r="WBF135" s="91"/>
      <c r="WBG135" s="91"/>
      <c r="WBH135" s="91"/>
      <c r="WBI135" s="91"/>
      <c r="WBJ135" s="91"/>
      <c r="WBK135" s="91"/>
      <c r="WBL135" s="91"/>
      <c r="WBM135" s="91"/>
      <c r="WBN135" s="91"/>
      <c r="WBO135" s="91"/>
      <c r="WBP135" s="91"/>
      <c r="WBQ135" s="91"/>
      <c r="WBR135" s="91"/>
      <c r="WBS135" s="91"/>
      <c r="WBT135" s="91"/>
      <c r="WBU135" s="91"/>
      <c r="WBV135" s="91"/>
      <c r="WBW135" s="91"/>
      <c r="WBX135" s="91"/>
      <c r="WBY135" s="91"/>
      <c r="WBZ135" s="91"/>
      <c r="WCA135" s="91"/>
      <c r="WCB135" s="91"/>
      <c r="WCC135" s="91"/>
      <c r="WCD135" s="91"/>
      <c r="WCE135" s="91"/>
      <c r="WCF135" s="91"/>
      <c r="WCG135" s="91"/>
      <c r="WCH135" s="91"/>
      <c r="WCI135" s="91"/>
      <c r="WCJ135" s="91"/>
      <c r="WCK135" s="91"/>
      <c r="WCL135" s="91"/>
      <c r="WCM135" s="91"/>
      <c r="WCN135" s="91"/>
      <c r="WCO135" s="91"/>
      <c r="WCP135" s="91"/>
      <c r="WCQ135" s="91"/>
      <c r="WCR135" s="91"/>
      <c r="WCS135" s="91"/>
      <c r="WCT135" s="91"/>
      <c r="WCU135" s="91"/>
      <c r="WCV135" s="91"/>
      <c r="WCW135" s="91"/>
      <c r="WCX135" s="91"/>
      <c r="WCY135" s="91"/>
      <c r="WCZ135" s="91"/>
      <c r="WDA135" s="91"/>
      <c r="WDB135" s="91"/>
      <c r="WDC135" s="91"/>
      <c r="WDD135" s="91"/>
      <c r="WDE135" s="91"/>
      <c r="WDF135" s="91"/>
      <c r="WDG135" s="91"/>
      <c r="WDH135" s="91"/>
      <c r="WDI135" s="91"/>
      <c r="WDJ135" s="91"/>
      <c r="WDK135" s="91"/>
      <c r="WDL135" s="91"/>
      <c r="WDM135" s="91"/>
      <c r="WDN135" s="91"/>
      <c r="WDO135" s="91"/>
      <c r="WDP135" s="91"/>
      <c r="WDQ135" s="91"/>
      <c r="WDR135" s="91"/>
      <c r="WDS135" s="91"/>
      <c r="WDT135" s="91"/>
      <c r="WDU135" s="91"/>
      <c r="WDV135" s="91"/>
      <c r="WDW135" s="91"/>
      <c r="WDX135" s="91"/>
      <c r="WDY135" s="91"/>
      <c r="WDZ135" s="91"/>
      <c r="WEA135" s="91"/>
      <c r="WEB135" s="91"/>
      <c r="WEC135" s="91"/>
      <c r="WED135" s="91"/>
      <c r="WEE135" s="91"/>
      <c r="WEF135" s="91"/>
      <c r="WEG135" s="91"/>
      <c r="WEH135" s="91"/>
      <c r="WEI135" s="91"/>
      <c r="WEJ135" s="91"/>
      <c r="WEK135" s="91"/>
      <c r="WEL135" s="91"/>
      <c r="WEM135" s="91"/>
      <c r="WEN135" s="91"/>
      <c r="WEO135" s="91"/>
      <c r="WEP135" s="91"/>
      <c r="WEQ135" s="91"/>
      <c r="WER135" s="91"/>
      <c r="WES135" s="91"/>
      <c r="WET135" s="91"/>
      <c r="WEU135" s="91"/>
      <c r="WEV135" s="91"/>
      <c r="WEW135" s="91"/>
      <c r="WEX135" s="91"/>
      <c r="WEY135" s="91"/>
      <c r="WEZ135" s="91"/>
      <c r="WFA135" s="91"/>
      <c r="WFB135" s="91"/>
      <c r="WFC135" s="91"/>
      <c r="WFD135" s="91"/>
      <c r="WFE135" s="91"/>
      <c r="WFF135" s="91"/>
      <c r="WFG135" s="91"/>
      <c r="WFH135" s="91"/>
      <c r="WFI135" s="91"/>
      <c r="WFJ135" s="91"/>
      <c r="WFK135" s="91"/>
      <c r="WFL135" s="91"/>
      <c r="WFM135" s="91"/>
      <c r="WFN135" s="91"/>
      <c r="WFO135" s="91"/>
      <c r="WFP135" s="91"/>
      <c r="WFQ135" s="91"/>
      <c r="WFR135" s="91"/>
      <c r="WFS135" s="91"/>
      <c r="WFT135" s="91"/>
      <c r="WFU135" s="91"/>
      <c r="WFV135" s="91"/>
      <c r="WFW135" s="91"/>
      <c r="WFX135" s="91"/>
      <c r="WFY135" s="91"/>
      <c r="WFZ135" s="91"/>
      <c r="WGA135" s="91"/>
      <c r="WGB135" s="91"/>
      <c r="WGC135" s="91"/>
      <c r="WGD135" s="91"/>
      <c r="WGE135" s="91"/>
      <c r="WGF135" s="91"/>
      <c r="WGG135" s="91"/>
      <c r="WGH135" s="91"/>
      <c r="WGI135" s="91"/>
      <c r="WGJ135" s="91"/>
      <c r="WGK135" s="91"/>
      <c r="WGL135" s="91"/>
      <c r="WGM135" s="91"/>
      <c r="WGN135" s="91"/>
      <c r="WGO135" s="91"/>
      <c r="WGP135" s="91"/>
      <c r="WGQ135" s="91"/>
      <c r="WGR135" s="91"/>
      <c r="WGS135" s="91"/>
      <c r="WGT135" s="91"/>
      <c r="WGU135" s="91"/>
      <c r="WGV135" s="91"/>
      <c r="WGW135" s="91"/>
      <c r="WGX135" s="91"/>
      <c r="WGY135" s="91"/>
      <c r="WGZ135" s="91"/>
      <c r="WHA135" s="91"/>
      <c r="WHB135" s="91"/>
      <c r="WHC135" s="91"/>
      <c r="WHD135" s="91"/>
      <c r="WHE135" s="91"/>
      <c r="WHF135" s="91"/>
      <c r="WHG135" s="91"/>
      <c r="WHH135" s="91"/>
      <c r="WHI135" s="91"/>
      <c r="WHJ135" s="91"/>
      <c r="WHK135" s="91"/>
      <c r="WHL135" s="91"/>
      <c r="WHM135" s="91"/>
      <c r="WHN135" s="91"/>
      <c r="WHO135" s="91"/>
      <c r="WHP135" s="91"/>
      <c r="WHQ135" s="91"/>
      <c r="WHR135" s="91"/>
      <c r="WHS135" s="91"/>
      <c r="WHT135" s="91"/>
      <c r="WHU135" s="91"/>
      <c r="WHV135" s="91"/>
      <c r="WHW135" s="91"/>
      <c r="WHX135" s="91"/>
      <c r="WHY135" s="91"/>
      <c r="WHZ135" s="91"/>
      <c r="WIA135" s="91"/>
      <c r="WIB135" s="91"/>
      <c r="WIC135" s="91"/>
      <c r="WID135" s="91"/>
      <c r="WIE135" s="91"/>
      <c r="WIF135" s="91"/>
      <c r="WIG135" s="91"/>
      <c r="WIH135" s="91"/>
      <c r="WII135" s="91"/>
      <c r="WIJ135" s="91"/>
      <c r="WIK135" s="91"/>
      <c r="WIL135" s="91"/>
      <c r="WIM135" s="91"/>
      <c r="WIN135" s="91"/>
      <c r="WIO135" s="91"/>
      <c r="WIP135" s="91"/>
      <c r="WIQ135" s="91"/>
      <c r="WIR135" s="91"/>
      <c r="WIS135" s="91"/>
      <c r="WIT135" s="91"/>
      <c r="WIU135" s="91"/>
      <c r="WIV135" s="91"/>
      <c r="WIW135" s="91"/>
      <c r="WIX135" s="91"/>
      <c r="WIY135" s="91"/>
      <c r="WIZ135" s="91"/>
      <c r="WJA135" s="91"/>
      <c r="WJB135" s="91"/>
      <c r="WJC135" s="91"/>
      <c r="WJD135" s="91"/>
      <c r="WJE135" s="91"/>
      <c r="WJF135" s="91"/>
      <c r="WJG135" s="91"/>
      <c r="WJH135" s="91"/>
      <c r="WJI135" s="91"/>
      <c r="WJJ135" s="91"/>
      <c r="WJK135" s="91"/>
      <c r="WJL135" s="91"/>
      <c r="WJM135" s="91"/>
      <c r="WJN135" s="91"/>
      <c r="WJO135" s="91"/>
      <c r="WJP135" s="91"/>
      <c r="WJQ135" s="91"/>
      <c r="WJR135" s="91"/>
      <c r="WJS135" s="91"/>
      <c r="WJT135" s="91"/>
      <c r="WJU135" s="91"/>
      <c r="WJV135" s="91"/>
      <c r="WJW135" s="91"/>
      <c r="WJX135" s="91"/>
      <c r="WJY135" s="91"/>
      <c r="WJZ135" s="91"/>
      <c r="WKA135" s="91"/>
      <c r="WKB135" s="91"/>
      <c r="WKC135" s="91"/>
      <c r="WKD135" s="91"/>
      <c r="WKE135" s="91"/>
      <c r="WKF135" s="91"/>
      <c r="WKG135" s="91"/>
      <c r="WKH135" s="91"/>
      <c r="WKI135" s="91"/>
      <c r="WKJ135" s="91"/>
      <c r="WKK135" s="91"/>
      <c r="WKL135" s="91"/>
      <c r="WKM135" s="91"/>
      <c r="WKN135" s="91"/>
      <c r="WKO135" s="91"/>
      <c r="WKP135" s="91"/>
      <c r="WKQ135" s="91"/>
      <c r="WKR135" s="91"/>
      <c r="WKS135" s="91"/>
      <c r="WKT135" s="91"/>
      <c r="WKU135" s="91"/>
      <c r="WKV135" s="91"/>
      <c r="WKW135" s="91"/>
      <c r="WKX135" s="91"/>
      <c r="WKY135" s="91"/>
      <c r="WKZ135" s="91"/>
      <c r="WLA135" s="91"/>
      <c r="WLB135" s="91"/>
      <c r="WLC135" s="91"/>
      <c r="WLD135" s="91"/>
      <c r="WLE135" s="91"/>
      <c r="WLF135" s="91"/>
      <c r="WLG135" s="91"/>
      <c r="WLH135" s="91"/>
      <c r="WLI135" s="91"/>
      <c r="WLJ135" s="91"/>
      <c r="WLK135" s="91"/>
      <c r="WLL135" s="91"/>
      <c r="WLM135" s="91"/>
      <c r="WLN135" s="91"/>
      <c r="WLO135" s="91"/>
      <c r="WLP135" s="91"/>
      <c r="WLQ135" s="91"/>
      <c r="WLR135" s="91"/>
      <c r="WLS135" s="91"/>
      <c r="WLT135" s="91"/>
      <c r="WLU135" s="91"/>
      <c r="WLV135" s="91"/>
      <c r="WLW135" s="91"/>
      <c r="WLX135" s="91"/>
      <c r="WLY135" s="91"/>
      <c r="WLZ135" s="91"/>
      <c r="WMA135" s="91"/>
      <c r="WMB135" s="91"/>
      <c r="WMC135" s="91"/>
      <c r="WMD135" s="91"/>
      <c r="WME135" s="91"/>
      <c r="WMF135" s="91"/>
      <c r="WMG135" s="91"/>
      <c r="WMH135" s="91"/>
      <c r="WMI135" s="91"/>
      <c r="WMJ135" s="91"/>
      <c r="WMK135" s="91"/>
      <c r="WML135" s="91"/>
      <c r="WMM135" s="91"/>
      <c r="WMN135" s="91"/>
      <c r="WMO135" s="91"/>
      <c r="WMP135" s="91"/>
      <c r="WMQ135" s="91"/>
      <c r="WMR135" s="91"/>
      <c r="WMS135" s="91"/>
      <c r="WMT135" s="91"/>
      <c r="WMU135" s="91"/>
      <c r="WMV135" s="91"/>
      <c r="WMW135" s="91"/>
      <c r="WMX135" s="91"/>
      <c r="WMY135" s="91"/>
      <c r="WMZ135" s="91"/>
      <c r="WNA135" s="91"/>
      <c r="WNB135" s="91"/>
      <c r="WNC135" s="91"/>
      <c r="WND135" s="91"/>
      <c r="WNE135" s="91"/>
      <c r="WNF135" s="91"/>
      <c r="WNG135" s="91"/>
      <c r="WNH135" s="91"/>
      <c r="WNI135" s="91"/>
      <c r="WNJ135" s="91"/>
      <c r="WNK135" s="91"/>
      <c r="WNL135" s="91"/>
      <c r="WNM135" s="91"/>
      <c r="WNN135" s="91"/>
      <c r="WNO135" s="91"/>
      <c r="WNP135" s="91"/>
      <c r="WNQ135" s="91"/>
      <c r="WNR135" s="91"/>
      <c r="WNS135" s="91"/>
      <c r="WNT135" s="91"/>
      <c r="WNU135" s="91"/>
      <c r="WNV135" s="91"/>
      <c r="WNW135" s="91"/>
      <c r="WNX135" s="91"/>
      <c r="WNY135" s="91"/>
      <c r="WNZ135" s="91"/>
      <c r="WOA135" s="91"/>
      <c r="WOB135" s="91"/>
      <c r="WOC135" s="91"/>
      <c r="WOD135" s="91"/>
      <c r="WOE135" s="91"/>
      <c r="WOF135" s="91"/>
      <c r="WOG135" s="91"/>
      <c r="WOH135" s="91"/>
      <c r="WOI135" s="91"/>
      <c r="WOJ135" s="91"/>
      <c r="WOK135" s="91"/>
      <c r="WOL135" s="91"/>
      <c r="WOM135" s="91"/>
      <c r="WON135" s="91"/>
      <c r="WOO135" s="91"/>
      <c r="WOP135" s="91"/>
      <c r="WOQ135" s="91"/>
      <c r="WOR135" s="91"/>
      <c r="WOS135" s="91"/>
      <c r="WOT135" s="91"/>
      <c r="WOU135" s="91"/>
      <c r="WOV135" s="91"/>
      <c r="WOW135" s="91"/>
      <c r="WOX135" s="91"/>
      <c r="WOY135" s="91"/>
      <c r="WOZ135" s="91"/>
      <c r="WPA135" s="91"/>
      <c r="WPB135" s="91"/>
      <c r="WPC135" s="91"/>
      <c r="WPD135" s="91"/>
      <c r="WPE135" s="91"/>
      <c r="WPF135" s="91"/>
      <c r="WPG135" s="91"/>
      <c r="WPH135" s="91"/>
      <c r="WPI135" s="91"/>
      <c r="WPJ135" s="91"/>
      <c r="WPK135" s="91"/>
      <c r="WPL135" s="91"/>
      <c r="WPM135" s="91"/>
      <c r="WPN135" s="91"/>
      <c r="WPO135" s="91"/>
      <c r="WPP135" s="91"/>
      <c r="WPQ135" s="91"/>
      <c r="WPR135" s="91"/>
      <c r="WPS135" s="91"/>
      <c r="WPT135" s="91"/>
      <c r="WPU135" s="91"/>
      <c r="WPV135" s="91"/>
      <c r="WPW135" s="91"/>
      <c r="WPX135" s="91"/>
      <c r="WPY135" s="91"/>
      <c r="WPZ135" s="91"/>
      <c r="WQA135" s="91"/>
      <c r="WQB135" s="91"/>
      <c r="WQC135" s="91"/>
      <c r="WQD135" s="91"/>
      <c r="WQE135" s="91"/>
      <c r="WQF135" s="91"/>
      <c r="WQG135" s="91"/>
      <c r="WQH135" s="91"/>
      <c r="WQI135" s="91"/>
      <c r="WQJ135" s="91"/>
      <c r="WQK135" s="91"/>
      <c r="WQL135" s="91"/>
      <c r="WQM135" s="91"/>
      <c r="WQN135" s="91"/>
      <c r="WQO135" s="91"/>
      <c r="WQP135" s="91"/>
      <c r="WQQ135" s="91"/>
      <c r="WQR135" s="91"/>
      <c r="WQS135" s="91"/>
      <c r="WQT135" s="91"/>
      <c r="WQU135" s="91"/>
      <c r="WQV135" s="91"/>
      <c r="WQW135" s="91"/>
      <c r="WQX135" s="91"/>
      <c r="WQY135" s="91"/>
      <c r="WQZ135" s="91"/>
      <c r="WRA135" s="91"/>
      <c r="WRB135" s="91"/>
      <c r="WRC135" s="91"/>
      <c r="WRD135" s="91"/>
      <c r="WRE135" s="91"/>
      <c r="WRF135" s="91"/>
      <c r="WRG135" s="91"/>
      <c r="WRH135" s="91"/>
      <c r="WRI135" s="91"/>
      <c r="WRJ135" s="91"/>
      <c r="WRK135" s="91"/>
      <c r="WRL135" s="91"/>
      <c r="WRM135" s="91"/>
      <c r="WRN135" s="91"/>
      <c r="WRO135" s="91"/>
      <c r="WRP135" s="91"/>
      <c r="WRQ135" s="91"/>
      <c r="WRR135" s="91"/>
      <c r="WRS135" s="91"/>
      <c r="WRT135" s="91"/>
      <c r="WRU135" s="91"/>
      <c r="WRV135" s="91"/>
      <c r="WRW135" s="91"/>
      <c r="WRX135" s="91"/>
      <c r="WRY135" s="91"/>
      <c r="WRZ135" s="91"/>
      <c r="WSA135" s="91"/>
      <c r="WSB135" s="91"/>
      <c r="WSC135" s="91"/>
      <c r="WSD135" s="91"/>
      <c r="WSE135" s="91"/>
      <c r="WSF135" s="91"/>
      <c r="WSG135" s="91"/>
      <c r="WSH135" s="91"/>
      <c r="WSI135" s="91"/>
      <c r="WSJ135" s="91"/>
      <c r="WSK135" s="91"/>
      <c r="WSL135" s="91"/>
      <c r="WSM135" s="91"/>
      <c r="WSN135" s="91"/>
      <c r="WSO135" s="91"/>
      <c r="WSP135" s="91"/>
      <c r="WSQ135" s="91"/>
      <c r="WSR135" s="91"/>
      <c r="WSS135" s="91"/>
      <c r="WST135" s="91"/>
      <c r="WSU135" s="91"/>
      <c r="WSV135" s="91"/>
      <c r="WSW135" s="91"/>
      <c r="WSX135" s="91"/>
      <c r="WSY135" s="91"/>
      <c r="WSZ135" s="91"/>
      <c r="WTA135" s="91"/>
      <c r="WTB135" s="91"/>
      <c r="WTC135" s="91"/>
      <c r="WTD135" s="91"/>
      <c r="WTE135" s="91"/>
      <c r="WTF135" s="91"/>
      <c r="WTG135" s="91"/>
      <c r="WTH135" s="91"/>
      <c r="WTI135" s="91"/>
      <c r="WTJ135" s="91"/>
      <c r="WTK135" s="91"/>
      <c r="WTL135" s="91"/>
      <c r="WTM135" s="91"/>
      <c r="WTN135" s="91"/>
      <c r="WTO135" s="91"/>
      <c r="WTP135" s="91"/>
      <c r="WTQ135" s="91"/>
      <c r="WTR135" s="91"/>
      <c r="WTS135" s="91"/>
      <c r="WTT135" s="91"/>
      <c r="WTU135" s="91"/>
      <c r="WTV135" s="91"/>
      <c r="WTW135" s="91"/>
      <c r="WTX135" s="91"/>
      <c r="WTY135" s="91"/>
      <c r="WTZ135" s="91"/>
      <c r="WUA135" s="91"/>
      <c r="WUB135" s="91"/>
      <c r="WUC135" s="91"/>
      <c r="WUD135" s="91"/>
      <c r="WUE135" s="91"/>
      <c r="WUF135" s="91"/>
      <c r="WUG135" s="91"/>
      <c r="WUH135" s="91"/>
      <c r="WUI135" s="91"/>
      <c r="WUJ135" s="91"/>
      <c r="WUK135" s="91"/>
      <c r="WUL135" s="91"/>
      <c r="WUM135" s="91"/>
      <c r="WUN135" s="91"/>
      <c r="WUO135" s="91"/>
      <c r="WUP135" s="91"/>
      <c r="WUQ135" s="91"/>
      <c r="WUR135" s="91"/>
      <c r="WUS135" s="91"/>
      <c r="WUT135" s="91"/>
      <c r="WUU135" s="91"/>
      <c r="WUV135" s="91"/>
      <c r="WUW135" s="91"/>
      <c r="WUX135" s="91"/>
      <c r="WUY135" s="91"/>
      <c r="WUZ135" s="91"/>
      <c r="WVA135" s="91"/>
      <c r="WVB135" s="91"/>
      <c r="WVC135" s="91"/>
      <c r="WVD135" s="91"/>
      <c r="WVE135" s="91"/>
      <c r="WVF135" s="91"/>
      <c r="WVG135" s="91"/>
      <c r="WVH135" s="91"/>
      <c r="WVI135" s="91"/>
      <c r="WVJ135" s="91"/>
      <c r="WVK135" s="91"/>
      <c r="WVL135" s="91"/>
      <c r="WVM135" s="91"/>
      <c r="WVN135" s="91"/>
      <c r="WVO135" s="91"/>
      <c r="WVP135" s="91"/>
      <c r="WVQ135" s="91"/>
      <c r="WVR135" s="91"/>
      <c r="WVS135" s="91"/>
      <c r="WVT135" s="91"/>
      <c r="WVU135" s="91"/>
      <c r="WVV135" s="91"/>
      <c r="WVW135" s="91"/>
      <c r="WVX135" s="91"/>
      <c r="WVY135" s="91"/>
      <c r="WVZ135" s="91"/>
      <c r="WWA135" s="91"/>
      <c r="WWB135" s="91"/>
      <c r="WWC135" s="91"/>
      <c r="WWD135" s="91"/>
      <c r="WWE135" s="91"/>
      <c r="WWF135" s="91"/>
      <c r="WWG135" s="91"/>
      <c r="WWH135" s="91"/>
      <c r="WWI135" s="91"/>
      <c r="WWJ135" s="91"/>
      <c r="WWK135" s="91"/>
      <c r="WWL135" s="91"/>
      <c r="WWM135" s="91"/>
      <c r="WWN135" s="91"/>
      <c r="WWO135" s="91"/>
      <c r="WWP135" s="91"/>
      <c r="WWQ135" s="91"/>
      <c r="WWR135" s="91"/>
      <c r="WWS135" s="91"/>
      <c r="WWT135" s="91"/>
      <c r="WWU135" s="91"/>
      <c r="WWV135" s="91"/>
      <c r="WWW135" s="91"/>
      <c r="WWX135" s="91"/>
      <c r="WWY135" s="91"/>
      <c r="WWZ135" s="91"/>
      <c r="WXA135" s="91"/>
      <c r="WXB135" s="91"/>
      <c r="WXC135" s="91"/>
      <c r="WXD135" s="91"/>
      <c r="WXE135" s="91"/>
      <c r="WXF135" s="91"/>
      <c r="WXG135" s="91"/>
      <c r="WXH135" s="91"/>
      <c r="WXI135" s="91"/>
      <c r="WXJ135" s="91"/>
      <c r="WXK135" s="91"/>
      <c r="WXL135" s="91"/>
      <c r="WXM135" s="91"/>
      <c r="WXN135" s="91"/>
      <c r="WXO135" s="91"/>
      <c r="WXP135" s="91"/>
      <c r="WXQ135" s="91"/>
      <c r="WXR135" s="91"/>
      <c r="WXS135" s="91"/>
      <c r="WXT135" s="91"/>
      <c r="WXU135" s="91"/>
      <c r="WXV135" s="91"/>
      <c r="WXW135" s="91"/>
      <c r="WXX135" s="91"/>
      <c r="WXY135" s="91"/>
      <c r="WXZ135" s="91"/>
      <c r="WYA135" s="91"/>
      <c r="WYB135" s="91"/>
      <c r="WYC135" s="91"/>
      <c r="WYD135" s="91"/>
      <c r="WYE135" s="91"/>
      <c r="WYF135" s="91"/>
      <c r="WYG135" s="91"/>
      <c r="WYH135" s="91"/>
      <c r="WYI135" s="91"/>
      <c r="WYJ135" s="91"/>
      <c r="WYK135" s="91"/>
      <c r="WYL135" s="91"/>
      <c r="WYM135" s="91"/>
      <c r="WYN135" s="91"/>
      <c r="WYO135" s="91"/>
      <c r="WYP135" s="91"/>
      <c r="WYQ135" s="91"/>
      <c r="WYR135" s="91"/>
      <c r="WYS135" s="91"/>
      <c r="WYT135" s="91"/>
      <c r="WYU135" s="91"/>
      <c r="WYV135" s="91"/>
      <c r="WYW135" s="91"/>
      <c r="WYX135" s="91"/>
      <c r="WYY135" s="91"/>
      <c r="WYZ135" s="91"/>
      <c r="WZA135" s="91"/>
      <c r="WZB135" s="91"/>
      <c r="WZC135" s="91"/>
      <c r="WZD135" s="91"/>
      <c r="WZE135" s="91"/>
      <c r="WZF135" s="91"/>
      <c r="WZG135" s="91"/>
      <c r="WZH135" s="91"/>
      <c r="WZI135" s="91"/>
      <c r="WZJ135" s="91"/>
      <c r="WZK135" s="91"/>
      <c r="WZL135" s="91"/>
      <c r="WZM135" s="91"/>
      <c r="WZN135" s="91"/>
      <c r="WZO135" s="91"/>
      <c r="WZP135" s="91"/>
      <c r="WZQ135" s="91"/>
      <c r="WZR135" s="91"/>
      <c r="WZS135" s="91"/>
      <c r="WZT135" s="91"/>
      <c r="WZU135" s="91"/>
      <c r="WZV135" s="91"/>
      <c r="WZW135" s="91"/>
      <c r="WZX135" s="91"/>
      <c r="WZY135" s="91"/>
      <c r="WZZ135" s="91"/>
      <c r="XAA135" s="91"/>
      <c r="XAB135" s="91"/>
      <c r="XAC135" s="91"/>
      <c r="XAD135" s="91"/>
      <c r="XAE135" s="91"/>
      <c r="XAF135" s="91"/>
      <c r="XAG135" s="91"/>
      <c r="XAH135" s="91"/>
      <c r="XAI135" s="91"/>
      <c r="XAJ135" s="91"/>
      <c r="XAK135" s="91"/>
      <c r="XAL135" s="91"/>
      <c r="XAM135" s="91"/>
      <c r="XAN135" s="91"/>
      <c r="XAO135" s="91"/>
      <c r="XAP135" s="91"/>
      <c r="XAQ135" s="91"/>
      <c r="XAR135" s="91"/>
      <c r="XAS135" s="91"/>
      <c r="XAT135" s="91"/>
      <c r="XAU135" s="91"/>
      <c r="XAV135" s="91"/>
      <c r="XAW135" s="91"/>
      <c r="XAX135" s="91"/>
      <c r="XAY135" s="91"/>
      <c r="XAZ135" s="91"/>
      <c r="XBA135" s="91"/>
      <c r="XBB135" s="91"/>
      <c r="XBC135" s="91"/>
      <c r="XBD135" s="91"/>
      <c r="XBE135" s="91"/>
      <c r="XBF135" s="91"/>
      <c r="XBG135" s="91"/>
      <c r="XBH135" s="91"/>
      <c r="XBI135" s="91"/>
      <c r="XBJ135" s="91"/>
      <c r="XBK135" s="91"/>
      <c r="XBL135" s="91"/>
      <c r="XBM135" s="91"/>
      <c r="XBN135" s="91"/>
      <c r="XBO135" s="91"/>
      <c r="XBP135" s="91"/>
      <c r="XBQ135" s="91"/>
      <c r="XBR135" s="91"/>
      <c r="XBS135" s="91"/>
      <c r="XBT135" s="91"/>
      <c r="XBU135" s="91"/>
      <c r="XBV135" s="91"/>
      <c r="XBW135" s="91"/>
      <c r="XBX135" s="91"/>
      <c r="XBY135" s="91"/>
      <c r="XBZ135" s="91"/>
      <c r="XCA135" s="91"/>
      <c r="XCB135" s="91"/>
      <c r="XCC135" s="91"/>
      <c r="XCD135" s="91"/>
      <c r="XCE135" s="91"/>
      <c r="XCF135" s="91"/>
      <c r="XCG135" s="91"/>
      <c r="XCH135" s="91"/>
      <c r="XCI135" s="91"/>
      <c r="XCJ135" s="91"/>
      <c r="XCK135" s="91"/>
      <c r="XCL135" s="91"/>
      <c r="XCM135" s="91"/>
      <c r="XCN135" s="91"/>
      <c r="XCO135" s="91"/>
      <c r="XCP135" s="91"/>
      <c r="XCQ135" s="91"/>
      <c r="XCR135" s="91"/>
      <c r="XCS135" s="91"/>
      <c r="XCT135" s="91"/>
      <c r="XCU135" s="91"/>
      <c r="XCV135" s="91"/>
      <c r="XCW135" s="91"/>
      <c r="XCX135" s="91"/>
      <c r="XCY135" s="91"/>
      <c r="XCZ135" s="91"/>
      <c r="XDA135" s="91"/>
      <c r="XDB135" s="91"/>
      <c r="XDC135" s="91"/>
      <c r="XDD135" s="91"/>
      <c r="XDE135" s="91"/>
      <c r="XDF135" s="91"/>
      <c r="XDG135" s="91"/>
      <c r="XDH135" s="91"/>
      <c r="XDI135" s="91"/>
      <c r="XDJ135" s="91"/>
      <c r="XDK135" s="91"/>
      <c r="XDL135" s="91"/>
      <c r="XDM135" s="91"/>
      <c r="XDN135" s="91"/>
      <c r="XDO135" s="91"/>
      <c r="XDP135" s="91"/>
      <c r="XDQ135" s="91"/>
      <c r="XDR135" s="91"/>
      <c r="XDS135" s="91"/>
      <c r="XDT135" s="91"/>
      <c r="XDU135" s="91"/>
      <c r="XDV135" s="91"/>
      <c r="XDW135" s="91"/>
      <c r="XDX135" s="91"/>
      <c r="XDY135" s="91"/>
      <c r="XDZ135" s="91"/>
      <c r="XEA135" s="91"/>
      <c r="XEB135" s="91"/>
      <c r="XEC135" s="91"/>
      <c r="XED135" s="91"/>
      <c r="XEE135" s="91"/>
      <c r="XEF135" s="91"/>
      <c r="XEG135" s="91"/>
      <c r="XEH135" s="91"/>
      <c r="XEI135" s="91"/>
      <c r="XEJ135" s="91"/>
      <c r="XEK135" s="91"/>
      <c r="XEL135" s="91"/>
      <c r="XEM135" s="91"/>
      <c r="XEN135" s="91"/>
      <c r="XEO135" s="91"/>
      <c r="XEP135" s="91"/>
      <c r="XEQ135" s="91"/>
      <c r="XER135" s="91"/>
      <c r="XES135" s="91"/>
      <c r="XET135" s="91"/>
      <c r="XEU135" s="91"/>
      <c r="XEV135" s="91"/>
      <c r="XEW135" s="91"/>
      <c r="XEX135" s="91"/>
      <c r="XEY135" s="91"/>
      <c r="XEZ135" s="91"/>
      <c r="XFA135" s="91"/>
      <c r="XFB135" s="91"/>
      <c r="XFC135" s="91"/>
    </row>
    <row r="136" spans="1:16383" x14ac:dyDescent="0.35">
      <c r="E136" s="138"/>
      <c r="F136" s="138"/>
      <c r="G136" s="138"/>
      <c r="H136" s="138"/>
    </row>
    <row r="137" spans="1:16383" s="200" customFormat="1" x14ac:dyDescent="0.35">
      <c r="A137" s="196"/>
      <c r="B137" s="197"/>
      <c r="C137" s="198"/>
      <c r="D137" s="199"/>
      <c r="E137" s="250" t="str">
        <f>InpR!$E$93</f>
        <v>RCV - CPI(H) + RPI wedge initial balance - nominal - WWN</v>
      </c>
      <c r="F137" s="250">
        <f>InpR!$F$93</f>
        <v>0</v>
      </c>
      <c r="G137" s="250" t="str">
        <f>InpR!$G$93</f>
        <v>£m</v>
      </c>
      <c r="H137" s="30"/>
    </row>
    <row r="138" spans="1:16383" s="37" customFormat="1" x14ac:dyDescent="0.35">
      <c r="A138" s="48"/>
      <c r="B138" s="59"/>
      <c r="C138" s="108"/>
      <c r="D138" s="53"/>
      <c r="E138" s="37" t="str">
        <f>Time!E$40</f>
        <v>Acquisition / initial balance date flag</v>
      </c>
      <c r="F138" s="37">
        <f>Time!F$40</f>
        <v>0</v>
      </c>
      <c r="G138" s="249" t="str">
        <f>Time!G$40</f>
        <v>flag</v>
      </c>
      <c r="H138" s="37">
        <f>Time!H$40</f>
        <v>1</v>
      </c>
      <c r="I138" s="37">
        <f>Time!I$40</f>
        <v>0</v>
      </c>
      <c r="J138" s="37">
        <f>Time!J$40</f>
        <v>0</v>
      </c>
      <c r="K138" s="37">
        <f>Time!K$40</f>
        <v>0</v>
      </c>
      <c r="L138" s="37">
        <f>Time!L$40</f>
        <v>1</v>
      </c>
      <c r="M138" s="37">
        <f>Time!M$40</f>
        <v>0</v>
      </c>
      <c r="N138" s="37">
        <f>Time!N$40</f>
        <v>0</v>
      </c>
      <c r="O138" s="37">
        <f>Time!O$40</f>
        <v>0</v>
      </c>
      <c r="P138" s="37">
        <f>Time!P$40</f>
        <v>0</v>
      </c>
      <c r="Q138" s="37">
        <f>Time!Q$40</f>
        <v>0</v>
      </c>
      <c r="R138" s="37">
        <f>Time!R$40</f>
        <v>0</v>
      </c>
    </row>
    <row r="139" spans="1:16383" x14ac:dyDescent="0.35">
      <c r="A139" s="48"/>
      <c r="B139" s="59"/>
      <c r="C139" s="108"/>
      <c r="D139" s="53"/>
    </row>
    <row r="140" spans="1:16383" x14ac:dyDescent="0.35">
      <c r="A140" s="47"/>
      <c r="B140" s="51"/>
      <c r="C140" s="278"/>
      <c r="D140" s="56"/>
      <c r="E140" s="7" t="s">
        <v>540</v>
      </c>
      <c r="G140" s="162" t="s">
        <v>295</v>
      </c>
      <c r="J140" s="242">
        <f t="shared" ref="J140" si="66" xml:space="preserve"> I143</f>
        <v>0</v>
      </c>
      <c r="K140" s="242">
        <f t="shared" ref="K140" si="67" xml:space="preserve"> J143</f>
        <v>0</v>
      </c>
      <c r="L140" s="242">
        <f t="shared" ref="L140" si="68" xml:space="preserve"> K143</f>
        <v>0</v>
      </c>
      <c r="M140" s="242">
        <f t="shared" ref="M140" si="69" xml:space="preserve"> L143</f>
        <v>0</v>
      </c>
      <c r="N140" s="242">
        <f t="shared" ref="N140" si="70" xml:space="preserve"> M143</f>
        <v>0</v>
      </c>
      <c r="O140" s="242">
        <f t="shared" ref="O140" si="71" xml:space="preserve"> N143</f>
        <v>0</v>
      </c>
      <c r="P140" s="242">
        <f t="shared" ref="P140" si="72" xml:space="preserve"> O143</f>
        <v>0</v>
      </c>
      <c r="Q140" s="242">
        <f t="shared" ref="Q140" si="73" xml:space="preserve"> P143</f>
        <v>0</v>
      </c>
      <c r="R140" s="242">
        <f t="shared" ref="R140" si="74" xml:space="preserve"> Q143</f>
        <v>0</v>
      </c>
    </row>
    <row r="141" spans="1:16383" x14ac:dyDescent="0.35">
      <c r="A141" s="47"/>
      <c r="B141" s="51"/>
      <c r="C141" s="111"/>
      <c r="D141" s="56" t="s">
        <v>502</v>
      </c>
      <c r="E141" s="7" t="str">
        <f t="shared" ref="E141:R141" si="75" xml:space="preserve"> E$130</f>
        <v>True up RCV indexation</v>
      </c>
      <c r="F141" s="242">
        <f t="shared" si="75"/>
        <v>0</v>
      </c>
      <c r="G141" s="242" t="str">
        <f t="shared" si="75"/>
        <v>£m</v>
      </c>
      <c r="H141" s="242">
        <f t="shared" si="75"/>
        <v>0</v>
      </c>
      <c r="I141" s="242">
        <f t="shared" si="75"/>
        <v>0</v>
      </c>
      <c r="J141" s="242">
        <f t="shared" si="75"/>
        <v>0</v>
      </c>
      <c r="K141" s="242">
        <f t="shared" si="75"/>
        <v>0</v>
      </c>
      <c r="L141" s="242">
        <f t="shared" si="75"/>
        <v>0</v>
      </c>
      <c r="M141" s="242">
        <f t="shared" si="75"/>
        <v>0</v>
      </c>
      <c r="N141" s="242">
        <f t="shared" si="75"/>
        <v>0</v>
      </c>
      <c r="O141" s="242">
        <f t="shared" si="75"/>
        <v>0</v>
      </c>
      <c r="P141" s="242">
        <f t="shared" si="75"/>
        <v>0</v>
      </c>
      <c r="Q141" s="242">
        <f t="shared" si="75"/>
        <v>0</v>
      </c>
      <c r="R141" s="242">
        <f t="shared" si="75"/>
        <v>0</v>
      </c>
    </row>
    <row r="142" spans="1:16383" x14ac:dyDescent="0.35">
      <c r="A142" s="47"/>
      <c r="B142" s="51"/>
      <c r="C142" s="111"/>
      <c r="D142" s="56" t="s">
        <v>503</v>
      </c>
      <c r="E142" s="7" t="str">
        <f t="shared" ref="E142:R142" si="76" xml:space="preserve"> E$135</f>
        <v>True up Nominal RCV run-off</v>
      </c>
      <c r="F142" s="242">
        <f t="shared" si="76"/>
        <v>0</v>
      </c>
      <c r="G142" s="242" t="str">
        <f t="shared" si="76"/>
        <v>£m</v>
      </c>
      <c r="H142" s="242">
        <f t="shared" si="76"/>
        <v>0</v>
      </c>
      <c r="I142" s="242">
        <f t="shared" si="76"/>
        <v>0</v>
      </c>
      <c r="J142" s="242">
        <f t="shared" si="76"/>
        <v>0</v>
      </c>
      <c r="K142" s="242">
        <f t="shared" si="76"/>
        <v>0</v>
      </c>
      <c r="L142" s="242">
        <f t="shared" si="76"/>
        <v>0</v>
      </c>
      <c r="M142" s="242">
        <f t="shared" si="76"/>
        <v>0</v>
      </c>
      <c r="N142" s="242">
        <f t="shared" si="76"/>
        <v>0</v>
      </c>
      <c r="O142" s="242">
        <f t="shared" si="76"/>
        <v>0</v>
      </c>
      <c r="P142" s="242">
        <f t="shared" si="76"/>
        <v>0</v>
      </c>
      <c r="Q142" s="242">
        <f t="shared" si="76"/>
        <v>0</v>
      </c>
      <c r="R142" s="242">
        <f t="shared" si="76"/>
        <v>0</v>
      </c>
    </row>
    <row r="143" spans="1:16383" s="138" customFormat="1" x14ac:dyDescent="0.35">
      <c r="A143" s="134"/>
      <c r="B143" s="135"/>
      <c r="C143" s="277"/>
      <c r="D143" s="137"/>
      <c r="E143" s="138" t="s">
        <v>541</v>
      </c>
      <c r="G143" s="163" t="s">
        <v>295</v>
      </c>
      <c r="J143" s="243">
        <f t="shared" ref="J143:K143" si="77" xml:space="preserve"> IF( J138 = 1, $F137, J140 + J141 - J142)</f>
        <v>0</v>
      </c>
      <c r="K143" s="243">
        <f t="shared" si="77"/>
        <v>0</v>
      </c>
      <c r="L143" s="243">
        <f xml:space="preserve"> IF( L138 = 1, $F137, L140 + L141 - L142)</f>
        <v>0</v>
      </c>
      <c r="M143" s="243">
        <f t="shared" ref="M143:R143" si="78" xml:space="preserve"> IF( M138 = 1, $F137, M140 + M141 - M142)</f>
        <v>0</v>
      </c>
      <c r="N143" s="243">
        <f t="shared" si="78"/>
        <v>0</v>
      </c>
      <c r="O143" s="243">
        <f t="shared" si="78"/>
        <v>0</v>
      </c>
      <c r="P143" s="243">
        <f t="shared" si="78"/>
        <v>0</v>
      </c>
      <c r="Q143" s="243">
        <f t="shared" si="78"/>
        <v>0</v>
      </c>
      <c r="R143" s="243">
        <f t="shared" si="78"/>
        <v>0</v>
      </c>
    </row>
    <row r="145" spans="1:18" s="92" customFormat="1" x14ac:dyDescent="0.35">
      <c r="A145" s="164"/>
      <c r="B145" s="165"/>
      <c r="C145" s="166"/>
      <c r="D145" s="167"/>
      <c r="E145" s="179" t="str">
        <f t="shared" ref="E145:R145" si="79" xml:space="preserve"> E$140</f>
        <v>True up Nominal RCV balance BEG</v>
      </c>
      <c r="F145" s="185">
        <f t="shared" si="79"/>
        <v>0</v>
      </c>
      <c r="G145" s="185" t="str">
        <f t="shared" si="79"/>
        <v>£m</v>
      </c>
      <c r="H145" s="185">
        <f t="shared" si="79"/>
        <v>0</v>
      </c>
      <c r="I145" s="185">
        <f t="shared" si="79"/>
        <v>0</v>
      </c>
      <c r="J145" s="185">
        <f t="shared" si="79"/>
        <v>0</v>
      </c>
      <c r="K145" s="185">
        <f t="shared" si="79"/>
        <v>0</v>
      </c>
      <c r="L145" s="185">
        <f t="shared" si="79"/>
        <v>0</v>
      </c>
      <c r="M145" s="185">
        <f t="shared" si="79"/>
        <v>0</v>
      </c>
      <c r="N145" s="185">
        <f t="shared" si="79"/>
        <v>0</v>
      </c>
      <c r="O145" s="185">
        <f t="shared" si="79"/>
        <v>0</v>
      </c>
      <c r="P145" s="185">
        <f t="shared" si="79"/>
        <v>0</v>
      </c>
      <c r="Q145" s="185">
        <f t="shared" si="79"/>
        <v>0</v>
      </c>
      <c r="R145" s="185">
        <f t="shared" si="79"/>
        <v>0</v>
      </c>
    </row>
    <row r="146" spans="1:18" s="92" customFormat="1" x14ac:dyDescent="0.35">
      <c r="A146" s="164"/>
      <c r="B146" s="165"/>
      <c r="C146" s="166"/>
      <c r="D146" s="167"/>
      <c r="E146" s="179" t="str">
        <f t="shared" ref="E146:R146" si="80" xml:space="preserve"> E$130</f>
        <v>True up RCV indexation</v>
      </c>
      <c r="F146" s="185">
        <f t="shared" si="80"/>
        <v>0</v>
      </c>
      <c r="G146" s="185" t="str">
        <f t="shared" si="80"/>
        <v>£m</v>
      </c>
      <c r="H146" s="185">
        <f t="shared" si="80"/>
        <v>0</v>
      </c>
      <c r="I146" s="185">
        <f t="shared" si="80"/>
        <v>0</v>
      </c>
      <c r="J146" s="185">
        <f t="shared" si="80"/>
        <v>0</v>
      </c>
      <c r="K146" s="185">
        <f t="shared" si="80"/>
        <v>0</v>
      </c>
      <c r="L146" s="185">
        <f t="shared" si="80"/>
        <v>0</v>
      </c>
      <c r="M146" s="185">
        <f t="shared" si="80"/>
        <v>0</v>
      </c>
      <c r="N146" s="185">
        <f t="shared" si="80"/>
        <v>0</v>
      </c>
      <c r="O146" s="185">
        <f t="shared" si="80"/>
        <v>0</v>
      </c>
      <c r="P146" s="185">
        <f t="shared" si="80"/>
        <v>0</v>
      </c>
      <c r="Q146" s="185">
        <f t="shared" si="80"/>
        <v>0</v>
      </c>
      <c r="R146" s="185">
        <f t="shared" si="80"/>
        <v>0</v>
      </c>
    </row>
    <row r="147" spans="1:18" s="92" customFormat="1" x14ac:dyDescent="0.35">
      <c r="A147" s="164"/>
      <c r="B147" s="165"/>
      <c r="C147" s="166"/>
      <c r="D147" s="167"/>
      <c r="E147" s="179" t="str">
        <f t="shared" ref="E147:R147" si="81" xml:space="preserve"> E$143</f>
        <v>True up Nominal RCV balance END</v>
      </c>
      <c r="F147" s="185">
        <f t="shared" si="81"/>
        <v>0</v>
      </c>
      <c r="G147" s="185" t="str">
        <f t="shared" si="81"/>
        <v>£m</v>
      </c>
      <c r="H147" s="185">
        <f t="shared" si="81"/>
        <v>0</v>
      </c>
      <c r="I147" s="185">
        <f t="shared" si="81"/>
        <v>0</v>
      </c>
      <c r="J147" s="185">
        <f t="shared" si="81"/>
        <v>0</v>
      </c>
      <c r="K147" s="185">
        <f t="shared" si="81"/>
        <v>0</v>
      </c>
      <c r="L147" s="185">
        <f t="shared" si="81"/>
        <v>0</v>
      </c>
      <c r="M147" s="185">
        <f t="shared" si="81"/>
        <v>0</v>
      </c>
      <c r="N147" s="185">
        <f t="shared" si="81"/>
        <v>0</v>
      </c>
      <c r="O147" s="185">
        <f t="shared" si="81"/>
        <v>0</v>
      </c>
      <c r="P147" s="185">
        <f t="shared" si="81"/>
        <v>0</v>
      </c>
      <c r="Q147" s="185">
        <f t="shared" si="81"/>
        <v>0</v>
      </c>
      <c r="R147" s="185">
        <f t="shared" si="81"/>
        <v>0</v>
      </c>
    </row>
    <row r="148" spans="1:18" x14ac:dyDescent="0.35">
      <c r="A148" s="49"/>
      <c r="C148" s="276"/>
      <c r="D148" s="57"/>
      <c r="E148" s="7" t="s">
        <v>542</v>
      </c>
      <c r="F148" s="244"/>
      <c r="G148" s="185" t="s">
        <v>295</v>
      </c>
      <c r="H148" s="244"/>
      <c r="I148" s="244"/>
      <c r="J148" s="185">
        <f t="shared" ref="J148:L148" si="82" xml:space="preserve"> ( (J145+J146) + J147) / 2</f>
        <v>0</v>
      </c>
      <c r="K148" s="185">
        <f t="shared" si="82"/>
        <v>0</v>
      </c>
      <c r="L148" s="185">
        <f t="shared" si="82"/>
        <v>0</v>
      </c>
      <c r="M148" s="185">
        <f xml:space="preserve"> ( (M145+M146) + M147) / 2</f>
        <v>0</v>
      </c>
      <c r="N148" s="185">
        <f t="shared" ref="N148:R148" si="83" xml:space="preserve"> ( (N145+N146) + N147) / 2</f>
        <v>0</v>
      </c>
      <c r="O148" s="185">
        <f t="shared" si="83"/>
        <v>0</v>
      </c>
      <c r="P148" s="185">
        <f t="shared" si="83"/>
        <v>0</v>
      </c>
      <c r="Q148" s="185">
        <f t="shared" si="83"/>
        <v>0</v>
      </c>
      <c r="R148" s="185">
        <f t="shared" si="83"/>
        <v>0</v>
      </c>
    </row>
    <row r="150" spans="1:18" s="205" customFormat="1" x14ac:dyDescent="0.35">
      <c r="A150" s="201"/>
      <c r="B150" s="202"/>
      <c r="C150" s="203"/>
      <c r="D150" s="204"/>
      <c r="E150" s="205" t="str">
        <f xml:space="preserve"> InpR!E$107</f>
        <v>WACC on RCV - CPI(H) + RPI wedge bf and additions - WWN</v>
      </c>
      <c r="F150" s="205">
        <f xml:space="preserve"> InpR!F$107</f>
        <v>0</v>
      </c>
      <c r="G150" s="223" t="str">
        <f xml:space="preserve"> InpR!G$107</f>
        <v>%</v>
      </c>
      <c r="H150" s="205">
        <f xml:space="preserve"> InpR!H$107</f>
        <v>0</v>
      </c>
      <c r="I150" s="205">
        <f xml:space="preserve"> InpR!I$107</f>
        <v>0</v>
      </c>
      <c r="J150" s="205">
        <f xml:space="preserve"> InpR!J$107</f>
        <v>0</v>
      </c>
      <c r="K150" s="205">
        <f xml:space="preserve"> InpR!K$107</f>
        <v>0</v>
      </c>
      <c r="L150" s="205">
        <f xml:space="preserve"> InpR!L$107</f>
        <v>0</v>
      </c>
      <c r="M150" s="205">
        <f xml:space="preserve"> InpR!M$107</f>
        <v>1.920357193840716E-2</v>
      </c>
      <c r="N150" s="205">
        <f xml:space="preserve"> InpR!N$107</f>
        <v>1.920357193840716E-2</v>
      </c>
      <c r="O150" s="205">
        <f xml:space="preserve"> InpR!O$107</f>
        <v>1.920357193840716E-2</v>
      </c>
      <c r="P150" s="205">
        <f xml:space="preserve"> InpR!P$107</f>
        <v>1.920357193840716E-2</v>
      </c>
      <c r="Q150" s="205">
        <f xml:space="preserve"> InpR!Q$107</f>
        <v>1.920357193840716E-2</v>
      </c>
      <c r="R150" s="205">
        <f xml:space="preserve"> InpR!R$107</f>
        <v>0</v>
      </c>
    </row>
    <row r="151" spans="1:18" s="92" customFormat="1" x14ac:dyDescent="0.35">
      <c r="A151" s="164"/>
      <c r="B151" s="165"/>
      <c r="C151" s="166"/>
      <c r="D151" s="167"/>
      <c r="E151" s="30" t="str">
        <f xml:space="preserve"> Time!E$54</f>
        <v>Forecast Period Flag</v>
      </c>
      <c r="F151" s="249">
        <f xml:space="preserve"> Time!F$54</f>
        <v>0</v>
      </c>
      <c r="G151" s="249" t="str">
        <f xml:space="preserve"> Time!G$54</f>
        <v>flag</v>
      </c>
      <c r="H151" s="249">
        <f xml:space="preserve"> Time!H$54</f>
        <v>5</v>
      </c>
      <c r="I151" s="249">
        <f xml:space="preserve"> Time!I$54</f>
        <v>0</v>
      </c>
      <c r="J151" s="249">
        <f xml:space="preserve"> Time!J$54</f>
        <v>0</v>
      </c>
      <c r="K151" s="249">
        <f xml:space="preserve"> Time!K$54</f>
        <v>0</v>
      </c>
      <c r="L151" s="249">
        <f xml:space="preserve"> Time!L$54</f>
        <v>0</v>
      </c>
      <c r="M151" s="249">
        <f xml:space="preserve"> Time!M$54</f>
        <v>1</v>
      </c>
      <c r="N151" s="249">
        <f xml:space="preserve"> Time!N$54</f>
        <v>1</v>
      </c>
      <c r="O151" s="249">
        <f xml:space="preserve"> Time!O$54</f>
        <v>1</v>
      </c>
      <c r="P151" s="249">
        <f xml:space="preserve"> Time!P$54</f>
        <v>1</v>
      </c>
      <c r="Q151" s="249">
        <f xml:space="preserve"> Time!Q$54</f>
        <v>1</v>
      </c>
      <c r="R151" s="249">
        <f xml:space="preserve"> Time!R$54</f>
        <v>0</v>
      </c>
    </row>
    <row r="152" spans="1:18" s="92" customFormat="1" x14ac:dyDescent="0.35">
      <c r="A152" s="164"/>
      <c r="B152" s="165"/>
      <c r="C152" s="166"/>
      <c r="D152" s="167"/>
      <c r="E152" s="179" t="str">
        <f xml:space="preserve"> E$148</f>
        <v>True up Nominal RCV average balance</v>
      </c>
      <c r="F152" s="185">
        <f t="shared" ref="F152:R152" si="84" xml:space="preserve"> F$148</f>
        <v>0</v>
      </c>
      <c r="G152" s="185" t="str">
        <f t="shared" si="84"/>
        <v>£m</v>
      </c>
      <c r="H152" s="185">
        <f t="shared" si="84"/>
        <v>0</v>
      </c>
      <c r="I152" s="185">
        <f t="shared" si="84"/>
        <v>0</v>
      </c>
      <c r="J152" s="185">
        <f t="shared" si="84"/>
        <v>0</v>
      </c>
      <c r="K152" s="185">
        <f t="shared" si="84"/>
        <v>0</v>
      </c>
      <c r="L152" s="185">
        <f t="shared" si="84"/>
        <v>0</v>
      </c>
      <c r="M152" s="185">
        <f t="shared" si="84"/>
        <v>0</v>
      </c>
      <c r="N152" s="185">
        <f t="shared" si="84"/>
        <v>0</v>
      </c>
      <c r="O152" s="185">
        <f t="shared" si="84"/>
        <v>0</v>
      </c>
      <c r="P152" s="185">
        <f t="shared" si="84"/>
        <v>0</v>
      </c>
      <c r="Q152" s="185">
        <f t="shared" si="84"/>
        <v>0</v>
      </c>
      <c r="R152" s="185">
        <f t="shared" si="84"/>
        <v>0</v>
      </c>
    </row>
    <row r="153" spans="1:18" x14ac:dyDescent="0.35">
      <c r="C153" s="276"/>
      <c r="E153" s="7" t="s">
        <v>543</v>
      </c>
      <c r="F153" s="244"/>
      <c r="G153" s="184" t="s">
        <v>295</v>
      </c>
      <c r="H153" s="244"/>
      <c r="I153" s="244"/>
      <c r="J153" s="246">
        <f t="shared" ref="J153:K153" si="85">J150*J151*J152</f>
        <v>0</v>
      </c>
      <c r="K153" s="246">
        <f t="shared" si="85"/>
        <v>0</v>
      </c>
      <c r="L153" s="246">
        <f>L150*L151*L152</f>
        <v>0</v>
      </c>
      <c r="M153" s="246">
        <f t="shared" ref="M153:R153" si="86">M150*M151*M152</f>
        <v>0</v>
      </c>
      <c r="N153" s="246">
        <f t="shared" si="86"/>
        <v>0</v>
      </c>
      <c r="O153" s="246">
        <f t="shared" si="86"/>
        <v>0</v>
      </c>
      <c r="P153" s="246">
        <f t="shared" si="86"/>
        <v>0</v>
      </c>
      <c r="Q153" s="246">
        <f t="shared" si="86"/>
        <v>0</v>
      </c>
      <c r="R153" s="246">
        <f t="shared" si="86"/>
        <v>0</v>
      </c>
    </row>
    <row r="154" spans="1:18" x14ac:dyDescent="0.35">
      <c r="M154" s="187"/>
      <c r="N154" s="187"/>
      <c r="O154" s="187"/>
      <c r="P154" s="187"/>
      <c r="Q154" s="187"/>
    </row>
    <row r="155" spans="1:18" s="92" customFormat="1" x14ac:dyDescent="0.35">
      <c r="A155" s="164"/>
      <c r="B155" s="165"/>
      <c r="C155" s="166"/>
      <c r="D155" s="167"/>
      <c r="E155" s="179" t="str">
        <f xml:space="preserve"> E$135</f>
        <v>True up Nominal RCV run-off</v>
      </c>
      <c r="F155" s="185">
        <f t="shared" ref="F155:R155" si="87" xml:space="preserve"> F$135</f>
        <v>0</v>
      </c>
      <c r="G155" s="185" t="str">
        <f t="shared" si="87"/>
        <v>£m</v>
      </c>
      <c r="H155" s="185">
        <f t="shared" si="87"/>
        <v>0</v>
      </c>
      <c r="I155" s="185">
        <f t="shared" si="87"/>
        <v>0</v>
      </c>
      <c r="J155" s="185">
        <f t="shared" si="87"/>
        <v>0</v>
      </c>
      <c r="K155" s="185">
        <f t="shared" si="87"/>
        <v>0</v>
      </c>
      <c r="L155" s="185">
        <f t="shared" si="87"/>
        <v>0</v>
      </c>
      <c r="M155" s="185">
        <f t="shared" si="87"/>
        <v>0</v>
      </c>
      <c r="N155" s="185">
        <f t="shared" si="87"/>
        <v>0</v>
      </c>
      <c r="O155" s="185">
        <f t="shared" si="87"/>
        <v>0</v>
      </c>
      <c r="P155" s="185">
        <f t="shared" si="87"/>
        <v>0</v>
      </c>
      <c r="Q155" s="185">
        <f t="shared" si="87"/>
        <v>0</v>
      </c>
      <c r="R155" s="185">
        <f t="shared" si="87"/>
        <v>0</v>
      </c>
    </row>
    <row r="156" spans="1:18" s="92" customFormat="1" x14ac:dyDescent="0.35">
      <c r="A156" s="164"/>
      <c r="B156" s="165"/>
      <c r="C156" s="166"/>
      <c r="D156" s="167"/>
      <c r="E156" s="179" t="str">
        <f xml:space="preserve"> E$153</f>
        <v>True up Nominal return</v>
      </c>
      <c r="F156" s="185">
        <f t="shared" ref="F156:R156" si="88" xml:space="preserve"> F$153</f>
        <v>0</v>
      </c>
      <c r="G156" s="185" t="str">
        <f t="shared" si="88"/>
        <v>£m</v>
      </c>
      <c r="H156" s="185">
        <f t="shared" si="88"/>
        <v>0</v>
      </c>
      <c r="I156" s="185">
        <f t="shared" si="88"/>
        <v>0</v>
      </c>
      <c r="J156" s="185">
        <f t="shared" si="88"/>
        <v>0</v>
      </c>
      <c r="K156" s="185">
        <f t="shared" si="88"/>
        <v>0</v>
      </c>
      <c r="L156" s="185">
        <f t="shared" si="88"/>
        <v>0</v>
      </c>
      <c r="M156" s="185">
        <f t="shared" si="88"/>
        <v>0</v>
      </c>
      <c r="N156" s="185">
        <f t="shared" si="88"/>
        <v>0</v>
      </c>
      <c r="O156" s="185">
        <f t="shared" si="88"/>
        <v>0</v>
      </c>
      <c r="P156" s="185">
        <f t="shared" si="88"/>
        <v>0</v>
      </c>
      <c r="Q156" s="185">
        <f t="shared" si="88"/>
        <v>0</v>
      </c>
      <c r="R156" s="185">
        <f t="shared" si="88"/>
        <v>0</v>
      </c>
    </row>
    <row r="157" spans="1:18" x14ac:dyDescent="0.35">
      <c r="C157" s="276"/>
      <c r="E157" s="7" t="s">
        <v>544</v>
      </c>
      <c r="F157" s="244"/>
      <c r="G157" s="184" t="str">
        <f t="shared" ref="G157" si="89">G$270</f>
        <v>£m</v>
      </c>
      <c r="H157" s="244">
        <f>SUM(J157:R157)</f>
        <v>0</v>
      </c>
      <c r="I157" s="244"/>
      <c r="J157" s="244">
        <f t="shared" ref="J157:K157" si="90">SUM(J155:J156)</f>
        <v>0</v>
      </c>
      <c r="K157" s="244">
        <f t="shared" si="90"/>
        <v>0</v>
      </c>
      <c r="L157" s="244">
        <f>SUM(L155:L156)</f>
        <v>0</v>
      </c>
      <c r="M157" s="244">
        <f t="shared" ref="M157:R157" si="91">SUM(M155:M156)</f>
        <v>0</v>
      </c>
      <c r="N157" s="244">
        <f t="shared" si="91"/>
        <v>0</v>
      </c>
      <c r="O157" s="244">
        <f t="shared" si="91"/>
        <v>0</v>
      </c>
      <c r="P157" s="244">
        <f t="shared" si="91"/>
        <v>0</v>
      </c>
      <c r="Q157" s="244">
        <f t="shared" si="91"/>
        <v>0</v>
      </c>
      <c r="R157" s="244">
        <f t="shared" si="91"/>
        <v>0</v>
      </c>
    </row>
    <row r="159" spans="1:18" x14ac:dyDescent="0.35">
      <c r="C159" s="276"/>
      <c r="E159" s="7" t="str">
        <f xml:space="preserve"> E$157</f>
        <v>Total True up Nominal revenue to company</v>
      </c>
      <c r="F159" s="244">
        <f t="shared" ref="F159:R159" si="92" xml:space="preserve"> F$157</f>
        <v>0</v>
      </c>
      <c r="G159" s="184" t="str">
        <f t="shared" si="92"/>
        <v>£m</v>
      </c>
      <c r="H159" s="244">
        <f t="shared" si="92"/>
        <v>0</v>
      </c>
      <c r="I159" s="244">
        <f t="shared" si="92"/>
        <v>0</v>
      </c>
      <c r="J159" s="244">
        <f t="shared" si="92"/>
        <v>0</v>
      </c>
      <c r="K159" s="244">
        <f t="shared" si="92"/>
        <v>0</v>
      </c>
      <c r="L159" s="244">
        <f t="shared" si="92"/>
        <v>0</v>
      </c>
      <c r="M159" s="244">
        <f t="shared" si="92"/>
        <v>0</v>
      </c>
      <c r="N159" s="244">
        <f t="shared" si="92"/>
        <v>0</v>
      </c>
      <c r="O159" s="244">
        <f t="shared" si="92"/>
        <v>0</v>
      </c>
      <c r="P159" s="244">
        <f t="shared" si="92"/>
        <v>0</v>
      </c>
      <c r="Q159" s="244">
        <f t="shared" si="92"/>
        <v>0</v>
      </c>
      <c r="R159" s="244">
        <f t="shared" si="92"/>
        <v>0</v>
      </c>
    </row>
    <row r="160" spans="1:18" x14ac:dyDescent="0.35">
      <c r="E160" s="7" t="str">
        <f t="shared" ref="E160:R160" si="93" xml:space="preserve"> E$108</f>
        <v>Total nominal revenue company should have received</v>
      </c>
      <c r="F160" s="184">
        <f t="shared" si="93"/>
        <v>0</v>
      </c>
      <c r="G160" s="184" t="str">
        <f t="shared" si="93"/>
        <v>£m</v>
      </c>
      <c r="H160" s="184">
        <f t="shared" si="93"/>
        <v>0</v>
      </c>
      <c r="I160" s="184">
        <f t="shared" si="93"/>
        <v>0</v>
      </c>
      <c r="J160" s="184">
        <f t="shared" si="93"/>
        <v>0</v>
      </c>
      <c r="K160" s="184">
        <f t="shared" si="93"/>
        <v>0</v>
      </c>
      <c r="L160" s="184">
        <f t="shared" si="93"/>
        <v>0</v>
      </c>
      <c r="M160" s="184">
        <f t="shared" si="93"/>
        <v>0</v>
      </c>
      <c r="N160" s="184">
        <f t="shared" si="93"/>
        <v>0</v>
      </c>
      <c r="O160" s="184">
        <f t="shared" si="93"/>
        <v>0</v>
      </c>
      <c r="P160" s="184">
        <f t="shared" si="93"/>
        <v>0</v>
      </c>
      <c r="Q160" s="184">
        <f t="shared" si="93"/>
        <v>0</v>
      </c>
      <c r="R160" s="184">
        <f t="shared" si="93"/>
        <v>0</v>
      </c>
    </row>
    <row r="161" spans="1:16383" s="185" customFormat="1" x14ac:dyDescent="0.35">
      <c r="A161" s="252"/>
      <c r="B161" s="181"/>
      <c r="C161" s="182"/>
      <c r="D161" s="253"/>
      <c r="E161" s="7" t="s">
        <v>545</v>
      </c>
      <c r="G161" s="185" t="str">
        <f t="shared" ref="G161" si="94" xml:space="preserve"> G$268</f>
        <v>£m</v>
      </c>
      <c r="H161" s="185">
        <f xml:space="preserve"> SUM(J161:R161)</f>
        <v>0</v>
      </c>
      <c r="J161" s="185">
        <f t="shared" ref="J161:K161" si="95">J160-J159</f>
        <v>0</v>
      </c>
      <c r="K161" s="185">
        <f t="shared" si="95"/>
        <v>0</v>
      </c>
      <c r="L161" s="185">
        <f>L160-L159</f>
        <v>0</v>
      </c>
      <c r="M161" s="185">
        <f>M160-M159</f>
        <v>0</v>
      </c>
      <c r="N161" s="185">
        <f t="shared" ref="N161:R161" si="96">N160-N159</f>
        <v>0</v>
      </c>
      <c r="O161" s="185">
        <f t="shared" si="96"/>
        <v>0</v>
      </c>
      <c r="P161" s="185">
        <f t="shared" si="96"/>
        <v>0</v>
      </c>
      <c r="Q161" s="185">
        <f t="shared" si="96"/>
        <v>0</v>
      </c>
      <c r="R161" s="185">
        <f t="shared" si="96"/>
        <v>0</v>
      </c>
    </row>
    <row r="163" spans="1:16383" s="185" customFormat="1" x14ac:dyDescent="0.35">
      <c r="A163" s="252"/>
      <c r="B163" s="181"/>
      <c r="C163" s="182"/>
      <c r="D163" s="253"/>
      <c r="E163" s="7" t="str">
        <f xml:space="preserve"> E$161</f>
        <v>Value of True up nominal</v>
      </c>
      <c r="F163" s="185">
        <f t="shared" ref="F163:R163" si="97" xml:space="preserve"> F$161</f>
        <v>0</v>
      </c>
      <c r="G163" s="185" t="str">
        <f t="shared" si="97"/>
        <v>£m</v>
      </c>
      <c r="H163" s="185">
        <f t="shared" si="97"/>
        <v>0</v>
      </c>
      <c r="I163" s="185">
        <f t="shared" si="97"/>
        <v>0</v>
      </c>
      <c r="J163" s="185">
        <f t="shared" si="97"/>
        <v>0</v>
      </c>
      <c r="K163" s="185">
        <f t="shared" si="97"/>
        <v>0</v>
      </c>
      <c r="L163" s="185">
        <f t="shared" si="97"/>
        <v>0</v>
      </c>
      <c r="M163" s="185">
        <f t="shared" si="97"/>
        <v>0</v>
      </c>
      <c r="N163" s="185">
        <f t="shared" si="97"/>
        <v>0</v>
      </c>
      <c r="O163" s="185">
        <f t="shared" si="97"/>
        <v>0</v>
      </c>
      <c r="P163" s="185">
        <f t="shared" si="97"/>
        <v>0</v>
      </c>
      <c r="Q163" s="185">
        <f t="shared" si="97"/>
        <v>0</v>
      </c>
      <c r="R163" s="185">
        <f t="shared" si="97"/>
        <v>0</v>
      </c>
    </row>
    <row r="164" spans="1:16383" s="91" customFormat="1" x14ac:dyDescent="0.35">
      <c r="A164" s="170"/>
      <c r="B164" s="165"/>
      <c r="C164" s="166"/>
      <c r="D164" s="171"/>
      <c r="E164" s="7" t="str">
        <f t="shared" ref="E164:R164" si="98" xml:space="preserve"> E$116</f>
        <v>Difference in nominal revenue</v>
      </c>
      <c r="F164" s="248">
        <f t="shared" si="98"/>
        <v>0</v>
      </c>
      <c r="G164" s="248" t="str">
        <f t="shared" si="98"/>
        <v>£m</v>
      </c>
      <c r="H164" s="248">
        <f t="shared" si="98"/>
        <v>0</v>
      </c>
      <c r="I164" s="248">
        <f t="shared" si="98"/>
        <v>0</v>
      </c>
      <c r="J164" s="248">
        <f t="shared" si="98"/>
        <v>0</v>
      </c>
      <c r="K164" s="248">
        <f t="shared" si="98"/>
        <v>0</v>
      </c>
      <c r="L164" s="248">
        <f t="shared" si="98"/>
        <v>0</v>
      </c>
      <c r="M164" s="248">
        <f t="shared" si="98"/>
        <v>0</v>
      </c>
      <c r="N164" s="248">
        <f t="shared" si="98"/>
        <v>0</v>
      </c>
      <c r="O164" s="248">
        <f t="shared" si="98"/>
        <v>0</v>
      </c>
      <c r="P164" s="248">
        <f t="shared" si="98"/>
        <v>0</v>
      </c>
      <c r="Q164" s="248">
        <f t="shared" si="98"/>
        <v>0</v>
      </c>
      <c r="R164" s="248">
        <f t="shared" si="98"/>
        <v>0</v>
      </c>
      <c r="S164" s="92"/>
      <c r="T164" s="92"/>
      <c r="U164" s="92"/>
      <c r="V164" s="92"/>
      <c r="W164" s="92"/>
      <c r="X164" s="92"/>
      <c r="Y164" s="92"/>
      <c r="Z164" s="92"/>
    </row>
    <row r="165" spans="1:16383" s="211" customFormat="1" x14ac:dyDescent="0.35">
      <c r="A165" s="224"/>
      <c r="B165" s="208"/>
      <c r="C165" s="209"/>
      <c r="D165" s="210"/>
      <c r="E165" s="7" t="s">
        <v>546</v>
      </c>
      <c r="F165" s="225">
        <f>SUM(J165:R165)</f>
        <v>0</v>
      </c>
      <c r="G165" s="211" t="s">
        <v>464</v>
      </c>
      <c r="J165" s="225">
        <f t="shared" ref="J165:R165" si="99">IF( ABS(J163-J164)&gt;ChK_Tol,1,0)</f>
        <v>0</v>
      </c>
      <c r="K165" s="225">
        <f t="shared" si="99"/>
        <v>0</v>
      </c>
      <c r="L165" s="225">
        <f t="shared" si="99"/>
        <v>0</v>
      </c>
      <c r="M165" s="225">
        <f t="shared" si="99"/>
        <v>0</v>
      </c>
      <c r="N165" s="225">
        <f t="shared" si="99"/>
        <v>0</v>
      </c>
      <c r="O165" s="225">
        <f t="shared" si="99"/>
        <v>0</v>
      </c>
      <c r="P165" s="225">
        <f t="shared" si="99"/>
        <v>0</v>
      </c>
      <c r="Q165" s="225">
        <f t="shared" si="99"/>
        <v>0</v>
      </c>
      <c r="R165" s="225">
        <f t="shared" si="99"/>
        <v>0</v>
      </c>
      <c r="S165" s="225"/>
      <c r="T165" s="225"/>
      <c r="U165" s="225"/>
      <c r="V165" s="225"/>
      <c r="W165" s="225"/>
      <c r="X165" s="225"/>
      <c r="Y165" s="225"/>
      <c r="Z165" s="225"/>
      <c r="AA165" s="225"/>
      <c r="AB165" s="225"/>
      <c r="AC165" s="225"/>
      <c r="AD165" s="225"/>
      <c r="AE165" s="225"/>
      <c r="AF165" s="225"/>
      <c r="AG165" s="225"/>
      <c r="AH165" s="225"/>
      <c r="AI165" s="225"/>
      <c r="AJ165" s="225"/>
      <c r="AK165" s="225"/>
      <c r="AL165" s="225"/>
      <c r="AM165" s="225"/>
      <c r="AN165" s="225"/>
      <c r="AO165" s="225"/>
      <c r="AP165" s="225"/>
      <c r="AQ165" s="225"/>
      <c r="AR165" s="225"/>
      <c r="AS165" s="225"/>
      <c r="AT165" s="225"/>
      <c r="AU165" s="225"/>
      <c r="AV165" s="225"/>
      <c r="AW165" s="225"/>
      <c r="AX165" s="225"/>
      <c r="AY165" s="225"/>
      <c r="AZ165" s="225"/>
      <c r="BA165" s="225"/>
      <c r="BB165" s="225"/>
      <c r="BC165" s="225"/>
      <c r="BD165" s="225"/>
      <c r="BE165" s="225"/>
      <c r="BF165" s="225"/>
      <c r="BG165" s="225"/>
      <c r="BH165" s="225"/>
      <c r="BI165" s="225"/>
      <c r="BJ165" s="225"/>
      <c r="BK165" s="225"/>
      <c r="BL165" s="225"/>
      <c r="BM165" s="225"/>
      <c r="BN165" s="225"/>
      <c r="BO165" s="225"/>
      <c r="BP165" s="225"/>
      <c r="BQ165" s="225"/>
      <c r="BR165" s="225"/>
      <c r="BS165" s="225"/>
      <c r="BT165" s="225"/>
      <c r="BU165" s="225"/>
      <c r="BV165" s="225"/>
      <c r="BW165" s="225"/>
      <c r="BX165" s="225"/>
      <c r="BY165" s="225"/>
      <c r="BZ165" s="225"/>
      <c r="CA165" s="225"/>
      <c r="CB165" s="225"/>
      <c r="CC165" s="225"/>
      <c r="CD165" s="225"/>
      <c r="CE165" s="225"/>
      <c r="CF165" s="225"/>
      <c r="CG165" s="225"/>
      <c r="CH165" s="225"/>
      <c r="CI165" s="225"/>
      <c r="CJ165" s="225"/>
      <c r="CK165" s="225"/>
      <c r="CL165" s="225"/>
      <c r="CM165" s="225"/>
      <c r="CN165" s="225"/>
      <c r="CO165" s="225"/>
      <c r="CP165" s="225"/>
      <c r="CQ165" s="225"/>
      <c r="CR165" s="225"/>
      <c r="CS165" s="225"/>
      <c r="CT165" s="225"/>
      <c r="CU165" s="225"/>
      <c r="CV165" s="225"/>
      <c r="CW165" s="225"/>
      <c r="CX165" s="225"/>
      <c r="CY165" s="225"/>
      <c r="CZ165" s="225"/>
      <c r="DA165" s="225"/>
      <c r="DB165" s="225"/>
      <c r="DC165" s="225"/>
      <c r="DD165" s="225"/>
      <c r="DE165" s="225"/>
      <c r="DF165" s="225"/>
      <c r="DG165" s="225"/>
      <c r="DH165" s="225"/>
      <c r="DI165" s="225"/>
      <c r="DJ165" s="225"/>
      <c r="DK165" s="225"/>
      <c r="DL165" s="225"/>
      <c r="DM165" s="225"/>
      <c r="DN165" s="225"/>
      <c r="DO165" s="225"/>
      <c r="DP165" s="225"/>
      <c r="DQ165" s="225"/>
      <c r="DR165" s="225"/>
      <c r="DS165" s="225"/>
      <c r="DT165" s="225"/>
      <c r="DU165" s="225"/>
      <c r="DV165" s="225"/>
      <c r="DW165" s="225"/>
      <c r="DX165" s="225"/>
      <c r="DY165" s="225"/>
      <c r="DZ165" s="225"/>
      <c r="EA165" s="225"/>
      <c r="EB165" s="225"/>
      <c r="EC165" s="225"/>
      <c r="ED165" s="225"/>
      <c r="EE165" s="225"/>
      <c r="EF165" s="225"/>
      <c r="EG165" s="225"/>
      <c r="EH165" s="225"/>
      <c r="EI165" s="225"/>
      <c r="EJ165" s="225"/>
      <c r="EK165" s="225"/>
      <c r="EL165" s="225"/>
      <c r="EM165" s="225"/>
      <c r="EN165" s="225"/>
      <c r="EO165" s="225"/>
      <c r="EP165" s="225"/>
      <c r="EQ165" s="225"/>
      <c r="ER165" s="225"/>
      <c r="ES165" s="225"/>
      <c r="ET165" s="225"/>
      <c r="EU165" s="225"/>
      <c r="EV165" s="225"/>
      <c r="EW165" s="225"/>
      <c r="EX165" s="225"/>
      <c r="EY165" s="225"/>
      <c r="EZ165" s="225"/>
      <c r="FA165" s="225"/>
      <c r="FB165" s="225"/>
      <c r="FC165" s="225"/>
      <c r="FD165" s="225"/>
      <c r="FE165" s="225"/>
      <c r="FF165" s="225"/>
      <c r="FG165" s="225"/>
      <c r="FH165" s="225"/>
      <c r="FI165" s="225"/>
      <c r="FJ165" s="225"/>
      <c r="FK165" s="225"/>
      <c r="FL165" s="225"/>
      <c r="FM165" s="225"/>
      <c r="FN165" s="225"/>
      <c r="FO165" s="225"/>
      <c r="FP165" s="225"/>
      <c r="FQ165" s="225"/>
      <c r="FR165" s="225"/>
      <c r="FS165" s="225"/>
      <c r="FT165" s="225"/>
      <c r="FU165" s="225"/>
      <c r="FV165" s="225"/>
      <c r="FW165" s="225"/>
      <c r="FX165" s="225"/>
      <c r="FY165" s="225"/>
      <c r="FZ165" s="225"/>
      <c r="GA165" s="225"/>
      <c r="GB165" s="225"/>
      <c r="GC165" s="225"/>
      <c r="GD165" s="225"/>
      <c r="GE165" s="225"/>
      <c r="GF165" s="225"/>
      <c r="GG165" s="225"/>
      <c r="GH165" s="225"/>
      <c r="GI165" s="225"/>
      <c r="GJ165" s="225"/>
      <c r="GK165" s="225"/>
      <c r="GL165" s="225"/>
      <c r="GM165" s="225"/>
      <c r="GN165" s="225"/>
      <c r="GO165" s="225"/>
      <c r="GP165" s="225"/>
      <c r="GQ165" s="225"/>
      <c r="GR165" s="225"/>
      <c r="GS165" s="225"/>
      <c r="GT165" s="225"/>
      <c r="GU165" s="225"/>
      <c r="GV165" s="225"/>
      <c r="GW165" s="225"/>
      <c r="GX165" s="225"/>
      <c r="GY165" s="225"/>
      <c r="GZ165" s="225"/>
      <c r="HA165" s="225"/>
      <c r="HB165" s="225"/>
      <c r="HC165" s="225"/>
      <c r="HD165" s="225"/>
      <c r="HE165" s="225"/>
      <c r="HF165" s="225"/>
      <c r="HG165" s="225"/>
      <c r="HH165" s="225"/>
      <c r="HI165" s="225"/>
      <c r="HJ165" s="225"/>
      <c r="HK165" s="225"/>
      <c r="HL165" s="225"/>
      <c r="HM165" s="225"/>
      <c r="HN165" s="225"/>
      <c r="HO165" s="225"/>
      <c r="HP165" s="225"/>
      <c r="HQ165" s="225"/>
      <c r="HR165" s="225"/>
      <c r="HS165" s="225"/>
      <c r="HT165" s="225"/>
      <c r="HU165" s="225"/>
      <c r="HV165" s="225"/>
      <c r="HW165" s="225"/>
      <c r="HX165" s="225"/>
      <c r="HY165" s="225"/>
      <c r="HZ165" s="225"/>
      <c r="IA165" s="225"/>
      <c r="IB165" s="225"/>
      <c r="IC165" s="225"/>
      <c r="ID165" s="225"/>
      <c r="IE165" s="225"/>
      <c r="IF165" s="225"/>
      <c r="IG165" s="225"/>
      <c r="IH165" s="225"/>
      <c r="II165" s="225"/>
      <c r="IJ165" s="225"/>
      <c r="IK165" s="225"/>
      <c r="IL165" s="225"/>
      <c r="IM165" s="225"/>
      <c r="IN165" s="225"/>
      <c r="IO165" s="225"/>
      <c r="IP165" s="225"/>
      <c r="IQ165" s="225"/>
      <c r="IR165" s="225"/>
      <c r="IS165" s="225"/>
      <c r="IT165" s="225"/>
      <c r="IU165" s="225"/>
      <c r="IV165" s="225"/>
      <c r="IW165" s="225"/>
      <c r="IX165" s="225"/>
      <c r="IY165" s="225"/>
      <c r="IZ165" s="225"/>
      <c r="JA165" s="225"/>
      <c r="JB165" s="225"/>
      <c r="JC165" s="225"/>
      <c r="JD165" s="225"/>
      <c r="JE165" s="225"/>
      <c r="JF165" s="225"/>
      <c r="JG165" s="225"/>
      <c r="JH165" s="225"/>
      <c r="JI165" s="225"/>
      <c r="JJ165" s="225"/>
      <c r="JK165" s="225"/>
      <c r="JL165" s="225"/>
      <c r="JM165" s="225"/>
      <c r="JN165" s="225"/>
      <c r="JO165" s="225"/>
      <c r="JP165" s="225"/>
      <c r="JQ165" s="225"/>
      <c r="JR165" s="225"/>
      <c r="JS165" s="225"/>
      <c r="JT165" s="225"/>
      <c r="JU165" s="225"/>
      <c r="JV165" s="225"/>
      <c r="JW165" s="225"/>
      <c r="JX165" s="225"/>
      <c r="JY165" s="225"/>
      <c r="JZ165" s="225"/>
      <c r="KA165" s="225"/>
      <c r="KB165" s="225"/>
      <c r="KC165" s="225"/>
      <c r="KD165" s="225"/>
      <c r="KE165" s="225"/>
      <c r="KF165" s="225"/>
      <c r="KG165" s="225"/>
      <c r="KH165" s="225"/>
      <c r="KI165" s="225"/>
      <c r="KJ165" s="225"/>
      <c r="KK165" s="225"/>
      <c r="KL165" s="225"/>
      <c r="KM165" s="225"/>
      <c r="KN165" s="225"/>
      <c r="KO165" s="225"/>
      <c r="KP165" s="225"/>
      <c r="KQ165" s="225"/>
      <c r="KR165" s="225"/>
      <c r="KS165" s="225"/>
      <c r="KT165" s="225"/>
      <c r="KU165" s="225"/>
      <c r="KV165" s="225"/>
      <c r="KW165" s="225"/>
      <c r="KX165" s="225"/>
      <c r="KY165" s="225"/>
      <c r="KZ165" s="225"/>
      <c r="LA165" s="225"/>
      <c r="LB165" s="225"/>
      <c r="LC165" s="225"/>
      <c r="LD165" s="225"/>
      <c r="LE165" s="225"/>
      <c r="LF165" s="225"/>
      <c r="LG165" s="225"/>
      <c r="LH165" s="225"/>
      <c r="LI165" s="225"/>
      <c r="LJ165" s="225"/>
      <c r="LK165" s="225"/>
      <c r="LL165" s="225"/>
      <c r="LM165" s="225"/>
      <c r="LN165" s="225"/>
      <c r="LO165" s="225"/>
      <c r="LP165" s="225"/>
      <c r="LQ165" s="225"/>
      <c r="LR165" s="225"/>
      <c r="LS165" s="225"/>
      <c r="LT165" s="225"/>
      <c r="LU165" s="225"/>
      <c r="LV165" s="225"/>
      <c r="LW165" s="225"/>
      <c r="LX165" s="225"/>
      <c r="LY165" s="225"/>
      <c r="LZ165" s="225"/>
      <c r="MA165" s="225"/>
      <c r="MB165" s="225"/>
      <c r="MC165" s="225"/>
      <c r="MD165" s="225"/>
      <c r="ME165" s="225"/>
      <c r="MF165" s="225"/>
      <c r="MG165" s="225"/>
      <c r="MH165" s="225"/>
      <c r="MI165" s="225"/>
      <c r="MJ165" s="225"/>
      <c r="MK165" s="225"/>
      <c r="ML165" s="225"/>
      <c r="MM165" s="225"/>
      <c r="MN165" s="225"/>
      <c r="MO165" s="225"/>
      <c r="MP165" s="225"/>
      <c r="MQ165" s="225"/>
      <c r="MR165" s="225"/>
      <c r="MS165" s="225"/>
      <c r="MT165" s="225"/>
      <c r="MU165" s="225"/>
      <c r="MV165" s="225"/>
      <c r="MW165" s="225"/>
      <c r="MX165" s="225"/>
      <c r="MY165" s="225"/>
      <c r="MZ165" s="225"/>
      <c r="NA165" s="225"/>
      <c r="NB165" s="225"/>
      <c r="NC165" s="225"/>
      <c r="ND165" s="225"/>
      <c r="NE165" s="225"/>
      <c r="NF165" s="225"/>
      <c r="NG165" s="225"/>
      <c r="NH165" s="225"/>
      <c r="NI165" s="225"/>
      <c r="NJ165" s="225"/>
      <c r="NK165" s="225"/>
      <c r="NL165" s="225"/>
      <c r="NM165" s="225"/>
      <c r="NN165" s="225"/>
      <c r="NO165" s="225"/>
      <c r="NP165" s="225"/>
      <c r="NQ165" s="225"/>
      <c r="NR165" s="225"/>
      <c r="NS165" s="225"/>
      <c r="NT165" s="225"/>
      <c r="NU165" s="225"/>
      <c r="NV165" s="225"/>
      <c r="NW165" s="225"/>
      <c r="NX165" s="225"/>
      <c r="NY165" s="225"/>
      <c r="NZ165" s="225"/>
      <c r="OA165" s="225"/>
      <c r="OB165" s="225"/>
      <c r="OC165" s="225"/>
      <c r="OD165" s="225"/>
      <c r="OE165" s="225"/>
      <c r="OF165" s="225"/>
      <c r="OG165" s="225"/>
      <c r="OH165" s="225"/>
      <c r="OI165" s="225"/>
      <c r="OJ165" s="225"/>
      <c r="OK165" s="225"/>
      <c r="OL165" s="225"/>
      <c r="OM165" s="225"/>
      <c r="ON165" s="225"/>
      <c r="OO165" s="225"/>
      <c r="OP165" s="225"/>
      <c r="OQ165" s="225"/>
      <c r="OR165" s="225"/>
      <c r="OS165" s="225"/>
      <c r="OT165" s="225"/>
      <c r="OU165" s="225"/>
      <c r="OV165" s="225"/>
      <c r="OW165" s="225"/>
      <c r="OX165" s="225"/>
      <c r="OY165" s="225"/>
      <c r="OZ165" s="225"/>
      <c r="PA165" s="225"/>
      <c r="PB165" s="225"/>
      <c r="PC165" s="225"/>
      <c r="PD165" s="225"/>
      <c r="PE165" s="225"/>
      <c r="PF165" s="225"/>
      <c r="PG165" s="225"/>
      <c r="PH165" s="225"/>
      <c r="PI165" s="225"/>
      <c r="PJ165" s="225"/>
      <c r="PK165" s="225"/>
      <c r="PL165" s="225"/>
      <c r="PM165" s="225"/>
      <c r="PN165" s="225"/>
      <c r="PO165" s="225"/>
      <c r="PP165" s="225"/>
      <c r="PQ165" s="225"/>
      <c r="PR165" s="225"/>
      <c r="PS165" s="225"/>
      <c r="PT165" s="225"/>
      <c r="PU165" s="225"/>
      <c r="PV165" s="225"/>
      <c r="PW165" s="225"/>
      <c r="PX165" s="225"/>
      <c r="PY165" s="225"/>
      <c r="PZ165" s="225"/>
      <c r="QA165" s="225"/>
      <c r="QB165" s="225"/>
      <c r="QC165" s="225"/>
      <c r="QD165" s="225"/>
      <c r="QE165" s="225"/>
      <c r="QF165" s="225"/>
      <c r="QG165" s="225"/>
      <c r="QH165" s="225"/>
      <c r="QI165" s="225"/>
      <c r="QJ165" s="225"/>
      <c r="QK165" s="225"/>
      <c r="QL165" s="225"/>
      <c r="QM165" s="225"/>
      <c r="QN165" s="225"/>
      <c r="QO165" s="225"/>
      <c r="QP165" s="225"/>
      <c r="QQ165" s="225"/>
      <c r="QR165" s="225"/>
      <c r="QS165" s="225"/>
      <c r="QT165" s="225"/>
      <c r="QU165" s="225"/>
      <c r="QV165" s="225"/>
      <c r="QW165" s="225"/>
      <c r="QX165" s="225"/>
      <c r="QY165" s="225"/>
      <c r="QZ165" s="225"/>
      <c r="RA165" s="225"/>
      <c r="RB165" s="225"/>
      <c r="RC165" s="225"/>
      <c r="RD165" s="225"/>
      <c r="RE165" s="225"/>
      <c r="RF165" s="225"/>
      <c r="RG165" s="225"/>
      <c r="RH165" s="225"/>
      <c r="RI165" s="225"/>
      <c r="RJ165" s="225"/>
      <c r="RK165" s="225"/>
      <c r="RL165" s="225"/>
      <c r="RM165" s="225"/>
      <c r="RN165" s="225"/>
      <c r="RO165" s="225"/>
      <c r="RP165" s="225"/>
      <c r="RQ165" s="225"/>
      <c r="RR165" s="225"/>
      <c r="RS165" s="225"/>
      <c r="RT165" s="225"/>
      <c r="RU165" s="225"/>
      <c r="RV165" s="225"/>
      <c r="RW165" s="225"/>
      <c r="RX165" s="225"/>
      <c r="RY165" s="225"/>
      <c r="RZ165" s="225"/>
      <c r="SA165" s="225"/>
      <c r="SB165" s="225"/>
      <c r="SC165" s="225"/>
      <c r="SD165" s="225"/>
      <c r="SE165" s="225"/>
      <c r="SF165" s="225"/>
      <c r="SG165" s="225"/>
      <c r="SH165" s="225"/>
      <c r="SI165" s="225"/>
      <c r="SJ165" s="225"/>
      <c r="SK165" s="225"/>
      <c r="SL165" s="225"/>
      <c r="SM165" s="225"/>
      <c r="SN165" s="225"/>
      <c r="SO165" s="225"/>
      <c r="SP165" s="225"/>
      <c r="SQ165" s="225"/>
      <c r="SR165" s="225"/>
      <c r="SS165" s="225"/>
      <c r="ST165" s="225"/>
      <c r="SU165" s="225"/>
      <c r="SV165" s="225"/>
      <c r="SW165" s="225"/>
      <c r="SX165" s="225"/>
      <c r="SY165" s="225"/>
      <c r="SZ165" s="225"/>
      <c r="TA165" s="225"/>
      <c r="TB165" s="225"/>
      <c r="TC165" s="225"/>
      <c r="TD165" s="225"/>
      <c r="TE165" s="225"/>
      <c r="TF165" s="225"/>
      <c r="TG165" s="225"/>
      <c r="TH165" s="225"/>
      <c r="TI165" s="225"/>
      <c r="TJ165" s="225"/>
      <c r="TK165" s="225"/>
      <c r="TL165" s="225"/>
      <c r="TM165" s="225"/>
      <c r="TN165" s="225"/>
      <c r="TO165" s="225"/>
      <c r="TP165" s="225"/>
      <c r="TQ165" s="225"/>
      <c r="TR165" s="225"/>
      <c r="TS165" s="225"/>
      <c r="TT165" s="225"/>
      <c r="TU165" s="225"/>
      <c r="TV165" s="225"/>
      <c r="TW165" s="225"/>
      <c r="TX165" s="225"/>
      <c r="TY165" s="225"/>
      <c r="TZ165" s="225"/>
      <c r="UA165" s="225"/>
      <c r="UB165" s="225"/>
      <c r="UC165" s="225"/>
      <c r="UD165" s="225"/>
      <c r="UE165" s="225"/>
      <c r="UF165" s="225"/>
      <c r="UG165" s="225"/>
      <c r="UH165" s="225"/>
      <c r="UI165" s="225"/>
      <c r="UJ165" s="225"/>
      <c r="UK165" s="225"/>
      <c r="UL165" s="225"/>
      <c r="UM165" s="225"/>
      <c r="UN165" s="225"/>
      <c r="UO165" s="225"/>
      <c r="UP165" s="225"/>
      <c r="UQ165" s="225"/>
      <c r="UR165" s="225"/>
      <c r="US165" s="225"/>
      <c r="UT165" s="225"/>
      <c r="UU165" s="225"/>
      <c r="UV165" s="225"/>
      <c r="UW165" s="225"/>
      <c r="UX165" s="225"/>
      <c r="UY165" s="225"/>
      <c r="UZ165" s="225"/>
      <c r="VA165" s="225"/>
      <c r="VB165" s="225"/>
      <c r="VC165" s="225"/>
      <c r="VD165" s="225"/>
      <c r="VE165" s="225"/>
      <c r="VF165" s="225"/>
      <c r="VG165" s="225"/>
      <c r="VH165" s="225"/>
      <c r="VI165" s="225"/>
      <c r="VJ165" s="225"/>
      <c r="VK165" s="225"/>
      <c r="VL165" s="225"/>
      <c r="VM165" s="225"/>
      <c r="VN165" s="225"/>
      <c r="VO165" s="225"/>
      <c r="VP165" s="225"/>
      <c r="VQ165" s="225"/>
      <c r="VR165" s="225"/>
      <c r="VS165" s="225"/>
      <c r="VT165" s="225"/>
      <c r="VU165" s="225"/>
      <c r="VV165" s="225"/>
      <c r="VW165" s="225"/>
      <c r="VX165" s="225"/>
      <c r="VY165" s="225"/>
      <c r="VZ165" s="225"/>
      <c r="WA165" s="225"/>
      <c r="WB165" s="225"/>
      <c r="WC165" s="225"/>
      <c r="WD165" s="225"/>
      <c r="WE165" s="225"/>
      <c r="WF165" s="225"/>
      <c r="WG165" s="225"/>
      <c r="WH165" s="225"/>
      <c r="WI165" s="225"/>
      <c r="WJ165" s="225"/>
      <c r="WK165" s="225"/>
      <c r="WL165" s="225"/>
      <c r="WM165" s="225"/>
      <c r="WN165" s="225"/>
      <c r="WO165" s="225"/>
      <c r="WP165" s="225"/>
      <c r="WQ165" s="225"/>
      <c r="WR165" s="225"/>
      <c r="WS165" s="225"/>
      <c r="WT165" s="225"/>
      <c r="WU165" s="225"/>
      <c r="WV165" s="225"/>
      <c r="WW165" s="225"/>
      <c r="WX165" s="225"/>
      <c r="WY165" s="225"/>
      <c r="WZ165" s="225"/>
      <c r="XA165" s="225"/>
      <c r="XB165" s="225"/>
      <c r="XC165" s="225"/>
      <c r="XD165" s="225"/>
      <c r="XE165" s="225"/>
      <c r="XF165" s="225"/>
      <c r="XG165" s="225"/>
      <c r="XH165" s="225"/>
      <c r="XI165" s="225"/>
      <c r="XJ165" s="225"/>
      <c r="XK165" s="225"/>
      <c r="XL165" s="225"/>
      <c r="XM165" s="225"/>
      <c r="XN165" s="225"/>
      <c r="XO165" s="225"/>
      <c r="XP165" s="225"/>
      <c r="XQ165" s="225"/>
      <c r="XR165" s="225"/>
      <c r="XS165" s="225"/>
      <c r="XT165" s="225"/>
      <c r="XU165" s="225"/>
      <c r="XV165" s="225"/>
      <c r="XW165" s="225"/>
      <c r="XX165" s="225"/>
      <c r="XY165" s="225"/>
      <c r="XZ165" s="225"/>
      <c r="YA165" s="225"/>
      <c r="YB165" s="225"/>
      <c r="YC165" s="225"/>
      <c r="YD165" s="225"/>
      <c r="YE165" s="225"/>
      <c r="YF165" s="225"/>
      <c r="YG165" s="225"/>
      <c r="YH165" s="225"/>
      <c r="YI165" s="225"/>
      <c r="YJ165" s="225"/>
      <c r="YK165" s="225"/>
      <c r="YL165" s="225"/>
      <c r="YM165" s="225"/>
      <c r="YN165" s="225"/>
      <c r="YO165" s="225"/>
      <c r="YP165" s="225"/>
      <c r="YQ165" s="225"/>
      <c r="YR165" s="225"/>
      <c r="YS165" s="225"/>
      <c r="YT165" s="225"/>
      <c r="YU165" s="225"/>
      <c r="YV165" s="225"/>
      <c r="YW165" s="225"/>
      <c r="YX165" s="225"/>
      <c r="YY165" s="225"/>
      <c r="YZ165" s="225"/>
      <c r="ZA165" s="225"/>
      <c r="ZB165" s="225"/>
      <c r="ZC165" s="225"/>
      <c r="ZD165" s="225"/>
      <c r="ZE165" s="225"/>
      <c r="ZF165" s="225"/>
      <c r="ZG165" s="225"/>
      <c r="ZH165" s="225"/>
      <c r="ZI165" s="225"/>
      <c r="ZJ165" s="225"/>
      <c r="ZK165" s="225"/>
      <c r="ZL165" s="225"/>
      <c r="ZM165" s="225"/>
      <c r="ZN165" s="225"/>
      <c r="ZO165" s="225"/>
      <c r="ZP165" s="225"/>
      <c r="ZQ165" s="225"/>
      <c r="ZR165" s="225"/>
      <c r="ZS165" s="225"/>
      <c r="ZT165" s="225"/>
      <c r="ZU165" s="225"/>
      <c r="ZV165" s="225"/>
      <c r="ZW165" s="225"/>
      <c r="ZX165" s="225"/>
      <c r="ZY165" s="225"/>
      <c r="ZZ165" s="225"/>
      <c r="AAA165" s="225"/>
      <c r="AAB165" s="225"/>
      <c r="AAC165" s="225"/>
      <c r="AAD165" s="225"/>
      <c r="AAE165" s="225"/>
      <c r="AAF165" s="225"/>
      <c r="AAG165" s="225"/>
      <c r="AAH165" s="225"/>
      <c r="AAI165" s="225"/>
      <c r="AAJ165" s="225"/>
      <c r="AAK165" s="225"/>
      <c r="AAL165" s="225"/>
      <c r="AAM165" s="225"/>
      <c r="AAN165" s="225"/>
      <c r="AAO165" s="225"/>
      <c r="AAP165" s="225"/>
      <c r="AAQ165" s="225"/>
      <c r="AAR165" s="225"/>
      <c r="AAS165" s="225"/>
      <c r="AAT165" s="225"/>
      <c r="AAU165" s="225"/>
      <c r="AAV165" s="225"/>
      <c r="AAW165" s="225"/>
      <c r="AAX165" s="225"/>
      <c r="AAY165" s="225"/>
      <c r="AAZ165" s="225"/>
      <c r="ABA165" s="225"/>
      <c r="ABB165" s="225"/>
      <c r="ABC165" s="225"/>
      <c r="ABD165" s="225"/>
      <c r="ABE165" s="225"/>
      <c r="ABF165" s="225"/>
      <c r="ABG165" s="225"/>
      <c r="ABH165" s="225"/>
      <c r="ABI165" s="225"/>
      <c r="ABJ165" s="225"/>
      <c r="ABK165" s="225"/>
      <c r="ABL165" s="225"/>
      <c r="ABM165" s="225"/>
      <c r="ABN165" s="225"/>
      <c r="ABO165" s="225"/>
      <c r="ABP165" s="225"/>
      <c r="ABQ165" s="225"/>
      <c r="ABR165" s="225"/>
      <c r="ABS165" s="225"/>
      <c r="ABT165" s="225"/>
      <c r="ABU165" s="225"/>
      <c r="ABV165" s="225"/>
      <c r="ABW165" s="225"/>
      <c r="ABX165" s="225"/>
      <c r="ABY165" s="225"/>
      <c r="ABZ165" s="225"/>
      <c r="ACA165" s="225"/>
      <c r="ACB165" s="225"/>
      <c r="ACC165" s="225"/>
      <c r="ACD165" s="225"/>
      <c r="ACE165" s="225"/>
      <c r="ACF165" s="225"/>
      <c r="ACG165" s="225"/>
      <c r="ACH165" s="225"/>
      <c r="ACI165" s="225"/>
      <c r="ACJ165" s="225"/>
      <c r="ACK165" s="225"/>
      <c r="ACL165" s="225"/>
      <c r="ACM165" s="225"/>
      <c r="ACN165" s="225"/>
      <c r="ACO165" s="225"/>
      <c r="ACP165" s="225"/>
      <c r="ACQ165" s="225"/>
      <c r="ACR165" s="225"/>
      <c r="ACS165" s="225"/>
      <c r="ACT165" s="225"/>
      <c r="ACU165" s="225"/>
      <c r="ACV165" s="225"/>
      <c r="ACW165" s="225"/>
      <c r="ACX165" s="225"/>
      <c r="ACY165" s="225"/>
      <c r="ACZ165" s="225"/>
      <c r="ADA165" s="225"/>
      <c r="ADB165" s="225"/>
      <c r="ADC165" s="225"/>
      <c r="ADD165" s="225"/>
      <c r="ADE165" s="225"/>
      <c r="ADF165" s="225"/>
      <c r="ADG165" s="225"/>
      <c r="ADH165" s="225"/>
      <c r="ADI165" s="225"/>
      <c r="ADJ165" s="225"/>
      <c r="ADK165" s="225"/>
      <c r="ADL165" s="225"/>
      <c r="ADM165" s="225"/>
      <c r="ADN165" s="225"/>
      <c r="ADO165" s="225"/>
      <c r="ADP165" s="225"/>
      <c r="ADQ165" s="225"/>
      <c r="ADR165" s="225"/>
      <c r="ADS165" s="225"/>
      <c r="ADT165" s="225"/>
      <c r="ADU165" s="225"/>
      <c r="ADV165" s="225"/>
      <c r="ADW165" s="225"/>
      <c r="ADX165" s="225"/>
      <c r="ADY165" s="225"/>
      <c r="ADZ165" s="225"/>
      <c r="AEA165" s="225"/>
      <c r="AEB165" s="225"/>
      <c r="AEC165" s="225"/>
      <c r="AED165" s="225"/>
      <c r="AEE165" s="225"/>
      <c r="AEF165" s="225"/>
      <c r="AEG165" s="225"/>
      <c r="AEH165" s="225"/>
      <c r="AEI165" s="225"/>
      <c r="AEJ165" s="225"/>
      <c r="AEK165" s="225"/>
      <c r="AEL165" s="225"/>
      <c r="AEM165" s="225"/>
      <c r="AEN165" s="225"/>
      <c r="AEO165" s="225"/>
      <c r="AEP165" s="225"/>
      <c r="AEQ165" s="225"/>
      <c r="AER165" s="225"/>
      <c r="AES165" s="225"/>
      <c r="AET165" s="225"/>
      <c r="AEU165" s="225"/>
      <c r="AEV165" s="225"/>
      <c r="AEW165" s="225"/>
      <c r="AEX165" s="225"/>
      <c r="AEY165" s="225"/>
      <c r="AEZ165" s="225"/>
      <c r="AFA165" s="225"/>
      <c r="AFB165" s="225"/>
      <c r="AFC165" s="225"/>
      <c r="AFD165" s="225"/>
      <c r="AFE165" s="225"/>
      <c r="AFF165" s="225"/>
      <c r="AFG165" s="225"/>
      <c r="AFH165" s="225"/>
      <c r="AFI165" s="225"/>
      <c r="AFJ165" s="225"/>
      <c r="AFK165" s="225"/>
      <c r="AFL165" s="225"/>
      <c r="AFM165" s="225"/>
      <c r="AFN165" s="225"/>
      <c r="AFO165" s="225"/>
      <c r="AFP165" s="225"/>
      <c r="AFQ165" s="225"/>
      <c r="AFR165" s="225"/>
      <c r="AFS165" s="225"/>
      <c r="AFT165" s="225"/>
      <c r="AFU165" s="225"/>
      <c r="AFV165" s="225"/>
      <c r="AFW165" s="225"/>
      <c r="AFX165" s="225"/>
      <c r="AFY165" s="225"/>
      <c r="AFZ165" s="225"/>
      <c r="AGA165" s="225"/>
      <c r="AGB165" s="225"/>
      <c r="AGC165" s="225"/>
      <c r="AGD165" s="225"/>
      <c r="AGE165" s="225"/>
      <c r="AGF165" s="225"/>
      <c r="AGG165" s="225"/>
      <c r="AGH165" s="225"/>
      <c r="AGI165" s="225"/>
      <c r="AGJ165" s="225"/>
      <c r="AGK165" s="225"/>
      <c r="AGL165" s="225"/>
      <c r="AGM165" s="225"/>
      <c r="AGN165" s="225"/>
      <c r="AGO165" s="225"/>
      <c r="AGP165" s="225"/>
      <c r="AGQ165" s="225"/>
      <c r="AGR165" s="225"/>
      <c r="AGS165" s="225"/>
      <c r="AGT165" s="225"/>
      <c r="AGU165" s="225"/>
      <c r="AGV165" s="225"/>
      <c r="AGW165" s="225"/>
      <c r="AGX165" s="225"/>
      <c r="AGY165" s="225"/>
      <c r="AGZ165" s="225"/>
      <c r="AHA165" s="225"/>
      <c r="AHB165" s="225"/>
      <c r="AHC165" s="225"/>
      <c r="AHD165" s="225"/>
      <c r="AHE165" s="225"/>
      <c r="AHF165" s="225"/>
      <c r="AHG165" s="225"/>
      <c r="AHH165" s="225"/>
      <c r="AHI165" s="225"/>
      <c r="AHJ165" s="225"/>
      <c r="AHK165" s="225"/>
      <c r="AHL165" s="225"/>
      <c r="AHM165" s="225"/>
      <c r="AHN165" s="225"/>
      <c r="AHO165" s="225"/>
      <c r="AHP165" s="225"/>
      <c r="AHQ165" s="225"/>
      <c r="AHR165" s="225"/>
      <c r="AHS165" s="225"/>
      <c r="AHT165" s="225"/>
      <c r="AHU165" s="225"/>
      <c r="AHV165" s="225"/>
      <c r="AHW165" s="225"/>
      <c r="AHX165" s="225"/>
      <c r="AHY165" s="225"/>
      <c r="AHZ165" s="225"/>
      <c r="AIA165" s="225"/>
      <c r="AIB165" s="225"/>
      <c r="AIC165" s="225"/>
      <c r="AID165" s="225"/>
      <c r="AIE165" s="225"/>
      <c r="AIF165" s="225"/>
      <c r="AIG165" s="225"/>
      <c r="AIH165" s="225"/>
      <c r="AII165" s="225"/>
      <c r="AIJ165" s="225"/>
      <c r="AIK165" s="225"/>
      <c r="AIL165" s="225"/>
      <c r="AIM165" s="225"/>
      <c r="AIN165" s="225"/>
      <c r="AIO165" s="225"/>
      <c r="AIP165" s="225"/>
      <c r="AIQ165" s="225"/>
      <c r="AIR165" s="225"/>
      <c r="AIS165" s="225"/>
      <c r="AIT165" s="225"/>
      <c r="AIU165" s="225"/>
      <c r="AIV165" s="225"/>
      <c r="AIW165" s="225"/>
      <c r="AIX165" s="225"/>
      <c r="AIY165" s="225"/>
      <c r="AIZ165" s="225"/>
      <c r="AJA165" s="225"/>
      <c r="AJB165" s="225"/>
      <c r="AJC165" s="225"/>
      <c r="AJD165" s="225"/>
      <c r="AJE165" s="225"/>
      <c r="AJF165" s="225"/>
      <c r="AJG165" s="225"/>
      <c r="AJH165" s="225"/>
      <c r="AJI165" s="225"/>
      <c r="AJJ165" s="225"/>
      <c r="AJK165" s="225"/>
      <c r="AJL165" s="225"/>
      <c r="AJM165" s="225"/>
      <c r="AJN165" s="225"/>
      <c r="AJO165" s="225"/>
      <c r="AJP165" s="225"/>
      <c r="AJQ165" s="225"/>
      <c r="AJR165" s="225"/>
      <c r="AJS165" s="225"/>
      <c r="AJT165" s="225"/>
      <c r="AJU165" s="225"/>
      <c r="AJV165" s="225"/>
      <c r="AJW165" s="225"/>
      <c r="AJX165" s="225"/>
      <c r="AJY165" s="225"/>
      <c r="AJZ165" s="225"/>
      <c r="AKA165" s="225"/>
      <c r="AKB165" s="225"/>
      <c r="AKC165" s="225"/>
      <c r="AKD165" s="225"/>
      <c r="AKE165" s="225"/>
      <c r="AKF165" s="225"/>
      <c r="AKG165" s="225"/>
      <c r="AKH165" s="225"/>
      <c r="AKI165" s="225"/>
      <c r="AKJ165" s="225"/>
      <c r="AKK165" s="225"/>
      <c r="AKL165" s="225"/>
      <c r="AKM165" s="225"/>
      <c r="AKN165" s="225"/>
      <c r="AKO165" s="225"/>
      <c r="AKP165" s="225"/>
      <c r="AKQ165" s="225"/>
      <c r="AKR165" s="225"/>
      <c r="AKS165" s="225"/>
      <c r="AKT165" s="225"/>
      <c r="AKU165" s="225"/>
      <c r="AKV165" s="225"/>
      <c r="AKW165" s="225"/>
      <c r="AKX165" s="225"/>
      <c r="AKY165" s="225"/>
      <c r="AKZ165" s="225"/>
      <c r="ALA165" s="225"/>
      <c r="ALB165" s="225"/>
      <c r="ALC165" s="225"/>
      <c r="ALD165" s="225"/>
      <c r="ALE165" s="225"/>
      <c r="ALF165" s="225"/>
      <c r="ALG165" s="225"/>
      <c r="ALH165" s="225"/>
      <c r="ALI165" s="225"/>
      <c r="ALJ165" s="225"/>
      <c r="ALK165" s="225"/>
      <c r="ALL165" s="225"/>
      <c r="ALM165" s="225"/>
      <c r="ALN165" s="225"/>
      <c r="ALO165" s="225"/>
      <c r="ALP165" s="225"/>
      <c r="ALQ165" s="225"/>
      <c r="ALR165" s="225"/>
      <c r="ALS165" s="225"/>
      <c r="ALT165" s="225"/>
      <c r="ALU165" s="225"/>
      <c r="ALV165" s="225"/>
      <c r="ALW165" s="225"/>
      <c r="ALX165" s="225"/>
      <c r="ALY165" s="225"/>
      <c r="ALZ165" s="225"/>
      <c r="AMA165" s="225"/>
      <c r="AMB165" s="225"/>
      <c r="AMC165" s="225"/>
      <c r="AMD165" s="225"/>
      <c r="AME165" s="225"/>
      <c r="AMF165" s="225"/>
      <c r="AMG165" s="225"/>
      <c r="AMH165" s="225"/>
      <c r="AMI165" s="225"/>
      <c r="AMJ165" s="225"/>
      <c r="AMK165" s="225"/>
      <c r="AML165" s="225"/>
      <c r="AMM165" s="225"/>
      <c r="AMN165" s="225"/>
      <c r="AMO165" s="225"/>
      <c r="AMP165" s="225"/>
      <c r="AMQ165" s="225"/>
      <c r="AMR165" s="225"/>
      <c r="AMS165" s="225"/>
      <c r="AMT165" s="225"/>
      <c r="AMU165" s="225"/>
      <c r="AMV165" s="225"/>
      <c r="AMW165" s="225"/>
      <c r="AMX165" s="225"/>
      <c r="AMY165" s="225"/>
      <c r="AMZ165" s="225"/>
      <c r="ANA165" s="225"/>
      <c r="ANB165" s="225"/>
      <c r="ANC165" s="225"/>
      <c r="AND165" s="225"/>
      <c r="ANE165" s="225"/>
      <c r="ANF165" s="225"/>
      <c r="ANG165" s="225"/>
      <c r="ANH165" s="225"/>
      <c r="ANI165" s="225"/>
      <c r="ANJ165" s="225"/>
      <c r="ANK165" s="225"/>
      <c r="ANL165" s="225"/>
      <c r="ANM165" s="225"/>
      <c r="ANN165" s="225"/>
      <c r="ANO165" s="225"/>
      <c r="ANP165" s="225"/>
      <c r="ANQ165" s="225"/>
      <c r="ANR165" s="225"/>
      <c r="ANS165" s="225"/>
      <c r="ANT165" s="225"/>
      <c r="ANU165" s="225"/>
      <c r="ANV165" s="225"/>
      <c r="ANW165" s="225"/>
      <c r="ANX165" s="225"/>
      <c r="ANY165" s="225"/>
      <c r="ANZ165" s="225"/>
      <c r="AOA165" s="225"/>
      <c r="AOB165" s="225"/>
      <c r="AOC165" s="225"/>
      <c r="AOD165" s="225"/>
      <c r="AOE165" s="225"/>
      <c r="AOF165" s="225"/>
      <c r="AOG165" s="225"/>
      <c r="AOH165" s="225"/>
      <c r="AOI165" s="225"/>
      <c r="AOJ165" s="225"/>
      <c r="AOK165" s="225"/>
      <c r="AOL165" s="225"/>
      <c r="AOM165" s="225"/>
      <c r="AON165" s="225"/>
      <c r="AOO165" s="225"/>
      <c r="AOP165" s="225"/>
      <c r="AOQ165" s="225"/>
      <c r="AOR165" s="225"/>
      <c r="AOS165" s="225"/>
      <c r="AOT165" s="225"/>
      <c r="AOU165" s="225"/>
      <c r="AOV165" s="225"/>
      <c r="AOW165" s="225"/>
      <c r="AOX165" s="225"/>
      <c r="AOY165" s="225"/>
      <c r="AOZ165" s="225"/>
      <c r="APA165" s="225"/>
      <c r="APB165" s="225"/>
      <c r="APC165" s="225"/>
      <c r="APD165" s="225"/>
      <c r="APE165" s="225"/>
      <c r="APF165" s="225"/>
      <c r="APG165" s="225"/>
      <c r="APH165" s="225"/>
      <c r="API165" s="225"/>
      <c r="APJ165" s="225"/>
      <c r="APK165" s="225"/>
      <c r="APL165" s="225"/>
      <c r="APM165" s="225"/>
      <c r="APN165" s="225"/>
      <c r="APO165" s="225"/>
      <c r="APP165" s="225"/>
      <c r="APQ165" s="225"/>
      <c r="APR165" s="225"/>
      <c r="APS165" s="225"/>
      <c r="APT165" s="225"/>
      <c r="APU165" s="225"/>
      <c r="APV165" s="225"/>
      <c r="APW165" s="225"/>
      <c r="APX165" s="225"/>
      <c r="APY165" s="225"/>
      <c r="APZ165" s="225"/>
      <c r="AQA165" s="225"/>
      <c r="AQB165" s="225"/>
      <c r="AQC165" s="225"/>
      <c r="AQD165" s="225"/>
      <c r="AQE165" s="225"/>
      <c r="AQF165" s="225"/>
      <c r="AQG165" s="225"/>
      <c r="AQH165" s="225"/>
      <c r="AQI165" s="225"/>
      <c r="AQJ165" s="225"/>
      <c r="AQK165" s="225"/>
      <c r="AQL165" s="225"/>
      <c r="AQM165" s="225"/>
      <c r="AQN165" s="225"/>
      <c r="AQO165" s="225"/>
      <c r="AQP165" s="225"/>
      <c r="AQQ165" s="225"/>
      <c r="AQR165" s="225"/>
      <c r="AQS165" s="225"/>
      <c r="AQT165" s="225"/>
      <c r="AQU165" s="225"/>
      <c r="AQV165" s="225"/>
      <c r="AQW165" s="225"/>
      <c r="AQX165" s="225"/>
      <c r="AQY165" s="225"/>
      <c r="AQZ165" s="225"/>
      <c r="ARA165" s="225"/>
      <c r="ARB165" s="225"/>
      <c r="ARC165" s="225"/>
      <c r="ARD165" s="225"/>
      <c r="ARE165" s="225"/>
      <c r="ARF165" s="225"/>
      <c r="ARG165" s="225"/>
      <c r="ARH165" s="225"/>
      <c r="ARI165" s="225"/>
      <c r="ARJ165" s="225"/>
      <c r="ARK165" s="225"/>
      <c r="ARL165" s="225"/>
      <c r="ARM165" s="225"/>
      <c r="ARN165" s="225"/>
      <c r="ARO165" s="225"/>
      <c r="ARP165" s="225"/>
      <c r="ARQ165" s="225"/>
      <c r="ARR165" s="225"/>
      <c r="ARS165" s="225"/>
      <c r="ART165" s="225"/>
      <c r="ARU165" s="225"/>
      <c r="ARV165" s="225"/>
      <c r="ARW165" s="225"/>
      <c r="ARX165" s="225"/>
      <c r="ARY165" s="225"/>
      <c r="ARZ165" s="225"/>
      <c r="ASA165" s="225"/>
      <c r="ASB165" s="225"/>
      <c r="ASC165" s="225"/>
      <c r="ASD165" s="225"/>
      <c r="ASE165" s="225"/>
      <c r="ASF165" s="225"/>
      <c r="ASG165" s="225"/>
      <c r="ASH165" s="225"/>
      <c r="ASI165" s="225"/>
      <c r="ASJ165" s="225"/>
      <c r="ASK165" s="225"/>
      <c r="ASL165" s="225"/>
      <c r="ASM165" s="225"/>
      <c r="ASN165" s="225"/>
      <c r="ASO165" s="225"/>
      <c r="ASP165" s="225"/>
      <c r="ASQ165" s="225"/>
      <c r="ASR165" s="225"/>
      <c r="ASS165" s="225"/>
      <c r="AST165" s="225"/>
      <c r="ASU165" s="225"/>
      <c r="ASV165" s="225"/>
      <c r="ASW165" s="225"/>
      <c r="ASX165" s="225"/>
      <c r="ASY165" s="225"/>
      <c r="ASZ165" s="225"/>
      <c r="ATA165" s="225"/>
      <c r="ATB165" s="225"/>
      <c r="ATC165" s="225"/>
      <c r="ATD165" s="225"/>
      <c r="ATE165" s="225"/>
      <c r="ATF165" s="225"/>
      <c r="ATG165" s="225"/>
      <c r="ATH165" s="225"/>
      <c r="ATI165" s="225"/>
      <c r="ATJ165" s="225"/>
      <c r="ATK165" s="225"/>
      <c r="ATL165" s="225"/>
      <c r="ATM165" s="225"/>
      <c r="ATN165" s="225"/>
      <c r="ATO165" s="225"/>
      <c r="ATP165" s="225"/>
      <c r="ATQ165" s="225"/>
      <c r="ATR165" s="225"/>
      <c r="ATS165" s="225"/>
      <c r="ATT165" s="225"/>
      <c r="ATU165" s="225"/>
      <c r="ATV165" s="225"/>
      <c r="ATW165" s="225"/>
      <c r="ATX165" s="225"/>
      <c r="ATY165" s="225"/>
      <c r="ATZ165" s="225"/>
      <c r="AUA165" s="225"/>
      <c r="AUB165" s="225"/>
      <c r="AUC165" s="225"/>
      <c r="AUD165" s="225"/>
      <c r="AUE165" s="225"/>
      <c r="AUF165" s="225"/>
      <c r="AUG165" s="225"/>
      <c r="AUH165" s="225"/>
      <c r="AUI165" s="225"/>
      <c r="AUJ165" s="225"/>
      <c r="AUK165" s="225"/>
      <c r="AUL165" s="225"/>
      <c r="AUM165" s="225"/>
      <c r="AUN165" s="225"/>
      <c r="AUO165" s="225"/>
      <c r="AUP165" s="225"/>
      <c r="AUQ165" s="225"/>
      <c r="AUR165" s="225"/>
      <c r="AUS165" s="225"/>
      <c r="AUT165" s="225"/>
      <c r="AUU165" s="225"/>
      <c r="AUV165" s="225"/>
      <c r="AUW165" s="225"/>
      <c r="AUX165" s="225"/>
      <c r="AUY165" s="225"/>
      <c r="AUZ165" s="225"/>
      <c r="AVA165" s="225"/>
      <c r="AVB165" s="225"/>
      <c r="AVC165" s="225"/>
      <c r="AVD165" s="225"/>
      <c r="AVE165" s="225"/>
      <c r="AVF165" s="225"/>
      <c r="AVG165" s="225"/>
      <c r="AVH165" s="225"/>
      <c r="AVI165" s="225"/>
      <c r="AVJ165" s="225"/>
      <c r="AVK165" s="225"/>
      <c r="AVL165" s="225"/>
      <c r="AVM165" s="225"/>
      <c r="AVN165" s="225"/>
      <c r="AVO165" s="225"/>
      <c r="AVP165" s="225"/>
      <c r="AVQ165" s="225"/>
      <c r="AVR165" s="225"/>
      <c r="AVS165" s="225"/>
      <c r="AVT165" s="225"/>
      <c r="AVU165" s="225"/>
      <c r="AVV165" s="225"/>
      <c r="AVW165" s="225"/>
      <c r="AVX165" s="225"/>
      <c r="AVY165" s="225"/>
      <c r="AVZ165" s="225"/>
      <c r="AWA165" s="225"/>
      <c r="AWB165" s="225"/>
      <c r="AWC165" s="225"/>
      <c r="AWD165" s="225"/>
      <c r="AWE165" s="225"/>
      <c r="AWF165" s="225"/>
      <c r="AWG165" s="225"/>
      <c r="AWH165" s="225"/>
      <c r="AWI165" s="225"/>
      <c r="AWJ165" s="225"/>
      <c r="AWK165" s="225"/>
      <c r="AWL165" s="225"/>
      <c r="AWM165" s="225"/>
      <c r="AWN165" s="225"/>
      <c r="AWO165" s="225"/>
      <c r="AWP165" s="225"/>
      <c r="AWQ165" s="225"/>
      <c r="AWR165" s="225"/>
      <c r="AWS165" s="225"/>
      <c r="AWT165" s="225"/>
      <c r="AWU165" s="225"/>
      <c r="AWV165" s="225"/>
      <c r="AWW165" s="225"/>
      <c r="AWX165" s="225"/>
      <c r="AWY165" s="225"/>
      <c r="AWZ165" s="225"/>
      <c r="AXA165" s="225"/>
      <c r="AXB165" s="225"/>
      <c r="AXC165" s="225"/>
      <c r="AXD165" s="225"/>
      <c r="AXE165" s="225"/>
      <c r="AXF165" s="225"/>
      <c r="AXG165" s="225"/>
      <c r="AXH165" s="225"/>
      <c r="AXI165" s="225"/>
      <c r="AXJ165" s="225"/>
      <c r="AXK165" s="225"/>
      <c r="AXL165" s="225"/>
      <c r="AXM165" s="225"/>
      <c r="AXN165" s="225"/>
      <c r="AXO165" s="225"/>
      <c r="AXP165" s="225"/>
      <c r="AXQ165" s="225"/>
      <c r="AXR165" s="225"/>
      <c r="AXS165" s="225"/>
      <c r="AXT165" s="225"/>
      <c r="AXU165" s="225"/>
      <c r="AXV165" s="225"/>
      <c r="AXW165" s="225"/>
      <c r="AXX165" s="225"/>
      <c r="AXY165" s="225"/>
      <c r="AXZ165" s="225"/>
      <c r="AYA165" s="225"/>
      <c r="AYB165" s="225"/>
      <c r="AYC165" s="225"/>
      <c r="AYD165" s="225"/>
      <c r="AYE165" s="225"/>
      <c r="AYF165" s="225"/>
      <c r="AYG165" s="225"/>
      <c r="AYH165" s="225"/>
      <c r="AYI165" s="225"/>
      <c r="AYJ165" s="225"/>
      <c r="AYK165" s="225"/>
      <c r="AYL165" s="225"/>
      <c r="AYM165" s="225"/>
      <c r="AYN165" s="225"/>
      <c r="AYO165" s="225"/>
      <c r="AYP165" s="225"/>
      <c r="AYQ165" s="225"/>
      <c r="AYR165" s="225"/>
      <c r="AYS165" s="225"/>
      <c r="AYT165" s="225"/>
      <c r="AYU165" s="225"/>
      <c r="AYV165" s="225"/>
      <c r="AYW165" s="225"/>
      <c r="AYX165" s="225"/>
      <c r="AYY165" s="225"/>
      <c r="AYZ165" s="225"/>
      <c r="AZA165" s="225"/>
      <c r="AZB165" s="225"/>
      <c r="AZC165" s="225"/>
      <c r="AZD165" s="225"/>
      <c r="AZE165" s="225"/>
      <c r="AZF165" s="225"/>
      <c r="AZG165" s="225"/>
      <c r="AZH165" s="225"/>
      <c r="AZI165" s="225"/>
      <c r="AZJ165" s="225"/>
      <c r="AZK165" s="225"/>
      <c r="AZL165" s="225"/>
      <c r="AZM165" s="225"/>
      <c r="AZN165" s="225"/>
      <c r="AZO165" s="225"/>
      <c r="AZP165" s="225"/>
      <c r="AZQ165" s="225"/>
      <c r="AZR165" s="225"/>
      <c r="AZS165" s="225"/>
      <c r="AZT165" s="225"/>
      <c r="AZU165" s="225"/>
      <c r="AZV165" s="225"/>
      <c r="AZW165" s="225"/>
      <c r="AZX165" s="225"/>
      <c r="AZY165" s="225"/>
      <c r="AZZ165" s="225"/>
      <c r="BAA165" s="225"/>
      <c r="BAB165" s="225"/>
      <c r="BAC165" s="225"/>
      <c r="BAD165" s="225"/>
      <c r="BAE165" s="225"/>
      <c r="BAF165" s="225"/>
      <c r="BAG165" s="225"/>
      <c r="BAH165" s="225"/>
      <c r="BAI165" s="225"/>
      <c r="BAJ165" s="225"/>
      <c r="BAK165" s="225"/>
      <c r="BAL165" s="225"/>
      <c r="BAM165" s="225"/>
      <c r="BAN165" s="225"/>
      <c r="BAO165" s="225"/>
      <c r="BAP165" s="225"/>
      <c r="BAQ165" s="225"/>
      <c r="BAR165" s="225"/>
      <c r="BAS165" s="225"/>
      <c r="BAT165" s="225"/>
      <c r="BAU165" s="225"/>
      <c r="BAV165" s="225"/>
      <c r="BAW165" s="225"/>
      <c r="BAX165" s="225"/>
      <c r="BAY165" s="225"/>
      <c r="BAZ165" s="225"/>
      <c r="BBA165" s="225"/>
      <c r="BBB165" s="225"/>
      <c r="BBC165" s="225"/>
      <c r="BBD165" s="225"/>
      <c r="BBE165" s="225"/>
      <c r="BBF165" s="225"/>
      <c r="BBG165" s="225"/>
      <c r="BBH165" s="225"/>
      <c r="BBI165" s="225"/>
      <c r="BBJ165" s="225"/>
      <c r="BBK165" s="225"/>
      <c r="BBL165" s="225"/>
      <c r="BBM165" s="225"/>
      <c r="BBN165" s="225"/>
      <c r="BBO165" s="225"/>
      <c r="BBP165" s="225"/>
      <c r="BBQ165" s="225"/>
      <c r="BBR165" s="225"/>
      <c r="BBS165" s="225"/>
      <c r="BBT165" s="225"/>
      <c r="BBU165" s="225"/>
      <c r="BBV165" s="225"/>
      <c r="BBW165" s="225"/>
      <c r="BBX165" s="225"/>
      <c r="BBY165" s="225"/>
      <c r="BBZ165" s="225"/>
      <c r="BCA165" s="225"/>
      <c r="BCB165" s="225"/>
      <c r="BCC165" s="225"/>
      <c r="BCD165" s="225"/>
      <c r="BCE165" s="225"/>
      <c r="BCF165" s="225"/>
      <c r="BCG165" s="225"/>
      <c r="BCH165" s="225"/>
      <c r="BCI165" s="225"/>
      <c r="BCJ165" s="225"/>
      <c r="BCK165" s="225"/>
      <c r="BCL165" s="225"/>
      <c r="BCM165" s="225"/>
      <c r="BCN165" s="225"/>
      <c r="BCO165" s="225"/>
      <c r="BCP165" s="225"/>
      <c r="BCQ165" s="225"/>
      <c r="BCR165" s="225"/>
      <c r="BCS165" s="225"/>
      <c r="BCT165" s="225"/>
      <c r="BCU165" s="225"/>
      <c r="BCV165" s="225"/>
      <c r="BCW165" s="225"/>
      <c r="BCX165" s="225"/>
      <c r="BCY165" s="225"/>
      <c r="BCZ165" s="225"/>
      <c r="BDA165" s="225"/>
      <c r="BDB165" s="225"/>
      <c r="BDC165" s="225"/>
      <c r="BDD165" s="225"/>
      <c r="BDE165" s="225"/>
      <c r="BDF165" s="225"/>
      <c r="BDG165" s="225"/>
      <c r="BDH165" s="225"/>
      <c r="BDI165" s="225"/>
      <c r="BDJ165" s="225"/>
      <c r="BDK165" s="225"/>
      <c r="BDL165" s="225"/>
      <c r="BDM165" s="225"/>
      <c r="BDN165" s="225"/>
      <c r="BDO165" s="225"/>
      <c r="BDP165" s="225"/>
      <c r="BDQ165" s="225"/>
      <c r="BDR165" s="225"/>
      <c r="BDS165" s="225"/>
      <c r="BDT165" s="225"/>
      <c r="BDU165" s="225"/>
      <c r="BDV165" s="225"/>
      <c r="BDW165" s="225"/>
      <c r="BDX165" s="225"/>
      <c r="BDY165" s="225"/>
      <c r="BDZ165" s="225"/>
      <c r="BEA165" s="225"/>
      <c r="BEB165" s="225"/>
      <c r="BEC165" s="225"/>
      <c r="BED165" s="225"/>
      <c r="BEE165" s="225"/>
      <c r="BEF165" s="225"/>
      <c r="BEG165" s="225"/>
      <c r="BEH165" s="225"/>
      <c r="BEI165" s="225"/>
      <c r="BEJ165" s="225"/>
      <c r="BEK165" s="225"/>
      <c r="BEL165" s="225"/>
      <c r="BEM165" s="225"/>
      <c r="BEN165" s="225"/>
      <c r="BEO165" s="225"/>
      <c r="BEP165" s="225"/>
      <c r="BEQ165" s="225"/>
      <c r="BER165" s="225"/>
      <c r="BES165" s="225"/>
      <c r="BET165" s="225"/>
      <c r="BEU165" s="225"/>
      <c r="BEV165" s="225"/>
      <c r="BEW165" s="225"/>
      <c r="BEX165" s="225"/>
      <c r="BEY165" s="225"/>
      <c r="BEZ165" s="225"/>
      <c r="BFA165" s="225"/>
      <c r="BFB165" s="225"/>
      <c r="BFC165" s="225"/>
      <c r="BFD165" s="225"/>
      <c r="BFE165" s="225"/>
      <c r="BFF165" s="225"/>
      <c r="BFG165" s="225"/>
      <c r="BFH165" s="225"/>
      <c r="BFI165" s="225"/>
      <c r="BFJ165" s="225"/>
      <c r="BFK165" s="225"/>
      <c r="BFL165" s="225"/>
      <c r="BFM165" s="225"/>
      <c r="BFN165" s="225"/>
      <c r="BFO165" s="225"/>
      <c r="BFP165" s="225"/>
      <c r="BFQ165" s="225"/>
      <c r="BFR165" s="225"/>
      <c r="BFS165" s="225"/>
      <c r="BFT165" s="225"/>
      <c r="BFU165" s="225"/>
      <c r="BFV165" s="225"/>
      <c r="BFW165" s="225"/>
      <c r="BFX165" s="225"/>
      <c r="BFY165" s="225"/>
      <c r="BFZ165" s="225"/>
      <c r="BGA165" s="225"/>
      <c r="BGB165" s="225"/>
      <c r="BGC165" s="225"/>
      <c r="BGD165" s="225"/>
      <c r="BGE165" s="225"/>
      <c r="BGF165" s="225"/>
      <c r="BGG165" s="225"/>
      <c r="BGH165" s="225"/>
      <c r="BGI165" s="225"/>
      <c r="BGJ165" s="225"/>
      <c r="BGK165" s="225"/>
      <c r="BGL165" s="225"/>
      <c r="BGM165" s="225"/>
      <c r="BGN165" s="225"/>
      <c r="BGO165" s="225"/>
      <c r="BGP165" s="225"/>
      <c r="BGQ165" s="225"/>
      <c r="BGR165" s="225"/>
      <c r="BGS165" s="225"/>
      <c r="BGT165" s="225"/>
      <c r="BGU165" s="225"/>
      <c r="BGV165" s="225"/>
      <c r="BGW165" s="225"/>
      <c r="BGX165" s="225"/>
      <c r="BGY165" s="225"/>
      <c r="BGZ165" s="225"/>
      <c r="BHA165" s="225"/>
      <c r="BHB165" s="225"/>
      <c r="BHC165" s="225"/>
      <c r="BHD165" s="225"/>
      <c r="BHE165" s="225"/>
      <c r="BHF165" s="225"/>
      <c r="BHG165" s="225"/>
      <c r="BHH165" s="225"/>
      <c r="BHI165" s="225"/>
      <c r="BHJ165" s="225"/>
      <c r="BHK165" s="225"/>
      <c r="BHL165" s="225"/>
      <c r="BHM165" s="225"/>
      <c r="BHN165" s="225"/>
      <c r="BHO165" s="225"/>
      <c r="BHP165" s="225"/>
      <c r="BHQ165" s="225"/>
      <c r="BHR165" s="225"/>
      <c r="BHS165" s="225"/>
      <c r="BHT165" s="225"/>
      <c r="BHU165" s="225"/>
      <c r="BHV165" s="225"/>
      <c r="BHW165" s="225"/>
      <c r="BHX165" s="225"/>
      <c r="BHY165" s="225"/>
      <c r="BHZ165" s="225"/>
      <c r="BIA165" s="225"/>
      <c r="BIB165" s="225"/>
      <c r="BIC165" s="225"/>
      <c r="BID165" s="225"/>
      <c r="BIE165" s="225"/>
      <c r="BIF165" s="225"/>
      <c r="BIG165" s="225"/>
      <c r="BIH165" s="225"/>
      <c r="BII165" s="225"/>
      <c r="BIJ165" s="225"/>
      <c r="BIK165" s="225"/>
      <c r="BIL165" s="225"/>
      <c r="BIM165" s="225"/>
      <c r="BIN165" s="225"/>
      <c r="BIO165" s="225"/>
      <c r="BIP165" s="225"/>
      <c r="BIQ165" s="225"/>
      <c r="BIR165" s="225"/>
      <c r="BIS165" s="225"/>
      <c r="BIT165" s="225"/>
      <c r="BIU165" s="225"/>
      <c r="BIV165" s="225"/>
      <c r="BIW165" s="225"/>
      <c r="BIX165" s="225"/>
      <c r="BIY165" s="225"/>
      <c r="BIZ165" s="225"/>
      <c r="BJA165" s="225"/>
      <c r="BJB165" s="225"/>
      <c r="BJC165" s="225"/>
      <c r="BJD165" s="225"/>
      <c r="BJE165" s="225"/>
      <c r="BJF165" s="225"/>
      <c r="BJG165" s="225"/>
      <c r="BJH165" s="225"/>
      <c r="BJI165" s="225"/>
      <c r="BJJ165" s="225"/>
      <c r="BJK165" s="225"/>
      <c r="BJL165" s="225"/>
      <c r="BJM165" s="225"/>
      <c r="BJN165" s="225"/>
      <c r="BJO165" s="225"/>
      <c r="BJP165" s="225"/>
      <c r="BJQ165" s="225"/>
      <c r="BJR165" s="225"/>
      <c r="BJS165" s="225"/>
      <c r="BJT165" s="225"/>
      <c r="BJU165" s="225"/>
      <c r="BJV165" s="225"/>
      <c r="BJW165" s="225"/>
      <c r="BJX165" s="225"/>
      <c r="BJY165" s="225"/>
      <c r="BJZ165" s="225"/>
      <c r="BKA165" s="225"/>
      <c r="BKB165" s="225"/>
      <c r="BKC165" s="225"/>
      <c r="BKD165" s="225"/>
      <c r="BKE165" s="225"/>
      <c r="BKF165" s="225"/>
      <c r="BKG165" s="225"/>
      <c r="BKH165" s="225"/>
      <c r="BKI165" s="225"/>
      <c r="BKJ165" s="225"/>
      <c r="BKK165" s="225"/>
      <c r="BKL165" s="225"/>
      <c r="BKM165" s="225"/>
      <c r="BKN165" s="225"/>
      <c r="BKO165" s="225"/>
      <c r="BKP165" s="225"/>
      <c r="BKQ165" s="225"/>
      <c r="BKR165" s="225"/>
      <c r="BKS165" s="225"/>
      <c r="BKT165" s="225"/>
      <c r="BKU165" s="225"/>
      <c r="BKV165" s="225"/>
      <c r="BKW165" s="225"/>
      <c r="BKX165" s="225"/>
      <c r="BKY165" s="225"/>
      <c r="BKZ165" s="225"/>
      <c r="BLA165" s="225"/>
      <c r="BLB165" s="225"/>
      <c r="BLC165" s="225"/>
      <c r="BLD165" s="225"/>
      <c r="BLE165" s="225"/>
      <c r="BLF165" s="225"/>
      <c r="BLG165" s="225"/>
      <c r="BLH165" s="225"/>
      <c r="BLI165" s="225"/>
      <c r="BLJ165" s="225"/>
      <c r="BLK165" s="225"/>
      <c r="BLL165" s="225"/>
      <c r="BLM165" s="225"/>
      <c r="BLN165" s="225"/>
      <c r="BLO165" s="225"/>
      <c r="BLP165" s="225"/>
      <c r="BLQ165" s="225"/>
      <c r="BLR165" s="225"/>
      <c r="BLS165" s="225"/>
      <c r="BLT165" s="225"/>
      <c r="BLU165" s="225"/>
      <c r="BLV165" s="225"/>
      <c r="BLW165" s="225"/>
      <c r="BLX165" s="225"/>
      <c r="BLY165" s="225"/>
      <c r="BLZ165" s="225"/>
      <c r="BMA165" s="225"/>
      <c r="BMB165" s="225"/>
      <c r="BMC165" s="225"/>
      <c r="BMD165" s="225"/>
      <c r="BME165" s="225"/>
      <c r="BMF165" s="225"/>
      <c r="BMG165" s="225"/>
      <c r="BMH165" s="225"/>
      <c r="BMI165" s="225"/>
      <c r="BMJ165" s="225"/>
      <c r="BMK165" s="225"/>
      <c r="BML165" s="225"/>
      <c r="BMM165" s="225"/>
      <c r="BMN165" s="225"/>
      <c r="BMO165" s="225"/>
      <c r="BMP165" s="225"/>
      <c r="BMQ165" s="225"/>
      <c r="BMR165" s="225"/>
      <c r="BMS165" s="225"/>
      <c r="BMT165" s="225"/>
      <c r="BMU165" s="225"/>
      <c r="BMV165" s="225"/>
      <c r="BMW165" s="225"/>
      <c r="BMX165" s="225"/>
      <c r="BMY165" s="225"/>
      <c r="BMZ165" s="225"/>
      <c r="BNA165" s="225"/>
      <c r="BNB165" s="225"/>
      <c r="BNC165" s="225"/>
      <c r="BND165" s="225"/>
      <c r="BNE165" s="225"/>
      <c r="BNF165" s="225"/>
      <c r="BNG165" s="225"/>
      <c r="BNH165" s="225"/>
      <c r="BNI165" s="225"/>
      <c r="BNJ165" s="225"/>
      <c r="BNK165" s="225"/>
      <c r="BNL165" s="225"/>
      <c r="BNM165" s="225"/>
      <c r="BNN165" s="225"/>
      <c r="BNO165" s="225"/>
      <c r="BNP165" s="225"/>
      <c r="BNQ165" s="225"/>
      <c r="BNR165" s="225"/>
      <c r="BNS165" s="225"/>
      <c r="BNT165" s="225"/>
      <c r="BNU165" s="225"/>
      <c r="BNV165" s="225"/>
      <c r="BNW165" s="225"/>
      <c r="BNX165" s="225"/>
      <c r="BNY165" s="225"/>
      <c r="BNZ165" s="225"/>
      <c r="BOA165" s="225"/>
      <c r="BOB165" s="225"/>
      <c r="BOC165" s="225"/>
      <c r="BOD165" s="225"/>
      <c r="BOE165" s="225"/>
      <c r="BOF165" s="225"/>
      <c r="BOG165" s="225"/>
      <c r="BOH165" s="225"/>
      <c r="BOI165" s="225"/>
      <c r="BOJ165" s="225"/>
      <c r="BOK165" s="225"/>
      <c r="BOL165" s="225"/>
      <c r="BOM165" s="225"/>
      <c r="BON165" s="225"/>
      <c r="BOO165" s="225"/>
      <c r="BOP165" s="225"/>
      <c r="BOQ165" s="225"/>
      <c r="BOR165" s="225"/>
      <c r="BOS165" s="225"/>
      <c r="BOT165" s="225"/>
      <c r="BOU165" s="225"/>
      <c r="BOV165" s="225"/>
      <c r="BOW165" s="225"/>
      <c r="BOX165" s="225"/>
      <c r="BOY165" s="225"/>
      <c r="BOZ165" s="225"/>
      <c r="BPA165" s="225"/>
      <c r="BPB165" s="225"/>
      <c r="BPC165" s="225"/>
      <c r="BPD165" s="225"/>
      <c r="BPE165" s="225"/>
      <c r="BPF165" s="225"/>
      <c r="BPG165" s="225"/>
      <c r="BPH165" s="225"/>
      <c r="BPI165" s="225"/>
      <c r="BPJ165" s="225"/>
      <c r="BPK165" s="225"/>
      <c r="BPL165" s="225"/>
      <c r="BPM165" s="225"/>
      <c r="BPN165" s="225"/>
      <c r="BPO165" s="225"/>
      <c r="BPP165" s="225"/>
      <c r="BPQ165" s="225"/>
      <c r="BPR165" s="225"/>
      <c r="BPS165" s="225"/>
      <c r="BPT165" s="225"/>
      <c r="BPU165" s="225"/>
      <c r="BPV165" s="225"/>
      <c r="BPW165" s="225"/>
      <c r="BPX165" s="225"/>
      <c r="BPY165" s="225"/>
      <c r="BPZ165" s="225"/>
      <c r="BQA165" s="225"/>
      <c r="BQB165" s="225"/>
      <c r="BQC165" s="225"/>
      <c r="BQD165" s="225"/>
      <c r="BQE165" s="225"/>
      <c r="BQF165" s="225"/>
      <c r="BQG165" s="225"/>
      <c r="BQH165" s="225"/>
      <c r="BQI165" s="225"/>
      <c r="BQJ165" s="225"/>
      <c r="BQK165" s="225"/>
      <c r="BQL165" s="225"/>
      <c r="BQM165" s="225"/>
      <c r="BQN165" s="225"/>
      <c r="BQO165" s="225"/>
      <c r="BQP165" s="225"/>
      <c r="BQQ165" s="225"/>
      <c r="BQR165" s="225"/>
      <c r="BQS165" s="225"/>
      <c r="BQT165" s="225"/>
      <c r="BQU165" s="225"/>
      <c r="BQV165" s="225"/>
      <c r="BQW165" s="225"/>
      <c r="BQX165" s="225"/>
      <c r="BQY165" s="225"/>
      <c r="BQZ165" s="225"/>
      <c r="BRA165" s="225"/>
      <c r="BRB165" s="225"/>
      <c r="BRC165" s="225"/>
      <c r="BRD165" s="225"/>
      <c r="BRE165" s="225"/>
      <c r="BRF165" s="225"/>
      <c r="BRG165" s="225"/>
      <c r="BRH165" s="225"/>
      <c r="BRI165" s="225"/>
      <c r="BRJ165" s="225"/>
      <c r="BRK165" s="225"/>
      <c r="BRL165" s="225"/>
      <c r="BRM165" s="225"/>
      <c r="BRN165" s="225"/>
      <c r="BRO165" s="225"/>
      <c r="BRP165" s="225"/>
      <c r="BRQ165" s="225"/>
      <c r="BRR165" s="225"/>
      <c r="BRS165" s="225"/>
      <c r="BRT165" s="225"/>
      <c r="BRU165" s="225"/>
      <c r="BRV165" s="225"/>
      <c r="BRW165" s="225"/>
      <c r="BRX165" s="225"/>
      <c r="BRY165" s="225"/>
      <c r="BRZ165" s="225"/>
      <c r="BSA165" s="225"/>
      <c r="BSB165" s="225"/>
      <c r="BSC165" s="225"/>
      <c r="BSD165" s="225"/>
      <c r="BSE165" s="225"/>
      <c r="BSF165" s="225"/>
      <c r="BSG165" s="225"/>
      <c r="BSH165" s="225"/>
      <c r="BSI165" s="225"/>
      <c r="BSJ165" s="225"/>
      <c r="BSK165" s="225"/>
      <c r="BSL165" s="225"/>
      <c r="BSM165" s="225"/>
      <c r="BSN165" s="225"/>
      <c r="BSO165" s="225"/>
      <c r="BSP165" s="225"/>
      <c r="BSQ165" s="225"/>
      <c r="BSR165" s="225"/>
      <c r="BSS165" s="225"/>
      <c r="BST165" s="225"/>
      <c r="BSU165" s="225"/>
      <c r="BSV165" s="225"/>
      <c r="BSW165" s="225"/>
      <c r="BSX165" s="225"/>
      <c r="BSY165" s="225"/>
      <c r="BSZ165" s="225"/>
      <c r="BTA165" s="225"/>
      <c r="BTB165" s="225"/>
      <c r="BTC165" s="225"/>
      <c r="BTD165" s="225"/>
      <c r="BTE165" s="225"/>
      <c r="BTF165" s="225"/>
      <c r="BTG165" s="225"/>
      <c r="BTH165" s="225"/>
      <c r="BTI165" s="225"/>
      <c r="BTJ165" s="225"/>
      <c r="BTK165" s="225"/>
      <c r="BTL165" s="225"/>
      <c r="BTM165" s="225"/>
      <c r="BTN165" s="225"/>
      <c r="BTO165" s="225"/>
      <c r="BTP165" s="225"/>
      <c r="BTQ165" s="225"/>
      <c r="BTR165" s="225"/>
      <c r="BTS165" s="225"/>
      <c r="BTT165" s="225"/>
      <c r="BTU165" s="225"/>
      <c r="BTV165" s="225"/>
      <c r="BTW165" s="225"/>
      <c r="BTX165" s="225"/>
      <c r="BTY165" s="225"/>
      <c r="BTZ165" s="225"/>
      <c r="BUA165" s="225"/>
      <c r="BUB165" s="225"/>
      <c r="BUC165" s="225"/>
      <c r="BUD165" s="225"/>
      <c r="BUE165" s="225"/>
      <c r="BUF165" s="225"/>
      <c r="BUG165" s="225"/>
      <c r="BUH165" s="225"/>
      <c r="BUI165" s="225"/>
      <c r="BUJ165" s="225"/>
      <c r="BUK165" s="225"/>
      <c r="BUL165" s="225"/>
      <c r="BUM165" s="225"/>
      <c r="BUN165" s="225"/>
      <c r="BUO165" s="225"/>
      <c r="BUP165" s="225"/>
      <c r="BUQ165" s="225"/>
      <c r="BUR165" s="225"/>
      <c r="BUS165" s="225"/>
      <c r="BUT165" s="225"/>
      <c r="BUU165" s="225"/>
      <c r="BUV165" s="225"/>
      <c r="BUW165" s="225"/>
      <c r="BUX165" s="225"/>
      <c r="BUY165" s="225"/>
      <c r="BUZ165" s="225"/>
      <c r="BVA165" s="225"/>
      <c r="BVB165" s="225"/>
      <c r="BVC165" s="225"/>
      <c r="BVD165" s="225"/>
      <c r="BVE165" s="225"/>
      <c r="BVF165" s="225"/>
      <c r="BVG165" s="225"/>
      <c r="BVH165" s="225"/>
      <c r="BVI165" s="225"/>
      <c r="BVJ165" s="225"/>
      <c r="BVK165" s="225"/>
      <c r="BVL165" s="225"/>
      <c r="BVM165" s="225"/>
      <c r="BVN165" s="225"/>
      <c r="BVO165" s="225"/>
      <c r="BVP165" s="225"/>
      <c r="BVQ165" s="225"/>
      <c r="BVR165" s="225"/>
      <c r="BVS165" s="225"/>
      <c r="BVT165" s="225"/>
      <c r="BVU165" s="225"/>
      <c r="BVV165" s="225"/>
      <c r="BVW165" s="225"/>
      <c r="BVX165" s="225"/>
      <c r="BVY165" s="225"/>
      <c r="BVZ165" s="225"/>
      <c r="BWA165" s="225"/>
      <c r="BWB165" s="225"/>
      <c r="BWC165" s="225"/>
      <c r="BWD165" s="225"/>
      <c r="BWE165" s="225"/>
      <c r="BWF165" s="225"/>
      <c r="BWG165" s="225"/>
      <c r="BWH165" s="225"/>
      <c r="BWI165" s="225"/>
      <c r="BWJ165" s="225"/>
      <c r="BWK165" s="225"/>
      <c r="BWL165" s="225"/>
      <c r="BWM165" s="225"/>
      <c r="BWN165" s="225"/>
      <c r="BWO165" s="225"/>
      <c r="BWP165" s="225"/>
      <c r="BWQ165" s="225"/>
      <c r="BWR165" s="225"/>
      <c r="BWS165" s="225"/>
      <c r="BWT165" s="225"/>
      <c r="BWU165" s="225"/>
      <c r="BWV165" s="225"/>
      <c r="BWW165" s="225"/>
      <c r="BWX165" s="225"/>
      <c r="BWY165" s="225"/>
      <c r="BWZ165" s="225"/>
      <c r="BXA165" s="225"/>
      <c r="BXB165" s="225"/>
      <c r="BXC165" s="225"/>
      <c r="BXD165" s="225"/>
      <c r="BXE165" s="225"/>
      <c r="BXF165" s="225"/>
      <c r="BXG165" s="225"/>
      <c r="BXH165" s="225"/>
      <c r="BXI165" s="225"/>
      <c r="BXJ165" s="225"/>
      <c r="BXK165" s="225"/>
      <c r="BXL165" s="225"/>
      <c r="BXM165" s="225"/>
      <c r="BXN165" s="225"/>
      <c r="BXO165" s="225"/>
      <c r="BXP165" s="225"/>
      <c r="BXQ165" s="225"/>
      <c r="BXR165" s="225"/>
      <c r="BXS165" s="225"/>
      <c r="BXT165" s="225"/>
      <c r="BXU165" s="225"/>
      <c r="BXV165" s="225"/>
      <c r="BXW165" s="225"/>
      <c r="BXX165" s="225"/>
      <c r="BXY165" s="225"/>
      <c r="BXZ165" s="225"/>
      <c r="BYA165" s="225"/>
      <c r="BYB165" s="225"/>
      <c r="BYC165" s="225"/>
      <c r="BYD165" s="225"/>
      <c r="BYE165" s="225"/>
      <c r="BYF165" s="225"/>
      <c r="BYG165" s="225"/>
      <c r="BYH165" s="225"/>
      <c r="BYI165" s="225"/>
      <c r="BYJ165" s="225"/>
      <c r="BYK165" s="225"/>
      <c r="BYL165" s="225"/>
      <c r="BYM165" s="225"/>
      <c r="BYN165" s="225"/>
      <c r="BYO165" s="225"/>
      <c r="BYP165" s="225"/>
      <c r="BYQ165" s="225"/>
      <c r="BYR165" s="225"/>
      <c r="BYS165" s="225"/>
      <c r="BYT165" s="225"/>
      <c r="BYU165" s="225"/>
      <c r="BYV165" s="225"/>
      <c r="BYW165" s="225"/>
      <c r="BYX165" s="225"/>
      <c r="BYY165" s="225"/>
      <c r="BYZ165" s="225"/>
      <c r="BZA165" s="225"/>
      <c r="BZB165" s="225"/>
      <c r="BZC165" s="225"/>
      <c r="BZD165" s="225"/>
      <c r="BZE165" s="225"/>
      <c r="BZF165" s="225"/>
      <c r="BZG165" s="225"/>
      <c r="BZH165" s="225"/>
      <c r="BZI165" s="225"/>
      <c r="BZJ165" s="225"/>
      <c r="BZK165" s="225"/>
      <c r="BZL165" s="225"/>
      <c r="BZM165" s="225"/>
      <c r="BZN165" s="225"/>
      <c r="BZO165" s="225"/>
      <c r="BZP165" s="225"/>
      <c r="BZQ165" s="225"/>
      <c r="BZR165" s="225"/>
      <c r="BZS165" s="225"/>
      <c r="BZT165" s="225"/>
      <c r="BZU165" s="225"/>
      <c r="BZV165" s="225"/>
      <c r="BZW165" s="225"/>
      <c r="BZX165" s="225"/>
      <c r="BZY165" s="225"/>
      <c r="BZZ165" s="225"/>
      <c r="CAA165" s="225"/>
      <c r="CAB165" s="225"/>
      <c r="CAC165" s="225"/>
      <c r="CAD165" s="225"/>
      <c r="CAE165" s="225"/>
      <c r="CAF165" s="225"/>
      <c r="CAG165" s="225"/>
      <c r="CAH165" s="225"/>
      <c r="CAI165" s="225"/>
      <c r="CAJ165" s="225"/>
      <c r="CAK165" s="225"/>
      <c r="CAL165" s="225"/>
      <c r="CAM165" s="225"/>
      <c r="CAN165" s="225"/>
      <c r="CAO165" s="225"/>
      <c r="CAP165" s="225"/>
      <c r="CAQ165" s="225"/>
      <c r="CAR165" s="225"/>
      <c r="CAS165" s="225"/>
      <c r="CAT165" s="225"/>
      <c r="CAU165" s="225"/>
      <c r="CAV165" s="225"/>
      <c r="CAW165" s="225"/>
      <c r="CAX165" s="225"/>
      <c r="CAY165" s="225"/>
      <c r="CAZ165" s="225"/>
      <c r="CBA165" s="225"/>
      <c r="CBB165" s="225"/>
      <c r="CBC165" s="225"/>
      <c r="CBD165" s="225"/>
      <c r="CBE165" s="225"/>
      <c r="CBF165" s="225"/>
      <c r="CBG165" s="225"/>
      <c r="CBH165" s="225"/>
      <c r="CBI165" s="225"/>
      <c r="CBJ165" s="225"/>
      <c r="CBK165" s="225"/>
      <c r="CBL165" s="225"/>
      <c r="CBM165" s="225"/>
      <c r="CBN165" s="225"/>
      <c r="CBO165" s="225"/>
      <c r="CBP165" s="225"/>
      <c r="CBQ165" s="225"/>
      <c r="CBR165" s="225"/>
      <c r="CBS165" s="225"/>
      <c r="CBT165" s="225"/>
      <c r="CBU165" s="225"/>
      <c r="CBV165" s="225"/>
      <c r="CBW165" s="225"/>
      <c r="CBX165" s="225"/>
      <c r="CBY165" s="225"/>
      <c r="CBZ165" s="225"/>
      <c r="CCA165" s="225"/>
      <c r="CCB165" s="225"/>
      <c r="CCC165" s="225"/>
      <c r="CCD165" s="225"/>
      <c r="CCE165" s="225"/>
      <c r="CCF165" s="225"/>
      <c r="CCG165" s="225"/>
      <c r="CCH165" s="225"/>
      <c r="CCI165" s="225"/>
      <c r="CCJ165" s="225"/>
      <c r="CCK165" s="225"/>
      <c r="CCL165" s="225"/>
      <c r="CCM165" s="225"/>
      <c r="CCN165" s="225"/>
      <c r="CCO165" s="225"/>
      <c r="CCP165" s="225"/>
      <c r="CCQ165" s="225"/>
      <c r="CCR165" s="225"/>
      <c r="CCS165" s="225"/>
      <c r="CCT165" s="225"/>
      <c r="CCU165" s="225"/>
      <c r="CCV165" s="225"/>
      <c r="CCW165" s="225"/>
      <c r="CCX165" s="225"/>
      <c r="CCY165" s="225"/>
      <c r="CCZ165" s="225"/>
      <c r="CDA165" s="225"/>
      <c r="CDB165" s="225"/>
      <c r="CDC165" s="225"/>
      <c r="CDD165" s="225"/>
      <c r="CDE165" s="225"/>
      <c r="CDF165" s="225"/>
      <c r="CDG165" s="225"/>
      <c r="CDH165" s="225"/>
      <c r="CDI165" s="225"/>
      <c r="CDJ165" s="225"/>
      <c r="CDK165" s="225"/>
      <c r="CDL165" s="225"/>
      <c r="CDM165" s="225"/>
      <c r="CDN165" s="225"/>
      <c r="CDO165" s="225"/>
      <c r="CDP165" s="225"/>
      <c r="CDQ165" s="225"/>
      <c r="CDR165" s="225"/>
      <c r="CDS165" s="225"/>
      <c r="CDT165" s="225"/>
      <c r="CDU165" s="225"/>
      <c r="CDV165" s="225"/>
      <c r="CDW165" s="225"/>
      <c r="CDX165" s="225"/>
      <c r="CDY165" s="225"/>
      <c r="CDZ165" s="225"/>
      <c r="CEA165" s="225"/>
      <c r="CEB165" s="225"/>
      <c r="CEC165" s="225"/>
      <c r="CED165" s="225"/>
      <c r="CEE165" s="225"/>
      <c r="CEF165" s="225"/>
      <c r="CEG165" s="225"/>
      <c r="CEH165" s="225"/>
      <c r="CEI165" s="225"/>
      <c r="CEJ165" s="225"/>
      <c r="CEK165" s="225"/>
      <c r="CEL165" s="225"/>
      <c r="CEM165" s="225"/>
      <c r="CEN165" s="225"/>
      <c r="CEO165" s="225"/>
      <c r="CEP165" s="225"/>
      <c r="CEQ165" s="225"/>
      <c r="CER165" s="225"/>
      <c r="CES165" s="225"/>
      <c r="CET165" s="225"/>
      <c r="CEU165" s="225"/>
      <c r="CEV165" s="225"/>
      <c r="CEW165" s="225"/>
      <c r="CEX165" s="225"/>
      <c r="CEY165" s="225"/>
      <c r="CEZ165" s="225"/>
      <c r="CFA165" s="225"/>
      <c r="CFB165" s="225"/>
      <c r="CFC165" s="225"/>
      <c r="CFD165" s="225"/>
      <c r="CFE165" s="225"/>
      <c r="CFF165" s="225"/>
      <c r="CFG165" s="225"/>
      <c r="CFH165" s="225"/>
      <c r="CFI165" s="225"/>
      <c r="CFJ165" s="225"/>
      <c r="CFK165" s="225"/>
      <c r="CFL165" s="225"/>
      <c r="CFM165" s="225"/>
      <c r="CFN165" s="225"/>
      <c r="CFO165" s="225"/>
      <c r="CFP165" s="225"/>
      <c r="CFQ165" s="225"/>
      <c r="CFR165" s="225"/>
      <c r="CFS165" s="225"/>
      <c r="CFT165" s="225"/>
      <c r="CFU165" s="225"/>
      <c r="CFV165" s="225"/>
      <c r="CFW165" s="225"/>
      <c r="CFX165" s="225"/>
      <c r="CFY165" s="225"/>
      <c r="CFZ165" s="225"/>
      <c r="CGA165" s="225"/>
      <c r="CGB165" s="225"/>
      <c r="CGC165" s="225"/>
      <c r="CGD165" s="225"/>
      <c r="CGE165" s="225"/>
      <c r="CGF165" s="225"/>
      <c r="CGG165" s="225"/>
      <c r="CGH165" s="225"/>
      <c r="CGI165" s="225"/>
      <c r="CGJ165" s="225"/>
      <c r="CGK165" s="225"/>
      <c r="CGL165" s="225"/>
      <c r="CGM165" s="225"/>
      <c r="CGN165" s="225"/>
      <c r="CGO165" s="225"/>
      <c r="CGP165" s="225"/>
      <c r="CGQ165" s="225"/>
      <c r="CGR165" s="225"/>
      <c r="CGS165" s="225"/>
      <c r="CGT165" s="225"/>
      <c r="CGU165" s="225"/>
      <c r="CGV165" s="225"/>
      <c r="CGW165" s="225"/>
      <c r="CGX165" s="225"/>
      <c r="CGY165" s="225"/>
      <c r="CGZ165" s="225"/>
      <c r="CHA165" s="225"/>
      <c r="CHB165" s="225"/>
      <c r="CHC165" s="225"/>
      <c r="CHD165" s="225"/>
      <c r="CHE165" s="225"/>
      <c r="CHF165" s="225"/>
      <c r="CHG165" s="225"/>
      <c r="CHH165" s="225"/>
      <c r="CHI165" s="225"/>
      <c r="CHJ165" s="225"/>
      <c r="CHK165" s="225"/>
      <c r="CHL165" s="225"/>
      <c r="CHM165" s="225"/>
      <c r="CHN165" s="225"/>
      <c r="CHO165" s="225"/>
      <c r="CHP165" s="225"/>
      <c r="CHQ165" s="225"/>
      <c r="CHR165" s="225"/>
      <c r="CHS165" s="225"/>
      <c r="CHT165" s="225"/>
      <c r="CHU165" s="225"/>
      <c r="CHV165" s="225"/>
      <c r="CHW165" s="225"/>
      <c r="CHX165" s="225"/>
      <c r="CHY165" s="225"/>
      <c r="CHZ165" s="225"/>
      <c r="CIA165" s="225"/>
      <c r="CIB165" s="225"/>
      <c r="CIC165" s="225"/>
      <c r="CID165" s="225"/>
      <c r="CIE165" s="225"/>
      <c r="CIF165" s="225"/>
      <c r="CIG165" s="225"/>
      <c r="CIH165" s="225"/>
      <c r="CII165" s="225"/>
      <c r="CIJ165" s="225"/>
      <c r="CIK165" s="225"/>
      <c r="CIL165" s="225"/>
      <c r="CIM165" s="225"/>
      <c r="CIN165" s="225"/>
      <c r="CIO165" s="225"/>
      <c r="CIP165" s="225"/>
      <c r="CIQ165" s="225"/>
      <c r="CIR165" s="225"/>
      <c r="CIS165" s="225"/>
      <c r="CIT165" s="225"/>
      <c r="CIU165" s="225"/>
      <c r="CIV165" s="225"/>
      <c r="CIW165" s="225"/>
      <c r="CIX165" s="225"/>
      <c r="CIY165" s="225"/>
      <c r="CIZ165" s="225"/>
      <c r="CJA165" s="225"/>
      <c r="CJB165" s="225"/>
      <c r="CJC165" s="225"/>
      <c r="CJD165" s="225"/>
      <c r="CJE165" s="225"/>
      <c r="CJF165" s="225"/>
      <c r="CJG165" s="225"/>
      <c r="CJH165" s="225"/>
      <c r="CJI165" s="225"/>
      <c r="CJJ165" s="225"/>
      <c r="CJK165" s="225"/>
      <c r="CJL165" s="225"/>
      <c r="CJM165" s="225"/>
      <c r="CJN165" s="225"/>
      <c r="CJO165" s="225"/>
      <c r="CJP165" s="225"/>
      <c r="CJQ165" s="225"/>
      <c r="CJR165" s="225"/>
      <c r="CJS165" s="225"/>
      <c r="CJT165" s="225"/>
      <c r="CJU165" s="225"/>
      <c r="CJV165" s="225"/>
      <c r="CJW165" s="225"/>
      <c r="CJX165" s="225"/>
      <c r="CJY165" s="225"/>
      <c r="CJZ165" s="225"/>
      <c r="CKA165" s="225"/>
      <c r="CKB165" s="225"/>
      <c r="CKC165" s="225"/>
      <c r="CKD165" s="225"/>
      <c r="CKE165" s="225"/>
      <c r="CKF165" s="225"/>
      <c r="CKG165" s="225"/>
      <c r="CKH165" s="225"/>
      <c r="CKI165" s="225"/>
      <c r="CKJ165" s="225"/>
      <c r="CKK165" s="225"/>
      <c r="CKL165" s="225"/>
      <c r="CKM165" s="225"/>
      <c r="CKN165" s="225"/>
      <c r="CKO165" s="225"/>
      <c r="CKP165" s="225"/>
      <c r="CKQ165" s="225"/>
      <c r="CKR165" s="225"/>
      <c r="CKS165" s="225"/>
      <c r="CKT165" s="225"/>
      <c r="CKU165" s="225"/>
      <c r="CKV165" s="225"/>
      <c r="CKW165" s="225"/>
      <c r="CKX165" s="225"/>
      <c r="CKY165" s="225"/>
      <c r="CKZ165" s="225"/>
      <c r="CLA165" s="225"/>
      <c r="CLB165" s="225"/>
      <c r="CLC165" s="225"/>
      <c r="CLD165" s="225"/>
      <c r="CLE165" s="225"/>
      <c r="CLF165" s="225"/>
      <c r="CLG165" s="225"/>
      <c r="CLH165" s="225"/>
      <c r="CLI165" s="225"/>
      <c r="CLJ165" s="225"/>
      <c r="CLK165" s="225"/>
      <c r="CLL165" s="225"/>
      <c r="CLM165" s="225"/>
      <c r="CLN165" s="225"/>
      <c r="CLO165" s="225"/>
      <c r="CLP165" s="225"/>
      <c r="CLQ165" s="225"/>
      <c r="CLR165" s="225"/>
      <c r="CLS165" s="225"/>
      <c r="CLT165" s="225"/>
      <c r="CLU165" s="225"/>
      <c r="CLV165" s="225"/>
      <c r="CLW165" s="225"/>
      <c r="CLX165" s="225"/>
      <c r="CLY165" s="225"/>
      <c r="CLZ165" s="225"/>
      <c r="CMA165" s="225"/>
      <c r="CMB165" s="225"/>
      <c r="CMC165" s="225"/>
      <c r="CMD165" s="225"/>
      <c r="CME165" s="225"/>
      <c r="CMF165" s="225"/>
      <c r="CMG165" s="225"/>
      <c r="CMH165" s="225"/>
      <c r="CMI165" s="225"/>
      <c r="CMJ165" s="225"/>
      <c r="CMK165" s="225"/>
      <c r="CML165" s="225"/>
      <c r="CMM165" s="225"/>
      <c r="CMN165" s="225"/>
      <c r="CMO165" s="225"/>
      <c r="CMP165" s="225"/>
      <c r="CMQ165" s="225"/>
      <c r="CMR165" s="225"/>
      <c r="CMS165" s="225"/>
      <c r="CMT165" s="225"/>
      <c r="CMU165" s="225"/>
      <c r="CMV165" s="225"/>
      <c r="CMW165" s="225"/>
      <c r="CMX165" s="225"/>
      <c r="CMY165" s="225"/>
      <c r="CMZ165" s="225"/>
      <c r="CNA165" s="225"/>
      <c r="CNB165" s="225"/>
      <c r="CNC165" s="225"/>
      <c r="CND165" s="225"/>
      <c r="CNE165" s="225"/>
      <c r="CNF165" s="225"/>
      <c r="CNG165" s="225"/>
      <c r="CNH165" s="225"/>
      <c r="CNI165" s="225"/>
      <c r="CNJ165" s="225"/>
      <c r="CNK165" s="225"/>
      <c r="CNL165" s="225"/>
      <c r="CNM165" s="225"/>
      <c r="CNN165" s="225"/>
      <c r="CNO165" s="225"/>
      <c r="CNP165" s="225"/>
      <c r="CNQ165" s="225"/>
      <c r="CNR165" s="225"/>
      <c r="CNS165" s="225"/>
      <c r="CNT165" s="225"/>
      <c r="CNU165" s="225"/>
      <c r="CNV165" s="225"/>
      <c r="CNW165" s="225"/>
      <c r="CNX165" s="225"/>
      <c r="CNY165" s="225"/>
      <c r="CNZ165" s="225"/>
      <c r="COA165" s="225"/>
      <c r="COB165" s="225"/>
      <c r="COC165" s="225"/>
      <c r="COD165" s="225"/>
      <c r="COE165" s="225"/>
      <c r="COF165" s="225"/>
      <c r="COG165" s="225"/>
      <c r="COH165" s="225"/>
      <c r="COI165" s="225"/>
      <c r="COJ165" s="225"/>
      <c r="COK165" s="225"/>
      <c r="COL165" s="225"/>
      <c r="COM165" s="225"/>
      <c r="CON165" s="225"/>
      <c r="COO165" s="225"/>
      <c r="COP165" s="225"/>
      <c r="COQ165" s="225"/>
      <c r="COR165" s="225"/>
      <c r="COS165" s="225"/>
      <c r="COT165" s="225"/>
      <c r="COU165" s="225"/>
      <c r="COV165" s="225"/>
      <c r="COW165" s="225"/>
      <c r="COX165" s="225"/>
      <c r="COY165" s="225"/>
      <c r="COZ165" s="225"/>
      <c r="CPA165" s="225"/>
      <c r="CPB165" s="225"/>
      <c r="CPC165" s="225"/>
      <c r="CPD165" s="225"/>
      <c r="CPE165" s="225"/>
      <c r="CPF165" s="225"/>
      <c r="CPG165" s="225"/>
      <c r="CPH165" s="225"/>
      <c r="CPI165" s="225"/>
      <c r="CPJ165" s="225"/>
      <c r="CPK165" s="225"/>
      <c r="CPL165" s="225"/>
      <c r="CPM165" s="225"/>
      <c r="CPN165" s="225"/>
      <c r="CPO165" s="225"/>
      <c r="CPP165" s="225"/>
      <c r="CPQ165" s="225"/>
      <c r="CPR165" s="225"/>
      <c r="CPS165" s="225"/>
      <c r="CPT165" s="225"/>
      <c r="CPU165" s="225"/>
      <c r="CPV165" s="225"/>
      <c r="CPW165" s="225"/>
      <c r="CPX165" s="225"/>
      <c r="CPY165" s="225"/>
      <c r="CPZ165" s="225"/>
      <c r="CQA165" s="225"/>
      <c r="CQB165" s="225"/>
      <c r="CQC165" s="225"/>
      <c r="CQD165" s="225"/>
      <c r="CQE165" s="225"/>
      <c r="CQF165" s="225"/>
      <c r="CQG165" s="225"/>
      <c r="CQH165" s="225"/>
      <c r="CQI165" s="225"/>
      <c r="CQJ165" s="225"/>
      <c r="CQK165" s="225"/>
      <c r="CQL165" s="225"/>
      <c r="CQM165" s="225"/>
      <c r="CQN165" s="225"/>
      <c r="CQO165" s="225"/>
      <c r="CQP165" s="225"/>
      <c r="CQQ165" s="225"/>
      <c r="CQR165" s="225"/>
      <c r="CQS165" s="225"/>
      <c r="CQT165" s="225"/>
      <c r="CQU165" s="225"/>
      <c r="CQV165" s="225"/>
      <c r="CQW165" s="225"/>
      <c r="CQX165" s="225"/>
      <c r="CQY165" s="225"/>
      <c r="CQZ165" s="225"/>
      <c r="CRA165" s="225"/>
      <c r="CRB165" s="225"/>
      <c r="CRC165" s="225"/>
      <c r="CRD165" s="225"/>
      <c r="CRE165" s="225"/>
      <c r="CRF165" s="225"/>
      <c r="CRG165" s="225"/>
      <c r="CRH165" s="225"/>
      <c r="CRI165" s="225"/>
      <c r="CRJ165" s="225"/>
      <c r="CRK165" s="225"/>
      <c r="CRL165" s="225"/>
      <c r="CRM165" s="225"/>
      <c r="CRN165" s="225"/>
      <c r="CRO165" s="225"/>
      <c r="CRP165" s="225"/>
      <c r="CRQ165" s="225"/>
      <c r="CRR165" s="225"/>
      <c r="CRS165" s="225"/>
      <c r="CRT165" s="225"/>
      <c r="CRU165" s="225"/>
      <c r="CRV165" s="225"/>
      <c r="CRW165" s="225"/>
      <c r="CRX165" s="225"/>
      <c r="CRY165" s="225"/>
      <c r="CRZ165" s="225"/>
      <c r="CSA165" s="225"/>
      <c r="CSB165" s="225"/>
      <c r="CSC165" s="225"/>
      <c r="CSD165" s="225"/>
      <c r="CSE165" s="225"/>
      <c r="CSF165" s="225"/>
      <c r="CSG165" s="225"/>
      <c r="CSH165" s="225"/>
      <c r="CSI165" s="225"/>
      <c r="CSJ165" s="225"/>
      <c r="CSK165" s="225"/>
      <c r="CSL165" s="225"/>
      <c r="CSM165" s="225"/>
      <c r="CSN165" s="225"/>
      <c r="CSO165" s="225"/>
      <c r="CSP165" s="225"/>
      <c r="CSQ165" s="225"/>
      <c r="CSR165" s="225"/>
      <c r="CSS165" s="225"/>
      <c r="CST165" s="225"/>
      <c r="CSU165" s="225"/>
      <c r="CSV165" s="225"/>
      <c r="CSW165" s="225"/>
      <c r="CSX165" s="225"/>
      <c r="CSY165" s="225"/>
      <c r="CSZ165" s="225"/>
      <c r="CTA165" s="225"/>
      <c r="CTB165" s="225"/>
      <c r="CTC165" s="225"/>
      <c r="CTD165" s="225"/>
      <c r="CTE165" s="225"/>
      <c r="CTF165" s="225"/>
      <c r="CTG165" s="225"/>
      <c r="CTH165" s="225"/>
      <c r="CTI165" s="225"/>
      <c r="CTJ165" s="225"/>
      <c r="CTK165" s="225"/>
      <c r="CTL165" s="225"/>
      <c r="CTM165" s="225"/>
      <c r="CTN165" s="225"/>
      <c r="CTO165" s="225"/>
      <c r="CTP165" s="225"/>
      <c r="CTQ165" s="225"/>
      <c r="CTR165" s="225"/>
      <c r="CTS165" s="225"/>
      <c r="CTT165" s="225"/>
      <c r="CTU165" s="225"/>
      <c r="CTV165" s="225"/>
      <c r="CTW165" s="225"/>
      <c r="CTX165" s="225"/>
      <c r="CTY165" s="225"/>
      <c r="CTZ165" s="225"/>
      <c r="CUA165" s="225"/>
      <c r="CUB165" s="225"/>
      <c r="CUC165" s="225"/>
      <c r="CUD165" s="225"/>
      <c r="CUE165" s="225"/>
      <c r="CUF165" s="225"/>
      <c r="CUG165" s="225"/>
      <c r="CUH165" s="225"/>
      <c r="CUI165" s="225"/>
      <c r="CUJ165" s="225"/>
      <c r="CUK165" s="225"/>
      <c r="CUL165" s="225"/>
      <c r="CUM165" s="225"/>
      <c r="CUN165" s="225"/>
      <c r="CUO165" s="225"/>
      <c r="CUP165" s="225"/>
      <c r="CUQ165" s="225"/>
      <c r="CUR165" s="225"/>
      <c r="CUS165" s="225"/>
      <c r="CUT165" s="225"/>
      <c r="CUU165" s="225"/>
      <c r="CUV165" s="225"/>
      <c r="CUW165" s="225"/>
      <c r="CUX165" s="225"/>
      <c r="CUY165" s="225"/>
      <c r="CUZ165" s="225"/>
      <c r="CVA165" s="225"/>
      <c r="CVB165" s="225"/>
      <c r="CVC165" s="225"/>
      <c r="CVD165" s="225"/>
      <c r="CVE165" s="225"/>
      <c r="CVF165" s="225"/>
      <c r="CVG165" s="225"/>
      <c r="CVH165" s="225"/>
      <c r="CVI165" s="225"/>
      <c r="CVJ165" s="225"/>
      <c r="CVK165" s="225"/>
      <c r="CVL165" s="225"/>
      <c r="CVM165" s="225"/>
      <c r="CVN165" s="225"/>
      <c r="CVO165" s="225"/>
      <c r="CVP165" s="225"/>
      <c r="CVQ165" s="225"/>
      <c r="CVR165" s="225"/>
      <c r="CVS165" s="225"/>
      <c r="CVT165" s="225"/>
      <c r="CVU165" s="225"/>
      <c r="CVV165" s="225"/>
      <c r="CVW165" s="225"/>
      <c r="CVX165" s="225"/>
      <c r="CVY165" s="225"/>
      <c r="CVZ165" s="225"/>
      <c r="CWA165" s="225"/>
      <c r="CWB165" s="225"/>
      <c r="CWC165" s="225"/>
      <c r="CWD165" s="225"/>
      <c r="CWE165" s="225"/>
      <c r="CWF165" s="225"/>
      <c r="CWG165" s="225"/>
      <c r="CWH165" s="225"/>
      <c r="CWI165" s="225"/>
      <c r="CWJ165" s="225"/>
      <c r="CWK165" s="225"/>
      <c r="CWL165" s="225"/>
      <c r="CWM165" s="225"/>
      <c r="CWN165" s="225"/>
      <c r="CWO165" s="225"/>
      <c r="CWP165" s="225"/>
      <c r="CWQ165" s="225"/>
      <c r="CWR165" s="225"/>
      <c r="CWS165" s="225"/>
      <c r="CWT165" s="225"/>
      <c r="CWU165" s="225"/>
      <c r="CWV165" s="225"/>
      <c r="CWW165" s="225"/>
      <c r="CWX165" s="225"/>
      <c r="CWY165" s="225"/>
      <c r="CWZ165" s="225"/>
      <c r="CXA165" s="225"/>
      <c r="CXB165" s="225"/>
      <c r="CXC165" s="225"/>
      <c r="CXD165" s="225"/>
      <c r="CXE165" s="225"/>
      <c r="CXF165" s="225"/>
      <c r="CXG165" s="225"/>
      <c r="CXH165" s="225"/>
      <c r="CXI165" s="225"/>
      <c r="CXJ165" s="225"/>
      <c r="CXK165" s="225"/>
      <c r="CXL165" s="225"/>
      <c r="CXM165" s="225"/>
      <c r="CXN165" s="225"/>
      <c r="CXO165" s="225"/>
      <c r="CXP165" s="225"/>
      <c r="CXQ165" s="225"/>
      <c r="CXR165" s="225"/>
      <c r="CXS165" s="225"/>
      <c r="CXT165" s="225"/>
      <c r="CXU165" s="225"/>
      <c r="CXV165" s="225"/>
      <c r="CXW165" s="225"/>
      <c r="CXX165" s="225"/>
      <c r="CXY165" s="225"/>
      <c r="CXZ165" s="225"/>
      <c r="CYA165" s="225"/>
      <c r="CYB165" s="225"/>
      <c r="CYC165" s="225"/>
      <c r="CYD165" s="225"/>
      <c r="CYE165" s="225"/>
      <c r="CYF165" s="225"/>
      <c r="CYG165" s="225"/>
      <c r="CYH165" s="225"/>
      <c r="CYI165" s="225"/>
      <c r="CYJ165" s="225"/>
      <c r="CYK165" s="225"/>
      <c r="CYL165" s="225"/>
      <c r="CYM165" s="225"/>
      <c r="CYN165" s="225"/>
      <c r="CYO165" s="225"/>
      <c r="CYP165" s="225"/>
      <c r="CYQ165" s="225"/>
      <c r="CYR165" s="225"/>
      <c r="CYS165" s="225"/>
      <c r="CYT165" s="225"/>
      <c r="CYU165" s="225"/>
      <c r="CYV165" s="225"/>
      <c r="CYW165" s="225"/>
      <c r="CYX165" s="225"/>
      <c r="CYY165" s="225"/>
      <c r="CYZ165" s="225"/>
      <c r="CZA165" s="225"/>
      <c r="CZB165" s="225"/>
      <c r="CZC165" s="225"/>
      <c r="CZD165" s="225"/>
      <c r="CZE165" s="225"/>
      <c r="CZF165" s="225"/>
      <c r="CZG165" s="225"/>
      <c r="CZH165" s="225"/>
      <c r="CZI165" s="225"/>
      <c r="CZJ165" s="225"/>
      <c r="CZK165" s="225"/>
      <c r="CZL165" s="225"/>
      <c r="CZM165" s="225"/>
      <c r="CZN165" s="225"/>
      <c r="CZO165" s="225"/>
      <c r="CZP165" s="225"/>
      <c r="CZQ165" s="225"/>
      <c r="CZR165" s="225"/>
      <c r="CZS165" s="225"/>
      <c r="CZT165" s="225"/>
      <c r="CZU165" s="225"/>
      <c r="CZV165" s="225"/>
      <c r="CZW165" s="225"/>
      <c r="CZX165" s="225"/>
      <c r="CZY165" s="225"/>
      <c r="CZZ165" s="225"/>
      <c r="DAA165" s="225"/>
      <c r="DAB165" s="225"/>
      <c r="DAC165" s="225"/>
      <c r="DAD165" s="225"/>
      <c r="DAE165" s="225"/>
      <c r="DAF165" s="225"/>
      <c r="DAG165" s="225"/>
      <c r="DAH165" s="225"/>
      <c r="DAI165" s="225"/>
      <c r="DAJ165" s="225"/>
      <c r="DAK165" s="225"/>
      <c r="DAL165" s="225"/>
      <c r="DAM165" s="225"/>
      <c r="DAN165" s="225"/>
      <c r="DAO165" s="225"/>
      <c r="DAP165" s="225"/>
      <c r="DAQ165" s="225"/>
      <c r="DAR165" s="225"/>
      <c r="DAS165" s="225"/>
      <c r="DAT165" s="225"/>
      <c r="DAU165" s="225"/>
      <c r="DAV165" s="225"/>
      <c r="DAW165" s="225"/>
      <c r="DAX165" s="225"/>
      <c r="DAY165" s="225"/>
      <c r="DAZ165" s="225"/>
      <c r="DBA165" s="225"/>
      <c r="DBB165" s="225"/>
      <c r="DBC165" s="225"/>
      <c r="DBD165" s="225"/>
      <c r="DBE165" s="225"/>
      <c r="DBF165" s="225"/>
      <c r="DBG165" s="225"/>
      <c r="DBH165" s="225"/>
      <c r="DBI165" s="225"/>
      <c r="DBJ165" s="225"/>
      <c r="DBK165" s="225"/>
      <c r="DBL165" s="225"/>
      <c r="DBM165" s="225"/>
      <c r="DBN165" s="225"/>
      <c r="DBO165" s="225"/>
      <c r="DBP165" s="225"/>
      <c r="DBQ165" s="225"/>
      <c r="DBR165" s="225"/>
      <c r="DBS165" s="225"/>
      <c r="DBT165" s="225"/>
      <c r="DBU165" s="225"/>
      <c r="DBV165" s="225"/>
      <c r="DBW165" s="225"/>
      <c r="DBX165" s="225"/>
      <c r="DBY165" s="225"/>
      <c r="DBZ165" s="225"/>
      <c r="DCA165" s="225"/>
      <c r="DCB165" s="225"/>
      <c r="DCC165" s="225"/>
      <c r="DCD165" s="225"/>
      <c r="DCE165" s="225"/>
      <c r="DCF165" s="225"/>
      <c r="DCG165" s="225"/>
      <c r="DCH165" s="225"/>
      <c r="DCI165" s="225"/>
      <c r="DCJ165" s="225"/>
      <c r="DCK165" s="225"/>
      <c r="DCL165" s="225"/>
      <c r="DCM165" s="225"/>
      <c r="DCN165" s="225"/>
      <c r="DCO165" s="225"/>
      <c r="DCP165" s="225"/>
      <c r="DCQ165" s="225"/>
      <c r="DCR165" s="225"/>
      <c r="DCS165" s="225"/>
      <c r="DCT165" s="225"/>
      <c r="DCU165" s="225"/>
      <c r="DCV165" s="225"/>
      <c r="DCW165" s="225"/>
      <c r="DCX165" s="225"/>
      <c r="DCY165" s="225"/>
      <c r="DCZ165" s="225"/>
      <c r="DDA165" s="225"/>
      <c r="DDB165" s="225"/>
      <c r="DDC165" s="225"/>
      <c r="DDD165" s="225"/>
      <c r="DDE165" s="225"/>
      <c r="DDF165" s="225"/>
      <c r="DDG165" s="225"/>
      <c r="DDH165" s="225"/>
      <c r="DDI165" s="225"/>
      <c r="DDJ165" s="225"/>
      <c r="DDK165" s="225"/>
      <c r="DDL165" s="225"/>
      <c r="DDM165" s="225"/>
      <c r="DDN165" s="225"/>
      <c r="DDO165" s="225"/>
      <c r="DDP165" s="225"/>
      <c r="DDQ165" s="225"/>
      <c r="DDR165" s="225"/>
      <c r="DDS165" s="225"/>
      <c r="DDT165" s="225"/>
      <c r="DDU165" s="225"/>
      <c r="DDV165" s="225"/>
      <c r="DDW165" s="225"/>
      <c r="DDX165" s="225"/>
      <c r="DDY165" s="225"/>
      <c r="DDZ165" s="225"/>
      <c r="DEA165" s="225"/>
      <c r="DEB165" s="225"/>
      <c r="DEC165" s="225"/>
      <c r="DED165" s="225"/>
      <c r="DEE165" s="225"/>
      <c r="DEF165" s="225"/>
      <c r="DEG165" s="225"/>
      <c r="DEH165" s="225"/>
      <c r="DEI165" s="225"/>
      <c r="DEJ165" s="225"/>
      <c r="DEK165" s="225"/>
      <c r="DEL165" s="225"/>
      <c r="DEM165" s="225"/>
      <c r="DEN165" s="225"/>
      <c r="DEO165" s="225"/>
      <c r="DEP165" s="225"/>
      <c r="DEQ165" s="225"/>
      <c r="DER165" s="225"/>
      <c r="DES165" s="225"/>
      <c r="DET165" s="225"/>
      <c r="DEU165" s="225"/>
      <c r="DEV165" s="225"/>
      <c r="DEW165" s="225"/>
      <c r="DEX165" s="225"/>
      <c r="DEY165" s="225"/>
      <c r="DEZ165" s="225"/>
      <c r="DFA165" s="225"/>
      <c r="DFB165" s="225"/>
      <c r="DFC165" s="225"/>
      <c r="DFD165" s="225"/>
      <c r="DFE165" s="225"/>
      <c r="DFF165" s="225"/>
      <c r="DFG165" s="225"/>
      <c r="DFH165" s="225"/>
      <c r="DFI165" s="225"/>
      <c r="DFJ165" s="225"/>
      <c r="DFK165" s="225"/>
      <c r="DFL165" s="225"/>
      <c r="DFM165" s="225"/>
      <c r="DFN165" s="225"/>
      <c r="DFO165" s="225"/>
      <c r="DFP165" s="225"/>
      <c r="DFQ165" s="225"/>
      <c r="DFR165" s="225"/>
      <c r="DFS165" s="225"/>
      <c r="DFT165" s="225"/>
      <c r="DFU165" s="225"/>
      <c r="DFV165" s="225"/>
      <c r="DFW165" s="225"/>
      <c r="DFX165" s="225"/>
      <c r="DFY165" s="225"/>
      <c r="DFZ165" s="225"/>
      <c r="DGA165" s="225"/>
      <c r="DGB165" s="225"/>
      <c r="DGC165" s="225"/>
      <c r="DGD165" s="225"/>
      <c r="DGE165" s="225"/>
      <c r="DGF165" s="225"/>
      <c r="DGG165" s="225"/>
      <c r="DGH165" s="225"/>
      <c r="DGI165" s="225"/>
      <c r="DGJ165" s="225"/>
      <c r="DGK165" s="225"/>
      <c r="DGL165" s="225"/>
      <c r="DGM165" s="225"/>
      <c r="DGN165" s="225"/>
      <c r="DGO165" s="225"/>
      <c r="DGP165" s="225"/>
      <c r="DGQ165" s="225"/>
      <c r="DGR165" s="225"/>
      <c r="DGS165" s="225"/>
      <c r="DGT165" s="225"/>
      <c r="DGU165" s="225"/>
      <c r="DGV165" s="225"/>
      <c r="DGW165" s="225"/>
      <c r="DGX165" s="225"/>
      <c r="DGY165" s="225"/>
      <c r="DGZ165" s="225"/>
      <c r="DHA165" s="225"/>
      <c r="DHB165" s="225"/>
      <c r="DHC165" s="225"/>
      <c r="DHD165" s="225"/>
      <c r="DHE165" s="225"/>
      <c r="DHF165" s="225"/>
      <c r="DHG165" s="225"/>
      <c r="DHH165" s="225"/>
      <c r="DHI165" s="225"/>
      <c r="DHJ165" s="225"/>
      <c r="DHK165" s="225"/>
      <c r="DHL165" s="225"/>
      <c r="DHM165" s="225"/>
      <c r="DHN165" s="225"/>
      <c r="DHO165" s="225"/>
      <c r="DHP165" s="225"/>
      <c r="DHQ165" s="225"/>
      <c r="DHR165" s="225"/>
      <c r="DHS165" s="225"/>
      <c r="DHT165" s="225"/>
      <c r="DHU165" s="225"/>
      <c r="DHV165" s="225"/>
      <c r="DHW165" s="225"/>
      <c r="DHX165" s="225"/>
      <c r="DHY165" s="225"/>
      <c r="DHZ165" s="225"/>
      <c r="DIA165" s="225"/>
      <c r="DIB165" s="225"/>
      <c r="DIC165" s="225"/>
      <c r="DID165" s="225"/>
      <c r="DIE165" s="225"/>
      <c r="DIF165" s="225"/>
      <c r="DIG165" s="225"/>
      <c r="DIH165" s="225"/>
      <c r="DII165" s="225"/>
      <c r="DIJ165" s="225"/>
      <c r="DIK165" s="225"/>
      <c r="DIL165" s="225"/>
      <c r="DIM165" s="225"/>
      <c r="DIN165" s="225"/>
      <c r="DIO165" s="225"/>
      <c r="DIP165" s="225"/>
      <c r="DIQ165" s="225"/>
      <c r="DIR165" s="225"/>
      <c r="DIS165" s="225"/>
      <c r="DIT165" s="225"/>
      <c r="DIU165" s="225"/>
      <c r="DIV165" s="225"/>
      <c r="DIW165" s="225"/>
      <c r="DIX165" s="225"/>
      <c r="DIY165" s="225"/>
      <c r="DIZ165" s="225"/>
      <c r="DJA165" s="225"/>
      <c r="DJB165" s="225"/>
      <c r="DJC165" s="225"/>
      <c r="DJD165" s="225"/>
      <c r="DJE165" s="225"/>
      <c r="DJF165" s="225"/>
      <c r="DJG165" s="225"/>
      <c r="DJH165" s="225"/>
      <c r="DJI165" s="225"/>
      <c r="DJJ165" s="225"/>
      <c r="DJK165" s="225"/>
      <c r="DJL165" s="225"/>
      <c r="DJM165" s="225"/>
      <c r="DJN165" s="225"/>
      <c r="DJO165" s="225"/>
      <c r="DJP165" s="225"/>
      <c r="DJQ165" s="225"/>
      <c r="DJR165" s="225"/>
      <c r="DJS165" s="225"/>
      <c r="DJT165" s="225"/>
      <c r="DJU165" s="225"/>
      <c r="DJV165" s="225"/>
      <c r="DJW165" s="225"/>
      <c r="DJX165" s="225"/>
      <c r="DJY165" s="225"/>
      <c r="DJZ165" s="225"/>
      <c r="DKA165" s="225"/>
      <c r="DKB165" s="225"/>
      <c r="DKC165" s="225"/>
      <c r="DKD165" s="225"/>
      <c r="DKE165" s="225"/>
      <c r="DKF165" s="225"/>
      <c r="DKG165" s="225"/>
      <c r="DKH165" s="225"/>
      <c r="DKI165" s="225"/>
      <c r="DKJ165" s="225"/>
      <c r="DKK165" s="225"/>
      <c r="DKL165" s="225"/>
      <c r="DKM165" s="225"/>
      <c r="DKN165" s="225"/>
      <c r="DKO165" s="225"/>
      <c r="DKP165" s="225"/>
      <c r="DKQ165" s="225"/>
      <c r="DKR165" s="225"/>
      <c r="DKS165" s="225"/>
      <c r="DKT165" s="225"/>
      <c r="DKU165" s="225"/>
      <c r="DKV165" s="225"/>
      <c r="DKW165" s="225"/>
      <c r="DKX165" s="225"/>
      <c r="DKY165" s="225"/>
      <c r="DKZ165" s="225"/>
      <c r="DLA165" s="225"/>
      <c r="DLB165" s="225"/>
      <c r="DLC165" s="225"/>
      <c r="DLD165" s="225"/>
      <c r="DLE165" s="225"/>
      <c r="DLF165" s="225"/>
      <c r="DLG165" s="225"/>
      <c r="DLH165" s="225"/>
      <c r="DLI165" s="225"/>
      <c r="DLJ165" s="225"/>
      <c r="DLK165" s="225"/>
      <c r="DLL165" s="225"/>
      <c r="DLM165" s="225"/>
      <c r="DLN165" s="225"/>
      <c r="DLO165" s="225"/>
      <c r="DLP165" s="225"/>
      <c r="DLQ165" s="225"/>
      <c r="DLR165" s="225"/>
      <c r="DLS165" s="225"/>
      <c r="DLT165" s="225"/>
      <c r="DLU165" s="225"/>
      <c r="DLV165" s="225"/>
      <c r="DLW165" s="225"/>
      <c r="DLX165" s="225"/>
      <c r="DLY165" s="225"/>
      <c r="DLZ165" s="225"/>
      <c r="DMA165" s="225"/>
      <c r="DMB165" s="225"/>
      <c r="DMC165" s="225"/>
      <c r="DMD165" s="225"/>
      <c r="DME165" s="225"/>
      <c r="DMF165" s="225"/>
      <c r="DMG165" s="225"/>
      <c r="DMH165" s="225"/>
      <c r="DMI165" s="225"/>
      <c r="DMJ165" s="225"/>
      <c r="DMK165" s="225"/>
      <c r="DML165" s="225"/>
      <c r="DMM165" s="225"/>
      <c r="DMN165" s="225"/>
      <c r="DMO165" s="225"/>
      <c r="DMP165" s="225"/>
      <c r="DMQ165" s="225"/>
      <c r="DMR165" s="225"/>
      <c r="DMS165" s="225"/>
      <c r="DMT165" s="225"/>
      <c r="DMU165" s="225"/>
      <c r="DMV165" s="225"/>
      <c r="DMW165" s="225"/>
      <c r="DMX165" s="225"/>
      <c r="DMY165" s="225"/>
      <c r="DMZ165" s="225"/>
      <c r="DNA165" s="225"/>
      <c r="DNB165" s="225"/>
      <c r="DNC165" s="225"/>
      <c r="DND165" s="225"/>
      <c r="DNE165" s="225"/>
      <c r="DNF165" s="225"/>
      <c r="DNG165" s="225"/>
      <c r="DNH165" s="225"/>
      <c r="DNI165" s="225"/>
      <c r="DNJ165" s="225"/>
      <c r="DNK165" s="225"/>
      <c r="DNL165" s="225"/>
      <c r="DNM165" s="225"/>
      <c r="DNN165" s="225"/>
      <c r="DNO165" s="225"/>
      <c r="DNP165" s="225"/>
      <c r="DNQ165" s="225"/>
      <c r="DNR165" s="225"/>
      <c r="DNS165" s="225"/>
      <c r="DNT165" s="225"/>
      <c r="DNU165" s="225"/>
      <c r="DNV165" s="225"/>
      <c r="DNW165" s="225"/>
      <c r="DNX165" s="225"/>
      <c r="DNY165" s="225"/>
      <c r="DNZ165" s="225"/>
      <c r="DOA165" s="225"/>
      <c r="DOB165" s="225"/>
      <c r="DOC165" s="225"/>
      <c r="DOD165" s="225"/>
      <c r="DOE165" s="225"/>
      <c r="DOF165" s="225"/>
      <c r="DOG165" s="225"/>
      <c r="DOH165" s="225"/>
      <c r="DOI165" s="225"/>
      <c r="DOJ165" s="225"/>
      <c r="DOK165" s="225"/>
      <c r="DOL165" s="225"/>
      <c r="DOM165" s="225"/>
      <c r="DON165" s="225"/>
      <c r="DOO165" s="225"/>
      <c r="DOP165" s="225"/>
      <c r="DOQ165" s="225"/>
      <c r="DOR165" s="225"/>
      <c r="DOS165" s="225"/>
      <c r="DOT165" s="225"/>
      <c r="DOU165" s="225"/>
      <c r="DOV165" s="225"/>
      <c r="DOW165" s="225"/>
      <c r="DOX165" s="225"/>
      <c r="DOY165" s="225"/>
      <c r="DOZ165" s="225"/>
      <c r="DPA165" s="225"/>
      <c r="DPB165" s="225"/>
      <c r="DPC165" s="225"/>
      <c r="DPD165" s="225"/>
      <c r="DPE165" s="225"/>
      <c r="DPF165" s="225"/>
      <c r="DPG165" s="225"/>
      <c r="DPH165" s="225"/>
      <c r="DPI165" s="225"/>
      <c r="DPJ165" s="225"/>
      <c r="DPK165" s="225"/>
      <c r="DPL165" s="225"/>
      <c r="DPM165" s="225"/>
      <c r="DPN165" s="225"/>
      <c r="DPO165" s="225"/>
      <c r="DPP165" s="225"/>
      <c r="DPQ165" s="225"/>
      <c r="DPR165" s="225"/>
      <c r="DPS165" s="225"/>
      <c r="DPT165" s="225"/>
      <c r="DPU165" s="225"/>
      <c r="DPV165" s="225"/>
      <c r="DPW165" s="225"/>
      <c r="DPX165" s="225"/>
      <c r="DPY165" s="225"/>
      <c r="DPZ165" s="225"/>
      <c r="DQA165" s="225"/>
      <c r="DQB165" s="225"/>
      <c r="DQC165" s="225"/>
      <c r="DQD165" s="225"/>
      <c r="DQE165" s="225"/>
      <c r="DQF165" s="225"/>
      <c r="DQG165" s="225"/>
      <c r="DQH165" s="225"/>
      <c r="DQI165" s="225"/>
      <c r="DQJ165" s="225"/>
      <c r="DQK165" s="225"/>
      <c r="DQL165" s="225"/>
      <c r="DQM165" s="225"/>
      <c r="DQN165" s="225"/>
      <c r="DQO165" s="225"/>
      <c r="DQP165" s="225"/>
      <c r="DQQ165" s="225"/>
      <c r="DQR165" s="225"/>
      <c r="DQS165" s="225"/>
      <c r="DQT165" s="225"/>
      <c r="DQU165" s="225"/>
      <c r="DQV165" s="225"/>
      <c r="DQW165" s="225"/>
      <c r="DQX165" s="225"/>
      <c r="DQY165" s="225"/>
      <c r="DQZ165" s="225"/>
      <c r="DRA165" s="225"/>
      <c r="DRB165" s="225"/>
      <c r="DRC165" s="225"/>
      <c r="DRD165" s="225"/>
      <c r="DRE165" s="225"/>
      <c r="DRF165" s="225"/>
      <c r="DRG165" s="225"/>
      <c r="DRH165" s="225"/>
      <c r="DRI165" s="225"/>
      <c r="DRJ165" s="225"/>
      <c r="DRK165" s="225"/>
      <c r="DRL165" s="225"/>
      <c r="DRM165" s="225"/>
      <c r="DRN165" s="225"/>
      <c r="DRO165" s="225"/>
      <c r="DRP165" s="225"/>
      <c r="DRQ165" s="225"/>
      <c r="DRR165" s="225"/>
      <c r="DRS165" s="225"/>
      <c r="DRT165" s="225"/>
      <c r="DRU165" s="225"/>
      <c r="DRV165" s="225"/>
      <c r="DRW165" s="225"/>
      <c r="DRX165" s="225"/>
      <c r="DRY165" s="225"/>
      <c r="DRZ165" s="225"/>
      <c r="DSA165" s="225"/>
      <c r="DSB165" s="225"/>
      <c r="DSC165" s="225"/>
      <c r="DSD165" s="225"/>
      <c r="DSE165" s="225"/>
      <c r="DSF165" s="225"/>
      <c r="DSG165" s="225"/>
      <c r="DSH165" s="225"/>
      <c r="DSI165" s="225"/>
      <c r="DSJ165" s="225"/>
      <c r="DSK165" s="225"/>
      <c r="DSL165" s="225"/>
      <c r="DSM165" s="225"/>
      <c r="DSN165" s="225"/>
      <c r="DSO165" s="225"/>
      <c r="DSP165" s="225"/>
      <c r="DSQ165" s="225"/>
      <c r="DSR165" s="225"/>
      <c r="DSS165" s="225"/>
      <c r="DST165" s="225"/>
      <c r="DSU165" s="225"/>
      <c r="DSV165" s="225"/>
      <c r="DSW165" s="225"/>
      <c r="DSX165" s="225"/>
      <c r="DSY165" s="225"/>
      <c r="DSZ165" s="225"/>
      <c r="DTA165" s="225"/>
      <c r="DTB165" s="225"/>
      <c r="DTC165" s="225"/>
      <c r="DTD165" s="225"/>
      <c r="DTE165" s="225"/>
      <c r="DTF165" s="225"/>
      <c r="DTG165" s="225"/>
      <c r="DTH165" s="225"/>
      <c r="DTI165" s="225"/>
      <c r="DTJ165" s="225"/>
      <c r="DTK165" s="225"/>
      <c r="DTL165" s="225"/>
      <c r="DTM165" s="225"/>
      <c r="DTN165" s="225"/>
      <c r="DTO165" s="225"/>
      <c r="DTP165" s="225"/>
      <c r="DTQ165" s="225"/>
      <c r="DTR165" s="225"/>
      <c r="DTS165" s="225"/>
      <c r="DTT165" s="225"/>
      <c r="DTU165" s="225"/>
      <c r="DTV165" s="225"/>
      <c r="DTW165" s="225"/>
      <c r="DTX165" s="225"/>
      <c r="DTY165" s="225"/>
      <c r="DTZ165" s="225"/>
      <c r="DUA165" s="225"/>
      <c r="DUB165" s="225"/>
      <c r="DUC165" s="225"/>
      <c r="DUD165" s="225"/>
      <c r="DUE165" s="225"/>
      <c r="DUF165" s="225"/>
      <c r="DUG165" s="225"/>
      <c r="DUH165" s="225"/>
      <c r="DUI165" s="225"/>
      <c r="DUJ165" s="225"/>
      <c r="DUK165" s="225"/>
      <c r="DUL165" s="225"/>
      <c r="DUM165" s="225"/>
      <c r="DUN165" s="225"/>
      <c r="DUO165" s="225"/>
      <c r="DUP165" s="225"/>
      <c r="DUQ165" s="225"/>
      <c r="DUR165" s="225"/>
      <c r="DUS165" s="225"/>
      <c r="DUT165" s="225"/>
      <c r="DUU165" s="225"/>
      <c r="DUV165" s="225"/>
      <c r="DUW165" s="225"/>
      <c r="DUX165" s="225"/>
      <c r="DUY165" s="225"/>
      <c r="DUZ165" s="225"/>
      <c r="DVA165" s="225"/>
      <c r="DVB165" s="225"/>
      <c r="DVC165" s="225"/>
      <c r="DVD165" s="225"/>
      <c r="DVE165" s="225"/>
      <c r="DVF165" s="225"/>
      <c r="DVG165" s="225"/>
      <c r="DVH165" s="225"/>
      <c r="DVI165" s="225"/>
      <c r="DVJ165" s="225"/>
      <c r="DVK165" s="225"/>
      <c r="DVL165" s="225"/>
      <c r="DVM165" s="225"/>
      <c r="DVN165" s="225"/>
      <c r="DVO165" s="225"/>
      <c r="DVP165" s="225"/>
      <c r="DVQ165" s="225"/>
      <c r="DVR165" s="225"/>
      <c r="DVS165" s="225"/>
      <c r="DVT165" s="225"/>
      <c r="DVU165" s="225"/>
      <c r="DVV165" s="225"/>
      <c r="DVW165" s="225"/>
      <c r="DVX165" s="225"/>
      <c r="DVY165" s="225"/>
      <c r="DVZ165" s="225"/>
      <c r="DWA165" s="225"/>
      <c r="DWB165" s="225"/>
      <c r="DWC165" s="225"/>
      <c r="DWD165" s="225"/>
      <c r="DWE165" s="225"/>
      <c r="DWF165" s="225"/>
      <c r="DWG165" s="225"/>
      <c r="DWH165" s="225"/>
      <c r="DWI165" s="225"/>
      <c r="DWJ165" s="225"/>
      <c r="DWK165" s="225"/>
      <c r="DWL165" s="225"/>
      <c r="DWM165" s="225"/>
      <c r="DWN165" s="225"/>
      <c r="DWO165" s="225"/>
      <c r="DWP165" s="225"/>
      <c r="DWQ165" s="225"/>
      <c r="DWR165" s="225"/>
      <c r="DWS165" s="225"/>
      <c r="DWT165" s="225"/>
      <c r="DWU165" s="225"/>
      <c r="DWV165" s="225"/>
      <c r="DWW165" s="225"/>
      <c r="DWX165" s="225"/>
      <c r="DWY165" s="225"/>
      <c r="DWZ165" s="225"/>
      <c r="DXA165" s="225"/>
      <c r="DXB165" s="225"/>
      <c r="DXC165" s="225"/>
      <c r="DXD165" s="225"/>
      <c r="DXE165" s="225"/>
      <c r="DXF165" s="225"/>
      <c r="DXG165" s="225"/>
      <c r="DXH165" s="225"/>
      <c r="DXI165" s="225"/>
      <c r="DXJ165" s="225"/>
      <c r="DXK165" s="225"/>
      <c r="DXL165" s="225"/>
      <c r="DXM165" s="225"/>
      <c r="DXN165" s="225"/>
      <c r="DXO165" s="225"/>
      <c r="DXP165" s="225"/>
      <c r="DXQ165" s="225"/>
      <c r="DXR165" s="225"/>
      <c r="DXS165" s="225"/>
      <c r="DXT165" s="225"/>
      <c r="DXU165" s="225"/>
      <c r="DXV165" s="225"/>
      <c r="DXW165" s="225"/>
      <c r="DXX165" s="225"/>
      <c r="DXY165" s="225"/>
      <c r="DXZ165" s="225"/>
      <c r="DYA165" s="225"/>
      <c r="DYB165" s="225"/>
      <c r="DYC165" s="225"/>
      <c r="DYD165" s="225"/>
      <c r="DYE165" s="225"/>
      <c r="DYF165" s="225"/>
      <c r="DYG165" s="225"/>
      <c r="DYH165" s="225"/>
      <c r="DYI165" s="225"/>
      <c r="DYJ165" s="225"/>
      <c r="DYK165" s="225"/>
      <c r="DYL165" s="225"/>
      <c r="DYM165" s="225"/>
      <c r="DYN165" s="225"/>
      <c r="DYO165" s="225"/>
      <c r="DYP165" s="225"/>
      <c r="DYQ165" s="225"/>
      <c r="DYR165" s="225"/>
      <c r="DYS165" s="225"/>
      <c r="DYT165" s="225"/>
      <c r="DYU165" s="225"/>
      <c r="DYV165" s="225"/>
      <c r="DYW165" s="225"/>
      <c r="DYX165" s="225"/>
      <c r="DYY165" s="225"/>
      <c r="DYZ165" s="225"/>
      <c r="DZA165" s="225"/>
      <c r="DZB165" s="225"/>
      <c r="DZC165" s="225"/>
      <c r="DZD165" s="225"/>
      <c r="DZE165" s="225"/>
      <c r="DZF165" s="225"/>
      <c r="DZG165" s="225"/>
      <c r="DZH165" s="225"/>
      <c r="DZI165" s="225"/>
      <c r="DZJ165" s="225"/>
      <c r="DZK165" s="225"/>
      <c r="DZL165" s="225"/>
      <c r="DZM165" s="225"/>
      <c r="DZN165" s="225"/>
      <c r="DZO165" s="225"/>
      <c r="DZP165" s="225"/>
      <c r="DZQ165" s="225"/>
      <c r="DZR165" s="225"/>
      <c r="DZS165" s="225"/>
      <c r="DZT165" s="225"/>
      <c r="DZU165" s="225"/>
      <c r="DZV165" s="225"/>
      <c r="DZW165" s="225"/>
      <c r="DZX165" s="225"/>
      <c r="DZY165" s="225"/>
      <c r="DZZ165" s="225"/>
      <c r="EAA165" s="225"/>
      <c r="EAB165" s="225"/>
      <c r="EAC165" s="225"/>
      <c r="EAD165" s="225"/>
      <c r="EAE165" s="225"/>
      <c r="EAF165" s="225"/>
      <c r="EAG165" s="225"/>
      <c r="EAH165" s="225"/>
      <c r="EAI165" s="225"/>
      <c r="EAJ165" s="225"/>
      <c r="EAK165" s="225"/>
      <c r="EAL165" s="225"/>
      <c r="EAM165" s="225"/>
      <c r="EAN165" s="225"/>
      <c r="EAO165" s="225"/>
      <c r="EAP165" s="225"/>
      <c r="EAQ165" s="225"/>
      <c r="EAR165" s="225"/>
      <c r="EAS165" s="225"/>
      <c r="EAT165" s="225"/>
      <c r="EAU165" s="225"/>
      <c r="EAV165" s="225"/>
      <c r="EAW165" s="225"/>
      <c r="EAX165" s="225"/>
      <c r="EAY165" s="225"/>
      <c r="EAZ165" s="225"/>
      <c r="EBA165" s="225"/>
      <c r="EBB165" s="225"/>
      <c r="EBC165" s="225"/>
      <c r="EBD165" s="225"/>
      <c r="EBE165" s="225"/>
      <c r="EBF165" s="225"/>
      <c r="EBG165" s="225"/>
      <c r="EBH165" s="225"/>
      <c r="EBI165" s="225"/>
      <c r="EBJ165" s="225"/>
      <c r="EBK165" s="225"/>
      <c r="EBL165" s="225"/>
      <c r="EBM165" s="225"/>
      <c r="EBN165" s="225"/>
      <c r="EBO165" s="225"/>
      <c r="EBP165" s="225"/>
      <c r="EBQ165" s="225"/>
      <c r="EBR165" s="225"/>
      <c r="EBS165" s="225"/>
      <c r="EBT165" s="225"/>
      <c r="EBU165" s="225"/>
      <c r="EBV165" s="225"/>
      <c r="EBW165" s="225"/>
      <c r="EBX165" s="225"/>
      <c r="EBY165" s="225"/>
      <c r="EBZ165" s="225"/>
      <c r="ECA165" s="225"/>
      <c r="ECB165" s="225"/>
      <c r="ECC165" s="225"/>
      <c r="ECD165" s="225"/>
      <c r="ECE165" s="225"/>
      <c r="ECF165" s="225"/>
      <c r="ECG165" s="225"/>
      <c r="ECH165" s="225"/>
      <c r="ECI165" s="225"/>
      <c r="ECJ165" s="225"/>
      <c r="ECK165" s="225"/>
      <c r="ECL165" s="225"/>
      <c r="ECM165" s="225"/>
      <c r="ECN165" s="225"/>
      <c r="ECO165" s="225"/>
      <c r="ECP165" s="225"/>
      <c r="ECQ165" s="225"/>
      <c r="ECR165" s="225"/>
      <c r="ECS165" s="225"/>
      <c r="ECT165" s="225"/>
      <c r="ECU165" s="225"/>
      <c r="ECV165" s="225"/>
      <c r="ECW165" s="225"/>
      <c r="ECX165" s="225"/>
      <c r="ECY165" s="225"/>
      <c r="ECZ165" s="225"/>
      <c r="EDA165" s="225"/>
      <c r="EDB165" s="225"/>
      <c r="EDC165" s="225"/>
      <c r="EDD165" s="225"/>
      <c r="EDE165" s="225"/>
      <c r="EDF165" s="225"/>
      <c r="EDG165" s="225"/>
      <c r="EDH165" s="225"/>
      <c r="EDI165" s="225"/>
      <c r="EDJ165" s="225"/>
      <c r="EDK165" s="225"/>
      <c r="EDL165" s="225"/>
      <c r="EDM165" s="225"/>
      <c r="EDN165" s="225"/>
      <c r="EDO165" s="225"/>
      <c r="EDP165" s="225"/>
      <c r="EDQ165" s="225"/>
      <c r="EDR165" s="225"/>
      <c r="EDS165" s="225"/>
      <c r="EDT165" s="225"/>
      <c r="EDU165" s="225"/>
      <c r="EDV165" s="225"/>
      <c r="EDW165" s="225"/>
      <c r="EDX165" s="225"/>
      <c r="EDY165" s="225"/>
      <c r="EDZ165" s="225"/>
      <c r="EEA165" s="225"/>
      <c r="EEB165" s="225"/>
      <c r="EEC165" s="225"/>
      <c r="EED165" s="225"/>
      <c r="EEE165" s="225"/>
      <c r="EEF165" s="225"/>
      <c r="EEG165" s="225"/>
      <c r="EEH165" s="225"/>
      <c r="EEI165" s="225"/>
      <c r="EEJ165" s="225"/>
      <c r="EEK165" s="225"/>
      <c r="EEL165" s="225"/>
      <c r="EEM165" s="225"/>
      <c r="EEN165" s="225"/>
      <c r="EEO165" s="225"/>
      <c r="EEP165" s="225"/>
      <c r="EEQ165" s="225"/>
      <c r="EER165" s="225"/>
      <c r="EES165" s="225"/>
      <c r="EET165" s="225"/>
      <c r="EEU165" s="225"/>
      <c r="EEV165" s="225"/>
      <c r="EEW165" s="225"/>
      <c r="EEX165" s="225"/>
      <c r="EEY165" s="225"/>
      <c r="EEZ165" s="225"/>
      <c r="EFA165" s="225"/>
      <c r="EFB165" s="225"/>
      <c r="EFC165" s="225"/>
      <c r="EFD165" s="225"/>
      <c r="EFE165" s="225"/>
      <c r="EFF165" s="225"/>
      <c r="EFG165" s="225"/>
      <c r="EFH165" s="225"/>
      <c r="EFI165" s="225"/>
      <c r="EFJ165" s="225"/>
      <c r="EFK165" s="225"/>
      <c r="EFL165" s="225"/>
      <c r="EFM165" s="225"/>
      <c r="EFN165" s="225"/>
      <c r="EFO165" s="225"/>
      <c r="EFP165" s="225"/>
      <c r="EFQ165" s="225"/>
      <c r="EFR165" s="225"/>
      <c r="EFS165" s="225"/>
      <c r="EFT165" s="225"/>
      <c r="EFU165" s="225"/>
      <c r="EFV165" s="225"/>
      <c r="EFW165" s="225"/>
      <c r="EFX165" s="225"/>
      <c r="EFY165" s="225"/>
      <c r="EFZ165" s="225"/>
      <c r="EGA165" s="225"/>
      <c r="EGB165" s="225"/>
      <c r="EGC165" s="225"/>
      <c r="EGD165" s="225"/>
      <c r="EGE165" s="225"/>
      <c r="EGF165" s="225"/>
      <c r="EGG165" s="225"/>
      <c r="EGH165" s="225"/>
      <c r="EGI165" s="225"/>
      <c r="EGJ165" s="225"/>
      <c r="EGK165" s="225"/>
      <c r="EGL165" s="225"/>
      <c r="EGM165" s="225"/>
      <c r="EGN165" s="225"/>
      <c r="EGO165" s="225"/>
      <c r="EGP165" s="225"/>
      <c r="EGQ165" s="225"/>
      <c r="EGR165" s="225"/>
      <c r="EGS165" s="225"/>
      <c r="EGT165" s="225"/>
      <c r="EGU165" s="225"/>
      <c r="EGV165" s="225"/>
      <c r="EGW165" s="225"/>
      <c r="EGX165" s="225"/>
      <c r="EGY165" s="225"/>
      <c r="EGZ165" s="225"/>
      <c r="EHA165" s="225"/>
      <c r="EHB165" s="225"/>
      <c r="EHC165" s="225"/>
      <c r="EHD165" s="225"/>
      <c r="EHE165" s="225"/>
      <c r="EHF165" s="225"/>
      <c r="EHG165" s="225"/>
      <c r="EHH165" s="225"/>
      <c r="EHI165" s="225"/>
      <c r="EHJ165" s="225"/>
      <c r="EHK165" s="225"/>
      <c r="EHL165" s="225"/>
      <c r="EHM165" s="225"/>
      <c r="EHN165" s="225"/>
      <c r="EHO165" s="225"/>
      <c r="EHP165" s="225"/>
      <c r="EHQ165" s="225"/>
      <c r="EHR165" s="225"/>
      <c r="EHS165" s="225"/>
      <c r="EHT165" s="225"/>
      <c r="EHU165" s="225"/>
      <c r="EHV165" s="225"/>
      <c r="EHW165" s="225"/>
      <c r="EHX165" s="225"/>
      <c r="EHY165" s="225"/>
      <c r="EHZ165" s="225"/>
      <c r="EIA165" s="225"/>
      <c r="EIB165" s="225"/>
      <c r="EIC165" s="225"/>
      <c r="EID165" s="225"/>
      <c r="EIE165" s="225"/>
      <c r="EIF165" s="225"/>
      <c r="EIG165" s="225"/>
      <c r="EIH165" s="225"/>
      <c r="EII165" s="225"/>
      <c r="EIJ165" s="225"/>
      <c r="EIK165" s="225"/>
      <c r="EIL165" s="225"/>
      <c r="EIM165" s="225"/>
      <c r="EIN165" s="225"/>
      <c r="EIO165" s="225"/>
      <c r="EIP165" s="225"/>
      <c r="EIQ165" s="225"/>
      <c r="EIR165" s="225"/>
      <c r="EIS165" s="225"/>
      <c r="EIT165" s="225"/>
      <c r="EIU165" s="225"/>
      <c r="EIV165" s="225"/>
      <c r="EIW165" s="225"/>
      <c r="EIX165" s="225"/>
      <c r="EIY165" s="225"/>
      <c r="EIZ165" s="225"/>
      <c r="EJA165" s="225"/>
      <c r="EJB165" s="225"/>
      <c r="EJC165" s="225"/>
      <c r="EJD165" s="225"/>
      <c r="EJE165" s="225"/>
      <c r="EJF165" s="225"/>
      <c r="EJG165" s="225"/>
      <c r="EJH165" s="225"/>
      <c r="EJI165" s="225"/>
      <c r="EJJ165" s="225"/>
      <c r="EJK165" s="225"/>
      <c r="EJL165" s="225"/>
      <c r="EJM165" s="225"/>
      <c r="EJN165" s="225"/>
      <c r="EJO165" s="225"/>
      <c r="EJP165" s="225"/>
      <c r="EJQ165" s="225"/>
      <c r="EJR165" s="225"/>
      <c r="EJS165" s="225"/>
      <c r="EJT165" s="225"/>
      <c r="EJU165" s="225"/>
      <c r="EJV165" s="225"/>
      <c r="EJW165" s="225"/>
      <c r="EJX165" s="225"/>
      <c r="EJY165" s="225"/>
      <c r="EJZ165" s="225"/>
      <c r="EKA165" s="225"/>
      <c r="EKB165" s="225"/>
      <c r="EKC165" s="225"/>
      <c r="EKD165" s="225"/>
      <c r="EKE165" s="225"/>
      <c r="EKF165" s="225"/>
      <c r="EKG165" s="225"/>
      <c r="EKH165" s="225"/>
      <c r="EKI165" s="225"/>
      <c r="EKJ165" s="225"/>
      <c r="EKK165" s="225"/>
      <c r="EKL165" s="225"/>
      <c r="EKM165" s="225"/>
      <c r="EKN165" s="225"/>
      <c r="EKO165" s="225"/>
      <c r="EKP165" s="225"/>
      <c r="EKQ165" s="225"/>
      <c r="EKR165" s="225"/>
      <c r="EKS165" s="225"/>
      <c r="EKT165" s="225"/>
      <c r="EKU165" s="225"/>
      <c r="EKV165" s="225"/>
      <c r="EKW165" s="225"/>
      <c r="EKX165" s="225"/>
      <c r="EKY165" s="225"/>
      <c r="EKZ165" s="225"/>
      <c r="ELA165" s="225"/>
      <c r="ELB165" s="225"/>
      <c r="ELC165" s="225"/>
      <c r="ELD165" s="225"/>
      <c r="ELE165" s="225"/>
      <c r="ELF165" s="225"/>
      <c r="ELG165" s="225"/>
      <c r="ELH165" s="225"/>
      <c r="ELI165" s="225"/>
      <c r="ELJ165" s="225"/>
      <c r="ELK165" s="225"/>
      <c r="ELL165" s="225"/>
      <c r="ELM165" s="225"/>
      <c r="ELN165" s="225"/>
      <c r="ELO165" s="225"/>
      <c r="ELP165" s="225"/>
      <c r="ELQ165" s="225"/>
      <c r="ELR165" s="225"/>
      <c r="ELS165" s="225"/>
      <c r="ELT165" s="225"/>
      <c r="ELU165" s="225"/>
      <c r="ELV165" s="225"/>
      <c r="ELW165" s="225"/>
      <c r="ELX165" s="225"/>
      <c r="ELY165" s="225"/>
      <c r="ELZ165" s="225"/>
      <c r="EMA165" s="225"/>
      <c r="EMB165" s="225"/>
      <c r="EMC165" s="225"/>
      <c r="EMD165" s="225"/>
      <c r="EME165" s="225"/>
      <c r="EMF165" s="225"/>
      <c r="EMG165" s="225"/>
      <c r="EMH165" s="225"/>
      <c r="EMI165" s="225"/>
      <c r="EMJ165" s="225"/>
      <c r="EMK165" s="225"/>
      <c r="EML165" s="225"/>
      <c r="EMM165" s="225"/>
      <c r="EMN165" s="225"/>
      <c r="EMO165" s="225"/>
      <c r="EMP165" s="225"/>
      <c r="EMQ165" s="225"/>
      <c r="EMR165" s="225"/>
      <c r="EMS165" s="225"/>
      <c r="EMT165" s="225"/>
      <c r="EMU165" s="225"/>
      <c r="EMV165" s="225"/>
      <c r="EMW165" s="225"/>
      <c r="EMX165" s="225"/>
      <c r="EMY165" s="225"/>
      <c r="EMZ165" s="225"/>
      <c r="ENA165" s="225"/>
      <c r="ENB165" s="225"/>
      <c r="ENC165" s="225"/>
      <c r="END165" s="225"/>
      <c r="ENE165" s="225"/>
      <c r="ENF165" s="225"/>
      <c r="ENG165" s="225"/>
      <c r="ENH165" s="225"/>
      <c r="ENI165" s="225"/>
      <c r="ENJ165" s="225"/>
      <c r="ENK165" s="225"/>
      <c r="ENL165" s="225"/>
      <c r="ENM165" s="225"/>
      <c r="ENN165" s="225"/>
      <c r="ENO165" s="225"/>
      <c r="ENP165" s="225"/>
      <c r="ENQ165" s="225"/>
      <c r="ENR165" s="225"/>
      <c r="ENS165" s="225"/>
      <c r="ENT165" s="225"/>
      <c r="ENU165" s="225"/>
      <c r="ENV165" s="225"/>
      <c r="ENW165" s="225"/>
      <c r="ENX165" s="225"/>
      <c r="ENY165" s="225"/>
      <c r="ENZ165" s="225"/>
      <c r="EOA165" s="225"/>
      <c r="EOB165" s="225"/>
      <c r="EOC165" s="225"/>
      <c r="EOD165" s="225"/>
      <c r="EOE165" s="225"/>
      <c r="EOF165" s="225"/>
      <c r="EOG165" s="225"/>
      <c r="EOH165" s="225"/>
      <c r="EOI165" s="225"/>
      <c r="EOJ165" s="225"/>
      <c r="EOK165" s="225"/>
      <c r="EOL165" s="225"/>
      <c r="EOM165" s="225"/>
      <c r="EON165" s="225"/>
      <c r="EOO165" s="225"/>
      <c r="EOP165" s="225"/>
      <c r="EOQ165" s="225"/>
      <c r="EOR165" s="225"/>
      <c r="EOS165" s="225"/>
      <c r="EOT165" s="225"/>
      <c r="EOU165" s="225"/>
      <c r="EOV165" s="225"/>
      <c r="EOW165" s="225"/>
      <c r="EOX165" s="225"/>
      <c r="EOY165" s="225"/>
      <c r="EOZ165" s="225"/>
      <c r="EPA165" s="225"/>
      <c r="EPB165" s="225"/>
      <c r="EPC165" s="225"/>
      <c r="EPD165" s="225"/>
      <c r="EPE165" s="225"/>
      <c r="EPF165" s="225"/>
      <c r="EPG165" s="225"/>
      <c r="EPH165" s="225"/>
      <c r="EPI165" s="225"/>
      <c r="EPJ165" s="225"/>
      <c r="EPK165" s="225"/>
      <c r="EPL165" s="225"/>
      <c r="EPM165" s="225"/>
      <c r="EPN165" s="225"/>
      <c r="EPO165" s="225"/>
      <c r="EPP165" s="225"/>
      <c r="EPQ165" s="225"/>
      <c r="EPR165" s="225"/>
      <c r="EPS165" s="225"/>
      <c r="EPT165" s="225"/>
      <c r="EPU165" s="225"/>
      <c r="EPV165" s="225"/>
      <c r="EPW165" s="225"/>
      <c r="EPX165" s="225"/>
      <c r="EPY165" s="225"/>
      <c r="EPZ165" s="225"/>
      <c r="EQA165" s="225"/>
      <c r="EQB165" s="225"/>
      <c r="EQC165" s="225"/>
      <c r="EQD165" s="225"/>
      <c r="EQE165" s="225"/>
      <c r="EQF165" s="225"/>
      <c r="EQG165" s="225"/>
      <c r="EQH165" s="225"/>
      <c r="EQI165" s="225"/>
      <c r="EQJ165" s="225"/>
      <c r="EQK165" s="225"/>
      <c r="EQL165" s="225"/>
      <c r="EQM165" s="225"/>
      <c r="EQN165" s="225"/>
      <c r="EQO165" s="225"/>
      <c r="EQP165" s="225"/>
      <c r="EQQ165" s="225"/>
      <c r="EQR165" s="225"/>
      <c r="EQS165" s="225"/>
      <c r="EQT165" s="225"/>
      <c r="EQU165" s="225"/>
      <c r="EQV165" s="225"/>
      <c r="EQW165" s="225"/>
      <c r="EQX165" s="225"/>
      <c r="EQY165" s="225"/>
      <c r="EQZ165" s="225"/>
      <c r="ERA165" s="225"/>
      <c r="ERB165" s="225"/>
      <c r="ERC165" s="225"/>
      <c r="ERD165" s="225"/>
      <c r="ERE165" s="225"/>
      <c r="ERF165" s="225"/>
      <c r="ERG165" s="225"/>
      <c r="ERH165" s="225"/>
      <c r="ERI165" s="225"/>
      <c r="ERJ165" s="225"/>
      <c r="ERK165" s="225"/>
      <c r="ERL165" s="225"/>
      <c r="ERM165" s="225"/>
      <c r="ERN165" s="225"/>
      <c r="ERO165" s="225"/>
      <c r="ERP165" s="225"/>
      <c r="ERQ165" s="225"/>
      <c r="ERR165" s="225"/>
      <c r="ERS165" s="225"/>
      <c r="ERT165" s="225"/>
      <c r="ERU165" s="225"/>
      <c r="ERV165" s="225"/>
      <c r="ERW165" s="225"/>
      <c r="ERX165" s="225"/>
      <c r="ERY165" s="225"/>
      <c r="ERZ165" s="225"/>
      <c r="ESA165" s="225"/>
      <c r="ESB165" s="225"/>
      <c r="ESC165" s="225"/>
      <c r="ESD165" s="225"/>
      <c r="ESE165" s="225"/>
      <c r="ESF165" s="225"/>
      <c r="ESG165" s="225"/>
      <c r="ESH165" s="225"/>
      <c r="ESI165" s="225"/>
      <c r="ESJ165" s="225"/>
      <c r="ESK165" s="225"/>
      <c r="ESL165" s="225"/>
      <c r="ESM165" s="225"/>
      <c r="ESN165" s="225"/>
      <c r="ESO165" s="225"/>
      <c r="ESP165" s="225"/>
      <c r="ESQ165" s="225"/>
      <c r="ESR165" s="225"/>
      <c r="ESS165" s="225"/>
      <c r="EST165" s="225"/>
      <c r="ESU165" s="225"/>
      <c r="ESV165" s="225"/>
      <c r="ESW165" s="225"/>
      <c r="ESX165" s="225"/>
      <c r="ESY165" s="225"/>
      <c r="ESZ165" s="225"/>
      <c r="ETA165" s="225"/>
      <c r="ETB165" s="225"/>
      <c r="ETC165" s="225"/>
      <c r="ETD165" s="225"/>
      <c r="ETE165" s="225"/>
      <c r="ETF165" s="225"/>
      <c r="ETG165" s="225"/>
      <c r="ETH165" s="225"/>
      <c r="ETI165" s="225"/>
      <c r="ETJ165" s="225"/>
      <c r="ETK165" s="225"/>
      <c r="ETL165" s="225"/>
      <c r="ETM165" s="225"/>
      <c r="ETN165" s="225"/>
      <c r="ETO165" s="225"/>
      <c r="ETP165" s="225"/>
      <c r="ETQ165" s="225"/>
      <c r="ETR165" s="225"/>
      <c r="ETS165" s="225"/>
      <c r="ETT165" s="225"/>
      <c r="ETU165" s="225"/>
      <c r="ETV165" s="225"/>
      <c r="ETW165" s="225"/>
      <c r="ETX165" s="225"/>
      <c r="ETY165" s="225"/>
      <c r="ETZ165" s="225"/>
      <c r="EUA165" s="225"/>
      <c r="EUB165" s="225"/>
      <c r="EUC165" s="225"/>
      <c r="EUD165" s="225"/>
      <c r="EUE165" s="225"/>
      <c r="EUF165" s="225"/>
      <c r="EUG165" s="225"/>
      <c r="EUH165" s="225"/>
      <c r="EUI165" s="225"/>
      <c r="EUJ165" s="225"/>
      <c r="EUK165" s="225"/>
      <c r="EUL165" s="225"/>
      <c r="EUM165" s="225"/>
      <c r="EUN165" s="225"/>
      <c r="EUO165" s="225"/>
      <c r="EUP165" s="225"/>
      <c r="EUQ165" s="225"/>
      <c r="EUR165" s="225"/>
      <c r="EUS165" s="225"/>
      <c r="EUT165" s="225"/>
      <c r="EUU165" s="225"/>
      <c r="EUV165" s="225"/>
      <c r="EUW165" s="225"/>
      <c r="EUX165" s="225"/>
      <c r="EUY165" s="225"/>
      <c r="EUZ165" s="225"/>
      <c r="EVA165" s="225"/>
      <c r="EVB165" s="225"/>
      <c r="EVC165" s="225"/>
      <c r="EVD165" s="225"/>
      <c r="EVE165" s="225"/>
      <c r="EVF165" s="225"/>
      <c r="EVG165" s="225"/>
      <c r="EVH165" s="225"/>
      <c r="EVI165" s="225"/>
      <c r="EVJ165" s="225"/>
      <c r="EVK165" s="225"/>
      <c r="EVL165" s="225"/>
      <c r="EVM165" s="225"/>
      <c r="EVN165" s="225"/>
      <c r="EVO165" s="225"/>
      <c r="EVP165" s="225"/>
      <c r="EVQ165" s="225"/>
      <c r="EVR165" s="225"/>
      <c r="EVS165" s="225"/>
      <c r="EVT165" s="225"/>
      <c r="EVU165" s="225"/>
      <c r="EVV165" s="225"/>
      <c r="EVW165" s="225"/>
      <c r="EVX165" s="225"/>
      <c r="EVY165" s="225"/>
      <c r="EVZ165" s="225"/>
      <c r="EWA165" s="225"/>
      <c r="EWB165" s="225"/>
      <c r="EWC165" s="225"/>
      <c r="EWD165" s="225"/>
      <c r="EWE165" s="225"/>
      <c r="EWF165" s="225"/>
      <c r="EWG165" s="225"/>
      <c r="EWH165" s="225"/>
      <c r="EWI165" s="225"/>
      <c r="EWJ165" s="225"/>
      <c r="EWK165" s="225"/>
      <c r="EWL165" s="225"/>
      <c r="EWM165" s="225"/>
      <c r="EWN165" s="225"/>
      <c r="EWO165" s="225"/>
      <c r="EWP165" s="225"/>
      <c r="EWQ165" s="225"/>
      <c r="EWR165" s="225"/>
      <c r="EWS165" s="225"/>
      <c r="EWT165" s="225"/>
      <c r="EWU165" s="225"/>
      <c r="EWV165" s="225"/>
      <c r="EWW165" s="225"/>
      <c r="EWX165" s="225"/>
      <c r="EWY165" s="225"/>
      <c r="EWZ165" s="225"/>
      <c r="EXA165" s="225"/>
      <c r="EXB165" s="225"/>
      <c r="EXC165" s="225"/>
      <c r="EXD165" s="225"/>
      <c r="EXE165" s="225"/>
      <c r="EXF165" s="225"/>
      <c r="EXG165" s="225"/>
      <c r="EXH165" s="225"/>
      <c r="EXI165" s="225"/>
      <c r="EXJ165" s="225"/>
      <c r="EXK165" s="225"/>
      <c r="EXL165" s="225"/>
      <c r="EXM165" s="225"/>
      <c r="EXN165" s="225"/>
      <c r="EXO165" s="225"/>
      <c r="EXP165" s="225"/>
      <c r="EXQ165" s="225"/>
      <c r="EXR165" s="225"/>
      <c r="EXS165" s="225"/>
      <c r="EXT165" s="225"/>
      <c r="EXU165" s="225"/>
      <c r="EXV165" s="225"/>
      <c r="EXW165" s="225"/>
      <c r="EXX165" s="225"/>
      <c r="EXY165" s="225"/>
      <c r="EXZ165" s="225"/>
      <c r="EYA165" s="225"/>
      <c r="EYB165" s="225"/>
      <c r="EYC165" s="225"/>
      <c r="EYD165" s="225"/>
      <c r="EYE165" s="225"/>
      <c r="EYF165" s="225"/>
      <c r="EYG165" s="225"/>
      <c r="EYH165" s="225"/>
      <c r="EYI165" s="225"/>
      <c r="EYJ165" s="225"/>
      <c r="EYK165" s="225"/>
      <c r="EYL165" s="225"/>
      <c r="EYM165" s="225"/>
      <c r="EYN165" s="225"/>
      <c r="EYO165" s="225"/>
      <c r="EYP165" s="225"/>
      <c r="EYQ165" s="225"/>
      <c r="EYR165" s="225"/>
      <c r="EYS165" s="225"/>
      <c r="EYT165" s="225"/>
      <c r="EYU165" s="225"/>
      <c r="EYV165" s="225"/>
      <c r="EYW165" s="225"/>
      <c r="EYX165" s="225"/>
      <c r="EYY165" s="225"/>
      <c r="EYZ165" s="225"/>
      <c r="EZA165" s="225"/>
      <c r="EZB165" s="225"/>
      <c r="EZC165" s="225"/>
      <c r="EZD165" s="225"/>
      <c r="EZE165" s="225"/>
      <c r="EZF165" s="225"/>
      <c r="EZG165" s="225"/>
      <c r="EZH165" s="225"/>
      <c r="EZI165" s="225"/>
      <c r="EZJ165" s="225"/>
      <c r="EZK165" s="225"/>
      <c r="EZL165" s="225"/>
      <c r="EZM165" s="225"/>
      <c r="EZN165" s="225"/>
      <c r="EZO165" s="225"/>
      <c r="EZP165" s="225"/>
      <c r="EZQ165" s="225"/>
      <c r="EZR165" s="225"/>
      <c r="EZS165" s="225"/>
      <c r="EZT165" s="225"/>
      <c r="EZU165" s="225"/>
      <c r="EZV165" s="225"/>
      <c r="EZW165" s="225"/>
      <c r="EZX165" s="225"/>
      <c r="EZY165" s="225"/>
      <c r="EZZ165" s="225"/>
      <c r="FAA165" s="225"/>
      <c r="FAB165" s="225"/>
      <c r="FAC165" s="225"/>
      <c r="FAD165" s="225"/>
      <c r="FAE165" s="225"/>
      <c r="FAF165" s="225"/>
      <c r="FAG165" s="225"/>
      <c r="FAH165" s="225"/>
      <c r="FAI165" s="225"/>
      <c r="FAJ165" s="225"/>
      <c r="FAK165" s="225"/>
      <c r="FAL165" s="225"/>
      <c r="FAM165" s="225"/>
      <c r="FAN165" s="225"/>
      <c r="FAO165" s="225"/>
      <c r="FAP165" s="225"/>
      <c r="FAQ165" s="225"/>
      <c r="FAR165" s="225"/>
      <c r="FAS165" s="225"/>
      <c r="FAT165" s="225"/>
      <c r="FAU165" s="225"/>
      <c r="FAV165" s="225"/>
      <c r="FAW165" s="225"/>
      <c r="FAX165" s="225"/>
      <c r="FAY165" s="225"/>
      <c r="FAZ165" s="225"/>
      <c r="FBA165" s="225"/>
      <c r="FBB165" s="225"/>
      <c r="FBC165" s="225"/>
      <c r="FBD165" s="225"/>
      <c r="FBE165" s="225"/>
      <c r="FBF165" s="225"/>
      <c r="FBG165" s="225"/>
      <c r="FBH165" s="225"/>
      <c r="FBI165" s="225"/>
      <c r="FBJ165" s="225"/>
      <c r="FBK165" s="225"/>
      <c r="FBL165" s="225"/>
      <c r="FBM165" s="225"/>
      <c r="FBN165" s="225"/>
      <c r="FBO165" s="225"/>
      <c r="FBP165" s="225"/>
      <c r="FBQ165" s="225"/>
      <c r="FBR165" s="225"/>
      <c r="FBS165" s="225"/>
      <c r="FBT165" s="225"/>
      <c r="FBU165" s="225"/>
      <c r="FBV165" s="225"/>
      <c r="FBW165" s="225"/>
      <c r="FBX165" s="225"/>
      <c r="FBY165" s="225"/>
      <c r="FBZ165" s="225"/>
      <c r="FCA165" s="225"/>
      <c r="FCB165" s="225"/>
      <c r="FCC165" s="225"/>
      <c r="FCD165" s="225"/>
      <c r="FCE165" s="225"/>
      <c r="FCF165" s="225"/>
      <c r="FCG165" s="225"/>
      <c r="FCH165" s="225"/>
      <c r="FCI165" s="225"/>
      <c r="FCJ165" s="225"/>
      <c r="FCK165" s="225"/>
      <c r="FCL165" s="225"/>
      <c r="FCM165" s="225"/>
      <c r="FCN165" s="225"/>
      <c r="FCO165" s="225"/>
      <c r="FCP165" s="225"/>
      <c r="FCQ165" s="225"/>
      <c r="FCR165" s="225"/>
      <c r="FCS165" s="225"/>
      <c r="FCT165" s="225"/>
      <c r="FCU165" s="225"/>
      <c r="FCV165" s="225"/>
      <c r="FCW165" s="225"/>
      <c r="FCX165" s="225"/>
      <c r="FCY165" s="225"/>
      <c r="FCZ165" s="225"/>
      <c r="FDA165" s="225"/>
      <c r="FDB165" s="225"/>
      <c r="FDC165" s="225"/>
      <c r="FDD165" s="225"/>
      <c r="FDE165" s="225"/>
      <c r="FDF165" s="225"/>
      <c r="FDG165" s="225"/>
      <c r="FDH165" s="225"/>
      <c r="FDI165" s="225"/>
      <c r="FDJ165" s="225"/>
      <c r="FDK165" s="225"/>
      <c r="FDL165" s="225"/>
      <c r="FDM165" s="225"/>
      <c r="FDN165" s="225"/>
      <c r="FDO165" s="225"/>
      <c r="FDP165" s="225"/>
      <c r="FDQ165" s="225"/>
      <c r="FDR165" s="225"/>
      <c r="FDS165" s="225"/>
      <c r="FDT165" s="225"/>
      <c r="FDU165" s="225"/>
      <c r="FDV165" s="225"/>
      <c r="FDW165" s="225"/>
      <c r="FDX165" s="225"/>
      <c r="FDY165" s="225"/>
      <c r="FDZ165" s="225"/>
      <c r="FEA165" s="225"/>
      <c r="FEB165" s="225"/>
      <c r="FEC165" s="225"/>
      <c r="FED165" s="225"/>
      <c r="FEE165" s="225"/>
      <c r="FEF165" s="225"/>
      <c r="FEG165" s="225"/>
      <c r="FEH165" s="225"/>
      <c r="FEI165" s="225"/>
      <c r="FEJ165" s="225"/>
      <c r="FEK165" s="225"/>
      <c r="FEL165" s="225"/>
      <c r="FEM165" s="225"/>
      <c r="FEN165" s="225"/>
      <c r="FEO165" s="225"/>
      <c r="FEP165" s="225"/>
      <c r="FEQ165" s="225"/>
      <c r="FER165" s="225"/>
      <c r="FES165" s="225"/>
      <c r="FET165" s="225"/>
      <c r="FEU165" s="225"/>
      <c r="FEV165" s="225"/>
      <c r="FEW165" s="225"/>
      <c r="FEX165" s="225"/>
      <c r="FEY165" s="225"/>
      <c r="FEZ165" s="225"/>
      <c r="FFA165" s="225"/>
      <c r="FFB165" s="225"/>
      <c r="FFC165" s="225"/>
      <c r="FFD165" s="225"/>
      <c r="FFE165" s="225"/>
      <c r="FFF165" s="225"/>
      <c r="FFG165" s="225"/>
      <c r="FFH165" s="225"/>
      <c r="FFI165" s="225"/>
      <c r="FFJ165" s="225"/>
      <c r="FFK165" s="225"/>
      <c r="FFL165" s="225"/>
      <c r="FFM165" s="225"/>
      <c r="FFN165" s="225"/>
      <c r="FFO165" s="225"/>
      <c r="FFP165" s="225"/>
      <c r="FFQ165" s="225"/>
      <c r="FFR165" s="225"/>
      <c r="FFS165" s="225"/>
      <c r="FFT165" s="225"/>
      <c r="FFU165" s="225"/>
      <c r="FFV165" s="225"/>
      <c r="FFW165" s="225"/>
      <c r="FFX165" s="225"/>
      <c r="FFY165" s="225"/>
      <c r="FFZ165" s="225"/>
      <c r="FGA165" s="225"/>
      <c r="FGB165" s="225"/>
      <c r="FGC165" s="225"/>
      <c r="FGD165" s="225"/>
      <c r="FGE165" s="225"/>
      <c r="FGF165" s="225"/>
      <c r="FGG165" s="225"/>
      <c r="FGH165" s="225"/>
      <c r="FGI165" s="225"/>
      <c r="FGJ165" s="225"/>
      <c r="FGK165" s="225"/>
      <c r="FGL165" s="225"/>
      <c r="FGM165" s="225"/>
      <c r="FGN165" s="225"/>
      <c r="FGO165" s="225"/>
      <c r="FGP165" s="225"/>
      <c r="FGQ165" s="225"/>
      <c r="FGR165" s="225"/>
      <c r="FGS165" s="225"/>
      <c r="FGT165" s="225"/>
      <c r="FGU165" s="225"/>
      <c r="FGV165" s="225"/>
      <c r="FGW165" s="225"/>
      <c r="FGX165" s="225"/>
      <c r="FGY165" s="225"/>
      <c r="FGZ165" s="225"/>
      <c r="FHA165" s="225"/>
      <c r="FHB165" s="225"/>
      <c r="FHC165" s="225"/>
      <c r="FHD165" s="225"/>
      <c r="FHE165" s="225"/>
      <c r="FHF165" s="225"/>
      <c r="FHG165" s="225"/>
      <c r="FHH165" s="225"/>
      <c r="FHI165" s="225"/>
      <c r="FHJ165" s="225"/>
      <c r="FHK165" s="225"/>
      <c r="FHL165" s="225"/>
      <c r="FHM165" s="225"/>
      <c r="FHN165" s="225"/>
      <c r="FHO165" s="225"/>
      <c r="FHP165" s="225"/>
      <c r="FHQ165" s="225"/>
      <c r="FHR165" s="225"/>
      <c r="FHS165" s="225"/>
      <c r="FHT165" s="225"/>
      <c r="FHU165" s="225"/>
      <c r="FHV165" s="225"/>
      <c r="FHW165" s="225"/>
      <c r="FHX165" s="225"/>
      <c r="FHY165" s="225"/>
      <c r="FHZ165" s="225"/>
      <c r="FIA165" s="225"/>
      <c r="FIB165" s="225"/>
      <c r="FIC165" s="225"/>
      <c r="FID165" s="225"/>
      <c r="FIE165" s="225"/>
      <c r="FIF165" s="225"/>
      <c r="FIG165" s="225"/>
      <c r="FIH165" s="225"/>
      <c r="FII165" s="225"/>
      <c r="FIJ165" s="225"/>
      <c r="FIK165" s="225"/>
      <c r="FIL165" s="225"/>
      <c r="FIM165" s="225"/>
      <c r="FIN165" s="225"/>
      <c r="FIO165" s="225"/>
      <c r="FIP165" s="225"/>
      <c r="FIQ165" s="225"/>
      <c r="FIR165" s="225"/>
      <c r="FIS165" s="225"/>
      <c r="FIT165" s="225"/>
      <c r="FIU165" s="225"/>
      <c r="FIV165" s="225"/>
      <c r="FIW165" s="225"/>
      <c r="FIX165" s="225"/>
      <c r="FIY165" s="225"/>
      <c r="FIZ165" s="225"/>
      <c r="FJA165" s="225"/>
      <c r="FJB165" s="225"/>
      <c r="FJC165" s="225"/>
      <c r="FJD165" s="225"/>
      <c r="FJE165" s="225"/>
      <c r="FJF165" s="225"/>
      <c r="FJG165" s="225"/>
      <c r="FJH165" s="225"/>
      <c r="FJI165" s="225"/>
      <c r="FJJ165" s="225"/>
      <c r="FJK165" s="225"/>
      <c r="FJL165" s="225"/>
      <c r="FJM165" s="225"/>
      <c r="FJN165" s="225"/>
      <c r="FJO165" s="225"/>
      <c r="FJP165" s="225"/>
      <c r="FJQ165" s="225"/>
      <c r="FJR165" s="225"/>
      <c r="FJS165" s="225"/>
      <c r="FJT165" s="225"/>
      <c r="FJU165" s="225"/>
      <c r="FJV165" s="225"/>
      <c r="FJW165" s="225"/>
      <c r="FJX165" s="225"/>
      <c r="FJY165" s="225"/>
      <c r="FJZ165" s="225"/>
      <c r="FKA165" s="225"/>
      <c r="FKB165" s="225"/>
      <c r="FKC165" s="225"/>
      <c r="FKD165" s="225"/>
      <c r="FKE165" s="225"/>
      <c r="FKF165" s="225"/>
      <c r="FKG165" s="225"/>
      <c r="FKH165" s="225"/>
      <c r="FKI165" s="225"/>
      <c r="FKJ165" s="225"/>
      <c r="FKK165" s="225"/>
      <c r="FKL165" s="225"/>
      <c r="FKM165" s="225"/>
      <c r="FKN165" s="225"/>
      <c r="FKO165" s="225"/>
      <c r="FKP165" s="225"/>
      <c r="FKQ165" s="225"/>
      <c r="FKR165" s="225"/>
      <c r="FKS165" s="225"/>
      <c r="FKT165" s="225"/>
      <c r="FKU165" s="225"/>
      <c r="FKV165" s="225"/>
      <c r="FKW165" s="225"/>
      <c r="FKX165" s="225"/>
      <c r="FKY165" s="225"/>
      <c r="FKZ165" s="225"/>
      <c r="FLA165" s="225"/>
      <c r="FLB165" s="225"/>
      <c r="FLC165" s="225"/>
      <c r="FLD165" s="225"/>
      <c r="FLE165" s="225"/>
      <c r="FLF165" s="225"/>
      <c r="FLG165" s="225"/>
      <c r="FLH165" s="225"/>
      <c r="FLI165" s="225"/>
      <c r="FLJ165" s="225"/>
      <c r="FLK165" s="225"/>
      <c r="FLL165" s="225"/>
      <c r="FLM165" s="225"/>
      <c r="FLN165" s="225"/>
      <c r="FLO165" s="225"/>
      <c r="FLP165" s="225"/>
      <c r="FLQ165" s="225"/>
      <c r="FLR165" s="225"/>
      <c r="FLS165" s="225"/>
      <c r="FLT165" s="225"/>
      <c r="FLU165" s="225"/>
      <c r="FLV165" s="225"/>
      <c r="FLW165" s="225"/>
      <c r="FLX165" s="225"/>
      <c r="FLY165" s="225"/>
      <c r="FLZ165" s="225"/>
      <c r="FMA165" s="225"/>
      <c r="FMB165" s="225"/>
      <c r="FMC165" s="225"/>
      <c r="FMD165" s="225"/>
      <c r="FME165" s="225"/>
      <c r="FMF165" s="225"/>
      <c r="FMG165" s="225"/>
      <c r="FMH165" s="225"/>
      <c r="FMI165" s="225"/>
      <c r="FMJ165" s="225"/>
      <c r="FMK165" s="225"/>
      <c r="FML165" s="225"/>
      <c r="FMM165" s="225"/>
      <c r="FMN165" s="225"/>
      <c r="FMO165" s="225"/>
      <c r="FMP165" s="225"/>
      <c r="FMQ165" s="225"/>
      <c r="FMR165" s="225"/>
      <c r="FMS165" s="225"/>
      <c r="FMT165" s="225"/>
      <c r="FMU165" s="225"/>
      <c r="FMV165" s="225"/>
      <c r="FMW165" s="225"/>
      <c r="FMX165" s="225"/>
      <c r="FMY165" s="225"/>
      <c r="FMZ165" s="225"/>
      <c r="FNA165" s="225"/>
      <c r="FNB165" s="225"/>
      <c r="FNC165" s="225"/>
      <c r="FND165" s="225"/>
      <c r="FNE165" s="225"/>
      <c r="FNF165" s="225"/>
      <c r="FNG165" s="225"/>
      <c r="FNH165" s="225"/>
      <c r="FNI165" s="225"/>
      <c r="FNJ165" s="225"/>
      <c r="FNK165" s="225"/>
      <c r="FNL165" s="225"/>
      <c r="FNM165" s="225"/>
      <c r="FNN165" s="225"/>
      <c r="FNO165" s="225"/>
      <c r="FNP165" s="225"/>
      <c r="FNQ165" s="225"/>
      <c r="FNR165" s="225"/>
      <c r="FNS165" s="225"/>
      <c r="FNT165" s="225"/>
      <c r="FNU165" s="225"/>
      <c r="FNV165" s="225"/>
      <c r="FNW165" s="225"/>
      <c r="FNX165" s="225"/>
      <c r="FNY165" s="225"/>
      <c r="FNZ165" s="225"/>
      <c r="FOA165" s="225"/>
      <c r="FOB165" s="225"/>
      <c r="FOC165" s="225"/>
      <c r="FOD165" s="225"/>
      <c r="FOE165" s="225"/>
      <c r="FOF165" s="225"/>
      <c r="FOG165" s="225"/>
      <c r="FOH165" s="225"/>
      <c r="FOI165" s="225"/>
      <c r="FOJ165" s="225"/>
      <c r="FOK165" s="225"/>
      <c r="FOL165" s="225"/>
      <c r="FOM165" s="225"/>
      <c r="FON165" s="225"/>
      <c r="FOO165" s="225"/>
      <c r="FOP165" s="225"/>
      <c r="FOQ165" s="225"/>
      <c r="FOR165" s="225"/>
      <c r="FOS165" s="225"/>
      <c r="FOT165" s="225"/>
      <c r="FOU165" s="225"/>
      <c r="FOV165" s="225"/>
      <c r="FOW165" s="225"/>
      <c r="FOX165" s="225"/>
      <c r="FOY165" s="225"/>
      <c r="FOZ165" s="225"/>
      <c r="FPA165" s="225"/>
      <c r="FPB165" s="225"/>
      <c r="FPC165" s="225"/>
      <c r="FPD165" s="225"/>
      <c r="FPE165" s="225"/>
      <c r="FPF165" s="225"/>
      <c r="FPG165" s="225"/>
      <c r="FPH165" s="225"/>
      <c r="FPI165" s="225"/>
      <c r="FPJ165" s="225"/>
      <c r="FPK165" s="225"/>
      <c r="FPL165" s="225"/>
      <c r="FPM165" s="225"/>
      <c r="FPN165" s="225"/>
      <c r="FPO165" s="225"/>
      <c r="FPP165" s="225"/>
      <c r="FPQ165" s="225"/>
      <c r="FPR165" s="225"/>
      <c r="FPS165" s="225"/>
      <c r="FPT165" s="225"/>
      <c r="FPU165" s="225"/>
      <c r="FPV165" s="225"/>
      <c r="FPW165" s="225"/>
      <c r="FPX165" s="225"/>
      <c r="FPY165" s="225"/>
      <c r="FPZ165" s="225"/>
      <c r="FQA165" s="225"/>
      <c r="FQB165" s="225"/>
      <c r="FQC165" s="225"/>
      <c r="FQD165" s="225"/>
      <c r="FQE165" s="225"/>
      <c r="FQF165" s="225"/>
      <c r="FQG165" s="225"/>
      <c r="FQH165" s="225"/>
      <c r="FQI165" s="225"/>
      <c r="FQJ165" s="225"/>
      <c r="FQK165" s="225"/>
      <c r="FQL165" s="225"/>
      <c r="FQM165" s="225"/>
      <c r="FQN165" s="225"/>
      <c r="FQO165" s="225"/>
      <c r="FQP165" s="225"/>
      <c r="FQQ165" s="225"/>
      <c r="FQR165" s="225"/>
      <c r="FQS165" s="225"/>
      <c r="FQT165" s="225"/>
      <c r="FQU165" s="225"/>
      <c r="FQV165" s="225"/>
      <c r="FQW165" s="225"/>
      <c r="FQX165" s="225"/>
      <c r="FQY165" s="225"/>
      <c r="FQZ165" s="225"/>
      <c r="FRA165" s="225"/>
      <c r="FRB165" s="225"/>
      <c r="FRC165" s="225"/>
      <c r="FRD165" s="225"/>
      <c r="FRE165" s="225"/>
      <c r="FRF165" s="225"/>
      <c r="FRG165" s="225"/>
      <c r="FRH165" s="225"/>
      <c r="FRI165" s="225"/>
      <c r="FRJ165" s="225"/>
      <c r="FRK165" s="225"/>
      <c r="FRL165" s="225"/>
      <c r="FRM165" s="225"/>
      <c r="FRN165" s="225"/>
      <c r="FRO165" s="225"/>
      <c r="FRP165" s="225"/>
      <c r="FRQ165" s="225"/>
      <c r="FRR165" s="225"/>
      <c r="FRS165" s="225"/>
      <c r="FRT165" s="225"/>
      <c r="FRU165" s="225"/>
      <c r="FRV165" s="225"/>
      <c r="FRW165" s="225"/>
      <c r="FRX165" s="225"/>
      <c r="FRY165" s="225"/>
      <c r="FRZ165" s="225"/>
      <c r="FSA165" s="225"/>
      <c r="FSB165" s="225"/>
      <c r="FSC165" s="225"/>
      <c r="FSD165" s="225"/>
      <c r="FSE165" s="225"/>
      <c r="FSF165" s="225"/>
      <c r="FSG165" s="225"/>
      <c r="FSH165" s="225"/>
      <c r="FSI165" s="225"/>
      <c r="FSJ165" s="225"/>
      <c r="FSK165" s="225"/>
      <c r="FSL165" s="225"/>
      <c r="FSM165" s="225"/>
      <c r="FSN165" s="225"/>
      <c r="FSO165" s="225"/>
      <c r="FSP165" s="225"/>
      <c r="FSQ165" s="225"/>
      <c r="FSR165" s="225"/>
      <c r="FSS165" s="225"/>
      <c r="FST165" s="225"/>
      <c r="FSU165" s="225"/>
      <c r="FSV165" s="225"/>
      <c r="FSW165" s="225"/>
      <c r="FSX165" s="225"/>
      <c r="FSY165" s="225"/>
      <c r="FSZ165" s="225"/>
      <c r="FTA165" s="225"/>
      <c r="FTB165" s="225"/>
      <c r="FTC165" s="225"/>
      <c r="FTD165" s="225"/>
      <c r="FTE165" s="225"/>
      <c r="FTF165" s="225"/>
      <c r="FTG165" s="225"/>
      <c r="FTH165" s="225"/>
      <c r="FTI165" s="225"/>
      <c r="FTJ165" s="225"/>
      <c r="FTK165" s="225"/>
      <c r="FTL165" s="225"/>
      <c r="FTM165" s="225"/>
      <c r="FTN165" s="225"/>
      <c r="FTO165" s="225"/>
      <c r="FTP165" s="225"/>
      <c r="FTQ165" s="225"/>
      <c r="FTR165" s="225"/>
      <c r="FTS165" s="225"/>
      <c r="FTT165" s="225"/>
      <c r="FTU165" s="225"/>
      <c r="FTV165" s="225"/>
      <c r="FTW165" s="225"/>
      <c r="FTX165" s="225"/>
      <c r="FTY165" s="225"/>
      <c r="FTZ165" s="225"/>
      <c r="FUA165" s="225"/>
      <c r="FUB165" s="225"/>
      <c r="FUC165" s="225"/>
      <c r="FUD165" s="225"/>
      <c r="FUE165" s="225"/>
      <c r="FUF165" s="225"/>
      <c r="FUG165" s="225"/>
      <c r="FUH165" s="225"/>
      <c r="FUI165" s="225"/>
      <c r="FUJ165" s="225"/>
      <c r="FUK165" s="225"/>
      <c r="FUL165" s="225"/>
      <c r="FUM165" s="225"/>
      <c r="FUN165" s="225"/>
      <c r="FUO165" s="225"/>
      <c r="FUP165" s="225"/>
      <c r="FUQ165" s="225"/>
      <c r="FUR165" s="225"/>
      <c r="FUS165" s="225"/>
      <c r="FUT165" s="225"/>
      <c r="FUU165" s="225"/>
      <c r="FUV165" s="225"/>
      <c r="FUW165" s="225"/>
      <c r="FUX165" s="225"/>
      <c r="FUY165" s="225"/>
      <c r="FUZ165" s="225"/>
      <c r="FVA165" s="225"/>
      <c r="FVB165" s="225"/>
      <c r="FVC165" s="225"/>
      <c r="FVD165" s="225"/>
      <c r="FVE165" s="225"/>
      <c r="FVF165" s="225"/>
      <c r="FVG165" s="225"/>
      <c r="FVH165" s="225"/>
      <c r="FVI165" s="225"/>
      <c r="FVJ165" s="225"/>
      <c r="FVK165" s="225"/>
      <c r="FVL165" s="225"/>
      <c r="FVM165" s="225"/>
      <c r="FVN165" s="225"/>
      <c r="FVO165" s="225"/>
      <c r="FVP165" s="225"/>
      <c r="FVQ165" s="225"/>
      <c r="FVR165" s="225"/>
      <c r="FVS165" s="225"/>
      <c r="FVT165" s="225"/>
      <c r="FVU165" s="225"/>
      <c r="FVV165" s="225"/>
      <c r="FVW165" s="225"/>
      <c r="FVX165" s="225"/>
      <c r="FVY165" s="225"/>
      <c r="FVZ165" s="225"/>
      <c r="FWA165" s="225"/>
      <c r="FWB165" s="225"/>
      <c r="FWC165" s="225"/>
      <c r="FWD165" s="225"/>
      <c r="FWE165" s="225"/>
      <c r="FWF165" s="225"/>
      <c r="FWG165" s="225"/>
      <c r="FWH165" s="225"/>
      <c r="FWI165" s="225"/>
      <c r="FWJ165" s="225"/>
      <c r="FWK165" s="225"/>
      <c r="FWL165" s="225"/>
      <c r="FWM165" s="225"/>
      <c r="FWN165" s="225"/>
      <c r="FWO165" s="225"/>
      <c r="FWP165" s="225"/>
      <c r="FWQ165" s="225"/>
      <c r="FWR165" s="225"/>
      <c r="FWS165" s="225"/>
      <c r="FWT165" s="225"/>
      <c r="FWU165" s="225"/>
      <c r="FWV165" s="225"/>
      <c r="FWW165" s="225"/>
      <c r="FWX165" s="225"/>
      <c r="FWY165" s="225"/>
      <c r="FWZ165" s="225"/>
      <c r="FXA165" s="225"/>
      <c r="FXB165" s="225"/>
      <c r="FXC165" s="225"/>
      <c r="FXD165" s="225"/>
      <c r="FXE165" s="225"/>
      <c r="FXF165" s="225"/>
      <c r="FXG165" s="225"/>
      <c r="FXH165" s="225"/>
      <c r="FXI165" s="225"/>
      <c r="FXJ165" s="225"/>
      <c r="FXK165" s="225"/>
      <c r="FXL165" s="225"/>
      <c r="FXM165" s="225"/>
      <c r="FXN165" s="225"/>
      <c r="FXO165" s="225"/>
      <c r="FXP165" s="225"/>
      <c r="FXQ165" s="225"/>
      <c r="FXR165" s="225"/>
      <c r="FXS165" s="225"/>
      <c r="FXT165" s="225"/>
      <c r="FXU165" s="225"/>
      <c r="FXV165" s="225"/>
      <c r="FXW165" s="225"/>
      <c r="FXX165" s="225"/>
      <c r="FXY165" s="225"/>
      <c r="FXZ165" s="225"/>
      <c r="FYA165" s="225"/>
      <c r="FYB165" s="225"/>
      <c r="FYC165" s="225"/>
      <c r="FYD165" s="225"/>
      <c r="FYE165" s="225"/>
      <c r="FYF165" s="225"/>
      <c r="FYG165" s="225"/>
      <c r="FYH165" s="225"/>
      <c r="FYI165" s="225"/>
      <c r="FYJ165" s="225"/>
      <c r="FYK165" s="225"/>
      <c r="FYL165" s="225"/>
      <c r="FYM165" s="225"/>
      <c r="FYN165" s="225"/>
      <c r="FYO165" s="225"/>
      <c r="FYP165" s="225"/>
      <c r="FYQ165" s="225"/>
      <c r="FYR165" s="225"/>
      <c r="FYS165" s="225"/>
      <c r="FYT165" s="225"/>
      <c r="FYU165" s="225"/>
      <c r="FYV165" s="225"/>
      <c r="FYW165" s="225"/>
      <c r="FYX165" s="225"/>
      <c r="FYY165" s="225"/>
      <c r="FYZ165" s="225"/>
      <c r="FZA165" s="225"/>
      <c r="FZB165" s="225"/>
      <c r="FZC165" s="225"/>
      <c r="FZD165" s="225"/>
      <c r="FZE165" s="225"/>
      <c r="FZF165" s="225"/>
      <c r="FZG165" s="225"/>
      <c r="FZH165" s="225"/>
      <c r="FZI165" s="225"/>
      <c r="FZJ165" s="225"/>
      <c r="FZK165" s="225"/>
      <c r="FZL165" s="225"/>
      <c r="FZM165" s="225"/>
      <c r="FZN165" s="225"/>
      <c r="FZO165" s="225"/>
      <c r="FZP165" s="225"/>
      <c r="FZQ165" s="225"/>
      <c r="FZR165" s="225"/>
      <c r="FZS165" s="225"/>
      <c r="FZT165" s="225"/>
      <c r="FZU165" s="225"/>
      <c r="FZV165" s="225"/>
      <c r="FZW165" s="225"/>
      <c r="FZX165" s="225"/>
      <c r="FZY165" s="225"/>
      <c r="FZZ165" s="225"/>
      <c r="GAA165" s="225"/>
      <c r="GAB165" s="225"/>
      <c r="GAC165" s="225"/>
      <c r="GAD165" s="225"/>
      <c r="GAE165" s="225"/>
      <c r="GAF165" s="225"/>
      <c r="GAG165" s="225"/>
      <c r="GAH165" s="225"/>
      <c r="GAI165" s="225"/>
      <c r="GAJ165" s="225"/>
      <c r="GAK165" s="225"/>
      <c r="GAL165" s="225"/>
      <c r="GAM165" s="225"/>
      <c r="GAN165" s="225"/>
      <c r="GAO165" s="225"/>
      <c r="GAP165" s="225"/>
      <c r="GAQ165" s="225"/>
      <c r="GAR165" s="225"/>
      <c r="GAS165" s="225"/>
      <c r="GAT165" s="225"/>
      <c r="GAU165" s="225"/>
      <c r="GAV165" s="225"/>
      <c r="GAW165" s="225"/>
      <c r="GAX165" s="225"/>
      <c r="GAY165" s="225"/>
      <c r="GAZ165" s="225"/>
      <c r="GBA165" s="225"/>
      <c r="GBB165" s="225"/>
      <c r="GBC165" s="225"/>
      <c r="GBD165" s="225"/>
      <c r="GBE165" s="225"/>
      <c r="GBF165" s="225"/>
      <c r="GBG165" s="225"/>
      <c r="GBH165" s="225"/>
      <c r="GBI165" s="225"/>
      <c r="GBJ165" s="225"/>
      <c r="GBK165" s="225"/>
      <c r="GBL165" s="225"/>
      <c r="GBM165" s="225"/>
      <c r="GBN165" s="225"/>
      <c r="GBO165" s="225"/>
      <c r="GBP165" s="225"/>
      <c r="GBQ165" s="225"/>
      <c r="GBR165" s="225"/>
      <c r="GBS165" s="225"/>
      <c r="GBT165" s="225"/>
      <c r="GBU165" s="225"/>
      <c r="GBV165" s="225"/>
      <c r="GBW165" s="225"/>
      <c r="GBX165" s="225"/>
      <c r="GBY165" s="225"/>
      <c r="GBZ165" s="225"/>
      <c r="GCA165" s="225"/>
      <c r="GCB165" s="225"/>
      <c r="GCC165" s="225"/>
      <c r="GCD165" s="225"/>
      <c r="GCE165" s="225"/>
      <c r="GCF165" s="225"/>
      <c r="GCG165" s="225"/>
      <c r="GCH165" s="225"/>
      <c r="GCI165" s="225"/>
      <c r="GCJ165" s="225"/>
      <c r="GCK165" s="225"/>
      <c r="GCL165" s="225"/>
      <c r="GCM165" s="225"/>
      <c r="GCN165" s="225"/>
      <c r="GCO165" s="225"/>
      <c r="GCP165" s="225"/>
      <c r="GCQ165" s="225"/>
      <c r="GCR165" s="225"/>
      <c r="GCS165" s="225"/>
      <c r="GCT165" s="225"/>
      <c r="GCU165" s="225"/>
      <c r="GCV165" s="225"/>
      <c r="GCW165" s="225"/>
      <c r="GCX165" s="225"/>
      <c r="GCY165" s="225"/>
      <c r="GCZ165" s="225"/>
      <c r="GDA165" s="225"/>
      <c r="GDB165" s="225"/>
      <c r="GDC165" s="225"/>
      <c r="GDD165" s="225"/>
      <c r="GDE165" s="225"/>
      <c r="GDF165" s="225"/>
      <c r="GDG165" s="225"/>
      <c r="GDH165" s="225"/>
      <c r="GDI165" s="225"/>
      <c r="GDJ165" s="225"/>
      <c r="GDK165" s="225"/>
      <c r="GDL165" s="225"/>
      <c r="GDM165" s="225"/>
      <c r="GDN165" s="225"/>
      <c r="GDO165" s="225"/>
      <c r="GDP165" s="225"/>
      <c r="GDQ165" s="225"/>
      <c r="GDR165" s="225"/>
      <c r="GDS165" s="225"/>
      <c r="GDT165" s="225"/>
      <c r="GDU165" s="225"/>
      <c r="GDV165" s="225"/>
      <c r="GDW165" s="225"/>
      <c r="GDX165" s="225"/>
      <c r="GDY165" s="225"/>
      <c r="GDZ165" s="225"/>
      <c r="GEA165" s="225"/>
      <c r="GEB165" s="225"/>
      <c r="GEC165" s="225"/>
      <c r="GED165" s="225"/>
      <c r="GEE165" s="225"/>
      <c r="GEF165" s="225"/>
      <c r="GEG165" s="225"/>
      <c r="GEH165" s="225"/>
      <c r="GEI165" s="225"/>
      <c r="GEJ165" s="225"/>
      <c r="GEK165" s="225"/>
      <c r="GEL165" s="225"/>
      <c r="GEM165" s="225"/>
      <c r="GEN165" s="225"/>
      <c r="GEO165" s="225"/>
      <c r="GEP165" s="225"/>
      <c r="GEQ165" s="225"/>
      <c r="GER165" s="225"/>
      <c r="GES165" s="225"/>
      <c r="GET165" s="225"/>
      <c r="GEU165" s="225"/>
      <c r="GEV165" s="225"/>
      <c r="GEW165" s="225"/>
      <c r="GEX165" s="225"/>
      <c r="GEY165" s="225"/>
      <c r="GEZ165" s="225"/>
      <c r="GFA165" s="225"/>
      <c r="GFB165" s="225"/>
      <c r="GFC165" s="225"/>
      <c r="GFD165" s="225"/>
      <c r="GFE165" s="225"/>
      <c r="GFF165" s="225"/>
      <c r="GFG165" s="225"/>
      <c r="GFH165" s="225"/>
      <c r="GFI165" s="225"/>
      <c r="GFJ165" s="225"/>
      <c r="GFK165" s="225"/>
      <c r="GFL165" s="225"/>
      <c r="GFM165" s="225"/>
      <c r="GFN165" s="225"/>
      <c r="GFO165" s="225"/>
      <c r="GFP165" s="225"/>
      <c r="GFQ165" s="225"/>
      <c r="GFR165" s="225"/>
      <c r="GFS165" s="225"/>
      <c r="GFT165" s="225"/>
      <c r="GFU165" s="225"/>
      <c r="GFV165" s="225"/>
      <c r="GFW165" s="225"/>
      <c r="GFX165" s="225"/>
      <c r="GFY165" s="225"/>
      <c r="GFZ165" s="225"/>
      <c r="GGA165" s="225"/>
      <c r="GGB165" s="225"/>
      <c r="GGC165" s="225"/>
      <c r="GGD165" s="225"/>
      <c r="GGE165" s="225"/>
      <c r="GGF165" s="225"/>
      <c r="GGG165" s="225"/>
      <c r="GGH165" s="225"/>
      <c r="GGI165" s="225"/>
      <c r="GGJ165" s="225"/>
      <c r="GGK165" s="225"/>
      <c r="GGL165" s="225"/>
      <c r="GGM165" s="225"/>
      <c r="GGN165" s="225"/>
      <c r="GGO165" s="225"/>
      <c r="GGP165" s="225"/>
      <c r="GGQ165" s="225"/>
      <c r="GGR165" s="225"/>
      <c r="GGS165" s="225"/>
      <c r="GGT165" s="225"/>
      <c r="GGU165" s="225"/>
      <c r="GGV165" s="225"/>
      <c r="GGW165" s="225"/>
      <c r="GGX165" s="225"/>
      <c r="GGY165" s="225"/>
      <c r="GGZ165" s="225"/>
      <c r="GHA165" s="225"/>
      <c r="GHB165" s="225"/>
      <c r="GHC165" s="225"/>
      <c r="GHD165" s="225"/>
      <c r="GHE165" s="225"/>
      <c r="GHF165" s="225"/>
      <c r="GHG165" s="225"/>
      <c r="GHH165" s="225"/>
      <c r="GHI165" s="225"/>
      <c r="GHJ165" s="225"/>
      <c r="GHK165" s="225"/>
      <c r="GHL165" s="225"/>
      <c r="GHM165" s="225"/>
      <c r="GHN165" s="225"/>
      <c r="GHO165" s="225"/>
      <c r="GHP165" s="225"/>
      <c r="GHQ165" s="225"/>
      <c r="GHR165" s="225"/>
      <c r="GHS165" s="225"/>
      <c r="GHT165" s="225"/>
      <c r="GHU165" s="225"/>
      <c r="GHV165" s="225"/>
      <c r="GHW165" s="225"/>
      <c r="GHX165" s="225"/>
      <c r="GHY165" s="225"/>
      <c r="GHZ165" s="225"/>
      <c r="GIA165" s="225"/>
      <c r="GIB165" s="225"/>
      <c r="GIC165" s="225"/>
      <c r="GID165" s="225"/>
      <c r="GIE165" s="225"/>
      <c r="GIF165" s="225"/>
      <c r="GIG165" s="225"/>
      <c r="GIH165" s="225"/>
      <c r="GII165" s="225"/>
      <c r="GIJ165" s="225"/>
      <c r="GIK165" s="225"/>
      <c r="GIL165" s="225"/>
      <c r="GIM165" s="225"/>
      <c r="GIN165" s="225"/>
      <c r="GIO165" s="225"/>
      <c r="GIP165" s="225"/>
      <c r="GIQ165" s="225"/>
      <c r="GIR165" s="225"/>
      <c r="GIS165" s="225"/>
      <c r="GIT165" s="225"/>
      <c r="GIU165" s="225"/>
      <c r="GIV165" s="225"/>
      <c r="GIW165" s="225"/>
      <c r="GIX165" s="225"/>
      <c r="GIY165" s="225"/>
      <c r="GIZ165" s="225"/>
      <c r="GJA165" s="225"/>
      <c r="GJB165" s="225"/>
      <c r="GJC165" s="225"/>
      <c r="GJD165" s="225"/>
      <c r="GJE165" s="225"/>
      <c r="GJF165" s="225"/>
      <c r="GJG165" s="225"/>
      <c r="GJH165" s="225"/>
      <c r="GJI165" s="225"/>
      <c r="GJJ165" s="225"/>
      <c r="GJK165" s="225"/>
      <c r="GJL165" s="225"/>
      <c r="GJM165" s="225"/>
      <c r="GJN165" s="225"/>
      <c r="GJO165" s="225"/>
      <c r="GJP165" s="225"/>
      <c r="GJQ165" s="225"/>
      <c r="GJR165" s="225"/>
      <c r="GJS165" s="225"/>
      <c r="GJT165" s="225"/>
      <c r="GJU165" s="225"/>
      <c r="GJV165" s="225"/>
      <c r="GJW165" s="225"/>
      <c r="GJX165" s="225"/>
      <c r="GJY165" s="225"/>
      <c r="GJZ165" s="225"/>
      <c r="GKA165" s="225"/>
      <c r="GKB165" s="225"/>
      <c r="GKC165" s="225"/>
      <c r="GKD165" s="225"/>
      <c r="GKE165" s="225"/>
      <c r="GKF165" s="225"/>
      <c r="GKG165" s="225"/>
      <c r="GKH165" s="225"/>
      <c r="GKI165" s="225"/>
      <c r="GKJ165" s="225"/>
      <c r="GKK165" s="225"/>
      <c r="GKL165" s="225"/>
      <c r="GKM165" s="225"/>
      <c r="GKN165" s="225"/>
      <c r="GKO165" s="225"/>
      <c r="GKP165" s="225"/>
      <c r="GKQ165" s="225"/>
      <c r="GKR165" s="225"/>
      <c r="GKS165" s="225"/>
      <c r="GKT165" s="225"/>
      <c r="GKU165" s="225"/>
      <c r="GKV165" s="225"/>
      <c r="GKW165" s="225"/>
      <c r="GKX165" s="225"/>
      <c r="GKY165" s="225"/>
      <c r="GKZ165" s="225"/>
      <c r="GLA165" s="225"/>
      <c r="GLB165" s="225"/>
      <c r="GLC165" s="225"/>
      <c r="GLD165" s="225"/>
      <c r="GLE165" s="225"/>
      <c r="GLF165" s="225"/>
      <c r="GLG165" s="225"/>
      <c r="GLH165" s="225"/>
      <c r="GLI165" s="225"/>
      <c r="GLJ165" s="225"/>
      <c r="GLK165" s="225"/>
      <c r="GLL165" s="225"/>
      <c r="GLM165" s="225"/>
      <c r="GLN165" s="225"/>
      <c r="GLO165" s="225"/>
      <c r="GLP165" s="225"/>
      <c r="GLQ165" s="225"/>
      <c r="GLR165" s="225"/>
      <c r="GLS165" s="225"/>
      <c r="GLT165" s="225"/>
      <c r="GLU165" s="225"/>
      <c r="GLV165" s="225"/>
      <c r="GLW165" s="225"/>
      <c r="GLX165" s="225"/>
      <c r="GLY165" s="225"/>
      <c r="GLZ165" s="225"/>
      <c r="GMA165" s="225"/>
      <c r="GMB165" s="225"/>
      <c r="GMC165" s="225"/>
      <c r="GMD165" s="225"/>
      <c r="GME165" s="225"/>
      <c r="GMF165" s="225"/>
      <c r="GMG165" s="225"/>
      <c r="GMH165" s="225"/>
      <c r="GMI165" s="225"/>
      <c r="GMJ165" s="225"/>
      <c r="GMK165" s="225"/>
      <c r="GML165" s="225"/>
      <c r="GMM165" s="225"/>
      <c r="GMN165" s="225"/>
      <c r="GMO165" s="225"/>
      <c r="GMP165" s="225"/>
      <c r="GMQ165" s="225"/>
      <c r="GMR165" s="225"/>
      <c r="GMS165" s="225"/>
      <c r="GMT165" s="225"/>
      <c r="GMU165" s="225"/>
      <c r="GMV165" s="225"/>
      <c r="GMW165" s="225"/>
      <c r="GMX165" s="225"/>
      <c r="GMY165" s="225"/>
      <c r="GMZ165" s="225"/>
      <c r="GNA165" s="225"/>
      <c r="GNB165" s="225"/>
      <c r="GNC165" s="225"/>
      <c r="GND165" s="225"/>
      <c r="GNE165" s="225"/>
      <c r="GNF165" s="225"/>
      <c r="GNG165" s="225"/>
      <c r="GNH165" s="225"/>
      <c r="GNI165" s="225"/>
      <c r="GNJ165" s="225"/>
      <c r="GNK165" s="225"/>
      <c r="GNL165" s="225"/>
      <c r="GNM165" s="225"/>
      <c r="GNN165" s="225"/>
      <c r="GNO165" s="225"/>
      <c r="GNP165" s="225"/>
      <c r="GNQ165" s="225"/>
      <c r="GNR165" s="225"/>
      <c r="GNS165" s="225"/>
      <c r="GNT165" s="225"/>
      <c r="GNU165" s="225"/>
      <c r="GNV165" s="225"/>
      <c r="GNW165" s="225"/>
      <c r="GNX165" s="225"/>
      <c r="GNY165" s="225"/>
      <c r="GNZ165" s="225"/>
      <c r="GOA165" s="225"/>
      <c r="GOB165" s="225"/>
      <c r="GOC165" s="225"/>
      <c r="GOD165" s="225"/>
      <c r="GOE165" s="225"/>
      <c r="GOF165" s="225"/>
      <c r="GOG165" s="225"/>
      <c r="GOH165" s="225"/>
      <c r="GOI165" s="225"/>
      <c r="GOJ165" s="225"/>
      <c r="GOK165" s="225"/>
      <c r="GOL165" s="225"/>
      <c r="GOM165" s="225"/>
      <c r="GON165" s="225"/>
      <c r="GOO165" s="225"/>
      <c r="GOP165" s="225"/>
      <c r="GOQ165" s="225"/>
      <c r="GOR165" s="225"/>
      <c r="GOS165" s="225"/>
      <c r="GOT165" s="225"/>
      <c r="GOU165" s="225"/>
      <c r="GOV165" s="225"/>
      <c r="GOW165" s="225"/>
      <c r="GOX165" s="225"/>
      <c r="GOY165" s="225"/>
      <c r="GOZ165" s="225"/>
      <c r="GPA165" s="225"/>
      <c r="GPB165" s="225"/>
      <c r="GPC165" s="225"/>
      <c r="GPD165" s="225"/>
      <c r="GPE165" s="225"/>
      <c r="GPF165" s="225"/>
      <c r="GPG165" s="225"/>
      <c r="GPH165" s="225"/>
      <c r="GPI165" s="225"/>
      <c r="GPJ165" s="225"/>
      <c r="GPK165" s="225"/>
      <c r="GPL165" s="225"/>
      <c r="GPM165" s="225"/>
      <c r="GPN165" s="225"/>
      <c r="GPO165" s="225"/>
      <c r="GPP165" s="225"/>
      <c r="GPQ165" s="225"/>
      <c r="GPR165" s="225"/>
      <c r="GPS165" s="225"/>
      <c r="GPT165" s="225"/>
      <c r="GPU165" s="225"/>
      <c r="GPV165" s="225"/>
      <c r="GPW165" s="225"/>
      <c r="GPX165" s="225"/>
      <c r="GPY165" s="225"/>
      <c r="GPZ165" s="225"/>
      <c r="GQA165" s="225"/>
      <c r="GQB165" s="225"/>
      <c r="GQC165" s="225"/>
      <c r="GQD165" s="225"/>
      <c r="GQE165" s="225"/>
      <c r="GQF165" s="225"/>
      <c r="GQG165" s="225"/>
      <c r="GQH165" s="225"/>
      <c r="GQI165" s="225"/>
      <c r="GQJ165" s="225"/>
      <c r="GQK165" s="225"/>
      <c r="GQL165" s="225"/>
      <c r="GQM165" s="225"/>
      <c r="GQN165" s="225"/>
      <c r="GQO165" s="225"/>
      <c r="GQP165" s="225"/>
      <c r="GQQ165" s="225"/>
      <c r="GQR165" s="225"/>
      <c r="GQS165" s="225"/>
      <c r="GQT165" s="225"/>
      <c r="GQU165" s="225"/>
      <c r="GQV165" s="225"/>
      <c r="GQW165" s="225"/>
      <c r="GQX165" s="225"/>
      <c r="GQY165" s="225"/>
      <c r="GQZ165" s="225"/>
      <c r="GRA165" s="225"/>
      <c r="GRB165" s="225"/>
      <c r="GRC165" s="225"/>
      <c r="GRD165" s="225"/>
      <c r="GRE165" s="225"/>
      <c r="GRF165" s="225"/>
      <c r="GRG165" s="225"/>
      <c r="GRH165" s="225"/>
      <c r="GRI165" s="225"/>
      <c r="GRJ165" s="225"/>
      <c r="GRK165" s="225"/>
      <c r="GRL165" s="225"/>
      <c r="GRM165" s="225"/>
      <c r="GRN165" s="225"/>
      <c r="GRO165" s="225"/>
      <c r="GRP165" s="225"/>
      <c r="GRQ165" s="225"/>
      <c r="GRR165" s="225"/>
      <c r="GRS165" s="225"/>
      <c r="GRT165" s="225"/>
      <c r="GRU165" s="225"/>
      <c r="GRV165" s="225"/>
      <c r="GRW165" s="225"/>
      <c r="GRX165" s="225"/>
      <c r="GRY165" s="225"/>
      <c r="GRZ165" s="225"/>
      <c r="GSA165" s="225"/>
      <c r="GSB165" s="225"/>
      <c r="GSC165" s="225"/>
      <c r="GSD165" s="225"/>
      <c r="GSE165" s="225"/>
      <c r="GSF165" s="225"/>
      <c r="GSG165" s="225"/>
      <c r="GSH165" s="225"/>
      <c r="GSI165" s="225"/>
      <c r="GSJ165" s="225"/>
      <c r="GSK165" s="225"/>
      <c r="GSL165" s="225"/>
      <c r="GSM165" s="225"/>
      <c r="GSN165" s="225"/>
      <c r="GSO165" s="225"/>
      <c r="GSP165" s="225"/>
      <c r="GSQ165" s="225"/>
      <c r="GSR165" s="225"/>
      <c r="GSS165" s="225"/>
      <c r="GST165" s="225"/>
      <c r="GSU165" s="225"/>
      <c r="GSV165" s="225"/>
      <c r="GSW165" s="225"/>
      <c r="GSX165" s="225"/>
      <c r="GSY165" s="225"/>
      <c r="GSZ165" s="225"/>
      <c r="GTA165" s="225"/>
      <c r="GTB165" s="225"/>
      <c r="GTC165" s="225"/>
      <c r="GTD165" s="225"/>
      <c r="GTE165" s="225"/>
      <c r="GTF165" s="225"/>
      <c r="GTG165" s="225"/>
      <c r="GTH165" s="225"/>
      <c r="GTI165" s="225"/>
      <c r="GTJ165" s="225"/>
      <c r="GTK165" s="225"/>
      <c r="GTL165" s="225"/>
      <c r="GTM165" s="225"/>
      <c r="GTN165" s="225"/>
      <c r="GTO165" s="225"/>
      <c r="GTP165" s="225"/>
      <c r="GTQ165" s="225"/>
      <c r="GTR165" s="225"/>
      <c r="GTS165" s="225"/>
      <c r="GTT165" s="225"/>
      <c r="GTU165" s="225"/>
      <c r="GTV165" s="225"/>
      <c r="GTW165" s="225"/>
      <c r="GTX165" s="225"/>
      <c r="GTY165" s="225"/>
      <c r="GTZ165" s="225"/>
      <c r="GUA165" s="225"/>
      <c r="GUB165" s="225"/>
      <c r="GUC165" s="225"/>
      <c r="GUD165" s="225"/>
      <c r="GUE165" s="225"/>
      <c r="GUF165" s="225"/>
      <c r="GUG165" s="225"/>
      <c r="GUH165" s="225"/>
      <c r="GUI165" s="225"/>
      <c r="GUJ165" s="225"/>
      <c r="GUK165" s="225"/>
      <c r="GUL165" s="225"/>
      <c r="GUM165" s="225"/>
      <c r="GUN165" s="225"/>
      <c r="GUO165" s="225"/>
      <c r="GUP165" s="225"/>
      <c r="GUQ165" s="225"/>
      <c r="GUR165" s="225"/>
      <c r="GUS165" s="225"/>
      <c r="GUT165" s="225"/>
      <c r="GUU165" s="225"/>
      <c r="GUV165" s="225"/>
      <c r="GUW165" s="225"/>
      <c r="GUX165" s="225"/>
      <c r="GUY165" s="225"/>
      <c r="GUZ165" s="225"/>
      <c r="GVA165" s="225"/>
      <c r="GVB165" s="225"/>
      <c r="GVC165" s="225"/>
      <c r="GVD165" s="225"/>
      <c r="GVE165" s="225"/>
      <c r="GVF165" s="225"/>
      <c r="GVG165" s="225"/>
      <c r="GVH165" s="225"/>
      <c r="GVI165" s="225"/>
      <c r="GVJ165" s="225"/>
      <c r="GVK165" s="225"/>
      <c r="GVL165" s="225"/>
      <c r="GVM165" s="225"/>
      <c r="GVN165" s="225"/>
      <c r="GVO165" s="225"/>
      <c r="GVP165" s="225"/>
      <c r="GVQ165" s="225"/>
      <c r="GVR165" s="225"/>
      <c r="GVS165" s="225"/>
      <c r="GVT165" s="225"/>
      <c r="GVU165" s="225"/>
      <c r="GVV165" s="225"/>
      <c r="GVW165" s="225"/>
      <c r="GVX165" s="225"/>
      <c r="GVY165" s="225"/>
      <c r="GVZ165" s="225"/>
      <c r="GWA165" s="225"/>
      <c r="GWB165" s="225"/>
      <c r="GWC165" s="225"/>
      <c r="GWD165" s="225"/>
      <c r="GWE165" s="225"/>
      <c r="GWF165" s="225"/>
      <c r="GWG165" s="225"/>
      <c r="GWH165" s="225"/>
      <c r="GWI165" s="225"/>
      <c r="GWJ165" s="225"/>
      <c r="GWK165" s="225"/>
      <c r="GWL165" s="225"/>
      <c r="GWM165" s="225"/>
      <c r="GWN165" s="225"/>
      <c r="GWO165" s="225"/>
      <c r="GWP165" s="225"/>
      <c r="GWQ165" s="225"/>
      <c r="GWR165" s="225"/>
      <c r="GWS165" s="225"/>
      <c r="GWT165" s="225"/>
      <c r="GWU165" s="225"/>
      <c r="GWV165" s="225"/>
      <c r="GWW165" s="225"/>
      <c r="GWX165" s="225"/>
      <c r="GWY165" s="225"/>
      <c r="GWZ165" s="225"/>
      <c r="GXA165" s="225"/>
      <c r="GXB165" s="225"/>
      <c r="GXC165" s="225"/>
      <c r="GXD165" s="225"/>
      <c r="GXE165" s="225"/>
      <c r="GXF165" s="225"/>
      <c r="GXG165" s="225"/>
      <c r="GXH165" s="225"/>
      <c r="GXI165" s="225"/>
      <c r="GXJ165" s="225"/>
      <c r="GXK165" s="225"/>
      <c r="GXL165" s="225"/>
      <c r="GXM165" s="225"/>
      <c r="GXN165" s="225"/>
      <c r="GXO165" s="225"/>
      <c r="GXP165" s="225"/>
      <c r="GXQ165" s="225"/>
      <c r="GXR165" s="225"/>
      <c r="GXS165" s="225"/>
      <c r="GXT165" s="225"/>
      <c r="GXU165" s="225"/>
      <c r="GXV165" s="225"/>
      <c r="GXW165" s="225"/>
      <c r="GXX165" s="225"/>
      <c r="GXY165" s="225"/>
      <c r="GXZ165" s="225"/>
      <c r="GYA165" s="225"/>
      <c r="GYB165" s="225"/>
      <c r="GYC165" s="225"/>
      <c r="GYD165" s="225"/>
      <c r="GYE165" s="225"/>
      <c r="GYF165" s="225"/>
      <c r="GYG165" s="225"/>
      <c r="GYH165" s="225"/>
      <c r="GYI165" s="225"/>
      <c r="GYJ165" s="225"/>
      <c r="GYK165" s="225"/>
      <c r="GYL165" s="225"/>
      <c r="GYM165" s="225"/>
      <c r="GYN165" s="225"/>
      <c r="GYO165" s="225"/>
      <c r="GYP165" s="225"/>
      <c r="GYQ165" s="225"/>
      <c r="GYR165" s="225"/>
      <c r="GYS165" s="225"/>
      <c r="GYT165" s="225"/>
      <c r="GYU165" s="225"/>
      <c r="GYV165" s="225"/>
      <c r="GYW165" s="225"/>
      <c r="GYX165" s="225"/>
      <c r="GYY165" s="225"/>
      <c r="GYZ165" s="225"/>
      <c r="GZA165" s="225"/>
      <c r="GZB165" s="225"/>
      <c r="GZC165" s="225"/>
      <c r="GZD165" s="225"/>
      <c r="GZE165" s="225"/>
      <c r="GZF165" s="225"/>
      <c r="GZG165" s="225"/>
      <c r="GZH165" s="225"/>
      <c r="GZI165" s="225"/>
      <c r="GZJ165" s="225"/>
      <c r="GZK165" s="225"/>
      <c r="GZL165" s="225"/>
      <c r="GZM165" s="225"/>
      <c r="GZN165" s="225"/>
      <c r="GZO165" s="225"/>
      <c r="GZP165" s="225"/>
      <c r="GZQ165" s="225"/>
      <c r="GZR165" s="225"/>
      <c r="GZS165" s="225"/>
      <c r="GZT165" s="225"/>
      <c r="GZU165" s="225"/>
      <c r="GZV165" s="225"/>
      <c r="GZW165" s="225"/>
      <c r="GZX165" s="225"/>
      <c r="GZY165" s="225"/>
      <c r="GZZ165" s="225"/>
      <c r="HAA165" s="225"/>
      <c r="HAB165" s="225"/>
      <c r="HAC165" s="225"/>
      <c r="HAD165" s="225"/>
      <c r="HAE165" s="225"/>
      <c r="HAF165" s="225"/>
      <c r="HAG165" s="225"/>
      <c r="HAH165" s="225"/>
      <c r="HAI165" s="225"/>
      <c r="HAJ165" s="225"/>
      <c r="HAK165" s="225"/>
      <c r="HAL165" s="225"/>
      <c r="HAM165" s="225"/>
      <c r="HAN165" s="225"/>
      <c r="HAO165" s="225"/>
      <c r="HAP165" s="225"/>
      <c r="HAQ165" s="225"/>
      <c r="HAR165" s="225"/>
      <c r="HAS165" s="225"/>
      <c r="HAT165" s="225"/>
      <c r="HAU165" s="225"/>
      <c r="HAV165" s="225"/>
      <c r="HAW165" s="225"/>
      <c r="HAX165" s="225"/>
      <c r="HAY165" s="225"/>
      <c r="HAZ165" s="225"/>
      <c r="HBA165" s="225"/>
      <c r="HBB165" s="225"/>
      <c r="HBC165" s="225"/>
      <c r="HBD165" s="225"/>
      <c r="HBE165" s="225"/>
      <c r="HBF165" s="225"/>
      <c r="HBG165" s="225"/>
      <c r="HBH165" s="225"/>
      <c r="HBI165" s="225"/>
      <c r="HBJ165" s="225"/>
      <c r="HBK165" s="225"/>
      <c r="HBL165" s="225"/>
      <c r="HBM165" s="225"/>
      <c r="HBN165" s="225"/>
      <c r="HBO165" s="225"/>
      <c r="HBP165" s="225"/>
      <c r="HBQ165" s="225"/>
      <c r="HBR165" s="225"/>
      <c r="HBS165" s="225"/>
      <c r="HBT165" s="225"/>
      <c r="HBU165" s="225"/>
      <c r="HBV165" s="225"/>
      <c r="HBW165" s="225"/>
      <c r="HBX165" s="225"/>
      <c r="HBY165" s="225"/>
      <c r="HBZ165" s="225"/>
      <c r="HCA165" s="225"/>
      <c r="HCB165" s="225"/>
      <c r="HCC165" s="225"/>
      <c r="HCD165" s="225"/>
      <c r="HCE165" s="225"/>
      <c r="HCF165" s="225"/>
      <c r="HCG165" s="225"/>
      <c r="HCH165" s="225"/>
      <c r="HCI165" s="225"/>
      <c r="HCJ165" s="225"/>
      <c r="HCK165" s="225"/>
      <c r="HCL165" s="225"/>
      <c r="HCM165" s="225"/>
      <c r="HCN165" s="225"/>
      <c r="HCO165" s="225"/>
      <c r="HCP165" s="225"/>
      <c r="HCQ165" s="225"/>
      <c r="HCR165" s="225"/>
      <c r="HCS165" s="225"/>
      <c r="HCT165" s="225"/>
      <c r="HCU165" s="225"/>
      <c r="HCV165" s="225"/>
      <c r="HCW165" s="225"/>
      <c r="HCX165" s="225"/>
      <c r="HCY165" s="225"/>
      <c r="HCZ165" s="225"/>
      <c r="HDA165" s="225"/>
      <c r="HDB165" s="225"/>
      <c r="HDC165" s="225"/>
      <c r="HDD165" s="225"/>
      <c r="HDE165" s="225"/>
      <c r="HDF165" s="225"/>
      <c r="HDG165" s="225"/>
      <c r="HDH165" s="225"/>
      <c r="HDI165" s="225"/>
      <c r="HDJ165" s="225"/>
      <c r="HDK165" s="225"/>
      <c r="HDL165" s="225"/>
      <c r="HDM165" s="225"/>
      <c r="HDN165" s="225"/>
      <c r="HDO165" s="225"/>
      <c r="HDP165" s="225"/>
      <c r="HDQ165" s="225"/>
      <c r="HDR165" s="225"/>
      <c r="HDS165" s="225"/>
      <c r="HDT165" s="225"/>
      <c r="HDU165" s="225"/>
      <c r="HDV165" s="225"/>
      <c r="HDW165" s="225"/>
      <c r="HDX165" s="225"/>
      <c r="HDY165" s="225"/>
      <c r="HDZ165" s="225"/>
      <c r="HEA165" s="225"/>
      <c r="HEB165" s="225"/>
      <c r="HEC165" s="225"/>
      <c r="HED165" s="225"/>
      <c r="HEE165" s="225"/>
      <c r="HEF165" s="225"/>
      <c r="HEG165" s="225"/>
      <c r="HEH165" s="225"/>
      <c r="HEI165" s="225"/>
      <c r="HEJ165" s="225"/>
      <c r="HEK165" s="225"/>
      <c r="HEL165" s="225"/>
      <c r="HEM165" s="225"/>
      <c r="HEN165" s="225"/>
      <c r="HEO165" s="225"/>
      <c r="HEP165" s="225"/>
      <c r="HEQ165" s="225"/>
      <c r="HER165" s="225"/>
      <c r="HES165" s="225"/>
      <c r="HET165" s="225"/>
      <c r="HEU165" s="225"/>
      <c r="HEV165" s="225"/>
      <c r="HEW165" s="225"/>
      <c r="HEX165" s="225"/>
      <c r="HEY165" s="225"/>
      <c r="HEZ165" s="225"/>
      <c r="HFA165" s="225"/>
      <c r="HFB165" s="225"/>
      <c r="HFC165" s="225"/>
      <c r="HFD165" s="225"/>
      <c r="HFE165" s="225"/>
      <c r="HFF165" s="225"/>
      <c r="HFG165" s="225"/>
      <c r="HFH165" s="225"/>
      <c r="HFI165" s="225"/>
      <c r="HFJ165" s="225"/>
      <c r="HFK165" s="225"/>
      <c r="HFL165" s="225"/>
      <c r="HFM165" s="225"/>
      <c r="HFN165" s="225"/>
      <c r="HFO165" s="225"/>
      <c r="HFP165" s="225"/>
      <c r="HFQ165" s="225"/>
      <c r="HFR165" s="225"/>
      <c r="HFS165" s="225"/>
      <c r="HFT165" s="225"/>
      <c r="HFU165" s="225"/>
      <c r="HFV165" s="225"/>
      <c r="HFW165" s="225"/>
      <c r="HFX165" s="225"/>
      <c r="HFY165" s="225"/>
      <c r="HFZ165" s="225"/>
      <c r="HGA165" s="225"/>
      <c r="HGB165" s="225"/>
      <c r="HGC165" s="225"/>
      <c r="HGD165" s="225"/>
      <c r="HGE165" s="225"/>
      <c r="HGF165" s="225"/>
      <c r="HGG165" s="225"/>
      <c r="HGH165" s="225"/>
      <c r="HGI165" s="225"/>
      <c r="HGJ165" s="225"/>
      <c r="HGK165" s="225"/>
      <c r="HGL165" s="225"/>
      <c r="HGM165" s="225"/>
      <c r="HGN165" s="225"/>
      <c r="HGO165" s="225"/>
      <c r="HGP165" s="225"/>
      <c r="HGQ165" s="225"/>
      <c r="HGR165" s="225"/>
      <c r="HGS165" s="225"/>
      <c r="HGT165" s="225"/>
      <c r="HGU165" s="225"/>
      <c r="HGV165" s="225"/>
      <c r="HGW165" s="225"/>
      <c r="HGX165" s="225"/>
      <c r="HGY165" s="225"/>
      <c r="HGZ165" s="225"/>
      <c r="HHA165" s="225"/>
      <c r="HHB165" s="225"/>
      <c r="HHC165" s="225"/>
      <c r="HHD165" s="225"/>
      <c r="HHE165" s="225"/>
      <c r="HHF165" s="225"/>
      <c r="HHG165" s="225"/>
      <c r="HHH165" s="225"/>
      <c r="HHI165" s="225"/>
      <c r="HHJ165" s="225"/>
      <c r="HHK165" s="225"/>
      <c r="HHL165" s="225"/>
      <c r="HHM165" s="225"/>
      <c r="HHN165" s="225"/>
      <c r="HHO165" s="225"/>
      <c r="HHP165" s="225"/>
      <c r="HHQ165" s="225"/>
      <c r="HHR165" s="225"/>
      <c r="HHS165" s="225"/>
      <c r="HHT165" s="225"/>
      <c r="HHU165" s="225"/>
      <c r="HHV165" s="225"/>
      <c r="HHW165" s="225"/>
      <c r="HHX165" s="225"/>
      <c r="HHY165" s="225"/>
      <c r="HHZ165" s="225"/>
      <c r="HIA165" s="225"/>
      <c r="HIB165" s="225"/>
      <c r="HIC165" s="225"/>
      <c r="HID165" s="225"/>
      <c r="HIE165" s="225"/>
      <c r="HIF165" s="225"/>
      <c r="HIG165" s="225"/>
      <c r="HIH165" s="225"/>
      <c r="HII165" s="225"/>
      <c r="HIJ165" s="225"/>
      <c r="HIK165" s="225"/>
      <c r="HIL165" s="225"/>
      <c r="HIM165" s="225"/>
      <c r="HIN165" s="225"/>
      <c r="HIO165" s="225"/>
      <c r="HIP165" s="225"/>
      <c r="HIQ165" s="225"/>
      <c r="HIR165" s="225"/>
      <c r="HIS165" s="225"/>
      <c r="HIT165" s="225"/>
      <c r="HIU165" s="225"/>
      <c r="HIV165" s="225"/>
      <c r="HIW165" s="225"/>
      <c r="HIX165" s="225"/>
      <c r="HIY165" s="225"/>
      <c r="HIZ165" s="225"/>
      <c r="HJA165" s="225"/>
      <c r="HJB165" s="225"/>
      <c r="HJC165" s="225"/>
      <c r="HJD165" s="225"/>
      <c r="HJE165" s="225"/>
      <c r="HJF165" s="225"/>
      <c r="HJG165" s="225"/>
      <c r="HJH165" s="225"/>
      <c r="HJI165" s="225"/>
      <c r="HJJ165" s="225"/>
      <c r="HJK165" s="225"/>
      <c r="HJL165" s="225"/>
      <c r="HJM165" s="225"/>
      <c r="HJN165" s="225"/>
      <c r="HJO165" s="225"/>
      <c r="HJP165" s="225"/>
      <c r="HJQ165" s="225"/>
      <c r="HJR165" s="225"/>
      <c r="HJS165" s="225"/>
      <c r="HJT165" s="225"/>
      <c r="HJU165" s="225"/>
      <c r="HJV165" s="225"/>
      <c r="HJW165" s="225"/>
      <c r="HJX165" s="225"/>
      <c r="HJY165" s="225"/>
      <c r="HJZ165" s="225"/>
      <c r="HKA165" s="225"/>
      <c r="HKB165" s="225"/>
      <c r="HKC165" s="225"/>
      <c r="HKD165" s="225"/>
      <c r="HKE165" s="225"/>
      <c r="HKF165" s="225"/>
      <c r="HKG165" s="225"/>
      <c r="HKH165" s="225"/>
      <c r="HKI165" s="225"/>
      <c r="HKJ165" s="225"/>
      <c r="HKK165" s="225"/>
      <c r="HKL165" s="225"/>
      <c r="HKM165" s="225"/>
      <c r="HKN165" s="225"/>
      <c r="HKO165" s="225"/>
      <c r="HKP165" s="225"/>
      <c r="HKQ165" s="225"/>
      <c r="HKR165" s="225"/>
      <c r="HKS165" s="225"/>
      <c r="HKT165" s="225"/>
      <c r="HKU165" s="225"/>
      <c r="HKV165" s="225"/>
      <c r="HKW165" s="225"/>
      <c r="HKX165" s="225"/>
      <c r="HKY165" s="225"/>
      <c r="HKZ165" s="225"/>
      <c r="HLA165" s="225"/>
      <c r="HLB165" s="225"/>
      <c r="HLC165" s="225"/>
      <c r="HLD165" s="225"/>
      <c r="HLE165" s="225"/>
      <c r="HLF165" s="225"/>
      <c r="HLG165" s="225"/>
      <c r="HLH165" s="225"/>
      <c r="HLI165" s="225"/>
      <c r="HLJ165" s="225"/>
      <c r="HLK165" s="225"/>
      <c r="HLL165" s="225"/>
      <c r="HLM165" s="225"/>
      <c r="HLN165" s="225"/>
      <c r="HLO165" s="225"/>
      <c r="HLP165" s="225"/>
      <c r="HLQ165" s="225"/>
      <c r="HLR165" s="225"/>
      <c r="HLS165" s="225"/>
      <c r="HLT165" s="225"/>
      <c r="HLU165" s="225"/>
      <c r="HLV165" s="225"/>
      <c r="HLW165" s="225"/>
      <c r="HLX165" s="225"/>
      <c r="HLY165" s="225"/>
      <c r="HLZ165" s="225"/>
      <c r="HMA165" s="225"/>
      <c r="HMB165" s="225"/>
      <c r="HMC165" s="225"/>
      <c r="HMD165" s="225"/>
      <c r="HME165" s="225"/>
      <c r="HMF165" s="225"/>
      <c r="HMG165" s="225"/>
      <c r="HMH165" s="225"/>
      <c r="HMI165" s="225"/>
      <c r="HMJ165" s="225"/>
      <c r="HMK165" s="225"/>
      <c r="HML165" s="225"/>
      <c r="HMM165" s="225"/>
      <c r="HMN165" s="225"/>
      <c r="HMO165" s="225"/>
      <c r="HMP165" s="225"/>
      <c r="HMQ165" s="225"/>
      <c r="HMR165" s="225"/>
      <c r="HMS165" s="225"/>
      <c r="HMT165" s="225"/>
      <c r="HMU165" s="225"/>
      <c r="HMV165" s="225"/>
      <c r="HMW165" s="225"/>
      <c r="HMX165" s="225"/>
      <c r="HMY165" s="225"/>
      <c r="HMZ165" s="225"/>
      <c r="HNA165" s="225"/>
      <c r="HNB165" s="225"/>
      <c r="HNC165" s="225"/>
      <c r="HND165" s="225"/>
      <c r="HNE165" s="225"/>
      <c r="HNF165" s="225"/>
      <c r="HNG165" s="225"/>
      <c r="HNH165" s="225"/>
      <c r="HNI165" s="225"/>
      <c r="HNJ165" s="225"/>
      <c r="HNK165" s="225"/>
      <c r="HNL165" s="225"/>
      <c r="HNM165" s="225"/>
      <c r="HNN165" s="225"/>
      <c r="HNO165" s="225"/>
      <c r="HNP165" s="225"/>
      <c r="HNQ165" s="225"/>
      <c r="HNR165" s="225"/>
      <c r="HNS165" s="225"/>
      <c r="HNT165" s="225"/>
      <c r="HNU165" s="225"/>
      <c r="HNV165" s="225"/>
      <c r="HNW165" s="225"/>
      <c r="HNX165" s="225"/>
      <c r="HNY165" s="225"/>
      <c r="HNZ165" s="225"/>
      <c r="HOA165" s="225"/>
      <c r="HOB165" s="225"/>
      <c r="HOC165" s="225"/>
      <c r="HOD165" s="225"/>
      <c r="HOE165" s="225"/>
      <c r="HOF165" s="225"/>
      <c r="HOG165" s="225"/>
      <c r="HOH165" s="225"/>
      <c r="HOI165" s="225"/>
      <c r="HOJ165" s="225"/>
      <c r="HOK165" s="225"/>
      <c r="HOL165" s="225"/>
      <c r="HOM165" s="225"/>
      <c r="HON165" s="225"/>
      <c r="HOO165" s="225"/>
      <c r="HOP165" s="225"/>
      <c r="HOQ165" s="225"/>
      <c r="HOR165" s="225"/>
      <c r="HOS165" s="225"/>
      <c r="HOT165" s="225"/>
      <c r="HOU165" s="225"/>
      <c r="HOV165" s="225"/>
      <c r="HOW165" s="225"/>
      <c r="HOX165" s="225"/>
      <c r="HOY165" s="225"/>
      <c r="HOZ165" s="225"/>
      <c r="HPA165" s="225"/>
      <c r="HPB165" s="225"/>
      <c r="HPC165" s="225"/>
      <c r="HPD165" s="225"/>
      <c r="HPE165" s="225"/>
      <c r="HPF165" s="225"/>
      <c r="HPG165" s="225"/>
      <c r="HPH165" s="225"/>
      <c r="HPI165" s="225"/>
      <c r="HPJ165" s="225"/>
      <c r="HPK165" s="225"/>
      <c r="HPL165" s="225"/>
      <c r="HPM165" s="225"/>
      <c r="HPN165" s="225"/>
      <c r="HPO165" s="225"/>
      <c r="HPP165" s="225"/>
      <c r="HPQ165" s="225"/>
      <c r="HPR165" s="225"/>
      <c r="HPS165" s="225"/>
      <c r="HPT165" s="225"/>
      <c r="HPU165" s="225"/>
      <c r="HPV165" s="225"/>
      <c r="HPW165" s="225"/>
      <c r="HPX165" s="225"/>
      <c r="HPY165" s="225"/>
      <c r="HPZ165" s="225"/>
      <c r="HQA165" s="225"/>
      <c r="HQB165" s="225"/>
      <c r="HQC165" s="225"/>
      <c r="HQD165" s="225"/>
      <c r="HQE165" s="225"/>
      <c r="HQF165" s="225"/>
      <c r="HQG165" s="225"/>
      <c r="HQH165" s="225"/>
      <c r="HQI165" s="225"/>
      <c r="HQJ165" s="225"/>
      <c r="HQK165" s="225"/>
      <c r="HQL165" s="225"/>
      <c r="HQM165" s="225"/>
      <c r="HQN165" s="225"/>
      <c r="HQO165" s="225"/>
      <c r="HQP165" s="225"/>
      <c r="HQQ165" s="225"/>
      <c r="HQR165" s="225"/>
      <c r="HQS165" s="225"/>
      <c r="HQT165" s="225"/>
      <c r="HQU165" s="225"/>
      <c r="HQV165" s="225"/>
      <c r="HQW165" s="225"/>
      <c r="HQX165" s="225"/>
      <c r="HQY165" s="225"/>
      <c r="HQZ165" s="225"/>
      <c r="HRA165" s="225"/>
      <c r="HRB165" s="225"/>
      <c r="HRC165" s="225"/>
      <c r="HRD165" s="225"/>
      <c r="HRE165" s="225"/>
      <c r="HRF165" s="225"/>
      <c r="HRG165" s="225"/>
      <c r="HRH165" s="225"/>
      <c r="HRI165" s="225"/>
      <c r="HRJ165" s="225"/>
      <c r="HRK165" s="225"/>
      <c r="HRL165" s="225"/>
      <c r="HRM165" s="225"/>
      <c r="HRN165" s="225"/>
      <c r="HRO165" s="225"/>
      <c r="HRP165" s="225"/>
      <c r="HRQ165" s="225"/>
      <c r="HRR165" s="225"/>
      <c r="HRS165" s="225"/>
      <c r="HRT165" s="225"/>
      <c r="HRU165" s="225"/>
      <c r="HRV165" s="225"/>
      <c r="HRW165" s="225"/>
      <c r="HRX165" s="225"/>
      <c r="HRY165" s="225"/>
      <c r="HRZ165" s="225"/>
      <c r="HSA165" s="225"/>
      <c r="HSB165" s="225"/>
      <c r="HSC165" s="225"/>
      <c r="HSD165" s="225"/>
      <c r="HSE165" s="225"/>
      <c r="HSF165" s="225"/>
      <c r="HSG165" s="225"/>
      <c r="HSH165" s="225"/>
      <c r="HSI165" s="225"/>
      <c r="HSJ165" s="225"/>
      <c r="HSK165" s="225"/>
      <c r="HSL165" s="225"/>
      <c r="HSM165" s="225"/>
      <c r="HSN165" s="225"/>
      <c r="HSO165" s="225"/>
      <c r="HSP165" s="225"/>
      <c r="HSQ165" s="225"/>
      <c r="HSR165" s="225"/>
      <c r="HSS165" s="225"/>
      <c r="HST165" s="225"/>
      <c r="HSU165" s="225"/>
      <c r="HSV165" s="225"/>
      <c r="HSW165" s="225"/>
      <c r="HSX165" s="225"/>
      <c r="HSY165" s="225"/>
      <c r="HSZ165" s="225"/>
      <c r="HTA165" s="225"/>
      <c r="HTB165" s="225"/>
      <c r="HTC165" s="225"/>
      <c r="HTD165" s="225"/>
      <c r="HTE165" s="225"/>
      <c r="HTF165" s="225"/>
      <c r="HTG165" s="225"/>
      <c r="HTH165" s="225"/>
      <c r="HTI165" s="225"/>
      <c r="HTJ165" s="225"/>
      <c r="HTK165" s="225"/>
      <c r="HTL165" s="225"/>
      <c r="HTM165" s="225"/>
      <c r="HTN165" s="225"/>
      <c r="HTO165" s="225"/>
      <c r="HTP165" s="225"/>
      <c r="HTQ165" s="225"/>
      <c r="HTR165" s="225"/>
      <c r="HTS165" s="225"/>
      <c r="HTT165" s="225"/>
      <c r="HTU165" s="225"/>
      <c r="HTV165" s="225"/>
      <c r="HTW165" s="225"/>
      <c r="HTX165" s="225"/>
      <c r="HTY165" s="225"/>
      <c r="HTZ165" s="225"/>
      <c r="HUA165" s="225"/>
      <c r="HUB165" s="225"/>
      <c r="HUC165" s="225"/>
      <c r="HUD165" s="225"/>
      <c r="HUE165" s="225"/>
      <c r="HUF165" s="225"/>
      <c r="HUG165" s="225"/>
      <c r="HUH165" s="225"/>
      <c r="HUI165" s="225"/>
      <c r="HUJ165" s="225"/>
      <c r="HUK165" s="225"/>
      <c r="HUL165" s="225"/>
      <c r="HUM165" s="225"/>
      <c r="HUN165" s="225"/>
      <c r="HUO165" s="225"/>
      <c r="HUP165" s="225"/>
      <c r="HUQ165" s="225"/>
      <c r="HUR165" s="225"/>
      <c r="HUS165" s="225"/>
      <c r="HUT165" s="225"/>
      <c r="HUU165" s="225"/>
      <c r="HUV165" s="225"/>
      <c r="HUW165" s="225"/>
      <c r="HUX165" s="225"/>
      <c r="HUY165" s="225"/>
      <c r="HUZ165" s="225"/>
      <c r="HVA165" s="225"/>
      <c r="HVB165" s="225"/>
      <c r="HVC165" s="225"/>
      <c r="HVD165" s="225"/>
      <c r="HVE165" s="225"/>
      <c r="HVF165" s="225"/>
      <c r="HVG165" s="225"/>
      <c r="HVH165" s="225"/>
      <c r="HVI165" s="225"/>
      <c r="HVJ165" s="225"/>
      <c r="HVK165" s="225"/>
      <c r="HVL165" s="225"/>
      <c r="HVM165" s="225"/>
      <c r="HVN165" s="225"/>
      <c r="HVO165" s="225"/>
      <c r="HVP165" s="225"/>
      <c r="HVQ165" s="225"/>
      <c r="HVR165" s="225"/>
      <c r="HVS165" s="225"/>
      <c r="HVT165" s="225"/>
      <c r="HVU165" s="225"/>
      <c r="HVV165" s="225"/>
      <c r="HVW165" s="225"/>
      <c r="HVX165" s="225"/>
      <c r="HVY165" s="225"/>
      <c r="HVZ165" s="225"/>
      <c r="HWA165" s="225"/>
      <c r="HWB165" s="225"/>
      <c r="HWC165" s="225"/>
      <c r="HWD165" s="225"/>
      <c r="HWE165" s="225"/>
      <c r="HWF165" s="225"/>
      <c r="HWG165" s="225"/>
      <c r="HWH165" s="225"/>
      <c r="HWI165" s="225"/>
      <c r="HWJ165" s="225"/>
      <c r="HWK165" s="225"/>
      <c r="HWL165" s="225"/>
      <c r="HWM165" s="225"/>
      <c r="HWN165" s="225"/>
      <c r="HWO165" s="225"/>
      <c r="HWP165" s="225"/>
      <c r="HWQ165" s="225"/>
      <c r="HWR165" s="225"/>
      <c r="HWS165" s="225"/>
      <c r="HWT165" s="225"/>
      <c r="HWU165" s="225"/>
      <c r="HWV165" s="225"/>
      <c r="HWW165" s="225"/>
      <c r="HWX165" s="225"/>
      <c r="HWY165" s="225"/>
      <c r="HWZ165" s="225"/>
      <c r="HXA165" s="225"/>
      <c r="HXB165" s="225"/>
      <c r="HXC165" s="225"/>
      <c r="HXD165" s="225"/>
      <c r="HXE165" s="225"/>
      <c r="HXF165" s="225"/>
      <c r="HXG165" s="225"/>
      <c r="HXH165" s="225"/>
      <c r="HXI165" s="225"/>
      <c r="HXJ165" s="225"/>
      <c r="HXK165" s="225"/>
      <c r="HXL165" s="225"/>
      <c r="HXM165" s="225"/>
      <c r="HXN165" s="225"/>
      <c r="HXO165" s="225"/>
      <c r="HXP165" s="225"/>
      <c r="HXQ165" s="225"/>
      <c r="HXR165" s="225"/>
      <c r="HXS165" s="225"/>
      <c r="HXT165" s="225"/>
      <c r="HXU165" s="225"/>
      <c r="HXV165" s="225"/>
      <c r="HXW165" s="225"/>
      <c r="HXX165" s="225"/>
      <c r="HXY165" s="225"/>
      <c r="HXZ165" s="225"/>
      <c r="HYA165" s="225"/>
      <c r="HYB165" s="225"/>
      <c r="HYC165" s="225"/>
      <c r="HYD165" s="225"/>
      <c r="HYE165" s="225"/>
      <c r="HYF165" s="225"/>
      <c r="HYG165" s="225"/>
      <c r="HYH165" s="225"/>
      <c r="HYI165" s="225"/>
      <c r="HYJ165" s="225"/>
      <c r="HYK165" s="225"/>
      <c r="HYL165" s="225"/>
      <c r="HYM165" s="225"/>
      <c r="HYN165" s="225"/>
      <c r="HYO165" s="225"/>
      <c r="HYP165" s="225"/>
      <c r="HYQ165" s="225"/>
      <c r="HYR165" s="225"/>
      <c r="HYS165" s="225"/>
      <c r="HYT165" s="225"/>
      <c r="HYU165" s="225"/>
      <c r="HYV165" s="225"/>
      <c r="HYW165" s="225"/>
      <c r="HYX165" s="225"/>
      <c r="HYY165" s="225"/>
      <c r="HYZ165" s="225"/>
      <c r="HZA165" s="225"/>
      <c r="HZB165" s="225"/>
      <c r="HZC165" s="225"/>
      <c r="HZD165" s="225"/>
      <c r="HZE165" s="225"/>
      <c r="HZF165" s="225"/>
      <c r="HZG165" s="225"/>
      <c r="HZH165" s="225"/>
      <c r="HZI165" s="225"/>
      <c r="HZJ165" s="225"/>
      <c r="HZK165" s="225"/>
      <c r="HZL165" s="225"/>
      <c r="HZM165" s="225"/>
      <c r="HZN165" s="225"/>
      <c r="HZO165" s="225"/>
      <c r="HZP165" s="225"/>
      <c r="HZQ165" s="225"/>
      <c r="HZR165" s="225"/>
      <c r="HZS165" s="225"/>
      <c r="HZT165" s="225"/>
      <c r="HZU165" s="225"/>
      <c r="HZV165" s="225"/>
      <c r="HZW165" s="225"/>
      <c r="HZX165" s="225"/>
      <c r="HZY165" s="225"/>
      <c r="HZZ165" s="225"/>
      <c r="IAA165" s="225"/>
      <c r="IAB165" s="225"/>
      <c r="IAC165" s="225"/>
      <c r="IAD165" s="225"/>
      <c r="IAE165" s="225"/>
      <c r="IAF165" s="225"/>
      <c r="IAG165" s="225"/>
      <c r="IAH165" s="225"/>
      <c r="IAI165" s="225"/>
      <c r="IAJ165" s="225"/>
      <c r="IAK165" s="225"/>
      <c r="IAL165" s="225"/>
      <c r="IAM165" s="225"/>
      <c r="IAN165" s="225"/>
      <c r="IAO165" s="225"/>
      <c r="IAP165" s="225"/>
      <c r="IAQ165" s="225"/>
      <c r="IAR165" s="225"/>
      <c r="IAS165" s="225"/>
      <c r="IAT165" s="225"/>
      <c r="IAU165" s="225"/>
      <c r="IAV165" s="225"/>
      <c r="IAW165" s="225"/>
      <c r="IAX165" s="225"/>
      <c r="IAY165" s="225"/>
      <c r="IAZ165" s="225"/>
      <c r="IBA165" s="225"/>
      <c r="IBB165" s="225"/>
      <c r="IBC165" s="225"/>
      <c r="IBD165" s="225"/>
      <c r="IBE165" s="225"/>
      <c r="IBF165" s="225"/>
      <c r="IBG165" s="225"/>
      <c r="IBH165" s="225"/>
      <c r="IBI165" s="225"/>
      <c r="IBJ165" s="225"/>
      <c r="IBK165" s="225"/>
      <c r="IBL165" s="225"/>
      <c r="IBM165" s="225"/>
      <c r="IBN165" s="225"/>
      <c r="IBO165" s="225"/>
      <c r="IBP165" s="225"/>
      <c r="IBQ165" s="225"/>
      <c r="IBR165" s="225"/>
      <c r="IBS165" s="225"/>
      <c r="IBT165" s="225"/>
      <c r="IBU165" s="225"/>
      <c r="IBV165" s="225"/>
      <c r="IBW165" s="225"/>
      <c r="IBX165" s="225"/>
      <c r="IBY165" s="225"/>
      <c r="IBZ165" s="225"/>
      <c r="ICA165" s="225"/>
      <c r="ICB165" s="225"/>
      <c r="ICC165" s="225"/>
      <c r="ICD165" s="225"/>
      <c r="ICE165" s="225"/>
      <c r="ICF165" s="225"/>
      <c r="ICG165" s="225"/>
      <c r="ICH165" s="225"/>
      <c r="ICI165" s="225"/>
      <c r="ICJ165" s="225"/>
      <c r="ICK165" s="225"/>
      <c r="ICL165" s="225"/>
      <c r="ICM165" s="225"/>
      <c r="ICN165" s="225"/>
      <c r="ICO165" s="225"/>
      <c r="ICP165" s="225"/>
      <c r="ICQ165" s="225"/>
      <c r="ICR165" s="225"/>
      <c r="ICS165" s="225"/>
      <c r="ICT165" s="225"/>
      <c r="ICU165" s="225"/>
      <c r="ICV165" s="225"/>
      <c r="ICW165" s="225"/>
      <c r="ICX165" s="225"/>
      <c r="ICY165" s="225"/>
      <c r="ICZ165" s="225"/>
      <c r="IDA165" s="225"/>
      <c r="IDB165" s="225"/>
      <c r="IDC165" s="225"/>
      <c r="IDD165" s="225"/>
      <c r="IDE165" s="225"/>
      <c r="IDF165" s="225"/>
      <c r="IDG165" s="225"/>
      <c r="IDH165" s="225"/>
      <c r="IDI165" s="225"/>
      <c r="IDJ165" s="225"/>
      <c r="IDK165" s="225"/>
      <c r="IDL165" s="225"/>
      <c r="IDM165" s="225"/>
      <c r="IDN165" s="225"/>
      <c r="IDO165" s="225"/>
      <c r="IDP165" s="225"/>
      <c r="IDQ165" s="225"/>
      <c r="IDR165" s="225"/>
      <c r="IDS165" s="225"/>
      <c r="IDT165" s="225"/>
      <c r="IDU165" s="225"/>
      <c r="IDV165" s="225"/>
      <c r="IDW165" s="225"/>
      <c r="IDX165" s="225"/>
      <c r="IDY165" s="225"/>
      <c r="IDZ165" s="225"/>
      <c r="IEA165" s="225"/>
      <c r="IEB165" s="225"/>
      <c r="IEC165" s="225"/>
      <c r="IED165" s="225"/>
      <c r="IEE165" s="225"/>
      <c r="IEF165" s="225"/>
      <c r="IEG165" s="225"/>
      <c r="IEH165" s="225"/>
      <c r="IEI165" s="225"/>
      <c r="IEJ165" s="225"/>
      <c r="IEK165" s="225"/>
      <c r="IEL165" s="225"/>
      <c r="IEM165" s="225"/>
      <c r="IEN165" s="225"/>
      <c r="IEO165" s="225"/>
      <c r="IEP165" s="225"/>
      <c r="IEQ165" s="225"/>
      <c r="IER165" s="225"/>
      <c r="IES165" s="225"/>
      <c r="IET165" s="225"/>
      <c r="IEU165" s="225"/>
      <c r="IEV165" s="225"/>
      <c r="IEW165" s="225"/>
      <c r="IEX165" s="225"/>
      <c r="IEY165" s="225"/>
      <c r="IEZ165" s="225"/>
      <c r="IFA165" s="225"/>
      <c r="IFB165" s="225"/>
      <c r="IFC165" s="225"/>
      <c r="IFD165" s="225"/>
      <c r="IFE165" s="225"/>
      <c r="IFF165" s="225"/>
      <c r="IFG165" s="225"/>
      <c r="IFH165" s="225"/>
      <c r="IFI165" s="225"/>
      <c r="IFJ165" s="225"/>
      <c r="IFK165" s="225"/>
      <c r="IFL165" s="225"/>
      <c r="IFM165" s="225"/>
      <c r="IFN165" s="225"/>
      <c r="IFO165" s="225"/>
      <c r="IFP165" s="225"/>
      <c r="IFQ165" s="225"/>
      <c r="IFR165" s="225"/>
      <c r="IFS165" s="225"/>
      <c r="IFT165" s="225"/>
      <c r="IFU165" s="225"/>
      <c r="IFV165" s="225"/>
      <c r="IFW165" s="225"/>
      <c r="IFX165" s="225"/>
      <c r="IFY165" s="225"/>
      <c r="IFZ165" s="225"/>
      <c r="IGA165" s="225"/>
      <c r="IGB165" s="225"/>
      <c r="IGC165" s="225"/>
      <c r="IGD165" s="225"/>
      <c r="IGE165" s="225"/>
      <c r="IGF165" s="225"/>
      <c r="IGG165" s="225"/>
      <c r="IGH165" s="225"/>
      <c r="IGI165" s="225"/>
      <c r="IGJ165" s="225"/>
      <c r="IGK165" s="225"/>
      <c r="IGL165" s="225"/>
      <c r="IGM165" s="225"/>
      <c r="IGN165" s="225"/>
      <c r="IGO165" s="225"/>
      <c r="IGP165" s="225"/>
      <c r="IGQ165" s="225"/>
      <c r="IGR165" s="225"/>
      <c r="IGS165" s="225"/>
      <c r="IGT165" s="225"/>
      <c r="IGU165" s="225"/>
      <c r="IGV165" s="225"/>
      <c r="IGW165" s="225"/>
      <c r="IGX165" s="225"/>
      <c r="IGY165" s="225"/>
      <c r="IGZ165" s="225"/>
      <c r="IHA165" s="225"/>
      <c r="IHB165" s="225"/>
      <c r="IHC165" s="225"/>
      <c r="IHD165" s="225"/>
      <c r="IHE165" s="225"/>
      <c r="IHF165" s="225"/>
      <c r="IHG165" s="225"/>
      <c r="IHH165" s="225"/>
      <c r="IHI165" s="225"/>
      <c r="IHJ165" s="225"/>
      <c r="IHK165" s="225"/>
      <c r="IHL165" s="225"/>
      <c r="IHM165" s="225"/>
      <c r="IHN165" s="225"/>
      <c r="IHO165" s="225"/>
      <c r="IHP165" s="225"/>
      <c r="IHQ165" s="225"/>
      <c r="IHR165" s="225"/>
      <c r="IHS165" s="225"/>
      <c r="IHT165" s="225"/>
      <c r="IHU165" s="225"/>
      <c r="IHV165" s="225"/>
      <c r="IHW165" s="225"/>
      <c r="IHX165" s="225"/>
      <c r="IHY165" s="225"/>
      <c r="IHZ165" s="225"/>
      <c r="IIA165" s="225"/>
      <c r="IIB165" s="225"/>
      <c r="IIC165" s="225"/>
      <c r="IID165" s="225"/>
      <c r="IIE165" s="225"/>
      <c r="IIF165" s="225"/>
      <c r="IIG165" s="225"/>
      <c r="IIH165" s="225"/>
      <c r="III165" s="225"/>
      <c r="IIJ165" s="225"/>
      <c r="IIK165" s="225"/>
      <c r="IIL165" s="225"/>
      <c r="IIM165" s="225"/>
      <c r="IIN165" s="225"/>
      <c r="IIO165" s="225"/>
      <c r="IIP165" s="225"/>
      <c r="IIQ165" s="225"/>
      <c r="IIR165" s="225"/>
      <c r="IIS165" s="225"/>
      <c r="IIT165" s="225"/>
      <c r="IIU165" s="225"/>
      <c r="IIV165" s="225"/>
      <c r="IIW165" s="225"/>
      <c r="IIX165" s="225"/>
      <c r="IIY165" s="225"/>
      <c r="IIZ165" s="225"/>
      <c r="IJA165" s="225"/>
      <c r="IJB165" s="225"/>
      <c r="IJC165" s="225"/>
      <c r="IJD165" s="225"/>
      <c r="IJE165" s="225"/>
      <c r="IJF165" s="225"/>
      <c r="IJG165" s="225"/>
      <c r="IJH165" s="225"/>
      <c r="IJI165" s="225"/>
      <c r="IJJ165" s="225"/>
      <c r="IJK165" s="225"/>
      <c r="IJL165" s="225"/>
      <c r="IJM165" s="225"/>
      <c r="IJN165" s="225"/>
      <c r="IJO165" s="225"/>
      <c r="IJP165" s="225"/>
      <c r="IJQ165" s="225"/>
      <c r="IJR165" s="225"/>
      <c r="IJS165" s="225"/>
      <c r="IJT165" s="225"/>
      <c r="IJU165" s="225"/>
      <c r="IJV165" s="225"/>
      <c r="IJW165" s="225"/>
      <c r="IJX165" s="225"/>
      <c r="IJY165" s="225"/>
      <c r="IJZ165" s="225"/>
      <c r="IKA165" s="225"/>
      <c r="IKB165" s="225"/>
      <c r="IKC165" s="225"/>
      <c r="IKD165" s="225"/>
      <c r="IKE165" s="225"/>
      <c r="IKF165" s="225"/>
      <c r="IKG165" s="225"/>
      <c r="IKH165" s="225"/>
      <c r="IKI165" s="225"/>
      <c r="IKJ165" s="225"/>
      <c r="IKK165" s="225"/>
      <c r="IKL165" s="225"/>
      <c r="IKM165" s="225"/>
      <c r="IKN165" s="225"/>
      <c r="IKO165" s="225"/>
      <c r="IKP165" s="225"/>
      <c r="IKQ165" s="225"/>
      <c r="IKR165" s="225"/>
      <c r="IKS165" s="225"/>
      <c r="IKT165" s="225"/>
      <c r="IKU165" s="225"/>
      <c r="IKV165" s="225"/>
      <c r="IKW165" s="225"/>
      <c r="IKX165" s="225"/>
      <c r="IKY165" s="225"/>
      <c r="IKZ165" s="225"/>
      <c r="ILA165" s="225"/>
      <c r="ILB165" s="225"/>
      <c r="ILC165" s="225"/>
      <c r="ILD165" s="225"/>
      <c r="ILE165" s="225"/>
      <c r="ILF165" s="225"/>
      <c r="ILG165" s="225"/>
      <c r="ILH165" s="225"/>
      <c r="ILI165" s="225"/>
      <c r="ILJ165" s="225"/>
      <c r="ILK165" s="225"/>
      <c r="ILL165" s="225"/>
      <c r="ILM165" s="225"/>
      <c r="ILN165" s="225"/>
      <c r="ILO165" s="225"/>
      <c r="ILP165" s="225"/>
      <c r="ILQ165" s="225"/>
      <c r="ILR165" s="225"/>
      <c r="ILS165" s="225"/>
      <c r="ILT165" s="225"/>
      <c r="ILU165" s="225"/>
      <c r="ILV165" s="225"/>
      <c r="ILW165" s="225"/>
      <c r="ILX165" s="225"/>
      <c r="ILY165" s="225"/>
      <c r="ILZ165" s="225"/>
      <c r="IMA165" s="225"/>
      <c r="IMB165" s="225"/>
      <c r="IMC165" s="225"/>
      <c r="IMD165" s="225"/>
      <c r="IME165" s="225"/>
      <c r="IMF165" s="225"/>
      <c r="IMG165" s="225"/>
      <c r="IMH165" s="225"/>
      <c r="IMI165" s="225"/>
      <c r="IMJ165" s="225"/>
      <c r="IMK165" s="225"/>
      <c r="IML165" s="225"/>
      <c r="IMM165" s="225"/>
      <c r="IMN165" s="225"/>
      <c r="IMO165" s="225"/>
      <c r="IMP165" s="225"/>
      <c r="IMQ165" s="225"/>
      <c r="IMR165" s="225"/>
      <c r="IMS165" s="225"/>
      <c r="IMT165" s="225"/>
      <c r="IMU165" s="225"/>
      <c r="IMV165" s="225"/>
      <c r="IMW165" s="225"/>
      <c r="IMX165" s="225"/>
      <c r="IMY165" s="225"/>
      <c r="IMZ165" s="225"/>
      <c r="INA165" s="225"/>
      <c r="INB165" s="225"/>
      <c r="INC165" s="225"/>
      <c r="IND165" s="225"/>
      <c r="INE165" s="225"/>
      <c r="INF165" s="225"/>
      <c r="ING165" s="225"/>
      <c r="INH165" s="225"/>
      <c r="INI165" s="225"/>
      <c r="INJ165" s="225"/>
      <c r="INK165" s="225"/>
      <c r="INL165" s="225"/>
      <c r="INM165" s="225"/>
      <c r="INN165" s="225"/>
      <c r="INO165" s="225"/>
      <c r="INP165" s="225"/>
      <c r="INQ165" s="225"/>
      <c r="INR165" s="225"/>
      <c r="INS165" s="225"/>
      <c r="INT165" s="225"/>
      <c r="INU165" s="225"/>
      <c r="INV165" s="225"/>
      <c r="INW165" s="225"/>
      <c r="INX165" s="225"/>
      <c r="INY165" s="225"/>
      <c r="INZ165" s="225"/>
      <c r="IOA165" s="225"/>
      <c r="IOB165" s="225"/>
      <c r="IOC165" s="225"/>
      <c r="IOD165" s="225"/>
      <c r="IOE165" s="225"/>
      <c r="IOF165" s="225"/>
      <c r="IOG165" s="225"/>
      <c r="IOH165" s="225"/>
      <c r="IOI165" s="225"/>
      <c r="IOJ165" s="225"/>
      <c r="IOK165" s="225"/>
      <c r="IOL165" s="225"/>
      <c r="IOM165" s="225"/>
      <c r="ION165" s="225"/>
      <c r="IOO165" s="225"/>
      <c r="IOP165" s="225"/>
      <c r="IOQ165" s="225"/>
      <c r="IOR165" s="225"/>
      <c r="IOS165" s="225"/>
      <c r="IOT165" s="225"/>
      <c r="IOU165" s="225"/>
      <c r="IOV165" s="225"/>
      <c r="IOW165" s="225"/>
      <c r="IOX165" s="225"/>
      <c r="IOY165" s="225"/>
      <c r="IOZ165" s="225"/>
      <c r="IPA165" s="225"/>
      <c r="IPB165" s="225"/>
      <c r="IPC165" s="225"/>
      <c r="IPD165" s="225"/>
      <c r="IPE165" s="225"/>
      <c r="IPF165" s="225"/>
      <c r="IPG165" s="225"/>
      <c r="IPH165" s="225"/>
      <c r="IPI165" s="225"/>
      <c r="IPJ165" s="225"/>
      <c r="IPK165" s="225"/>
      <c r="IPL165" s="225"/>
      <c r="IPM165" s="225"/>
      <c r="IPN165" s="225"/>
      <c r="IPO165" s="225"/>
      <c r="IPP165" s="225"/>
      <c r="IPQ165" s="225"/>
      <c r="IPR165" s="225"/>
      <c r="IPS165" s="225"/>
      <c r="IPT165" s="225"/>
      <c r="IPU165" s="225"/>
      <c r="IPV165" s="225"/>
      <c r="IPW165" s="225"/>
      <c r="IPX165" s="225"/>
      <c r="IPY165" s="225"/>
      <c r="IPZ165" s="225"/>
      <c r="IQA165" s="225"/>
      <c r="IQB165" s="225"/>
      <c r="IQC165" s="225"/>
      <c r="IQD165" s="225"/>
      <c r="IQE165" s="225"/>
      <c r="IQF165" s="225"/>
      <c r="IQG165" s="225"/>
      <c r="IQH165" s="225"/>
      <c r="IQI165" s="225"/>
      <c r="IQJ165" s="225"/>
      <c r="IQK165" s="225"/>
      <c r="IQL165" s="225"/>
      <c r="IQM165" s="225"/>
      <c r="IQN165" s="225"/>
      <c r="IQO165" s="225"/>
      <c r="IQP165" s="225"/>
      <c r="IQQ165" s="225"/>
      <c r="IQR165" s="225"/>
      <c r="IQS165" s="225"/>
      <c r="IQT165" s="225"/>
      <c r="IQU165" s="225"/>
      <c r="IQV165" s="225"/>
      <c r="IQW165" s="225"/>
      <c r="IQX165" s="225"/>
      <c r="IQY165" s="225"/>
      <c r="IQZ165" s="225"/>
      <c r="IRA165" s="225"/>
      <c r="IRB165" s="225"/>
      <c r="IRC165" s="225"/>
      <c r="IRD165" s="225"/>
      <c r="IRE165" s="225"/>
      <c r="IRF165" s="225"/>
      <c r="IRG165" s="225"/>
      <c r="IRH165" s="225"/>
      <c r="IRI165" s="225"/>
      <c r="IRJ165" s="225"/>
      <c r="IRK165" s="225"/>
      <c r="IRL165" s="225"/>
      <c r="IRM165" s="225"/>
      <c r="IRN165" s="225"/>
      <c r="IRO165" s="225"/>
      <c r="IRP165" s="225"/>
      <c r="IRQ165" s="225"/>
      <c r="IRR165" s="225"/>
      <c r="IRS165" s="225"/>
      <c r="IRT165" s="225"/>
      <c r="IRU165" s="225"/>
      <c r="IRV165" s="225"/>
      <c r="IRW165" s="225"/>
      <c r="IRX165" s="225"/>
      <c r="IRY165" s="225"/>
      <c r="IRZ165" s="225"/>
      <c r="ISA165" s="225"/>
      <c r="ISB165" s="225"/>
      <c r="ISC165" s="225"/>
      <c r="ISD165" s="225"/>
      <c r="ISE165" s="225"/>
      <c r="ISF165" s="225"/>
      <c r="ISG165" s="225"/>
      <c r="ISH165" s="225"/>
      <c r="ISI165" s="225"/>
      <c r="ISJ165" s="225"/>
      <c r="ISK165" s="225"/>
      <c r="ISL165" s="225"/>
      <c r="ISM165" s="225"/>
      <c r="ISN165" s="225"/>
      <c r="ISO165" s="225"/>
      <c r="ISP165" s="225"/>
      <c r="ISQ165" s="225"/>
      <c r="ISR165" s="225"/>
      <c r="ISS165" s="225"/>
      <c r="IST165" s="225"/>
      <c r="ISU165" s="225"/>
      <c r="ISV165" s="225"/>
      <c r="ISW165" s="225"/>
      <c r="ISX165" s="225"/>
      <c r="ISY165" s="225"/>
      <c r="ISZ165" s="225"/>
      <c r="ITA165" s="225"/>
      <c r="ITB165" s="225"/>
      <c r="ITC165" s="225"/>
      <c r="ITD165" s="225"/>
      <c r="ITE165" s="225"/>
      <c r="ITF165" s="225"/>
      <c r="ITG165" s="225"/>
      <c r="ITH165" s="225"/>
      <c r="ITI165" s="225"/>
      <c r="ITJ165" s="225"/>
      <c r="ITK165" s="225"/>
      <c r="ITL165" s="225"/>
      <c r="ITM165" s="225"/>
      <c r="ITN165" s="225"/>
      <c r="ITO165" s="225"/>
      <c r="ITP165" s="225"/>
      <c r="ITQ165" s="225"/>
      <c r="ITR165" s="225"/>
      <c r="ITS165" s="225"/>
      <c r="ITT165" s="225"/>
      <c r="ITU165" s="225"/>
      <c r="ITV165" s="225"/>
      <c r="ITW165" s="225"/>
      <c r="ITX165" s="225"/>
      <c r="ITY165" s="225"/>
      <c r="ITZ165" s="225"/>
      <c r="IUA165" s="225"/>
      <c r="IUB165" s="225"/>
      <c r="IUC165" s="225"/>
      <c r="IUD165" s="225"/>
      <c r="IUE165" s="225"/>
      <c r="IUF165" s="225"/>
      <c r="IUG165" s="225"/>
      <c r="IUH165" s="225"/>
      <c r="IUI165" s="225"/>
      <c r="IUJ165" s="225"/>
      <c r="IUK165" s="225"/>
      <c r="IUL165" s="225"/>
      <c r="IUM165" s="225"/>
      <c r="IUN165" s="225"/>
      <c r="IUO165" s="225"/>
      <c r="IUP165" s="225"/>
      <c r="IUQ165" s="225"/>
      <c r="IUR165" s="225"/>
      <c r="IUS165" s="225"/>
      <c r="IUT165" s="225"/>
      <c r="IUU165" s="225"/>
      <c r="IUV165" s="225"/>
      <c r="IUW165" s="225"/>
      <c r="IUX165" s="225"/>
      <c r="IUY165" s="225"/>
      <c r="IUZ165" s="225"/>
      <c r="IVA165" s="225"/>
      <c r="IVB165" s="225"/>
      <c r="IVC165" s="225"/>
      <c r="IVD165" s="225"/>
      <c r="IVE165" s="225"/>
      <c r="IVF165" s="225"/>
      <c r="IVG165" s="225"/>
      <c r="IVH165" s="225"/>
      <c r="IVI165" s="225"/>
      <c r="IVJ165" s="225"/>
      <c r="IVK165" s="225"/>
      <c r="IVL165" s="225"/>
      <c r="IVM165" s="225"/>
      <c r="IVN165" s="225"/>
      <c r="IVO165" s="225"/>
      <c r="IVP165" s="225"/>
      <c r="IVQ165" s="225"/>
      <c r="IVR165" s="225"/>
      <c r="IVS165" s="225"/>
      <c r="IVT165" s="225"/>
      <c r="IVU165" s="225"/>
      <c r="IVV165" s="225"/>
      <c r="IVW165" s="225"/>
      <c r="IVX165" s="225"/>
      <c r="IVY165" s="225"/>
      <c r="IVZ165" s="225"/>
      <c r="IWA165" s="225"/>
      <c r="IWB165" s="225"/>
      <c r="IWC165" s="225"/>
      <c r="IWD165" s="225"/>
      <c r="IWE165" s="225"/>
      <c r="IWF165" s="225"/>
      <c r="IWG165" s="225"/>
      <c r="IWH165" s="225"/>
      <c r="IWI165" s="225"/>
      <c r="IWJ165" s="225"/>
      <c r="IWK165" s="225"/>
      <c r="IWL165" s="225"/>
      <c r="IWM165" s="225"/>
      <c r="IWN165" s="225"/>
      <c r="IWO165" s="225"/>
      <c r="IWP165" s="225"/>
      <c r="IWQ165" s="225"/>
      <c r="IWR165" s="225"/>
      <c r="IWS165" s="225"/>
      <c r="IWT165" s="225"/>
      <c r="IWU165" s="225"/>
      <c r="IWV165" s="225"/>
      <c r="IWW165" s="225"/>
      <c r="IWX165" s="225"/>
      <c r="IWY165" s="225"/>
      <c r="IWZ165" s="225"/>
      <c r="IXA165" s="225"/>
      <c r="IXB165" s="225"/>
      <c r="IXC165" s="225"/>
      <c r="IXD165" s="225"/>
      <c r="IXE165" s="225"/>
      <c r="IXF165" s="225"/>
      <c r="IXG165" s="225"/>
      <c r="IXH165" s="225"/>
      <c r="IXI165" s="225"/>
      <c r="IXJ165" s="225"/>
      <c r="IXK165" s="225"/>
      <c r="IXL165" s="225"/>
      <c r="IXM165" s="225"/>
      <c r="IXN165" s="225"/>
      <c r="IXO165" s="225"/>
      <c r="IXP165" s="225"/>
      <c r="IXQ165" s="225"/>
      <c r="IXR165" s="225"/>
      <c r="IXS165" s="225"/>
      <c r="IXT165" s="225"/>
      <c r="IXU165" s="225"/>
      <c r="IXV165" s="225"/>
      <c r="IXW165" s="225"/>
      <c r="IXX165" s="225"/>
      <c r="IXY165" s="225"/>
      <c r="IXZ165" s="225"/>
      <c r="IYA165" s="225"/>
      <c r="IYB165" s="225"/>
      <c r="IYC165" s="225"/>
      <c r="IYD165" s="225"/>
      <c r="IYE165" s="225"/>
      <c r="IYF165" s="225"/>
      <c r="IYG165" s="225"/>
      <c r="IYH165" s="225"/>
      <c r="IYI165" s="225"/>
      <c r="IYJ165" s="225"/>
      <c r="IYK165" s="225"/>
      <c r="IYL165" s="225"/>
      <c r="IYM165" s="225"/>
      <c r="IYN165" s="225"/>
      <c r="IYO165" s="225"/>
      <c r="IYP165" s="225"/>
      <c r="IYQ165" s="225"/>
      <c r="IYR165" s="225"/>
      <c r="IYS165" s="225"/>
      <c r="IYT165" s="225"/>
      <c r="IYU165" s="225"/>
      <c r="IYV165" s="225"/>
      <c r="IYW165" s="225"/>
      <c r="IYX165" s="225"/>
      <c r="IYY165" s="225"/>
      <c r="IYZ165" s="225"/>
      <c r="IZA165" s="225"/>
      <c r="IZB165" s="225"/>
      <c r="IZC165" s="225"/>
      <c r="IZD165" s="225"/>
      <c r="IZE165" s="225"/>
      <c r="IZF165" s="225"/>
      <c r="IZG165" s="225"/>
      <c r="IZH165" s="225"/>
      <c r="IZI165" s="225"/>
      <c r="IZJ165" s="225"/>
      <c r="IZK165" s="225"/>
      <c r="IZL165" s="225"/>
      <c r="IZM165" s="225"/>
      <c r="IZN165" s="225"/>
      <c r="IZO165" s="225"/>
      <c r="IZP165" s="225"/>
      <c r="IZQ165" s="225"/>
      <c r="IZR165" s="225"/>
      <c r="IZS165" s="225"/>
      <c r="IZT165" s="225"/>
      <c r="IZU165" s="225"/>
      <c r="IZV165" s="225"/>
      <c r="IZW165" s="225"/>
      <c r="IZX165" s="225"/>
      <c r="IZY165" s="225"/>
      <c r="IZZ165" s="225"/>
      <c r="JAA165" s="225"/>
      <c r="JAB165" s="225"/>
      <c r="JAC165" s="225"/>
      <c r="JAD165" s="225"/>
      <c r="JAE165" s="225"/>
      <c r="JAF165" s="225"/>
      <c r="JAG165" s="225"/>
      <c r="JAH165" s="225"/>
      <c r="JAI165" s="225"/>
      <c r="JAJ165" s="225"/>
      <c r="JAK165" s="225"/>
      <c r="JAL165" s="225"/>
      <c r="JAM165" s="225"/>
      <c r="JAN165" s="225"/>
      <c r="JAO165" s="225"/>
      <c r="JAP165" s="225"/>
      <c r="JAQ165" s="225"/>
      <c r="JAR165" s="225"/>
      <c r="JAS165" s="225"/>
      <c r="JAT165" s="225"/>
      <c r="JAU165" s="225"/>
      <c r="JAV165" s="225"/>
      <c r="JAW165" s="225"/>
      <c r="JAX165" s="225"/>
      <c r="JAY165" s="225"/>
      <c r="JAZ165" s="225"/>
      <c r="JBA165" s="225"/>
      <c r="JBB165" s="225"/>
      <c r="JBC165" s="225"/>
      <c r="JBD165" s="225"/>
      <c r="JBE165" s="225"/>
      <c r="JBF165" s="225"/>
      <c r="JBG165" s="225"/>
      <c r="JBH165" s="225"/>
      <c r="JBI165" s="225"/>
      <c r="JBJ165" s="225"/>
      <c r="JBK165" s="225"/>
      <c r="JBL165" s="225"/>
      <c r="JBM165" s="225"/>
      <c r="JBN165" s="225"/>
      <c r="JBO165" s="225"/>
      <c r="JBP165" s="225"/>
      <c r="JBQ165" s="225"/>
      <c r="JBR165" s="225"/>
      <c r="JBS165" s="225"/>
      <c r="JBT165" s="225"/>
      <c r="JBU165" s="225"/>
      <c r="JBV165" s="225"/>
      <c r="JBW165" s="225"/>
      <c r="JBX165" s="225"/>
      <c r="JBY165" s="225"/>
      <c r="JBZ165" s="225"/>
      <c r="JCA165" s="225"/>
      <c r="JCB165" s="225"/>
      <c r="JCC165" s="225"/>
      <c r="JCD165" s="225"/>
      <c r="JCE165" s="225"/>
      <c r="JCF165" s="225"/>
      <c r="JCG165" s="225"/>
      <c r="JCH165" s="225"/>
      <c r="JCI165" s="225"/>
      <c r="JCJ165" s="225"/>
      <c r="JCK165" s="225"/>
      <c r="JCL165" s="225"/>
      <c r="JCM165" s="225"/>
      <c r="JCN165" s="225"/>
      <c r="JCO165" s="225"/>
      <c r="JCP165" s="225"/>
      <c r="JCQ165" s="225"/>
      <c r="JCR165" s="225"/>
      <c r="JCS165" s="225"/>
      <c r="JCT165" s="225"/>
      <c r="JCU165" s="225"/>
      <c r="JCV165" s="225"/>
      <c r="JCW165" s="225"/>
      <c r="JCX165" s="225"/>
      <c r="JCY165" s="225"/>
      <c r="JCZ165" s="225"/>
      <c r="JDA165" s="225"/>
      <c r="JDB165" s="225"/>
      <c r="JDC165" s="225"/>
      <c r="JDD165" s="225"/>
      <c r="JDE165" s="225"/>
      <c r="JDF165" s="225"/>
      <c r="JDG165" s="225"/>
      <c r="JDH165" s="225"/>
      <c r="JDI165" s="225"/>
      <c r="JDJ165" s="225"/>
      <c r="JDK165" s="225"/>
      <c r="JDL165" s="225"/>
      <c r="JDM165" s="225"/>
      <c r="JDN165" s="225"/>
      <c r="JDO165" s="225"/>
      <c r="JDP165" s="225"/>
      <c r="JDQ165" s="225"/>
      <c r="JDR165" s="225"/>
      <c r="JDS165" s="225"/>
      <c r="JDT165" s="225"/>
      <c r="JDU165" s="225"/>
      <c r="JDV165" s="225"/>
      <c r="JDW165" s="225"/>
      <c r="JDX165" s="225"/>
      <c r="JDY165" s="225"/>
      <c r="JDZ165" s="225"/>
      <c r="JEA165" s="225"/>
      <c r="JEB165" s="225"/>
      <c r="JEC165" s="225"/>
      <c r="JED165" s="225"/>
      <c r="JEE165" s="225"/>
      <c r="JEF165" s="225"/>
      <c r="JEG165" s="225"/>
      <c r="JEH165" s="225"/>
      <c r="JEI165" s="225"/>
      <c r="JEJ165" s="225"/>
      <c r="JEK165" s="225"/>
      <c r="JEL165" s="225"/>
      <c r="JEM165" s="225"/>
      <c r="JEN165" s="225"/>
      <c r="JEO165" s="225"/>
      <c r="JEP165" s="225"/>
      <c r="JEQ165" s="225"/>
      <c r="JER165" s="225"/>
      <c r="JES165" s="225"/>
      <c r="JET165" s="225"/>
      <c r="JEU165" s="225"/>
      <c r="JEV165" s="225"/>
      <c r="JEW165" s="225"/>
      <c r="JEX165" s="225"/>
      <c r="JEY165" s="225"/>
      <c r="JEZ165" s="225"/>
      <c r="JFA165" s="225"/>
      <c r="JFB165" s="225"/>
      <c r="JFC165" s="225"/>
      <c r="JFD165" s="225"/>
      <c r="JFE165" s="225"/>
      <c r="JFF165" s="225"/>
      <c r="JFG165" s="225"/>
      <c r="JFH165" s="225"/>
      <c r="JFI165" s="225"/>
      <c r="JFJ165" s="225"/>
      <c r="JFK165" s="225"/>
      <c r="JFL165" s="225"/>
      <c r="JFM165" s="225"/>
      <c r="JFN165" s="225"/>
      <c r="JFO165" s="225"/>
      <c r="JFP165" s="225"/>
      <c r="JFQ165" s="225"/>
      <c r="JFR165" s="225"/>
      <c r="JFS165" s="225"/>
      <c r="JFT165" s="225"/>
      <c r="JFU165" s="225"/>
      <c r="JFV165" s="225"/>
      <c r="JFW165" s="225"/>
      <c r="JFX165" s="225"/>
      <c r="JFY165" s="225"/>
      <c r="JFZ165" s="225"/>
      <c r="JGA165" s="225"/>
      <c r="JGB165" s="225"/>
      <c r="JGC165" s="225"/>
      <c r="JGD165" s="225"/>
      <c r="JGE165" s="225"/>
      <c r="JGF165" s="225"/>
      <c r="JGG165" s="225"/>
      <c r="JGH165" s="225"/>
      <c r="JGI165" s="225"/>
      <c r="JGJ165" s="225"/>
      <c r="JGK165" s="225"/>
      <c r="JGL165" s="225"/>
      <c r="JGM165" s="225"/>
      <c r="JGN165" s="225"/>
      <c r="JGO165" s="225"/>
      <c r="JGP165" s="225"/>
      <c r="JGQ165" s="225"/>
      <c r="JGR165" s="225"/>
      <c r="JGS165" s="225"/>
      <c r="JGT165" s="225"/>
      <c r="JGU165" s="225"/>
      <c r="JGV165" s="225"/>
      <c r="JGW165" s="225"/>
      <c r="JGX165" s="225"/>
      <c r="JGY165" s="225"/>
      <c r="JGZ165" s="225"/>
      <c r="JHA165" s="225"/>
      <c r="JHB165" s="225"/>
      <c r="JHC165" s="225"/>
      <c r="JHD165" s="225"/>
      <c r="JHE165" s="225"/>
      <c r="JHF165" s="225"/>
      <c r="JHG165" s="225"/>
      <c r="JHH165" s="225"/>
      <c r="JHI165" s="225"/>
      <c r="JHJ165" s="225"/>
      <c r="JHK165" s="225"/>
      <c r="JHL165" s="225"/>
      <c r="JHM165" s="225"/>
      <c r="JHN165" s="225"/>
      <c r="JHO165" s="225"/>
      <c r="JHP165" s="225"/>
      <c r="JHQ165" s="225"/>
      <c r="JHR165" s="225"/>
      <c r="JHS165" s="225"/>
      <c r="JHT165" s="225"/>
      <c r="JHU165" s="225"/>
      <c r="JHV165" s="225"/>
      <c r="JHW165" s="225"/>
      <c r="JHX165" s="225"/>
      <c r="JHY165" s="225"/>
      <c r="JHZ165" s="225"/>
      <c r="JIA165" s="225"/>
      <c r="JIB165" s="225"/>
      <c r="JIC165" s="225"/>
      <c r="JID165" s="225"/>
      <c r="JIE165" s="225"/>
      <c r="JIF165" s="225"/>
      <c r="JIG165" s="225"/>
      <c r="JIH165" s="225"/>
      <c r="JII165" s="225"/>
      <c r="JIJ165" s="225"/>
      <c r="JIK165" s="225"/>
      <c r="JIL165" s="225"/>
      <c r="JIM165" s="225"/>
      <c r="JIN165" s="225"/>
      <c r="JIO165" s="225"/>
      <c r="JIP165" s="225"/>
      <c r="JIQ165" s="225"/>
      <c r="JIR165" s="225"/>
      <c r="JIS165" s="225"/>
      <c r="JIT165" s="225"/>
      <c r="JIU165" s="225"/>
      <c r="JIV165" s="225"/>
      <c r="JIW165" s="225"/>
      <c r="JIX165" s="225"/>
      <c r="JIY165" s="225"/>
      <c r="JIZ165" s="225"/>
      <c r="JJA165" s="225"/>
      <c r="JJB165" s="225"/>
      <c r="JJC165" s="225"/>
      <c r="JJD165" s="225"/>
      <c r="JJE165" s="225"/>
      <c r="JJF165" s="225"/>
      <c r="JJG165" s="225"/>
      <c r="JJH165" s="225"/>
      <c r="JJI165" s="225"/>
      <c r="JJJ165" s="225"/>
      <c r="JJK165" s="225"/>
      <c r="JJL165" s="225"/>
      <c r="JJM165" s="225"/>
      <c r="JJN165" s="225"/>
      <c r="JJO165" s="225"/>
      <c r="JJP165" s="225"/>
      <c r="JJQ165" s="225"/>
      <c r="JJR165" s="225"/>
      <c r="JJS165" s="225"/>
      <c r="JJT165" s="225"/>
      <c r="JJU165" s="225"/>
      <c r="JJV165" s="225"/>
      <c r="JJW165" s="225"/>
      <c r="JJX165" s="225"/>
      <c r="JJY165" s="225"/>
      <c r="JJZ165" s="225"/>
      <c r="JKA165" s="225"/>
      <c r="JKB165" s="225"/>
      <c r="JKC165" s="225"/>
      <c r="JKD165" s="225"/>
      <c r="JKE165" s="225"/>
      <c r="JKF165" s="225"/>
      <c r="JKG165" s="225"/>
      <c r="JKH165" s="225"/>
      <c r="JKI165" s="225"/>
      <c r="JKJ165" s="225"/>
      <c r="JKK165" s="225"/>
      <c r="JKL165" s="225"/>
      <c r="JKM165" s="225"/>
      <c r="JKN165" s="225"/>
      <c r="JKO165" s="225"/>
      <c r="JKP165" s="225"/>
      <c r="JKQ165" s="225"/>
      <c r="JKR165" s="225"/>
      <c r="JKS165" s="225"/>
      <c r="JKT165" s="225"/>
      <c r="JKU165" s="225"/>
      <c r="JKV165" s="225"/>
      <c r="JKW165" s="225"/>
      <c r="JKX165" s="225"/>
      <c r="JKY165" s="225"/>
      <c r="JKZ165" s="225"/>
      <c r="JLA165" s="225"/>
      <c r="JLB165" s="225"/>
      <c r="JLC165" s="225"/>
      <c r="JLD165" s="225"/>
      <c r="JLE165" s="225"/>
      <c r="JLF165" s="225"/>
      <c r="JLG165" s="225"/>
      <c r="JLH165" s="225"/>
      <c r="JLI165" s="225"/>
      <c r="JLJ165" s="225"/>
      <c r="JLK165" s="225"/>
      <c r="JLL165" s="225"/>
      <c r="JLM165" s="225"/>
      <c r="JLN165" s="225"/>
      <c r="JLO165" s="225"/>
      <c r="JLP165" s="225"/>
      <c r="JLQ165" s="225"/>
      <c r="JLR165" s="225"/>
      <c r="JLS165" s="225"/>
      <c r="JLT165" s="225"/>
      <c r="JLU165" s="225"/>
      <c r="JLV165" s="225"/>
      <c r="JLW165" s="225"/>
      <c r="JLX165" s="225"/>
      <c r="JLY165" s="225"/>
      <c r="JLZ165" s="225"/>
      <c r="JMA165" s="225"/>
      <c r="JMB165" s="225"/>
      <c r="JMC165" s="225"/>
      <c r="JMD165" s="225"/>
      <c r="JME165" s="225"/>
      <c r="JMF165" s="225"/>
      <c r="JMG165" s="225"/>
      <c r="JMH165" s="225"/>
      <c r="JMI165" s="225"/>
      <c r="JMJ165" s="225"/>
      <c r="JMK165" s="225"/>
      <c r="JML165" s="225"/>
      <c r="JMM165" s="225"/>
      <c r="JMN165" s="225"/>
      <c r="JMO165" s="225"/>
      <c r="JMP165" s="225"/>
      <c r="JMQ165" s="225"/>
      <c r="JMR165" s="225"/>
      <c r="JMS165" s="225"/>
      <c r="JMT165" s="225"/>
      <c r="JMU165" s="225"/>
      <c r="JMV165" s="225"/>
      <c r="JMW165" s="225"/>
      <c r="JMX165" s="225"/>
      <c r="JMY165" s="225"/>
      <c r="JMZ165" s="225"/>
      <c r="JNA165" s="225"/>
      <c r="JNB165" s="225"/>
      <c r="JNC165" s="225"/>
      <c r="JND165" s="225"/>
      <c r="JNE165" s="225"/>
      <c r="JNF165" s="225"/>
      <c r="JNG165" s="225"/>
      <c r="JNH165" s="225"/>
      <c r="JNI165" s="225"/>
      <c r="JNJ165" s="225"/>
      <c r="JNK165" s="225"/>
      <c r="JNL165" s="225"/>
      <c r="JNM165" s="225"/>
      <c r="JNN165" s="225"/>
      <c r="JNO165" s="225"/>
      <c r="JNP165" s="225"/>
      <c r="JNQ165" s="225"/>
      <c r="JNR165" s="225"/>
      <c r="JNS165" s="225"/>
      <c r="JNT165" s="225"/>
      <c r="JNU165" s="225"/>
      <c r="JNV165" s="225"/>
      <c r="JNW165" s="225"/>
      <c r="JNX165" s="225"/>
      <c r="JNY165" s="225"/>
      <c r="JNZ165" s="225"/>
      <c r="JOA165" s="225"/>
      <c r="JOB165" s="225"/>
      <c r="JOC165" s="225"/>
      <c r="JOD165" s="225"/>
      <c r="JOE165" s="225"/>
      <c r="JOF165" s="225"/>
      <c r="JOG165" s="225"/>
      <c r="JOH165" s="225"/>
      <c r="JOI165" s="225"/>
      <c r="JOJ165" s="225"/>
      <c r="JOK165" s="225"/>
      <c r="JOL165" s="225"/>
      <c r="JOM165" s="225"/>
      <c r="JON165" s="225"/>
      <c r="JOO165" s="225"/>
      <c r="JOP165" s="225"/>
      <c r="JOQ165" s="225"/>
      <c r="JOR165" s="225"/>
      <c r="JOS165" s="225"/>
      <c r="JOT165" s="225"/>
      <c r="JOU165" s="225"/>
      <c r="JOV165" s="225"/>
      <c r="JOW165" s="225"/>
      <c r="JOX165" s="225"/>
      <c r="JOY165" s="225"/>
      <c r="JOZ165" s="225"/>
      <c r="JPA165" s="225"/>
      <c r="JPB165" s="225"/>
      <c r="JPC165" s="225"/>
      <c r="JPD165" s="225"/>
      <c r="JPE165" s="225"/>
      <c r="JPF165" s="225"/>
      <c r="JPG165" s="225"/>
      <c r="JPH165" s="225"/>
      <c r="JPI165" s="225"/>
      <c r="JPJ165" s="225"/>
      <c r="JPK165" s="225"/>
      <c r="JPL165" s="225"/>
      <c r="JPM165" s="225"/>
      <c r="JPN165" s="225"/>
      <c r="JPO165" s="225"/>
      <c r="JPP165" s="225"/>
      <c r="JPQ165" s="225"/>
      <c r="JPR165" s="225"/>
      <c r="JPS165" s="225"/>
      <c r="JPT165" s="225"/>
      <c r="JPU165" s="225"/>
      <c r="JPV165" s="225"/>
      <c r="JPW165" s="225"/>
      <c r="JPX165" s="225"/>
      <c r="JPY165" s="225"/>
      <c r="JPZ165" s="225"/>
      <c r="JQA165" s="225"/>
      <c r="JQB165" s="225"/>
      <c r="JQC165" s="225"/>
      <c r="JQD165" s="225"/>
      <c r="JQE165" s="225"/>
      <c r="JQF165" s="225"/>
      <c r="JQG165" s="225"/>
      <c r="JQH165" s="225"/>
      <c r="JQI165" s="225"/>
      <c r="JQJ165" s="225"/>
      <c r="JQK165" s="225"/>
      <c r="JQL165" s="225"/>
      <c r="JQM165" s="225"/>
      <c r="JQN165" s="225"/>
      <c r="JQO165" s="225"/>
      <c r="JQP165" s="225"/>
      <c r="JQQ165" s="225"/>
      <c r="JQR165" s="225"/>
      <c r="JQS165" s="225"/>
      <c r="JQT165" s="225"/>
      <c r="JQU165" s="225"/>
      <c r="JQV165" s="225"/>
      <c r="JQW165" s="225"/>
      <c r="JQX165" s="225"/>
      <c r="JQY165" s="225"/>
      <c r="JQZ165" s="225"/>
      <c r="JRA165" s="225"/>
      <c r="JRB165" s="225"/>
      <c r="JRC165" s="225"/>
      <c r="JRD165" s="225"/>
      <c r="JRE165" s="225"/>
      <c r="JRF165" s="225"/>
      <c r="JRG165" s="225"/>
      <c r="JRH165" s="225"/>
      <c r="JRI165" s="225"/>
      <c r="JRJ165" s="225"/>
      <c r="JRK165" s="225"/>
      <c r="JRL165" s="225"/>
      <c r="JRM165" s="225"/>
      <c r="JRN165" s="225"/>
      <c r="JRO165" s="225"/>
      <c r="JRP165" s="225"/>
      <c r="JRQ165" s="225"/>
      <c r="JRR165" s="225"/>
      <c r="JRS165" s="225"/>
      <c r="JRT165" s="225"/>
      <c r="JRU165" s="225"/>
      <c r="JRV165" s="225"/>
      <c r="JRW165" s="225"/>
      <c r="JRX165" s="225"/>
      <c r="JRY165" s="225"/>
      <c r="JRZ165" s="225"/>
      <c r="JSA165" s="225"/>
      <c r="JSB165" s="225"/>
      <c r="JSC165" s="225"/>
      <c r="JSD165" s="225"/>
      <c r="JSE165" s="225"/>
      <c r="JSF165" s="225"/>
      <c r="JSG165" s="225"/>
      <c r="JSH165" s="225"/>
      <c r="JSI165" s="225"/>
      <c r="JSJ165" s="225"/>
      <c r="JSK165" s="225"/>
      <c r="JSL165" s="225"/>
      <c r="JSM165" s="225"/>
      <c r="JSN165" s="225"/>
      <c r="JSO165" s="225"/>
      <c r="JSP165" s="225"/>
      <c r="JSQ165" s="225"/>
      <c r="JSR165" s="225"/>
      <c r="JSS165" s="225"/>
      <c r="JST165" s="225"/>
      <c r="JSU165" s="225"/>
      <c r="JSV165" s="225"/>
      <c r="JSW165" s="225"/>
      <c r="JSX165" s="225"/>
      <c r="JSY165" s="225"/>
      <c r="JSZ165" s="225"/>
      <c r="JTA165" s="225"/>
      <c r="JTB165" s="225"/>
      <c r="JTC165" s="225"/>
      <c r="JTD165" s="225"/>
      <c r="JTE165" s="225"/>
      <c r="JTF165" s="225"/>
      <c r="JTG165" s="225"/>
      <c r="JTH165" s="225"/>
      <c r="JTI165" s="225"/>
      <c r="JTJ165" s="225"/>
      <c r="JTK165" s="225"/>
      <c r="JTL165" s="225"/>
      <c r="JTM165" s="225"/>
      <c r="JTN165" s="225"/>
      <c r="JTO165" s="225"/>
      <c r="JTP165" s="225"/>
      <c r="JTQ165" s="225"/>
      <c r="JTR165" s="225"/>
      <c r="JTS165" s="225"/>
      <c r="JTT165" s="225"/>
      <c r="JTU165" s="225"/>
      <c r="JTV165" s="225"/>
      <c r="JTW165" s="225"/>
      <c r="JTX165" s="225"/>
      <c r="JTY165" s="225"/>
      <c r="JTZ165" s="225"/>
      <c r="JUA165" s="225"/>
      <c r="JUB165" s="225"/>
      <c r="JUC165" s="225"/>
      <c r="JUD165" s="225"/>
      <c r="JUE165" s="225"/>
      <c r="JUF165" s="225"/>
      <c r="JUG165" s="225"/>
      <c r="JUH165" s="225"/>
      <c r="JUI165" s="225"/>
      <c r="JUJ165" s="225"/>
      <c r="JUK165" s="225"/>
      <c r="JUL165" s="225"/>
      <c r="JUM165" s="225"/>
      <c r="JUN165" s="225"/>
      <c r="JUO165" s="225"/>
      <c r="JUP165" s="225"/>
      <c r="JUQ165" s="225"/>
      <c r="JUR165" s="225"/>
      <c r="JUS165" s="225"/>
      <c r="JUT165" s="225"/>
      <c r="JUU165" s="225"/>
      <c r="JUV165" s="225"/>
      <c r="JUW165" s="225"/>
      <c r="JUX165" s="225"/>
      <c r="JUY165" s="225"/>
      <c r="JUZ165" s="225"/>
      <c r="JVA165" s="225"/>
      <c r="JVB165" s="225"/>
      <c r="JVC165" s="225"/>
      <c r="JVD165" s="225"/>
      <c r="JVE165" s="225"/>
      <c r="JVF165" s="225"/>
      <c r="JVG165" s="225"/>
      <c r="JVH165" s="225"/>
      <c r="JVI165" s="225"/>
      <c r="JVJ165" s="225"/>
      <c r="JVK165" s="225"/>
      <c r="JVL165" s="225"/>
      <c r="JVM165" s="225"/>
      <c r="JVN165" s="225"/>
      <c r="JVO165" s="225"/>
      <c r="JVP165" s="225"/>
      <c r="JVQ165" s="225"/>
      <c r="JVR165" s="225"/>
      <c r="JVS165" s="225"/>
      <c r="JVT165" s="225"/>
      <c r="JVU165" s="225"/>
      <c r="JVV165" s="225"/>
      <c r="JVW165" s="225"/>
      <c r="JVX165" s="225"/>
      <c r="JVY165" s="225"/>
      <c r="JVZ165" s="225"/>
      <c r="JWA165" s="225"/>
      <c r="JWB165" s="225"/>
      <c r="JWC165" s="225"/>
      <c r="JWD165" s="225"/>
      <c r="JWE165" s="225"/>
      <c r="JWF165" s="225"/>
      <c r="JWG165" s="225"/>
      <c r="JWH165" s="225"/>
      <c r="JWI165" s="225"/>
      <c r="JWJ165" s="225"/>
      <c r="JWK165" s="225"/>
      <c r="JWL165" s="225"/>
      <c r="JWM165" s="225"/>
      <c r="JWN165" s="225"/>
      <c r="JWO165" s="225"/>
      <c r="JWP165" s="225"/>
      <c r="JWQ165" s="225"/>
      <c r="JWR165" s="225"/>
      <c r="JWS165" s="225"/>
      <c r="JWT165" s="225"/>
      <c r="JWU165" s="225"/>
      <c r="JWV165" s="225"/>
      <c r="JWW165" s="225"/>
      <c r="JWX165" s="225"/>
      <c r="JWY165" s="225"/>
      <c r="JWZ165" s="225"/>
      <c r="JXA165" s="225"/>
      <c r="JXB165" s="225"/>
      <c r="JXC165" s="225"/>
      <c r="JXD165" s="225"/>
      <c r="JXE165" s="225"/>
      <c r="JXF165" s="225"/>
      <c r="JXG165" s="225"/>
      <c r="JXH165" s="225"/>
      <c r="JXI165" s="225"/>
      <c r="JXJ165" s="225"/>
      <c r="JXK165" s="225"/>
      <c r="JXL165" s="225"/>
      <c r="JXM165" s="225"/>
      <c r="JXN165" s="225"/>
      <c r="JXO165" s="225"/>
      <c r="JXP165" s="225"/>
      <c r="JXQ165" s="225"/>
      <c r="JXR165" s="225"/>
      <c r="JXS165" s="225"/>
      <c r="JXT165" s="225"/>
      <c r="JXU165" s="225"/>
      <c r="JXV165" s="225"/>
      <c r="JXW165" s="225"/>
      <c r="JXX165" s="225"/>
      <c r="JXY165" s="225"/>
      <c r="JXZ165" s="225"/>
      <c r="JYA165" s="225"/>
      <c r="JYB165" s="225"/>
      <c r="JYC165" s="225"/>
      <c r="JYD165" s="225"/>
      <c r="JYE165" s="225"/>
      <c r="JYF165" s="225"/>
      <c r="JYG165" s="225"/>
      <c r="JYH165" s="225"/>
      <c r="JYI165" s="225"/>
      <c r="JYJ165" s="225"/>
      <c r="JYK165" s="225"/>
      <c r="JYL165" s="225"/>
      <c r="JYM165" s="225"/>
      <c r="JYN165" s="225"/>
      <c r="JYO165" s="225"/>
      <c r="JYP165" s="225"/>
      <c r="JYQ165" s="225"/>
      <c r="JYR165" s="225"/>
      <c r="JYS165" s="225"/>
      <c r="JYT165" s="225"/>
      <c r="JYU165" s="225"/>
      <c r="JYV165" s="225"/>
      <c r="JYW165" s="225"/>
      <c r="JYX165" s="225"/>
      <c r="JYY165" s="225"/>
      <c r="JYZ165" s="225"/>
      <c r="JZA165" s="225"/>
      <c r="JZB165" s="225"/>
      <c r="JZC165" s="225"/>
      <c r="JZD165" s="225"/>
      <c r="JZE165" s="225"/>
      <c r="JZF165" s="225"/>
      <c r="JZG165" s="225"/>
      <c r="JZH165" s="225"/>
      <c r="JZI165" s="225"/>
      <c r="JZJ165" s="225"/>
      <c r="JZK165" s="225"/>
      <c r="JZL165" s="225"/>
      <c r="JZM165" s="225"/>
      <c r="JZN165" s="225"/>
      <c r="JZO165" s="225"/>
      <c r="JZP165" s="225"/>
      <c r="JZQ165" s="225"/>
      <c r="JZR165" s="225"/>
      <c r="JZS165" s="225"/>
      <c r="JZT165" s="225"/>
      <c r="JZU165" s="225"/>
      <c r="JZV165" s="225"/>
      <c r="JZW165" s="225"/>
      <c r="JZX165" s="225"/>
      <c r="JZY165" s="225"/>
      <c r="JZZ165" s="225"/>
      <c r="KAA165" s="225"/>
      <c r="KAB165" s="225"/>
      <c r="KAC165" s="225"/>
      <c r="KAD165" s="225"/>
      <c r="KAE165" s="225"/>
      <c r="KAF165" s="225"/>
      <c r="KAG165" s="225"/>
      <c r="KAH165" s="225"/>
      <c r="KAI165" s="225"/>
      <c r="KAJ165" s="225"/>
      <c r="KAK165" s="225"/>
      <c r="KAL165" s="225"/>
      <c r="KAM165" s="225"/>
      <c r="KAN165" s="225"/>
      <c r="KAO165" s="225"/>
      <c r="KAP165" s="225"/>
      <c r="KAQ165" s="225"/>
      <c r="KAR165" s="225"/>
      <c r="KAS165" s="225"/>
      <c r="KAT165" s="225"/>
      <c r="KAU165" s="225"/>
      <c r="KAV165" s="225"/>
      <c r="KAW165" s="225"/>
      <c r="KAX165" s="225"/>
      <c r="KAY165" s="225"/>
      <c r="KAZ165" s="225"/>
      <c r="KBA165" s="225"/>
      <c r="KBB165" s="225"/>
      <c r="KBC165" s="225"/>
      <c r="KBD165" s="225"/>
      <c r="KBE165" s="225"/>
      <c r="KBF165" s="225"/>
      <c r="KBG165" s="225"/>
      <c r="KBH165" s="225"/>
      <c r="KBI165" s="225"/>
      <c r="KBJ165" s="225"/>
      <c r="KBK165" s="225"/>
      <c r="KBL165" s="225"/>
      <c r="KBM165" s="225"/>
      <c r="KBN165" s="225"/>
      <c r="KBO165" s="225"/>
      <c r="KBP165" s="225"/>
      <c r="KBQ165" s="225"/>
      <c r="KBR165" s="225"/>
      <c r="KBS165" s="225"/>
      <c r="KBT165" s="225"/>
      <c r="KBU165" s="225"/>
      <c r="KBV165" s="225"/>
      <c r="KBW165" s="225"/>
      <c r="KBX165" s="225"/>
      <c r="KBY165" s="225"/>
      <c r="KBZ165" s="225"/>
      <c r="KCA165" s="225"/>
      <c r="KCB165" s="225"/>
      <c r="KCC165" s="225"/>
      <c r="KCD165" s="225"/>
      <c r="KCE165" s="225"/>
      <c r="KCF165" s="225"/>
      <c r="KCG165" s="225"/>
      <c r="KCH165" s="225"/>
      <c r="KCI165" s="225"/>
      <c r="KCJ165" s="225"/>
      <c r="KCK165" s="225"/>
      <c r="KCL165" s="225"/>
      <c r="KCM165" s="225"/>
      <c r="KCN165" s="225"/>
      <c r="KCO165" s="225"/>
      <c r="KCP165" s="225"/>
      <c r="KCQ165" s="225"/>
      <c r="KCR165" s="225"/>
      <c r="KCS165" s="225"/>
      <c r="KCT165" s="225"/>
      <c r="KCU165" s="225"/>
      <c r="KCV165" s="225"/>
      <c r="KCW165" s="225"/>
      <c r="KCX165" s="225"/>
      <c r="KCY165" s="225"/>
      <c r="KCZ165" s="225"/>
      <c r="KDA165" s="225"/>
      <c r="KDB165" s="225"/>
      <c r="KDC165" s="225"/>
      <c r="KDD165" s="225"/>
      <c r="KDE165" s="225"/>
      <c r="KDF165" s="225"/>
      <c r="KDG165" s="225"/>
      <c r="KDH165" s="225"/>
      <c r="KDI165" s="225"/>
      <c r="KDJ165" s="225"/>
      <c r="KDK165" s="225"/>
      <c r="KDL165" s="225"/>
      <c r="KDM165" s="225"/>
      <c r="KDN165" s="225"/>
      <c r="KDO165" s="225"/>
      <c r="KDP165" s="225"/>
      <c r="KDQ165" s="225"/>
      <c r="KDR165" s="225"/>
      <c r="KDS165" s="225"/>
      <c r="KDT165" s="225"/>
      <c r="KDU165" s="225"/>
      <c r="KDV165" s="225"/>
      <c r="KDW165" s="225"/>
      <c r="KDX165" s="225"/>
      <c r="KDY165" s="225"/>
      <c r="KDZ165" s="225"/>
      <c r="KEA165" s="225"/>
      <c r="KEB165" s="225"/>
      <c r="KEC165" s="225"/>
      <c r="KED165" s="225"/>
      <c r="KEE165" s="225"/>
      <c r="KEF165" s="225"/>
      <c r="KEG165" s="225"/>
      <c r="KEH165" s="225"/>
      <c r="KEI165" s="225"/>
      <c r="KEJ165" s="225"/>
      <c r="KEK165" s="225"/>
      <c r="KEL165" s="225"/>
      <c r="KEM165" s="225"/>
      <c r="KEN165" s="225"/>
      <c r="KEO165" s="225"/>
      <c r="KEP165" s="225"/>
      <c r="KEQ165" s="225"/>
      <c r="KER165" s="225"/>
      <c r="KES165" s="225"/>
      <c r="KET165" s="225"/>
      <c r="KEU165" s="225"/>
      <c r="KEV165" s="225"/>
      <c r="KEW165" s="225"/>
      <c r="KEX165" s="225"/>
      <c r="KEY165" s="225"/>
      <c r="KEZ165" s="225"/>
      <c r="KFA165" s="225"/>
      <c r="KFB165" s="225"/>
      <c r="KFC165" s="225"/>
      <c r="KFD165" s="225"/>
      <c r="KFE165" s="225"/>
      <c r="KFF165" s="225"/>
      <c r="KFG165" s="225"/>
      <c r="KFH165" s="225"/>
      <c r="KFI165" s="225"/>
      <c r="KFJ165" s="225"/>
      <c r="KFK165" s="225"/>
      <c r="KFL165" s="225"/>
      <c r="KFM165" s="225"/>
      <c r="KFN165" s="225"/>
      <c r="KFO165" s="225"/>
      <c r="KFP165" s="225"/>
      <c r="KFQ165" s="225"/>
      <c r="KFR165" s="225"/>
      <c r="KFS165" s="225"/>
      <c r="KFT165" s="225"/>
      <c r="KFU165" s="225"/>
      <c r="KFV165" s="225"/>
      <c r="KFW165" s="225"/>
      <c r="KFX165" s="225"/>
      <c r="KFY165" s="225"/>
      <c r="KFZ165" s="225"/>
      <c r="KGA165" s="225"/>
      <c r="KGB165" s="225"/>
      <c r="KGC165" s="225"/>
      <c r="KGD165" s="225"/>
      <c r="KGE165" s="225"/>
      <c r="KGF165" s="225"/>
      <c r="KGG165" s="225"/>
      <c r="KGH165" s="225"/>
      <c r="KGI165" s="225"/>
      <c r="KGJ165" s="225"/>
      <c r="KGK165" s="225"/>
      <c r="KGL165" s="225"/>
      <c r="KGM165" s="225"/>
      <c r="KGN165" s="225"/>
      <c r="KGO165" s="225"/>
      <c r="KGP165" s="225"/>
      <c r="KGQ165" s="225"/>
      <c r="KGR165" s="225"/>
      <c r="KGS165" s="225"/>
      <c r="KGT165" s="225"/>
      <c r="KGU165" s="225"/>
      <c r="KGV165" s="225"/>
      <c r="KGW165" s="225"/>
      <c r="KGX165" s="225"/>
      <c r="KGY165" s="225"/>
      <c r="KGZ165" s="225"/>
      <c r="KHA165" s="225"/>
      <c r="KHB165" s="225"/>
      <c r="KHC165" s="225"/>
      <c r="KHD165" s="225"/>
      <c r="KHE165" s="225"/>
      <c r="KHF165" s="225"/>
      <c r="KHG165" s="225"/>
      <c r="KHH165" s="225"/>
      <c r="KHI165" s="225"/>
      <c r="KHJ165" s="225"/>
      <c r="KHK165" s="225"/>
      <c r="KHL165" s="225"/>
      <c r="KHM165" s="225"/>
      <c r="KHN165" s="225"/>
      <c r="KHO165" s="225"/>
      <c r="KHP165" s="225"/>
      <c r="KHQ165" s="225"/>
      <c r="KHR165" s="225"/>
      <c r="KHS165" s="225"/>
      <c r="KHT165" s="225"/>
      <c r="KHU165" s="225"/>
      <c r="KHV165" s="225"/>
      <c r="KHW165" s="225"/>
      <c r="KHX165" s="225"/>
      <c r="KHY165" s="225"/>
      <c r="KHZ165" s="225"/>
      <c r="KIA165" s="225"/>
      <c r="KIB165" s="225"/>
      <c r="KIC165" s="225"/>
      <c r="KID165" s="225"/>
      <c r="KIE165" s="225"/>
      <c r="KIF165" s="225"/>
      <c r="KIG165" s="225"/>
      <c r="KIH165" s="225"/>
      <c r="KII165" s="225"/>
      <c r="KIJ165" s="225"/>
      <c r="KIK165" s="225"/>
      <c r="KIL165" s="225"/>
      <c r="KIM165" s="225"/>
      <c r="KIN165" s="225"/>
      <c r="KIO165" s="225"/>
      <c r="KIP165" s="225"/>
      <c r="KIQ165" s="225"/>
      <c r="KIR165" s="225"/>
      <c r="KIS165" s="225"/>
      <c r="KIT165" s="225"/>
      <c r="KIU165" s="225"/>
      <c r="KIV165" s="225"/>
      <c r="KIW165" s="225"/>
      <c r="KIX165" s="225"/>
      <c r="KIY165" s="225"/>
      <c r="KIZ165" s="225"/>
      <c r="KJA165" s="225"/>
      <c r="KJB165" s="225"/>
      <c r="KJC165" s="225"/>
      <c r="KJD165" s="225"/>
      <c r="KJE165" s="225"/>
      <c r="KJF165" s="225"/>
      <c r="KJG165" s="225"/>
      <c r="KJH165" s="225"/>
      <c r="KJI165" s="225"/>
      <c r="KJJ165" s="225"/>
      <c r="KJK165" s="225"/>
      <c r="KJL165" s="225"/>
      <c r="KJM165" s="225"/>
      <c r="KJN165" s="225"/>
      <c r="KJO165" s="225"/>
      <c r="KJP165" s="225"/>
      <c r="KJQ165" s="225"/>
      <c r="KJR165" s="225"/>
      <c r="KJS165" s="225"/>
      <c r="KJT165" s="225"/>
      <c r="KJU165" s="225"/>
      <c r="KJV165" s="225"/>
      <c r="KJW165" s="225"/>
      <c r="KJX165" s="225"/>
      <c r="KJY165" s="225"/>
      <c r="KJZ165" s="225"/>
      <c r="KKA165" s="225"/>
      <c r="KKB165" s="225"/>
      <c r="KKC165" s="225"/>
      <c r="KKD165" s="225"/>
      <c r="KKE165" s="225"/>
      <c r="KKF165" s="225"/>
      <c r="KKG165" s="225"/>
      <c r="KKH165" s="225"/>
      <c r="KKI165" s="225"/>
      <c r="KKJ165" s="225"/>
      <c r="KKK165" s="225"/>
      <c r="KKL165" s="225"/>
      <c r="KKM165" s="225"/>
      <c r="KKN165" s="225"/>
      <c r="KKO165" s="225"/>
      <c r="KKP165" s="225"/>
      <c r="KKQ165" s="225"/>
      <c r="KKR165" s="225"/>
      <c r="KKS165" s="225"/>
      <c r="KKT165" s="225"/>
      <c r="KKU165" s="225"/>
      <c r="KKV165" s="225"/>
      <c r="KKW165" s="225"/>
      <c r="KKX165" s="225"/>
      <c r="KKY165" s="225"/>
      <c r="KKZ165" s="225"/>
      <c r="KLA165" s="225"/>
      <c r="KLB165" s="225"/>
      <c r="KLC165" s="225"/>
      <c r="KLD165" s="225"/>
      <c r="KLE165" s="225"/>
      <c r="KLF165" s="225"/>
      <c r="KLG165" s="225"/>
      <c r="KLH165" s="225"/>
      <c r="KLI165" s="225"/>
      <c r="KLJ165" s="225"/>
      <c r="KLK165" s="225"/>
      <c r="KLL165" s="225"/>
      <c r="KLM165" s="225"/>
      <c r="KLN165" s="225"/>
      <c r="KLO165" s="225"/>
      <c r="KLP165" s="225"/>
      <c r="KLQ165" s="225"/>
      <c r="KLR165" s="225"/>
      <c r="KLS165" s="225"/>
      <c r="KLT165" s="225"/>
      <c r="KLU165" s="225"/>
      <c r="KLV165" s="225"/>
      <c r="KLW165" s="225"/>
      <c r="KLX165" s="225"/>
      <c r="KLY165" s="225"/>
      <c r="KLZ165" s="225"/>
      <c r="KMA165" s="225"/>
      <c r="KMB165" s="225"/>
      <c r="KMC165" s="225"/>
      <c r="KMD165" s="225"/>
      <c r="KME165" s="225"/>
      <c r="KMF165" s="225"/>
      <c r="KMG165" s="225"/>
      <c r="KMH165" s="225"/>
      <c r="KMI165" s="225"/>
      <c r="KMJ165" s="225"/>
      <c r="KMK165" s="225"/>
      <c r="KML165" s="225"/>
      <c r="KMM165" s="225"/>
      <c r="KMN165" s="225"/>
      <c r="KMO165" s="225"/>
      <c r="KMP165" s="225"/>
      <c r="KMQ165" s="225"/>
      <c r="KMR165" s="225"/>
      <c r="KMS165" s="225"/>
      <c r="KMT165" s="225"/>
      <c r="KMU165" s="225"/>
      <c r="KMV165" s="225"/>
      <c r="KMW165" s="225"/>
      <c r="KMX165" s="225"/>
      <c r="KMY165" s="225"/>
      <c r="KMZ165" s="225"/>
      <c r="KNA165" s="225"/>
      <c r="KNB165" s="225"/>
      <c r="KNC165" s="225"/>
      <c r="KND165" s="225"/>
      <c r="KNE165" s="225"/>
      <c r="KNF165" s="225"/>
      <c r="KNG165" s="225"/>
      <c r="KNH165" s="225"/>
      <c r="KNI165" s="225"/>
      <c r="KNJ165" s="225"/>
      <c r="KNK165" s="225"/>
      <c r="KNL165" s="225"/>
      <c r="KNM165" s="225"/>
      <c r="KNN165" s="225"/>
      <c r="KNO165" s="225"/>
      <c r="KNP165" s="225"/>
      <c r="KNQ165" s="225"/>
      <c r="KNR165" s="225"/>
      <c r="KNS165" s="225"/>
      <c r="KNT165" s="225"/>
      <c r="KNU165" s="225"/>
      <c r="KNV165" s="225"/>
      <c r="KNW165" s="225"/>
      <c r="KNX165" s="225"/>
      <c r="KNY165" s="225"/>
      <c r="KNZ165" s="225"/>
      <c r="KOA165" s="225"/>
      <c r="KOB165" s="225"/>
      <c r="KOC165" s="225"/>
      <c r="KOD165" s="225"/>
      <c r="KOE165" s="225"/>
      <c r="KOF165" s="225"/>
      <c r="KOG165" s="225"/>
      <c r="KOH165" s="225"/>
      <c r="KOI165" s="225"/>
      <c r="KOJ165" s="225"/>
      <c r="KOK165" s="225"/>
      <c r="KOL165" s="225"/>
      <c r="KOM165" s="225"/>
      <c r="KON165" s="225"/>
      <c r="KOO165" s="225"/>
      <c r="KOP165" s="225"/>
      <c r="KOQ165" s="225"/>
      <c r="KOR165" s="225"/>
      <c r="KOS165" s="225"/>
      <c r="KOT165" s="225"/>
      <c r="KOU165" s="225"/>
      <c r="KOV165" s="225"/>
      <c r="KOW165" s="225"/>
      <c r="KOX165" s="225"/>
      <c r="KOY165" s="225"/>
      <c r="KOZ165" s="225"/>
      <c r="KPA165" s="225"/>
      <c r="KPB165" s="225"/>
      <c r="KPC165" s="225"/>
      <c r="KPD165" s="225"/>
      <c r="KPE165" s="225"/>
      <c r="KPF165" s="225"/>
      <c r="KPG165" s="225"/>
      <c r="KPH165" s="225"/>
      <c r="KPI165" s="225"/>
      <c r="KPJ165" s="225"/>
      <c r="KPK165" s="225"/>
      <c r="KPL165" s="225"/>
      <c r="KPM165" s="225"/>
      <c r="KPN165" s="225"/>
      <c r="KPO165" s="225"/>
      <c r="KPP165" s="225"/>
      <c r="KPQ165" s="225"/>
      <c r="KPR165" s="225"/>
      <c r="KPS165" s="225"/>
      <c r="KPT165" s="225"/>
      <c r="KPU165" s="225"/>
      <c r="KPV165" s="225"/>
      <c r="KPW165" s="225"/>
      <c r="KPX165" s="225"/>
      <c r="KPY165" s="225"/>
      <c r="KPZ165" s="225"/>
      <c r="KQA165" s="225"/>
      <c r="KQB165" s="225"/>
      <c r="KQC165" s="225"/>
      <c r="KQD165" s="225"/>
      <c r="KQE165" s="225"/>
      <c r="KQF165" s="225"/>
      <c r="KQG165" s="225"/>
      <c r="KQH165" s="225"/>
      <c r="KQI165" s="225"/>
      <c r="KQJ165" s="225"/>
      <c r="KQK165" s="225"/>
      <c r="KQL165" s="225"/>
      <c r="KQM165" s="225"/>
      <c r="KQN165" s="225"/>
      <c r="KQO165" s="225"/>
      <c r="KQP165" s="225"/>
      <c r="KQQ165" s="225"/>
      <c r="KQR165" s="225"/>
      <c r="KQS165" s="225"/>
      <c r="KQT165" s="225"/>
      <c r="KQU165" s="225"/>
      <c r="KQV165" s="225"/>
      <c r="KQW165" s="225"/>
      <c r="KQX165" s="225"/>
      <c r="KQY165" s="225"/>
      <c r="KQZ165" s="225"/>
      <c r="KRA165" s="225"/>
      <c r="KRB165" s="225"/>
      <c r="KRC165" s="225"/>
      <c r="KRD165" s="225"/>
      <c r="KRE165" s="225"/>
      <c r="KRF165" s="225"/>
      <c r="KRG165" s="225"/>
      <c r="KRH165" s="225"/>
      <c r="KRI165" s="225"/>
      <c r="KRJ165" s="225"/>
      <c r="KRK165" s="225"/>
      <c r="KRL165" s="225"/>
      <c r="KRM165" s="225"/>
      <c r="KRN165" s="225"/>
      <c r="KRO165" s="225"/>
      <c r="KRP165" s="225"/>
      <c r="KRQ165" s="225"/>
      <c r="KRR165" s="225"/>
      <c r="KRS165" s="225"/>
      <c r="KRT165" s="225"/>
      <c r="KRU165" s="225"/>
      <c r="KRV165" s="225"/>
      <c r="KRW165" s="225"/>
      <c r="KRX165" s="225"/>
      <c r="KRY165" s="225"/>
      <c r="KRZ165" s="225"/>
      <c r="KSA165" s="225"/>
      <c r="KSB165" s="225"/>
      <c r="KSC165" s="225"/>
      <c r="KSD165" s="225"/>
      <c r="KSE165" s="225"/>
      <c r="KSF165" s="225"/>
      <c r="KSG165" s="225"/>
      <c r="KSH165" s="225"/>
      <c r="KSI165" s="225"/>
      <c r="KSJ165" s="225"/>
      <c r="KSK165" s="225"/>
      <c r="KSL165" s="225"/>
      <c r="KSM165" s="225"/>
      <c r="KSN165" s="225"/>
      <c r="KSO165" s="225"/>
      <c r="KSP165" s="225"/>
      <c r="KSQ165" s="225"/>
      <c r="KSR165" s="225"/>
      <c r="KSS165" s="225"/>
      <c r="KST165" s="225"/>
      <c r="KSU165" s="225"/>
      <c r="KSV165" s="225"/>
      <c r="KSW165" s="225"/>
      <c r="KSX165" s="225"/>
      <c r="KSY165" s="225"/>
      <c r="KSZ165" s="225"/>
      <c r="KTA165" s="225"/>
      <c r="KTB165" s="225"/>
      <c r="KTC165" s="225"/>
      <c r="KTD165" s="225"/>
      <c r="KTE165" s="225"/>
      <c r="KTF165" s="225"/>
      <c r="KTG165" s="225"/>
      <c r="KTH165" s="225"/>
      <c r="KTI165" s="225"/>
      <c r="KTJ165" s="225"/>
      <c r="KTK165" s="225"/>
      <c r="KTL165" s="225"/>
      <c r="KTM165" s="225"/>
      <c r="KTN165" s="225"/>
      <c r="KTO165" s="225"/>
      <c r="KTP165" s="225"/>
      <c r="KTQ165" s="225"/>
      <c r="KTR165" s="225"/>
      <c r="KTS165" s="225"/>
      <c r="KTT165" s="225"/>
      <c r="KTU165" s="225"/>
      <c r="KTV165" s="225"/>
      <c r="KTW165" s="225"/>
      <c r="KTX165" s="225"/>
      <c r="KTY165" s="225"/>
      <c r="KTZ165" s="225"/>
      <c r="KUA165" s="225"/>
      <c r="KUB165" s="225"/>
      <c r="KUC165" s="225"/>
      <c r="KUD165" s="225"/>
      <c r="KUE165" s="225"/>
      <c r="KUF165" s="225"/>
      <c r="KUG165" s="225"/>
      <c r="KUH165" s="225"/>
      <c r="KUI165" s="225"/>
      <c r="KUJ165" s="225"/>
      <c r="KUK165" s="225"/>
      <c r="KUL165" s="225"/>
      <c r="KUM165" s="225"/>
      <c r="KUN165" s="225"/>
      <c r="KUO165" s="225"/>
      <c r="KUP165" s="225"/>
      <c r="KUQ165" s="225"/>
      <c r="KUR165" s="225"/>
      <c r="KUS165" s="225"/>
      <c r="KUT165" s="225"/>
      <c r="KUU165" s="225"/>
      <c r="KUV165" s="225"/>
      <c r="KUW165" s="225"/>
      <c r="KUX165" s="225"/>
      <c r="KUY165" s="225"/>
      <c r="KUZ165" s="225"/>
      <c r="KVA165" s="225"/>
      <c r="KVB165" s="225"/>
      <c r="KVC165" s="225"/>
      <c r="KVD165" s="225"/>
      <c r="KVE165" s="225"/>
      <c r="KVF165" s="225"/>
      <c r="KVG165" s="225"/>
      <c r="KVH165" s="225"/>
      <c r="KVI165" s="225"/>
      <c r="KVJ165" s="225"/>
      <c r="KVK165" s="225"/>
      <c r="KVL165" s="225"/>
      <c r="KVM165" s="225"/>
      <c r="KVN165" s="225"/>
      <c r="KVO165" s="225"/>
      <c r="KVP165" s="225"/>
      <c r="KVQ165" s="225"/>
      <c r="KVR165" s="225"/>
      <c r="KVS165" s="225"/>
      <c r="KVT165" s="225"/>
      <c r="KVU165" s="225"/>
      <c r="KVV165" s="225"/>
      <c r="KVW165" s="225"/>
      <c r="KVX165" s="225"/>
      <c r="KVY165" s="225"/>
      <c r="KVZ165" s="225"/>
      <c r="KWA165" s="225"/>
      <c r="KWB165" s="225"/>
      <c r="KWC165" s="225"/>
      <c r="KWD165" s="225"/>
      <c r="KWE165" s="225"/>
      <c r="KWF165" s="225"/>
      <c r="KWG165" s="225"/>
      <c r="KWH165" s="225"/>
      <c r="KWI165" s="225"/>
      <c r="KWJ165" s="225"/>
      <c r="KWK165" s="225"/>
      <c r="KWL165" s="225"/>
      <c r="KWM165" s="225"/>
      <c r="KWN165" s="225"/>
      <c r="KWO165" s="225"/>
      <c r="KWP165" s="225"/>
      <c r="KWQ165" s="225"/>
      <c r="KWR165" s="225"/>
      <c r="KWS165" s="225"/>
      <c r="KWT165" s="225"/>
      <c r="KWU165" s="225"/>
      <c r="KWV165" s="225"/>
      <c r="KWW165" s="225"/>
      <c r="KWX165" s="225"/>
      <c r="KWY165" s="225"/>
      <c r="KWZ165" s="225"/>
      <c r="KXA165" s="225"/>
      <c r="KXB165" s="225"/>
      <c r="KXC165" s="225"/>
      <c r="KXD165" s="225"/>
      <c r="KXE165" s="225"/>
      <c r="KXF165" s="225"/>
      <c r="KXG165" s="225"/>
      <c r="KXH165" s="225"/>
      <c r="KXI165" s="225"/>
      <c r="KXJ165" s="225"/>
      <c r="KXK165" s="225"/>
      <c r="KXL165" s="225"/>
      <c r="KXM165" s="225"/>
      <c r="KXN165" s="225"/>
      <c r="KXO165" s="225"/>
      <c r="KXP165" s="225"/>
      <c r="KXQ165" s="225"/>
      <c r="KXR165" s="225"/>
      <c r="KXS165" s="225"/>
      <c r="KXT165" s="225"/>
      <c r="KXU165" s="225"/>
      <c r="KXV165" s="225"/>
      <c r="KXW165" s="225"/>
      <c r="KXX165" s="225"/>
      <c r="KXY165" s="225"/>
      <c r="KXZ165" s="225"/>
      <c r="KYA165" s="225"/>
      <c r="KYB165" s="225"/>
      <c r="KYC165" s="225"/>
      <c r="KYD165" s="225"/>
      <c r="KYE165" s="225"/>
      <c r="KYF165" s="225"/>
      <c r="KYG165" s="225"/>
      <c r="KYH165" s="225"/>
      <c r="KYI165" s="225"/>
      <c r="KYJ165" s="225"/>
      <c r="KYK165" s="225"/>
      <c r="KYL165" s="225"/>
      <c r="KYM165" s="225"/>
      <c r="KYN165" s="225"/>
      <c r="KYO165" s="225"/>
      <c r="KYP165" s="225"/>
      <c r="KYQ165" s="225"/>
      <c r="KYR165" s="225"/>
      <c r="KYS165" s="225"/>
      <c r="KYT165" s="225"/>
      <c r="KYU165" s="225"/>
      <c r="KYV165" s="225"/>
      <c r="KYW165" s="225"/>
      <c r="KYX165" s="225"/>
      <c r="KYY165" s="225"/>
      <c r="KYZ165" s="225"/>
      <c r="KZA165" s="225"/>
      <c r="KZB165" s="225"/>
      <c r="KZC165" s="225"/>
      <c r="KZD165" s="225"/>
      <c r="KZE165" s="225"/>
      <c r="KZF165" s="225"/>
      <c r="KZG165" s="225"/>
      <c r="KZH165" s="225"/>
      <c r="KZI165" s="225"/>
      <c r="KZJ165" s="225"/>
      <c r="KZK165" s="225"/>
      <c r="KZL165" s="225"/>
      <c r="KZM165" s="225"/>
      <c r="KZN165" s="225"/>
      <c r="KZO165" s="225"/>
      <c r="KZP165" s="225"/>
      <c r="KZQ165" s="225"/>
      <c r="KZR165" s="225"/>
      <c r="KZS165" s="225"/>
      <c r="KZT165" s="225"/>
      <c r="KZU165" s="225"/>
      <c r="KZV165" s="225"/>
      <c r="KZW165" s="225"/>
      <c r="KZX165" s="225"/>
      <c r="KZY165" s="225"/>
      <c r="KZZ165" s="225"/>
      <c r="LAA165" s="225"/>
      <c r="LAB165" s="225"/>
      <c r="LAC165" s="225"/>
      <c r="LAD165" s="225"/>
      <c r="LAE165" s="225"/>
      <c r="LAF165" s="225"/>
      <c r="LAG165" s="225"/>
      <c r="LAH165" s="225"/>
      <c r="LAI165" s="225"/>
      <c r="LAJ165" s="225"/>
      <c r="LAK165" s="225"/>
      <c r="LAL165" s="225"/>
      <c r="LAM165" s="225"/>
      <c r="LAN165" s="225"/>
      <c r="LAO165" s="225"/>
      <c r="LAP165" s="225"/>
      <c r="LAQ165" s="225"/>
      <c r="LAR165" s="225"/>
      <c r="LAS165" s="225"/>
      <c r="LAT165" s="225"/>
      <c r="LAU165" s="225"/>
      <c r="LAV165" s="225"/>
      <c r="LAW165" s="225"/>
      <c r="LAX165" s="225"/>
      <c r="LAY165" s="225"/>
      <c r="LAZ165" s="225"/>
      <c r="LBA165" s="225"/>
      <c r="LBB165" s="225"/>
      <c r="LBC165" s="225"/>
      <c r="LBD165" s="225"/>
      <c r="LBE165" s="225"/>
      <c r="LBF165" s="225"/>
      <c r="LBG165" s="225"/>
      <c r="LBH165" s="225"/>
      <c r="LBI165" s="225"/>
      <c r="LBJ165" s="225"/>
      <c r="LBK165" s="225"/>
      <c r="LBL165" s="225"/>
      <c r="LBM165" s="225"/>
      <c r="LBN165" s="225"/>
      <c r="LBO165" s="225"/>
      <c r="LBP165" s="225"/>
      <c r="LBQ165" s="225"/>
      <c r="LBR165" s="225"/>
      <c r="LBS165" s="225"/>
      <c r="LBT165" s="225"/>
      <c r="LBU165" s="225"/>
      <c r="LBV165" s="225"/>
      <c r="LBW165" s="225"/>
      <c r="LBX165" s="225"/>
      <c r="LBY165" s="225"/>
      <c r="LBZ165" s="225"/>
      <c r="LCA165" s="225"/>
      <c r="LCB165" s="225"/>
      <c r="LCC165" s="225"/>
      <c r="LCD165" s="225"/>
      <c r="LCE165" s="225"/>
      <c r="LCF165" s="225"/>
      <c r="LCG165" s="225"/>
      <c r="LCH165" s="225"/>
      <c r="LCI165" s="225"/>
      <c r="LCJ165" s="225"/>
      <c r="LCK165" s="225"/>
      <c r="LCL165" s="225"/>
      <c r="LCM165" s="225"/>
      <c r="LCN165" s="225"/>
      <c r="LCO165" s="225"/>
      <c r="LCP165" s="225"/>
      <c r="LCQ165" s="225"/>
      <c r="LCR165" s="225"/>
      <c r="LCS165" s="225"/>
      <c r="LCT165" s="225"/>
      <c r="LCU165" s="225"/>
      <c r="LCV165" s="225"/>
      <c r="LCW165" s="225"/>
      <c r="LCX165" s="225"/>
      <c r="LCY165" s="225"/>
      <c r="LCZ165" s="225"/>
      <c r="LDA165" s="225"/>
      <c r="LDB165" s="225"/>
      <c r="LDC165" s="225"/>
      <c r="LDD165" s="225"/>
      <c r="LDE165" s="225"/>
      <c r="LDF165" s="225"/>
      <c r="LDG165" s="225"/>
      <c r="LDH165" s="225"/>
      <c r="LDI165" s="225"/>
      <c r="LDJ165" s="225"/>
      <c r="LDK165" s="225"/>
      <c r="LDL165" s="225"/>
      <c r="LDM165" s="225"/>
      <c r="LDN165" s="225"/>
      <c r="LDO165" s="225"/>
      <c r="LDP165" s="225"/>
      <c r="LDQ165" s="225"/>
      <c r="LDR165" s="225"/>
      <c r="LDS165" s="225"/>
      <c r="LDT165" s="225"/>
      <c r="LDU165" s="225"/>
      <c r="LDV165" s="225"/>
      <c r="LDW165" s="225"/>
      <c r="LDX165" s="225"/>
      <c r="LDY165" s="225"/>
      <c r="LDZ165" s="225"/>
      <c r="LEA165" s="225"/>
      <c r="LEB165" s="225"/>
      <c r="LEC165" s="225"/>
      <c r="LED165" s="225"/>
      <c r="LEE165" s="225"/>
      <c r="LEF165" s="225"/>
      <c r="LEG165" s="225"/>
      <c r="LEH165" s="225"/>
      <c r="LEI165" s="225"/>
      <c r="LEJ165" s="225"/>
      <c r="LEK165" s="225"/>
      <c r="LEL165" s="225"/>
      <c r="LEM165" s="225"/>
      <c r="LEN165" s="225"/>
      <c r="LEO165" s="225"/>
      <c r="LEP165" s="225"/>
      <c r="LEQ165" s="225"/>
      <c r="LER165" s="225"/>
      <c r="LES165" s="225"/>
      <c r="LET165" s="225"/>
      <c r="LEU165" s="225"/>
      <c r="LEV165" s="225"/>
      <c r="LEW165" s="225"/>
      <c r="LEX165" s="225"/>
      <c r="LEY165" s="225"/>
      <c r="LEZ165" s="225"/>
      <c r="LFA165" s="225"/>
      <c r="LFB165" s="225"/>
      <c r="LFC165" s="225"/>
      <c r="LFD165" s="225"/>
      <c r="LFE165" s="225"/>
      <c r="LFF165" s="225"/>
      <c r="LFG165" s="225"/>
      <c r="LFH165" s="225"/>
      <c r="LFI165" s="225"/>
      <c r="LFJ165" s="225"/>
      <c r="LFK165" s="225"/>
      <c r="LFL165" s="225"/>
      <c r="LFM165" s="225"/>
      <c r="LFN165" s="225"/>
      <c r="LFO165" s="225"/>
      <c r="LFP165" s="225"/>
      <c r="LFQ165" s="225"/>
      <c r="LFR165" s="225"/>
      <c r="LFS165" s="225"/>
      <c r="LFT165" s="225"/>
      <c r="LFU165" s="225"/>
      <c r="LFV165" s="225"/>
      <c r="LFW165" s="225"/>
      <c r="LFX165" s="225"/>
      <c r="LFY165" s="225"/>
      <c r="LFZ165" s="225"/>
      <c r="LGA165" s="225"/>
      <c r="LGB165" s="225"/>
      <c r="LGC165" s="225"/>
      <c r="LGD165" s="225"/>
      <c r="LGE165" s="225"/>
      <c r="LGF165" s="225"/>
      <c r="LGG165" s="225"/>
      <c r="LGH165" s="225"/>
      <c r="LGI165" s="225"/>
      <c r="LGJ165" s="225"/>
      <c r="LGK165" s="225"/>
      <c r="LGL165" s="225"/>
      <c r="LGM165" s="225"/>
      <c r="LGN165" s="225"/>
      <c r="LGO165" s="225"/>
      <c r="LGP165" s="225"/>
      <c r="LGQ165" s="225"/>
      <c r="LGR165" s="225"/>
      <c r="LGS165" s="225"/>
      <c r="LGT165" s="225"/>
      <c r="LGU165" s="225"/>
      <c r="LGV165" s="225"/>
      <c r="LGW165" s="225"/>
      <c r="LGX165" s="225"/>
      <c r="LGY165" s="225"/>
      <c r="LGZ165" s="225"/>
      <c r="LHA165" s="225"/>
      <c r="LHB165" s="225"/>
      <c r="LHC165" s="225"/>
      <c r="LHD165" s="225"/>
      <c r="LHE165" s="225"/>
      <c r="LHF165" s="225"/>
      <c r="LHG165" s="225"/>
      <c r="LHH165" s="225"/>
      <c r="LHI165" s="225"/>
      <c r="LHJ165" s="225"/>
      <c r="LHK165" s="225"/>
      <c r="LHL165" s="225"/>
      <c r="LHM165" s="225"/>
      <c r="LHN165" s="225"/>
      <c r="LHO165" s="225"/>
      <c r="LHP165" s="225"/>
      <c r="LHQ165" s="225"/>
      <c r="LHR165" s="225"/>
      <c r="LHS165" s="225"/>
      <c r="LHT165" s="225"/>
      <c r="LHU165" s="225"/>
      <c r="LHV165" s="225"/>
      <c r="LHW165" s="225"/>
      <c r="LHX165" s="225"/>
      <c r="LHY165" s="225"/>
      <c r="LHZ165" s="225"/>
      <c r="LIA165" s="225"/>
      <c r="LIB165" s="225"/>
      <c r="LIC165" s="225"/>
      <c r="LID165" s="225"/>
      <c r="LIE165" s="225"/>
      <c r="LIF165" s="225"/>
      <c r="LIG165" s="225"/>
      <c r="LIH165" s="225"/>
      <c r="LII165" s="225"/>
      <c r="LIJ165" s="225"/>
      <c r="LIK165" s="225"/>
      <c r="LIL165" s="225"/>
      <c r="LIM165" s="225"/>
      <c r="LIN165" s="225"/>
      <c r="LIO165" s="225"/>
      <c r="LIP165" s="225"/>
      <c r="LIQ165" s="225"/>
      <c r="LIR165" s="225"/>
      <c r="LIS165" s="225"/>
      <c r="LIT165" s="225"/>
      <c r="LIU165" s="225"/>
      <c r="LIV165" s="225"/>
      <c r="LIW165" s="225"/>
      <c r="LIX165" s="225"/>
      <c r="LIY165" s="225"/>
      <c r="LIZ165" s="225"/>
      <c r="LJA165" s="225"/>
      <c r="LJB165" s="225"/>
      <c r="LJC165" s="225"/>
      <c r="LJD165" s="225"/>
      <c r="LJE165" s="225"/>
      <c r="LJF165" s="225"/>
      <c r="LJG165" s="225"/>
      <c r="LJH165" s="225"/>
      <c r="LJI165" s="225"/>
      <c r="LJJ165" s="225"/>
      <c r="LJK165" s="225"/>
      <c r="LJL165" s="225"/>
      <c r="LJM165" s="225"/>
      <c r="LJN165" s="225"/>
      <c r="LJO165" s="225"/>
      <c r="LJP165" s="225"/>
      <c r="LJQ165" s="225"/>
      <c r="LJR165" s="225"/>
      <c r="LJS165" s="225"/>
      <c r="LJT165" s="225"/>
      <c r="LJU165" s="225"/>
      <c r="LJV165" s="225"/>
      <c r="LJW165" s="225"/>
      <c r="LJX165" s="225"/>
      <c r="LJY165" s="225"/>
      <c r="LJZ165" s="225"/>
      <c r="LKA165" s="225"/>
      <c r="LKB165" s="225"/>
      <c r="LKC165" s="225"/>
      <c r="LKD165" s="225"/>
      <c r="LKE165" s="225"/>
      <c r="LKF165" s="225"/>
      <c r="LKG165" s="225"/>
      <c r="LKH165" s="225"/>
      <c r="LKI165" s="225"/>
      <c r="LKJ165" s="225"/>
      <c r="LKK165" s="225"/>
      <c r="LKL165" s="225"/>
      <c r="LKM165" s="225"/>
      <c r="LKN165" s="225"/>
      <c r="LKO165" s="225"/>
      <c r="LKP165" s="225"/>
      <c r="LKQ165" s="225"/>
      <c r="LKR165" s="225"/>
      <c r="LKS165" s="225"/>
      <c r="LKT165" s="225"/>
      <c r="LKU165" s="225"/>
      <c r="LKV165" s="225"/>
      <c r="LKW165" s="225"/>
      <c r="LKX165" s="225"/>
      <c r="LKY165" s="225"/>
      <c r="LKZ165" s="225"/>
      <c r="LLA165" s="225"/>
      <c r="LLB165" s="225"/>
      <c r="LLC165" s="225"/>
      <c r="LLD165" s="225"/>
      <c r="LLE165" s="225"/>
      <c r="LLF165" s="225"/>
      <c r="LLG165" s="225"/>
      <c r="LLH165" s="225"/>
      <c r="LLI165" s="225"/>
      <c r="LLJ165" s="225"/>
      <c r="LLK165" s="225"/>
      <c r="LLL165" s="225"/>
      <c r="LLM165" s="225"/>
      <c r="LLN165" s="225"/>
      <c r="LLO165" s="225"/>
      <c r="LLP165" s="225"/>
      <c r="LLQ165" s="225"/>
      <c r="LLR165" s="225"/>
      <c r="LLS165" s="225"/>
      <c r="LLT165" s="225"/>
      <c r="LLU165" s="225"/>
      <c r="LLV165" s="225"/>
      <c r="LLW165" s="225"/>
      <c r="LLX165" s="225"/>
      <c r="LLY165" s="225"/>
      <c r="LLZ165" s="225"/>
      <c r="LMA165" s="225"/>
      <c r="LMB165" s="225"/>
      <c r="LMC165" s="225"/>
      <c r="LMD165" s="225"/>
      <c r="LME165" s="225"/>
      <c r="LMF165" s="225"/>
      <c r="LMG165" s="225"/>
      <c r="LMH165" s="225"/>
      <c r="LMI165" s="225"/>
      <c r="LMJ165" s="225"/>
      <c r="LMK165" s="225"/>
      <c r="LML165" s="225"/>
      <c r="LMM165" s="225"/>
      <c r="LMN165" s="225"/>
      <c r="LMO165" s="225"/>
      <c r="LMP165" s="225"/>
      <c r="LMQ165" s="225"/>
      <c r="LMR165" s="225"/>
      <c r="LMS165" s="225"/>
      <c r="LMT165" s="225"/>
      <c r="LMU165" s="225"/>
      <c r="LMV165" s="225"/>
      <c r="LMW165" s="225"/>
      <c r="LMX165" s="225"/>
      <c r="LMY165" s="225"/>
      <c r="LMZ165" s="225"/>
      <c r="LNA165" s="225"/>
      <c r="LNB165" s="225"/>
      <c r="LNC165" s="225"/>
      <c r="LND165" s="225"/>
      <c r="LNE165" s="225"/>
      <c r="LNF165" s="225"/>
      <c r="LNG165" s="225"/>
      <c r="LNH165" s="225"/>
      <c r="LNI165" s="225"/>
      <c r="LNJ165" s="225"/>
      <c r="LNK165" s="225"/>
      <c r="LNL165" s="225"/>
      <c r="LNM165" s="225"/>
      <c r="LNN165" s="225"/>
      <c r="LNO165" s="225"/>
      <c r="LNP165" s="225"/>
      <c r="LNQ165" s="225"/>
      <c r="LNR165" s="225"/>
      <c r="LNS165" s="225"/>
      <c r="LNT165" s="225"/>
      <c r="LNU165" s="225"/>
      <c r="LNV165" s="225"/>
      <c r="LNW165" s="225"/>
      <c r="LNX165" s="225"/>
      <c r="LNY165" s="225"/>
      <c r="LNZ165" s="225"/>
      <c r="LOA165" s="225"/>
      <c r="LOB165" s="225"/>
      <c r="LOC165" s="225"/>
      <c r="LOD165" s="225"/>
      <c r="LOE165" s="225"/>
      <c r="LOF165" s="225"/>
      <c r="LOG165" s="225"/>
      <c r="LOH165" s="225"/>
      <c r="LOI165" s="225"/>
      <c r="LOJ165" s="225"/>
      <c r="LOK165" s="225"/>
      <c r="LOL165" s="225"/>
      <c r="LOM165" s="225"/>
      <c r="LON165" s="225"/>
      <c r="LOO165" s="225"/>
      <c r="LOP165" s="225"/>
      <c r="LOQ165" s="225"/>
      <c r="LOR165" s="225"/>
      <c r="LOS165" s="225"/>
      <c r="LOT165" s="225"/>
      <c r="LOU165" s="225"/>
      <c r="LOV165" s="225"/>
      <c r="LOW165" s="225"/>
      <c r="LOX165" s="225"/>
      <c r="LOY165" s="225"/>
      <c r="LOZ165" s="225"/>
      <c r="LPA165" s="225"/>
      <c r="LPB165" s="225"/>
      <c r="LPC165" s="225"/>
      <c r="LPD165" s="225"/>
      <c r="LPE165" s="225"/>
      <c r="LPF165" s="225"/>
      <c r="LPG165" s="225"/>
      <c r="LPH165" s="225"/>
      <c r="LPI165" s="225"/>
      <c r="LPJ165" s="225"/>
      <c r="LPK165" s="225"/>
      <c r="LPL165" s="225"/>
      <c r="LPM165" s="225"/>
      <c r="LPN165" s="225"/>
      <c r="LPO165" s="225"/>
      <c r="LPP165" s="225"/>
      <c r="LPQ165" s="225"/>
      <c r="LPR165" s="225"/>
      <c r="LPS165" s="225"/>
      <c r="LPT165" s="225"/>
      <c r="LPU165" s="225"/>
      <c r="LPV165" s="225"/>
      <c r="LPW165" s="225"/>
      <c r="LPX165" s="225"/>
      <c r="LPY165" s="225"/>
      <c r="LPZ165" s="225"/>
      <c r="LQA165" s="225"/>
      <c r="LQB165" s="225"/>
      <c r="LQC165" s="225"/>
      <c r="LQD165" s="225"/>
      <c r="LQE165" s="225"/>
      <c r="LQF165" s="225"/>
      <c r="LQG165" s="225"/>
      <c r="LQH165" s="225"/>
      <c r="LQI165" s="225"/>
      <c r="LQJ165" s="225"/>
      <c r="LQK165" s="225"/>
      <c r="LQL165" s="225"/>
      <c r="LQM165" s="225"/>
      <c r="LQN165" s="225"/>
      <c r="LQO165" s="225"/>
      <c r="LQP165" s="225"/>
      <c r="LQQ165" s="225"/>
      <c r="LQR165" s="225"/>
      <c r="LQS165" s="225"/>
      <c r="LQT165" s="225"/>
      <c r="LQU165" s="225"/>
      <c r="LQV165" s="225"/>
      <c r="LQW165" s="225"/>
      <c r="LQX165" s="225"/>
      <c r="LQY165" s="225"/>
      <c r="LQZ165" s="225"/>
      <c r="LRA165" s="225"/>
      <c r="LRB165" s="225"/>
      <c r="LRC165" s="225"/>
      <c r="LRD165" s="225"/>
      <c r="LRE165" s="225"/>
      <c r="LRF165" s="225"/>
      <c r="LRG165" s="225"/>
      <c r="LRH165" s="225"/>
      <c r="LRI165" s="225"/>
      <c r="LRJ165" s="225"/>
      <c r="LRK165" s="225"/>
      <c r="LRL165" s="225"/>
      <c r="LRM165" s="225"/>
      <c r="LRN165" s="225"/>
      <c r="LRO165" s="225"/>
      <c r="LRP165" s="225"/>
      <c r="LRQ165" s="225"/>
      <c r="LRR165" s="225"/>
      <c r="LRS165" s="225"/>
      <c r="LRT165" s="225"/>
      <c r="LRU165" s="225"/>
      <c r="LRV165" s="225"/>
      <c r="LRW165" s="225"/>
      <c r="LRX165" s="225"/>
      <c r="LRY165" s="225"/>
      <c r="LRZ165" s="225"/>
      <c r="LSA165" s="225"/>
      <c r="LSB165" s="225"/>
      <c r="LSC165" s="225"/>
      <c r="LSD165" s="225"/>
      <c r="LSE165" s="225"/>
      <c r="LSF165" s="225"/>
      <c r="LSG165" s="225"/>
      <c r="LSH165" s="225"/>
      <c r="LSI165" s="225"/>
      <c r="LSJ165" s="225"/>
      <c r="LSK165" s="225"/>
      <c r="LSL165" s="225"/>
      <c r="LSM165" s="225"/>
      <c r="LSN165" s="225"/>
      <c r="LSO165" s="225"/>
      <c r="LSP165" s="225"/>
      <c r="LSQ165" s="225"/>
      <c r="LSR165" s="225"/>
      <c r="LSS165" s="225"/>
      <c r="LST165" s="225"/>
      <c r="LSU165" s="225"/>
      <c r="LSV165" s="225"/>
      <c r="LSW165" s="225"/>
      <c r="LSX165" s="225"/>
      <c r="LSY165" s="225"/>
      <c r="LSZ165" s="225"/>
      <c r="LTA165" s="225"/>
      <c r="LTB165" s="225"/>
      <c r="LTC165" s="225"/>
      <c r="LTD165" s="225"/>
      <c r="LTE165" s="225"/>
      <c r="LTF165" s="225"/>
      <c r="LTG165" s="225"/>
      <c r="LTH165" s="225"/>
      <c r="LTI165" s="225"/>
      <c r="LTJ165" s="225"/>
      <c r="LTK165" s="225"/>
      <c r="LTL165" s="225"/>
      <c r="LTM165" s="225"/>
      <c r="LTN165" s="225"/>
      <c r="LTO165" s="225"/>
      <c r="LTP165" s="225"/>
      <c r="LTQ165" s="225"/>
      <c r="LTR165" s="225"/>
      <c r="LTS165" s="225"/>
      <c r="LTT165" s="225"/>
      <c r="LTU165" s="225"/>
      <c r="LTV165" s="225"/>
      <c r="LTW165" s="225"/>
      <c r="LTX165" s="225"/>
      <c r="LTY165" s="225"/>
      <c r="LTZ165" s="225"/>
      <c r="LUA165" s="225"/>
      <c r="LUB165" s="225"/>
      <c r="LUC165" s="225"/>
      <c r="LUD165" s="225"/>
      <c r="LUE165" s="225"/>
      <c r="LUF165" s="225"/>
      <c r="LUG165" s="225"/>
      <c r="LUH165" s="225"/>
      <c r="LUI165" s="225"/>
      <c r="LUJ165" s="225"/>
      <c r="LUK165" s="225"/>
      <c r="LUL165" s="225"/>
      <c r="LUM165" s="225"/>
      <c r="LUN165" s="225"/>
      <c r="LUO165" s="225"/>
      <c r="LUP165" s="225"/>
      <c r="LUQ165" s="225"/>
      <c r="LUR165" s="225"/>
      <c r="LUS165" s="225"/>
      <c r="LUT165" s="225"/>
      <c r="LUU165" s="225"/>
      <c r="LUV165" s="225"/>
      <c r="LUW165" s="225"/>
      <c r="LUX165" s="225"/>
      <c r="LUY165" s="225"/>
      <c r="LUZ165" s="225"/>
      <c r="LVA165" s="225"/>
      <c r="LVB165" s="225"/>
      <c r="LVC165" s="225"/>
      <c r="LVD165" s="225"/>
      <c r="LVE165" s="225"/>
      <c r="LVF165" s="225"/>
      <c r="LVG165" s="225"/>
      <c r="LVH165" s="225"/>
      <c r="LVI165" s="225"/>
      <c r="LVJ165" s="225"/>
      <c r="LVK165" s="225"/>
      <c r="LVL165" s="225"/>
      <c r="LVM165" s="225"/>
      <c r="LVN165" s="225"/>
      <c r="LVO165" s="225"/>
      <c r="LVP165" s="225"/>
      <c r="LVQ165" s="225"/>
      <c r="LVR165" s="225"/>
      <c r="LVS165" s="225"/>
      <c r="LVT165" s="225"/>
      <c r="LVU165" s="225"/>
      <c r="LVV165" s="225"/>
      <c r="LVW165" s="225"/>
      <c r="LVX165" s="225"/>
      <c r="LVY165" s="225"/>
      <c r="LVZ165" s="225"/>
      <c r="LWA165" s="225"/>
      <c r="LWB165" s="225"/>
      <c r="LWC165" s="225"/>
      <c r="LWD165" s="225"/>
      <c r="LWE165" s="225"/>
      <c r="LWF165" s="225"/>
      <c r="LWG165" s="225"/>
      <c r="LWH165" s="225"/>
      <c r="LWI165" s="225"/>
      <c r="LWJ165" s="225"/>
      <c r="LWK165" s="225"/>
      <c r="LWL165" s="225"/>
      <c r="LWM165" s="225"/>
      <c r="LWN165" s="225"/>
      <c r="LWO165" s="225"/>
      <c r="LWP165" s="225"/>
      <c r="LWQ165" s="225"/>
      <c r="LWR165" s="225"/>
      <c r="LWS165" s="225"/>
      <c r="LWT165" s="225"/>
      <c r="LWU165" s="225"/>
      <c r="LWV165" s="225"/>
      <c r="LWW165" s="225"/>
      <c r="LWX165" s="225"/>
      <c r="LWY165" s="225"/>
      <c r="LWZ165" s="225"/>
      <c r="LXA165" s="225"/>
      <c r="LXB165" s="225"/>
      <c r="LXC165" s="225"/>
      <c r="LXD165" s="225"/>
      <c r="LXE165" s="225"/>
      <c r="LXF165" s="225"/>
      <c r="LXG165" s="225"/>
      <c r="LXH165" s="225"/>
      <c r="LXI165" s="225"/>
      <c r="LXJ165" s="225"/>
      <c r="LXK165" s="225"/>
      <c r="LXL165" s="225"/>
      <c r="LXM165" s="225"/>
      <c r="LXN165" s="225"/>
      <c r="LXO165" s="225"/>
      <c r="LXP165" s="225"/>
      <c r="LXQ165" s="225"/>
      <c r="LXR165" s="225"/>
      <c r="LXS165" s="225"/>
      <c r="LXT165" s="225"/>
      <c r="LXU165" s="225"/>
      <c r="LXV165" s="225"/>
      <c r="LXW165" s="225"/>
      <c r="LXX165" s="225"/>
      <c r="LXY165" s="225"/>
      <c r="LXZ165" s="225"/>
      <c r="LYA165" s="225"/>
      <c r="LYB165" s="225"/>
      <c r="LYC165" s="225"/>
      <c r="LYD165" s="225"/>
      <c r="LYE165" s="225"/>
      <c r="LYF165" s="225"/>
      <c r="LYG165" s="225"/>
      <c r="LYH165" s="225"/>
      <c r="LYI165" s="225"/>
      <c r="LYJ165" s="225"/>
      <c r="LYK165" s="225"/>
      <c r="LYL165" s="225"/>
      <c r="LYM165" s="225"/>
      <c r="LYN165" s="225"/>
      <c r="LYO165" s="225"/>
      <c r="LYP165" s="225"/>
      <c r="LYQ165" s="225"/>
      <c r="LYR165" s="225"/>
      <c r="LYS165" s="225"/>
      <c r="LYT165" s="225"/>
      <c r="LYU165" s="225"/>
      <c r="LYV165" s="225"/>
      <c r="LYW165" s="225"/>
      <c r="LYX165" s="225"/>
      <c r="LYY165" s="225"/>
      <c r="LYZ165" s="225"/>
      <c r="LZA165" s="225"/>
      <c r="LZB165" s="225"/>
      <c r="LZC165" s="225"/>
      <c r="LZD165" s="225"/>
      <c r="LZE165" s="225"/>
      <c r="LZF165" s="225"/>
      <c r="LZG165" s="225"/>
      <c r="LZH165" s="225"/>
      <c r="LZI165" s="225"/>
      <c r="LZJ165" s="225"/>
      <c r="LZK165" s="225"/>
      <c r="LZL165" s="225"/>
      <c r="LZM165" s="225"/>
      <c r="LZN165" s="225"/>
      <c r="LZO165" s="225"/>
      <c r="LZP165" s="225"/>
      <c r="LZQ165" s="225"/>
      <c r="LZR165" s="225"/>
      <c r="LZS165" s="225"/>
      <c r="LZT165" s="225"/>
      <c r="LZU165" s="225"/>
      <c r="LZV165" s="225"/>
      <c r="LZW165" s="225"/>
      <c r="LZX165" s="225"/>
      <c r="LZY165" s="225"/>
      <c r="LZZ165" s="225"/>
      <c r="MAA165" s="225"/>
      <c r="MAB165" s="225"/>
      <c r="MAC165" s="225"/>
      <c r="MAD165" s="225"/>
      <c r="MAE165" s="225"/>
      <c r="MAF165" s="225"/>
      <c r="MAG165" s="225"/>
      <c r="MAH165" s="225"/>
      <c r="MAI165" s="225"/>
      <c r="MAJ165" s="225"/>
      <c r="MAK165" s="225"/>
      <c r="MAL165" s="225"/>
      <c r="MAM165" s="225"/>
      <c r="MAN165" s="225"/>
      <c r="MAO165" s="225"/>
      <c r="MAP165" s="225"/>
      <c r="MAQ165" s="225"/>
      <c r="MAR165" s="225"/>
      <c r="MAS165" s="225"/>
      <c r="MAT165" s="225"/>
      <c r="MAU165" s="225"/>
      <c r="MAV165" s="225"/>
      <c r="MAW165" s="225"/>
      <c r="MAX165" s="225"/>
      <c r="MAY165" s="225"/>
      <c r="MAZ165" s="225"/>
      <c r="MBA165" s="225"/>
      <c r="MBB165" s="225"/>
      <c r="MBC165" s="225"/>
      <c r="MBD165" s="225"/>
      <c r="MBE165" s="225"/>
      <c r="MBF165" s="225"/>
      <c r="MBG165" s="225"/>
      <c r="MBH165" s="225"/>
      <c r="MBI165" s="225"/>
      <c r="MBJ165" s="225"/>
      <c r="MBK165" s="225"/>
      <c r="MBL165" s="225"/>
      <c r="MBM165" s="225"/>
      <c r="MBN165" s="225"/>
      <c r="MBO165" s="225"/>
      <c r="MBP165" s="225"/>
      <c r="MBQ165" s="225"/>
      <c r="MBR165" s="225"/>
      <c r="MBS165" s="225"/>
      <c r="MBT165" s="225"/>
      <c r="MBU165" s="225"/>
      <c r="MBV165" s="225"/>
      <c r="MBW165" s="225"/>
      <c r="MBX165" s="225"/>
      <c r="MBY165" s="225"/>
      <c r="MBZ165" s="225"/>
      <c r="MCA165" s="225"/>
      <c r="MCB165" s="225"/>
      <c r="MCC165" s="225"/>
      <c r="MCD165" s="225"/>
      <c r="MCE165" s="225"/>
      <c r="MCF165" s="225"/>
      <c r="MCG165" s="225"/>
      <c r="MCH165" s="225"/>
      <c r="MCI165" s="225"/>
      <c r="MCJ165" s="225"/>
      <c r="MCK165" s="225"/>
      <c r="MCL165" s="225"/>
      <c r="MCM165" s="225"/>
      <c r="MCN165" s="225"/>
      <c r="MCO165" s="225"/>
      <c r="MCP165" s="225"/>
      <c r="MCQ165" s="225"/>
      <c r="MCR165" s="225"/>
      <c r="MCS165" s="225"/>
      <c r="MCT165" s="225"/>
      <c r="MCU165" s="225"/>
      <c r="MCV165" s="225"/>
      <c r="MCW165" s="225"/>
      <c r="MCX165" s="225"/>
      <c r="MCY165" s="225"/>
      <c r="MCZ165" s="225"/>
      <c r="MDA165" s="225"/>
      <c r="MDB165" s="225"/>
      <c r="MDC165" s="225"/>
      <c r="MDD165" s="225"/>
      <c r="MDE165" s="225"/>
      <c r="MDF165" s="225"/>
      <c r="MDG165" s="225"/>
      <c r="MDH165" s="225"/>
      <c r="MDI165" s="225"/>
      <c r="MDJ165" s="225"/>
      <c r="MDK165" s="225"/>
      <c r="MDL165" s="225"/>
      <c r="MDM165" s="225"/>
      <c r="MDN165" s="225"/>
      <c r="MDO165" s="225"/>
      <c r="MDP165" s="225"/>
      <c r="MDQ165" s="225"/>
      <c r="MDR165" s="225"/>
      <c r="MDS165" s="225"/>
      <c r="MDT165" s="225"/>
      <c r="MDU165" s="225"/>
      <c r="MDV165" s="225"/>
      <c r="MDW165" s="225"/>
      <c r="MDX165" s="225"/>
      <c r="MDY165" s="225"/>
      <c r="MDZ165" s="225"/>
      <c r="MEA165" s="225"/>
      <c r="MEB165" s="225"/>
      <c r="MEC165" s="225"/>
      <c r="MED165" s="225"/>
      <c r="MEE165" s="225"/>
      <c r="MEF165" s="225"/>
      <c r="MEG165" s="225"/>
      <c r="MEH165" s="225"/>
      <c r="MEI165" s="225"/>
      <c r="MEJ165" s="225"/>
      <c r="MEK165" s="225"/>
      <c r="MEL165" s="225"/>
      <c r="MEM165" s="225"/>
      <c r="MEN165" s="225"/>
      <c r="MEO165" s="225"/>
      <c r="MEP165" s="225"/>
      <c r="MEQ165" s="225"/>
      <c r="MER165" s="225"/>
      <c r="MES165" s="225"/>
      <c r="MET165" s="225"/>
      <c r="MEU165" s="225"/>
      <c r="MEV165" s="225"/>
      <c r="MEW165" s="225"/>
      <c r="MEX165" s="225"/>
      <c r="MEY165" s="225"/>
      <c r="MEZ165" s="225"/>
      <c r="MFA165" s="225"/>
      <c r="MFB165" s="225"/>
      <c r="MFC165" s="225"/>
      <c r="MFD165" s="225"/>
      <c r="MFE165" s="225"/>
      <c r="MFF165" s="225"/>
      <c r="MFG165" s="225"/>
      <c r="MFH165" s="225"/>
      <c r="MFI165" s="225"/>
      <c r="MFJ165" s="225"/>
      <c r="MFK165" s="225"/>
      <c r="MFL165" s="225"/>
      <c r="MFM165" s="225"/>
      <c r="MFN165" s="225"/>
      <c r="MFO165" s="225"/>
      <c r="MFP165" s="225"/>
      <c r="MFQ165" s="225"/>
      <c r="MFR165" s="225"/>
      <c r="MFS165" s="225"/>
      <c r="MFT165" s="225"/>
      <c r="MFU165" s="225"/>
      <c r="MFV165" s="225"/>
      <c r="MFW165" s="225"/>
      <c r="MFX165" s="225"/>
      <c r="MFY165" s="225"/>
      <c r="MFZ165" s="225"/>
      <c r="MGA165" s="225"/>
      <c r="MGB165" s="225"/>
      <c r="MGC165" s="225"/>
      <c r="MGD165" s="225"/>
      <c r="MGE165" s="225"/>
      <c r="MGF165" s="225"/>
      <c r="MGG165" s="225"/>
      <c r="MGH165" s="225"/>
      <c r="MGI165" s="225"/>
      <c r="MGJ165" s="225"/>
      <c r="MGK165" s="225"/>
      <c r="MGL165" s="225"/>
      <c r="MGM165" s="225"/>
      <c r="MGN165" s="225"/>
      <c r="MGO165" s="225"/>
      <c r="MGP165" s="225"/>
      <c r="MGQ165" s="225"/>
      <c r="MGR165" s="225"/>
      <c r="MGS165" s="225"/>
      <c r="MGT165" s="225"/>
      <c r="MGU165" s="225"/>
      <c r="MGV165" s="225"/>
      <c r="MGW165" s="225"/>
      <c r="MGX165" s="225"/>
      <c r="MGY165" s="225"/>
      <c r="MGZ165" s="225"/>
      <c r="MHA165" s="225"/>
      <c r="MHB165" s="225"/>
      <c r="MHC165" s="225"/>
      <c r="MHD165" s="225"/>
      <c r="MHE165" s="225"/>
      <c r="MHF165" s="225"/>
      <c r="MHG165" s="225"/>
      <c r="MHH165" s="225"/>
      <c r="MHI165" s="225"/>
      <c r="MHJ165" s="225"/>
      <c r="MHK165" s="225"/>
      <c r="MHL165" s="225"/>
      <c r="MHM165" s="225"/>
      <c r="MHN165" s="225"/>
      <c r="MHO165" s="225"/>
      <c r="MHP165" s="225"/>
      <c r="MHQ165" s="225"/>
      <c r="MHR165" s="225"/>
      <c r="MHS165" s="225"/>
      <c r="MHT165" s="225"/>
      <c r="MHU165" s="225"/>
      <c r="MHV165" s="225"/>
      <c r="MHW165" s="225"/>
      <c r="MHX165" s="225"/>
      <c r="MHY165" s="225"/>
      <c r="MHZ165" s="225"/>
      <c r="MIA165" s="225"/>
      <c r="MIB165" s="225"/>
      <c r="MIC165" s="225"/>
      <c r="MID165" s="225"/>
      <c r="MIE165" s="225"/>
      <c r="MIF165" s="225"/>
      <c r="MIG165" s="225"/>
      <c r="MIH165" s="225"/>
      <c r="MII165" s="225"/>
      <c r="MIJ165" s="225"/>
      <c r="MIK165" s="225"/>
      <c r="MIL165" s="225"/>
      <c r="MIM165" s="225"/>
      <c r="MIN165" s="225"/>
      <c r="MIO165" s="225"/>
      <c r="MIP165" s="225"/>
      <c r="MIQ165" s="225"/>
      <c r="MIR165" s="225"/>
      <c r="MIS165" s="225"/>
      <c r="MIT165" s="225"/>
      <c r="MIU165" s="225"/>
      <c r="MIV165" s="225"/>
      <c r="MIW165" s="225"/>
      <c r="MIX165" s="225"/>
      <c r="MIY165" s="225"/>
      <c r="MIZ165" s="225"/>
      <c r="MJA165" s="225"/>
      <c r="MJB165" s="225"/>
      <c r="MJC165" s="225"/>
      <c r="MJD165" s="225"/>
      <c r="MJE165" s="225"/>
      <c r="MJF165" s="225"/>
      <c r="MJG165" s="225"/>
      <c r="MJH165" s="225"/>
      <c r="MJI165" s="225"/>
      <c r="MJJ165" s="225"/>
      <c r="MJK165" s="225"/>
      <c r="MJL165" s="225"/>
      <c r="MJM165" s="225"/>
      <c r="MJN165" s="225"/>
      <c r="MJO165" s="225"/>
      <c r="MJP165" s="225"/>
      <c r="MJQ165" s="225"/>
      <c r="MJR165" s="225"/>
      <c r="MJS165" s="225"/>
      <c r="MJT165" s="225"/>
      <c r="MJU165" s="225"/>
      <c r="MJV165" s="225"/>
      <c r="MJW165" s="225"/>
      <c r="MJX165" s="225"/>
      <c r="MJY165" s="225"/>
      <c r="MJZ165" s="225"/>
      <c r="MKA165" s="225"/>
      <c r="MKB165" s="225"/>
      <c r="MKC165" s="225"/>
      <c r="MKD165" s="225"/>
      <c r="MKE165" s="225"/>
      <c r="MKF165" s="225"/>
      <c r="MKG165" s="225"/>
      <c r="MKH165" s="225"/>
      <c r="MKI165" s="225"/>
      <c r="MKJ165" s="225"/>
      <c r="MKK165" s="225"/>
      <c r="MKL165" s="225"/>
      <c r="MKM165" s="225"/>
      <c r="MKN165" s="225"/>
      <c r="MKO165" s="225"/>
      <c r="MKP165" s="225"/>
      <c r="MKQ165" s="225"/>
      <c r="MKR165" s="225"/>
      <c r="MKS165" s="225"/>
      <c r="MKT165" s="225"/>
      <c r="MKU165" s="225"/>
      <c r="MKV165" s="225"/>
      <c r="MKW165" s="225"/>
      <c r="MKX165" s="225"/>
      <c r="MKY165" s="225"/>
      <c r="MKZ165" s="225"/>
      <c r="MLA165" s="225"/>
      <c r="MLB165" s="225"/>
      <c r="MLC165" s="225"/>
      <c r="MLD165" s="225"/>
      <c r="MLE165" s="225"/>
      <c r="MLF165" s="225"/>
      <c r="MLG165" s="225"/>
      <c r="MLH165" s="225"/>
      <c r="MLI165" s="225"/>
      <c r="MLJ165" s="225"/>
      <c r="MLK165" s="225"/>
      <c r="MLL165" s="225"/>
      <c r="MLM165" s="225"/>
      <c r="MLN165" s="225"/>
      <c r="MLO165" s="225"/>
      <c r="MLP165" s="225"/>
      <c r="MLQ165" s="225"/>
      <c r="MLR165" s="225"/>
      <c r="MLS165" s="225"/>
      <c r="MLT165" s="225"/>
      <c r="MLU165" s="225"/>
      <c r="MLV165" s="225"/>
      <c r="MLW165" s="225"/>
      <c r="MLX165" s="225"/>
      <c r="MLY165" s="225"/>
      <c r="MLZ165" s="225"/>
      <c r="MMA165" s="225"/>
      <c r="MMB165" s="225"/>
      <c r="MMC165" s="225"/>
      <c r="MMD165" s="225"/>
      <c r="MME165" s="225"/>
      <c r="MMF165" s="225"/>
      <c r="MMG165" s="225"/>
      <c r="MMH165" s="225"/>
      <c r="MMI165" s="225"/>
      <c r="MMJ165" s="225"/>
      <c r="MMK165" s="225"/>
      <c r="MML165" s="225"/>
      <c r="MMM165" s="225"/>
      <c r="MMN165" s="225"/>
      <c r="MMO165" s="225"/>
      <c r="MMP165" s="225"/>
      <c r="MMQ165" s="225"/>
      <c r="MMR165" s="225"/>
      <c r="MMS165" s="225"/>
      <c r="MMT165" s="225"/>
      <c r="MMU165" s="225"/>
      <c r="MMV165" s="225"/>
      <c r="MMW165" s="225"/>
      <c r="MMX165" s="225"/>
      <c r="MMY165" s="225"/>
      <c r="MMZ165" s="225"/>
      <c r="MNA165" s="225"/>
      <c r="MNB165" s="225"/>
      <c r="MNC165" s="225"/>
      <c r="MND165" s="225"/>
      <c r="MNE165" s="225"/>
      <c r="MNF165" s="225"/>
      <c r="MNG165" s="225"/>
      <c r="MNH165" s="225"/>
      <c r="MNI165" s="225"/>
      <c r="MNJ165" s="225"/>
      <c r="MNK165" s="225"/>
      <c r="MNL165" s="225"/>
      <c r="MNM165" s="225"/>
      <c r="MNN165" s="225"/>
      <c r="MNO165" s="225"/>
      <c r="MNP165" s="225"/>
      <c r="MNQ165" s="225"/>
      <c r="MNR165" s="225"/>
      <c r="MNS165" s="225"/>
      <c r="MNT165" s="225"/>
      <c r="MNU165" s="225"/>
      <c r="MNV165" s="225"/>
      <c r="MNW165" s="225"/>
      <c r="MNX165" s="225"/>
      <c r="MNY165" s="225"/>
      <c r="MNZ165" s="225"/>
      <c r="MOA165" s="225"/>
      <c r="MOB165" s="225"/>
      <c r="MOC165" s="225"/>
      <c r="MOD165" s="225"/>
      <c r="MOE165" s="225"/>
      <c r="MOF165" s="225"/>
      <c r="MOG165" s="225"/>
      <c r="MOH165" s="225"/>
      <c r="MOI165" s="225"/>
      <c r="MOJ165" s="225"/>
      <c r="MOK165" s="225"/>
      <c r="MOL165" s="225"/>
      <c r="MOM165" s="225"/>
      <c r="MON165" s="225"/>
      <c r="MOO165" s="225"/>
      <c r="MOP165" s="225"/>
      <c r="MOQ165" s="225"/>
      <c r="MOR165" s="225"/>
      <c r="MOS165" s="225"/>
      <c r="MOT165" s="225"/>
      <c r="MOU165" s="225"/>
      <c r="MOV165" s="225"/>
      <c r="MOW165" s="225"/>
      <c r="MOX165" s="225"/>
      <c r="MOY165" s="225"/>
      <c r="MOZ165" s="225"/>
      <c r="MPA165" s="225"/>
      <c r="MPB165" s="225"/>
      <c r="MPC165" s="225"/>
      <c r="MPD165" s="225"/>
      <c r="MPE165" s="225"/>
      <c r="MPF165" s="225"/>
      <c r="MPG165" s="225"/>
      <c r="MPH165" s="225"/>
      <c r="MPI165" s="225"/>
      <c r="MPJ165" s="225"/>
      <c r="MPK165" s="225"/>
      <c r="MPL165" s="225"/>
      <c r="MPM165" s="225"/>
      <c r="MPN165" s="225"/>
      <c r="MPO165" s="225"/>
      <c r="MPP165" s="225"/>
      <c r="MPQ165" s="225"/>
      <c r="MPR165" s="225"/>
      <c r="MPS165" s="225"/>
      <c r="MPT165" s="225"/>
      <c r="MPU165" s="225"/>
      <c r="MPV165" s="225"/>
      <c r="MPW165" s="225"/>
      <c r="MPX165" s="225"/>
      <c r="MPY165" s="225"/>
      <c r="MPZ165" s="225"/>
      <c r="MQA165" s="225"/>
      <c r="MQB165" s="225"/>
      <c r="MQC165" s="225"/>
      <c r="MQD165" s="225"/>
      <c r="MQE165" s="225"/>
      <c r="MQF165" s="225"/>
      <c r="MQG165" s="225"/>
      <c r="MQH165" s="225"/>
      <c r="MQI165" s="225"/>
      <c r="MQJ165" s="225"/>
      <c r="MQK165" s="225"/>
      <c r="MQL165" s="225"/>
      <c r="MQM165" s="225"/>
      <c r="MQN165" s="225"/>
      <c r="MQO165" s="225"/>
      <c r="MQP165" s="225"/>
      <c r="MQQ165" s="225"/>
      <c r="MQR165" s="225"/>
      <c r="MQS165" s="225"/>
      <c r="MQT165" s="225"/>
      <c r="MQU165" s="225"/>
      <c r="MQV165" s="225"/>
      <c r="MQW165" s="225"/>
      <c r="MQX165" s="225"/>
      <c r="MQY165" s="225"/>
      <c r="MQZ165" s="225"/>
      <c r="MRA165" s="225"/>
      <c r="MRB165" s="225"/>
      <c r="MRC165" s="225"/>
      <c r="MRD165" s="225"/>
      <c r="MRE165" s="225"/>
      <c r="MRF165" s="225"/>
      <c r="MRG165" s="225"/>
      <c r="MRH165" s="225"/>
      <c r="MRI165" s="225"/>
      <c r="MRJ165" s="225"/>
      <c r="MRK165" s="225"/>
      <c r="MRL165" s="225"/>
      <c r="MRM165" s="225"/>
      <c r="MRN165" s="225"/>
      <c r="MRO165" s="225"/>
      <c r="MRP165" s="225"/>
      <c r="MRQ165" s="225"/>
      <c r="MRR165" s="225"/>
      <c r="MRS165" s="225"/>
      <c r="MRT165" s="225"/>
      <c r="MRU165" s="225"/>
      <c r="MRV165" s="225"/>
      <c r="MRW165" s="225"/>
      <c r="MRX165" s="225"/>
      <c r="MRY165" s="225"/>
      <c r="MRZ165" s="225"/>
      <c r="MSA165" s="225"/>
      <c r="MSB165" s="225"/>
      <c r="MSC165" s="225"/>
      <c r="MSD165" s="225"/>
      <c r="MSE165" s="225"/>
      <c r="MSF165" s="225"/>
      <c r="MSG165" s="225"/>
      <c r="MSH165" s="225"/>
      <c r="MSI165" s="225"/>
      <c r="MSJ165" s="225"/>
      <c r="MSK165" s="225"/>
      <c r="MSL165" s="225"/>
      <c r="MSM165" s="225"/>
      <c r="MSN165" s="225"/>
      <c r="MSO165" s="225"/>
      <c r="MSP165" s="225"/>
      <c r="MSQ165" s="225"/>
      <c r="MSR165" s="225"/>
      <c r="MSS165" s="225"/>
      <c r="MST165" s="225"/>
      <c r="MSU165" s="225"/>
      <c r="MSV165" s="225"/>
      <c r="MSW165" s="225"/>
      <c r="MSX165" s="225"/>
      <c r="MSY165" s="225"/>
      <c r="MSZ165" s="225"/>
      <c r="MTA165" s="225"/>
      <c r="MTB165" s="225"/>
      <c r="MTC165" s="225"/>
      <c r="MTD165" s="225"/>
      <c r="MTE165" s="225"/>
      <c r="MTF165" s="225"/>
      <c r="MTG165" s="225"/>
      <c r="MTH165" s="225"/>
      <c r="MTI165" s="225"/>
      <c r="MTJ165" s="225"/>
      <c r="MTK165" s="225"/>
      <c r="MTL165" s="225"/>
      <c r="MTM165" s="225"/>
      <c r="MTN165" s="225"/>
      <c r="MTO165" s="225"/>
      <c r="MTP165" s="225"/>
      <c r="MTQ165" s="225"/>
      <c r="MTR165" s="225"/>
      <c r="MTS165" s="225"/>
      <c r="MTT165" s="225"/>
      <c r="MTU165" s="225"/>
      <c r="MTV165" s="225"/>
      <c r="MTW165" s="225"/>
      <c r="MTX165" s="225"/>
      <c r="MTY165" s="225"/>
      <c r="MTZ165" s="225"/>
      <c r="MUA165" s="225"/>
      <c r="MUB165" s="225"/>
      <c r="MUC165" s="225"/>
      <c r="MUD165" s="225"/>
      <c r="MUE165" s="225"/>
      <c r="MUF165" s="225"/>
      <c r="MUG165" s="225"/>
      <c r="MUH165" s="225"/>
      <c r="MUI165" s="225"/>
      <c r="MUJ165" s="225"/>
      <c r="MUK165" s="225"/>
      <c r="MUL165" s="225"/>
      <c r="MUM165" s="225"/>
      <c r="MUN165" s="225"/>
      <c r="MUO165" s="225"/>
      <c r="MUP165" s="225"/>
      <c r="MUQ165" s="225"/>
      <c r="MUR165" s="225"/>
      <c r="MUS165" s="225"/>
      <c r="MUT165" s="225"/>
      <c r="MUU165" s="225"/>
      <c r="MUV165" s="225"/>
      <c r="MUW165" s="225"/>
      <c r="MUX165" s="225"/>
      <c r="MUY165" s="225"/>
      <c r="MUZ165" s="225"/>
      <c r="MVA165" s="225"/>
      <c r="MVB165" s="225"/>
      <c r="MVC165" s="225"/>
      <c r="MVD165" s="225"/>
      <c r="MVE165" s="225"/>
      <c r="MVF165" s="225"/>
      <c r="MVG165" s="225"/>
      <c r="MVH165" s="225"/>
      <c r="MVI165" s="225"/>
      <c r="MVJ165" s="225"/>
      <c r="MVK165" s="225"/>
      <c r="MVL165" s="225"/>
      <c r="MVM165" s="225"/>
      <c r="MVN165" s="225"/>
      <c r="MVO165" s="225"/>
      <c r="MVP165" s="225"/>
      <c r="MVQ165" s="225"/>
      <c r="MVR165" s="225"/>
      <c r="MVS165" s="225"/>
      <c r="MVT165" s="225"/>
      <c r="MVU165" s="225"/>
      <c r="MVV165" s="225"/>
      <c r="MVW165" s="225"/>
      <c r="MVX165" s="225"/>
      <c r="MVY165" s="225"/>
      <c r="MVZ165" s="225"/>
      <c r="MWA165" s="225"/>
      <c r="MWB165" s="225"/>
      <c r="MWC165" s="225"/>
      <c r="MWD165" s="225"/>
      <c r="MWE165" s="225"/>
      <c r="MWF165" s="225"/>
      <c r="MWG165" s="225"/>
      <c r="MWH165" s="225"/>
      <c r="MWI165" s="225"/>
      <c r="MWJ165" s="225"/>
      <c r="MWK165" s="225"/>
      <c r="MWL165" s="225"/>
      <c r="MWM165" s="225"/>
      <c r="MWN165" s="225"/>
      <c r="MWO165" s="225"/>
      <c r="MWP165" s="225"/>
      <c r="MWQ165" s="225"/>
      <c r="MWR165" s="225"/>
      <c r="MWS165" s="225"/>
      <c r="MWT165" s="225"/>
      <c r="MWU165" s="225"/>
      <c r="MWV165" s="225"/>
      <c r="MWW165" s="225"/>
      <c r="MWX165" s="225"/>
      <c r="MWY165" s="225"/>
      <c r="MWZ165" s="225"/>
      <c r="MXA165" s="225"/>
      <c r="MXB165" s="225"/>
      <c r="MXC165" s="225"/>
      <c r="MXD165" s="225"/>
      <c r="MXE165" s="225"/>
      <c r="MXF165" s="225"/>
      <c r="MXG165" s="225"/>
      <c r="MXH165" s="225"/>
      <c r="MXI165" s="225"/>
      <c r="MXJ165" s="225"/>
      <c r="MXK165" s="225"/>
      <c r="MXL165" s="225"/>
      <c r="MXM165" s="225"/>
      <c r="MXN165" s="225"/>
      <c r="MXO165" s="225"/>
      <c r="MXP165" s="225"/>
      <c r="MXQ165" s="225"/>
      <c r="MXR165" s="225"/>
      <c r="MXS165" s="225"/>
      <c r="MXT165" s="225"/>
      <c r="MXU165" s="225"/>
      <c r="MXV165" s="225"/>
      <c r="MXW165" s="225"/>
      <c r="MXX165" s="225"/>
      <c r="MXY165" s="225"/>
      <c r="MXZ165" s="225"/>
      <c r="MYA165" s="225"/>
      <c r="MYB165" s="225"/>
      <c r="MYC165" s="225"/>
      <c r="MYD165" s="225"/>
      <c r="MYE165" s="225"/>
      <c r="MYF165" s="225"/>
      <c r="MYG165" s="225"/>
      <c r="MYH165" s="225"/>
      <c r="MYI165" s="225"/>
      <c r="MYJ165" s="225"/>
      <c r="MYK165" s="225"/>
      <c r="MYL165" s="225"/>
      <c r="MYM165" s="225"/>
      <c r="MYN165" s="225"/>
      <c r="MYO165" s="225"/>
      <c r="MYP165" s="225"/>
      <c r="MYQ165" s="225"/>
      <c r="MYR165" s="225"/>
      <c r="MYS165" s="225"/>
      <c r="MYT165" s="225"/>
      <c r="MYU165" s="225"/>
      <c r="MYV165" s="225"/>
      <c r="MYW165" s="225"/>
      <c r="MYX165" s="225"/>
      <c r="MYY165" s="225"/>
      <c r="MYZ165" s="225"/>
      <c r="MZA165" s="225"/>
      <c r="MZB165" s="225"/>
      <c r="MZC165" s="225"/>
      <c r="MZD165" s="225"/>
      <c r="MZE165" s="225"/>
      <c r="MZF165" s="225"/>
      <c r="MZG165" s="225"/>
      <c r="MZH165" s="225"/>
      <c r="MZI165" s="225"/>
      <c r="MZJ165" s="225"/>
      <c r="MZK165" s="225"/>
      <c r="MZL165" s="225"/>
      <c r="MZM165" s="225"/>
      <c r="MZN165" s="225"/>
      <c r="MZO165" s="225"/>
      <c r="MZP165" s="225"/>
      <c r="MZQ165" s="225"/>
      <c r="MZR165" s="225"/>
      <c r="MZS165" s="225"/>
      <c r="MZT165" s="225"/>
      <c r="MZU165" s="225"/>
      <c r="MZV165" s="225"/>
      <c r="MZW165" s="225"/>
      <c r="MZX165" s="225"/>
      <c r="MZY165" s="225"/>
      <c r="MZZ165" s="225"/>
      <c r="NAA165" s="225"/>
      <c r="NAB165" s="225"/>
      <c r="NAC165" s="225"/>
      <c r="NAD165" s="225"/>
      <c r="NAE165" s="225"/>
      <c r="NAF165" s="225"/>
      <c r="NAG165" s="225"/>
      <c r="NAH165" s="225"/>
      <c r="NAI165" s="225"/>
      <c r="NAJ165" s="225"/>
      <c r="NAK165" s="225"/>
      <c r="NAL165" s="225"/>
      <c r="NAM165" s="225"/>
      <c r="NAN165" s="225"/>
      <c r="NAO165" s="225"/>
      <c r="NAP165" s="225"/>
      <c r="NAQ165" s="225"/>
      <c r="NAR165" s="225"/>
      <c r="NAS165" s="225"/>
      <c r="NAT165" s="225"/>
      <c r="NAU165" s="225"/>
      <c r="NAV165" s="225"/>
      <c r="NAW165" s="225"/>
      <c r="NAX165" s="225"/>
      <c r="NAY165" s="225"/>
      <c r="NAZ165" s="225"/>
      <c r="NBA165" s="225"/>
      <c r="NBB165" s="225"/>
      <c r="NBC165" s="225"/>
      <c r="NBD165" s="225"/>
      <c r="NBE165" s="225"/>
      <c r="NBF165" s="225"/>
      <c r="NBG165" s="225"/>
      <c r="NBH165" s="225"/>
      <c r="NBI165" s="225"/>
      <c r="NBJ165" s="225"/>
      <c r="NBK165" s="225"/>
      <c r="NBL165" s="225"/>
      <c r="NBM165" s="225"/>
      <c r="NBN165" s="225"/>
      <c r="NBO165" s="225"/>
      <c r="NBP165" s="225"/>
      <c r="NBQ165" s="225"/>
      <c r="NBR165" s="225"/>
      <c r="NBS165" s="225"/>
      <c r="NBT165" s="225"/>
      <c r="NBU165" s="225"/>
      <c r="NBV165" s="225"/>
      <c r="NBW165" s="225"/>
      <c r="NBX165" s="225"/>
      <c r="NBY165" s="225"/>
      <c r="NBZ165" s="225"/>
      <c r="NCA165" s="225"/>
      <c r="NCB165" s="225"/>
      <c r="NCC165" s="225"/>
      <c r="NCD165" s="225"/>
      <c r="NCE165" s="225"/>
      <c r="NCF165" s="225"/>
      <c r="NCG165" s="225"/>
      <c r="NCH165" s="225"/>
      <c r="NCI165" s="225"/>
      <c r="NCJ165" s="225"/>
      <c r="NCK165" s="225"/>
      <c r="NCL165" s="225"/>
      <c r="NCM165" s="225"/>
      <c r="NCN165" s="225"/>
      <c r="NCO165" s="225"/>
      <c r="NCP165" s="225"/>
      <c r="NCQ165" s="225"/>
      <c r="NCR165" s="225"/>
      <c r="NCS165" s="225"/>
      <c r="NCT165" s="225"/>
      <c r="NCU165" s="225"/>
      <c r="NCV165" s="225"/>
      <c r="NCW165" s="225"/>
      <c r="NCX165" s="225"/>
      <c r="NCY165" s="225"/>
      <c r="NCZ165" s="225"/>
      <c r="NDA165" s="225"/>
      <c r="NDB165" s="225"/>
      <c r="NDC165" s="225"/>
      <c r="NDD165" s="225"/>
      <c r="NDE165" s="225"/>
      <c r="NDF165" s="225"/>
      <c r="NDG165" s="225"/>
      <c r="NDH165" s="225"/>
      <c r="NDI165" s="225"/>
      <c r="NDJ165" s="225"/>
      <c r="NDK165" s="225"/>
      <c r="NDL165" s="225"/>
      <c r="NDM165" s="225"/>
      <c r="NDN165" s="225"/>
      <c r="NDO165" s="225"/>
      <c r="NDP165" s="225"/>
      <c r="NDQ165" s="225"/>
      <c r="NDR165" s="225"/>
      <c r="NDS165" s="225"/>
      <c r="NDT165" s="225"/>
      <c r="NDU165" s="225"/>
      <c r="NDV165" s="225"/>
      <c r="NDW165" s="225"/>
      <c r="NDX165" s="225"/>
      <c r="NDY165" s="225"/>
      <c r="NDZ165" s="225"/>
      <c r="NEA165" s="225"/>
      <c r="NEB165" s="225"/>
      <c r="NEC165" s="225"/>
      <c r="NED165" s="225"/>
      <c r="NEE165" s="225"/>
      <c r="NEF165" s="225"/>
      <c r="NEG165" s="225"/>
      <c r="NEH165" s="225"/>
      <c r="NEI165" s="225"/>
      <c r="NEJ165" s="225"/>
      <c r="NEK165" s="225"/>
      <c r="NEL165" s="225"/>
      <c r="NEM165" s="225"/>
      <c r="NEN165" s="225"/>
      <c r="NEO165" s="225"/>
      <c r="NEP165" s="225"/>
      <c r="NEQ165" s="225"/>
      <c r="NER165" s="225"/>
      <c r="NES165" s="225"/>
      <c r="NET165" s="225"/>
      <c r="NEU165" s="225"/>
      <c r="NEV165" s="225"/>
      <c r="NEW165" s="225"/>
      <c r="NEX165" s="225"/>
      <c r="NEY165" s="225"/>
      <c r="NEZ165" s="225"/>
      <c r="NFA165" s="225"/>
      <c r="NFB165" s="225"/>
      <c r="NFC165" s="225"/>
      <c r="NFD165" s="225"/>
      <c r="NFE165" s="225"/>
      <c r="NFF165" s="225"/>
      <c r="NFG165" s="225"/>
      <c r="NFH165" s="225"/>
      <c r="NFI165" s="225"/>
      <c r="NFJ165" s="225"/>
      <c r="NFK165" s="225"/>
      <c r="NFL165" s="225"/>
      <c r="NFM165" s="225"/>
      <c r="NFN165" s="225"/>
      <c r="NFO165" s="225"/>
      <c r="NFP165" s="225"/>
      <c r="NFQ165" s="225"/>
      <c r="NFR165" s="225"/>
      <c r="NFS165" s="225"/>
      <c r="NFT165" s="225"/>
      <c r="NFU165" s="225"/>
      <c r="NFV165" s="225"/>
      <c r="NFW165" s="225"/>
      <c r="NFX165" s="225"/>
      <c r="NFY165" s="225"/>
      <c r="NFZ165" s="225"/>
      <c r="NGA165" s="225"/>
      <c r="NGB165" s="225"/>
      <c r="NGC165" s="225"/>
      <c r="NGD165" s="225"/>
      <c r="NGE165" s="225"/>
      <c r="NGF165" s="225"/>
      <c r="NGG165" s="225"/>
      <c r="NGH165" s="225"/>
      <c r="NGI165" s="225"/>
      <c r="NGJ165" s="225"/>
      <c r="NGK165" s="225"/>
      <c r="NGL165" s="225"/>
      <c r="NGM165" s="225"/>
      <c r="NGN165" s="225"/>
      <c r="NGO165" s="225"/>
      <c r="NGP165" s="225"/>
      <c r="NGQ165" s="225"/>
      <c r="NGR165" s="225"/>
      <c r="NGS165" s="225"/>
      <c r="NGT165" s="225"/>
      <c r="NGU165" s="225"/>
      <c r="NGV165" s="225"/>
      <c r="NGW165" s="225"/>
      <c r="NGX165" s="225"/>
      <c r="NGY165" s="225"/>
      <c r="NGZ165" s="225"/>
      <c r="NHA165" s="225"/>
      <c r="NHB165" s="225"/>
      <c r="NHC165" s="225"/>
      <c r="NHD165" s="225"/>
      <c r="NHE165" s="225"/>
      <c r="NHF165" s="225"/>
      <c r="NHG165" s="225"/>
      <c r="NHH165" s="225"/>
      <c r="NHI165" s="225"/>
      <c r="NHJ165" s="225"/>
      <c r="NHK165" s="225"/>
      <c r="NHL165" s="225"/>
      <c r="NHM165" s="225"/>
      <c r="NHN165" s="225"/>
      <c r="NHO165" s="225"/>
      <c r="NHP165" s="225"/>
      <c r="NHQ165" s="225"/>
      <c r="NHR165" s="225"/>
      <c r="NHS165" s="225"/>
      <c r="NHT165" s="225"/>
      <c r="NHU165" s="225"/>
      <c r="NHV165" s="225"/>
      <c r="NHW165" s="225"/>
      <c r="NHX165" s="225"/>
      <c r="NHY165" s="225"/>
      <c r="NHZ165" s="225"/>
      <c r="NIA165" s="225"/>
      <c r="NIB165" s="225"/>
      <c r="NIC165" s="225"/>
      <c r="NID165" s="225"/>
      <c r="NIE165" s="225"/>
      <c r="NIF165" s="225"/>
      <c r="NIG165" s="225"/>
      <c r="NIH165" s="225"/>
      <c r="NII165" s="225"/>
      <c r="NIJ165" s="225"/>
      <c r="NIK165" s="225"/>
      <c r="NIL165" s="225"/>
      <c r="NIM165" s="225"/>
      <c r="NIN165" s="225"/>
      <c r="NIO165" s="225"/>
      <c r="NIP165" s="225"/>
      <c r="NIQ165" s="225"/>
      <c r="NIR165" s="225"/>
      <c r="NIS165" s="225"/>
      <c r="NIT165" s="225"/>
      <c r="NIU165" s="225"/>
      <c r="NIV165" s="225"/>
      <c r="NIW165" s="225"/>
      <c r="NIX165" s="225"/>
      <c r="NIY165" s="225"/>
      <c r="NIZ165" s="225"/>
      <c r="NJA165" s="225"/>
      <c r="NJB165" s="225"/>
      <c r="NJC165" s="225"/>
      <c r="NJD165" s="225"/>
      <c r="NJE165" s="225"/>
      <c r="NJF165" s="225"/>
      <c r="NJG165" s="225"/>
      <c r="NJH165" s="225"/>
      <c r="NJI165" s="225"/>
      <c r="NJJ165" s="225"/>
      <c r="NJK165" s="225"/>
      <c r="NJL165" s="225"/>
      <c r="NJM165" s="225"/>
      <c r="NJN165" s="225"/>
      <c r="NJO165" s="225"/>
      <c r="NJP165" s="225"/>
      <c r="NJQ165" s="225"/>
      <c r="NJR165" s="225"/>
      <c r="NJS165" s="225"/>
      <c r="NJT165" s="225"/>
      <c r="NJU165" s="225"/>
      <c r="NJV165" s="225"/>
      <c r="NJW165" s="225"/>
      <c r="NJX165" s="225"/>
      <c r="NJY165" s="225"/>
      <c r="NJZ165" s="225"/>
      <c r="NKA165" s="225"/>
      <c r="NKB165" s="225"/>
      <c r="NKC165" s="225"/>
      <c r="NKD165" s="225"/>
      <c r="NKE165" s="225"/>
      <c r="NKF165" s="225"/>
      <c r="NKG165" s="225"/>
      <c r="NKH165" s="225"/>
      <c r="NKI165" s="225"/>
      <c r="NKJ165" s="225"/>
      <c r="NKK165" s="225"/>
      <c r="NKL165" s="225"/>
      <c r="NKM165" s="225"/>
      <c r="NKN165" s="225"/>
      <c r="NKO165" s="225"/>
      <c r="NKP165" s="225"/>
      <c r="NKQ165" s="225"/>
      <c r="NKR165" s="225"/>
      <c r="NKS165" s="225"/>
      <c r="NKT165" s="225"/>
      <c r="NKU165" s="225"/>
      <c r="NKV165" s="225"/>
      <c r="NKW165" s="225"/>
      <c r="NKX165" s="225"/>
      <c r="NKY165" s="225"/>
      <c r="NKZ165" s="225"/>
      <c r="NLA165" s="225"/>
      <c r="NLB165" s="225"/>
      <c r="NLC165" s="225"/>
      <c r="NLD165" s="225"/>
      <c r="NLE165" s="225"/>
      <c r="NLF165" s="225"/>
      <c r="NLG165" s="225"/>
      <c r="NLH165" s="225"/>
      <c r="NLI165" s="225"/>
      <c r="NLJ165" s="225"/>
      <c r="NLK165" s="225"/>
      <c r="NLL165" s="225"/>
      <c r="NLM165" s="225"/>
      <c r="NLN165" s="225"/>
      <c r="NLO165" s="225"/>
      <c r="NLP165" s="225"/>
      <c r="NLQ165" s="225"/>
      <c r="NLR165" s="225"/>
      <c r="NLS165" s="225"/>
      <c r="NLT165" s="225"/>
      <c r="NLU165" s="225"/>
      <c r="NLV165" s="225"/>
      <c r="NLW165" s="225"/>
      <c r="NLX165" s="225"/>
      <c r="NLY165" s="225"/>
      <c r="NLZ165" s="225"/>
      <c r="NMA165" s="225"/>
      <c r="NMB165" s="225"/>
      <c r="NMC165" s="225"/>
      <c r="NMD165" s="225"/>
      <c r="NME165" s="225"/>
      <c r="NMF165" s="225"/>
      <c r="NMG165" s="225"/>
      <c r="NMH165" s="225"/>
      <c r="NMI165" s="225"/>
      <c r="NMJ165" s="225"/>
      <c r="NMK165" s="225"/>
      <c r="NML165" s="225"/>
      <c r="NMM165" s="225"/>
      <c r="NMN165" s="225"/>
      <c r="NMO165" s="225"/>
      <c r="NMP165" s="225"/>
      <c r="NMQ165" s="225"/>
      <c r="NMR165" s="225"/>
      <c r="NMS165" s="225"/>
      <c r="NMT165" s="225"/>
      <c r="NMU165" s="225"/>
      <c r="NMV165" s="225"/>
      <c r="NMW165" s="225"/>
      <c r="NMX165" s="225"/>
      <c r="NMY165" s="225"/>
      <c r="NMZ165" s="225"/>
      <c r="NNA165" s="225"/>
      <c r="NNB165" s="225"/>
      <c r="NNC165" s="225"/>
      <c r="NND165" s="225"/>
      <c r="NNE165" s="225"/>
      <c r="NNF165" s="225"/>
      <c r="NNG165" s="225"/>
      <c r="NNH165" s="225"/>
      <c r="NNI165" s="225"/>
      <c r="NNJ165" s="225"/>
      <c r="NNK165" s="225"/>
      <c r="NNL165" s="225"/>
      <c r="NNM165" s="225"/>
      <c r="NNN165" s="225"/>
      <c r="NNO165" s="225"/>
      <c r="NNP165" s="225"/>
      <c r="NNQ165" s="225"/>
      <c r="NNR165" s="225"/>
      <c r="NNS165" s="225"/>
      <c r="NNT165" s="225"/>
      <c r="NNU165" s="225"/>
      <c r="NNV165" s="225"/>
      <c r="NNW165" s="225"/>
      <c r="NNX165" s="225"/>
      <c r="NNY165" s="225"/>
      <c r="NNZ165" s="225"/>
      <c r="NOA165" s="225"/>
      <c r="NOB165" s="225"/>
      <c r="NOC165" s="225"/>
      <c r="NOD165" s="225"/>
      <c r="NOE165" s="225"/>
      <c r="NOF165" s="225"/>
      <c r="NOG165" s="225"/>
      <c r="NOH165" s="225"/>
      <c r="NOI165" s="225"/>
      <c r="NOJ165" s="225"/>
      <c r="NOK165" s="225"/>
      <c r="NOL165" s="225"/>
      <c r="NOM165" s="225"/>
      <c r="NON165" s="225"/>
      <c r="NOO165" s="225"/>
      <c r="NOP165" s="225"/>
      <c r="NOQ165" s="225"/>
      <c r="NOR165" s="225"/>
      <c r="NOS165" s="225"/>
      <c r="NOT165" s="225"/>
      <c r="NOU165" s="225"/>
      <c r="NOV165" s="225"/>
      <c r="NOW165" s="225"/>
      <c r="NOX165" s="225"/>
      <c r="NOY165" s="225"/>
      <c r="NOZ165" s="225"/>
      <c r="NPA165" s="225"/>
      <c r="NPB165" s="225"/>
      <c r="NPC165" s="225"/>
      <c r="NPD165" s="225"/>
      <c r="NPE165" s="225"/>
      <c r="NPF165" s="225"/>
      <c r="NPG165" s="225"/>
      <c r="NPH165" s="225"/>
      <c r="NPI165" s="225"/>
      <c r="NPJ165" s="225"/>
      <c r="NPK165" s="225"/>
      <c r="NPL165" s="225"/>
      <c r="NPM165" s="225"/>
      <c r="NPN165" s="225"/>
      <c r="NPO165" s="225"/>
      <c r="NPP165" s="225"/>
      <c r="NPQ165" s="225"/>
      <c r="NPR165" s="225"/>
      <c r="NPS165" s="225"/>
      <c r="NPT165" s="225"/>
      <c r="NPU165" s="225"/>
      <c r="NPV165" s="225"/>
      <c r="NPW165" s="225"/>
      <c r="NPX165" s="225"/>
      <c r="NPY165" s="225"/>
      <c r="NPZ165" s="225"/>
      <c r="NQA165" s="225"/>
      <c r="NQB165" s="225"/>
      <c r="NQC165" s="225"/>
      <c r="NQD165" s="225"/>
      <c r="NQE165" s="225"/>
      <c r="NQF165" s="225"/>
      <c r="NQG165" s="225"/>
      <c r="NQH165" s="225"/>
      <c r="NQI165" s="225"/>
      <c r="NQJ165" s="225"/>
      <c r="NQK165" s="225"/>
      <c r="NQL165" s="225"/>
      <c r="NQM165" s="225"/>
      <c r="NQN165" s="225"/>
      <c r="NQO165" s="225"/>
      <c r="NQP165" s="225"/>
      <c r="NQQ165" s="225"/>
      <c r="NQR165" s="225"/>
      <c r="NQS165" s="225"/>
      <c r="NQT165" s="225"/>
      <c r="NQU165" s="225"/>
      <c r="NQV165" s="225"/>
      <c r="NQW165" s="225"/>
      <c r="NQX165" s="225"/>
      <c r="NQY165" s="225"/>
      <c r="NQZ165" s="225"/>
      <c r="NRA165" s="225"/>
      <c r="NRB165" s="225"/>
      <c r="NRC165" s="225"/>
      <c r="NRD165" s="225"/>
      <c r="NRE165" s="225"/>
      <c r="NRF165" s="225"/>
      <c r="NRG165" s="225"/>
      <c r="NRH165" s="225"/>
      <c r="NRI165" s="225"/>
      <c r="NRJ165" s="225"/>
      <c r="NRK165" s="225"/>
      <c r="NRL165" s="225"/>
      <c r="NRM165" s="225"/>
      <c r="NRN165" s="225"/>
      <c r="NRO165" s="225"/>
      <c r="NRP165" s="225"/>
      <c r="NRQ165" s="225"/>
      <c r="NRR165" s="225"/>
      <c r="NRS165" s="225"/>
      <c r="NRT165" s="225"/>
      <c r="NRU165" s="225"/>
      <c r="NRV165" s="225"/>
      <c r="NRW165" s="225"/>
      <c r="NRX165" s="225"/>
      <c r="NRY165" s="225"/>
      <c r="NRZ165" s="225"/>
      <c r="NSA165" s="225"/>
      <c r="NSB165" s="225"/>
      <c r="NSC165" s="225"/>
      <c r="NSD165" s="225"/>
      <c r="NSE165" s="225"/>
      <c r="NSF165" s="225"/>
      <c r="NSG165" s="225"/>
      <c r="NSH165" s="225"/>
      <c r="NSI165" s="225"/>
      <c r="NSJ165" s="225"/>
      <c r="NSK165" s="225"/>
      <c r="NSL165" s="225"/>
      <c r="NSM165" s="225"/>
      <c r="NSN165" s="225"/>
      <c r="NSO165" s="225"/>
      <c r="NSP165" s="225"/>
      <c r="NSQ165" s="225"/>
      <c r="NSR165" s="225"/>
      <c r="NSS165" s="225"/>
      <c r="NST165" s="225"/>
      <c r="NSU165" s="225"/>
      <c r="NSV165" s="225"/>
      <c r="NSW165" s="225"/>
      <c r="NSX165" s="225"/>
      <c r="NSY165" s="225"/>
      <c r="NSZ165" s="225"/>
      <c r="NTA165" s="225"/>
      <c r="NTB165" s="225"/>
      <c r="NTC165" s="225"/>
      <c r="NTD165" s="225"/>
      <c r="NTE165" s="225"/>
      <c r="NTF165" s="225"/>
      <c r="NTG165" s="225"/>
      <c r="NTH165" s="225"/>
      <c r="NTI165" s="225"/>
      <c r="NTJ165" s="225"/>
      <c r="NTK165" s="225"/>
      <c r="NTL165" s="225"/>
      <c r="NTM165" s="225"/>
      <c r="NTN165" s="225"/>
      <c r="NTO165" s="225"/>
      <c r="NTP165" s="225"/>
      <c r="NTQ165" s="225"/>
      <c r="NTR165" s="225"/>
      <c r="NTS165" s="225"/>
      <c r="NTT165" s="225"/>
      <c r="NTU165" s="225"/>
      <c r="NTV165" s="225"/>
      <c r="NTW165" s="225"/>
      <c r="NTX165" s="225"/>
      <c r="NTY165" s="225"/>
      <c r="NTZ165" s="225"/>
      <c r="NUA165" s="225"/>
      <c r="NUB165" s="225"/>
      <c r="NUC165" s="225"/>
      <c r="NUD165" s="225"/>
      <c r="NUE165" s="225"/>
      <c r="NUF165" s="225"/>
      <c r="NUG165" s="225"/>
      <c r="NUH165" s="225"/>
      <c r="NUI165" s="225"/>
      <c r="NUJ165" s="225"/>
      <c r="NUK165" s="225"/>
      <c r="NUL165" s="225"/>
      <c r="NUM165" s="225"/>
      <c r="NUN165" s="225"/>
      <c r="NUO165" s="225"/>
      <c r="NUP165" s="225"/>
      <c r="NUQ165" s="225"/>
      <c r="NUR165" s="225"/>
      <c r="NUS165" s="225"/>
      <c r="NUT165" s="225"/>
      <c r="NUU165" s="225"/>
      <c r="NUV165" s="225"/>
      <c r="NUW165" s="225"/>
      <c r="NUX165" s="225"/>
      <c r="NUY165" s="225"/>
      <c r="NUZ165" s="225"/>
      <c r="NVA165" s="225"/>
      <c r="NVB165" s="225"/>
      <c r="NVC165" s="225"/>
      <c r="NVD165" s="225"/>
      <c r="NVE165" s="225"/>
      <c r="NVF165" s="225"/>
      <c r="NVG165" s="225"/>
      <c r="NVH165" s="225"/>
      <c r="NVI165" s="225"/>
      <c r="NVJ165" s="225"/>
      <c r="NVK165" s="225"/>
      <c r="NVL165" s="225"/>
      <c r="NVM165" s="225"/>
      <c r="NVN165" s="225"/>
      <c r="NVO165" s="225"/>
      <c r="NVP165" s="225"/>
      <c r="NVQ165" s="225"/>
      <c r="NVR165" s="225"/>
      <c r="NVS165" s="225"/>
      <c r="NVT165" s="225"/>
      <c r="NVU165" s="225"/>
      <c r="NVV165" s="225"/>
      <c r="NVW165" s="225"/>
      <c r="NVX165" s="225"/>
      <c r="NVY165" s="225"/>
      <c r="NVZ165" s="225"/>
      <c r="NWA165" s="225"/>
      <c r="NWB165" s="225"/>
      <c r="NWC165" s="225"/>
      <c r="NWD165" s="225"/>
      <c r="NWE165" s="225"/>
      <c r="NWF165" s="225"/>
      <c r="NWG165" s="225"/>
      <c r="NWH165" s="225"/>
      <c r="NWI165" s="225"/>
      <c r="NWJ165" s="225"/>
      <c r="NWK165" s="225"/>
      <c r="NWL165" s="225"/>
      <c r="NWM165" s="225"/>
      <c r="NWN165" s="225"/>
      <c r="NWO165" s="225"/>
      <c r="NWP165" s="225"/>
      <c r="NWQ165" s="225"/>
      <c r="NWR165" s="225"/>
      <c r="NWS165" s="225"/>
      <c r="NWT165" s="225"/>
      <c r="NWU165" s="225"/>
      <c r="NWV165" s="225"/>
      <c r="NWW165" s="225"/>
      <c r="NWX165" s="225"/>
      <c r="NWY165" s="225"/>
      <c r="NWZ165" s="225"/>
      <c r="NXA165" s="225"/>
      <c r="NXB165" s="225"/>
      <c r="NXC165" s="225"/>
      <c r="NXD165" s="225"/>
      <c r="NXE165" s="225"/>
      <c r="NXF165" s="225"/>
      <c r="NXG165" s="225"/>
      <c r="NXH165" s="225"/>
      <c r="NXI165" s="225"/>
      <c r="NXJ165" s="225"/>
      <c r="NXK165" s="225"/>
      <c r="NXL165" s="225"/>
      <c r="NXM165" s="225"/>
      <c r="NXN165" s="225"/>
      <c r="NXO165" s="225"/>
      <c r="NXP165" s="225"/>
      <c r="NXQ165" s="225"/>
      <c r="NXR165" s="225"/>
      <c r="NXS165" s="225"/>
      <c r="NXT165" s="225"/>
      <c r="NXU165" s="225"/>
      <c r="NXV165" s="225"/>
      <c r="NXW165" s="225"/>
      <c r="NXX165" s="225"/>
      <c r="NXY165" s="225"/>
      <c r="NXZ165" s="225"/>
      <c r="NYA165" s="225"/>
      <c r="NYB165" s="225"/>
      <c r="NYC165" s="225"/>
      <c r="NYD165" s="225"/>
      <c r="NYE165" s="225"/>
      <c r="NYF165" s="225"/>
      <c r="NYG165" s="225"/>
      <c r="NYH165" s="225"/>
      <c r="NYI165" s="225"/>
      <c r="NYJ165" s="225"/>
      <c r="NYK165" s="225"/>
      <c r="NYL165" s="225"/>
      <c r="NYM165" s="225"/>
      <c r="NYN165" s="225"/>
      <c r="NYO165" s="225"/>
      <c r="NYP165" s="225"/>
      <c r="NYQ165" s="225"/>
      <c r="NYR165" s="225"/>
      <c r="NYS165" s="225"/>
      <c r="NYT165" s="225"/>
      <c r="NYU165" s="225"/>
      <c r="NYV165" s="225"/>
      <c r="NYW165" s="225"/>
      <c r="NYX165" s="225"/>
      <c r="NYY165" s="225"/>
      <c r="NYZ165" s="225"/>
      <c r="NZA165" s="225"/>
      <c r="NZB165" s="225"/>
      <c r="NZC165" s="225"/>
      <c r="NZD165" s="225"/>
      <c r="NZE165" s="225"/>
      <c r="NZF165" s="225"/>
      <c r="NZG165" s="225"/>
      <c r="NZH165" s="225"/>
      <c r="NZI165" s="225"/>
      <c r="NZJ165" s="225"/>
      <c r="NZK165" s="225"/>
      <c r="NZL165" s="225"/>
      <c r="NZM165" s="225"/>
      <c r="NZN165" s="225"/>
      <c r="NZO165" s="225"/>
      <c r="NZP165" s="225"/>
      <c r="NZQ165" s="225"/>
      <c r="NZR165" s="225"/>
      <c r="NZS165" s="225"/>
      <c r="NZT165" s="225"/>
      <c r="NZU165" s="225"/>
      <c r="NZV165" s="225"/>
      <c r="NZW165" s="225"/>
      <c r="NZX165" s="225"/>
      <c r="NZY165" s="225"/>
      <c r="NZZ165" s="225"/>
      <c r="OAA165" s="225"/>
      <c r="OAB165" s="225"/>
      <c r="OAC165" s="225"/>
      <c r="OAD165" s="225"/>
      <c r="OAE165" s="225"/>
      <c r="OAF165" s="225"/>
      <c r="OAG165" s="225"/>
      <c r="OAH165" s="225"/>
      <c r="OAI165" s="225"/>
      <c r="OAJ165" s="225"/>
      <c r="OAK165" s="225"/>
      <c r="OAL165" s="225"/>
      <c r="OAM165" s="225"/>
      <c r="OAN165" s="225"/>
      <c r="OAO165" s="225"/>
      <c r="OAP165" s="225"/>
      <c r="OAQ165" s="225"/>
      <c r="OAR165" s="225"/>
      <c r="OAS165" s="225"/>
      <c r="OAT165" s="225"/>
      <c r="OAU165" s="225"/>
      <c r="OAV165" s="225"/>
      <c r="OAW165" s="225"/>
      <c r="OAX165" s="225"/>
      <c r="OAY165" s="225"/>
      <c r="OAZ165" s="225"/>
      <c r="OBA165" s="225"/>
      <c r="OBB165" s="225"/>
      <c r="OBC165" s="225"/>
      <c r="OBD165" s="225"/>
      <c r="OBE165" s="225"/>
      <c r="OBF165" s="225"/>
      <c r="OBG165" s="225"/>
      <c r="OBH165" s="225"/>
      <c r="OBI165" s="225"/>
      <c r="OBJ165" s="225"/>
      <c r="OBK165" s="225"/>
      <c r="OBL165" s="225"/>
      <c r="OBM165" s="225"/>
      <c r="OBN165" s="225"/>
      <c r="OBO165" s="225"/>
      <c r="OBP165" s="225"/>
      <c r="OBQ165" s="225"/>
      <c r="OBR165" s="225"/>
      <c r="OBS165" s="225"/>
      <c r="OBT165" s="225"/>
      <c r="OBU165" s="225"/>
      <c r="OBV165" s="225"/>
      <c r="OBW165" s="225"/>
      <c r="OBX165" s="225"/>
      <c r="OBY165" s="225"/>
      <c r="OBZ165" s="225"/>
      <c r="OCA165" s="225"/>
      <c r="OCB165" s="225"/>
      <c r="OCC165" s="225"/>
      <c r="OCD165" s="225"/>
      <c r="OCE165" s="225"/>
      <c r="OCF165" s="225"/>
      <c r="OCG165" s="225"/>
      <c r="OCH165" s="225"/>
      <c r="OCI165" s="225"/>
      <c r="OCJ165" s="225"/>
      <c r="OCK165" s="225"/>
      <c r="OCL165" s="225"/>
      <c r="OCM165" s="225"/>
      <c r="OCN165" s="225"/>
      <c r="OCO165" s="225"/>
      <c r="OCP165" s="225"/>
      <c r="OCQ165" s="225"/>
      <c r="OCR165" s="225"/>
      <c r="OCS165" s="225"/>
      <c r="OCT165" s="225"/>
      <c r="OCU165" s="225"/>
      <c r="OCV165" s="225"/>
      <c r="OCW165" s="225"/>
      <c r="OCX165" s="225"/>
      <c r="OCY165" s="225"/>
      <c r="OCZ165" s="225"/>
      <c r="ODA165" s="225"/>
      <c r="ODB165" s="225"/>
      <c r="ODC165" s="225"/>
      <c r="ODD165" s="225"/>
      <c r="ODE165" s="225"/>
      <c r="ODF165" s="225"/>
      <c r="ODG165" s="225"/>
      <c r="ODH165" s="225"/>
      <c r="ODI165" s="225"/>
      <c r="ODJ165" s="225"/>
      <c r="ODK165" s="225"/>
      <c r="ODL165" s="225"/>
      <c r="ODM165" s="225"/>
      <c r="ODN165" s="225"/>
      <c r="ODO165" s="225"/>
      <c r="ODP165" s="225"/>
      <c r="ODQ165" s="225"/>
      <c r="ODR165" s="225"/>
      <c r="ODS165" s="225"/>
      <c r="ODT165" s="225"/>
      <c r="ODU165" s="225"/>
      <c r="ODV165" s="225"/>
      <c r="ODW165" s="225"/>
      <c r="ODX165" s="225"/>
      <c r="ODY165" s="225"/>
      <c r="ODZ165" s="225"/>
      <c r="OEA165" s="225"/>
      <c r="OEB165" s="225"/>
      <c r="OEC165" s="225"/>
      <c r="OED165" s="225"/>
      <c r="OEE165" s="225"/>
      <c r="OEF165" s="225"/>
      <c r="OEG165" s="225"/>
      <c r="OEH165" s="225"/>
      <c r="OEI165" s="225"/>
      <c r="OEJ165" s="225"/>
      <c r="OEK165" s="225"/>
      <c r="OEL165" s="225"/>
      <c r="OEM165" s="225"/>
      <c r="OEN165" s="225"/>
      <c r="OEO165" s="225"/>
      <c r="OEP165" s="225"/>
      <c r="OEQ165" s="225"/>
      <c r="OER165" s="225"/>
      <c r="OES165" s="225"/>
      <c r="OET165" s="225"/>
      <c r="OEU165" s="225"/>
      <c r="OEV165" s="225"/>
      <c r="OEW165" s="225"/>
      <c r="OEX165" s="225"/>
      <c r="OEY165" s="225"/>
      <c r="OEZ165" s="225"/>
      <c r="OFA165" s="225"/>
      <c r="OFB165" s="225"/>
      <c r="OFC165" s="225"/>
      <c r="OFD165" s="225"/>
      <c r="OFE165" s="225"/>
      <c r="OFF165" s="225"/>
      <c r="OFG165" s="225"/>
      <c r="OFH165" s="225"/>
      <c r="OFI165" s="225"/>
      <c r="OFJ165" s="225"/>
      <c r="OFK165" s="225"/>
      <c r="OFL165" s="225"/>
      <c r="OFM165" s="225"/>
      <c r="OFN165" s="225"/>
      <c r="OFO165" s="225"/>
      <c r="OFP165" s="225"/>
      <c r="OFQ165" s="225"/>
      <c r="OFR165" s="225"/>
      <c r="OFS165" s="225"/>
      <c r="OFT165" s="225"/>
      <c r="OFU165" s="225"/>
      <c r="OFV165" s="225"/>
      <c r="OFW165" s="225"/>
      <c r="OFX165" s="225"/>
      <c r="OFY165" s="225"/>
      <c r="OFZ165" s="225"/>
      <c r="OGA165" s="225"/>
      <c r="OGB165" s="225"/>
      <c r="OGC165" s="225"/>
      <c r="OGD165" s="225"/>
      <c r="OGE165" s="225"/>
      <c r="OGF165" s="225"/>
      <c r="OGG165" s="225"/>
      <c r="OGH165" s="225"/>
      <c r="OGI165" s="225"/>
      <c r="OGJ165" s="225"/>
      <c r="OGK165" s="225"/>
      <c r="OGL165" s="225"/>
      <c r="OGM165" s="225"/>
      <c r="OGN165" s="225"/>
      <c r="OGO165" s="225"/>
      <c r="OGP165" s="225"/>
      <c r="OGQ165" s="225"/>
      <c r="OGR165" s="225"/>
      <c r="OGS165" s="225"/>
      <c r="OGT165" s="225"/>
      <c r="OGU165" s="225"/>
      <c r="OGV165" s="225"/>
      <c r="OGW165" s="225"/>
      <c r="OGX165" s="225"/>
      <c r="OGY165" s="225"/>
      <c r="OGZ165" s="225"/>
      <c r="OHA165" s="225"/>
      <c r="OHB165" s="225"/>
      <c r="OHC165" s="225"/>
      <c r="OHD165" s="225"/>
      <c r="OHE165" s="225"/>
      <c r="OHF165" s="225"/>
      <c r="OHG165" s="225"/>
      <c r="OHH165" s="225"/>
      <c r="OHI165" s="225"/>
      <c r="OHJ165" s="225"/>
      <c r="OHK165" s="225"/>
      <c r="OHL165" s="225"/>
      <c r="OHM165" s="225"/>
      <c r="OHN165" s="225"/>
      <c r="OHO165" s="225"/>
      <c r="OHP165" s="225"/>
      <c r="OHQ165" s="225"/>
      <c r="OHR165" s="225"/>
      <c r="OHS165" s="225"/>
      <c r="OHT165" s="225"/>
      <c r="OHU165" s="225"/>
      <c r="OHV165" s="225"/>
      <c r="OHW165" s="225"/>
      <c r="OHX165" s="225"/>
      <c r="OHY165" s="225"/>
      <c r="OHZ165" s="225"/>
      <c r="OIA165" s="225"/>
      <c r="OIB165" s="225"/>
      <c r="OIC165" s="225"/>
      <c r="OID165" s="225"/>
      <c r="OIE165" s="225"/>
      <c r="OIF165" s="225"/>
      <c r="OIG165" s="225"/>
      <c r="OIH165" s="225"/>
      <c r="OII165" s="225"/>
      <c r="OIJ165" s="225"/>
      <c r="OIK165" s="225"/>
      <c r="OIL165" s="225"/>
      <c r="OIM165" s="225"/>
      <c r="OIN165" s="225"/>
      <c r="OIO165" s="225"/>
      <c r="OIP165" s="225"/>
      <c r="OIQ165" s="225"/>
      <c r="OIR165" s="225"/>
      <c r="OIS165" s="225"/>
      <c r="OIT165" s="225"/>
      <c r="OIU165" s="225"/>
      <c r="OIV165" s="225"/>
      <c r="OIW165" s="225"/>
      <c r="OIX165" s="225"/>
      <c r="OIY165" s="225"/>
      <c r="OIZ165" s="225"/>
      <c r="OJA165" s="225"/>
      <c r="OJB165" s="225"/>
      <c r="OJC165" s="225"/>
      <c r="OJD165" s="225"/>
      <c r="OJE165" s="225"/>
      <c r="OJF165" s="225"/>
      <c r="OJG165" s="225"/>
      <c r="OJH165" s="225"/>
      <c r="OJI165" s="225"/>
      <c r="OJJ165" s="225"/>
      <c r="OJK165" s="225"/>
      <c r="OJL165" s="225"/>
      <c r="OJM165" s="225"/>
      <c r="OJN165" s="225"/>
      <c r="OJO165" s="225"/>
      <c r="OJP165" s="225"/>
      <c r="OJQ165" s="225"/>
      <c r="OJR165" s="225"/>
      <c r="OJS165" s="225"/>
      <c r="OJT165" s="225"/>
      <c r="OJU165" s="225"/>
      <c r="OJV165" s="225"/>
      <c r="OJW165" s="225"/>
      <c r="OJX165" s="225"/>
      <c r="OJY165" s="225"/>
      <c r="OJZ165" s="225"/>
      <c r="OKA165" s="225"/>
      <c r="OKB165" s="225"/>
      <c r="OKC165" s="225"/>
      <c r="OKD165" s="225"/>
      <c r="OKE165" s="225"/>
      <c r="OKF165" s="225"/>
      <c r="OKG165" s="225"/>
      <c r="OKH165" s="225"/>
      <c r="OKI165" s="225"/>
      <c r="OKJ165" s="225"/>
      <c r="OKK165" s="225"/>
      <c r="OKL165" s="225"/>
      <c r="OKM165" s="225"/>
      <c r="OKN165" s="225"/>
      <c r="OKO165" s="225"/>
      <c r="OKP165" s="225"/>
      <c r="OKQ165" s="225"/>
      <c r="OKR165" s="225"/>
      <c r="OKS165" s="225"/>
      <c r="OKT165" s="225"/>
      <c r="OKU165" s="225"/>
      <c r="OKV165" s="225"/>
      <c r="OKW165" s="225"/>
      <c r="OKX165" s="225"/>
      <c r="OKY165" s="225"/>
      <c r="OKZ165" s="225"/>
      <c r="OLA165" s="225"/>
      <c r="OLB165" s="225"/>
      <c r="OLC165" s="225"/>
      <c r="OLD165" s="225"/>
      <c r="OLE165" s="225"/>
      <c r="OLF165" s="225"/>
      <c r="OLG165" s="225"/>
      <c r="OLH165" s="225"/>
      <c r="OLI165" s="225"/>
      <c r="OLJ165" s="225"/>
      <c r="OLK165" s="225"/>
      <c r="OLL165" s="225"/>
      <c r="OLM165" s="225"/>
      <c r="OLN165" s="225"/>
      <c r="OLO165" s="225"/>
      <c r="OLP165" s="225"/>
      <c r="OLQ165" s="225"/>
      <c r="OLR165" s="225"/>
      <c r="OLS165" s="225"/>
      <c r="OLT165" s="225"/>
      <c r="OLU165" s="225"/>
      <c r="OLV165" s="225"/>
      <c r="OLW165" s="225"/>
      <c r="OLX165" s="225"/>
      <c r="OLY165" s="225"/>
      <c r="OLZ165" s="225"/>
      <c r="OMA165" s="225"/>
      <c r="OMB165" s="225"/>
      <c r="OMC165" s="225"/>
      <c r="OMD165" s="225"/>
      <c r="OME165" s="225"/>
      <c r="OMF165" s="225"/>
      <c r="OMG165" s="225"/>
      <c r="OMH165" s="225"/>
      <c r="OMI165" s="225"/>
      <c r="OMJ165" s="225"/>
      <c r="OMK165" s="225"/>
      <c r="OML165" s="225"/>
      <c r="OMM165" s="225"/>
      <c r="OMN165" s="225"/>
      <c r="OMO165" s="225"/>
      <c r="OMP165" s="225"/>
      <c r="OMQ165" s="225"/>
      <c r="OMR165" s="225"/>
      <c r="OMS165" s="225"/>
      <c r="OMT165" s="225"/>
      <c r="OMU165" s="225"/>
      <c r="OMV165" s="225"/>
      <c r="OMW165" s="225"/>
      <c r="OMX165" s="225"/>
      <c r="OMY165" s="225"/>
      <c r="OMZ165" s="225"/>
      <c r="ONA165" s="225"/>
      <c r="ONB165" s="225"/>
      <c r="ONC165" s="225"/>
      <c r="OND165" s="225"/>
      <c r="ONE165" s="225"/>
      <c r="ONF165" s="225"/>
      <c r="ONG165" s="225"/>
      <c r="ONH165" s="225"/>
      <c r="ONI165" s="225"/>
      <c r="ONJ165" s="225"/>
      <c r="ONK165" s="225"/>
      <c r="ONL165" s="225"/>
      <c r="ONM165" s="225"/>
      <c r="ONN165" s="225"/>
      <c r="ONO165" s="225"/>
      <c r="ONP165" s="225"/>
      <c r="ONQ165" s="225"/>
      <c r="ONR165" s="225"/>
      <c r="ONS165" s="225"/>
      <c r="ONT165" s="225"/>
      <c r="ONU165" s="225"/>
      <c r="ONV165" s="225"/>
      <c r="ONW165" s="225"/>
      <c r="ONX165" s="225"/>
      <c r="ONY165" s="225"/>
      <c r="ONZ165" s="225"/>
      <c r="OOA165" s="225"/>
      <c r="OOB165" s="225"/>
      <c r="OOC165" s="225"/>
      <c r="OOD165" s="225"/>
      <c r="OOE165" s="225"/>
      <c r="OOF165" s="225"/>
      <c r="OOG165" s="225"/>
      <c r="OOH165" s="225"/>
      <c r="OOI165" s="225"/>
      <c r="OOJ165" s="225"/>
      <c r="OOK165" s="225"/>
      <c r="OOL165" s="225"/>
      <c r="OOM165" s="225"/>
      <c r="OON165" s="225"/>
      <c r="OOO165" s="225"/>
      <c r="OOP165" s="225"/>
      <c r="OOQ165" s="225"/>
      <c r="OOR165" s="225"/>
      <c r="OOS165" s="225"/>
      <c r="OOT165" s="225"/>
      <c r="OOU165" s="225"/>
      <c r="OOV165" s="225"/>
      <c r="OOW165" s="225"/>
      <c r="OOX165" s="225"/>
      <c r="OOY165" s="225"/>
      <c r="OOZ165" s="225"/>
      <c r="OPA165" s="225"/>
      <c r="OPB165" s="225"/>
      <c r="OPC165" s="225"/>
      <c r="OPD165" s="225"/>
      <c r="OPE165" s="225"/>
      <c r="OPF165" s="225"/>
      <c r="OPG165" s="225"/>
      <c r="OPH165" s="225"/>
      <c r="OPI165" s="225"/>
      <c r="OPJ165" s="225"/>
      <c r="OPK165" s="225"/>
      <c r="OPL165" s="225"/>
      <c r="OPM165" s="225"/>
      <c r="OPN165" s="225"/>
      <c r="OPO165" s="225"/>
      <c r="OPP165" s="225"/>
      <c r="OPQ165" s="225"/>
      <c r="OPR165" s="225"/>
      <c r="OPS165" s="225"/>
      <c r="OPT165" s="225"/>
      <c r="OPU165" s="225"/>
      <c r="OPV165" s="225"/>
      <c r="OPW165" s="225"/>
      <c r="OPX165" s="225"/>
      <c r="OPY165" s="225"/>
      <c r="OPZ165" s="225"/>
      <c r="OQA165" s="225"/>
      <c r="OQB165" s="225"/>
      <c r="OQC165" s="225"/>
      <c r="OQD165" s="225"/>
      <c r="OQE165" s="225"/>
      <c r="OQF165" s="225"/>
      <c r="OQG165" s="225"/>
      <c r="OQH165" s="225"/>
      <c r="OQI165" s="225"/>
      <c r="OQJ165" s="225"/>
      <c r="OQK165" s="225"/>
      <c r="OQL165" s="225"/>
      <c r="OQM165" s="225"/>
      <c r="OQN165" s="225"/>
      <c r="OQO165" s="225"/>
      <c r="OQP165" s="225"/>
      <c r="OQQ165" s="225"/>
      <c r="OQR165" s="225"/>
      <c r="OQS165" s="225"/>
      <c r="OQT165" s="225"/>
      <c r="OQU165" s="225"/>
      <c r="OQV165" s="225"/>
      <c r="OQW165" s="225"/>
      <c r="OQX165" s="225"/>
      <c r="OQY165" s="225"/>
      <c r="OQZ165" s="225"/>
      <c r="ORA165" s="225"/>
      <c r="ORB165" s="225"/>
      <c r="ORC165" s="225"/>
      <c r="ORD165" s="225"/>
      <c r="ORE165" s="225"/>
      <c r="ORF165" s="225"/>
      <c r="ORG165" s="225"/>
      <c r="ORH165" s="225"/>
      <c r="ORI165" s="225"/>
      <c r="ORJ165" s="225"/>
      <c r="ORK165" s="225"/>
      <c r="ORL165" s="225"/>
      <c r="ORM165" s="225"/>
      <c r="ORN165" s="225"/>
      <c r="ORO165" s="225"/>
      <c r="ORP165" s="225"/>
      <c r="ORQ165" s="225"/>
      <c r="ORR165" s="225"/>
      <c r="ORS165" s="225"/>
      <c r="ORT165" s="225"/>
      <c r="ORU165" s="225"/>
      <c r="ORV165" s="225"/>
      <c r="ORW165" s="225"/>
      <c r="ORX165" s="225"/>
      <c r="ORY165" s="225"/>
      <c r="ORZ165" s="225"/>
      <c r="OSA165" s="225"/>
      <c r="OSB165" s="225"/>
      <c r="OSC165" s="225"/>
      <c r="OSD165" s="225"/>
      <c r="OSE165" s="225"/>
      <c r="OSF165" s="225"/>
      <c r="OSG165" s="225"/>
      <c r="OSH165" s="225"/>
      <c r="OSI165" s="225"/>
      <c r="OSJ165" s="225"/>
      <c r="OSK165" s="225"/>
      <c r="OSL165" s="225"/>
      <c r="OSM165" s="225"/>
      <c r="OSN165" s="225"/>
      <c r="OSO165" s="225"/>
      <c r="OSP165" s="225"/>
      <c r="OSQ165" s="225"/>
      <c r="OSR165" s="225"/>
      <c r="OSS165" s="225"/>
      <c r="OST165" s="225"/>
      <c r="OSU165" s="225"/>
      <c r="OSV165" s="225"/>
      <c r="OSW165" s="225"/>
      <c r="OSX165" s="225"/>
      <c r="OSY165" s="225"/>
      <c r="OSZ165" s="225"/>
      <c r="OTA165" s="225"/>
      <c r="OTB165" s="225"/>
      <c r="OTC165" s="225"/>
      <c r="OTD165" s="225"/>
      <c r="OTE165" s="225"/>
      <c r="OTF165" s="225"/>
      <c r="OTG165" s="225"/>
      <c r="OTH165" s="225"/>
      <c r="OTI165" s="225"/>
      <c r="OTJ165" s="225"/>
      <c r="OTK165" s="225"/>
      <c r="OTL165" s="225"/>
      <c r="OTM165" s="225"/>
      <c r="OTN165" s="225"/>
      <c r="OTO165" s="225"/>
      <c r="OTP165" s="225"/>
      <c r="OTQ165" s="225"/>
      <c r="OTR165" s="225"/>
      <c r="OTS165" s="225"/>
      <c r="OTT165" s="225"/>
      <c r="OTU165" s="225"/>
      <c r="OTV165" s="225"/>
      <c r="OTW165" s="225"/>
      <c r="OTX165" s="225"/>
      <c r="OTY165" s="225"/>
      <c r="OTZ165" s="225"/>
      <c r="OUA165" s="225"/>
      <c r="OUB165" s="225"/>
      <c r="OUC165" s="225"/>
      <c r="OUD165" s="225"/>
      <c r="OUE165" s="225"/>
      <c r="OUF165" s="225"/>
      <c r="OUG165" s="225"/>
      <c r="OUH165" s="225"/>
      <c r="OUI165" s="225"/>
      <c r="OUJ165" s="225"/>
      <c r="OUK165" s="225"/>
      <c r="OUL165" s="225"/>
      <c r="OUM165" s="225"/>
      <c r="OUN165" s="225"/>
      <c r="OUO165" s="225"/>
      <c r="OUP165" s="225"/>
      <c r="OUQ165" s="225"/>
      <c r="OUR165" s="225"/>
      <c r="OUS165" s="225"/>
      <c r="OUT165" s="225"/>
      <c r="OUU165" s="225"/>
      <c r="OUV165" s="225"/>
      <c r="OUW165" s="225"/>
      <c r="OUX165" s="225"/>
      <c r="OUY165" s="225"/>
      <c r="OUZ165" s="225"/>
      <c r="OVA165" s="225"/>
      <c r="OVB165" s="225"/>
      <c r="OVC165" s="225"/>
      <c r="OVD165" s="225"/>
      <c r="OVE165" s="225"/>
      <c r="OVF165" s="225"/>
      <c r="OVG165" s="225"/>
      <c r="OVH165" s="225"/>
      <c r="OVI165" s="225"/>
      <c r="OVJ165" s="225"/>
      <c r="OVK165" s="225"/>
      <c r="OVL165" s="225"/>
      <c r="OVM165" s="225"/>
      <c r="OVN165" s="225"/>
      <c r="OVO165" s="225"/>
      <c r="OVP165" s="225"/>
      <c r="OVQ165" s="225"/>
      <c r="OVR165" s="225"/>
      <c r="OVS165" s="225"/>
      <c r="OVT165" s="225"/>
      <c r="OVU165" s="225"/>
      <c r="OVV165" s="225"/>
      <c r="OVW165" s="225"/>
      <c r="OVX165" s="225"/>
      <c r="OVY165" s="225"/>
      <c r="OVZ165" s="225"/>
      <c r="OWA165" s="225"/>
      <c r="OWB165" s="225"/>
      <c r="OWC165" s="225"/>
      <c r="OWD165" s="225"/>
      <c r="OWE165" s="225"/>
      <c r="OWF165" s="225"/>
      <c r="OWG165" s="225"/>
      <c r="OWH165" s="225"/>
      <c r="OWI165" s="225"/>
      <c r="OWJ165" s="225"/>
      <c r="OWK165" s="225"/>
      <c r="OWL165" s="225"/>
      <c r="OWM165" s="225"/>
      <c r="OWN165" s="225"/>
      <c r="OWO165" s="225"/>
      <c r="OWP165" s="225"/>
      <c r="OWQ165" s="225"/>
      <c r="OWR165" s="225"/>
      <c r="OWS165" s="225"/>
      <c r="OWT165" s="225"/>
      <c r="OWU165" s="225"/>
      <c r="OWV165" s="225"/>
      <c r="OWW165" s="225"/>
      <c r="OWX165" s="225"/>
      <c r="OWY165" s="225"/>
      <c r="OWZ165" s="225"/>
      <c r="OXA165" s="225"/>
      <c r="OXB165" s="225"/>
      <c r="OXC165" s="225"/>
      <c r="OXD165" s="225"/>
      <c r="OXE165" s="225"/>
      <c r="OXF165" s="225"/>
      <c r="OXG165" s="225"/>
      <c r="OXH165" s="225"/>
      <c r="OXI165" s="225"/>
      <c r="OXJ165" s="225"/>
      <c r="OXK165" s="225"/>
      <c r="OXL165" s="225"/>
      <c r="OXM165" s="225"/>
      <c r="OXN165" s="225"/>
      <c r="OXO165" s="225"/>
      <c r="OXP165" s="225"/>
      <c r="OXQ165" s="225"/>
      <c r="OXR165" s="225"/>
      <c r="OXS165" s="225"/>
      <c r="OXT165" s="225"/>
      <c r="OXU165" s="225"/>
      <c r="OXV165" s="225"/>
      <c r="OXW165" s="225"/>
      <c r="OXX165" s="225"/>
      <c r="OXY165" s="225"/>
      <c r="OXZ165" s="225"/>
      <c r="OYA165" s="225"/>
      <c r="OYB165" s="225"/>
      <c r="OYC165" s="225"/>
      <c r="OYD165" s="225"/>
      <c r="OYE165" s="225"/>
      <c r="OYF165" s="225"/>
      <c r="OYG165" s="225"/>
      <c r="OYH165" s="225"/>
      <c r="OYI165" s="225"/>
      <c r="OYJ165" s="225"/>
      <c r="OYK165" s="225"/>
      <c r="OYL165" s="225"/>
      <c r="OYM165" s="225"/>
      <c r="OYN165" s="225"/>
      <c r="OYO165" s="225"/>
      <c r="OYP165" s="225"/>
      <c r="OYQ165" s="225"/>
      <c r="OYR165" s="225"/>
      <c r="OYS165" s="225"/>
      <c r="OYT165" s="225"/>
      <c r="OYU165" s="225"/>
      <c r="OYV165" s="225"/>
      <c r="OYW165" s="225"/>
      <c r="OYX165" s="225"/>
      <c r="OYY165" s="225"/>
      <c r="OYZ165" s="225"/>
      <c r="OZA165" s="225"/>
      <c r="OZB165" s="225"/>
      <c r="OZC165" s="225"/>
      <c r="OZD165" s="225"/>
      <c r="OZE165" s="225"/>
      <c r="OZF165" s="225"/>
      <c r="OZG165" s="225"/>
      <c r="OZH165" s="225"/>
      <c r="OZI165" s="225"/>
      <c r="OZJ165" s="225"/>
      <c r="OZK165" s="225"/>
      <c r="OZL165" s="225"/>
      <c r="OZM165" s="225"/>
      <c r="OZN165" s="225"/>
      <c r="OZO165" s="225"/>
      <c r="OZP165" s="225"/>
      <c r="OZQ165" s="225"/>
      <c r="OZR165" s="225"/>
      <c r="OZS165" s="225"/>
      <c r="OZT165" s="225"/>
      <c r="OZU165" s="225"/>
      <c r="OZV165" s="225"/>
      <c r="OZW165" s="225"/>
      <c r="OZX165" s="225"/>
      <c r="OZY165" s="225"/>
      <c r="OZZ165" s="225"/>
      <c r="PAA165" s="225"/>
      <c r="PAB165" s="225"/>
      <c r="PAC165" s="225"/>
      <c r="PAD165" s="225"/>
      <c r="PAE165" s="225"/>
      <c r="PAF165" s="225"/>
      <c r="PAG165" s="225"/>
      <c r="PAH165" s="225"/>
      <c r="PAI165" s="225"/>
      <c r="PAJ165" s="225"/>
      <c r="PAK165" s="225"/>
      <c r="PAL165" s="225"/>
      <c r="PAM165" s="225"/>
      <c r="PAN165" s="225"/>
      <c r="PAO165" s="225"/>
      <c r="PAP165" s="225"/>
      <c r="PAQ165" s="225"/>
      <c r="PAR165" s="225"/>
      <c r="PAS165" s="225"/>
      <c r="PAT165" s="225"/>
      <c r="PAU165" s="225"/>
      <c r="PAV165" s="225"/>
      <c r="PAW165" s="225"/>
      <c r="PAX165" s="225"/>
      <c r="PAY165" s="225"/>
      <c r="PAZ165" s="225"/>
      <c r="PBA165" s="225"/>
      <c r="PBB165" s="225"/>
      <c r="PBC165" s="225"/>
      <c r="PBD165" s="225"/>
      <c r="PBE165" s="225"/>
      <c r="PBF165" s="225"/>
      <c r="PBG165" s="225"/>
      <c r="PBH165" s="225"/>
      <c r="PBI165" s="225"/>
      <c r="PBJ165" s="225"/>
      <c r="PBK165" s="225"/>
      <c r="PBL165" s="225"/>
      <c r="PBM165" s="225"/>
      <c r="PBN165" s="225"/>
      <c r="PBO165" s="225"/>
      <c r="PBP165" s="225"/>
      <c r="PBQ165" s="225"/>
      <c r="PBR165" s="225"/>
      <c r="PBS165" s="225"/>
      <c r="PBT165" s="225"/>
      <c r="PBU165" s="225"/>
      <c r="PBV165" s="225"/>
      <c r="PBW165" s="225"/>
      <c r="PBX165" s="225"/>
      <c r="PBY165" s="225"/>
      <c r="PBZ165" s="225"/>
      <c r="PCA165" s="225"/>
      <c r="PCB165" s="225"/>
      <c r="PCC165" s="225"/>
      <c r="PCD165" s="225"/>
      <c r="PCE165" s="225"/>
      <c r="PCF165" s="225"/>
      <c r="PCG165" s="225"/>
      <c r="PCH165" s="225"/>
      <c r="PCI165" s="225"/>
      <c r="PCJ165" s="225"/>
      <c r="PCK165" s="225"/>
      <c r="PCL165" s="225"/>
      <c r="PCM165" s="225"/>
      <c r="PCN165" s="225"/>
      <c r="PCO165" s="225"/>
      <c r="PCP165" s="225"/>
      <c r="PCQ165" s="225"/>
      <c r="PCR165" s="225"/>
      <c r="PCS165" s="225"/>
      <c r="PCT165" s="225"/>
      <c r="PCU165" s="225"/>
      <c r="PCV165" s="225"/>
      <c r="PCW165" s="225"/>
      <c r="PCX165" s="225"/>
      <c r="PCY165" s="225"/>
      <c r="PCZ165" s="225"/>
      <c r="PDA165" s="225"/>
      <c r="PDB165" s="225"/>
      <c r="PDC165" s="225"/>
      <c r="PDD165" s="225"/>
      <c r="PDE165" s="225"/>
      <c r="PDF165" s="225"/>
      <c r="PDG165" s="225"/>
      <c r="PDH165" s="225"/>
      <c r="PDI165" s="225"/>
      <c r="PDJ165" s="225"/>
      <c r="PDK165" s="225"/>
      <c r="PDL165" s="225"/>
      <c r="PDM165" s="225"/>
      <c r="PDN165" s="225"/>
      <c r="PDO165" s="225"/>
      <c r="PDP165" s="225"/>
      <c r="PDQ165" s="225"/>
      <c r="PDR165" s="225"/>
      <c r="PDS165" s="225"/>
      <c r="PDT165" s="225"/>
      <c r="PDU165" s="225"/>
      <c r="PDV165" s="225"/>
      <c r="PDW165" s="225"/>
      <c r="PDX165" s="225"/>
      <c r="PDY165" s="225"/>
      <c r="PDZ165" s="225"/>
      <c r="PEA165" s="225"/>
      <c r="PEB165" s="225"/>
      <c r="PEC165" s="225"/>
      <c r="PED165" s="225"/>
      <c r="PEE165" s="225"/>
      <c r="PEF165" s="225"/>
      <c r="PEG165" s="225"/>
      <c r="PEH165" s="225"/>
      <c r="PEI165" s="225"/>
      <c r="PEJ165" s="225"/>
      <c r="PEK165" s="225"/>
      <c r="PEL165" s="225"/>
      <c r="PEM165" s="225"/>
      <c r="PEN165" s="225"/>
      <c r="PEO165" s="225"/>
      <c r="PEP165" s="225"/>
      <c r="PEQ165" s="225"/>
      <c r="PER165" s="225"/>
      <c r="PES165" s="225"/>
      <c r="PET165" s="225"/>
      <c r="PEU165" s="225"/>
      <c r="PEV165" s="225"/>
      <c r="PEW165" s="225"/>
      <c r="PEX165" s="225"/>
      <c r="PEY165" s="225"/>
      <c r="PEZ165" s="225"/>
      <c r="PFA165" s="225"/>
      <c r="PFB165" s="225"/>
      <c r="PFC165" s="225"/>
      <c r="PFD165" s="225"/>
      <c r="PFE165" s="225"/>
      <c r="PFF165" s="225"/>
      <c r="PFG165" s="225"/>
      <c r="PFH165" s="225"/>
      <c r="PFI165" s="225"/>
      <c r="PFJ165" s="225"/>
      <c r="PFK165" s="225"/>
      <c r="PFL165" s="225"/>
      <c r="PFM165" s="225"/>
      <c r="PFN165" s="225"/>
      <c r="PFO165" s="225"/>
      <c r="PFP165" s="225"/>
      <c r="PFQ165" s="225"/>
      <c r="PFR165" s="225"/>
      <c r="PFS165" s="225"/>
      <c r="PFT165" s="225"/>
      <c r="PFU165" s="225"/>
      <c r="PFV165" s="225"/>
      <c r="PFW165" s="225"/>
      <c r="PFX165" s="225"/>
      <c r="PFY165" s="225"/>
      <c r="PFZ165" s="225"/>
      <c r="PGA165" s="225"/>
      <c r="PGB165" s="225"/>
      <c r="PGC165" s="225"/>
      <c r="PGD165" s="225"/>
      <c r="PGE165" s="225"/>
      <c r="PGF165" s="225"/>
      <c r="PGG165" s="225"/>
      <c r="PGH165" s="225"/>
      <c r="PGI165" s="225"/>
      <c r="PGJ165" s="225"/>
      <c r="PGK165" s="225"/>
      <c r="PGL165" s="225"/>
      <c r="PGM165" s="225"/>
      <c r="PGN165" s="225"/>
      <c r="PGO165" s="225"/>
      <c r="PGP165" s="225"/>
      <c r="PGQ165" s="225"/>
      <c r="PGR165" s="225"/>
      <c r="PGS165" s="225"/>
      <c r="PGT165" s="225"/>
      <c r="PGU165" s="225"/>
      <c r="PGV165" s="225"/>
      <c r="PGW165" s="225"/>
      <c r="PGX165" s="225"/>
      <c r="PGY165" s="225"/>
      <c r="PGZ165" s="225"/>
      <c r="PHA165" s="225"/>
      <c r="PHB165" s="225"/>
      <c r="PHC165" s="225"/>
      <c r="PHD165" s="225"/>
      <c r="PHE165" s="225"/>
      <c r="PHF165" s="225"/>
      <c r="PHG165" s="225"/>
      <c r="PHH165" s="225"/>
      <c r="PHI165" s="225"/>
      <c r="PHJ165" s="225"/>
      <c r="PHK165" s="225"/>
      <c r="PHL165" s="225"/>
      <c r="PHM165" s="225"/>
      <c r="PHN165" s="225"/>
      <c r="PHO165" s="225"/>
      <c r="PHP165" s="225"/>
      <c r="PHQ165" s="225"/>
      <c r="PHR165" s="225"/>
      <c r="PHS165" s="225"/>
      <c r="PHT165" s="225"/>
      <c r="PHU165" s="225"/>
      <c r="PHV165" s="225"/>
      <c r="PHW165" s="225"/>
      <c r="PHX165" s="225"/>
      <c r="PHY165" s="225"/>
      <c r="PHZ165" s="225"/>
      <c r="PIA165" s="225"/>
      <c r="PIB165" s="225"/>
      <c r="PIC165" s="225"/>
      <c r="PID165" s="225"/>
      <c r="PIE165" s="225"/>
      <c r="PIF165" s="225"/>
      <c r="PIG165" s="225"/>
      <c r="PIH165" s="225"/>
      <c r="PII165" s="225"/>
      <c r="PIJ165" s="225"/>
      <c r="PIK165" s="225"/>
      <c r="PIL165" s="225"/>
      <c r="PIM165" s="225"/>
      <c r="PIN165" s="225"/>
      <c r="PIO165" s="225"/>
      <c r="PIP165" s="225"/>
      <c r="PIQ165" s="225"/>
      <c r="PIR165" s="225"/>
      <c r="PIS165" s="225"/>
      <c r="PIT165" s="225"/>
      <c r="PIU165" s="225"/>
      <c r="PIV165" s="225"/>
      <c r="PIW165" s="225"/>
      <c r="PIX165" s="225"/>
      <c r="PIY165" s="225"/>
      <c r="PIZ165" s="225"/>
      <c r="PJA165" s="225"/>
      <c r="PJB165" s="225"/>
      <c r="PJC165" s="225"/>
      <c r="PJD165" s="225"/>
      <c r="PJE165" s="225"/>
      <c r="PJF165" s="225"/>
      <c r="PJG165" s="225"/>
      <c r="PJH165" s="225"/>
      <c r="PJI165" s="225"/>
      <c r="PJJ165" s="225"/>
      <c r="PJK165" s="225"/>
      <c r="PJL165" s="225"/>
      <c r="PJM165" s="225"/>
      <c r="PJN165" s="225"/>
      <c r="PJO165" s="225"/>
      <c r="PJP165" s="225"/>
      <c r="PJQ165" s="225"/>
      <c r="PJR165" s="225"/>
      <c r="PJS165" s="225"/>
      <c r="PJT165" s="225"/>
      <c r="PJU165" s="225"/>
      <c r="PJV165" s="225"/>
      <c r="PJW165" s="225"/>
      <c r="PJX165" s="225"/>
      <c r="PJY165" s="225"/>
      <c r="PJZ165" s="225"/>
      <c r="PKA165" s="225"/>
      <c r="PKB165" s="225"/>
      <c r="PKC165" s="225"/>
      <c r="PKD165" s="225"/>
      <c r="PKE165" s="225"/>
      <c r="PKF165" s="225"/>
      <c r="PKG165" s="225"/>
      <c r="PKH165" s="225"/>
      <c r="PKI165" s="225"/>
      <c r="PKJ165" s="225"/>
      <c r="PKK165" s="225"/>
      <c r="PKL165" s="225"/>
      <c r="PKM165" s="225"/>
      <c r="PKN165" s="225"/>
      <c r="PKO165" s="225"/>
      <c r="PKP165" s="225"/>
      <c r="PKQ165" s="225"/>
      <c r="PKR165" s="225"/>
      <c r="PKS165" s="225"/>
      <c r="PKT165" s="225"/>
      <c r="PKU165" s="225"/>
      <c r="PKV165" s="225"/>
      <c r="PKW165" s="225"/>
      <c r="PKX165" s="225"/>
      <c r="PKY165" s="225"/>
      <c r="PKZ165" s="225"/>
      <c r="PLA165" s="225"/>
      <c r="PLB165" s="225"/>
      <c r="PLC165" s="225"/>
      <c r="PLD165" s="225"/>
      <c r="PLE165" s="225"/>
      <c r="PLF165" s="225"/>
      <c r="PLG165" s="225"/>
      <c r="PLH165" s="225"/>
      <c r="PLI165" s="225"/>
      <c r="PLJ165" s="225"/>
      <c r="PLK165" s="225"/>
      <c r="PLL165" s="225"/>
      <c r="PLM165" s="225"/>
      <c r="PLN165" s="225"/>
      <c r="PLO165" s="225"/>
      <c r="PLP165" s="225"/>
      <c r="PLQ165" s="225"/>
      <c r="PLR165" s="225"/>
      <c r="PLS165" s="225"/>
      <c r="PLT165" s="225"/>
      <c r="PLU165" s="225"/>
      <c r="PLV165" s="225"/>
      <c r="PLW165" s="225"/>
      <c r="PLX165" s="225"/>
      <c r="PLY165" s="225"/>
      <c r="PLZ165" s="225"/>
      <c r="PMA165" s="225"/>
      <c r="PMB165" s="225"/>
      <c r="PMC165" s="225"/>
      <c r="PMD165" s="225"/>
      <c r="PME165" s="225"/>
      <c r="PMF165" s="225"/>
      <c r="PMG165" s="225"/>
      <c r="PMH165" s="225"/>
      <c r="PMI165" s="225"/>
      <c r="PMJ165" s="225"/>
      <c r="PMK165" s="225"/>
      <c r="PML165" s="225"/>
      <c r="PMM165" s="225"/>
      <c r="PMN165" s="225"/>
      <c r="PMO165" s="225"/>
      <c r="PMP165" s="225"/>
      <c r="PMQ165" s="225"/>
      <c r="PMR165" s="225"/>
      <c r="PMS165" s="225"/>
      <c r="PMT165" s="225"/>
      <c r="PMU165" s="225"/>
      <c r="PMV165" s="225"/>
      <c r="PMW165" s="225"/>
      <c r="PMX165" s="225"/>
      <c r="PMY165" s="225"/>
      <c r="PMZ165" s="225"/>
      <c r="PNA165" s="225"/>
      <c r="PNB165" s="225"/>
      <c r="PNC165" s="225"/>
      <c r="PND165" s="225"/>
      <c r="PNE165" s="225"/>
      <c r="PNF165" s="225"/>
      <c r="PNG165" s="225"/>
      <c r="PNH165" s="225"/>
      <c r="PNI165" s="225"/>
      <c r="PNJ165" s="225"/>
      <c r="PNK165" s="225"/>
      <c r="PNL165" s="225"/>
      <c r="PNM165" s="225"/>
      <c r="PNN165" s="225"/>
      <c r="PNO165" s="225"/>
      <c r="PNP165" s="225"/>
      <c r="PNQ165" s="225"/>
      <c r="PNR165" s="225"/>
      <c r="PNS165" s="225"/>
      <c r="PNT165" s="225"/>
      <c r="PNU165" s="225"/>
      <c r="PNV165" s="225"/>
      <c r="PNW165" s="225"/>
      <c r="PNX165" s="225"/>
      <c r="PNY165" s="225"/>
      <c r="PNZ165" s="225"/>
      <c r="POA165" s="225"/>
      <c r="POB165" s="225"/>
      <c r="POC165" s="225"/>
      <c r="POD165" s="225"/>
      <c r="POE165" s="225"/>
      <c r="POF165" s="225"/>
      <c r="POG165" s="225"/>
      <c r="POH165" s="225"/>
      <c r="POI165" s="225"/>
      <c r="POJ165" s="225"/>
      <c r="POK165" s="225"/>
      <c r="POL165" s="225"/>
      <c r="POM165" s="225"/>
      <c r="PON165" s="225"/>
      <c r="POO165" s="225"/>
      <c r="POP165" s="225"/>
      <c r="POQ165" s="225"/>
      <c r="POR165" s="225"/>
      <c r="POS165" s="225"/>
      <c r="POT165" s="225"/>
      <c r="POU165" s="225"/>
      <c r="POV165" s="225"/>
      <c r="POW165" s="225"/>
      <c r="POX165" s="225"/>
      <c r="POY165" s="225"/>
      <c r="POZ165" s="225"/>
      <c r="PPA165" s="225"/>
      <c r="PPB165" s="225"/>
      <c r="PPC165" s="225"/>
      <c r="PPD165" s="225"/>
      <c r="PPE165" s="225"/>
      <c r="PPF165" s="225"/>
      <c r="PPG165" s="225"/>
      <c r="PPH165" s="225"/>
      <c r="PPI165" s="225"/>
      <c r="PPJ165" s="225"/>
      <c r="PPK165" s="225"/>
      <c r="PPL165" s="225"/>
      <c r="PPM165" s="225"/>
      <c r="PPN165" s="225"/>
      <c r="PPO165" s="225"/>
      <c r="PPP165" s="225"/>
      <c r="PPQ165" s="225"/>
      <c r="PPR165" s="225"/>
      <c r="PPS165" s="225"/>
      <c r="PPT165" s="225"/>
      <c r="PPU165" s="225"/>
      <c r="PPV165" s="225"/>
      <c r="PPW165" s="225"/>
      <c r="PPX165" s="225"/>
      <c r="PPY165" s="225"/>
      <c r="PPZ165" s="225"/>
      <c r="PQA165" s="225"/>
      <c r="PQB165" s="225"/>
      <c r="PQC165" s="225"/>
      <c r="PQD165" s="225"/>
      <c r="PQE165" s="225"/>
      <c r="PQF165" s="225"/>
      <c r="PQG165" s="225"/>
      <c r="PQH165" s="225"/>
      <c r="PQI165" s="225"/>
      <c r="PQJ165" s="225"/>
      <c r="PQK165" s="225"/>
      <c r="PQL165" s="225"/>
      <c r="PQM165" s="225"/>
      <c r="PQN165" s="225"/>
      <c r="PQO165" s="225"/>
      <c r="PQP165" s="225"/>
      <c r="PQQ165" s="225"/>
      <c r="PQR165" s="225"/>
      <c r="PQS165" s="225"/>
      <c r="PQT165" s="225"/>
      <c r="PQU165" s="225"/>
      <c r="PQV165" s="225"/>
      <c r="PQW165" s="225"/>
      <c r="PQX165" s="225"/>
      <c r="PQY165" s="225"/>
      <c r="PQZ165" s="225"/>
      <c r="PRA165" s="225"/>
      <c r="PRB165" s="225"/>
      <c r="PRC165" s="225"/>
      <c r="PRD165" s="225"/>
      <c r="PRE165" s="225"/>
      <c r="PRF165" s="225"/>
      <c r="PRG165" s="225"/>
      <c r="PRH165" s="225"/>
      <c r="PRI165" s="225"/>
      <c r="PRJ165" s="225"/>
      <c r="PRK165" s="225"/>
      <c r="PRL165" s="225"/>
      <c r="PRM165" s="225"/>
      <c r="PRN165" s="225"/>
      <c r="PRO165" s="225"/>
      <c r="PRP165" s="225"/>
      <c r="PRQ165" s="225"/>
      <c r="PRR165" s="225"/>
      <c r="PRS165" s="225"/>
      <c r="PRT165" s="225"/>
      <c r="PRU165" s="225"/>
      <c r="PRV165" s="225"/>
      <c r="PRW165" s="225"/>
      <c r="PRX165" s="225"/>
      <c r="PRY165" s="225"/>
      <c r="PRZ165" s="225"/>
      <c r="PSA165" s="225"/>
      <c r="PSB165" s="225"/>
      <c r="PSC165" s="225"/>
      <c r="PSD165" s="225"/>
      <c r="PSE165" s="225"/>
      <c r="PSF165" s="225"/>
      <c r="PSG165" s="225"/>
      <c r="PSH165" s="225"/>
      <c r="PSI165" s="225"/>
      <c r="PSJ165" s="225"/>
      <c r="PSK165" s="225"/>
      <c r="PSL165" s="225"/>
      <c r="PSM165" s="225"/>
      <c r="PSN165" s="225"/>
      <c r="PSO165" s="225"/>
      <c r="PSP165" s="225"/>
      <c r="PSQ165" s="225"/>
      <c r="PSR165" s="225"/>
      <c r="PSS165" s="225"/>
      <c r="PST165" s="225"/>
      <c r="PSU165" s="225"/>
      <c r="PSV165" s="225"/>
      <c r="PSW165" s="225"/>
      <c r="PSX165" s="225"/>
      <c r="PSY165" s="225"/>
      <c r="PSZ165" s="225"/>
      <c r="PTA165" s="225"/>
      <c r="PTB165" s="225"/>
      <c r="PTC165" s="225"/>
      <c r="PTD165" s="225"/>
      <c r="PTE165" s="225"/>
      <c r="PTF165" s="225"/>
      <c r="PTG165" s="225"/>
      <c r="PTH165" s="225"/>
      <c r="PTI165" s="225"/>
      <c r="PTJ165" s="225"/>
      <c r="PTK165" s="225"/>
      <c r="PTL165" s="225"/>
      <c r="PTM165" s="225"/>
      <c r="PTN165" s="225"/>
      <c r="PTO165" s="225"/>
      <c r="PTP165" s="225"/>
      <c r="PTQ165" s="225"/>
      <c r="PTR165" s="225"/>
      <c r="PTS165" s="225"/>
      <c r="PTT165" s="225"/>
      <c r="PTU165" s="225"/>
      <c r="PTV165" s="225"/>
      <c r="PTW165" s="225"/>
      <c r="PTX165" s="225"/>
      <c r="PTY165" s="225"/>
      <c r="PTZ165" s="225"/>
      <c r="PUA165" s="225"/>
      <c r="PUB165" s="225"/>
      <c r="PUC165" s="225"/>
      <c r="PUD165" s="225"/>
      <c r="PUE165" s="225"/>
      <c r="PUF165" s="225"/>
      <c r="PUG165" s="225"/>
      <c r="PUH165" s="225"/>
      <c r="PUI165" s="225"/>
      <c r="PUJ165" s="225"/>
      <c r="PUK165" s="225"/>
      <c r="PUL165" s="225"/>
      <c r="PUM165" s="225"/>
      <c r="PUN165" s="225"/>
      <c r="PUO165" s="225"/>
      <c r="PUP165" s="225"/>
      <c r="PUQ165" s="225"/>
      <c r="PUR165" s="225"/>
      <c r="PUS165" s="225"/>
      <c r="PUT165" s="225"/>
      <c r="PUU165" s="225"/>
      <c r="PUV165" s="225"/>
      <c r="PUW165" s="225"/>
      <c r="PUX165" s="225"/>
      <c r="PUY165" s="225"/>
      <c r="PUZ165" s="225"/>
      <c r="PVA165" s="225"/>
      <c r="PVB165" s="225"/>
      <c r="PVC165" s="225"/>
      <c r="PVD165" s="225"/>
      <c r="PVE165" s="225"/>
      <c r="PVF165" s="225"/>
      <c r="PVG165" s="225"/>
      <c r="PVH165" s="225"/>
      <c r="PVI165" s="225"/>
      <c r="PVJ165" s="225"/>
      <c r="PVK165" s="225"/>
      <c r="PVL165" s="225"/>
      <c r="PVM165" s="225"/>
      <c r="PVN165" s="225"/>
      <c r="PVO165" s="225"/>
      <c r="PVP165" s="225"/>
      <c r="PVQ165" s="225"/>
      <c r="PVR165" s="225"/>
      <c r="PVS165" s="225"/>
      <c r="PVT165" s="225"/>
      <c r="PVU165" s="225"/>
      <c r="PVV165" s="225"/>
      <c r="PVW165" s="225"/>
      <c r="PVX165" s="225"/>
      <c r="PVY165" s="225"/>
      <c r="PVZ165" s="225"/>
      <c r="PWA165" s="225"/>
      <c r="PWB165" s="225"/>
      <c r="PWC165" s="225"/>
      <c r="PWD165" s="225"/>
      <c r="PWE165" s="225"/>
      <c r="PWF165" s="225"/>
      <c r="PWG165" s="225"/>
      <c r="PWH165" s="225"/>
      <c r="PWI165" s="225"/>
      <c r="PWJ165" s="225"/>
      <c r="PWK165" s="225"/>
      <c r="PWL165" s="225"/>
      <c r="PWM165" s="225"/>
      <c r="PWN165" s="225"/>
      <c r="PWO165" s="225"/>
      <c r="PWP165" s="225"/>
      <c r="PWQ165" s="225"/>
      <c r="PWR165" s="225"/>
      <c r="PWS165" s="225"/>
      <c r="PWT165" s="225"/>
      <c r="PWU165" s="225"/>
      <c r="PWV165" s="225"/>
      <c r="PWW165" s="225"/>
      <c r="PWX165" s="225"/>
      <c r="PWY165" s="225"/>
      <c r="PWZ165" s="225"/>
      <c r="PXA165" s="225"/>
      <c r="PXB165" s="225"/>
      <c r="PXC165" s="225"/>
      <c r="PXD165" s="225"/>
      <c r="PXE165" s="225"/>
      <c r="PXF165" s="225"/>
      <c r="PXG165" s="225"/>
      <c r="PXH165" s="225"/>
      <c r="PXI165" s="225"/>
      <c r="PXJ165" s="225"/>
      <c r="PXK165" s="225"/>
      <c r="PXL165" s="225"/>
      <c r="PXM165" s="225"/>
      <c r="PXN165" s="225"/>
      <c r="PXO165" s="225"/>
      <c r="PXP165" s="225"/>
      <c r="PXQ165" s="225"/>
      <c r="PXR165" s="225"/>
      <c r="PXS165" s="225"/>
      <c r="PXT165" s="225"/>
      <c r="PXU165" s="225"/>
      <c r="PXV165" s="225"/>
      <c r="PXW165" s="225"/>
      <c r="PXX165" s="225"/>
      <c r="PXY165" s="225"/>
      <c r="PXZ165" s="225"/>
      <c r="PYA165" s="225"/>
      <c r="PYB165" s="225"/>
      <c r="PYC165" s="225"/>
      <c r="PYD165" s="225"/>
      <c r="PYE165" s="225"/>
      <c r="PYF165" s="225"/>
      <c r="PYG165" s="225"/>
      <c r="PYH165" s="225"/>
      <c r="PYI165" s="225"/>
      <c r="PYJ165" s="225"/>
      <c r="PYK165" s="225"/>
      <c r="PYL165" s="225"/>
      <c r="PYM165" s="225"/>
      <c r="PYN165" s="225"/>
      <c r="PYO165" s="225"/>
      <c r="PYP165" s="225"/>
      <c r="PYQ165" s="225"/>
      <c r="PYR165" s="225"/>
      <c r="PYS165" s="225"/>
      <c r="PYT165" s="225"/>
      <c r="PYU165" s="225"/>
      <c r="PYV165" s="225"/>
      <c r="PYW165" s="225"/>
      <c r="PYX165" s="225"/>
      <c r="PYY165" s="225"/>
      <c r="PYZ165" s="225"/>
      <c r="PZA165" s="225"/>
      <c r="PZB165" s="225"/>
      <c r="PZC165" s="225"/>
      <c r="PZD165" s="225"/>
      <c r="PZE165" s="225"/>
      <c r="PZF165" s="225"/>
      <c r="PZG165" s="225"/>
      <c r="PZH165" s="225"/>
      <c r="PZI165" s="225"/>
      <c r="PZJ165" s="225"/>
      <c r="PZK165" s="225"/>
      <c r="PZL165" s="225"/>
      <c r="PZM165" s="225"/>
      <c r="PZN165" s="225"/>
      <c r="PZO165" s="225"/>
      <c r="PZP165" s="225"/>
      <c r="PZQ165" s="225"/>
      <c r="PZR165" s="225"/>
      <c r="PZS165" s="225"/>
      <c r="PZT165" s="225"/>
      <c r="PZU165" s="225"/>
      <c r="PZV165" s="225"/>
      <c r="PZW165" s="225"/>
      <c r="PZX165" s="225"/>
      <c r="PZY165" s="225"/>
      <c r="PZZ165" s="225"/>
      <c r="QAA165" s="225"/>
      <c r="QAB165" s="225"/>
      <c r="QAC165" s="225"/>
      <c r="QAD165" s="225"/>
      <c r="QAE165" s="225"/>
      <c r="QAF165" s="225"/>
      <c r="QAG165" s="225"/>
      <c r="QAH165" s="225"/>
      <c r="QAI165" s="225"/>
      <c r="QAJ165" s="225"/>
      <c r="QAK165" s="225"/>
      <c r="QAL165" s="225"/>
      <c r="QAM165" s="225"/>
      <c r="QAN165" s="225"/>
      <c r="QAO165" s="225"/>
      <c r="QAP165" s="225"/>
      <c r="QAQ165" s="225"/>
      <c r="QAR165" s="225"/>
      <c r="QAS165" s="225"/>
      <c r="QAT165" s="225"/>
      <c r="QAU165" s="225"/>
      <c r="QAV165" s="225"/>
      <c r="QAW165" s="225"/>
      <c r="QAX165" s="225"/>
      <c r="QAY165" s="225"/>
      <c r="QAZ165" s="225"/>
      <c r="QBA165" s="225"/>
      <c r="QBB165" s="225"/>
      <c r="QBC165" s="225"/>
      <c r="QBD165" s="225"/>
      <c r="QBE165" s="225"/>
      <c r="QBF165" s="225"/>
      <c r="QBG165" s="225"/>
      <c r="QBH165" s="225"/>
      <c r="QBI165" s="225"/>
      <c r="QBJ165" s="225"/>
      <c r="QBK165" s="225"/>
      <c r="QBL165" s="225"/>
      <c r="QBM165" s="225"/>
      <c r="QBN165" s="225"/>
      <c r="QBO165" s="225"/>
      <c r="QBP165" s="225"/>
      <c r="QBQ165" s="225"/>
      <c r="QBR165" s="225"/>
      <c r="QBS165" s="225"/>
      <c r="QBT165" s="225"/>
      <c r="QBU165" s="225"/>
      <c r="QBV165" s="225"/>
      <c r="QBW165" s="225"/>
      <c r="QBX165" s="225"/>
      <c r="QBY165" s="225"/>
      <c r="QBZ165" s="225"/>
      <c r="QCA165" s="225"/>
      <c r="QCB165" s="225"/>
      <c r="QCC165" s="225"/>
      <c r="QCD165" s="225"/>
      <c r="QCE165" s="225"/>
      <c r="QCF165" s="225"/>
      <c r="QCG165" s="225"/>
      <c r="QCH165" s="225"/>
      <c r="QCI165" s="225"/>
      <c r="QCJ165" s="225"/>
      <c r="QCK165" s="225"/>
      <c r="QCL165" s="225"/>
      <c r="QCM165" s="225"/>
      <c r="QCN165" s="225"/>
      <c r="QCO165" s="225"/>
      <c r="QCP165" s="225"/>
      <c r="QCQ165" s="225"/>
      <c r="QCR165" s="225"/>
      <c r="QCS165" s="225"/>
      <c r="QCT165" s="225"/>
      <c r="QCU165" s="225"/>
      <c r="QCV165" s="225"/>
      <c r="QCW165" s="225"/>
      <c r="QCX165" s="225"/>
      <c r="QCY165" s="225"/>
      <c r="QCZ165" s="225"/>
      <c r="QDA165" s="225"/>
      <c r="QDB165" s="225"/>
      <c r="QDC165" s="225"/>
      <c r="QDD165" s="225"/>
      <c r="QDE165" s="225"/>
      <c r="QDF165" s="225"/>
      <c r="QDG165" s="225"/>
      <c r="QDH165" s="225"/>
      <c r="QDI165" s="225"/>
      <c r="QDJ165" s="225"/>
      <c r="QDK165" s="225"/>
      <c r="QDL165" s="225"/>
      <c r="QDM165" s="225"/>
      <c r="QDN165" s="225"/>
      <c r="QDO165" s="225"/>
      <c r="QDP165" s="225"/>
      <c r="QDQ165" s="225"/>
      <c r="QDR165" s="225"/>
      <c r="QDS165" s="225"/>
      <c r="QDT165" s="225"/>
      <c r="QDU165" s="225"/>
      <c r="QDV165" s="225"/>
      <c r="QDW165" s="225"/>
      <c r="QDX165" s="225"/>
      <c r="QDY165" s="225"/>
      <c r="QDZ165" s="225"/>
      <c r="QEA165" s="225"/>
      <c r="QEB165" s="225"/>
      <c r="QEC165" s="225"/>
      <c r="QED165" s="225"/>
      <c r="QEE165" s="225"/>
      <c r="QEF165" s="225"/>
      <c r="QEG165" s="225"/>
      <c r="QEH165" s="225"/>
      <c r="QEI165" s="225"/>
      <c r="QEJ165" s="225"/>
      <c r="QEK165" s="225"/>
      <c r="QEL165" s="225"/>
      <c r="QEM165" s="225"/>
      <c r="QEN165" s="225"/>
      <c r="QEO165" s="225"/>
      <c r="QEP165" s="225"/>
      <c r="QEQ165" s="225"/>
      <c r="QER165" s="225"/>
      <c r="QES165" s="225"/>
      <c r="QET165" s="225"/>
      <c r="QEU165" s="225"/>
      <c r="QEV165" s="225"/>
      <c r="QEW165" s="225"/>
      <c r="QEX165" s="225"/>
      <c r="QEY165" s="225"/>
      <c r="QEZ165" s="225"/>
      <c r="QFA165" s="225"/>
      <c r="QFB165" s="225"/>
      <c r="QFC165" s="225"/>
      <c r="QFD165" s="225"/>
      <c r="QFE165" s="225"/>
      <c r="QFF165" s="225"/>
      <c r="QFG165" s="225"/>
      <c r="QFH165" s="225"/>
      <c r="QFI165" s="225"/>
      <c r="QFJ165" s="225"/>
      <c r="QFK165" s="225"/>
      <c r="QFL165" s="225"/>
      <c r="QFM165" s="225"/>
      <c r="QFN165" s="225"/>
      <c r="QFO165" s="225"/>
      <c r="QFP165" s="225"/>
      <c r="QFQ165" s="225"/>
      <c r="QFR165" s="225"/>
      <c r="QFS165" s="225"/>
      <c r="QFT165" s="225"/>
      <c r="QFU165" s="225"/>
      <c r="QFV165" s="225"/>
      <c r="QFW165" s="225"/>
      <c r="QFX165" s="225"/>
      <c r="QFY165" s="225"/>
      <c r="QFZ165" s="225"/>
      <c r="QGA165" s="225"/>
      <c r="QGB165" s="225"/>
      <c r="QGC165" s="225"/>
      <c r="QGD165" s="225"/>
      <c r="QGE165" s="225"/>
      <c r="QGF165" s="225"/>
      <c r="QGG165" s="225"/>
      <c r="QGH165" s="225"/>
      <c r="QGI165" s="225"/>
      <c r="QGJ165" s="225"/>
      <c r="QGK165" s="225"/>
      <c r="QGL165" s="225"/>
      <c r="QGM165" s="225"/>
      <c r="QGN165" s="225"/>
      <c r="QGO165" s="225"/>
      <c r="QGP165" s="225"/>
      <c r="QGQ165" s="225"/>
      <c r="QGR165" s="225"/>
      <c r="QGS165" s="225"/>
      <c r="QGT165" s="225"/>
      <c r="QGU165" s="225"/>
      <c r="QGV165" s="225"/>
      <c r="QGW165" s="225"/>
      <c r="QGX165" s="225"/>
      <c r="QGY165" s="225"/>
      <c r="QGZ165" s="225"/>
      <c r="QHA165" s="225"/>
      <c r="QHB165" s="225"/>
      <c r="QHC165" s="225"/>
      <c r="QHD165" s="225"/>
      <c r="QHE165" s="225"/>
      <c r="QHF165" s="225"/>
      <c r="QHG165" s="225"/>
      <c r="QHH165" s="225"/>
      <c r="QHI165" s="225"/>
      <c r="QHJ165" s="225"/>
      <c r="QHK165" s="225"/>
      <c r="QHL165" s="225"/>
      <c r="QHM165" s="225"/>
      <c r="QHN165" s="225"/>
      <c r="QHO165" s="225"/>
      <c r="QHP165" s="225"/>
      <c r="QHQ165" s="225"/>
      <c r="QHR165" s="225"/>
      <c r="QHS165" s="225"/>
      <c r="QHT165" s="225"/>
      <c r="QHU165" s="225"/>
      <c r="QHV165" s="225"/>
      <c r="QHW165" s="225"/>
      <c r="QHX165" s="225"/>
      <c r="QHY165" s="225"/>
      <c r="QHZ165" s="225"/>
      <c r="QIA165" s="225"/>
      <c r="QIB165" s="225"/>
      <c r="QIC165" s="225"/>
      <c r="QID165" s="225"/>
      <c r="QIE165" s="225"/>
      <c r="QIF165" s="225"/>
      <c r="QIG165" s="225"/>
      <c r="QIH165" s="225"/>
      <c r="QII165" s="225"/>
      <c r="QIJ165" s="225"/>
      <c r="QIK165" s="225"/>
      <c r="QIL165" s="225"/>
      <c r="QIM165" s="225"/>
      <c r="QIN165" s="225"/>
      <c r="QIO165" s="225"/>
      <c r="QIP165" s="225"/>
      <c r="QIQ165" s="225"/>
      <c r="QIR165" s="225"/>
      <c r="QIS165" s="225"/>
      <c r="QIT165" s="225"/>
      <c r="QIU165" s="225"/>
      <c r="QIV165" s="225"/>
      <c r="QIW165" s="225"/>
      <c r="QIX165" s="225"/>
      <c r="QIY165" s="225"/>
      <c r="QIZ165" s="225"/>
      <c r="QJA165" s="225"/>
      <c r="QJB165" s="225"/>
      <c r="QJC165" s="225"/>
      <c r="QJD165" s="225"/>
      <c r="QJE165" s="225"/>
      <c r="QJF165" s="225"/>
      <c r="QJG165" s="225"/>
      <c r="QJH165" s="225"/>
      <c r="QJI165" s="225"/>
      <c r="QJJ165" s="225"/>
      <c r="QJK165" s="225"/>
      <c r="QJL165" s="225"/>
      <c r="QJM165" s="225"/>
      <c r="QJN165" s="225"/>
      <c r="QJO165" s="225"/>
      <c r="QJP165" s="225"/>
      <c r="QJQ165" s="225"/>
      <c r="QJR165" s="225"/>
      <c r="QJS165" s="225"/>
      <c r="QJT165" s="225"/>
      <c r="QJU165" s="225"/>
      <c r="QJV165" s="225"/>
      <c r="QJW165" s="225"/>
      <c r="QJX165" s="225"/>
      <c r="QJY165" s="225"/>
      <c r="QJZ165" s="225"/>
      <c r="QKA165" s="225"/>
      <c r="QKB165" s="225"/>
      <c r="QKC165" s="225"/>
      <c r="QKD165" s="225"/>
      <c r="QKE165" s="225"/>
      <c r="QKF165" s="225"/>
      <c r="QKG165" s="225"/>
      <c r="QKH165" s="225"/>
      <c r="QKI165" s="225"/>
      <c r="QKJ165" s="225"/>
      <c r="QKK165" s="225"/>
      <c r="QKL165" s="225"/>
      <c r="QKM165" s="225"/>
      <c r="QKN165" s="225"/>
      <c r="QKO165" s="225"/>
      <c r="QKP165" s="225"/>
      <c r="QKQ165" s="225"/>
      <c r="QKR165" s="225"/>
      <c r="QKS165" s="225"/>
      <c r="QKT165" s="225"/>
      <c r="QKU165" s="225"/>
      <c r="QKV165" s="225"/>
      <c r="QKW165" s="225"/>
      <c r="QKX165" s="225"/>
      <c r="QKY165" s="225"/>
      <c r="QKZ165" s="225"/>
      <c r="QLA165" s="225"/>
      <c r="QLB165" s="225"/>
      <c r="QLC165" s="225"/>
      <c r="QLD165" s="225"/>
      <c r="QLE165" s="225"/>
      <c r="QLF165" s="225"/>
      <c r="QLG165" s="225"/>
      <c r="QLH165" s="225"/>
      <c r="QLI165" s="225"/>
      <c r="QLJ165" s="225"/>
      <c r="QLK165" s="225"/>
      <c r="QLL165" s="225"/>
      <c r="QLM165" s="225"/>
      <c r="QLN165" s="225"/>
      <c r="QLO165" s="225"/>
      <c r="QLP165" s="225"/>
      <c r="QLQ165" s="225"/>
      <c r="QLR165" s="225"/>
      <c r="QLS165" s="225"/>
      <c r="QLT165" s="225"/>
      <c r="QLU165" s="225"/>
      <c r="QLV165" s="225"/>
      <c r="QLW165" s="225"/>
      <c r="QLX165" s="225"/>
      <c r="QLY165" s="225"/>
      <c r="QLZ165" s="225"/>
      <c r="QMA165" s="225"/>
      <c r="QMB165" s="225"/>
      <c r="QMC165" s="225"/>
      <c r="QMD165" s="225"/>
      <c r="QME165" s="225"/>
      <c r="QMF165" s="225"/>
      <c r="QMG165" s="225"/>
      <c r="QMH165" s="225"/>
      <c r="QMI165" s="225"/>
      <c r="QMJ165" s="225"/>
      <c r="QMK165" s="225"/>
      <c r="QML165" s="225"/>
      <c r="QMM165" s="225"/>
      <c r="QMN165" s="225"/>
      <c r="QMO165" s="225"/>
      <c r="QMP165" s="225"/>
      <c r="QMQ165" s="225"/>
      <c r="QMR165" s="225"/>
      <c r="QMS165" s="225"/>
      <c r="QMT165" s="225"/>
      <c r="QMU165" s="225"/>
      <c r="QMV165" s="225"/>
      <c r="QMW165" s="225"/>
      <c r="QMX165" s="225"/>
      <c r="QMY165" s="225"/>
      <c r="QMZ165" s="225"/>
      <c r="QNA165" s="225"/>
      <c r="QNB165" s="225"/>
      <c r="QNC165" s="225"/>
      <c r="QND165" s="225"/>
      <c r="QNE165" s="225"/>
      <c r="QNF165" s="225"/>
      <c r="QNG165" s="225"/>
      <c r="QNH165" s="225"/>
      <c r="QNI165" s="225"/>
      <c r="QNJ165" s="225"/>
      <c r="QNK165" s="225"/>
      <c r="QNL165" s="225"/>
      <c r="QNM165" s="225"/>
      <c r="QNN165" s="225"/>
      <c r="QNO165" s="225"/>
      <c r="QNP165" s="225"/>
      <c r="QNQ165" s="225"/>
      <c r="QNR165" s="225"/>
      <c r="QNS165" s="225"/>
      <c r="QNT165" s="225"/>
      <c r="QNU165" s="225"/>
      <c r="QNV165" s="225"/>
      <c r="QNW165" s="225"/>
      <c r="QNX165" s="225"/>
      <c r="QNY165" s="225"/>
      <c r="QNZ165" s="225"/>
      <c r="QOA165" s="225"/>
      <c r="QOB165" s="225"/>
      <c r="QOC165" s="225"/>
      <c r="QOD165" s="225"/>
      <c r="QOE165" s="225"/>
      <c r="QOF165" s="225"/>
      <c r="QOG165" s="225"/>
      <c r="QOH165" s="225"/>
      <c r="QOI165" s="225"/>
      <c r="QOJ165" s="225"/>
      <c r="QOK165" s="225"/>
      <c r="QOL165" s="225"/>
      <c r="QOM165" s="225"/>
      <c r="QON165" s="225"/>
      <c r="QOO165" s="225"/>
      <c r="QOP165" s="225"/>
      <c r="QOQ165" s="225"/>
      <c r="QOR165" s="225"/>
      <c r="QOS165" s="225"/>
      <c r="QOT165" s="225"/>
      <c r="QOU165" s="225"/>
      <c r="QOV165" s="225"/>
      <c r="QOW165" s="225"/>
      <c r="QOX165" s="225"/>
      <c r="QOY165" s="225"/>
      <c r="QOZ165" s="225"/>
      <c r="QPA165" s="225"/>
      <c r="QPB165" s="225"/>
      <c r="QPC165" s="225"/>
      <c r="QPD165" s="225"/>
      <c r="QPE165" s="225"/>
      <c r="QPF165" s="225"/>
      <c r="QPG165" s="225"/>
      <c r="QPH165" s="225"/>
      <c r="QPI165" s="225"/>
      <c r="QPJ165" s="225"/>
      <c r="QPK165" s="225"/>
      <c r="QPL165" s="225"/>
      <c r="QPM165" s="225"/>
      <c r="QPN165" s="225"/>
      <c r="QPO165" s="225"/>
      <c r="QPP165" s="225"/>
      <c r="QPQ165" s="225"/>
      <c r="QPR165" s="225"/>
      <c r="QPS165" s="225"/>
      <c r="QPT165" s="225"/>
      <c r="QPU165" s="225"/>
      <c r="QPV165" s="225"/>
      <c r="QPW165" s="225"/>
      <c r="QPX165" s="225"/>
      <c r="QPY165" s="225"/>
      <c r="QPZ165" s="225"/>
      <c r="QQA165" s="225"/>
      <c r="QQB165" s="225"/>
      <c r="QQC165" s="225"/>
      <c r="QQD165" s="225"/>
      <c r="QQE165" s="225"/>
      <c r="QQF165" s="225"/>
      <c r="QQG165" s="225"/>
      <c r="QQH165" s="225"/>
      <c r="QQI165" s="225"/>
      <c r="QQJ165" s="225"/>
      <c r="QQK165" s="225"/>
      <c r="QQL165" s="225"/>
      <c r="QQM165" s="225"/>
      <c r="QQN165" s="225"/>
      <c r="QQO165" s="225"/>
      <c r="QQP165" s="225"/>
      <c r="QQQ165" s="225"/>
      <c r="QQR165" s="225"/>
      <c r="QQS165" s="225"/>
      <c r="QQT165" s="225"/>
      <c r="QQU165" s="225"/>
      <c r="QQV165" s="225"/>
      <c r="QQW165" s="225"/>
      <c r="QQX165" s="225"/>
      <c r="QQY165" s="225"/>
      <c r="QQZ165" s="225"/>
      <c r="QRA165" s="225"/>
      <c r="QRB165" s="225"/>
      <c r="QRC165" s="225"/>
      <c r="QRD165" s="225"/>
      <c r="QRE165" s="225"/>
      <c r="QRF165" s="225"/>
      <c r="QRG165" s="225"/>
      <c r="QRH165" s="225"/>
      <c r="QRI165" s="225"/>
      <c r="QRJ165" s="225"/>
      <c r="QRK165" s="225"/>
      <c r="QRL165" s="225"/>
      <c r="QRM165" s="225"/>
      <c r="QRN165" s="225"/>
      <c r="QRO165" s="225"/>
      <c r="QRP165" s="225"/>
      <c r="QRQ165" s="225"/>
      <c r="QRR165" s="225"/>
      <c r="QRS165" s="225"/>
      <c r="QRT165" s="225"/>
      <c r="QRU165" s="225"/>
      <c r="QRV165" s="225"/>
      <c r="QRW165" s="225"/>
      <c r="QRX165" s="225"/>
      <c r="QRY165" s="225"/>
      <c r="QRZ165" s="225"/>
      <c r="QSA165" s="225"/>
      <c r="QSB165" s="225"/>
      <c r="QSC165" s="225"/>
      <c r="QSD165" s="225"/>
      <c r="QSE165" s="225"/>
      <c r="QSF165" s="225"/>
      <c r="QSG165" s="225"/>
      <c r="QSH165" s="225"/>
      <c r="QSI165" s="225"/>
      <c r="QSJ165" s="225"/>
      <c r="QSK165" s="225"/>
      <c r="QSL165" s="225"/>
      <c r="QSM165" s="225"/>
      <c r="QSN165" s="225"/>
      <c r="QSO165" s="225"/>
      <c r="QSP165" s="225"/>
      <c r="QSQ165" s="225"/>
      <c r="QSR165" s="225"/>
      <c r="QSS165" s="225"/>
      <c r="QST165" s="225"/>
      <c r="QSU165" s="225"/>
      <c r="QSV165" s="225"/>
      <c r="QSW165" s="225"/>
      <c r="QSX165" s="225"/>
      <c r="QSY165" s="225"/>
      <c r="QSZ165" s="225"/>
      <c r="QTA165" s="225"/>
      <c r="QTB165" s="225"/>
      <c r="QTC165" s="225"/>
      <c r="QTD165" s="225"/>
      <c r="QTE165" s="225"/>
      <c r="QTF165" s="225"/>
      <c r="QTG165" s="225"/>
      <c r="QTH165" s="225"/>
      <c r="QTI165" s="225"/>
      <c r="QTJ165" s="225"/>
      <c r="QTK165" s="225"/>
      <c r="QTL165" s="225"/>
      <c r="QTM165" s="225"/>
      <c r="QTN165" s="225"/>
      <c r="QTO165" s="225"/>
      <c r="QTP165" s="225"/>
      <c r="QTQ165" s="225"/>
      <c r="QTR165" s="225"/>
      <c r="QTS165" s="225"/>
      <c r="QTT165" s="225"/>
      <c r="QTU165" s="225"/>
      <c r="QTV165" s="225"/>
      <c r="QTW165" s="225"/>
      <c r="QTX165" s="225"/>
      <c r="QTY165" s="225"/>
      <c r="QTZ165" s="225"/>
      <c r="QUA165" s="225"/>
      <c r="QUB165" s="225"/>
      <c r="QUC165" s="225"/>
      <c r="QUD165" s="225"/>
      <c r="QUE165" s="225"/>
      <c r="QUF165" s="225"/>
      <c r="QUG165" s="225"/>
      <c r="QUH165" s="225"/>
      <c r="QUI165" s="225"/>
      <c r="QUJ165" s="225"/>
      <c r="QUK165" s="225"/>
      <c r="QUL165" s="225"/>
      <c r="QUM165" s="225"/>
      <c r="QUN165" s="225"/>
      <c r="QUO165" s="225"/>
      <c r="QUP165" s="225"/>
      <c r="QUQ165" s="225"/>
      <c r="QUR165" s="225"/>
      <c r="QUS165" s="225"/>
      <c r="QUT165" s="225"/>
      <c r="QUU165" s="225"/>
      <c r="QUV165" s="225"/>
      <c r="QUW165" s="225"/>
      <c r="QUX165" s="225"/>
      <c r="QUY165" s="225"/>
      <c r="QUZ165" s="225"/>
      <c r="QVA165" s="225"/>
      <c r="QVB165" s="225"/>
      <c r="QVC165" s="225"/>
      <c r="QVD165" s="225"/>
      <c r="QVE165" s="225"/>
      <c r="QVF165" s="225"/>
      <c r="QVG165" s="225"/>
      <c r="QVH165" s="225"/>
      <c r="QVI165" s="225"/>
      <c r="QVJ165" s="225"/>
      <c r="QVK165" s="225"/>
      <c r="QVL165" s="225"/>
      <c r="QVM165" s="225"/>
      <c r="QVN165" s="225"/>
      <c r="QVO165" s="225"/>
      <c r="QVP165" s="225"/>
      <c r="QVQ165" s="225"/>
      <c r="QVR165" s="225"/>
      <c r="QVS165" s="225"/>
      <c r="QVT165" s="225"/>
      <c r="QVU165" s="225"/>
      <c r="QVV165" s="225"/>
      <c r="QVW165" s="225"/>
      <c r="QVX165" s="225"/>
      <c r="QVY165" s="225"/>
      <c r="QVZ165" s="225"/>
      <c r="QWA165" s="225"/>
      <c r="QWB165" s="225"/>
      <c r="QWC165" s="225"/>
      <c r="QWD165" s="225"/>
      <c r="QWE165" s="225"/>
      <c r="QWF165" s="225"/>
      <c r="QWG165" s="225"/>
      <c r="QWH165" s="225"/>
      <c r="QWI165" s="225"/>
      <c r="QWJ165" s="225"/>
      <c r="QWK165" s="225"/>
      <c r="QWL165" s="225"/>
      <c r="QWM165" s="225"/>
      <c r="QWN165" s="225"/>
      <c r="QWO165" s="225"/>
      <c r="QWP165" s="225"/>
      <c r="QWQ165" s="225"/>
      <c r="QWR165" s="225"/>
      <c r="QWS165" s="225"/>
      <c r="QWT165" s="225"/>
      <c r="QWU165" s="225"/>
      <c r="QWV165" s="225"/>
      <c r="QWW165" s="225"/>
      <c r="QWX165" s="225"/>
      <c r="QWY165" s="225"/>
      <c r="QWZ165" s="225"/>
      <c r="QXA165" s="225"/>
      <c r="QXB165" s="225"/>
      <c r="QXC165" s="225"/>
      <c r="QXD165" s="225"/>
      <c r="QXE165" s="225"/>
      <c r="QXF165" s="225"/>
      <c r="QXG165" s="225"/>
      <c r="QXH165" s="225"/>
      <c r="QXI165" s="225"/>
      <c r="QXJ165" s="225"/>
      <c r="QXK165" s="225"/>
      <c r="QXL165" s="225"/>
      <c r="QXM165" s="225"/>
      <c r="QXN165" s="225"/>
      <c r="QXO165" s="225"/>
      <c r="QXP165" s="225"/>
      <c r="QXQ165" s="225"/>
      <c r="QXR165" s="225"/>
      <c r="QXS165" s="225"/>
      <c r="QXT165" s="225"/>
      <c r="QXU165" s="225"/>
      <c r="QXV165" s="225"/>
      <c r="QXW165" s="225"/>
      <c r="QXX165" s="225"/>
      <c r="QXY165" s="225"/>
      <c r="QXZ165" s="225"/>
      <c r="QYA165" s="225"/>
      <c r="QYB165" s="225"/>
      <c r="QYC165" s="225"/>
      <c r="QYD165" s="225"/>
      <c r="QYE165" s="225"/>
      <c r="QYF165" s="225"/>
      <c r="QYG165" s="225"/>
      <c r="QYH165" s="225"/>
      <c r="QYI165" s="225"/>
      <c r="QYJ165" s="225"/>
      <c r="QYK165" s="225"/>
      <c r="QYL165" s="225"/>
      <c r="QYM165" s="225"/>
      <c r="QYN165" s="225"/>
      <c r="QYO165" s="225"/>
      <c r="QYP165" s="225"/>
      <c r="QYQ165" s="225"/>
      <c r="QYR165" s="225"/>
      <c r="QYS165" s="225"/>
      <c r="QYT165" s="225"/>
      <c r="QYU165" s="225"/>
      <c r="QYV165" s="225"/>
      <c r="QYW165" s="225"/>
      <c r="QYX165" s="225"/>
      <c r="QYY165" s="225"/>
      <c r="QYZ165" s="225"/>
      <c r="QZA165" s="225"/>
      <c r="QZB165" s="225"/>
      <c r="QZC165" s="225"/>
      <c r="QZD165" s="225"/>
      <c r="QZE165" s="225"/>
      <c r="QZF165" s="225"/>
      <c r="QZG165" s="225"/>
      <c r="QZH165" s="225"/>
      <c r="QZI165" s="225"/>
      <c r="QZJ165" s="225"/>
      <c r="QZK165" s="225"/>
      <c r="QZL165" s="225"/>
      <c r="QZM165" s="225"/>
      <c r="QZN165" s="225"/>
      <c r="QZO165" s="225"/>
      <c r="QZP165" s="225"/>
      <c r="QZQ165" s="225"/>
      <c r="QZR165" s="225"/>
      <c r="QZS165" s="225"/>
      <c r="QZT165" s="225"/>
      <c r="QZU165" s="225"/>
      <c r="QZV165" s="225"/>
      <c r="QZW165" s="225"/>
      <c r="QZX165" s="225"/>
      <c r="QZY165" s="225"/>
      <c r="QZZ165" s="225"/>
      <c r="RAA165" s="225"/>
      <c r="RAB165" s="225"/>
      <c r="RAC165" s="225"/>
      <c r="RAD165" s="225"/>
      <c r="RAE165" s="225"/>
      <c r="RAF165" s="225"/>
      <c r="RAG165" s="225"/>
      <c r="RAH165" s="225"/>
      <c r="RAI165" s="225"/>
      <c r="RAJ165" s="225"/>
      <c r="RAK165" s="225"/>
      <c r="RAL165" s="225"/>
      <c r="RAM165" s="225"/>
      <c r="RAN165" s="225"/>
      <c r="RAO165" s="225"/>
      <c r="RAP165" s="225"/>
      <c r="RAQ165" s="225"/>
      <c r="RAR165" s="225"/>
      <c r="RAS165" s="225"/>
      <c r="RAT165" s="225"/>
      <c r="RAU165" s="225"/>
      <c r="RAV165" s="225"/>
      <c r="RAW165" s="225"/>
      <c r="RAX165" s="225"/>
      <c r="RAY165" s="225"/>
      <c r="RAZ165" s="225"/>
      <c r="RBA165" s="225"/>
      <c r="RBB165" s="225"/>
      <c r="RBC165" s="225"/>
      <c r="RBD165" s="225"/>
      <c r="RBE165" s="225"/>
      <c r="RBF165" s="225"/>
      <c r="RBG165" s="225"/>
      <c r="RBH165" s="225"/>
      <c r="RBI165" s="225"/>
      <c r="RBJ165" s="225"/>
      <c r="RBK165" s="225"/>
      <c r="RBL165" s="225"/>
      <c r="RBM165" s="225"/>
      <c r="RBN165" s="225"/>
      <c r="RBO165" s="225"/>
      <c r="RBP165" s="225"/>
      <c r="RBQ165" s="225"/>
      <c r="RBR165" s="225"/>
      <c r="RBS165" s="225"/>
      <c r="RBT165" s="225"/>
      <c r="RBU165" s="225"/>
      <c r="RBV165" s="225"/>
      <c r="RBW165" s="225"/>
      <c r="RBX165" s="225"/>
      <c r="RBY165" s="225"/>
      <c r="RBZ165" s="225"/>
      <c r="RCA165" s="225"/>
      <c r="RCB165" s="225"/>
      <c r="RCC165" s="225"/>
      <c r="RCD165" s="225"/>
      <c r="RCE165" s="225"/>
      <c r="RCF165" s="225"/>
      <c r="RCG165" s="225"/>
      <c r="RCH165" s="225"/>
      <c r="RCI165" s="225"/>
      <c r="RCJ165" s="225"/>
      <c r="RCK165" s="225"/>
      <c r="RCL165" s="225"/>
      <c r="RCM165" s="225"/>
      <c r="RCN165" s="225"/>
      <c r="RCO165" s="225"/>
      <c r="RCP165" s="225"/>
      <c r="RCQ165" s="225"/>
      <c r="RCR165" s="225"/>
      <c r="RCS165" s="225"/>
      <c r="RCT165" s="225"/>
      <c r="RCU165" s="225"/>
      <c r="RCV165" s="225"/>
      <c r="RCW165" s="225"/>
      <c r="RCX165" s="225"/>
      <c r="RCY165" s="225"/>
      <c r="RCZ165" s="225"/>
      <c r="RDA165" s="225"/>
      <c r="RDB165" s="225"/>
      <c r="RDC165" s="225"/>
      <c r="RDD165" s="225"/>
      <c r="RDE165" s="225"/>
      <c r="RDF165" s="225"/>
      <c r="RDG165" s="225"/>
      <c r="RDH165" s="225"/>
      <c r="RDI165" s="225"/>
      <c r="RDJ165" s="225"/>
      <c r="RDK165" s="225"/>
      <c r="RDL165" s="225"/>
      <c r="RDM165" s="225"/>
      <c r="RDN165" s="225"/>
      <c r="RDO165" s="225"/>
      <c r="RDP165" s="225"/>
      <c r="RDQ165" s="225"/>
      <c r="RDR165" s="225"/>
      <c r="RDS165" s="225"/>
      <c r="RDT165" s="225"/>
      <c r="RDU165" s="225"/>
      <c r="RDV165" s="225"/>
      <c r="RDW165" s="225"/>
      <c r="RDX165" s="225"/>
      <c r="RDY165" s="225"/>
      <c r="RDZ165" s="225"/>
      <c r="REA165" s="225"/>
      <c r="REB165" s="225"/>
      <c r="REC165" s="225"/>
      <c r="RED165" s="225"/>
      <c r="REE165" s="225"/>
      <c r="REF165" s="225"/>
      <c r="REG165" s="225"/>
      <c r="REH165" s="225"/>
      <c r="REI165" s="225"/>
      <c r="REJ165" s="225"/>
      <c r="REK165" s="225"/>
      <c r="REL165" s="225"/>
      <c r="REM165" s="225"/>
      <c r="REN165" s="225"/>
      <c r="REO165" s="225"/>
      <c r="REP165" s="225"/>
      <c r="REQ165" s="225"/>
      <c r="RER165" s="225"/>
      <c r="RES165" s="225"/>
      <c r="RET165" s="225"/>
      <c r="REU165" s="225"/>
      <c r="REV165" s="225"/>
      <c r="REW165" s="225"/>
      <c r="REX165" s="225"/>
      <c r="REY165" s="225"/>
      <c r="REZ165" s="225"/>
      <c r="RFA165" s="225"/>
      <c r="RFB165" s="225"/>
      <c r="RFC165" s="225"/>
      <c r="RFD165" s="225"/>
      <c r="RFE165" s="225"/>
      <c r="RFF165" s="225"/>
      <c r="RFG165" s="225"/>
      <c r="RFH165" s="225"/>
      <c r="RFI165" s="225"/>
      <c r="RFJ165" s="225"/>
      <c r="RFK165" s="225"/>
      <c r="RFL165" s="225"/>
      <c r="RFM165" s="225"/>
      <c r="RFN165" s="225"/>
      <c r="RFO165" s="225"/>
      <c r="RFP165" s="225"/>
      <c r="RFQ165" s="225"/>
      <c r="RFR165" s="225"/>
      <c r="RFS165" s="225"/>
      <c r="RFT165" s="225"/>
      <c r="RFU165" s="225"/>
      <c r="RFV165" s="225"/>
      <c r="RFW165" s="225"/>
      <c r="RFX165" s="225"/>
      <c r="RFY165" s="225"/>
      <c r="RFZ165" s="225"/>
      <c r="RGA165" s="225"/>
      <c r="RGB165" s="225"/>
      <c r="RGC165" s="225"/>
      <c r="RGD165" s="225"/>
      <c r="RGE165" s="225"/>
      <c r="RGF165" s="225"/>
      <c r="RGG165" s="225"/>
      <c r="RGH165" s="225"/>
      <c r="RGI165" s="225"/>
      <c r="RGJ165" s="225"/>
      <c r="RGK165" s="225"/>
      <c r="RGL165" s="225"/>
      <c r="RGM165" s="225"/>
      <c r="RGN165" s="225"/>
      <c r="RGO165" s="225"/>
      <c r="RGP165" s="225"/>
      <c r="RGQ165" s="225"/>
      <c r="RGR165" s="225"/>
      <c r="RGS165" s="225"/>
      <c r="RGT165" s="225"/>
      <c r="RGU165" s="225"/>
      <c r="RGV165" s="225"/>
      <c r="RGW165" s="225"/>
      <c r="RGX165" s="225"/>
      <c r="RGY165" s="225"/>
      <c r="RGZ165" s="225"/>
      <c r="RHA165" s="225"/>
      <c r="RHB165" s="225"/>
      <c r="RHC165" s="225"/>
      <c r="RHD165" s="225"/>
      <c r="RHE165" s="225"/>
      <c r="RHF165" s="225"/>
      <c r="RHG165" s="225"/>
      <c r="RHH165" s="225"/>
      <c r="RHI165" s="225"/>
      <c r="RHJ165" s="225"/>
      <c r="RHK165" s="225"/>
      <c r="RHL165" s="225"/>
      <c r="RHM165" s="225"/>
      <c r="RHN165" s="225"/>
      <c r="RHO165" s="225"/>
      <c r="RHP165" s="225"/>
      <c r="RHQ165" s="225"/>
      <c r="RHR165" s="225"/>
      <c r="RHS165" s="225"/>
      <c r="RHT165" s="225"/>
      <c r="RHU165" s="225"/>
      <c r="RHV165" s="225"/>
      <c r="RHW165" s="225"/>
      <c r="RHX165" s="225"/>
      <c r="RHY165" s="225"/>
      <c r="RHZ165" s="225"/>
      <c r="RIA165" s="225"/>
      <c r="RIB165" s="225"/>
      <c r="RIC165" s="225"/>
      <c r="RID165" s="225"/>
      <c r="RIE165" s="225"/>
      <c r="RIF165" s="225"/>
      <c r="RIG165" s="225"/>
      <c r="RIH165" s="225"/>
      <c r="RII165" s="225"/>
      <c r="RIJ165" s="225"/>
      <c r="RIK165" s="225"/>
      <c r="RIL165" s="225"/>
      <c r="RIM165" s="225"/>
      <c r="RIN165" s="225"/>
      <c r="RIO165" s="225"/>
      <c r="RIP165" s="225"/>
      <c r="RIQ165" s="225"/>
      <c r="RIR165" s="225"/>
      <c r="RIS165" s="225"/>
      <c r="RIT165" s="225"/>
      <c r="RIU165" s="225"/>
      <c r="RIV165" s="225"/>
      <c r="RIW165" s="225"/>
      <c r="RIX165" s="225"/>
      <c r="RIY165" s="225"/>
      <c r="RIZ165" s="225"/>
      <c r="RJA165" s="225"/>
      <c r="RJB165" s="225"/>
      <c r="RJC165" s="225"/>
      <c r="RJD165" s="225"/>
      <c r="RJE165" s="225"/>
      <c r="RJF165" s="225"/>
      <c r="RJG165" s="225"/>
      <c r="RJH165" s="225"/>
      <c r="RJI165" s="225"/>
      <c r="RJJ165" s="225"/>
      <c r="RJK165" s="225"/>
      <c r="RJL165" s="225"/>
      <c r="RJM165" s="225"/>
      <c r="RJN165" s="225"/>
      <c r="RJO165" s="225"/>
      <c r="RJP165" s="225"/>
      <c r="RJQ165" s="225"/>
      <c r="RJR165" s="225"/>
      <c r="RJS165" s="225"/>
      <c r="RJT165" s="225"/>
      <c r="RJU165" s="225"/>
      <c r="RJV165" s="225"/>
      <c r="RJW165" s="225"/>
      <c r="RJX165" s="225"/>
      <c r="RJY165" s="225"/>
      <c r="RJZ165" s="225"/>
      <c r="RKA165" s="225"/>
      <c r="RKB165" s="225"/>
      <c r="RKC165" s="225"/>
      <c r="RKD165" s="225"/>
      <c r="RKE165" s="225"/>
      <c r="RKF165" s="225"/>
      <c r="RKG165" s="225"/>
      <c r="RKH165" s="225"/>
      <c r="RKI165" s="225"/>
      <c r="RKJ165" s="225"/>
      <c r="RKK165" s="225"/>
      <c r="RKL165" s="225"/>
      <c r="RKM165" s="225"/>
      <c r="RKN165" s="225"/>
      <c r="RKO165" s="225"/>
      <c r="RKP165" s="225"/>
      <c r="RKQ165" s="225"/>
      <c r="RKR165" s="225"/>
      <c r="RKS165" s="225"/>
      <c r="RKT165" s="225"/>
      <c r="RKU165" s="225"/>
      <c r="RKV165" s="225"/>
      <c r="RKW165" s="225"/>
      <c r="RKX165" s="225"/>
      <c r="RKY165" s="225"/>
      <c r="RKZ165" s="225"/>
      <c r="RLA165" s="225"/>
      <c r="RLB165" s="225"/>
      <c r="RLC165" s="225"/>
      <c r="RLD165" s="225"/>
      <c r="RLE165" s="225"/>
      <c r="RLF165" s="225"/>
      <c r="RLG165" s="225"/>
      <c r="RLH165" s="225"/>
      <c r="RLI165" s="225"/>
      <c r="RLJ165" s="225"/>
      <c r="RLK165" s="225"/>
      <c r="RLL165" s="225"/>
      <c r="RLM165" s="225"/>
      <c r="RLN165" s="225"/>
      <c r="RLO165" s="225"/>
      <c r="RLP165" s="225"/>
      <c r="RLQ165" s="225"/>
      <c r="RLR165" s="225"/>
      <c r="RLS165" s="225"/>
      <c r="RLT165" s="225"/>
      <c r="RLU165" s="225"/>
      <c r="RLV165" s="225"/>
      <c r="RLW165" s="225"/>
      <c r="RLX165" s="225"/>
      <c r="RLY165" s="225"/>
      <c r="RLZ165" s="225"/>
      <c r="RMA165" s="225"/>
      <c r="RMB165" s="225"/>
      <c r="RMC165" s="225"/>
      <c r="RMD165" s="225"/>
      <c r="RME165" s="225"/>
      <c r="RMF165" s="225"/>
      <c r="RMG165" s="225"/>
      <c r="RMH165" s="225"/>
      <c r="RMI165" s="225"/>
      <c r="RMJ165" s="225"/>
      <c r="RMK165" s="225"/>
      <c r="RML165" s="225"/>
      <c r="RMM165" s="225"/>
      <c r="RMN165" s="225"/>
      <c r="RMO165" s="225"/>
      <c r="RMP165" s="225"/>
      <c r="RMQ165" s="225"/>
      <c r="RMR165" s="225"/>
      <c r="RMS165" s="225"/>
      <c r="RMT165" s="225"/>
      <c r="RMU165" s="225"/>
      <c r="RMV165" s="225"/>
      <c r="RMW165" s="225"/>
      <c r="RMX165" s="225"/>
      <c r="RMY165" s="225"/>
      <c r="RMZ165" s="225"/>
      <c r="RNA165" s="225"/>
      <c r="RNB165" s="225"/>
      <c r="RNC165" s="225"/>
      <c r="RND165" s="225"/>
      <c r="RNE165" s="225"/>
      <c r="RNF165" s="225"/>
      <c r="RNG165" s="225"/>
      <c r="RNH165" s="225"/>
      <c r="RNI165" s="225"/>
      <c r="RNJ165" s="225"/>
      <c r="RNK165" s="225"/>
      <c r="RNL165" s="225"/>
      <c r="RNM165" s="225"/>
      <c r="RNN165" s="225"/>
      <c r="RNO165" s="225"/>
      <c r="RNP165" s="225"/>
      <c r="RNQ165" s="225"/>
      <c r="RNR165" s="225"/>
      <c r="RNS165" s="225"/>
      <c r="RNT165" s="225"/>
      <c r="RNU165" s="225"/>
      <c r="RNV165" s="225"/>
      <c r="RNW165" s="225"/>
      <c r="RNX165" s="225"/>
      <c r="RNY165" s="225"/>
      <c r="RNZ165" s="225"/>
      <c r="ROA165" s="225"/>
      <c r="ROB165" s="225"/>
      <c r="ROC165" s="225"/>
      <c r="ROD165" s="225"/>
      <c r="ROE165" s="225"/>
      <c r="ROF165" s="225"/>
      <c r="ROG165" s="225"/>
      <c r="ROH165" s="225"/>
      <c r="ROI165" s="225"/>
      <c r="ROJ165" s="225"/>
      <c r="ROK165" s="225"/>
      <c r="ROL165" s="225"/>
      <c r="ROM165" s="225"/>
      <c r="RON165" s="225"/>
      <c r="ROO165" s="225"/>
      <c r="ROP165" s="225"/>
      <c r="ROQ165" s="225"/>
      <c r="ROR165" s="225"/>
      <c r="ROS165" s="225"/>
      <c r="ROT165" s="225"/>
      <c r="ROU165" s="225"/>
      <c r="ROV165" s="225"/>
      <c r="ROW165" s="225"/>
      <c r="ROX165" s="225"/>
      <c r="ROY165" s="225"/>
      <c r="ROZ165" s="225"/>
      <c r="RPA165" s="225"/>
      <c r="RPB165" s="225"/>
      <c r="RPC165" s="225"/>
      <c r="RPD165" s="225"/>
      <c r="RPE165" s="225"/>
      <c r="RPF165" s="225"/>
      <c r="RPG165" s="225"/>
      <c r="RPH165" s="225"/>
      <c r="RPI165" s="225"/>
      <c r="RPJ165" s="225"/>
      <c r="RPK165" s="225"/>
      <c r="RPL165" s="225"/>
      <c r="RPM165" s="225"/>
      <c r="RPN165" s="225"/>
      <c r="RPO165" s="225"/>
      <c r="RPP165" s="225"/>
      <c r="RPQ165" s="225"/>
      <c r="RPR165" s="225"/>
      <c r="RPS165" s="225"/>
      <c r="RPT165" s="225"/>
      <c r="RPU165" s="225"/>
      <c r="RPV165" s="225"/>
      <c r="RPW165" s="225"/>
      <c r="RPX165" s="225"/>
      <c r="RPY165" s="225"/>
      <c r="RPZ165" s="225"/>
      <c r="RQA165" s="225"/>
      <c r="RQB165" s="225"/>
      <c r="RQC165" s="225"/>
      <c r="RQD165" s="225"/>
      <c r="RQE165" s="225"/>
      <c r="RQF165" s="225"/>
      <c r="RQG165" s="225"/>
      <c r="RQH165" s="225"/>
      <c r="RQI165" s="225"/>
      <c r="RQJ165" s="225"/>
      <c r="RQK165" s="225"/>
      <c r="RQL165" s="225"/>
      <c r="RQM165" s="225"/>
      <c r="RQN165" s="225"/>
      <c r="RQO165" s="225"/>
      <c r="RQP165" s="225"/>
      <c r="RQQ165" s="225"/>
      <c r="RQR165" s="225"/>
      <c r="RQS165" s="225"/>
      <c r="RQT165" s="225"/>
      <c r="RQU165" s="225"/>
      <c r="RQV165" s="225"/>
      <c r="RQW165" s="225"/>
      <c r="RQX165" s="225"/>
      <c r="RQY165" s="225"/>
      <c r="RQZ165" s="225"/>
      <c r="RRA165" s="225"/>
      <c r="RRB165" s="225"/>
      <c r="RRC165" s="225"/>
      <c r="RRD165" s="225"/>
      <c r="RRE165" s="225"/>
      <c r="RRF165" s="225"/>
      <c r="RRG165" s="225"/>
      <c r="RRH165" s="225"/>
      <c r="RRI165" s="225"/>
      <c r="RRJ165" s="225"/>
      <c r="RRK165" s="225"/>
      <c r="RRL165" s="225"/>
      <c r="RRM165" s="225"/>
      <c r="RRN165" s="225"/>
      <c r="RRO165" s="225"/>
      <c r="RRP165" s="225"/>
      <c r="RRQ165" s="225"/>
      <c r="RRR165" s="225"/>
      <c r="RRS165" s="225"/>
      <c r="RRT165" s="225"/>
      <c r="RRU165" s="225"/>
      <c r="RRV165" s="225"/>
      <c r="RRW165" s="225"/>
      <c r="RRX165" s="225"/>
      <c r="RRY165" s="225"/>
      <c r="RRZ165" s="225"/>
      <c r="RSA165" s="225"/>
      <c r="RSB165" s="225"/>
      <c r="RSC165" s="225"/>
      <c r="RSD165" s="225"/>
      <c r="RSE165" s="225"/>
      <c r="RSF165" s="225"/>
      <c r="RSG165" s="225"/>
      <c r="RSH165" s="225"/>
      <c r="RSI165" s="225"/>
      <c r="RSJ165" s="225"/>
      <c r="RSK165" s="225"/>
      <c r="RSL165" s="225"/>
      <c r="RSM165" s="225"/>
      <c r="RSN165" s="225"/>
      <c r="RSO165" s="225"/>
      <c r="RSP165" s="225"/>
      <c r="RSQ165" s="225"/>
      <c r="RSR165" s="225"/>
      <c r="RSS165" s="225"/>
      <c r="RST165" s="225"/>
      <c r="RSU165" s="225"/>
      <c r="RSV165" s="225"/>
      <c r="RSW165" s="225"/>
      <c r="RSX165" s="225"/>
      <c r="RSY165" s="225"/>
      <c r="RSZ165" s="225"/>
      <c r="RTA165" s="225"/>
      <c r="RTB165" s="225"/>
      <c r="RTC165" s="225"/>
      <c r="RTD165" s="225"/>
      <c r="RTE165" s="225"/>
      <c r="RTF165" s="225"/>
      <c r="RTG165" s="225"/>
      <c r="RTH165" s="225"/>
      <c r="RTI165" s="225"/>
      <c r="RTJ165" s="225"/>
      <c r="RTK165" s="225"/>
      <c r="RTL165" s="225"/>
      <c r="RTM165" s="225"/>
      <c r="RTN165" s="225"/>
      <c r="RTO165" s="225"/>
      <c r="RTP165" s="225"/>
      <c r="RTQ165" s="225"/>
      <c r="RTR165" s="225"/>
      <c r="RTS165" s="225"/>
      <c r="RTT165" s="225"/>
      <c r="RTU165" s="225"/>
      <c r="RTV165" s="225"/>
      <c r="RTW165" s="225"/>
      <c r="RTX165" s="225"/>
      <c r="RTY165" s="225"/>
      <c r="RTZ165" s="225"/>
      <c r="RUA165" s="225"/>
      <c r="RUB165" s="225"/>
      <c r="RUC165" s="225"/>
      <c r="RUD165" s="225"/>
      <c r="RUE165" s="225"/>
      <c r="RUF165" s="225"/>
      <c r="RUG165" s="225"/>
      <c r="RUH165" s="225"/>
      <c r="RUI165" s="225"/>
      <c r="RUJ165" s="225"/>
      <c r="RUK165" s="225"/>
      <c r="RUL165" s="225"/>
      <c r="RUM165" s="225"/>
      <c r="RUN165" s="225"/>
      <c r="RUO165" s="225"/>
      <c r="RUP165" s="225"/>
      <c r="RUQ165" s="225"/>
      <c r="RUR165" s="225"/>
      <c r="RUS165" s="225"/>
      <c r="RUT165" s="225"/>
      <c r="RUU165" s="225"/>
      <c r="RUV165" s="225"/>
      <c r="RUW165" s="225"/>
      <c r="RUX165" s="225"/>
      <c r="RUY165" s="225"/>
      <c r="RUZ165" s="225"/>
      <c r="RVA165" s="225"/>
      <c r="RVB165" s="225"/>
      <c r="RVC165" s="225"/>
      <c r="RVD165" s="225"/>
      <c r="RVE165" s="225"/>
      <c r="RVF165" s="225"/>
      <c r="RVG165" s="225"/>
      <c r="RVH165" s="225"/>
      <c r="RVI165" s="225"/>
      <c r="RVJ165" s="225"/>
      <c r="RVK165" s="225"/>
      <c r="RVL165" s="225"/>
      <c r="RVM165" s="225"/>
      <c r="RVN165" s="225"/>
      <c r="RVO165" s="225"/>
      <c r="RVP165" s="225"/>
      <c r="RVQ165" s="225"/>
      <c r="RVR165" s="225"/>
      <c r="RVS165" s="225"/>
      <c r="RVT165" s="225"/>
      <c r="RVU165" s="225"/>
      <c r="RVV165" s="225"/>
      <c r="RVW165" s="225"/>
      <c r="RVX165" s="225"/>
      <c r="RVY165" s="225"/>
      <c r="RVZ165" s="225"/>
      <c r="RWA165" s="225"/>
      <c r="RWB165" s="225"/>
      <c r="RWC165" s="225"/>
      <c r="RWD165" s="225"/>
      <c r="RWE165" s="225"/>
      <c r="RWF165" s="225"/>
      <c r="RWG165" s="225"/>
      <c r="RWH165" s="225"/>
      <c r="RWI165" s="225"/>
      <c r="RWJ165" s="225"/>
      <c r="RWK165" s="225"/>
      <c r="RWL165" s="225"/>
      <c r="RWM165" s="225"/>
      <c r="RWN165" s="225"/>
      <c r="RWO165" s="225"/>
      <c r="RWP165" s="225"/>
      <c r="RWQ165" s="225"/>
      <c r="RWR165" s="225"/>
      <c r="RWS165" s="225"/>
      <c r="RWT165" s="225"/>
      <c r="RWU165" s="225"/>
      <c r="RWV165" s="225"/>
      <c r="RWW165" s="225"/>
      <c r="RWX165" s="225"/>
      <c r="RWY165" s="225"/>
      <c r="RWZ165" s="225"/>
      <c r="RXA165" s="225"/>
      <c r="RXB165" s="225"/>
      <c r="RXC165" s="225"/>
      <c r="RXD165" s="225"/>
      <c r="RXE165" s="225"/>
      <c r="RXF165" s="225"/>
      <c r="RXG165" s="225"/>
      <c r="RXH165" s="225"/>
      <c r="RXI165" s="225"/>
      <c r="RXJ165" s="225"/>
      <c r="RXK165" s="225"/>
      <c r="RXL165" s="225"/>
      <c r="RXM165" s="225"/>
      <c r="RXN165" s="225"/>
      <c r="RXO165" s="225"/>
      <c r="RXP165" s="225"/>
      <c r="RXQ165" s="225"/>
      <c r="RXR165" s="225"/>
      <c r="RXS165" s="225"/>
      <c r="RXT165" s="225"/>
      <c r="RXU165" s="225"/>
      <c r="RXV165" s="225"/>
      <c r="RXW165" s="225"/>
      <c r="RXX165" s="225"/>
      <c r="RXY165" s="225"/>
      <c r="RXZ165" s="225"/>
      <c r="RYA165" s="225"/>
      <c r="RYB165" s="225"/>
      <c r="RYC165" s="225"/>
      <c r="RYD165" s="225"/>
      <c r="RYE165" s="225"/>
      <c r="RYF165" s="225"/>
      <c r="RYG165" s="225"/>
      <c r="RYH165" s="225"/>
      <c r="RYI165" s="225"/>
      <c r="RYJ165" s="225"/>
      <c r="RYK165" s="225"/>
      <c r="RYL165" s="225"/>
      <c r="RYM165" s="225"/>
      <c r="RYN165" s="225"/>
      <c r="RYO165" s="225"/>
      <c r="RYP165" s="225"/>
      <c r="RYQ165" s="225"/>
      <c r="RYR165" s="225"/>
      <c r="RYS165" s="225"/>
      <c r="RYT165" s="225"/>
      <c r="RYU165" s="225"/>
      <c r="RYV165" s="225"/>
      <c r="RYW165" s="225"/>
      <c r="RYX165" s="225"/>
      <c r="RYY165" s="225"/>
      <c r="RYZ165" s="225"/>
      <c r="RZA165" s="225"/>
      <c r="RZB165" s="225"/>
      <c r="RZC165" s="225"/>
      <c r="RZD165" s="225"/>
      <c r="RZE165" s="225"/>
      <c r="RZF165" s="225"/>
      <c r="RZG165" s="225"/>
      <c r="RZH165" s="225"/>
      <c r="RZI165" s="225"/>
      <c r="RZJ165" s="225"/>
      <c r="RZK165" s="225"/>
      <c r="RZL165" s="225"/>
      <c r="RZM165" s="225"/>
      <c r="RZN165" s="225"/>
      <c r="RZO165" s="225"/>
      <c r="RZP165" s="225"/>
      <c r="RZQ165" s="225"/>
      <c r="RZR165" s="225"/>
      <c r="RZS165" s="225"/>
      <c r="RZT165" s="225"/>
      <c r="RZU165" s="225"/>
      <c r="RZV165" s="225"/>
      <c r="RZW165" s="225"/>
      <c r="RZX165" s="225"/>
      <c r="RZY165" s="225"/>
      <c r="RZZ165" s="225"/>
      <c r="SAA165" s="225"/>
      <c r="SAB165" s="225"/>
      <c r="SAC165" s="225"/>
      <c r="SAD165" s="225"/>
      <c r="SAE165" s="225"/>
      <c r="SAF165" s="225"/>
      <c r="SAG165" s="225"/>
      <c r="SAH165" s="225"/>
      <c r="SAI165" s="225"/>
      <c r="SAJ165" s="225"/>
      <c r="SAK165" s="225"/>
      <c r="SAL165" s="225"/>
      <c r="SAM165" s="225"/>
      <c r="SAN165" s="225"/>
      <c r="SAO165" s="225"/>
      <c r="SAP165" s="225"/>
      <c r="SAQ165" s="225"/>
      <c r="SAR165" s="225"/>
      <c r="SAS165" s="225"/>
      <c r="SAT165" s="225"/>
      <c r="SAU165" s="225"/>
      <c r="SAV165" s="225"/>
      <c r="SAW165" s="225"/>
      <c r="SAX165" s="225"/>
      <c r="SAY165" s="225"/>
      <c r="SAZ165" s="225"/>
      <c r="SBA165" s="225"/>
      <c r="SBB165" s="225"/>
      <c r="SBC165" s="225"/>
      <c r="SBD165" s="225"/>
      <c r="SBE165" s="225"/>
      <c r="SBF165" s="225"/>
      <c r="SBG165" s="225"/>
      <c r="SBH165" s="225"/>
      <c r="SBI165" s="225"/>
      <c r="SBJ165" s="225"/>
      <c r="SBK165" s="225"/>
      <c r="SBL165" s="225"/>
      <c r="SBM165" s="225"/>
      <c r="SBN165" s="225"/>
      <c r="SBO165" s="225"/>
      <c r="SBP165" s="225"/>
      <c r="SBQ165" s="225"/>
      <c r="SBR165" s="225"/>
      <c r="SBS165" s="225"/>
      <c r="SBT165" s="225"/>
      <c r="SBU165" s="225"/>
      <c r="SBV165" s="225"/>
      <c r="SBW165" s="225"/>
      <c r="SBX165" s="225"/>
      <c r="SBY165" s="225"/>
      <c r="SBZ165" s="225"/>
      <c r="SCA165" s="225"/>
      <c r="SCB165" s="225"/>
      <c r="SCC165" s="225"/>
      <c r="SCD165" s="225"/>
      <c r="SCE165" s="225"/>
      <c r="SCF165" s="225"/>
      <c r="SCG165" s="225"/>
      <c r="SCH165" s="225"/>
      <c r="SCI165" s="225"/>
      <c r="SCJ165" s="225"/>
      <c r="SCK165" s="225"/>
      <c r="SCL165" s="225"/>
      <c r="SCM165" s="225"/>
      <c r="SCN165" s="225"/>
      <c r="SCO165" s="225"/>
      <c r="SCP165" s="225"/>
      <c r="SCQ165" s="225"/>
      <c r="SCR165" s="225"/>
      <c r="SCS165" s="225"/>
      <c r="SCT165" s="225"/>
      <c r="SCU165" s="225"/>
      <c r="SCV165" s="225"/>
      <c r="SCW165" s="225"/>
      <c r="SCX165" s="225"/>
      <c r="SCY165" s="225"/>
      <c r="SCZ165" s="225"/>
      <c r="SDA165" s="225"/>
      <c r="SDB165" s="225"/>
      <c r="SDC165" s="225"/>
      <c r="SDD165" s="225"/>
      <c r="SDE165" s="225"/>
      <c r="SDF165" s="225"/>
      <c r="SDG165" s="225"/>
      <c r="SDH165" s="225"/>
      <c r="SDI165" s="225"/>
      <c r="SDJ165" s="225"/>
      <c r="SDK165" s="225"/>
      <c r="SDL165" s="225"/>
      <c r="SDM165" s="225"/>
      <c r="SDN165" s="225"/>
      <c r="SDO165" s="225"/>
      <c r="SDP165" s="225"/>
      <c r="SDQ165" s="225"/>
      <c r="SDR165" s="225"/>
      <c r="SDS165" s="225"/>
      <c r="SDT165" s="225"/>
      <c r="SDU165" s="225"/>
      <c r="SDV165" s="225"/>
      <c r="SDW165" s="225"/>
      <c r="SDX165" s="225"/>
      <c r="SDY165" s="225"/>
      <c r="SDZ165" s="225"/>
      <c r="SEA165" s="225"/>
      <c r="SEB165" s="225"/>
      <c r="SEC165" s="225"/>
      <c r="SED165" s="225"/>
      <c r="SEE165" s="225"/>
      <c r="SEF165" s="225"/>
      <c r="SEG165" s="225"/>
      <c r="SEH165" s="225"/>
      <c r="SEI165" s="225"/>
      <c r="SEJ165" s="225"/>
      <c r="SEK165" s="225"/>
      <c r="SEL165" s="225"/>
      <c r="SEM165" s="225"/>
      <c r="SEN165" s="225"/>
      <c r="SEO165" s="225"/>
      <c r="SEP165" s="225"/>
      <c r="SEQ165" s="225"/>
      <c r="SER165" s="225"/>
      <c r="SES165" s="225"/>
      <c r="SET165" s="225"/>
      <c r="SEU165" s="225"/>
      <c r="SEV165" s="225"/>
      <c r="SEW165" s="225"/>
      <c r="SEX165" s="225"/>
      <c r="SEY165" s="225"/>
      <c r="SEZ165" s="225"/>
      <c r="SFA165" s="225"/>
      <c r="SFB165" s="225"/>
      <c r="SFC165" s="225"/>
      <c r="SFD165" s="225"/>
      <c r="SFE165" s="225"/>
      <c r="SFF165" s="225"/>
      <c r="SFG165" s="225"/>
      <c r="SFH165" s="225"/>
      <c r="SFI165" s="225"/>
      <c r="SFJ165" s="225"/>
      <c r="SFK165" s="225"/>
      <c r="SFL165" s="225"/>
      <c r="SFM165" s="225"/>
      <c r="SFN165" s="225"/>
      <c r="SFO165" s="225"/>
      <c r="SFP165" s="225"/>
      <c r="SFQ165" s="225"/>
      <c r="SFR165" s="225"/>
      <c r="SFS165" s="225"/>
      <c r="SFT165" s="225"/>
      <c r="SFU165" s="225"/>
      <c r="SFV165" s="225"/>
      <c r="SFW165" s="225"/>
      <c r="SFX165" s="225"/>
      <c r="SFY165" s="225"/>
      <c r="SFZ165" s="225"/>
      <c r="SGA165" s="225"/>
      <c r="SGB165" s="225"/>
      <c r="SGC165" s="225"/>
      <c r="SGD165" s="225"/>
      <c r="SGE165" s="225"/>
      <c r="SGF165" s="225"/>
      <c r="SGG165" s="225"/>
      <c r="SGH165" s="225"/>
      <c r="SGI165" s="225"/>
      <c r="SGJ165" s="225"/>
      <c r="SGK165" s="225"/>
      <c r="SGL165" s="225"/>
      <c r="SGM165" s="225"/>
      <c r="SGN165" s="225"/>
      <c r="SGO165" s="225"/>
      <c r="SGP165" s="225"/>
      <c r="SGQ165" s="225"/>
      <c r="SGR165" s="225"/>
      <c r="SGS165" s="225"/>
      <c r="SGT165" s="225"/>
      <c r="SGU165" s="225"/>
      <c r="SGV165" s="225"/>
      <c r="SGW165" s="225"/>
      <c r="SGX165" s="225"/>
      <c r="SGY165" s="225"/>
      <c r="SGZ165" s="225"/>
      <c r="SHA165" s="225"/>
      <c r="SHB165" s="225"/>
      <c r="SHC165" s="225"/>
      <c r="SHD165" s="225"/>
      <c r="SHE165" s="225"/>
      <c r="SHF165" s="225"/>
      <c r="SHG165" s="225"/>
      <c r="SHH165" s="225"/>
      <c r="SHI165" s="225"/>
      <c r="SHJ165" s="225"/>
      <c r="SHK165" s="225"/>
      <c r="SHL165" s="225"/>
      <c r="SHM165" s="225"/>
      <c r="SHN165" s="225"/>
      <c r="SHO165" s="225"/>
      <c r="SHP165" s="225"/>
      <c r="SHQ165" s="225"/>
      <c r="SHR165" s="225"/>
      <c r="SHS165" s="225"/>
      <c r="SHT165" s="225"/>
      <c r="SHU165" s="225"/>
      <c r="SHV165" s="225"/>
      <c r="SHW165" s="225"/>
      <c r="SHX165" s="225"/>
      <c r="SHY165" s="225"/>
      <c r="SHZ165" s="225"/>
      <c r="SIA165" s="225"/>
      <c r="SIB165" s="225"/>
      <c r="SIC165" s="225"/>
      <c r="SID165" s="225"/>
      <c r="SIE165" s="225"/>
      <c r="SIF165" s="225"/>
      <c r="SIG165" s="225"/>
      <c r="SIH165" s="225"/>
      <c r="SII165" s="225"/>
      <c r="SIJ165" s="225"/>
      <c r="SIK165" s="225"/>
      <c r="SIL165" s="225"/>
      <c r="SIM165" s="225"/>
      <c r="SIN165" s="225"/>
      <c r="SIO165" s="225"/>
      <c r="SIP165" s="225"/>
      <c r="SIQ165" s="225"/>
      <c r="SIR165" s="225"/>
      <c r="SIS165" s="225"/>
      <c r="SIT165" s="225"/>
      <c r="SIU165" s="225"/>
      <c r="SIV165" s="225"/>
      <c r="SIW165" s="225"/>
      <c r="SIX165" s="225"/>
      <c r="SIY165" s="225"/>
      <c r="SIZ165" s="225"/>
      <c r="SJA165" s="225"/>
      <c r="SJB165" s="225"/>
      <c r="SJC165" s="225"/>
      <c r="SJD165" s="225"/>
      <c r="SJE165" s="225"/>
      <c r="SJF165" s="225"/>
      <c r="SJG165" s="225"/>
      <c r="SJH165" s="225"/>
      <c r="SJI165" s="225"/>
      <c r="SJJ165" s="225"/>
      <c r="SJK165" s="225"/>
      <c r="SJL165" s="225"/>
      <c r="SJM165" s="225"/>
      <c r="SJN165" s="225"/>
      <c r="SJO165" s="225"/>
      <c r="SJP165" s="225"/>
      <c r="SJQ165" s="225"/>
      <c r="SJR165" s="225"/>
      <c r="SJS165" s="225"/>
      <c r="SJT165" s="225"/>
      <c r="SJU165" s="225"/>
      <c r="SJV165" s="225"/>
      <c r="SJW165" s="225"/>
      <c r="SJX165" s="225"/>
      <c r="SJY165" s="225"/>
      <c r="SJZ165" s="225"/>
      <c r="SKA165" s="225"/>
      <c r="SKB165" s="225"/>
      <c r="SKC165" s="225"/>
      <c r="SKD165" s="225"/>
      <c r="SKE165" s="225"/>
      <c r="SKF165" s="225"/>
      <c r="SKG165" s="225"/>
      <c r="SKH165" s="225"/>
      <c r="SKI165" s="225"/>
      <c r="SKJ165" s="225"/>
      <c r="SKK165" s="225"/>
      <c r="SKL165" s="225"/>
      <c r="SKM165" s="225"/>
      <c r="SKN165" s="225"/>
      <c r="SKO165" s="225"/>
      <c r="SKP165" s="225"/>
      <c r="SKQ165" s="225"/>
      <c r="SKR165" s="225"/>
      <c r="SKS165" s="225"/>
      <c r="SKT165" s="225"/>
      <c r="SKU165" s="225"/>
      <c r="SKV165" s="225"/>
      <c r="SKW165" s="225"/>
      <c r="SKX165" s="225"/>
      <c r="SKY165" s="225"/>
      <c r="SKZ165" s="225"/>
      <c r="SLA165" s="225"/>
      <c r="SLB165" s="225"/>
      <c r="SLC165" s="225"/>
      <c r="SLD165" s="225"/>
      <c r="SLE165" s="225"/>
      <c r="SLF165" s="225"/>
      <c r="SLG165" s="225"/>
      <c r="SLH165" s="225"/>
      <c r="SLI165" s="225"/>
      <c r="SLJ165" s="225"/>
      <c r="SLK165" s="225"/>
      <c r="SLL165" s="225"/>
      <c r="SLM165" s="225"/>
      <c r="SLN165" s="225"/>
      <c r="SLO165" s="225"/>
      <c r="SLP165" s="225"/>
      <c r="SLQ165" s="225"/>
      <c r="SLR165" s="225"/>
      <c r="SLS165" s="225"/>
      <c r="SLT165" s="225"/>
      <c r="SLU165" s="225"/>
      <c r="SLV165" s="225"/>
      <c r="SLW165" s="225"/>
      <c r="SLX165" s="225"/>
      <c r="SLY165" s="225"/>
      <c r="SLZ165" s="225"/>
      <c r="SMA165" s="225"/>
      <c r="SMB165" s="225"/>
      <c r="SMC165" s="225"/>
      <c r="SMD165" s="225"/>
      <c r="SME165" s="225"/>
      <c r="SMF165" s="225"/>
      <c r="SMG165" s="225"/>
      <c r="SMH165" s="225"/>
      <c r="SMI165" s="225"/>
      <c r="SMJ165" s="225"/>
      <c r="SMK165" s="225"/>
      <c r="SML165" s="225"/>
      <c r="SMM165" s="225"/>
      <c r="SMN165" s="225"/>
      <c r="SMO165" s="225"/>
      <c r="SMP165" s="225"/>
      <c r="SMQ165" s="225"/>
      <c r="SMR165" s="225"/>
      <c r="SMS165" s="225"/>
      <c r="SMT165" s="225"/>
      <c r="SMU165" s="225"/>
      <c r="SMV165" s="225"/>
      <c r="SMW165" s="225"/>
      <c r="SMX165" s="225"/>
      <c r="SMY165" s="225"/>
      <c r="SMZ165" s="225"/>
      <c r="SNA165" s="225"/>
      <c r="SNB165" s="225"/>
      <c r="SNC165" s="225"/>
      <c r="SND165" s="225"/>
      <c r="SNE165" s="225"/>
      <c r="SNF165" s="225"/>
      <c r="SNG165" s="225"/>
      <c r="SNH165" s="225"/>
      <c r="SNI165" s="225"/>
      <c r="SNJ165" s="225"/>
      <c r="SNK165" s="225"/>
      <c r="SNL165" s="225"/>
      <c r="SNM165" s="225"/>
      <c r="SNN165" s="225"/>
      <c r="SNO165" s="225"/>
      <c r="SNP165" s="225"/>
      <c r="SNQ165" s="225"/>
      <c r="SNR165" s="225"/>
      <c r="SNS165" s="225"/>
      <c r="SNT165" s="225"/>
      <c r="SNU165" s="225"/>
      <c r="SNV165" s="225"/>
      <c r="SNW165" s="225"/>
      <c r="SNX165" s="225"/>
      <c r="SNY165" s="225"/>
      <c r="SNZ165" s="225"/>
      <c r="SOA165" s="225"/>
      <c r="SOB165" s="225"/>
      <c r="SOC165" s="225"/>
      <c r="SOD165" s="225"/>
      <c r="SOE165" s="225"/>
      <c r="SOF165" s="225"/>
      <c r="SOG165" s="225"/>
      <c r="SOH165" s="225"/>
      <c r="SOI165" s="225"/>
      <c r="SOJ165" s="225"/>
      <c r="SOK165" s="225"/>
      <c r="SOL165" s="225"/>
      <c r="SOM165" s="225"/>
      <c r="SON165" s="225"/>
      <c r="SOO165" s="225"/>
      <c r="SOP165" s="225"/>
      <c r="SOQ165" s="225"/>
      <c r="SOR165" s="225"/>
      <c r="SOS165" s="225"/>
      <c r="SOT165" s="225"/>
      <c r="SOU165" s="225"/>
      <c r="SOV165" s="225"/>
      <c r="SOW165" s="225"/>
      <c r="SOX165" s="225"/>
      <c r="SOY165" s="225"/>
      <c r="SOZ165" s="225"/>
      <c r="SPA165" s="225"/>
      <c r="SPB165" s="225"/>
      <c r="SPC165" s="225"/>
      <c r="SPD165" s="225"/>
      <c r="SPE165" s="225"/>
      <c r="SPF165" s="225"/>
      <c r="SPG165" s="225"/>
      <c r="SPH165" s="225"/>
      <c r="SPI165" s="225"/>
      <c r="SPJ165" s="225"/>
      <c r="SPK165" s="225"/>
      <c r="SPL165" s="225"/>
      <c r="SPM165" s="225"/>
      <c r="SPN165" s="225"/>
      <c r="SPO165" s="225"/>
      <c r="SPP165" s="225"/>
      <c r="SPQ165" s="225"/>
      <c r="SPR165" s="225"/>
      <c r="SPS165" s="225"/>
      <c r="SPT165" s="225"/>
      <c r="SPU165" s="225"/>
      <c r="SPV165" s="225"/>
      <c r="SPW165" s="225"/>
      <c r="SPX165" s="225"/>
      <c r="SPY165" s="225"/>
      <c r="SPZ165" s="225"/>
      <c r="SQA165" s="225"/>
      <c r="SQB165" s="225"/>
      <c r="SQC165" s="225"/>
      <c r="SQD165" s="225"/>
      <c r="SQE165" s="225"/>
      <c r="SQF165" s="225"/>
      <c r="SQG165" s="225"/>
      <c r="SQH165" s="225"/>
      <c r="SQI165" s="225"/>
      <c r="SQJ165" s="225"/>
      <c r="SQK165" s="225"/>
      <c r="SQL165" s="225"/>
      <c r="SQM165" s="225"/>
      <c r="SQN165" s="225"/>
      <c r="SQO165" s="225"/>
      <c r="SQP165" s="225"/>
      <c r="SQQ165" s="225"/>
      <c r="SQR165" s="225"/>
      <c r="SQS165" s="225"/>
      <c r="SQT165" s="225"/>
      <c r="SQU165" s="225"/>
      <c r="SQV165" s="225"/>
      <c r="SQW165" s="225"/>
      <c r="SQX165" s="225"/>
      <c r="SQY165" s="225"/>
      <c r="SQZ165" s="225"/>
      <c r="SRA165" s="225"/>
      <c r="SRB165" s="225"/>
      <c r="SRC165" s="225"/>
      <c r="SRD165" s="225"/>
      <c r="SRE165" s="225"/>
      <c r="SRF165" s="225"/>
      <c r="SRG165" s="225"/>
      <c r="SRH165" s="225"/>
      <c r="SRI165" s="225"/>
      <c r="SRJ165" s="225"/>
      <c r="SRK165" s="225"/>
      <c r="SRL165" s="225"/>
      <c r="SRM165" s="225"/>
      <c r="SRN165" s="225"/>
      <c r="SRO165" s="225"/>
      <c r="SRP165" s="225"/>
      <c r="SRQ165" s="225"/>
      <c r="SRR165" s="225"/>
      <c r="SRS165" s="225"/>
      <c r="SRT165" s="225"/>
      <c r="SRU165" s="225"/>
      <c r="SRV165" s="225"/>
      <c r="SRW165" s="225"/>
      <c r="SRX165" s="225"/>
      <c r="SRY165" s="225"/>
      <c r="SRZ165" s="225"/>
      <c r="SSA165" s="225"/>
      <c r="SSB165" s="225"/>
      <c r="SSC165" s="225"/>
      <c r="SSD165" s="225"/>
      <c r="SSE165" s="225"/>
      <c r="SSF165" s="225"/>
      <c r="SSG165" s="225"/>
      <c r="SSH165" s="225"/>
      <c r="SSI165" s="225"/>
      <c r="SSJ165" s="225"/>
      <c r="SSK165" s="225"/>
      <c r="SSL165" s="225"/>
      <c r="SSM165" s="225"/>
      <c r="SSN165" s="225"/>
      <c r="SSO165" s="225"/>
      <c r="SSP165" s="225"/>
      <c r="SSQ165" s="225"/>
      <c r="SSR165" s="225"/>
      <c r="SSS165" s="225"/>
      <c r="SST165" s="225"/>
      <c r="SSU165" s="225"/>
      <c r="SSV165" s="225"/>
      <c r="SSW165" s="225"/>
      <c r="SSX165" s="225"/>
      <c r="SSY165" s="225"/>
      <c r="SSZ165" s="225"/>
      <c r="STA165" s="225"/>
      <c r="STB165" s="225"/>
      <c r="STC165" s="225"/>
      <c r="STD165" s="225"/>
      <c r="STE165" s="225"/>
      <c r="STF165" s="225"/>
      <c r="STG165" s="225"/>
      <c r="STH165" s="225"/>
      <c r="STI165" s="225"/>
      <c r="STJ165" s="225"/>
      <c r="STK165" s="225"/>
      <c r="STL165" s="225"/>
      <c r="STM165" s="225"/>
      <c r="STN165" s="225"/>
      <c r="STO165" s="225"/>
      <c r="STP165" s="225"/>
      <c r="STQ165" s="225"/>
      <c r="STR165" s="225"/>
      <c r="STS165" s="225"/>
      <c r="STT165" s="225"/>
      <c r="STU165" s="225"/>
      <c r="STV165" s="225"/>
      <c r="STW165" s="225"/>
      <c r="STX165" s="225"/>
      <c r="STY165" s="225"/>
      <c r="STZ165" s="225"/>
      <c r="SUA165" s="225"/>
      <c r="SUB165" s="225"/>
      <c r="SUC165" s="225"/>
      <c r="SUD165" s="225"/>
      <c r="SUE165" s="225"/>
      <c r="SUF165" s="225"/>
      <c r="SUG165" s="225"/>
      <c r="SUH165" s="225"/>
      <c r="SUI165" s="225"/>
      <c r="SUJ165" s="225"/>
      <c r="SUK165" s="225"/>
      <c r="SUL165" s="225"/>
      <c r="SUM165" s="225"/>
      <c r="SUN165" s="225"/>
      <c r="SUO165" s="225"/>
      <c r="SUP165" s="225"/>
      <c r="SUQ165" s="225"/>
      <c r="SUR165" s="225"/>
      <c r="SUS165" s="225"/>
      <c r="SUT165" s="225"/>
      <c r="SUU165" s="225"/>
      <c r="SUV165" s="225"/>
      <c r="SUW165" s="225"/>
      <c r="SUX165" s="225"/>
      <c r="SUY165" s="225"/>
      <c r="SUZ165" s="225"/>
      <c r="SVA165" s="225"/>
      <c r="SVB165" s="225"/>
      <c r="SVC165" s="225"/>
      <c r="SVD165" s="225"/>
      <c r="SVE165" s="225"/>
      <c r="SVF165" s="225"/>
      <c r="SVG165" s="225"/>
      <c r="SVH165" s="225"/>
      <c r="SVI165" s="225"/>
      <c r="SVJ165" s="225"/>
      <c r="SVK165" s="225"/>
      <c r="SVL165" s="225"/>
      <c r="SVM165" s="225"/>
      <c r="SVN165" s="225"/>
      <c r="SVO165" s="225"/>
      <c r="SVP165" s="225"/>
      <c r="SVQ165" s="225"/>
      <c r="SVR165" s="225"/>
      <c r="SVS165" s="225"/>
      <c r="SVT165" s="225"/>
      <c r="SVU165" s="225"/>
      <c r="SVV165" s="225"/>
      <c r="SVW165" s="225"/>
      <c r="SVX165" s="225"/>
      <c r="SVY165" s="225"/>
      <c r="SVZ165" s="225"/>
      <c r="SWA165" s="225"/>
      <c r="SWB165" s="225"/>
      <c r="SWC165" s="225"/>
      <c r="SWD165" s="225"/>
      <c r="SWE165" s="225"/>
      <c r="SWF165" s="225"/>
      <c r="SWG165" s="225"/>
      <c r="SWH165" s="225"/>
      <c r="SWI165" s="225"/>
      <c r="SWJ165" s="225"/>
      <c r="SWK165" s="225"/>
      <c r="SWL165" s="225"/>
      <c r="SWM165" s="225"/>
      <c r="SWN165" s="225"/>
      <c r="SWO165" s="225"/>
      <c r="SWP165" s="225"/>
      <c r="SWQ165" s="225"/>
      <c r="SWR165" s="225"/>
      <c r="SWS165" s="225"/>
      <c r="SWT165" s="225"/>
      <c r="SWU165" s="225"/>
      <c r="SWV165" s="225"/>
      <c r="SWW165" s="225"/>
      <c r="SWX165" s="225"/>
      <c r="SWY165" s="225"/>
      <c r="SWZ165" s="225"/>
      <c r="SXA165" s="225"/>
      <c r="SXB165" s="225"/>
      <c r="SXC165" s="225"/>
      <c r="SXD165" s="225"/>
      <c r="SXE165" s="225"/>
      <c r="SXF165" s="225"/>
      <c r="SXG165" s="225"/>
      <c r="SXH165" s="225"/>
      <c r="SXI165" s="225"/>
      <c r="SXJ165" s="225"/>
      <c r="SXK165" s="225"/>
      <c r="SXL165" s="225"/>
      <c r="SXM165" s="225"/>
      <c r="SXN165" s="225"/>
      <c r="SXO165" s="225"/>
      <c r="SXP165" s="225"/>
      <c r="SXQ165" s="225"/>
      <c r="SXR165" s="225"/>
      <c r="SXS165" s="225"/>
      <c r="SXT165" s="225"/>
      <c r="SXU165" s="225"/>
      <c r="SXV165" s="225"/>
      <c r="SXW165" s="225"/>
      <c r="SXX165" s="225"/>
      <c r="SXY165" s="225"/>
      <c r="SXZ165" s="225"/>
      <c r="SYA165" s="225"/>
      <c r="SYB165" s="225"/>
      <c r="SYC165" s="225"/>
      <c r="SYD165" s="225"/>
      <c r="SYE165" s="225"/>
      <c r="SYF165" s="225"/>
      <c r="SYG165" s="225"/>
      <c r="SYH165" s="225"/>
      <c r="SYI165" s="225"/>
      <c r="SYJ165" s="225"/>
      <c r="SYK165" s="225"/>
      <c r="SYL165" s="225"/>
      <c r="SYM165" s="225"/>
      <c r="SYN165" s="225"/>
      <c r="SYO165" s="225"/>
      <c r="SYP165" s="225"/>
      <c r="SYQ165" s="225"/>
      <c r="SYR165" s="225"/>
      <c r="SYS165" s="225"/>
      <c r="SYT165" s="225"/>
      <c r="SYU165" s="225"/>
      <c r="SYV165" s="225"/>
      <c r="SYW165" s="225"/>
      <c r="SYX165" s="225"/>
      <c r="SYY165" s="225"/>
      <c r="SYZ165" s="225"/>
      <c r="SZA165" s="225"/>
      <c r="SZB165" s="225"/>
      <c r="SZC165" s="225"/>
      <c r="SZD165" s="225"/>
      <c r="SZE165" s="225"/>
      <c r="SZF165" s="225"/>
      <c r="SZG165" s="225"/>
      <c r="SZH165" s="225"/>
      <c r="SZI165" s="225"/>
      <c r="SZJ165" s="225"/>
      <c r="SZK165" s="225"/>
      <c r="SZL165" s="225"/>
      <c r="SZM165" s="225"/>
      <c r="SZN165" s="225"/>
      <c r="SZO165" s="225"/>
      <c r="SZP165" s="225"/>
      <c r="SZQ165" s="225"/>
      <c r="SZR165" s="225"/>
      <c r="SZS165" s="225"/>
      <c r="SZT165" s="225"/>
      <c r="SZU165" s="225"/>
      <c r="SZV165" s="225"/>
      <c r="SZW165" s="225"/>
      <c r="SZX165" s="225"/>
      <c r="SZY165" s="225"/>
      <c r="SZZ165" s="225"/>
      <c r="TAA165" s="225"/>
      <c r="TAB165" s="225"/>
      <c r="TAC165" s="225"/>
      <c r="TAD165" s="225"/>
      <c r="TAE165" s="225"/>
      <c r="TAF165" s="225"/>
      <c r="TAG165" s="225"/>
      <c r="TAH165" s="225"/>
      <c r="TAI165" s="225"/>
      <c r="TAJ165" s="225"/>
      <c r="TAK165" s="225"/>
      <c r="TAL165" s="225"/>
      <c r="TAM165" s="225"/>
      <c r="TAN165" s="225"/>
      <c r="TAO165" s="225"/>
      <c r="TAP165" s="225"/>
      <c r="TAQ165" s="225"/>
      <c r="TAR165" s="225"/>
      <c r="TAS165" s="225"/>
      <c r="TAT165" s="225"/>
      <c r="TAU165" s="225"/>
      <c r="TAV165" s="225"/>
      <c r="TAW165" s="225"/>
      <c r="TAX165" s="225"/>
      <c r="TAY165" s="225"/>
      <c r="TAZ165" s="225"/>
      <c r="TBA165" s="225"/>
      <c r="TBB165" s="225"/>
      <c r="TBC165" s="225"/>
      <c r="TBD165" s="225"/>
      <c r="TBE165" s="225"/>
      <c r="TBF165" s="225"/>
      <c r="TBG165" s="225"/>
      <c r="TBH165" s="225"/>
      <c r="TBI165" s="225"/>
      <c r="TBJ165" s="225"/>
      <c r="TBK165" s="225"/>
      <c r="TBL165" s="225"/>
      <c r="TBM165" s="225"/>
      <c r="TBN165" s="225"/>
      <c r="TBO165" s="225"/>
      <c r="TBP165" s="225"/>
      <c r="TBQ165" s="225"/>
      <c r="TBR165" s="225"/>
      <c r="TBS165" s="225"/>
      <c r="TBT165" s="225"/>
      <c r="TBU165" s="225"/>
      <c r="TBV165" s="225"/>
      <c r="TBW165" s="225"/>
      <c r="TBX165" s="225"/>
      <c r="TBY165" s="225"/>
      <c r="TBZ165" s="225"/>
      <c r="TCA165" s="225"/>
      <c r="TCB165" s="225"/>
      <c r="TCC165" s="225"/>
      <c r="TCD165" s="225"/>
      <c r="TCE165" s="225"/>
      <c r="TCF165" s="225"/>
      <c r="TCG165" s="225"/>
      <c r="TCH165" s="225"/>
      <c r="TCI165" s="225"/>
      <c r="TCJ165" s="225"/>
      <c r="TCK165" s="225"/>
      <c r="TCL165" s="225"/>
      <c r="TCM165" s="225"/>
      <c r="TCN165" s="225"/>
      <c r="TCO165" s="225"/>
      <c r="TCP165" s="225"/>
      <c r="TCQ165" s="225"/>
      <c r="TCR165" s="225"/>
      <c r="TCS165" s="225"/>
      <c r="TCT165" s="225"/>
      <c r="TCU165" s="225"/>
      <c r="TCV165" s="225"/>
      <c r="TCW165" s="225"/>
      <c r="TCX165" s="225"/>
      <c r="TCY165" s="225"/>
      <c r="TCZ165" s="225"/>
      <c r="TDA165" s="225"/>
      <c r="TDB165" s="225"/>
      <c r="TDC165" s="225"/>
      <c r="TDD165" s="225"/>
      <c r="TDE165" s="225"/>
      <c r="TDF165" s="225"/>
      <c r="TDG165" s="225"/>
      <c r="TDH165" s="225"/>
      <c r="TDI165" s="225"/>
      <c r="TDJ165" s="225"/>
      <c r="TDK165" s="225"/>
      <c r="TDL165" s="225"/>
      <c r="TDM165" s="225"/>
      <c r="TDN165" s="225"/>
      <c r="TDO165" s="225"/>
      <c r="TDP165" s="225"/>
      <c r="TDQ165" s="225"/>
      <c r="TDR165" s="225"/>
      <c r="TDS165" s="225"/>
      <c r="TDT165" s="225"/>
      <c r="TDU165" s="225"/>
      <c r="TDV165" s="225"/>
      <c r="TDW165" s="225"/>
      <c r="TDX165" s="225"/>
      <c r="TDY165" s="225"/>
      <c r="TDZ165" s="225"/>
      <c r="TEA165" s="225"/>
      <c r="TEB165" s="225"/>
      <c r="TEC165" s="225"/>
      <c r="TED165" s="225"/>
      <c r="TEE165" s="225"/>
      <c r="TEF165" s="225"/>
      <c r="TEG165" s="225"/>
      <c r="TEH165" s="225"/>
      <c r="TEI165" s="225"/>
      <c r="TEJ165" s="225"/>
      <c r="TEK165" s="225"/>
      <c r="TEL165" s="225"/>
      <c r="TEM165" s="225"/>
      <c r="TEN165" s="225"/>
      <c r="TEO165" s="225"/>
      <c r="TEP165" s="225"/>
      <c r="TEQ165" s="225"/>
      <c r="TER165" s="225"/>
      <c r="TES165" s="225"/>
      <c r="TET165" s="225"/>
      <c r="TEU165" s="225"/>
      <c r="TEV165" s="225"/>
      <c r="TEW165" s="225"/>
      <c r="TEX165" s="225"/>
      <c r="TEY165" s="225"/>
      <c r="TEZ165" s="225"/>
      <c r="TFA165" s="225"/>
      <c r="TFB165" s="225"/>
      <c r="TFC165" s="225"/>
      <c r="TFD165" s="225"/>
      <c r="TFE165" s="225"/>
      <c r="TFF165" s="225"/>
      <c r="TFG165" s="225"/>
      <c r="TFH165" s="225"/>
      <c r="TFI165" s="225"/>
      <c r="TFJ165" s="225"/>
      <c r="TFK165" s="225"/>
      <c r="TFL165" s="225"/>
      <c r="TFM165" s="225"/>
      <c r="TFN165" s="225"/>
      <c r="TFO165" s="225"/>
      <c r="TFP165" s="225"/>
      <c r="TFQ165" s="225"/>
      <c r="TFR165" s="225"/>
      <c r="TFS165" s="225"/>
      <c r="TFT165" s="225"/>
      <c r="TFU165" s="225"/>
      <c r="TFV165" s="225"/>
      <c r="TFW165" s="225"/>
      <c r="TFX165" s="225"/>
      <c r="TFY165" s="225"/>
      <c r="TFZ165" s="225"/>
      <c r="TGA165" s="225"/>
      <c r="TGB165" s="225"/>
      <c r="TGC165" s="225"/>
      <c r="TGD165" s="225"/>
      <c r="TGE165" s="225"/>
      <c r="TGF165" s="225"/>
      <c r="TGG165" s="225"/>
      <c r="TGH165" s="225"/>
      <c r="TGI165" s="225"/>
      <c r="TGJ165" s="225"/>
      <c r="TGK165" s="225"/>
      <c r="TGL165" s="225"/>
      <c r="TGM165" s="225"/>
      <c r="TGN165" s="225"/>
      <c r="TGO165" s="225"/>
      <c r="TGP165" s="225"/>
      <c r="TGQ165" s="225"/>
      <c r="TGR165" s="225"/>
      <c r="TGS165" s="225"/>
      <c r="TGT165" s="225"/>
      <c r="TGU165" s="225"/>
      <c r="TGV165" s="225"/>
      <c r="TGW165" s="225"/>
      <c r="TGX165" s="225"/>
      <c r="TGY165" s="225"/>
      <c r="TGZ165" s="225"/>
      <c r="THA165" s="225"/>
      <c r="THB165" s="225"/>
      <c r="THC165" s="225"/>
      <c r="THD165" s="225"/>
      <c r="THE165" s="225"/>
      <c r="THF165" s="225"/>
      <c r="THG165" s="225"/>
      <c r="THH165" s="225"/>
      <c r="THI165" s="225"/>
      <c r="THJ165" s="225"/>
      <c r="THK165" s="225"/>
      <c r="THL165" s="225"/>
      <c r="THM165" s="225"/>
      <c r="THN165" s="225"/>
      <c r="THO165" s="225"/>
      <c r="THP165" s="225"/>
      <c r="THQ165" s="225"/>
      <c r="THR165" s="225"/>
      <c r="THS165" s="225"/>
      <c r="THT165" s="225"/>
      <c r="THU165" s="225"/>
      <c r="THV165" s="225"/>
      <c r="THW165" s="225"/>
      <c r="THX165" s="225"/>
      <c r="THY165" s="225"/>
      <c r="THZ165" s="225"/>
      <c r="TIA165" s="225"/>
      <c r="TIB165" s="225"/>
      <c r="TIC165" s="225"/>
      <c r="TID165" s="225"/>
      <c r="TIE165" s="225"/>
      <c r="TIF165" s="225"/>
      <c r="TIG165" s="225"/>
      <c r="TIH165" s="225"/>
      <c r="TII165" s="225"/>
      <c r="TIJ165" s="225"/>
      <c r="TIK165" s="225"/>
      <c r="TIL165" s="225"/>
      <c r="TIM165" s="225"/>
      <c r="TIN165" s="225"/>
      <c r="TIO165" s="225"/>
      <c r="TIP165" s="225"/>
      <c r="TIQ165" s="225"/>
      <c r="TIR165" s="225"/>
      <c r="TIS165" s="225"/>
      <c r="TIT165" s="225"/>
      <c r="TIU165" s="225"/>
      <c r="TIV165" s="225"/>
      <c r="TIW165" s="225"/>
      <c r="TIX165" s="225"/>
      <c r="TIY165" s="225"/>
      <c r="TIZ165" s="225"/>
      <c r="TJA165" s="225"/>
      <c r="TJB165" s="225"/>
      <c r="TJC165" s="225"/>
      <c r="TJD165" s="225"/>
      <c r="TJE165" s="225"/>
      <c r="TJF165" s="225"/>
      <c r="TJG165" s="225"/>
      <c r="TJH165" s="225"/>
      <c r="TJI165" s="225"/>
      <c r="TJJ165" s="225"/>
      <c r="TJK165" s="225"/>
      <c r="TJL165" s="225"/>
      <c r="TJM165" s="225"/>
      <c r="TJN165" s="225"/>
      <c r="TJO165" s="225"/>
      <c r="TJP165" s="225"/>
      <c r="TJQ165" s="225"/>
      <c r="TJR165" s="225"/>
      <c r="TJS165" s="225"/>
      <c r="TJT165" s="225"/>
      <c r="TJU165" s="225"/>
      <c r="TJV165" s="225"/>
      <c r="TJW165" s="225"/>
      <c r="TJX165" s="225"/>
      <c r="TJY165" s="225"/>
      <c r="TJZ165" s="225"/>
      <c r="TKA165" s="225"/>
      <c r="TKB165" s="225"/>
      <c r="TKC165" s="225"/>
      <c r="TKD165" s="225"/>
      <c r="TKE165" s="225"/>
      <c r="TKF165" s="225"/>
      <c r="TKG165" s="225"/>
      <c r="TKH165" s="225"/>
      <c r="TKI165" s="225"/>
      <c r="TKJ165" s="225"/>
      <c r="TKK165" s="225"/>
      <c r="TKL165" s="225"/>
      <c r="TKM165" s="225"/>
      <c r="TKN165" s="225"/>
      <c r="TKO165" s="225"/>
      <c r="TKP165" s="225"/>
      <c r="TKQ165" s="225"/>
      <c r="TKR165" s="225"/>
      <c r="TKS165" s="225"/>
      <c r="TKT165" s="225"/>
      <c r="TKU165" s="225"/>
      <c r="TKV165" s="225"/>
      <c r="TKW165" s="225"/>
      <c r="TKX165" s="225"/>
      <c r="TKY165" s="225"/>
      <c r="TKZ165" s="225"/>
      <c r="TLA165" s="225"/>
      <c r="TLB165" s="225"/>
      <c r="TLC165" s="225"/>
      <c r="TLD165" s="225"/>
      <c r="TLE165" s="225"/>
      <c r="TLF165" s="225"/>
      <c r="TLG165" s="225"/>
      <c r="TLH165" s="225"/>
      <c r="TLI165" s="225"/>
      <c r="TLJ165" s="225"/>
      <c r="TLK165" s="225"/>
      <c r="TLL165" s="225"/>
      <c r="TLM165" s="225"/>
      <c r="TLN165" s="225"/>
      <c r="TLO165" s="225"/>
      <c r="TLP165" s="225"/>
      <c r="TLQ165" s="225"/>
      <c r="TLR165" s="225"/>
      <c r="TLS165" s="225"/>
      <c r="TLT165" s="225"/>
      <c r="TLU165" s="225"/>
      <c r="TLV165" s="225"/>
      <c r="TLW165" s="225"/>
      <c r="TLX165" s="225"/>
      <c r="TLY165" s="225"/>
      <c r="TLZ165" s="225"/>
      <c r="TMA165" s="225"/>
      <c r="TMB165" s="225"/>
      <c r="TMC165" s="225"/>
      <c r="TMD165" s="225"/>
      <c r="TME165" s="225"/>
      <c r="TMF165" s="225"/>
      <c r="TMG165" s="225"/>
      <c r="TMH165" s="225"/>
      <c r="TMI165" s="225"/>
      <c r="TMJ165" s="225"/>
      <c r="TMK165" s="225"/>
      <c r="TML165" s="225"/>
      <c r="TMM165" s="225"/>
      <c r="TMN165" s="225"/>
      <c r="TMO165" s="225"/>
      <c r="TMP165" s="225"/>
      <c r="TMQ165" s="225"/>
      <c r="TMR165" s="225"/>
      <c r="TMS165" s="225"/>
      <c r="TMT165" s="225"/>
      <c r="TMU165" s="225"/>
      <c r="TMV165" s="225"/>
      <c r="TMW165" s="225"/>
      <c r="TMX165" s="225"/>
      <c r="TMY165" s="225"/>
      <c r="TMZ165" s="225"/>
      <c r="TNA165" s="225"/>
      <c r="TNB165" s="225"/>
      <c r="TNC165" s="225"/>
      <c r="TND165" s="225"/>
      <c r="TNE165" s="225"/>
      <c r="TNF165" s="225"/>
      <c r="TNG165" s="225"/>
      <c r="TNH165" s="225"/>
      <c r="TNI165" s="225"/>
      <c r="TNJ165" s="225"/>
      <c r="TNK165" s="225"/>
      <c r="TNL165" s="225"/>
      <c r="TNM165" s="225"/>
      <c r="TNN165" s="225"/>
      <c r="TNO165" s="225"/>
      <c r="TNP165" s="225"/>
      <c r="TNQ165" s="225"/>
      <c r="TNR165" s="225"/>
      <c r="TNS165" s="225"/>
      <c r="TNT165" s="225"/>
      <c r="TNU165" s="225"/>
      <c r="TNV165" s="225"/>
      <c r="TNW165" s="225"/>
      <c r="TNX165" s="225"/>
      <c r="TNY165" s="225"/>
      <c r="TNZ165" s="225"/>
      <c r="TOA165" s="225"/>
      <c r="TOB165" s="225"/>
      <c r="TOC165" s="225"/>
      <c r="TOD165" s="225"/>
      <c r="TOE165" s="225"/>
      <c r="TOF165" s="225"/>
      <c r="TOG165" s="225"/>
      <c r="TOH165" s="225"/>
      <c r="TOI165" s="225"/>
      <c r="TOJ165" s="225"/>
      <c r="TOK165" s="225"/>
      <c r="TOL165" s="225"/>
      <c r="TOM165" s="225"/>
      <c r="TON165" s="225"/>
      <c r="TOO165" s="225"/>
      <c r="TOP165" s="225"/>
      <c r="TOQ165" s="225"/>
      <c r="TOR165" s="225"/>
      <c r="TOS165" s="225"/>
      <c r="TOT165" s="225"/>
      <c r="TOU165" s="225"/>
      <c r="TOV165" s="225"/>
      <c r="TOW165" s="225"/>
      <c r="TOX165" s="225"/>
      <c r="TOY165" s="225"/>
      <c r="TOZ165" s="225"/>
      <c r="TPA165" s="225"/>
      <c r="TPB165" s="225"/>
      <c r="TPC165" s="225"/>
      <c r="TPD165" s="225"/>
      <c r="TPE165" s="225"/>
      <c r="TPF165" s="225"/>
      <c r="TPG165" s="225"/>
      <c r="TPH165" s="225"/>
      <c r="TPI165" s="225"/>
      <c r="TPJ165" s="225"/>
      <c r="TPK165" s="225"/>
      <c r="TPL165" s="225"/>
      <c r="TPM165" s="225"/>
      <c r="TPN165" s="225"/>
      <c r="TPO165" s="225"/>
      <c r="TPP165" s="225"/>
      <c r="TPQ165" s="225"/>
      <c r="TPR165" s="225"/>
      <c r="TPS165" s="225"/>
      <c r="TPT165" s="225"/>
      <c r="TPU165" s="225"/>
      <c r="TPV165" s="225"/>
      <c r="TPW165" s="225"/>
      <c r="TPX165" s="225"/>
      <c r="TPY165" s="225"/>
      <c r="TPZ165" s="225"/>
      <c r="TQA165" s="225"/>
      <c r="TQB165" s="225"/>
      <c r="TQC165" s="225"/>
      <c r="TQD165" s="225"/>
      <c r="TQE165" s="225"/>
      <c r="TQF165" s="225"/>
      <c r="TQG165" s="225"/>
      <c r="TQH165" s="225"/>
      <c r="TQI165" s="225"/>
      <c r="TQJ165" s="225"/>
      <c r="TQK165" s="225"/>
      <c r="TQL165" s="225"/>
      <c r="TQM165" s="225"/>
      <c r="TQN165" s="225"/>
      <c r="TQO165" s="225"/>
      <c r="TQP165" s="225"/>
      <c r="TQQ165" s="225"/>
      <c r="TQR165" s="225"/>
      <c r="TQS165" s="225"/>
      <c r="TQT165" s="225"/>
      <c r="TQU165" s="225"/>
      <c r="TQV165" s="225"/>
      <c r="TQW165" s="225"/>
      <c r="TQX165" s="225"/>
      <c r="TQY165" s="225"/>
      <c r="TQZ165" s="225"/>
      <c r="TRA165" s="225"/>
      <c r="TRB165" s="225"/>
      <c r="TRC165" s="225"/>
      <c r="TRD165" s="225"/>
      <c r="TRE165" s="225"/>
      <c r="TRF165" s="225"/>
      <c r="TRG165" s="225"/>
      <c r="TRH165" s="225"/>
      <c r="TRI165" s="225"/>
      <c r="TRJ165" s="225"/>
      <c r="TRK165" s="225"/>
      <c r="TRL165" s="225"/>
      <c r="TRM165" s="225"/>
      <c r="TRN165" s="225"/>
      <c r="TRO165" s="225"/>
      <c r="TRP165" s="225"/>
      <c r="TRQ165" s="225"/>
      <c r="TRR165" s="225"/>
      <c r="TRS165" s="225"/>
      <c r="TRT165" s="225"/>
      <c r="TRU165" s="225"/>
      <c r="TRV165" s="225"/>
      <c r="TRW165" s="225"/>
      <c r="TRX165" s="225"/>
      <c r="TRY165" s="225"/>
      <c r="TRZ165" s="225"/>
      <c r="TSA165" s="225"/>
      <c r="TSB165" s="225"/>
      <c r="TSC165" s="225"/>
      <c r="TSD165" s="225"/>
      <c r="TSE165" s="225"/>
      <c r="TSF165" s="225"/>
      <c r="TSG165" s="225"/>
      <c r="TSH165" s="225"/>
      <c r="TSI165" s="225"/>
      <c r="TSJ165" s="225"/>
      <c r="TSK165" s="225"/>
      <c r="TSL165" s="225"/>
      <c r="TSM165" s="225"/>
      <c r="TSN165" s="225"/>
      <c r="TSO165" s="225"/>
      <c r="TSP165" s="225"/>
      <c r="TSQ165" s="225"/>
      <c r="TSR165" s="225"/>
      <c r="TSS165" s="225"/>
      <c r="TST165" s="225"/>
      <c r="TSU165" s="225"/>
      <c r="TSV165" s="225"/>
      <c r="TSW165" s="225"/>
      <c r="TSX165" s="225"/>
      <c r="TSY165" s="225"/>
      <c r="TSZ165" s="225"/>
      <c r="TTA165" s="225"/>
      <c r="TTB165" s="225"/>
      <c r="TTC165" s="225"/>
      <c r="TTD165" s="225"/>
      <c r="TTE165" s="225"/>
      <c r="TTF165" s="225"/>
      <c r="TTG165" s="225"/>
      <c r="TTH165" s="225"/>
      <c r="TTI165" s="225"/>
      <c r="TTJ165" s="225"/>
      <c r="TTK165" s="225"/>
      <c r="TTL165" s="225"/>
      <c r="TTM165" s="225"/>
      <c r="TTN165" s="225"/>
      <c r="TTO165" s="225"/>
      <c r="TTP165" s="225"/>
      <c r="TTQ165" s="225"/>
      <c r="TTR165" s="225"/>
      <c r="TTS165" s="225"/>
      <c r="TTT165" s="225"/>
      <c r="TTU165" s="225"/>
      <c r="TTV165" s="225"/>
      <c r="TTW165" s="225"/>
      <c r="TTX165" s="225"/>
      <c r="TTY165" s="225"/>
      <c r="TTZ165" s="225"/>
      <c r="TUA165" s="225"/>
      <c r="TUB165" s="225"/>
      <c r="TUC165" s="225"/>
      <c r="TUD165" s="225"/>
      <c r="TUE165" s="225"/>
      <c r="TUF165" s="225"/>
      <c r="TUG165" s="225"/>
      <c r="TUH165" s="225"/>
      <c r="TUI165" s="225"/>
      <c r="TUJ165" s="225"/>
      <c r="TUK165" s="225"/>
      <c r="TUL165" s="225"/>
      <c r="TUM165" s="225"/>
      <c r="TUN165" s="225"/>
      <c r="TUO165" s="225"/>
      <c r="TUP165" s="225"/>
      <c r="TUQ165" s="225"/>
      <c r="TUR165" s="225"/>
      <c r="TUS165" s="225"/>
      <c r="TUT165" s="225"/>
      <c r="TUU165" s="225"/>
      <c r="TUV165" s="225"/>
      <c r="TUW165" s="225"/>
      <c r="TUX165" s="225"/>
      <c r="TUY165" s="225"/>
      <c r="TUZ165" s="225"/>
      <c r="TVA165" s="225"/>
      <c r="TVB165" s="225"/>
      <c r="TVC165" s="225"/>
      <c r="TVD165" s="225"/>
      <c r="TVE165" s="225"/>
      <c r="TVF165" s="225"/>
      <c r="TVG165" s="225"/>
      <c r="TVH165" s="225"/>
      <c r="TVI165" s="225"/>
      <c r="TVJ165" s="225"/>
      <c r="TVK165" s="225"/>
      <c r="TVL165" s="225"/>
      <c r="TVM165" s="225"/>
      <c r="TVN165" s="225"/>
      <c r="TVO165" s="225"/>
      <c r="TVP165" s="225"/>
      <c r="TVQ165" s="225"/>
      <c r="TVR165" s="225"/>
      <c r="TVS165" s="225"/>
      <c r="TVT165" s="225"/>
      <c r="TVU165" s="225"/>
      <c r="TVV165" s="225"/>
      <c r="TVW165" s="225"/>
      <c r="TVX165" s="225"/>
      <c r="TVY165" s="225"/>
      <c r="TVZ165" s="225"/>
      <c r="TWA165" s="225"/>
      <c r="TWB165" s="225"/>
      <c r="TWC165" s="225"/>
      <c r="TWD165" s="225"/>
      <c r="TWE165" s="225"/>
      <c r="TWF165" s="225"/>
      <c r="TWG165" s="225"/>
      <c r="TWH165" s="225"/>
      <c r="TWI165" s="225"/>
      <c r="TWJ165" s="225"/>
      <c r="TWK165" s="225"/>
      <c r="TWL165" s="225"/>
      <c r="TWM165" s="225"/>
      <c r="TWN165" s="225"/>
      <c r="TWO165" s="225"/>
      <c r="TWP165" s="225"/>
      <c r="TWQ165" s="225"/>
      <c r="TWR165" s="225"/>
      <c r="TWS165" s="225"/>
      <c r="TWT165" s="225"/>
      <c r="TWU165" s="225"/>
      <c r="TWV165" s="225"/>
      <c r="TWW165" s="225"/>
      <c r="TWX165" s="225"/>
      <c r="TWY165" s="225"/>
      <c r="TWZ165" s="225"/>
      <c r="TXA165" s="225"/>
      <c r="TXB165" s="225"/>
      <c r="TXC165" s="225"/>
      <c r="TXD165" s="225"/>
      <c r="TXE165" s="225"/>
      <c r="TXF165" s="225"/>
      <c r="TXG165" s="225"/>
      <c r="TXH165" s="225"/>
      <c r="TXI165" s="225"/>
      <c r="TXJ165" s="225"/>
      <c r="TXK165" s="225"/>
      <c r="TXL165" s="225"/>
      <c r="TXM165" s="225"/>
      <c r="TXN165" s="225"/>
      <c r="TXO165" s="225"/>
      <c r="TXP165" s="225"/>
      <c r="TXQ165" s="225"/>
      <c r="TXR165" s="225"/>
      <c r="TXS165" s="225"/>
      <c r="TXT165" s="225"/>
      <c r="TXU165" s="225"/>
      <c r="TXV165" s="225"/>
      <c r="TXW165" s="225"/>
      <c r="TXX165" s="225"/>
      <c r="TXY165" s="225"/>
      <c r="TXZ165" s="225"/>
      <c r="TYA165" s="225"/>
      <c r="TYB165" s="225"/>
      <c r="TYC165" s="225"/>
      <c r="TYD165" s="225"/>
      <c r="TYE165" s="225"/>
      <c r="TYF165" s="225"/>
      <c r="TYG165" s="225"/>
      <c r="TYH165" s="225"/>
      <c r="TYI165" s="225"/>
      <c r="TYJ165" s="225"/>
      <c r="TYK165" s="225"/>
      <c r="TYL165" s="225"/>
      <c r="TYM165" s="225"/>
      <c r="TYN165" s="225"/>
      <c r="TYO165" s="225"/>
      <c r="TYP165" s="225"/>
      <c r="TYQ165" s="225"/>
      <c r="TYR165" s="225"/>
      <c r="TYS165" s="225"/>
      <c r="TYT165" s="225"/>
      <c r="TYU165" s="225"/>
      <c r="TYV165" s="225"/>
      <c r="TYW165" s="225"/>
      <c r="TYX165" s="225"/>
      <c r="TYY165" s="225"/>
      <c r="TYZ165" s="225"/>
      <c r="TZA165" s="225"/>
      <c r="TZB165" s="225"/>
      <c r="TZC165" s="225"/>
      <c r="TZD165" s="225"/>
      <c r="TZE165" s="225"/>
      <c r="TZF165" s="225"/>
      <c r="TZG165" s="225"/>
      <c r="TZH165" s="225"/>
      <c r="TZI165" s="225"/>
      <c r="TZJ165" s="225"/>
      <c r="TZK165" s="225"/>
      <c r="TZL165" s="225"/>
      <c r="TZM165" s="225"/>
      <c r="TZN165" s="225"/>
      <c r="TZO165" s="225"/>
      <c r="TZP165" s="225"/>
      <c r="TZQ165" s="225"/>
      <c r="TZR165" s="225"/>
      <c r="TZS165" s="225"/>
      <c r="TZT165" s="225"/>
      <c r="TZU165" s="225"/>
      <c r="TZV165" s="225"/>
      <c r="TZW165" s="225"/>
      <c r="TZX165" s="225"/>
      <c r="TZY165" s="225"/>
      <c r="TZZ165" s="225"/>
      <c r="UAA165" s="225"/>
      <c r="UAB165" s="225"/>
      <c r="UAC165" s="225"/>
      <c r="UAD165" s="225"/>
      <c r="UAE165" s="225"/>
      <c r="UAF165" s="225"/>
      <c r="UAG165" s="225"/>
      <c r="UAH165" s="225"/>
      <c r="UAI165" s="225"/>
      <c r="UAJ165" s="225"/>
      <c r="UAK165" s="225"/>
      <c r="UAL165" s="225"/>
      <c r="UAM165" s="225"/>
      <c r="UAN165" s="225"/>
      <c r="UAO165" s="225"/>
      <c r="UAP165" s="225"/>
      <c r="UAQ165" s="225"/>
      <c r="UAR165" s="225"/>
      <c r="UAS165" s="225"/>
      <c r="UAT165" s="225"/>
      <c r="UAU165" s="225"/>
      <c r="UAV165" s="225"/>
      <c r="UAW165" s="225"/>
      <c r="UAX165" s="225"/>
      <c r="UAY165" s="225"/>
      <c r="UAZ165" s="225"/>
      <c r="UBA165" s="225"/>
      <c r="UBB165" s="225"/>
      <c r="UBC165" s="225"/>
      <c r="UBD165" s="225"/>
      <c r="UBE165" s="225"/>
      <c r="UBF165" s="225"/>
      <c r="UBG165" s="225"/>
      <c r="UBH165" s="225"/>
      <c r="UBI165" s="225"/>
      <c r="UBJ165" s="225"/>
      <c r="UBK165" s="225"/>
      <c r="UBL165" s="225"/>
      <c r="UBM165" s="225"/>
      <c r="UBN165" s="225"/>
      <c r="UBO165" s="225"/>
      <c r="UBP165" s="225"/>
      <c r="UBQ165" s="225"/>
      <c r="UBR165" s="225"/>
      <c r="UBS165" s="225"/>
      <c r="UBT165" s="225"/>
      <c r="UBU165" s="225"/>
      <c r="UBV165" s="225"/>
      <c r="UBW165" s="225"/>
      <c r="UBX165" s="225"/>
      <c r="UBY165" s="225"/>
      <c r="UBZ165" s="225"/>
      <c r="UCA165" s="225"/>
      <c r="UCB165" s="225"/>
      <c r="UCC165" s="225"/>
      <c r="UCD165" s="225"/>
      <c r="UCE165" s="225"/>
      <c r="UCF165" s="225"/>
      <c r="UCG165" s="225"/>
      <c r="UCH165" s="225"/>
      <c r="UCI165" s="225"/>
      <c r="UCJ165" s="225"/>
      <c r="UCK165" s="225"/>
      <c r="UCL165" s="225"/>
      <c r="UCM165" s="225"/>
      <c r="UCN165" s="225"/>
      <c r="UCO165" s="225"/>
      <c r="UCP165" s="225"/>
      <c r="UCQ165" s="225"/>
      <c r="UCR165" s="225"/>
      <c r="UCS165" s="225"/>
      <c r="UCT165" s="225"/>
      <c r="UCU165" s="225"/>
      <c r="UCV165" s="225"/>
      <c r="UCW165" s="225"/>
      <c r="UCX165" s="225"/>
      <c r="UCY165" s="225"/>
      <c r="UCZ165" s="225"/>
      <c r="UDA165" s="225"/>
      <c r="UDB165" s="225"/>
      <c r="UDC165" s="225"/>
      <c r="UDD165" s="225"/>
      <c r="UDE165" s="225"/>
      <c r="UDF165" s="225"/>
      <c r="UDG165" s="225"/>
      <c r="UDH165" s="225"/>
      <c r="UDI165" s="225"/>
      <c r="UDJ165" s="225"/>
      <c r="UDK165" s="225"/>
      <c r="UDL165" s="225"/>
      <c r="UDM165" s="225"/>
      <c r="UDN165" s="225"/>
      <c r="UDO165" s="225"/>
      <c r="UDP165" s="225"/>
      <c r="UDQ165" s="225"/>
      <c r="UDR165" s="225"/>
      <c r="UDS165" s="225"/>
      <c r="UDT165" s="225"/>
      <c r="UDU165" s="225"/>
      <c r="UDV165" s="225"/>
      <c r="UDW165" s="225"/>
      <c r="UDX165" s="225"/>
      <c r="UDY165" s="225"/>
      <c r="UDZ165" s="225"/>
      <c r="UEA165" s="225"/>
      <c r="UEB165" s="225"/>
      <c r="UEC165" s="225"/>
      <c r="UED165" s="225"/>
      <c r="UEE165" s="225"/>
      <c r="UEF165" s="225"/>
      <c r="UEG165" s="225"/>
      <c r="UEH165" s="225"/>
      <c r="UEI165" s="225"/>
      <c r="UEJ165" s="225"/>
      <c r="UEK165" s="225"/>
      <c r="UEL165" s="225"/>
      <c r="UEM165" s="225"/>
      <c r="UEN165" s="225"/>
      <c r="UEO165" s="225"/>
      <c r="UEP165" s="225"/>
      <c r="UEQ165" s="225"/>
      <c r="UER165" s="225"/>
      <c r="UES165" s="225"/>
      <c r="UET165" s="225"/>
      <c r="UEU165" s="225"/>
      <c r="UEV165" s="225"/>
      <c r="UEW165" s="225"/>
      <c r="UEX165" s="225"/>
      <c r="UEY165" s="225"/>
      <c r="UEZ165" s="225"/>
      <c r="UFA165" s="225"/>
      <c r="UFB165" s="225"/>
      <c r="UFC165" s="225"/>
      <c r="UFD165" s="225"/>
      <c r="UFE165" s="225"/>
      <c r="UFF165" s="225"/>
      <c r="UFG165" s="225"/>
      <c r="UFH165" s="225"/>
      <c r="UFI165" s="225"/>
      <c r="UFJ165" s="225"/>
      <c r="UFK165" s="225"/>
      <c r="UFL165" s="225"/>
      <c r="UFM165" s="225"/>
      <c r="UFN165" s="225"/>
      <c r="UFO165" s="225"/>
      <c r="UFP165" s="225"/>
      <c r="UFQ165" s="225"/>
      <c r="UFR165" s="225"/>
      <c r="UFS165" s="225"/>
      <c r="UFT165" s="225"/>
      <c r="UFU165" s="225"/>
      <c r="UFV165" s="225"/>
      <c r="UFW165" s="225"/>
      <c r="UFX165" s="225"/>
      <c r="UFY165" s="225"/>
      <c r="UFZ165" s="225"/>
      <c r="UGA165" s="225"/>
      <c r="UGB165" s="225"/>
      <c r="UGC165" s="225"/>
      <c r="UGD165" s="225"/>
      <c r="UGE165" s="225"/>
      <c r="UGF165" s="225"/>
      <c r="UGG165" s="225"/>
      <c r="UGH165" s="225"/>
      <c r="UGI165" s="225"/>
      <c r="UGJ165" s="225"/>
      <c r="UGK165" s="225"/>
      <c r="UGL165" s="225"/>
      <c r="UGM165" s="225"/>
      <c r="UGN165" s="225"/>
      <c r="UGO165" s="225"/>
      <c r="UGP165" s="225"/>
      <c r="UGQ165" s="225"/>
      <c r="UGR165" s="225"/>
      <c r="UGS165" s="225"/>
      <c r="UGT165" s="225"/>
      <c r="UGU165" s="225"/>
      <c r="UGV165" s="225"/>
      <c r="UGW165" s="225"/>
      <c r="UGX165" s="225"/>
      <c r="UGY165" s="225"/>
      <c r="UGZ165" s="225"/>
      <c r="UHA165" s="225"/>
      <c r="UHB165" s="225"/>
      <c r="UHC165" s="225"/>
      <c r="UHD165" s="225"/>
      <c r="UHE165" s="225"/>
      <c r="UHF165" s="225"/>
      <c r="UHG165" s="225"/>
      <c r="UHH165" s="225"/>
      <c r="UHI165" s="225"/>
      <c r="UHJ165" s="225"/>
      <c r="UHK165" s="225"/>
      <c r="UHL165" s="225"/>
      <c r="UHM165" s="225"/>
      <c r="UHN165" s="225"/>
      <c r="UHO165" s="225"/>
      <c r="UHP165" s="225"/>
      <c r="UHQ165" s="225"/>
      <c r="UHR165" s="225"/>
      <c r="UHS165" s="225"/>
      <c r="UHT165" s="225"/>
      <c r="UHU165" s="225"/>
      <c r="UHV165" s="225"/>
      <c r="UHW165" s="225"/>
      <c r="UHX165" s="225"/>
      <c r="UHY165" s="225"/>
      <c r="UHZ165" s="225"/>
      <c r="UIA165" s="225"/>
      <c r="UIB165" s="225"/>
      <c r="UIC165" s="225"/>
      <c r="UID165" s="225"/>
      <c r="UIE165" s="225"/>
      <c r="UIF165" s="225"/>
      <c r="UIG165" s="225"/>
      <c r="UIH165" s="225"/>
      <c r="UII165" s="225"/>
      <c r="UIJ165" s="225"/>
      <c r="UIK165" s="225"/>
      <c r="UIL165" s="225"/>
      <c r="UIM165" s="225"/>
      <c r="UIN165" s="225"/>
      <c r="UIO165" s="225"/>
      <c r="UIP165" s="225"/>
      <c r="UIQ165" s="225"/>
      <c r="UIR165" s="225"/>
      <c r="UIS165" s="225"/>
      <c r="UIT165" s="225"/>
      <c r="UIU165" s="225"/>
      <c r="UIV165" s="225"/>
      <c r="UIW165" s="225"/>
      <c r="UIX165" s="225"/>
      <c r="UIY165" s="225"/>
      <c r="UIZ165" s="225"/>
      <c r="UJA165" s="225"/>
      <c r="UJB165" s="225"/>
      <c r="UJC165" s="225"/>
      <c r="UJD165" s="225"/>
      <c r="UJE165" s="225"/>
      <c r="UJF165" s="225"/>
      <c r="UJG165" s="225"/>
      <c r="UJH165" s="225"/>
      <c r="UJI165" s="225"/>
      <c r="UJJ165" s="225"/>
      <c r="UJK165" s="225"/>
      <c r="UJL165" s="225"/>
      <c r="UJM165" s="225"/>
      <c r="UJN165" s="225"/>
      <c r="UJO165" s="225"/>
      <c r="UJP165" s="225"/>
      <c r="UJQ165" s="225"/>
      <c r="UJR165" s="225"/>
      <c r="UJS165" s="225"/>
      <c r="UJT165" s="225"/>
      <c r="UJU165" s="225"/>
      <c r="UJV165" s="225"/>
      <c r="UJW165" s="225"/>
      <c r="UJX165" s="225"/>
      <c r="UJY165" s="225"/>
      <c r="UJZ165" s="225"/>
      <c r="UKA165" s="225"/>
      <c r="UKB165" s="225"/>
      <c r="UKC165" s="225"/>
      <c r="UKD165" s="225"/>
      <c r="UKE165" s="225"/>
      <c r="UKF165" s="225"/>
      <c r="UKG165" s="225"/>
      <c r="UKH165" s="225"/>
      <c r="UKI165" s="225"/>
      <c r="UKJ165" s="225"/>
      <c r="UKK165" s="225"/>
      <c r="UKL165" s="225"/>
      <c r="UKM165" s="225"/>
      <c r="UKN165" s="225"/>
      <c r="UKO165" s="225"/>
      <c r="UKP165" s="225"/>
      <c r="UKQ165" s="225"/>
      <c r="UKR165" s="225"/>
      <c r="UKS165" s="225"/>
      <c r="UKT165" s="225"/>
      <c r="UKU165" s="225"/>
      <c r="UKV165" s="225"/>
      <c r="UKW165" s="225"/>
      <c r="UKX165" s="225"/>
      <c r="UKY165" s="225"/>
      <c r="UKZ165" s="225"/>
      <c r="ULA165" s="225"/>
      <c r="ULB165" s="225"/>
      <c r="ULC165" s="225"/>
      <c r="ULD165" s="225"/>
      <c r="ULE165" s="225"/>
      <c r="ULF165" s="225"/>
      <c r="ULG165" s="225"/>
      <c r="ULH165" s="225"/>
      <c r="ULI165" s="225"/>
      <c r="ULJ165" s="225"/>
      <c r="ULK165" s="225"/>
      <c r="ULL165" s="225"/>
      <c r="ULM165" s="225"/>
      <c r="ULN165" s="225"/>
      <c r="ULO165" s="225"/>
      <c r="ULP165" s="225"/>
      <c r="ULQ165" s="225"/>
      <c r="ULR165" s="225"/>
      <c r="ULS165" s="225"/>
      <c r="ULT165" s="225"/>
      <c r="ULU165" s="225"/>
      <c r="ULV165" s="225"/>
      <c r="ULW165" s="225"/>
      <c r="ULX165" s="225"/>
      <c r="ULY165" s="225"/>
      <c r="ULZ165" s="225"/>
      <c r="UMA165" s="225"/>
      <c r="UMB165" s="225"/>
      <c r="UMC165" s="225"/>
      <c r="UMD165" s="225"/>
      <c r="UME165" s="225"/>
      <c r="UMF165" s="225"/>
      <c r="UMG165" s="225"/>
      <c r="UMH165" s="225"/>
      <c r="UMI165" s="225"/>
      <c r="UMJ165" s="225"/>
      <c r="UMK165" s="225"/>
      <c r="UML165" s="225"/>
      <c r="UMM165" s="225"/>
      <c r="UMN165" s="225"/>
      <c r="UMO165" s="225"/>
      <c r="UMP165" s="225"/>
      <c r="UMQ165" s="225"/>
      <c r="UMR165" s="225"/>
      <c r="UMS165" s="225"/>
      <c r="UMT165" s="225"/>
      <c r="UMU165" s="225"/>
      <c r="UMV165" s="225"/>
      <c r="UMW165" s="225"/>
      <c r="UMX165" s="225"/>
      <c r="UMY165" s="225"/>
      <c r="UMZ165" s="225"/>
      <c r="UNA165" s="225"/>
      <c r="UNB165" s="225"/>
      <c r="UNC165" s="225"/>
      <c r="UND165" s="225"/>
      <c r="UNE165" s="225"/>
      <c r="UNF165" s="225"/>
      <c r="UNG165" s="225"/>
      <c r="UNH165" s="225"/>
      <c r="UNI165" s="225"/>
      <c r="UNJ165" s="225"/>
      <c r="UNK165" s="225"/>
      <c r="UNL165" s="225"/>
      <c r="UNM165" s="225"/>
      <c r="UNN165" s="225"/>
      <c r="UNO165" s="225"/>
      <c r="UNP165" s="225"/>
      <c r="UNQ165" s="225"/>
      <c r="UNR165" s="225"/>
      <c r="UNS165" s="225"/>
      <c r="UNT165" s="225"/>
      <c r="UNU165" s="225"/>
      <c r="UNV165" s="225"/>
      <c r="UNW165" s="225"/>
      <c r="UNX165" s="225"/>
      <c r="UNY165" s="225"/>
      <c r="UNZ165" s="225"/>
      <c r="UOA165" s="225"/>
      <c r="UOB165" s="225"/>
      <c r="UOC165" s="225"/>
      <c r="UOD165" s="225"/>
      <c r="UOE165" s="225"/>
      <c r="UOF165" s="225"/>
      <c r="UOG165" s="225"/>
      <c r="UOH165" s="225"/>
      <c r="UOI165" s="225"/>
      <c r="UOJ165" s="225"/>
      <c r="UOK165" s="225"/>
      <c r="UOL165" s="225"/>
      <c r="UOM165" s="225"/>
      <c r="UON165" s="225"/>
      <c r="UOO165" s="225"/>
      <c r="UOP165" s="225"/>
      <c r="UOQ165" s="225"/>
      <c r="UOR165" s="225"/>
      <c r="UOS165" s="225"/>
      <c r="UOT165" s="225"/>
      <c r="UOU165" s="225"/>
      <c r="UOV165" s="225"/>
      <c r="UOW165" s="225"/>
      <c r="UOX165" s="225"/>
      <c r="UOY165" s="225"/>
      <c r="UOZ165" s="225"/>
      <c r="UPA165" s="225"/>
      <c r="UPB165" s="225"/>
      <c r="UPC165" s="225"/>
      <c r="UPD165" s="225"/>
      <c r="UPE165" s="225"/>
      <c r="UPF165" s="225"/>
      <c r="UPG165" s="225"/>
      <c r="UPH165" s="225"/>
      <c r="UPI165" s="225"/>
      <c r="UPJ165" s="225"/>
      <c r="UPK165" s="225"/>
      <c r="UPL165" s="225"/>
      <c r="UPM165" s="225"/>
      <c r="UPN165" s="225"/>
      <c r="UPO165" s="225"/>
      <c r="UPP165" s="225"/>
      <c r="UPQ165" s="225"/>
      <c r="UPR165" s="225"/>
      <c r="UPS165" s="225"/>
      <c r="UPT165" s="225"/>
      <c r="UPU165" s="225"/>
      <c r="UPV165" s="225"/>
      <c r="UPW165" s="225"/>
      <c r="UPX165" s="225"/>
      <c r="UPY165" s="225"/>
      <c r="UPZ165" s="225"/>
      <c r="UQA165" s="225"/>
      <c r="UQB165" s="225"/>
      <c r="UQC165" s="225"/>
      <c r="UQD165" s="225"/>
      <c r="UQE165" s="225"/>
      <c r="UQF165" s="225"/>
      <c r="UQG165" s="225"/>
      <c r="UQH165" s="225"/>
      <c r="UQI165" s="225"/>
      <c r="UQJ165" s="225"/>
      <c r="UQK165" s="225"/>
      <c r="UQL165" s="225"/>
      <c r="UQM165" s="225"/>
      <c r="UQN165" s="225"/>
      <c r="UQO165" s="225"/>
      <c r="UQP165" s="225"/>
      <c r="UQQ165" s="225"/>
      <c r="UQR165" s="225"/>
      <c r="UQS165" s="225"/>
      <c r="UQT165" s="225"/>
      <c r="UQU165" s="225"/>
      <c r="UQV165" s="225"/>
      <c r="UQW165" s="225"/>
      <c r="UQX165" s="225"/>
      <c r="UQY165" s="225"/>
      <c r="UQZ165" s="225"/>
      <c r="URA165" s="225"/>
      <c r="URB165" s="225"/>
      <c r="URC165" s="225"/>
      <c r="URD165" s="225"/>
      <c r="URE165" s="225"/>
      <c r="URF165" s="225"/>
      <c r="URG165" s="225"/>
      <c r="URH165" s="225"/>
      <c r="URI165" s="225"/>
      <c r="URJ165" s="225"/>
      <c r="URK165" s="225"/>
      <c r="URL165" s="225"/>
      <c r="URM165" s="225"/>
      <c r="URN165" s="225"/>
      <c r="URO165" s="225"/>
      <c r="URP165" s="225"/>
      <c r="URQ165" s="225"/>
      <c r="URR165" s="225"/>
      <c r="URS165" s="225"/>
      <c r="URT165" s="225"/>
      <c r="URU165" s="225"/>
      <c r="URV165" s="225"/>
      <c r="URW165" s="225"/>
      <c r="URX165" s="225"/>
      <c r="URY165" s="225"/>
      <c r="URZ165" s="225"/>
      <c r="USA165" s="225"/>
      <c r="USB165" s="225"/>
      <c r="USC165" s="225"/>
      <c r="USD165" s="225"/>
      <c r="USE165" s="225"/>
      <c r="USF165" s="225"/>
      <c r="USG165" s="225"/>
      <c r="USH165" s="225"/>
      <c r="USI165" s="225"/>
      <c r="USJ165" s="225"/>
      <c r="USK165" s="225"/>
      <c r="USL165" s="225"/>
      <c r="USM165" s="225"/>
      <c r="USN165" s="225"/>
      <c r="USO165" s="225"/>
      <c r="USP165" s="225"/>
      <c r="USQ165" s="225"/>
      <c r="USR165" s="225"/>
      <c r="USS165" s="225"/>
      <c r="UST165" s="225"/>
      <c r="USU165" s="225"/>
      <c r="USV165" s="225"/>
      <c r="USW165" s="225"/>
      <c r="USX165" s="225"/>
      <c r="USY165" s="225"/>
      <c r="USZ165" s="225"/>
      <c r="UTA165" s="225"/>
      <c r="UTB165" s="225"/>
      <c r="UTC165" s="225"/>
      <c r="UTD165" s="225"/>
      <c r="UTE165" s="225"/>
      <c r="UTF165" s="225"/>
      <c r="UTG165" s="225"/>
      <c r="UTH165" s="225"/>
      <c r="UTI165" s="225"/>
      <c r="UTJ165" s="225"/>
      <c r="UTK165" s="225"/>
      <c r="UTL165" s="225"/>
      <c r="UTM165" s="225"/>
      <c r="UTN165" s="225"/>
      <c r="UTO165" s="225"/>
      <c r="UTP165" s="225"/>
      <c r="UTQ165" s="225"/>
      <c r="UTR165" s="225"/>
      <c r="UTS165" s="225"/>
      <c r="UTT165" s="225"/>
      <c r="UTU165" s="225"/>
      <c r="UTV165" s="225"/>
      <c r="UTW165" s="225"/>
      <c r="UTX165" s="225"/>
      <c r="UTY165" s="225"/>
      <c r="UTZ165" s="225"/>
      <c r="UUA165" s="225"/>
      <c r="UUB165" s="225"/>
      <c r="UUC165" s="225"/>
      <c r="UUD165" s="225"/>
      <c r="UUE165" s="225"/>
      <c r="UUF165" s="225"/>
      <c r="UUG165" s="225"/>
      <c r="UUH165" s="225"/>
      <c r="UUI165" s="225"/>
      <c r="UUJ165" s="225"/>
      <c r="UUK165" s="225"/>
      <c r="UUL165" s="225"/>
      <c r="UUM165" s="225"/>
      <c r="UUN165" s="225"/>
      <c r="UUO165" s="225"/>
      <c r="UUP165" s="225"/>
      <c r="UUQ165" s="225"/>
      <c r="UUR165" s="225"/>
      <c r="UUS165" s="225"/>
      <c r="UUT165" s="225"/>
      <c r="UUU165" s="225"/>
      <c r="UUV165" s="225"/>
      <c r="UUW165" s="225"/>
      <c r="UUX165" s="225"/>
      <c r="UUY165" s="225"/>
      <c r="UUZ165" s="225"/>
      <c r="UVA165" s="225"/>
      <c r="UVB165" s="225"/>
      <c r="UVC165" s="225"/>
      <c r="UVD165" s="225"/>
      <c r="UVE165" s="225"/>
      <c r="UVF165" s="225"/>
      <c r="UVG165" s="225"/>
      <c r="UVH165" s="225"/>
      <c r="UVI165" s="225"/>
      <c r="UVJ165" s="225"/>
      <c r="UVK165" s="225"/>
      <c r="UVL165" s="225"/>
      <c r="UVM165" s="225"/>
      <c r="UVN165" s="225"/>
      <c r="UVO165" s="225"/>
      <c r="UVP165" s="225"/>
      <c r="UVQ165" s="225"/>
      <c r="UVR165" s="225"/>
      <c r="UVS165" s="225"/>
      <c r="UVT165" s="225"/>
      <c r="UVU165" s="225"/>
      <c r="UVV165" s="225"/>
      <c r="UVW165" s="225"/>
      <c r="UVX165" s="225"/>
      <c r="UVY165" s="225"/>
      <c r="UVZ165" s="225"/>
      <c r="UWA165" s="225"/>
      <c r="UWB165" s="225"/>
      <c r="UWC165" s="225"/>
      <c r="UWD165" s="225"/>
      <c r="UWE165" s="225"/>
      <c r="UWF165" s="225"/>
      <c r="UWG165" s="225"/>
      <c r="UWH165" s="225"/>
      <c r="UWI165" s="225"/>
      <c r="UWJ165" s="225"/>
      <c r="UWK165" s="225"/>
      <c r="UWL165" s="225"/>
      <c r="UWM165" s="225"/>
      <c r="UWN165" s="225"/>
      <c r="UWO165" s="225"/>
      <c r="UWP165" s="225"/>
      <c r="UWQ165" s="225"/>
      <c r="UWR165" s="225"/>
      <c r="UWS165" s="225"/>
      <c r="UWT165" s="225"/>
      <c r="UWU165" s="225"/>
      <c r="UWV165" s="225"/>
      <c r="UWW165" s="225"/>
      <c r="UWX165" s="225"/>
      <c r="UWY165" s="225"/>
      <c r="UWZ165" s="225"/>
      <c r="UXA165" s="225"/>
      <c r="UXB165" s="225"/>
      <c r="UXC165" s="225"/>
      <c r="UXD165" s="225"/>
      <c r="UXE165" s="225"/>
      <c r="UXF165" s="225"/>
      <c r="UXG165" s="225"/>
      <c r="UXH165" s="225"/>
      <c r="UXI165" s="225"/>
      <c r="UXJ165" s="225"/>
      <c r="UXK165" s="225"/>
      <c r="UXL165" s="225"/>
      <c r="UXM165" s="225"/>
      <c r="UXN165" s="225"/>
      <c r="UXO165" s="225"/>
      <c r="UXP165" s="225"/>
      <c r="UXQ165" s="225"/>
      <c r="UXR165" s="225"/>
      <c r="UXS165" s="225"/>
      <c r="UXT165" s="225"/>
      <c r="UXU165" s="225"/>
      <c r="UXV165" s="225"/>
      <c r="UXW165" s="225"/>
      <c r="UXX165" s="225"/>
      <c r="UXY165" s="225"/>
      <c r="UXZ165" s="225"/>
      <c r="UYA165" s="225"/>
      <c r="UYB165" s="225"/>
      <c r="UYC165" s="225"/>
      <c r="UYD165" s="225"/>
      <c r="UYE165" s="225"/>
      <c r="UYF165" s="225"/>
      <c r="UYG165" s="225"/>
      <c r="UYH165" s="225"/>
      <c r="UYI165" s="225"/>
      <c r="UYJ165" s="225"/>
      <c r="UYK165" s="225"/>
      <c r="UYL165" s="225"/>
      <c r="UYM165" s="225"/>
      <c r="UYN165" s="225"/>
      <c r="UYO165" s="225"/>
      <c r="UYP165" s="225"/>
      <c r="UYQ165" s="225"/>
      <c r="UYR165" s="225"/>
      <c r="UYS165" s="225"/>
      <c r="UYT165" s="225"/>
      <c r="UYU165" s="225"/>
      <c r="UYV165" s="225"/>
      <c r="UYW165" s="225"/>
      <c r="UYX165" s="225"/>
      <c r="UYY165" s="225"/>
      <c r="UYZ165" s="225"/>
      <c r="UZA165" s="225"/>
      <c r="UZB165" s="225"/>
      <c r="UZC165" s="225"/>
      <c r="UZD165" s="225"/>
      <c r="UZE165" s="225"/>
      <c r="UZF165" s="225"/>
      <c r="UZG165" s="225"/>
      <c r="UZH165" s="225"/>
      <c r="UZI165" s="225"/>
      <c r="UZJ165" s="225"/>
      <c r="UZK165" s="225"/>
      <c r="UZL165" s="225"/>
      <c r="UZM165" s="225"/>
      <c r="UZN165" s="225"/>
      <c r="UZO165" s="225"/>
      <c r="UZP165" s="225"/>
      <c r="UZQ165" s="225"/>
      <c r="UZR165" s="225"/>
      <c r="UZS165" s="225"/>
      <c r="UZT165" s="225"/>
      <c r="UZU165" s="225"/>
      <c r="UZV165" s="225"/>
      <c r="UZW165" s="225"/>
      <c r="UZX165" s="225"/>
      <c r="UZY165" s="225"/>
      <c r="UZZ165" s="225"/>
      <c r="VAA165" s="225"/>
      <c r="VAB165" s="225"/>
      <c r="VAC165" s="225"/>
      <c r="VAD165" s="225"/>
      <c r="VAE165" s="225"/>
      <c r="VAF165" s="225"/>
      <c r="VAG165" s="225"/>
      <c r="VAH165" s="225"/>
      <c r="VAI165" s="225"/>
      <c r="VAJ165" s="225"/>
      <c r="VAK165" s="225"/>
      <c r="VAL165" s="225"/>
      <c r="VAM165" s="225"/>
      <c r="VAN165" s="225"/>
      <c r="VAO165" s="225"/>
      <c r="VAP165" s="225"/>
      <c r="VAQ165" s="225"/>
      <c r="VAR165" s="225"/>
      <c r="VAS165" s="225"/>
      <c r="VAT165" s="225"/>
      <c r="VAU165" s="225"/>
      <c r="VAV165" s="225"/>
      <c r="VAW165" s="225"/>
      <c r="VAX165" s="225"/>
      <c r="VAY165" s="225"/>
      <c r="VAZ165" s="225"/>
      <c r="VBA165" s="225"/>
      <c r="VBB165" s="225"/>
      <c r="VBC165" s="225"/>
      <c r="VBD165" s="225"/>
      <c r="VBE165" s="225"/>
      <c r="VBF165" s="225"/>
      <c r="VBG165" s="225"/>
      <c r="VBH165" s="225"/>
      <c r="VBI165" s="225"/>
      <c r="VBJ165" s="225"/>
      <c r="VBK165" s="225"/>
      <c r="VBL165" s="225"/>
      <c r="VBM165" s="225"/>
      <c r="VBN165" s="225"/>
      <c r="VBO165" s="225"/>
      <c r="VBP165" s="225"/>
      <c r="VBQ165" s="225"/>
      <c r="VBR165" s="225"/>
      <c r="VBS165" s="225"/>
      <c r="VBT165" s="225"/>
      <c r="VBU165" s="225"/>
      <c r="VBV165" s="225"/>
      <c r="VBW165" s="225"/>
      <c r="VBX165" s="225"/>
      <c r="VBY165" s="225"/>
      <c r="VBZ165" s="225"/>
      <c r="VCA165" s="225"/>
      <c r="VCB165" s="225"/>
      <c r="VCC165" s="225"/>
      <c r="VCD165" s="225"/>
      <c r="VCE165" s="225"/>
      <c r="VCF165" s="225"/>
      <c r="VCG165" s="225"/>
      <c r="VCH165" s="225"/>
      <c r="VCI165" s="225"/>
      <c r="VCJ165" s="225"/>
      <c r="VCK165" s="225"/>
      <c r="VCL165" s="225"/>
      <c r="VCM165" s="225"/>
      <c r="VCN165" s="225"/>
      <c r="VCO165" s="225"/>
      <c r="VCP165" s="225"/>
      <c r="VCQ165" s="225"/>
      <c r="VCR165" s="225"/>
      <c r="VCS165" s="225"/>
      <c r="VCT165" s="225"/>
      <c r="VCU165" s="225"/>
      <c r="VCV165" s="225"/>
      <c r="VCW165" s="225"/>
      <c r="VCX165" s="225"/>
      <c r="VCY165" s="225"/>
      <c r="VCZ165" s="225"/>
      <c r="VDA165" s="225"/>
      <c r="VDB165" s="225"/>
      <c r="VDC165" s="225"/>
      <c r="VDD165" s="225"/>
      <c r="VDE165" s="225"/>
      <c r="VDF165" s="225"/>
      <c r="VDG165" s="225"/>
      <c r="VDH165" s="225"/>
      <c r="VDI165" s="225"/>
      <c r="VDJ165" s="225"/>
      <c r="VDK165" s="225"/>
      <c r="VDL165" s="225"/>
      <c r="VDM165" s="225"/>
      <c r="VDN165" s="225"/>
      <c r="VDO165" s="225"/>
      <c r="VDP165" s="225"/>
      <c r="VDQ165" s="225"/>
      <c r="VDR165" s="225"/>
      <c r="VDS165" s="225"/>
      <c r="VDT165" s="225"/>
      <c r="VDU165" s="225"/>
      <c r="VDV165" s="225"/>
      <c r="VDW165" s="225"/>
      <c r="VDX165" s="225"/>
      <c r="VDY165" s="225"/>
      <c r="VDZ165" s="225"/>
      <c r="VEA165" s="225"/>
      <c r="VEB165" s="225"/>
      <c r="VEC165" s="225"/>
      <c r="VED165" s="225"/>
      <c r="VEE165" s="225"/>
      <c r="VEF165" s="225"/>
      <c r="VEG165" s="225"/>
      <c r="VEH165" s="225"/>
      <c r="VEI165" s="225"/>
      <c r="VEJ165" s="225"/>
      <c r="VEK165" s="225"/>
      <c r="VEL165" s="225"/>
      <c r="VEM165" s="225"/>
      <c r="VEN165" s="225"/>
      <c r="VEO165" s="225"/>
      <c r="VEP165" s="225"/>
      <c r="VEQ165" s="225"/>
      <c r="VER165" s="225"/>
      <c r="VES165" s="225"/>
      <c r="VET165" s="225"/>
      <c r="VEU165" s="225"/>
      <c r="VEV165" s="225"/>
      <c r="VEW165" s="225"/>
      <c r="VEX165" s="225"/>
      <c r="VEY165" s="225"/>
      <c r="VEZ165" s="225"/>
      <c r="VFA165" s="225"/>
      <c r="VFB165" s="225"/>
      <c r="VFC165" s="225"/>
      <c r="VFD165" s="225"/>
      <c r="VFE165" s="225"/>
      <c r="VFF165" s="225"/>
      <c r="VFG165" s="225"/>
      <c r="VFH165" s="225"/>
      <c r="VFI165" s="225"/>
      <c r="VFJ165" s="225"/>
      <c r="VFK165" s="225"/>
      <c r="VFL165" s="225"/>
      <c r="VFM165" s="225"/>
      <c r="VFN165" s="225"/>
      <c r="VFO165" s="225"/>
      <c r="VFP165" s="225"/>
      <c r="VFQ165" s="225"/>
      <c r="VFR165" s="225"/>
      <c r="VFS165" s="225"/>
      <c r="VFT165" s="225"/>
      <c r="VFU165" s="225"/>
      <c r="VFV165" s="225"/>
      <c r="VFW165" s="225"/>
      <c r="VFX165" s="225"/>
      <c r="VFY165" s="225"/>
      <c r="VFZ165" s="225"/>
      <c r="VGA165" s="225"/>
      <c r="VGB165" s="225"/>
      <c r="VGC165" s="225"/>
      <c r="VGD165" s="225"/>
      <c r="VGE165" s="225"/>
      <c r="VGF165" s="225"/>
      <c r="VGG165" s="225"/>
      <c r="VGH165" s="225"/>
      <c r="VGI165" s="225"/>
      <c r="VGJ165" s="225"/>
      <c r="VGK165" s="225"/>
      <c r="VGL165" s="225"/>
      <c r="VGM165" s="225"/>
      <c r="VGN165" s="225"/>
      <c r="VGO165" s="225"/>
      <c r="VGP165" s="225"/>
      <c r="VGQ165" s="225"/>
      <c r="VGR165" s="225"/>
      <c r="VGS165" s="225"/>
      <c r="VGT165" s="225"/>
      <c r="VGU165" s="225"/>
      <c r="VGV165" s="225"/>
      <c r="VGW165" s="225"/>
      <c r="VGX165" s="225"/>
      <c r="VGY165" s="225"/>
      <c r="VGZ165" s="225"/>
      <c r="VHA165" s="225"/>
      <c r="VHB165" s="225"/>
      <c r="VHC165" s="225"/>
      <c r="VHD165" s="225"/>
      <c r="VHE165" s="225"/>
      <c r="VHF165" s="225"/>
      <c r="VHG165" s="225"/>
      <c r="VHH165" s="225"/>
      <c r="VHI165" s="225"/>
      <c r="VHJ165" s="225"/>
      <c r="VHK165" s="225"/>
      <c r="VHL165" s="225"/>
      <c r="VHM165" s="225"/>
      <c r="VHN165" s="225"/>
      <c r="VHO165" s="225"/>
      <c r="VHP165" s="225"/>
      <c r="VHQ165" s="225"/>
      <c r="VHR165" s="225"/>
      <c r="VHS165" s="225"/>
      <c r="VHT165" s="225"/>
      <c r="VHU165" s="225"/>
      <c r="VHV165" s="225"/>
      <c r="VHW165" s="225"/>
      <c r="VHX165" s="225"/>
      <c r="VHY165" s="225"/>
      <c r="VHZ165" s="225"/>
      <c r="VIA165" s="225"/>
      <c r="VIB165" s="225"/>
      <c r="VIC165" s="225"/>
      <c r="VID165" s="225"/>
      <c r="VIE165" s="225"/>
      <c r="VIF165" s="225"/>
      <c r="VIG165" s="225"/>
      <c r="VIH165" s="225"/>
      <c r="VII165" s="225"/>
      <c r="VIJ165" s="225"/>
      <c r="VIK165" s="225"/>
      <c r="VIL165" s="225"/>
      <c r="VIM165" s="225"/>
      <c r="VIN165" s="225"/>
      <c r="VIO165" s="225"/>
      <c r="VIP165" s="225"/>
      <c r="VIQ165" s="225"/>
      <c r="VIR165" s="225"/>
      <c r="VIS165" s="225"/>
      <c r="VIT165" s="225"/>
      <c r="VIU165" s="225"/>
      <c r="VIV165" s="225"/>
      <c r="VIW165" s="225"/>
      <c r="VIX165" s="225"/>
      <c r="VIY165" s="225"/>
      <c r="VIZ165" s="225"/>
      <c r="VJA165" s="225"/>
      <c r="VJB165" s="225"/>
      <c r="VJC165" s="225"/>
      <c r="VJD165" s="225"/>
      <c r="VJE165" s="225"/>
      <c r="VJF165" s="225"/>
      <c r="VJG165" s="225"/>
      <c r="VJH165" s="225"/>
      <c r="VJI165" s="225"/>
      <c r="VJJ165" s="225"/>
      <c r="VJK165" s="225"/>
      <c r="VJL165" s="225"/>
      <c r="VJM165" s="225"/>
      <c r="VJN165" s="225"/>
      <c r="VJO165" s="225"/>
      <c r="VJP165" s="225"/>
      <c r="VJQ165" s="225"/>
      <c r="VJR165" s="225"/>
      <c r="VJS165" s="225"/>
      <c r="VJT165" s="225"/>
      <c r="VJU165" s="225"/>
      <c r="VJV165" s="225"/>
      <c r="VJW165" s="225"/>
      <c r="VJX165" s="225"/>
      <c r="VJY165" s="225"/>
      <c r="VJZ165" s="225"/>
      <c r="VKA165" s="225"/>
      <c r="VKB165" s="225"/>
      <c r="VKC165" s="225"/>
      <c r="VKD165" s="225"/>
      <c r="VKE165" s="225"/>
      <c r="VKF165" s="225"/>
      <c r="VKG165" s="225"/>
      <c r="VKH165" s="225"/>
      <c r="VKI165" s="225"/>
      <c r="VKJ165" s="225"/>
      <c r="VKK165" s="225"/>
      <c r="VKL165" s="225"/>
      <c r="VKM165" s="225"/>
      <c r="VKN165" s="225"/>
      <c r="VKO165" s="225"/>
      <c r="VKP165" s="225"/>
      <c r="VKQ165" s="225"/>
      <c r="VKR165" s="225"/>
      <c r="VKS165" s="225"/>
      <c r="VKT165" s="225"/>
      <c r="VKU165" s="225"/>
      <c r="VKV165" s="225"/>
      <c r="VKW165" s="225"/>
      <c r="VKX165" s="225"/>
      <c r="VKY165" s="225"/>
      <c r="VKZ165" s="225"/>
      <c r="VLA165" s="225"/>
      <c r="VLB165" s="225"/>
      <c r="VLC165" s="225"/>
      <c r="VLD165" s="225"/>
      <c r="VLE165" s="225"/>
      <c r="VLF165" s="225"/>
      <c r="VLG165" s="225"/>
      <c r="VLH165" s="225"/>
      <c r="VLI165" s="225"/>
      <c r="VLJ165" s="225"/>
      <c r="VLK165" s="225"/>
      <c r="VLL165" s="225"/>
      <c r="VLM165" s="225"/>
      <c r="VLN165" s="225"/>
      <c r="VLO165" s="225"/>
      <c r="VLP165" s="225"/>
      <c r="VLQ165" s="225"/>
      <c r="VLR165" s="225"/>
      <c r="VLS165" s="225"/>
      <c r="VLT165" s="225"/>
      <c r="VLU165" s="225"/>
      <c r="VLV165" s="225"/>
      <c r="VLW165" s="225"/>
      <c r="VLX165" s="225"/>
      <c r="VLY165" s="225"/>
      <c r="VLZ165" s="225"/>
      <c r="VMA165" s="225"/>
      <c r="VMB165" s="225"/>
      <c r="VMC165" s="225"/>
      <c r="VMD165" s="225"/>
      <c r="VME165" s="225"/>
      <c r="VMF165" s="225"/>
      <c r="VMG165" s="225"/>
      <c r="VMH165" s="225"/>
      <c r="VMI165" s="225"/>
      <c r="VMJ165" s="225"/>
      <c r="VMK165" s="225"/>
      <c r="VML165" s="225"/>
      <c r="VMM165" s="225"/>
      <c r="VMN165" s="225"/>
      <c r="VMO165" s="225"/>
      <c r="VMP165" s="225"/>
      <c r="VMQ165" s="225"/>
      <c r="VMR165" s="225"/>
      <c r="VMS165" s="225"/>
      <c r="VMT165" s="225"/>
      <c r="VMU165" s="225"/>
      <c r="VMV165" s="225"/>
      <c r="VMW165" s="225"/>
      <c r="VMX165" s="225"/>
      <c r="VMY165" s="225"/>
      <c r="VMZ165" s="225"/>
      <c r="VNA165" s="225"/>
      <c r="VNB165" s="225"/>
      <c r="VNC165" s="225"/>
      <c r="VND165" s="225"/>
      <c r="VNE165" s="225"/>
      <c r="VNF165" s="225"/>
      <c r="VNG165" s="225"/>
      <c r="VNH165" s="225"/>
      <c r="VNI165" s="225"/>
      <c r="VNJ165" s="225"/>
      <c r="VNK165" s="225"/>
      <c r="VNL165" s="225"/>
      <c r="VNM165" s="225"/>
      <c r="VNN165" s="225"/>
      <c r="VNO165" s="225"/>
      <c r="VNP165" s="225"/>
      <c r="VNQ165" s="225"/>
      <c r="VNR165" s="225"/>
      <c r="VNS165" s="225"/>
      <c r="VNT165" s="225"/>
      <c r="VNU165" s="225"/>
      <c r="VNV165" s="225"/>
      <c r="VNW165" s="225"/>
      <c r="VNX165" s="225"/>
      <c r="VNY165" s="225"/>
      <c r="VNZ165" s="225"/>
      <c r="VOA165" s="225"/>
      <c r="VOB165" s="225"/>
      <c r="VOC165" s="225"/>
      <c r="VOD165" s="225"/>
      <c r="VOE165" s="225"/>
      <c r="VOF165" s="225"/>
      <c r="VOG165" s="225"/>
      <c r="VOH165" s="225"/>
      <c r="VOI165" s="225"/>
      <c r="VOJ165" s="225"/>
      <c r="VOK165" s="225"/>
      <c r="VOL165" s="225"/>
      <c r="VOM165" s="225"/>
      <c r="VON165" s="225"/>
      <c r="VOO165" s="225"/>
      <c r="VOP165" s="225"/>
      <c r="VOQ165" s="225"/>
      <c r="VOR165" s="225"/>
      <c r="VOS165" s="225"/>
      <c r="VOT165" s="225"/>
      <c r="VOU165" s="225"/>
      <c r="VOV165" s="225"/>
      <c r="VOW165" s="225"/>
      <c r="VOX165" s="225"/>
      <c r="VOY165" s="225"/>
      <c r="VOZ165" s="225"/>
      <c r="VPA165" s="225"/>
      <c r="VPB165" s="225"/>
      <c r="VPC165" s="225"/>
      <c r="VPD165" s="225"/>
      <c r="VPE165" s="225"/>
      <c r="VPF165" s="225"/>
      <c r="VPG165" s="225"/>
      <c r="VPH165" s="225"/>
      <c r="VPI165" s="225"/>
      <c r="VPJ165" s="225"/>
      <c r="VPK165" s="225"/>
      <c r="VPL165" s="225"/>
      <c r="VPM165" s="225"/>
      <c r="VPN165" s="225"/>
      <c r="VPO165" s="225"/>
      <c r="VPP165" s="225"/>
      <c r="VPQ165" s="225"/>
      <c r="VPR165" s="225"/>
      <c r="VPS165" s="225"/>
      <c r="VPT165" s="225"/>
      <c r="VPU165" s="225"/>
      <c r="VPV165" s="225"/>
      <c r="VPW165" s="225"/>
      <c r="VPX165" s="225"/>
      <c r="VPY165" s="225"/>
      <c r="VPZ165" s="225"/>
      <c r="VQA165" s="225"/>
      <c r="VQB165" s="225"/>
      <c r="VQC165" s="225"/>
      <c r="VQD165" s="225"/>
      <c r="VQE165" s="225"/>
      <c r="VQF165" s="225"/>
      <c r="VQG165" s="225"/>
      <c r="VQH165" s="225"/>
      <c r="VQI165" s="225"/>
      <c r="VQJ165" s="225"/>
      <c r="VQK165" s="225"/>
      <c r="VQL165" s="225"/>
      <c r="VQM165" s="225"/>
      <c r="VQN165" s="225"/>
      <c r="VQO165" s="225"/>
      <c r="VQP165" s="225"/>
      <c r="VQQ165" s="225"/>
      <c r="VQR165" s="225"/>
      <c r="VQS165" s="225"/>
      <c r="VQT165" s="225"/>
      <c r="VQU165" s="225"/>
      <c r="VQV165" s="225"/>
      <c r="VQW165" s="225"/>
      <c r="VQX165" s="225"/>
      <c r="VQY165" s="225"/>
      <c r="VQZ165" s="225"/>
      <c r="VRA165" s="225"/>
      <c r="VRB165" s="225"/>
      <c r="VRC165" s="225"/>
      <c r="VRD165" s="225"/>
      <c r="VRE165" s="225"/>
      <c r="VRF165" s="225"/>
      <c r="VRG165" s="225"/>
      <c r="VRH165" s="225"/>
      <c r="VRI165" s="225"/>
      <c r="VRJ165" s="225"/>
      <c r="VRK165" s="225"/>
      <c r="VRL165" s="225"/>
      <c r="VRM165" s="225"/>
      <c r="VRN165" s="225"/>
      <c r="VRO165" s="225"/>
      <c r="VRP165" s="225"/>
      <c r="VRQ165" s="225"/>
      <c r="VRR165" s="225"/>
      <c r="VRS165" s="225"/>
      <c r="VRT165" s="225"/>
      <c r="VRU165" s="225"/>
      <c r="VRV165" s="225"/>
      <c r="VRW165" s="225"/>
      <c r="VRX165" s="225"/>
      <c r="VRY165" s="225"/>
      <c r="VRZ165" s="225"/>
      <c r="VSA165" s="225"/>
      <c r="VSB165" s="225"/>
      <c r="VSC165" s="225"/>
      <c r="VSD165" s="225"/>
      <c r="VSE165" s="225"/>
      <c r="VSF165" s="225"/>
      <c r="VSG165" s="225"/>
      <c r="VSH165" s="225"/>
      <c r="VSI165" s="225"/>
      <c r="VSJ165" s="225"/>
      <c r="VSK165" s="225"/>
      <c r="VSL165" s="225"/>
      <c r="VSM165" s="225"/>
      <c r="VSN165" s="225"/>
      <c r="VSO165" s="225"/>
      <c r="VSP165" s="225"/>
      <c r="VSQ165" s="225"/>
      <c r="VSR165" s="225"/>
      <c r="VSS165" s="225"/>
      <c r="VST165" s="225"/>
      <c r="VSU165" s="225"/>
      <c r="VSV165" s="225"/>
      <c r="VSW165" s="225"/>
      <c r="VSX165" s="225"/>
      <c r="VSY165" s="225"/>
      <c r="VSZ165" s="225"/>
      <c r="VTA165" s="225"/>
      <c r="VTB165" s="225"/>
      <c r="VTC165" s="225"/>
      <c r="VTD165" s="225"/>
      <c r="VTE165" s="225"/>
      <c r="VTF165" s="225"/>
      <c r="VTG165" s="225"/>
      <c r="VTH165" s="225"/>
      <c r="VTI165" s="225"/>
      <c r="VTJ165" s="225"/>
      <c r="VTK165" s="225"/>
      <c r="VTL165" s="225"/>
      <c r="VTM165" s="225"/>
      <c r="VTN165" s="225"/>
      <c r="VTO165" s="225"/>
      <c r="VTP165" s="225"/>
      <c r="VTQ165" s="225"/>
      <c r="VTR165" s="225"/>
      <c r="VTS165" s="225"/>
      <c r="VTT165" s="225"/>
      <c r="VTU165" s="225"/>
      <c r="VTV165" s="225"/>
      <c r="VTW165" s="225"/>
      <c r="VTX165" s="225"/>
      <c r="VTY165" s="225"/>
      <c r="VTZ165" s="225"/>
      <c r="VUA165" s="225"/>
      <c r="VUB165" s="225"/>
      <c r="VUC165" s="225"/>
      <c r="VUD165" s="225"/>
      <c r="VUE165" s="225"/>
      <c r="VUF165" s="225"/>
      <c r="VUG165" s="225"/>
      <c r="VUH165" s="225"/>
      <c r="VUI165" s="225"/>
      <c r="VUJ165" s="225"/>
      <c r="VUK165" s="225"/>
      <c r="VUL165" s="225"/>
      <c r="VUM165" s="225"/>
      <c r="VUN165" s="225"/>
      <c r="VUO165" s="225"/>
      <c r="VUP165" s="225"/>
      <c r="VUQ165" s="225"/>
      <c r="VUR165" s="225"/>
      <c r="VUS165" s="225"/>
      <c r="VUT165" s="225"/>
      <c r="VUU165" s="225"/>
      <c r="VUV165" s="225"/>
      <c r="VUW165" s="225"/>
      <c r="VUX165" s="225"/>
      <c r="VUY165" s="225"/>
      <c r="VUZ165" s="225"/>
      <c r="VVA165" s="225"/>
      <c r="VVB165" s="225"/>
      <c r="VVC165" s="225"/>
      <c r="VVD165" s="225"/>
      <c r="VVE165" s="225"/>
      <c r="VVF165" s="225"/>
      <c r="VVG165" s="225"/>
      <c r="VVH165" s="225"/>
      <c r="VVI165" s="225"/>
      <c r="VVJ165" s="225"/>
      <c r="VVK165" s="225"/>
      <c r="VVL165" s="225"/>
      <c r="VVM165" s="225"/>
      <c r="VVN165" s="225"/>
      <c r="VVO165" s="225"/>
      <c r="VVP165" s="225"/>
      <c r="VVQ165" s="225"/>
      <c r="VVR165" s="225"/>
      <c r="VVS165" s="225"/>
      <c r="VVT165" s="225"/>
      <c r="VVU165" s="225"/>
      <c r="VVV165" s="225"/>
      <c r="VVW165" s="225"/>
      <c r="VVX165" s="225"/>
      <c r="VVY165" s="225"/>
      <c r="VVZ165" s="225"/>
      <c r="VWA165" s="225"/>
      <c r="VWB165" s="225"/>
      <c r="VWC165" s="225"/>
      <c r="VWD165" s="225"/>
      <c r="VWE165" s="225"/>
      <c r="VWF165" s="225"/>
      <c r="VWG165" s="225"/>
      <c r="VWH165" s="225"/>
      <c r="VWI165" s="225"/>
      <c r="VWJ165" s="225"/>
      <c r="VWK165" s="225"/>
      <c r="VWL165" s="225"/>
      <c r="VWM165" s="225"/>
      <c r="VWN165" s="225"/>
      <c r="VWO165" s="225"/>
      <c r="VWP165" s="225"/>
      <c r="VWQ165" s="225"/>
      <c r="VWR165" s="225"/>
      <c r="VWS165" s="225"/>
      <c r="VWT165" s="225"/>
      <c r="VWU165" s="225"/>
      <c r="VWV165" s="225"/>
      <c r="VWW165" s="225"/>
      <c r="VWX165" s="225"/>
      <c r="VWY165" s="225"/>
      <c r="VWZ165" s="225"/>
      <c r="VXA165" s="225"/>
      <c r="VXB165" s="225"/>
      <c r="VXC165" s="225"/>
      <c r="VXD165" s="225"/>
      <c r="VXE165" s="225"/>
      <c r="VXF165" s="225"/>
      <c r="VXG165" s="225"/>
      <c r="VXH165" s="225"/>
      <c r="VXI165" s="225"/>
      <c r="VXJ165" s="225"/>
      <c r="VXK165" s="225"/>
      <c r="VXL165" s="225"/>
      <c r="VXM165" s="225"/>
      <c r="VXN165" s="225"/>
      <c r="VXO165" s="225"/>
      <c r="VXP165" s="225"/>
      <c r="VXQ165" s="225"/>
      <c r="VXR165" s="225"/>
      <c r="VXS165" s="225"/>
      <c r="VXT165" s="225"/>
      <c r="VXU165" s="225"/>
      <c r="VXV165" s="225"/>
      <c r="VXW165" s="225"/>
      <c r="VXX165" s="225"/>
      <c r="VXY165" s="225"/>
      <c r="VXZ165" s="225"/>
      <c r="VYA165" s="225"/>
      <c r="VYB165" s="225"/>
      <c r="VYC165" s="225"/>
      <c r="VYD165" s="225"/>
      <c r="VYE165" s="225"/>
      <c r="VYF165" s="225"/>
      <c r="VYG165" s="225"/>
      <c r="VYH165" s="225"/>
      <c r="VYI165" s="225"/>
      <c r="VYJ165" s="225"/>
      <c r="VYK165" s="225"/>
      <c r="VYL165" s="225"/>
      <c r="VYM165" s="225"/>
      <c r="VYN165" s="225"/>
      <c r="VYO165" s="225"/>
      <c r="VYP165" s="225"/>
      <c r="VYQ165" s="225"/>
      <c r="VYR165" s="225"/>
      <c r="VYS165" s="225"/>
      <c r="VYT165" s="225"/>
      <c r="VYU165" s="225"/>
      <c r="VYV165" s="225"/>
      <c r="VYW165" s="225"/>
      <c r="VYX165" s="225"/>
      <c r="VYY165" s="225"/>
      <c r="VYZ165" s="225"/>
      <c r="VZA165" s="225"/>
      <c r="VZB165" s="225"/>
      <c r="VZC165" s="225"/>
      <c r="VZD165" s="225"/>
      <c r="VZE165" s="225"/>
      <c r="VZF165" s="225"/>
      <c r="VZG165" s="225"/>
      <c r="VZH165" s="225"/>
      <c r="VZI165" s="225"/>
      <c r="VZJ165" s="225"/>
      <c r="VZK165" s="225"/>
      <c r="VZL165" s="225"/>
      <c r="VZM165" s="225"/>
      <c r="VZN165" s="225"/>
      <c r="VZO165" s="225"/>
      <c r="VZP165" s="225"/>
      <c r="VZQ165" s="225"/>
      <c r="VZR165" s="225"/>
      <c r="VZS165" s="225"/>
      <c r="VZT165" s="225"/>
      <c r="VZU165" s="225"/>
      <c r="VZV165" s="225"/>
      <c r="VZW165" s="225"/>
      <c r="VZX165" s="225"/>
      <c r="VZY165" s="225"/>
      <c r="VZZ165" s="225"/>
      <c r="WAA165" s="225"/>
      <c r="WAB165" s="225"/>
      <c r="WAC165" s="225"/>
      <c r="WAD165" s="225"/>
      <c r="WAE165" s="225"/>
      <c r="WAF165" s="225"/>
      <c r="WAG165" s="225"/>
      <c r="WAH165" s="225"/>
      <c r="WAI165" s="225"/>
      <c r="WAJ165" s="225"/>
      <c r="WAK165" s="225"/>
      <c r="WAL165" s="225"/>
      <c r="WAM165" s="225"/>
      <c r="WAN165" s="225"/>
      <c r="WAO165" s="225"/>
      <c r="WAP165" s="225"/>
      <c r="WAQ165" s="225"/>
      <c r="WAR165" s="225"/>
      <c r="WAS165" s="225"/>
      <c r="WAT165" s="225"/>
      <c r="WAU165" s="225"/>
      <c r="WAV165" s="225"/>
      <c r="WAW165" s="225"/>
      <c r="WAX165" s="225"/>
      <c r="WAY165" s="225"/>
      <c r="WAZ165" s="225"/>
      <c r="WBA165" s="225"/>
      <c r="WBB165" s="225"/>
      <c r="WBC165" s="225"/>
      <c r="WBD165" s="225"/>
      <c r="WBE165" s="225"/>
      <c r="WBF165" s="225"/>
      <c r="WBG165" s="225"/>
      <c r="WBH165" s="225"/>
      <c r="WBI165" s="225"/>
      <c r="WBJ165" s="225"/>
      <c r="WBK165" s="225"/>
      <c r="WBL165" s="225"/>
      <c r="WBM165" s="225"/>
      <c r="WBN165" s="225"/>
      <c r="WBO165" s="225"/>
      <c r="WBP165" s="225"/>
      <c r="WBQ165" s="225"/>
      <c r="WBR165" s="225"/>
      <c r="WBS165" s="225"/>
      <c r="WBT165" s="225"/>
      <c r="WBU165" s="225"/>
      <c r="WBV165" s="225"/>
      <c r="WBW165" s="225"/>
      <c r="WBX165" s="225"/>
      <c r="WBY165" s="225"/>
      <c r="WBZ165" s="225"/>
      <c r="WCA165" s="225"/>
      <c r="WCB165" s="225"/>
      <c r="WCC165" s="225"/>
      <c r="WCD165" s="225"/>
      <c r="WCE165" s="225"/>
      <c r="WCF165" s="225"/>
      <c r="WCG165" s="225"/>
      <c r="WCH165" s="225"/>
      <c r="WCI165" s="225"/>
      <c r="WCJ165" s="225"/>
      <c r="WCK165" s="225"/>
      <c r="WCL165" s="225"/>
      <c r="WCM165" s="225"/>
      <c r="WCN165" s="225"/>
      <c r="WCO165" s="225"/>
      <c r="WCP165" s="225"/>
      <c r="WCQ165" s="225"/>
      <c r="WCR165" s="225"/>
      <c r="WCS165" s="225"/>
      <c r="WCT165" s="225"/>
      <c r="WCU165" s="225"/>
      <c r="WCV165" s="225"/>
      <c r="WCW165" s="225"/>
      <c r="WCX165" s="225"/>
      <c r="WCY165" s="225"/>
      <c r="WCZ165" s="225"/>
      <c r="WDA165" s="225"/>
      <c r="WDB165" s="225"/>
      <c r="WDC165" s="225"/>
      <c r="WDD165" s="225"/>
      <c r="WDE165" s="225"/>
      <c r="WDF165" s="225"/>
      <c r="WDG165" s="225"/>
      <c r="WDH165" s="225"/>
      <c r="WDI165" s="225"/>
      <c r="WDJ165" s="225"/>
      <c r="WDK165" s="225"/>
      <c r="WDL165" s="225"/>
      <c r="WDM165" s="225"/>
      <c r="WDN165" s="225"/>
      <c r="WDO165" s="225"/>
      <c r="WDP165" s="225"/>
      <c r="WDQ165" s="225"/>
      <c r="WDR165" s="225"/>
      <c r="WDS165" s="225"/>
      <c r="WDT165" s="225"/>
      <c r="WDU165" s="225"/>
      <c r="WDV165" s="225"/>
      <c r="WDW165" s="225"/>
      <c r="WDX165" s="225"/>
      <c r="WDY165" s="225"/>
      <c r="WDZ165" s="225"/>
      <c r="WEA165" s="225"/>
      <c r="WEB165" s="225"/>
      <c r="WEC165" s="225"/>
      <c r="WED165" s="225"/>
      <c r="WEE165" s="225"/>
      <c r="WEF165" s="225"/>
      <c r="WEG165" s="225"/>
      <c r="WEH165" s="225"/>
      <c r="WEI165" s="225"/>
      <c r="WEJ165" s="225"/>
      <c r="WEK165" s="225"/>
      <c r="WEL165" s="225"/>
      <c r="WEM165" s="225"/>
      <c r="WEN165" s="225"/>
      <c r="WEO165" s="225"/>
      <c r="WEP165" s="225"/>
      <c r="WEQ165" s="225"/>
      <c r="WER165" s="225"/>
      <c r="WES165" s="225"/>
      <c r="WET165" s="225"/>
      <c r="WEU165" s="225"/>
      <c r="WEV165" s="225"/>
      <c r="WEW165" s="225"/>
      <c r="WEX165" s="225"/>
      <c r="WEY165" s="225"/>
      <c r="WEZ165" s="225"/>
      <c r="WFA165" s="225"/>
      <c r="WFB165" s="225"/>
      <c r="WFC165" s="225"/>
      <c r="WFD165" s="225"/>
      <c r="WFE165" s="225"/>
      <c r="WFF165" s="225"/>
      <c r="WFG165" s="225"/>
      <c r="WFH165" s="225"/>
      <c r="WFI165" s="225"/>
      <c r="WFJ165" s="225"/>
      <c r="WFK165" s="225"/>
      <c r="WFL165" s="225"/>
      <c r="WFM165" s="225"/>
      <c r="WFN165" s="225"/>
      <c r="WFO165" s="225"/>
      <c r="WFP165" s="225"/>
      <c r="WFQ165" s="225"/>
      <c r="WFR165" s="225"/>
      <c r="WFS165" s="225"/>
      <c r="WFT165" s="225"/>
      <c r="WFU165" s="225"/>
      <c r="WFV165" s="225"/>
      <c r="WFW165" s="225"/>
      <c r="WFX165" s="225"/>
      <c r="WFY165" s="225"/>
      <c r="WFZ165" s="225"/>
      <c r="WGA165" s="225"/>
      <c r="WGB165" s="225"/>
      <c r="WGC165" s="225"/>
      <c r="WGD165" s="225"/>
      <c r="WGE165" s="225"/>
      <c r="WGF165" s="225"/>
      <c r="WGG165" s="225"/>
      <c r="WGH165" s="225"/>
      <c r="WGI165" s="225"/>
      <c r="WGJ165" s="225"/>
      <c r="WGK165" s="225"/>
      <c r="WGL165" s="225"/>
      <c r="WGM165" s="225"/>
      <c r="WGN165" s="225"/>
      <c r="WGO165" s="225"/>
      <c r="WGP165" s="225"/>
      <c r="WGQ165" s="225"/>
      <c r="WGR165" s="225"/>
      <c r="WGS165" s="225"/>
      <c r="WGT165" s="225"/>
      <c r="WGU165" s="225"/>
      <c r="WGV165" s="225"/>
      <c r="WGW165" s="225"/>
      <c r="WGX165" s="225"/>
      <c r="WGY165" s="225"/>
      <c r="WGZ165" s="225"/>
      <c r="WHA165" s="225"/>
      <c r="WHB165" s="225"/>
      <c r="WHC165" s="225"/>
      <c r="WHD165" s="225"/>
      <c r="WHE165" s="225"/>
      <c r="WHF165" s="225"/>
      <c r="WHG165" s="225"/>
      <c r="WHH165" s="225"/>
      <c r="WHI165" s="225"/>
      <c r="WHJ165" s="225"/>
      <c r="WHK165" s="225"/>
      <c r="WHL165" s="225"/>
      <c r="WHM165" s="225"/>
      <c r="WHN165" s="225"/>
      <c r="WHO165" s="225"/>
      <c r="WHP165" s="225"/>
      <c r="WHQ165" s="225"/>
      <c r="WHR165" s="225"/>
      <c r="WHS165" s="225"/>
      <c r="WHT165" s="225"/>
      <c r="WHU165" s="225"/>
      <c r="WHV165" s="225"/>
      <c r="WHW165" s="225"/>
      <c r="WHX165" s="225"/>
      <c r="WHY165" s="225"/>
      <c r="WHZ165" s="225"/>
      <c r="WIA165" s="225"/>
      <c r="WIB165" s="225"/>
      <c r="WIC165" s="225"/>
      <c r="WID165" s="225"/>
      <c r="WIE165" s="225"/>
      <c r="WIF165" s="225"/>
      <c r="WIG165" s="225"/>
      <c r="WIH165" s="225"/>
      <c r="WII165" s="225"/>
      <c r="WIJ165" s="225"/>
      <c r="WIK165" s="225"/>
      <c r="WIL165" s="225"/>
      <c r="WIM165" s="225"/>
      <c r="WIN165" s="225"/>
      <c r="WIO165" s="225"/>
      <c r="WIP165" s="225"/>
      <c r="WIQ165" s="225"/>
      <c r="WIR165" s="225"/>
      <c r="WIS165" s="225"/>
      <c r="WIT165" s="225"/>
      <c r="WIU165" s="225"/>
      <c r="WIV165" s="225"/>
      <c r="WIW165" s="225"/>
      <c r="WIX165" s="225"/>
      <c r="WIY165" s="225"/>
      <c r="WIZ165" s="225"/>
      <c r="WJA165" s="225"/>
      <c r="WJB165" s="225"/>
      <c r="WJC165" s="225"/>
      <c r="WJD165" s="225"/>
      <c r="WJE165" s="225"/>
      <c r="WJF165" s="225"/>
      <c r="WJG165" s="225"/>
      <c r="WJH165" s="225"/>
      <c r="WJI165" s="225"/>
      <c r="WJJ165" s="225"/>
      <c r="WJK165" s="225"/>
      <c r="WJL165" s="225"/>
      <c r="WJM165" s="225"/>
      <c r="WJN165" s="225"/>
      <c r="WJO165" s="225"/>
      <c r="WJP165" s="225"/>
      <c r="WJQ165" s="225"/>
      <c r="WJR165" s="225"/>
      <c r="WJS165" s="225"/>
      <c r="WJT165" s="225"/>
      <c r="WJU165" s="225"/>
      <c r="WJV165" s="225"/>
      <c r="WJW165" s="225"/>
      <c r="WJX165" s="225"/>
      <c r="WJY165" s="225"/>
      <c r="WJZ165" s="225"/>
      <c r="WKA165" s="225"/>
      <c r="WKB165" s="225"/>
      <c r="WKC165" s="225"/>
      <c r="WKD165" s="225"/>
      <c r="WKE165" s="225"/>
      <c r="WKF165" s="225"/>
      <c r="WKG165" s="225"/>
      <c r="WKH165" s="225"/>
      <c r="WKI165" s="225"/>
      <c r="WKJ165" s="225"/>
      <c r="WKK165" s="225"/>
      <c r="WKL165" s="225"/>
      <c r="WKM165" s="225"/>
      <c r="WKN165" s="225"/>
      <c r="WKO165" s="225"/>
      <c r="WKP165" s="225"/>
      <c r="WKQ165" s="225"/>
      <c r="WKR165" s="225"/>
      <c r="WKS165" s="225"/>
      <c r="WKT165" s="225"/>
      <c r="WKU165" s="225"/>
      <c r="WKV165" s="225"/>
      <c r="WKW165" s="225"/>
      <c r="WKX165" s="225"/>
      <c r="WKY165" s="225"/>
      <c r="WKZ165" s="225"/>
      <c r="WLA165" s="225"/>
      <c r="WLB165" s="225"/>
      <c r="WLC165" s="225"/>
      <c r="WLD165" s="225"/>
      <c r="WLE165" s="225"/>
      <c r="WLF165" s="225"/>
      <c r="WLG165" s="225"/>
      <c r="WLH165" s="225"/>
      <c r="WLI165" s="225"/>
      <c r="WLJ165" s="225"/>
      <c r="WLK165" s="225"/>
      <c r="WLL165" s="225"/>
      <c r="WLM165" s="225"/>
      <c r="WLN165" s="225"/>
      <c r="WLO165" s="225"/>
      <c r="WLP165" s="225"/>
      <c r="WLQ165" s="225"/>
      <c r="WLR165" s="225"/>
      <c r="WLS165" s="225"/>
      <c r="WLT165" s="225"/>
      <c r="WLU165" s="225"/>
      <c r="WLV165" s="225"/>
      <c r="WLW165" s="225"/>
      <c r="WLX165" s="225"/>
      <c r="WLY165" s="225"/>
      <c r="WLZ165" s="225"/>
      <c r="WMA165" s="225"/>
      <c r="WMB165" s="225"/>
      <c r="WMC165" s="225"/>
      <c r="WMD165" s="225"/>
      <c r="WME165" s="225"/>
      <c r="WMF165" s="225"/>
      <c r="WMG165" s="225"/>
      <c r="WMH165" s="225"/>
      <c r="WMI165" s="225"/>
      <c r="WMJ165" s="225"/>
      <c r="WMK165" s="225"/>
      <c r="WML165" s="225"/>
      <c r="WMM165" s="225"/>
      <c r="WMN165" s="225"/>
      <c r="WMO165" s="225"/>
      <c r="WMP165" s="225"/>
      <c r="WMQ165" s="225"/>
      <c r="WMR165" s="225"/>
      <c r="WMS165" s="225"/>
      <c r="WMT165" s="225"/>
      <c r="WMU165" s="225"/>
      <c r="WMV165" s="225"/>
      <c r="WMW165" s="225"/>
      <c r="WMX165" s="225"/>
      <c r="WMY165" s="225"/>
      <c r="WMZ165" s="225"/>
      <c r="WNA165" s="225"/>
      <c r="WNB165" s="225"/>
      <c r="WNC165" s="225"/>
      <c r="WND165" s="225"/>
      <c r="WNE165" s="225"/>
      <c r="WNF165" s="225"/>
      <c r="WNG165" s="225"/>
      <c r="WNH165" s="225"/>
      <c r="WNI165" s="225"/>
      <c r="WNJ165" s="225"/>
      <c r="WNK165" s="225"/>
      <c r="WNL165" s="225"/>
      <c r="WNM165" s="225"/>
      <c r="WNN165" s="225"/>
      <c r="WNO165" s="225"/>
      <c r="WNP165" s="225"/>
      <c r="WNQ165" s="225"/>
      <c r="WNR165" s="225"/>
      <c r="WNS165" s="225"/>
      <c r="WNT165" s="225"/>
      <c r="WNU165" s="225"/>
      <c r="WNV165" s="225"/>
      <c r="WNW165" s="225"/>
      <c r="WNX165" s="225"/>
      <c r="WNY165" s="225"/>
      <c r="WNZ165" s="225"/>
      <c r="WOA165" s="225"/>
      <c r="WOB165" s="225"/>
      <c r="WOC165" s="225"/>
      <c r="WOD165" s="225"/>
      <c r="WOE165" s="225"/>
      <c r="WOF165" s="225"/>
      <c r="WOG165" s="225"/>
      <c r="WOH165" s="225"/>
      <c r="WOI165" s="225"/>
      <c r="WOJ165" s="225"/>
      <c r="WOK165" s="225"/>
      <c r="WOL165" s="225"/>
      <c r="WOM165" s="225"/>
      <c r="WON165" s="225"/>
      <c r="WOO165" s="225"/>
      <c r="WOP165" s="225"/>
      <c r="WOQ165" s="225"/>
      <c r="WOR165" s="225"/>
      <c r="WOS165" s="225"/>
      <c r="WOT165" s="225"/>
      <c r="WOU165" s="225"/>
      <c r="WOV165" s="225"/>
      <c r="WOW165" s="225"/>
      <c r="WOX165" s="225"/>
      <c r="WOY165" s="225"/>
      <c r="WOZ165" s="225"/>
      <c r="WPA165" s="225"/>
      <c r="WPB165" s="225"/>
      <c r="WPC165" s="225"/>
      <c r="WPD165" s="225"/>
      <c r="WPE165" s="225"/>
      <c r="WPF165" s="225"/>
      <c r="WPG165" s="225"/>
      <c r="WPH165" s="225"/>
      <c r="WPI165" s="225"/>
      <c r="WPJ165" s="225"/>
      <c r="WPK165" s="225"/>
      <c r="WPL165" s="225"/>
      <c r="WPM165" s="225"/>
      <c r="WPN165" s="225"/>
      <c r="WPO165" s="225"/>
      <c r="WPP165" s="225"/>
      <c r="WPQ165" s="225"/>
      <c r="WPR165" s="225"/>
      <c r="WPS165" s="225"/>
      <c r="WPT165" s="225"/>
      <c r="WPU165" s="225"/>
      <c r="WPV165" s="225"/>
      <c r="WPW165" s="225"/>
      <c r="WPX165" s="225"/>
      <c r="WPY165" s="225"/>
      <c r="WPZ165" s="225"/>
      <c r="WQA165" s="225"/>
      <c r="WQB165" s="225"/>
      <c r="WQC165" s="225"/>
      <c r="WQD165" s="225"/>
      <c r="WQE165" s="225"/>
      <c r="WQF165" s="225"/>
      <c r="WQG165" s="225"/>
      <c r="WQH165" s="225"/>
      <c r="WQI165" s="225"/>
      <c r="WQJ165" s="225"/>
      <c r="WQK165" s="225"/>
      <c r="WQL165" s="225"/>
      <c r="WQM165" s="225"/>
      <c r="WQN165" s="225"/>
      <c r="WQO165" s="225"/>
      <c r="WQP165" s="225"/>
      <c r="WQQ165" s="225"/>
      <c r="WQR165" s="225"/>
      <c r="WQS165" s="225"/>
      <c r="WQT165" s="225"/>
      <c r="WQU165" s="225"/>
      <c r="WQV165" s="225"/>
      <c r="WQW165" s="225"/>
      <c r="WQX165" s="225"/>
      <c r="WQY165" s="225"/>
      <c r="WQZ165" s="225"/>
      <c r="WRA165" s="225"/>
      <c r="WRB165" s="225"/>
      <c r="WRC165" s="225"/>
      <c r="WRD165" s="225"/>
      <c r="WRE165" s="225"/>
      <c r="WRF165" s="225"/>
      <c r="WRG165" s="225"/>
      <c r="WRH165" s="225"/>
      <c r="WRI165" s="225"/>
      <c r="WRJ165" s="225"/>
      <c r="WRK165" s="225"/>
      <c r="WRL165" s="225"/>
      <c r="WRM165" s="225"/>
      <c r="WRN165" s="225"/>
      <c r="WRO165" s="225"/>
      <c r="WRP165" s="225"/>
      <c r="WRQ165" s="225"/>
      <c r="WRR165" s="225"/>
      <c r="WRS165" s="225"/>
      <c r="WRT165" s="225"/>
      <c r="WRU165" s="225"/>
      <c r="WRV165" s="225"/>
      <c r="WRW165" s="225"/>
      <c r="WRX165" s="225"/>
      <c r="WRY165" s="225"/>
      <c r="WRZ165" s="225"/>
      <c r="WSA165" s="225"/>
      <c r="WSB165" s="225"/>
      <c r="WSC165" s="225"/>
      <c r="WSD165" s="225"/>
      <c r="WSE165" s="225"/>
      <c r="WSF165" s="225"/>
      <c r="WSG165" s="225"/>
      <c r="WSH165" s="225"/>
      <c r="WSI165" s="225"/>
      <c r="WSJ165" s="225"/>
      <c r="WSK165" s="225"/>
      <c r="WSL165" s="225"/>
      <c r="WSM165" s="225"/>
      <c r="WSN165" s="225"/>
      <c r="WSO165" s="225"/>
      <c r="WSP165" s="225"/>
      <c r="WSQ165" s="225"/>
      <c r="WSR165" s="225"/>
      <c r="WSS165" s="225"/>
      <c r="WST165" s="225"/>
      <c r="WSU165" s="225"/>
      <c r="WSV165" s="225"/>
      <c r="WSW165" s="225"/>
      <c r="WSX165" s="225"/>
      <c r="WSY165" s="225"/>
      <c r="WSZ165" s="225"/>
      <c r="WTA165" s="225"/>
      <c r="WTB165" s="225"/>
      <c r="WTC165" s="225"/>
      <c r="WTD165" s="225"/>
      <c r="WTE165" s="225"/>
      <c r="WTF165" s="225"/>
      <c r="WTG165" s="225"/>
      <c r="WTH165" s="225"/>
      <c r="WTI165" s="225"/>
      <c r="WTJ165" s="225"/>
      <c r="WTK165" s="225"/>
      <c r="WTL165" s="225"/>
      <c r="WTM165" s="225"/>
      <c r="WTN165" s="225"/>
      <c r="WTO165" s="225"/>
      <c r="WTP165" s="225"/>
      <c r="WTQ165" s="225"/>
      <c r="WTR165" s="225"/>
      <c r="WTS165" s="225"/>
      <c r="WTT165" s="225"/>
      <c r="WTU165" s="225"/>
      <c r="WTV165" s="225"/>
      <c r="WTW165" s="225"/>
      <c r="WTX165" s="225"/>
      <c r="WTY165" s="225"/>
      <c r="WTZ165" s="225"/>
      <c r="WUA165" s="225"/>
      <c r="WUB165" s="225"/>
      <c r="WUC165" s="225"/>
      <c r="WUD165" s="225"/>
      <c r="WUE165" s="225"/>
      <c r="WUF165" s="225"/>
      <c r="WUG165" s="225"/>
      <c r="WUH165" s="225"/>
      <c r="WUI165" s="225"/>
      <c r="WUJ165" s="225"/>
      <c r="WUK165" s="225"/>
      <c r="WUL165" s="225"/>
      <c r="WUM165" s="225"/>
      <c r="WUN165" s="225"/>
      <c r="WUO165" s="225"/>
      <c r="WUP165" s="225"/>
      <c r="WUQ165" s="225"/>
      <c r="WUR165" s="225"/>
      <c r="WUS165" s="225"/>
      <c r="WUT165" s="225"/>
      <c r="WUU165" s="225"/>
      <c r="WUV165" s="225"/>
      <c r="WUW165" s="225"/>
      <c r="WUX165" s="225"/>
      <c r="WUY165" s="225"/>
      <c r="WUZ165" s="225"/>
      <c r="WVA165" s="225"/>
      <c r="WVB165" s="225"/>
      <c r="WVC165" s="225"/>
      <c r="WVD165" s="225"/>
      <c r="WVE165" s="225"/>
      <c r="WVF165" s="225"/>
      <c r="WVG165" s="225"/>
      <c r="WVH165" s="225"/>
      <c r="WVI165" s="225"/>
      <c r="WVJ165" s="225"/>
      <c r="WVK165" s="225"/>
      <c r="WVL165" s="225"/>
      <c r="WVM165" s="225"/>
      <c r="WVN165" s="225"/>
      <c r="WVO165" s="225"/>
      <c r="WVP165" s="225"/>
      <c r="WVQ165" s="225"/>
      <c r="WVR165" s="225"/>
      <c r="WVS165" s="225"/>
      <c r="WVT165" s="225"/>
      <c r="WVU165" s="225"/>
      <c r="WVV165" s="225"/>
      <c r="WVW165" s="225"/>
      <c r="WVX165" s="225"/>
      <c r="WVY165" s="225"/>
      <c r="WVZ165" s="225"/>
      <c r="WWA165" s="225"/>
      <c r="WWB165" s="225"/>
      <c r="WWC165" s="225"/>
      <c r="WWD165" s="225"/>
      <c r="WWE165" s="225"/>
      <c r="WWF165" s="225"/>
      <c r="WWG165" s="225"/>
      <c r="WWH165" s="225"/>
      <c r="WWI165" s="225"/>
      <c r="WWJ165" s="225"/>
      <c r="WWK165" s="225"/>
      <c r="WWL165" s="225"/>
      <c r="WWM165" s="225"/>
      <c r="WWN165" s="225"/>
      <c r="WWO165" s="225"/>
      <c r="WWP165" s="225"/>
      <c r="WWQ165" s="225"/>
      <c r="WWR165" s="225"/>
      <c r="WWS165" s="225"/>
      <c r="WWT165" s="225"/>
      <c r="WWU165" s="225"/>
      <c r="WWV165" s="225"/>
      <c r="WWW165" s="225"/>
      <c r="WWX165" s="225"/>
      <c r="WWY165" s="225"/>
      <c r="WWZ165" s="225"/>
      <c r="WXA165" s="225"/>
      <c r="WXB165" s="225"/>
      <c r="WXC165" s="225"/>
      <c r="WXD165" s="225"/>
      <c r="WXE165" s="225"/>
      <c r="WXF165" s="225"/>
      <c r="WXG165" s="225"/>
      <c r="WXH165" s="225"/>
      <c r="WXI165" s="225"/>
      <c r="WXJ165" s="225"/>
      <c r="WXK165" s="225"/>
      <c r="WXL165" s="225"/>
      <c r="WXM165" s="225"/>
      <c r="WXN165" s="225"/>
      <c r="WXO165" s="225"/>
      <c r="WXP165" s="225"/>
      <c r="WXQ165" s="225"/>
      <c r="WXR165" s="225"/>
      <c r="WXS165" s="225"/>
      <c r="WXT165" s="225"/>
      <c r="WXU165" s="225"/>
      <c r="WXV165" s="225"/>
      <c r="WXW165" s="225"/>
      <c r="WXX165" s="225"/>
      <c r="WXY165" s="225"/>
      <c r="WXZ165" s="225"/>
      <c r="WYA165" s="225"/>
      <c r="WYB165" s="225"/>
      <c r="WYC165" s="225"/>
      <c r="WYD165" s="225"/>
      <c r="WYE165" s="225"/>
      <c r="WYF165" s="225"/>
      <c r="WYG165" s="225"/>
      <c r="WYH165" s="225"/>
      <c r="WYI165" s="225"/>
      <c r="WYJ165" s="225"/>
      <c r="WYK165" s="225"/>
      <c r="WYL165" s="225"/>
      <c r="WYM165" s="225"/>
      <c r="WYN165" s="225"/>
      <c r="WYO165" s="225"/>
      <c r="WYP165" s="225"/>
      <c r="WYQ165" s="225"/>
      <c r="WYR165" s="225"/>
      <c r="WYS165" s="225"/>
      <c r="WYT165" s="225"/>
      <c r="WYU165" s="225"/>
      <c r="WYV165" s="225"/>
      <c r="WYW165" s="225"/>
      <c r="WYX165" s="225"/>
      <c r="WYY165" s="225"/>
      <c r="WYZ165" s="225"/>
      <c r="WZA165" s="225"/>
      <c r="WZB165" s="225"/>
      <c r="WZC165" s="225"/>
      <c r="WZD165" s="225"/>
      <c r="WZE165" s="225"/>
      <c r="WZF165" s="225"/>
      <c r="WZG165" s="225"/>
      <c r="WZH165" s="225"/>
      <c r="WZI165" s="225"/>
      <c r="WZJ165" s="225"/>
      <c r="WZK165" s="225"/>
      <c r="WZL165" s="225"/>
      <c r="WZM165" s="225"/>
      <c r="WZN165" s="225"/>
      <c r="WZO165" s="225"/>
      <c r="WZP165" s="225"/>
      <c r="WZQ165" s="225"/>
      <c r="WZR165" s="225"/>
      <c r="WZS165" s="225"/>
      <c r="WZT165" s="225"/>
      <c r="WZU165" s="225"/>
      <c r="WZV165" s="225"/>
      <c r="WZW165" s="225"/>
      <c r="WZX165" s="225"/>
      <c r="WZY165" s="225"/>
      <c r="WZZ165" s="225"/>
      <c r="XAA165" s="225"/>
      <c r="XAB165" s="225"/>
      <c r="XAC165" s="225"/>
      <c r="XAD165" s="225"/>
      <c r="XAE165" s="225"/>
      <c r="XAF165" s="225"/>
      <c r="XAG165" s="225"/>
      <c r="XAH165" s="225"/>
      <c r="XAI165" s="225"/>
      <c r="XAJ165" s="225"/>
      <c r="XAK165" s="225"/>
      <c r="XAL165" s="225"/>
      <c r="XAM165" s="225"/>
      <c r="XAN165" s="225"/>
      <c r="XAO165" s="225"/>
      <c r="XAP165" s="225"/>
      <c r="XAQ165" s="225"/>
      <c r="XAR165" s="225"/>
      <c r="XAS165" s="225"/>
      <c r="XAT165" s="225"/>
      <c r="XAU165" s="225"/>
      <c r="XAV165" s="225"/>
      <c r="XAW165" s="225"/>
      <c r="XAX165" s="225"/>
      <c r="XAY165" s="225"/>
      <c r="XAZ165" s="225"/>
      <c r="XBA165" s="225"/>
      <c r="XBB165" s="225"/>
      <c r="XBC165" s="225"/>
      <c r="XBD165" s="225"/>
      <c r="XBE165" s="225"/>
      <c r="XBF165" s="225"/>
      <c r="XBG165" s="225"/>
      <c r="XBH165" s="225"/>
      <c r="XBI165" s="225"/>
      <c r="XBJ165" s="225"/>
      <c r="XBK165" s="225"/>
      <c r="XBL165" s="225"/>
      <c r="XBM165" s="225"/>
      <c r="XBN165" s="225"/>
      <c r="XBO165" s="225"/>
      <c r="XBP165" s="225"/>
      <c r="XBQ165" s="225"/>
      <c r="XBR165" s="225"/>
      <c r="XBS165" s="225"/>
      <c r="XBT165" s="225"/>
      <c r="XBU165" s="225"/>
      <c r="XBV165" s="225"/>
      <c r="XBW165" s="225"/>
      <c r="XBX165" s="225"/>
      <c r="XBY165" s="225"/>
      <c r="XBZ165" s="225"/>
      <c r="XCA165" s="225"/>
      <c r="XCB165" s="225"/>
      <c r="XCC165" s="225"/>
      <c r="XCD165" s="225"/>
      <c r="XCE165" s="225"/>
      <c r="XCF165" s="225"/>
      <c r="XCG165" s="225"/>
      <c r="XCH165" s="225"/>
      <c r="XCI165" s="225"/>
      <c r="XCJ165" s="225"/>
      <c r="XCK165" s="225"/>
      <c r="XCL165" s="225"/>
      <c r="XCM165" s="225"/>
      <c r="XCN165" s="225"/>
      <c r="XCO165" s="225"/>
      <c r="XCP165" s="225"/>
      <c r="XCQ165" s="225"/>
      <c r="XCR165" s="225"/>
      <c r="XCS165" s="225"/>
      <c r="XCT165" s="225"/>
      <c r="XCU165" s="225"/>
      <c r="XCV165" s="225"/>
      <c r="XCW165" s="225"/>
      <c r="XCX165" s="225"/>
      <c r="XCY165" s="225"/>
      <c r="XCZ165" s="225"/>
      <c r="XDA165" s="225"/>
      <c r="XDB165" s="225"/>
      <c r="XDC165" s="225"/>
      <c r="XDD165" s="225"/>
      <c r="XDE165" s="225"/>
      <c r="XDF165" s="225"/>
      <c r="XDG165" s="225"/>
      <c r="XDH165" s="225"/>
      <c r="XDI165" s="225"/>
      <c r="XDJ165" s="225"/>
      <c r="XDK165" s="225"/>
      <c r="XDL165" s="225"/>
      <c r="XDM165" s="225"/>
      <c r="XDN165" s="225"/>
      <c r="XDO165" s="225"/>
      <c r="XDP165" s="225"/>
      <c r="XDQ165" s="225"/>
      <c r="XDR165" s="225"/>
      <c r="XDS165" s="225"/>
      <c r="XDT165" s="225"/>
      <c r="XDU165" s="225"/>
      <c r="XDV165" s="225"/>
      <c r="XDW165" s="225"/>
      <c r="XDX165" s="225"/>
      <c r="XDY165" s="225"/>
      <c r="XDZ165" s="225"/>
      <c r="XEA165" s="225"/>
      <c r="XEB165" s="225"/>
      <c r="XEC165" s="225"/>
      <c r="XED165" s="225"/>
      <c r="XEE165" s="225"/>
      <c r="XEF165" s="225"/>
      <c r="XEG165" s="225"/>
      <c r="XEH165" s="225"/>
      <c r="XEI165" s="225"/>
      <c r="XEJ165" s="225"/>
      <c r="XEK165" s="225"/>
      <c r="XEL165" s="225"/>
      <c r="XEM165" s="225"/>
      <c r="XEN165" s="225"/>
      <c r="XEO165" s="225"/>
      <c r="XEP165" s="225"/>
      <c r="XEQ165" s="225"/>
      <c r="XER165" s="225"/>
      <c r="XES165" s="225"/>
      <c r="XET165" s="225"/>
      <c r="XEU165" s="225"/>
      <c r="XEV165" s="225"/>
      <c r="XEW165" s="225"/>
      <c r="XEX165" s="225"/>
      <c r="XEY165" s="225"/>
      <c r="XEZ165" s="225"/>
      <c r="XFA165" s="225"/>
      <c r="XFB165" s="225"/>
      <c r="XFC165" s="225"/>
    </row>
    <row r="166" spans="1:16383" x14ac:dyDescent="0.35">
      <c r="E166" s="168"/>
      <c r="F166" s="168"/>
      <c r="G166" s="168"/>
      <c r="H166" s="168"/>
      <c r="I166" s="168"/>
      <c r="J166" s="168"/>
      <c r="K166" s="168"/>
      <c r="L166" s="168"/>
      <c r="M166" s="186" t="b">
        <f xml:space="preserve"> M163=M164</f>
        <v>1</v>
      </c>
      <c r="N166" s="186" t="b">
        <f t="shared" ref="N166:Q166" si="100" xml:space="preserve"> N163=N164</f>
        <v>1</v>
      </c>
      <c r="O166" s="186" t="b">
        <f t="shared" si="100"/>
        <v>1</v>
      </c>
      <c r="P166" s="186" t="b">
        <f t="shared" si="100"/>
        <v>1</v>
      </c>
      <c r="Q166" s="186" t="b">
        <f t="shared" si="100"/>
        <v>1</v>
      </c>
    </row>
    <row r="167" spans="1:16383" x14ac:dyDescent="0.35">
      <c r="A167" s="50" t="s">
        <v>547</v>
      </c>
      <c r="B167" s="50"/>
    </row>
    <row r="169" spans="1:16383" x14ac:dyDescent="0.35">
      <c r="A169" s="49"/>
      <c r="D169" s="57"/>
      <c r="E169" s="7" t="str">
        <f>E$37 &amp; " - nominal"</f>
        <v>Forecast Nominal RCV balance END - nominal</v>
      </c>
      <c r="F169" s="185">
        <f t="shared" ref="F169:R169" si="101">F$37</f>
        <v>0</v>
      </c>
      <c r="G169" s="168" t="str">
        <f t="shared" si="101"/>
        <v>£m</v>
      </c>
      <c r="H169" s="247">
        <f t="shared" si="101"/>
        <v>0</v>
      </c>
      <c r="I169" s="247">
        <f t="shared" si="101"/>
        <v>0</v>
      </c>
      <c r="J169" s="185">
        <f t="shared" si="101"/>
        <v>0</v>
      </c>
      <c r="K169" s="185">
        <f t="shared" si="101"/>
        <v>0</v>
      </c>
      <c r="L169" s="185">
        <f t="shared" si="101"/>
        <v>0</v>
      </c>
      <c r="M169" s="185">
        <f t="shared" si="101"/>
        <v>0</v>
      </c>
      <c r="N169" s="185">
        <f t="shared" si="101"/>
        <v>0</v>
      </c>
      <c r="O169" s="185">
        <f t="shared" si="101"/>
        <v>0</v>
      </c>
      <c r="P169" s="185">
        <f t="shared" si="101"/>
        <v>0</v>
      </c>
      <c r="Q169" s="185">
        <f t="shared" si="101"/>
        <v>0</v>
      </c>
      <c r="R169" s="185">
        <f t="shared" si="101"/>
        <v>0</v>
      </c>
    </row>
    <row r="170" spans="1:16383" x14ac:dyDescent="0.35">
      <c r="A170" s="49"/>
      <c r="D170" s="57"/>
      <c r="E170" s="7" t="str">
        <f>E$88 &amp; " - nominal"</f>
        <v>Actual Nominal RCV balance END - nominal</v>
      </c>
      <c r="F170" s="185">
        <f t="shared" ref="F170:R170" si="102">F$88</f>
        <v>0</v>
      </c>
      <c r="G170" s="168" t="str">
        <f t="shared" si="102"/>
        <v>£m</v>
      </c>
      <c r="H170" s="247">
        <f t="shared" si="102"/>
        <v>0</v>
      </c>
      <c r="I170" s="247">
        <f t="shared" si="102"/>
        <v>0</v>
      </c>
      <c r="J170" s="185">
        <f t="shared" si="102"/>
        <v>0</v>
      </c>
      <c r="K170" s="185">
        <f t="shared" si="102"/>
        <v>0</v>
      </c>
      <c r="L170" s="185">
        <f t="shared" si="102"/>
        <v>0</v>
      </c>
      <c r="M170" s="185">
        <f t="shared" si="102"/>
        <v>0</v>
      </c>
      <c r="N170" s="185">
        <f t="shared" si="102"/>
        <v>0</v>
      </c>
      <c r="O170" s="185">
        <f t="shared" si="102"/>
        <v>0</v>
      </c>
      <c r="P170" s="185">
        <f t="shared" si="102"/>
        <v>0</v>
      </c>
      <c r="Q170" s="185">
        <f t="shared" si="102"/>
        <v>0</v>
      </c>
      <c r="R170" s="185">
        <f t="shared" si="102"/>
        <v>0</v>
      </c>
    </row>
    <row r="171" spans="1:16383" s="30" customFormat="1" x14ac:dyDescent="0.35">
      <c r="A171" s="201"/>
      <c r="B171" s="202"/>
      <c r="C171" s="203"/>
      <c r="D171" s="204"/>
      <c r="E171" s="30" t="str">
        <f>Index!E$47</f>
        <v>CPI(H): Fin year average - inflate from base year 2017-18 average - final determination</v>
      </c>
      <c r="F171" s="205">
        <f>Index!F$47</f>
        <v>0</v>
      </c>
      <c r="G171" s="249" t="str">
        <f>Index!G$47</f>
        <v>%</v>
      </c>
      <c r="H171" s="205">
        <f>Index!H$47</f>
        <v>0</v>
      </c>
      <c r="I171" s="205">
        <f>Index!I$47</f>
        <v>0</v>
      </c>
      <c r="J171" s="205">
        <f>Index!J$47</f>
        <v>0</v>
      </c>
      <c r="K171" s="205">
        <f>Index!K$47</f>
        <v>1.0212697905005599</v>
      </c>
      <c r="L171" s="205">
        <f>Index!L$47</f>
        <v>1.0416029201511179</v>
      </c>
      <c r="M171" s="205">
        <f>Index!M$47</f>
        <v>1.0622616980779827</v>
      </c>
      <c r="N171" s="205">
        <f>Index!N$47</f>
        <v>1.0835515290872799</v>
      </c>
      <c r="O171" s="205">
        <f>Index!O$47</f>
        <v>1.1060365794841869</v>
      </c>
      <c r="P171" s="205">
        <f>Index!P$47</f>
        <v>1.1292633476533553</v>
      </c>
      <c r="Q171" s="205">
        <f>Index!Q$47</f>
        <v>1.1529778779540774</v>
      </c>
      <c r="R171" s="205">
        <f>Index!R$47</f>
        <v>1.1760374355131578</v>
      </c>
    </row>
    <row r="172" spans="1:16383" s="91" customFormat="1" x14ac:dyDescent="0.35">
      <c r="A172" s="170"/>
      <c r="B172" s="165"/>
      <c r="C172" s="166"/>
      <c r="D172" s="171"/>
      <c r="E172" s="7" t="s">
        <v>548</v>
      </c>
      <c r="F172" s="184"/>
      <c r="G172" s="184" t="s">
        <v>295</v>
      </c>
      <c r="H172" s="244"/>
      <c r="I172" s="184"/>
      <c r="J172" s="184">
        <f xml:space="preserve"> IF(J$171 = 0, 0, J169 / J$171)</f>
        <v>0</v>
      </c>
      <c r="K172" s="184">
        <f t="shared" ref="K172:R172" si="103" xml:space="preserve"> IF(K$171 = 0, 0, K169 / K$171)</f>
        <v>0</v>
      </c>
      <c r="L172" s="184">
        <f t="shared" si="103"/>
        <v>0</v>
      </c>
      <c r="M172" s="184">
        <f t="shared" si="103"/>
        <v>0</v>
      </c>
      <c r="N172" s="184">
        <f t="shared" si="103"/>
        <v>0</v>
      </c>
      <c r="O172" s="184">
        <f t="shared" si="103"/>
        <v>0</v>
      </c>
      <c r="P172" s="184">
        <f t="shared" si="103"/>
        <v>0</v>
      </c>
      <c r="Q172" s="184">
        <f t="shared" si="103"/>
        <v>0</v>
      </c>
      <c r="R172" s="184">
        <f t="shared" si="103"/>
        <v>0</v>
      </c>
      <c r="S172" s="92"/>
      <c r="T172" s="92"/>
      <c r="U172" s="92"/>
      <c r="V172" s="92"/>
      <c r="W172" s="92"/>
      <c r="X172" s="92"/>
      <c r="Y172" s="92"/>
      <c r="Z172" s="92"/>
    </row>
    <row r="173" spans="1:16383" s="91" customFormat="1" x14ac:dyDescent="0.35">
      <c r="A173" s="170"/>
      <c r="B173" s="165"/>
      <c r="C173" s="166"/>
      <c r="D173" s="171"/>
      <c r="E173" s="7" t="s">
        <v>549</v>
      </c>
      <c r="F173" s="184"/>
      <c r="G173" s="184" t="s">
        <v>295</v>
      </c>
      <c r="H173" s="244"/>
      <c r="I173" s="184"/>
      <c r="J173" s="184">
        <f t="shared" ref="J173:R173" si="104" xml:space="preserve"> IF(J$171 = 0, 0, J170 / J$171)</f>
        <v>0</v>
      </c>
      <c r="K173" s="184">
        <f t="shared" si="104"/>
        <v>0</v>
      </c>
      <c r="L173" s="184">
        <f t="shared" si="104"/>
        <v>0</v>
      </c>
      <c r="M173" s="184">
        <f t="shared" si="104"/>
        <v>0</v>
      </c>
      <c r="N173" s="184">
        <f t="shared" si="104"/>
        <v>0</v>
      </c>
      <c r="O173" s="184">
        <f t="shared" si="104"/>
        <v>0</v>
      </c>
      <c r="P173" s="184">
        <f t="shared" si="104"/>
        <v>0</v>
      </c>
      <c r="Q173" s="184">
        <f t="shared" si="104"/>
        <v>0</v>
      </c>
      <c r="R173" s="184">
        <f t="shared" si="104"/>
        <v>0</v>
      </c>
      <c r="S173" s="92"/>
      <c r="T173" s="92"/>
      <c r="U173" s="92"/>
      <c r="V173" s="92"/>
      <c r="W173" s="92"/>
      <c r="X173" s="92"/>
      <c r="Y173" s="92"/>
      <c r="Z173" s="92"/>
    </row>
    <row r="174" spans="1:16383" s="91" customFormat="1" x14ac:dyDescent="0.35">
      <c r="A174" s="170"/>
      <c r="B174" s="165"/>
      <c r="C174" s="166"/>
      <c r="D174" s="171"/>
      <c r="E174" s="7" t="s">
        <v>550</v>
      </c>
      <c r="F174" s="184"/>
      <c r="G174" s="184" t="s">
        <v>295</v>
      </c>
      <c r="H174" s="244"/>
      <c r="I174" s="184"/>
      <c r="J174" s="185">
        <f>J173-J172</f>
        <v>0</v>
      </c>
      <c r="K174" s="185">
        <f t="shared" ref="K174:R174" si="105">K173-K172</f>
        <v>0</v>
      </c>
      <c r="L174" s="185">
        <f t="shared" si="105"/>
        <v>0</v>
      </c>
      <c r="M174" s="185">
        <f t="shared" si="105"/>
        <v>0</v>
      </c>
      <c r="N174" s="185">
        <f t="shared" si="105"/>
        <v>0</v>
      </c>
      <c r="O174" s="185">
        <f t="shared" si="105"/>
        <v>0</v>
      </c>
      <c r="P174" s="185">
        <f t="shared" si="105"/>
        <v>0</v>
      </c>
      <c r="Q174" s="185">
        <f t="shared" si="105"/>
        <v>0</v>
      </c>
      <c r="R174" s="185">
        <f t="shared" si="105"/>
        <v>0</v>
      </c>
      <c r="S174" s="92"/>
      <c r="T174" s="92"/>
      <c r="U174" s="92"/>
      <c r="V174" s="92"/>
      <c r="W174" s="92"/>
      <c r="X174" s="92"/>
      <c r="Y174" s="92"/>
      <c r="Z174" s="92"/>
    </row>
    <row r="175" spans="1:16383" s="91" customFormat="1" x14ac:dyDescent="0.35">
      <c r="A175" s="170"/>
      <c r="B175" s="165"/>
      <c r="C175" s="166"/>
      <c r="D175" s="171"/>
      <c r="E175" s="7"/>
      <c r="F175" s="184"/>
      <c r="G175" s="184"/>
      <c r="H175" s="244"/>
      <c r="I175" s="184"/>
      <c r="J175" s="184"/>
      <c r="K175" s="184"/>
      <c r="L175" s="184"/>
      <c r="M175" s="184"/>
      <c r="N175" s="184"/>
      <c r="O175" s="184"/>
      <c r="P175" s="184"/>
      <c r="Q175" s="184"/>
      <c r="R175" s="184"/>
      <c r="S175" s="92"/>
      <c r="T175" s="92"/>
      <c r="U175" s="92"/>
      <c r="V175" s="92"/>
      <c r="W175" s="92"/>
      <c r="X175" s="92"/>
      <c r="Y175" s="92"/>
      <c r="Z175" s="92"/>
    </row>
    <row r="176" spans="1:16383" x14ac:dyDescent="0.35">
      <c r="A176" s="49"/>
      <c r="D176" s="57"/>
      <c r="E176" s="7" t="str">
        <f>E$174</f>
        <v>Difference RCV balance END - real</v>
      </c>
      <c r="F176" s="185">
        <f t="shared" ref="F176:R176" si="106">F$174</f>
        <v>0</v>
      </c>
      <c r="G176" s="168" t="str">
        <f t="shared" si="106"/>
        <v>£m</v>
      </c>
      <c r="H176" s="247">
        <f t="shared" si="106"/>
        <v>0</v>
      </c>
      <c r="I176" s="247">
        <f t="shared" si="106"/>
        <v>0</v>
      </c>
      <c r="J176" s="185">
        <f t="shared" si="106"/>
        <v>0</v>
      </c>
      <c r="K176" s="185">
        <f t="shared" si="106"/>
        <v>0</v>
      </c>
      <c r="L176" s="185">
        <f t="shared" si="106"/>
        <v>0</v>
      </c>
      <c r="M176" s="185">
        <f t="shared" si="106"/>
        <v>0</v>
      </c>
      <c r="N176" s="185">
        <f t="shared" si="106"/>
        <v>0</v>
      </c>
      <c r="O176" s="185">
        <f t="shared" si="106"/>
        <v>0</v>
      </c>
      <c r="P176" s="185">
        <f t="shared" si="106"/>
        <v>0</v>
      </c>
      <c r="Q176" s="185">
        <f t="shared" si="106"/>
        <v>0</v>
      </c>
      <c r="R176" s="185">
        <f t="shared" si="106"/>
        <v>0</v>
      </c>
    </row>
    <row r="177" spans="1:26" s="92" customFormat="1" x14ac:dyDescent="0.35">
      <c r="A177" s="164"/>
      <c r="B177" s="165"/>
      <c r="C177" s="166"/>
      <c r="D177" s="167"/>
      <c r="E177" s="30" t="str">
        <f>Time!E$64</f>
        <v>Last Forecast Period Flag</v>
      </c>
      <c r="F177" s="249">
        <f>Time!F$64</f>
        <v>0</v>
      </c>
      <c r="G177" s="249" t="str">
        <f>Time!G$64</f>
        <v>flag</v>
      </c>
      <c r="H177" s="249">
        <f>Time!H$64</f>
        <v>1</v>
      </c>
      <c r="I177" s="249">
        <f>Time!I$64</f>
        <v>0</v>
      </c>
      <c r="J177" s="249">
        <f>Time!J$64</f>
        <v>0</v>
      </c>
      <c r="K177" s="249">
        <f>Time!K$64</f>
        <v>0</v>
      </c>
      <c r="L177" s="249">
        <f>Time!L$64</f>
        <v>0</v>
      </c>
      <c r="M177" s="249">
        <f>Time!M$64</f>
        <v>0</v>
      </c>
      <c r="N177" s="249">
        <f>Time!N$64</f>
        <v>0</v>
      </c>
      <c r="O177" s="249">
        <f>Time!O$64</f>
        <v>0</v>
      </c>
      <c r="P177" s="249">
        <f>Time!P$64</f>
        <v>0</v>
      </c>
      <c r="Q177" s="249">
        <f>Time!Q$64</f>
        <v>1</v>
      </c>
      <c r="R177" s="249">
        <f>Time!R$64</f>
        <v>0</v>
      </c>
    </row>
    <row r="178" spans="1:26" s="267" customFormat="1" x14ac:dyDescent="0.35">
      <c r="A178" s="270"/>
      <c r="B178" s="271"/>
      <c r="C178" s="272"/>
      <c r="D178" s="273"/>
      <c r="E178" s="34" t="s">
        <v>600</v>
      </c>
      <c r="F178" s="269"/>
      <c r="G178" s="269" t="s">
        <v>295</v>
      </c>
      <c r="H178" s="268"/>
      <c r="I178" s="269"/>
      <c r="J178" s="269">
        <f xml:space="preserve"> J176 * J177</f>
        <v>0</v>
      </c>
      <c r="K178" s="269">
        <f t="shared" ref="K178:P178" si="107" xml:space="preserve"> K176 * K177</f>
        <v>0</v>
      </c>
      <c r="L178" s="269">
        <f t="shared" si="107"/>
        <v>0</v>
      </c>
      <c r="M178" s="269">
        <f t="shared" si="107"/>
        <v>0</v>
      </c>
      <c r="N178" s="269">
        <f t="shared" si="107"/>
        <v>0</v>
      </c>
      <c r="O178" s="269">
        <f t="shared" si="107"/>
        <v>0</v>
      </c>
      <c r="P178" s="269">
        <f t="shared" si="107"/>
        <v>0</v>
      </c>
      <c r="Q178" s="269">
        <f xml:space="preserve"> Q176 * Q177</f>
        <v>0</v>
      </c>
      <c r="R178" s="269">
        <f t="shared" ref="R178" si="108" xml:space="preserve"> R176 * R177</f>
        <v>0</v>
      </c>
      <c r="S178" s="95"/>
      <c r="T178" s="95"/>
      <c r="U178" s="95"/>
      <c r="V178" s="95"/>
      <c r="W178" s="95"/>
      <c r="X178" s="95"/>
      <c r="Y178" s="95"/>
      <c r="Z178" s="95"/>
    </row>
    <row r="179" spans="1:26" x14ac:dyDescent="0.35">
      <c r="H179" s="184"/>
      <c r="J179" s="184"/>
      <c r="K179" s="184"/>
      <c r="L179" s="184"/>
      <c r="M179" s="185"/>
      <c r="N179" s="184"/>
      <c r="O179" s="184"/>
      <c r="P179" s="184"/>
      <c r="Q179" s="184"/>
      <c r="R179" s="184"/>
    </row>
    <row r="180" spans="1:26" x14ac:dyDescent="0.35">
      <c r="A180" s="50" t="s">
        <v>552</v>
      </c>
      <c r="B180" s="50"/>
    </row>
    <row r="182" spans="1:26" s="91" customFormat="1" x14ac:dyDescent="0.35">
      <c r="A182" s="170"/>
      <c r="B182" s="165"/>
      <c r="C182" s="166"/>
      <c r="D182" s="171"/>
      <c r="E182" s="7" t="str">
        <f>E$135</f>
        <v>True up Nominal RCV run-off</v>
      </c>
      <c r="F182" s="184">
        <f t="shared" ref="F182:R182" si="109">F$135</f>
        <v>0</v>
      </c>
      <c r="G182" s="184" t="str">
        <f t="shared" si="109"/>
        <v>£m</v>
      </c>
      <c r="H182" s="184">
        <f t="shared" si="109"/>
        <v>0</v>
      </c>
      <c r="I182" s="184">
        <f t="shared" si="109"/>
        <v>0</v>
      </c>
      <c r="J182" s="184">
        <f t="shared" si="109"/>
        <v>0</v>
      </c>
      <c r="K182" s="184">
        <f t="shared" si="109"/>
        <v>0</v>
      </c>
      <c r="L182" s="184">
        <f t="shared" si="109"/>
        <v>0</v>
      </c>
      <c r="M182" s="184">
        <f t="shared" si="109"/>
        <v>0</v>
      </c>
      <c r="N182" s="184">
        <f t="shared" si="109"/>
        <v>0</v>
      </c>
      <c r="O182" s="184">
        <f t="shared" si="109"/>
        <v>0</v>
      </c>
      <c r="P182" s="184">
        <f t="shared" si="109"/>
        <v>0</v>
      </c>
      <c r="Q182" s="184">
        <f t="shared" si="109"/>
        <v>0</v>
      </c>
      <c r="R182" s="184">
        <f t="shared" si="109"/>
        <v>0</v>
      </c>
      <c r="S182" s="92"/>
      <c r="T182" s="92"/>
      <c r="U182" s="92"/>
      <c r="V182" s="92"/>
      <c r="W182" s="92"/>
      <c r="X182" s="92"/>
      <c r="Y182" s="92"/>
      <c r="Z182" s="92"/>
    </row>
    <row r="183" spans="1:26" s="91" customFormat="1" x14ac:dyDescent="0.35">
      <c r="A183" s="170"/>
      <c r="B183" s="165"/>
      <c r="C183" s="166"/>
      <c r="D183" s="171"/>
      <c r="E183" s="7" t="str">
        <f>E$153</f>
        <v>True up Nominal return</v>
      </c>
      <c r="F183" s="184">
        <f t="shared" ref="F183:R183" si="110">F$153</f>
        <v>0</v>
      </c>
      <c r="G183" s="184" t="str">
        <f t="shared" si="110"/>
        <v>£m</v>
      </c>
      <c r="H183" s="184">
        <f t="shared" si="110"/>
        <v>0</v>
      </c>
      <c r="I183" s="184">
        <f t="shared" si="110"/>
        <v>0</v>
      </c>
      <c r="J183" s="184">
        <f t="shared" si="110"/>
        <v>0</v>
      </c>
      <c r="K183" s="184">
        <f t="shared" si="110"/>
        <v>0</v>
      </c>
      <c r="L183" s="184">
        <f t="shared" si="110"/>
        <v>0</v>
      </c>
      <c r="M183" s="184">
        <f t="shared" si="110"/>
        <v>0</v>
      </c>
      <c r="N183" s="184">
        <f t="shared" si="110"/>
        <v>0</v>
      </c>
      <c r="O183" s="184">
        <f t="shared" si="110"/>
        <v>0</v>
      </c>
      <c r="P183" s="184">
        <f t="shared" si="110"/>
        <v>0</v>
      </c>
      <c r="Q183" s="184">
        <f t="shared" si="110"/>
        <v>0</v>
      </c>
      <c r="R183" s="184">
        <f t="shared" si="110"/>
        <v>0</v>
      </c>
      <c r="S183" s="92"/>
      <c r="T183" s="92"/>
      <c r="U183" s="92"/>
      <c r="V183" s="92"/>
      <c r="W183" s="92"/>
      <c r="X183" s="92"/>
      <c r="Y183" s="92"/>
      <c r="Z183" s="92"/>
    </row>
    <row r="184" spans="1:26" s="91" customFormat="1" x14ac:dyDescent="0.35">
      <c r="A184" s="170"/>
      <c r="B184" s="165"/>
      <c r="C184" s="166"/>
      <c r="D184" s="171"/>
      <c r="E184" s="7" t="str">
        <f>E$157</f>
        <v>Total True up Nominal revenue to company</v>
      </c>
      <c r="F184" s="184">
        <f t="shared" ref="F184:R184" si="111">F$157</f>
        <v>0</v>
      </c>
      <c r="G184" s="184" t="str">
        <f t="shared" si="111"/>
        <v>£m</v>
      </c>
      <c r="H184" s="184">
        <f t="shared" si="111"/>
        <v>0</v>
      </c>
      <c r="I184" s="184">
        <f t="shared" si="111"/>
        <v>0</v>
      </c>
      <c r="J184" s="184">
        <f t="shared" si="111"/>
        <v>0</v>
      </c>
      <c r="K184" s="184">
        <f t="shared" si="111"/>
        <v>0</v>
      </c>
      <c r="L184" s="184">
        <f t="shared" si="111"/>
        <v>0</v>
      </c>
      <c r="M184" s="184">
        <f t="shared" si="111"/>
        <v>0</v>
      </c>
      <c r="N184" s="184">
        <f t="shared" si="111"/>
        <v>0</v>
      </c>
      <c r="O184" s="184">
        <f t="shared" si="111"/>
        <v>0</v>
      </c>
      <c r="P184" s="184">
        <f t="shared" si="111"/>
        <v>0</v>
      </c>
      <c r="Q184" s="184">
        <f t="shared" si="111"/>
        <v>0</v>
      </c>
      <c r="R184" s="184">
        <f t="shared" si="111"/>
        <v>0</v>
      </c>
      <c r="S184" s="92"/>
      <c r="T184" s="92"/>
      <c r="U184" s="92"/>
      <c r="V184" s="92"/>
      <c r="W184" s="92"/>
      <c r="X184" s="92"/>
      <c r="Y184" s="92"/>
      <c r="Z184" s="92"/>
    </row>
    <row r="185" spans="1:26" s="91" customFormat="1" x14ac:dyDescent="0.35">
      <c r="A185" s="170"/>
      <c r="B185" s="165"/>
      <c r="C185" s="166"/>
      <c r="D185" s="171"/>
      <c r="E185" s="7" t="str">
        <f>E$106</f>
        <v>RCV run-off company should have received</v>
      </c>
      <c r="F185" s="184">
        <f t="shared" ref="F185:R185" si="112">F$106</f>
        <v>0</v>
      </c>
      <c r="G185" s="184" t="str">
        <f t="shared" si="112"/>
        <v>£m</v>
      </c>
      <c r="H185" s="184">
        <f t="shared" si="112"/>
        <v>0</v>
      </c>
      <c r="I185" s="184">
        <f t="shared" si="112"/>
        <v>0</v>
      </c>
      <c r="J185" s="184">
        <f t="shared" si="112"/>
        <v>0</v>
      </c>
      <c r="K185" s="184">
        <f t="shared" si="112"/>
        <v>0</v>
      </c>
      <c r="L185" s="184">
        <f t="shared" si="112"/>
        <v>0</v>
      </c>
      <c r="M185" s="184">
        <f t="shared" si="112"/>
        <v>0</v>
      </c>
      <c r="N185" s="184">
        <f t="shared" si="112"/>
        <v>0</v>
      </c>
      <c r="O185" s="184">
        <f t="shared" si="112"/>
        <v>0</v>
      </c>
      <c r="P185" s="184">
        <f t="shared" si="112"/>
        <v>0</v>
      </c>
      <c r="Q185" s="184">
        <f t="shared" si="112"/>
        <v>0</v>
      </c>
      <c r="R185" s="184">
        <f t="shared" si="112"/>
        <v>0</v>
      </c>
      <c r="S185" s="92"/>
      <c r="T185" s="92"/>
      <c r="U185" s="92"/>
      <c r="V185" s="92"/>
      <c r="W185" s="92"/>
      <c r="X185" s="92"/>
      <c r="Y185" s="92"/>
      <c r="Z185" s="92"/>
    </row>
    <row r="186" spans="1:26" s="91" customFormat="1" x14ac:dyDescent="0.35">
      <c r="A186" s="170"/>
      <c r="B186" s="165"/>
      <c r="C186" s="166"/>
      <c r="D186" s="171"/>
      <c r="E186" s="7" t="str">
        <f>E$107</f>
        <v>Nominal return company should have received</v>
      </c>
      <c r="F186" s="184">
        <f t="shared" ref="F186:R186" si="113">F$107</f>
        <v>0</v>
      </c>
      <c r="G186" s="184" t="str">
        <f t="shared" si="113"/>
        <v>£m</v>
      </c>
      <c r="H186" s="184">
        <f t="shared" si="113"/>
        <v>0</v>
      </c>
      <c r="I186" s="184">
        <f t="shared" si="113"/>
        <v>0</v>
      </c>
      <c r="J186" s="184">
        <f t="shared" si="113"/>
        <v>0</v>
      </c>
      <c r="K186" s="184">
        <f t="shared" si="113"/>
        <v>0</v>
      </c>
      <c r="L186" s="184">
        <f t="shared" si="113"/>
        <v>0</v>
      </c>
      <c r="M186" s="184">
        <f t="shared" si="113"/>
        <v>0</v>
      </c>
      <c r="N186" s="184">
        <f t="shared" si="113"/>
        <v>0</v>
      </c>
      <c r="O186" s="184">
        <f t="shared" si="113"/>
        <v>0</v>
      </c>
      <c r="P186" s="184">
        <f t="shared" si="113"/>
        <v>0</v>
      </c>
      <c r="Q186" s="184">
        <f t="shared" si="113"/>
        <v>0</v>
      </c>
      <c r="R186" s="184">
        <f t="shared" si="113"/>
        <v>0</v>
      </c>
      <c r="S186" s="92"/>
      <c r="T186" s="92"/>
      <c r="U186" s="92"/>
      <c r="V186" s="92"/>
      <c r="W186" s="92"/>
      <c r="X186" s="92"/>
      <c r="Y186" s="92"/>
      <c r="Z186" s="92"/>
    </row>
    <row r="187" spans="1:26" s="91" customFormat="1" x14ac:dyDescent="0.35">
      <c r="A187" s="170"/>
      <c r="B187" s="165"/>
      <c r="C187" s="166"/>
      <c r="D187" s="171"/>
      <c r="E187" s="7" t="str">
        <f>E$108</f>
        <v>Total nominal revenue company should have received</v>
      </c>
      <c r="F187" s="184">
        <f t="shared" ref="F187:R187" si="114">F$108</f>
        <v>0</v>
      </c>
      <c r="G187" s="184" t="str">
        <f t="shared" si="114"/>
        <v>£m</v>
      </c>
      <c r="H187" s="184">
        <f t="shared" si="114"/>
        <v>0</v>
      </c>
      <c r="I187" s="184">
        <f t="shared" si="114"/>
        <v>0</v>
      </c>
      <c r="J187" s="184">
        <f t="shared" si="114"/>
        <v>0</v>
      </c>
      <c r="K187" s="184">
        <f t="shared" si="114"/>
        <v>0</v>
      </c>
      <c r="L187" s="184">
        <f t="shared" si="114"/>
        <v>0</v>
      </c>
      <c r="M187" s="184">
        <f t="shared" si="114"/>
        <v>0</v>
      </c>
      <c r="N187" s="184">
        <f t="shared" si="114"/>
        <v>0</v>
      </c>
      <c r="O187" s="184">
        <f t="shared" si="114"/>
        <v>0</v>
      </c>
      <c r="P187" s="184">
        <f t="shared" si="114"/>
        <v>0</v>
      </c>
      <c r="Q187" s="184">
        <f t="shared" si="114"/>
        <v>0</v>
      </c>
      <c r="R187" s="184">
        <f t="shared" si="114"/>
        <v>0</v>
      </c>
      <c r="S187" s="92"/>
      <c r="T187" s="92"/>
      <c r="U187" s="92"/>
      <c r="V187" s="92"/>
      <c r="W187" s="92"/>
      <c r="X187" s="92"/>
      <c r="Y187" s="92"/>
      <c r="Z187" s="92"/>
    </row>
    <row r="188" spans="1:26" s="205" customFormat="1" x14ac:dyDescent="0.35">
      <c r="A188" s="201"/>
      <c r="B188" s="202"/>
      <c r="C188" s="203"/>
      <c r="D188" s="204"/>
      <c r="E188" s="37" t="str">
        <f>Index!E$47</f>
        <v>CPI(H): Fin year average - inflate from base year 2017-18 average - final determination</v>
      </c>
      <c r="F188" s="205">
        <f>Index!F$47</f>
        <v>0</v>
      </c>
      <c r="G188" s="223" t="str">
        <f>Index!G$47</f>
        <v>%</v>
      </c>
      <c r="H188" s="205">
        <f>Index!H$47</f>
        <v>0</v>
      </c>
      <c r="I188" s="205">
        <f>Index!I$47</f>
        <v>0</v>
      </c>
      <c r="J188" s="205">
        <f>Index!J$47</f>
        <v>0</v>
      </c>
      <c r="K188" s="205">
        <f>Index!K$47</f>
        <v>1.0212697905005599</v>
      </c>
      <c r="L188" s="205">
        <f>Index!L$47</f>
        <v>1.0416029201511179</v>
      </c>
      <c r="M188" s="205">
        <f>Index!M$47</f>
        <v>1.0622616980779827</v>
      </c>
      <c r="N188" s="205">
        <f>Index!N$47</f>
        <v>1.0835515290872799</v>
      </c>
      <c r="O188" s="205">
        <f>Index!O$47</f>
        <v>1.1060365794841869</v>
      </c>
      <c r="P188" s="205">
        <f>Index!P$47</f>
        <v>1.1292633476533553</v>
      </c>
      <c r="Q188" s="205">
        <f>Index!Q$47</f>
        <v>1.1529778779540774</v>
      </c>
      <c r="R188" s="205">
        <f>Index!R$47</f>
        <v>1.1760374355131578</v>
      </c>
    </row>
    <row r="189" spans="1:26" s="91" customFormat="1" x14ac:dyDescent="0.35">
      <c r="A189" s="170"/>
      <c r="B189" s="165"/>
      <c r="C189" s="166"/>
      <c r="D189" s="171"/>
      <c r="E189" s="7" t="str">
        <f t="shared" ref="E189:E194" si="115" xml:space="preserve"> E182 &amp; "- real"</f>
        <v>True up Nominal RCV run-off- real</v>
      </c>
      <c r="F189" s="184"/>
      <c r="G189" s="184" t="str">
        <f t="shared" ref="G189:G194" si="116">G$270</f>
        <v>£m</v>
      </c>
      <c r="H189" s="244">
        <f t="shared" ref="H189:H194" si="117">SUM(J189:R189)</f>
        <v>0</v>
      </c>
      <c r="I189" s="184"/>
      <c r="J189" s="184">
        <f t="shared" ref="J189:R189" si="118" xml:space="preserve"> IF(J$279 = 0, 0, J182 / J$279)</f>
        <v>0</v>
      </c>
      <c r="K189" s="184">
        <f t="shared" si="118"/>
        <v>0</v>
      </c>
      <c r="L189" s="184">
        <f t="shared" si="118"/>
        <v>0</v>
      </c>
      <c r="M189" s="185">
        <f t="shared" si="118"/>
        <v>0</v>
      </c>
      <c r="N189" s="184">
        <f t="shared" si="118"/>
        <v>0</v>
      </c>
      <c r="O189" s="184">
        <f t="shared" si="118"/>
        <v>0</v>
      </c>
      <c r="P189" s="184">
        <f t="shared" si="118"/>
        <v>0</v>
      </c>
      <c r="Q189" s="184">
        <f t="shared" si="118"/>
        <v>0</v>
      </c>
      <c r="R189" s="184">
        <f t="shared" si="118"/>
        <v>0</v>
      </c>
      <c r="S189" s="92"/>
      <c r="T189" s="92"/>
      <c r="U189" s="92"/>
      <c r="V189" s="92"/>
      <c r="W189" s="92"/>
      <c r="X189" s="92"/>
      <c r="Y189" s="92"/>
      <c r="Z189" s="92"/>
    </row>
    <row r="190" spans="1:26" s="91" customFormat="1" x14ac:dyDescent="0.35">
      <c r="A190" s="170"/>
      <c r="B190" s="165"/>
      <c r="C190" s="166"/>
      <c r="D190" s="171"/>
      <c r="E190" s="7" t="str">
        <f t="shared" si="115"/>
        <v>True up Nominal return- real</v>
      </c>
      <c r="F190" s="184"/>
      <c r="G190" s="184" t="str">
        <f t="shared" si="116"/>
        <v>£m</v>
      </c>
      <c r="H190" s="244">
        <f t="shared" si="117"/>
        <v>0</v>
      </c>
      <c r="I190" s="184"/>
      <c r="J190" s="184">
        <f t="shared" ref="J190:R190" si="119" xml:space="preserve"> IF(J$279 = 0, 0, J183 / J$279)</f>
        <v>0</v>
      </c>
      <c r="K190" s="184">
        <f t="shared" si="119"/>
        <v>0</v>
      </c>
      <c r="L190" s="184">
        <f t="shared" si="119"/>
        <v>0</v>
      </c>
      <c r="M190" s="185">
        <f t="shared" si="119"/>
        <v>0</v>
      </c>
      <c r="N190" s="184">
        <f t="shared" si="119"/>
        <v>0</v>
      </c>
      <c r="O190" s="184">
        <f t="shared" si="119"/>
        <v>0</v>
      </c>
      <c r="P190" s="184">
        <f t="shared" si="119"/>
        <v>0</v>
      </c>
      <c r="Q190" s="184">
        <f t="shared" si="119"/>
        <v>0</v>
      </c>
      <c r="R190" s="184">
        <f t="shared" si="119"/>
        <v>0</v>
      </c>
      <c r="S190" s="92"/>
      <c r="T190" s="92"/>
      <c r="U190" s="92"/>
      <c r="V190" s="92"/>
      <c r="W190" s="92"/>
      <c r="X190" s="92"/>
      <c r="Y190" s="92"/>
      <c r="Z190" s="92"/>
    </row>
    <row r="191" spans="1:26" s="91" customFormat="1" x14ac:dyDescent="0.35">
      <c r="A191" s="170"/>
      <c r="B191" s="165"/>
      <c r="C191" s="166"/>
      <c r="D191" s="171"/>
      <c r="E191" s="7" t="str">
        <f t="shared" si="115"/>
        <v>Total True up Nominal revenue to company- real</v>
      </c>
      <c r="F191" s="184"/>
      <c r="G191" s="184" t="str">
        <f t="shared" si="116"/>
        <v>£m</v>
      </c>
      <c r="H191" s="244">
        <f t="shared" si="117"/>
        <v>0</v>
      </c>
      <c r="I191" s="184"/>
      <c r="J191" s="184">
        <f t="shared" ref="J191:R191" si="120" xml:space="preserve"> IF(J$279 = 0, 0, J184 / J$279)</f>
        <v>0</v>
      </c>
      <c r="K191" s="184">
        <f t="shared" si="120"/>
        <v>0</v>
      </c>
      <c r="L191" s="184">
        <f t="shared" si="120"/>
        <v>0</v>
      </c>
      <c r="M191" s="185">
        <f t="shared" si="120"/>
        <v>0</v>
      </c>
      <c r="N191" s="184">
        <f t="shared" si="120"/>
        <v>0</v>
      </c>
      <c r="O191" s="184">
        <f t="shared" si="120"/>
        <v>0</v>
      </c>
      <c r="P191" s="184">
        <f t="shared" si="120"/>
        <v>0</v>
      </c>
      <c r="Q191" s="184">
        <f t="shared" si="120"/>
        <v>0</v>
      </c>
      <c r="R191" s="184">
        <f t="shared" si="120"/>
        <v>0</v>
      </c>
      <c r="S191" s="92"/>
      <c r="T191" s="92"/>
      <c r="U191" s="92"/>
      <c r="V191" s="92"/>
      <c r="W191" s="92"/>
      <c r="X191" s="92"/>
      <c r="Y191" s="92"/>
      <c r="Z191" s="92"/>
    </row>
    <row r="192" spans="1:26" s="91" customFormat="1" x14ac:dyDescent="0.35">
      <c r="A192" s="170"/>
      <c r="B192" s="165"/>
      <c r="C192" s="166"/>
      <c r="D192" s="171"/>
      <c r="E192" s="7" t="str">
        <f t="shared" si="115"/>
        <v>RCV run-off company should have received- real</v>
      </c>
      <c r="F192" s="184"/>
      <c r="G192" s="184" t="str">
        <f t="shared" si="116"/>
        <v>£m</v>
      </c>
      <c r="H192" s="244">
        <f t="shared" si="117"/>
        <v>0</v>
      </c>
      <c r="I192" s="184"/>
      <c r="J192" s="184">
        <f t="shared" ref="J192:R192" si="121" xml:space="preserve"> IF(J$279 = 0, 0, J185 / J$279)</f>
        <v>0</v>
      </c>
      <c r="K192" s="184">
        <f t="shared" si="121"/>
        <v>0</v>
      </c>
      <c r="L192" s="184">
        <f t="shared" si="121"/>
        <v>0</v>
      </c>
      <c r="M192" s="185">
        <f t="shared" si="121"/>
        <v>0</v>
      </c>
      <c r="N192" s="184">
        <f t="shared" si="121"/>
        <v>0</v>
      </c>
      <c r="O192" s="184">
        <f t="shared" si="121"/>
        <v>0</v>
      </c>
      <c r="P192" s="184">
        <f t="shared" si="121"/>
        <v>0</v>
      </c>
      <c r="Q192" s="184">
        <f t="shared" si="121"/>
        <v>0</v>
      </c>
      <c r="R192" s="184">
        <f t="shared" si="121"/>
        <v>0</v>
      </c>
      <c r="S192" s="92"/>
      <c r="T192" s="92"/>
      <c r="U192" s="92"/>
      <c r="V192" s="92"/>
      <c r="W192" s="92"/>
      <c r="X192" s="92"/>
      <c r="Y192" s="92"/>
      <c r="Z192" s="92"/>
    </row>
    <row r="193" spans="1:26" s="91" customFormat="1" x14ac:dyDescent="0.35">
      <c r="A193" s="170"/>
      <c r="B193" s="165"/>
      <c r="C193" s="166"/>
      <c r="D193" s="171"/>
      <c r="E193" s="7" t="str">
        <f t="shared" si="115"/>
        <v>Nominal return company should have received- real</v>
      </c>
      <c r="F193" s="184"/>
      <c r="G193" s="184" t="str">
        <f t="shared" si="116"/>
        <v>£m</v>
      </c>
      <c r="H193" s="244">
        <f t="shared" si="117"/>
        <v>0</v>
      </c>
      <c r="I193" s="184"/>
      <c r="J193" s="184">
        <f t="shared" ref="J193:R193" si="122" xml:space="preserve"> IF(J$279 = 0, 0, J186 / J$279)</f>
        <v>0</v>
      </c>
      <c r="K193" s="184">
        <f t="shared" si="122"/>
        <v>0</v>
      </c>
      <c r="L193" s="184">
        <f t="shared" si="122"/>
        <v>0</v>
      </c>
      <c r="M193" s="185">
        <f t="shared" si="122"/>
        <v>0</v>
      </c>
      <c r="N193" s="184">
        <f t="shared" si="122"/>
        <v>0</v>
      </c>
      <c r="O193" s="184">
        <f t="shared" si="122"/>
        <v>0</v>
      </c>
      <c r="P193" s="184">
        <f t="shared" si="122"/>
        <v>0</v>
      </c>
      <c r="Q193" s="184">
        <f t="shared" si="122"/>
        <v>0</v>
      </c>
      <c r="R193" s="184">
        <f t="shared" si="122"/>
        <v>0</v>
      </c>
      <c r="S193" s="92"/>
      <c r="T193" s="92"/>
      <c r="U193" s="92"/>
      <c r="V193" s="92"/>
      <c r="W193" s="92"/>
      <c r="X193" s="92"/>
      <c r="Y193" s="92"/>
      <c r="Z193" s="92"/>
    </row>
    <row r="194" spans="1:26" s="91" customFormat="1" x14ac:dyDescent="0.35">
      <c r="A194" s="170"/>
      <c r="B194" s="165"/>
      <c r="C194" s="166"/>
      <c r="D194" s="171"/>
      <c r="E194" s="7" t="str">
        <f t="shared" si="115"/>
        <v>Total nominal revenue company should have received- real</v>
      </c>
      <c r="F194" s="184"/>
      <c r="G194" s="184" t="str">
        <f t="shared" si="116"/>
        <v>£m</v>
      </c>
      <c r="H194" s="244">
        <f t="shared" si="117"/>
        <v>0</v>
      </c>
      <c r="I194" s="184"/>
      <c r="J194" s="184">
        <f t="shared" ref="J194:R194" si="123" xml:space="preserve"> IF(J$279 = 0, 0, J187 / J$279)</f>
        <v>0</v>
      </c>
      <c r="K194" s="184">
        <f t="shared" si="123"/>
        <v>0</v>
      </c>
      <c r="L194" s="184">
        <f t="shared" si="123"/>
        <v>0</v>
      </c>
      <c r="M194" s="185">
        <f t="shared" si="123"/>
        <v>0</v>
      </c>
      <c r="N194" s="184">
        <f t="shared" si="123"/>
        <v>0</v>
      </c>
      <c r="O194" s="184">
        <f t="shared" si="123"/>
        <v>0</v>
      </c>
      <c r="P194" s="184">
        <f t="shared" si="123"/>
        <v>0</v>
      </c>
      <c r="Q194" s="184">
        <f t="shared" si="123"/>
        <v>0</v>
      </c>
      <c r="R194" s="184">
        <f t="shared" si="123"/>
        <v>0</v>
      </c>
      <c r="S194" s="92"/>
      <c r="T194" s="92"/>
      <c r="U194" s="92"/>
      <c r="V194" s="92"/>
      <c r="W194" s="92"/>
      <c r="X194" s="92"/>
      <c r="Y194" s="92"/>
      <c r="Z194" s="92"/>
    </row>
    <row r="196" spans="1:26" s="91" customFormat="1" x14ac:dyDescent="0.35">
      <c r="A196" s="170"/>
      <c r="B196" s="165"/>
      <c r="C196" s="166"/>
      <c r="D196" s="171"/>
      <c r="E196" s="7" t="str">
        <f>E$189</f>
        <v>True up Nominal RCV run-off- real</v>
      </c>
      <c r="F196" s="184">
        <f t="shared" ref="F196:R196" si="124">F$189</f>
        <v>0</v>
      </c>
      <c r="G196" s="184" t="str">
        <f t="shared" si="124"/>
        <v>£m</v>
      </c>
      <c r="H196" s="244">
        <f t="shared" si="124"/>
        <v>0</v>
      </c>
      <c r="I196" s="184">
        <f t="shared" si="124"/>
        <v>0</v>
      </c>
      <c r="J196" s="184">
        <f t="shared" si="124"/>
        <v>0</v>
      </c>
      <c r="K196" s="184">
        <f t="shared" si="124"/>
        <v>0</v>
      </c>
      <c r="L196" s="184">
        <f t="shared" si="124"/>
        <v>0</v>
      </c>
      <c r="M196" s="185">
        <f t="shared" si="124"/>
        <v>0</v>
      </c>
      <c r="N196" s="184">
        <f t="shared" si="124"/>
        <v>0</v>
      </c>
      <c r="O196" s="184">
        <f t="shared" si="124"/>
        <v>0</v>
      </c>
      <c r="P196" s="184">
        <f t="shared" si="124"/>
        <v>0</v>
      </c>
      <c r="Q196" s="184">
        <f t="shared" si="124"/>
        <v>0</v>
      </c>
      <c r="R196" s="184">
        <f t="shared" si="124"/>
        <v>0</v>
      </c>
      <c r="S196" s="92"/>
      <c r="T196" s="92"/>
      <c r="U196" s="92"/>
      <c r="V196" s="92"/>
      <c r="W196" s="92"/>
      <c r="X196" s="92"/>
      <c r="Y196" s="92"/>
      <c r="Z196" s="92"/>
    </row>
    <row r="197" spans="1:26" s="91" customFormat="1" x14ac:dyDescent="0.35">
      <c r="A197" s="170"/>
      <c r="B197" s="165"/>
      <c r="C197" s="166"/>
      <c r="D197" s="171"/>
      <c r="E197" s="7" t="str">
        <f>E$192</f>
        <v>RCV run-off company should have received- real</v>
      </c>
      <c r="F197" s="184">
        <f t="shared" ref="F197:R197" si="125">F$192</f>
        <v>0</v>
      </c>
      <c r="G197" s="184" t="str">
        <f t="shared" si="125"/>
        <v>£m</v>
      </c>
      <c r="H197" s="244">
        <f t="shared" si="125"/>
        <v>0</v>
      </c>
      <c r="I197" s="184">
        <f t="shared" si="125"/>
        <v>0</v>
      </c>
      <c r="J197" s="184">
        <f t="shared" si="125"/>
        <v>0</v>
      </c>
      <c r="K197" s="184">
        <f t="shared" si="125"/>
        <v>0</v>
      </c>
      <c r="L197" s="184">
        <f t="shared" si="125"/>
        <v>0</v>
      </c>
      <c r="M197" s="185">
        <f t="shared" si="125"/>
        <v>0</v>
      </c>
      <c r="N197" s="184">
        <f t="shared" si="125"/>
        <v>0</v>
      </c>
      <c r="O197" s="184">
        <f t="shared" si="125"/>
        <v>0</v>
      </c>
      <c r="P197" s="184">
        <f t="shared" si="125"/>
        <v>0</v>
      </c>
      <c r="Q197" s="184">
        <f t="shared" si="125"/>
        <v>0</v>
      </c>
      <c r="R197" s="184">
        <f t="shared" si="125"/>
        <v>0</v>
      </c>
      <c r="S197" s="92"/>
      <c r="T197" s="92"/>
      <c r="U197" s="92"/>
      <c r="V197" s="92"/>
      <c r="W197" s="92"/>
      <c r="X197" s="92"/>
      <c r="Y197" s="92"/>
      <c r="Z197" s="92"/>
    </row>
    <row r="198" spans="1:26" x14ac:dyDescent="0.35">
      <c r="C198" s="276"/>
      <c r="E198" s="7" t="s">
        <v>553</v>
      </c>
      <c r="G198" s="7" t="s">
        <v>295</v>
      </c>
      <c r="H198" s="185">
        <f xml:space="preserve"> SUM(J198:R198)</f>
        <v>0</v>
      </c>
      <c r="I198" s="185"/>
      <c r="J198" s="184">
        <f t="shared" ref="J198:K198" si="126">J197-J196</f>
        <v>0</v>
      </c>
      <c r="K198" s="184">
        <f t="shared" si="126"/>
        <v>0</v>
      </c>
      <c r="L198" s="184">
        <f>L197-L196</f>
        <v>0</v>
      </c>
      <c r="M198" s="185">
        <f>M197-M196</f>
        <v>0</v>
      </c>
      <c r="N198" s="184">
        <f t="shared" ref="N198:R198" si="127">N197-N196</f>
        <v>0</v>
      </c>
      <c r="O198" s="184">
        <f t="shared" si="127"/>
        <v>0</v>
      </c>
      <c r="P198" s="184">
        <f t="shared" si="127"/>
        <v>0</v>
      </c>
      <c r="Q198" s="184">
        <f t="shared" si="127"/>
        <v>0</v>
      </c>
      <c r="R198" s="184">
        <f t="shared" si="127"/>
        <v>0</v>
      </c>
    </row>
    <row r="200" spans="1:26" x14ac:dyDescent="0.35">
      <c r="C200" s="276"/>
      <c r="E200" s="7" t="str">
        <f>E$190</f>
        <v>True up Nominal return- real</v>
      </c>
      <c r="F200" s="7">
        <f t="shared" ref="F200:R200" si="128">F$190</f>
        <v>0</v>
      </c>
      <c r="G200" s="7" t="str">
        <f t="shared" si="128"/>
        <v>£m</v>
      </c>
      <c r="H200" s="185">
        <f t="shared" si="128"/>
        <v>0</v>
      </c>
      <c r="I200" s="185">
        <f t="shared" si="128"/>
        <v>0</v>
      </c>
      <c r="J200" s="184">
        <f t="shared" si="128"/>
        <v>0</v>
      </c>
      <c r="K200" s="184">
        <f t="shared" si="128"/>
        <v>0</v>
      </c>
      <c r="L200" s="184">
        <f t="shared" si="128"/>
        <v>0</v>
      </c>
      <c r="M200" s="185">
        <f t="shared" si="128"/>
        <v>0</v>
      </c>
      <c r="N200" s="184">
        <f t="shared" si="128"/>
        <v>0</v>
      </c>
      <c r="O200" s="184">
        <f t="shared" si="128"/>
        <v>0</v>
      </c>
      <c r="P200" s="184">
        <f t="shared" si="128"/>
        <v>0</v>
      </c>
      <c r="Q200" s="184">
        <f t="shared" si="128"/>
        <v>0</v>
      </c>
      <c r="R200" s="184">
        <f t="shared" si="128"/>
        <v>0</v>
      </c>
    </row>
    <row r="201" spans="1:26" x14ac:dyDescent="0.35">
      <c r="C201" s="276"/>
      <c r="E201" s="7" t="str">
        <f>E$193</f>
        <v>Nominal return company should have received- real</v>
      </c>
      <c r="F201" s="7">
        <f t="shared" ref="F201:R201" si="129">F$193</f>
        <v>0</v>
      </c>
      <c r="G201" s="7" t="str">
        <f t="shared" si="129"/>
        <v>£m</v>
      </c>
      <c r="H201" s="185">
        <f t="shared" si="129"/>
        <v>0</v>
      </c>
      <c r="I201" s="185">
        <f t="shared" si="129"/>
        <v>0</v>
      </c>
      <c r="J201" s="184">
        <f t="shared" si="129"/>
        <v>0</v>
      </c>
      <c r="K201" s="184">
        <f t="shared" si="129"/>
        <v>0</v>
      </c>
      <c r="L201" s="184">
        <f t="shared" si="129"/>
        <v>0</v>
      </c>
      <c r="M201" s="185">
        <f t="shared" si="129"/>
        <v>0</v>
      </c>
      <c r="N201" s="184">
        <f t="shared" si="129"/>
        <v>0</v>
      </c>
      <c r="O201" s="184">
        <f t="shared" si="129"/>
        <v>0</v>
      </c>
      <c r="P201" s="184">
        <f t="shared" si="129"/>
        <v>0</v>
      </c>
      <c r="Q201" s="184">
        <f t="shared" si="129"/>
        <v>0</v>
      </c>
      <c r="R201" s="184">
        <f t="shared" si="129"/>
        <v>0</v>
      </c>
    </row>
    <row r="202" spans="1:26" x14ac:dyDescent="0.35">
      <c r="C202" s="276"/>
      <c r="E202" s="7" t="s">
        <v>554</v>
      </c>
      <c r="G202" s="7" t="s">
        <v>295</v>
      </c>
      <c r="H202" s="185">
        <f xml:space="preserve"> SUM(J202:R202)</f>
        <v>0</v>
      </c>
      <c r="I202" s="185"/>
      <c r="J202" s="184">
        <f t="shared" ref="J202:K202" si="130">J201-J200</f>
        <v>0</v>
      </c>
      <c r="K202" s="184">
        <f t="shared" si="130"/>
        <v>0</v>
      </c>
      <c r="L202" s="184">
        <f>L201-L200</f>
        <v>0</v>
      </c>
      <c r="M202" s="185">
        <f>M201-M200</f>
        <v>0</v>
      </c>
      <c r="N202" s="184">
        <f t="shared" ref="N202" si="131">N201-N200</f>
        <v>0</v>
      </c>
      <c r="O202" s="184">
        <f>O201-O200</f>
        <v>0</v>
      </c>
      <c r="P202" s="184">
        <f t="shared" ref="P202:R202" si="132">P201-P200</f>
        <v>0</v>
      </c>
      <c r="Q202" s="184">
        <f t="shared" si="132"/>
        <v>0</v>
      </c>
      <c r="R202" s="184">
        <f t="shared" si="132"/>
        <v>0</v>
      </c>
    </row>
    <row r="204" spans="1:26" x14ac:dyDescent="0.35">
      <c r="C204" s="276"/>
      <c r="E204" s="7" t="str">
        <f>E$191</f>
        <v>Total True up Nominal revenue to company- real</v>
      </c>
      <c r="F204" s="7">
        <f t="shared" ref="F204:R204" si="133">F$191</f>
        <v>0</v>
      </c>
      <c r="G204" s="7" t="str">
        <f t="shared" si="133"/>
        <v>£m</v>
      </c>
      <c r="H204" s="185">
        <f t="shared" si="133"/>
        <v>0</v>
      </c>
      <c r="I204" s="185">
        <f t="shared" si="133"/>
        <v>0</v>
      </c>
      <c r="J204" s="184">
        <f t="shared" si="133"/>
        <v>0</v>
      </c>
      <c r="K204" s="184">
        <f t="shared" si="133"/>
        <v>0</v>
      </c>
      <c r="L204" s="184">
        <f t="shared" si="133"/>
        <v>0</v>
      </c>
      <c r="M204" s="185">
        <f t="shared" si="133"/>
        <v>0</v>
      </c>
      <c r="N204" s="184">
        <f t="shared" si="133"/>
        <v>0</v>
      </c>
      <c r="O204" s="184">
        <f t="shared" si="133"/>
        <v>0</v>
      </c>
      <c r="P204" s="184">
        <f t="shared" si="133"/>
        <v>0</v>
      </c>
      <c r="Q204" s="184">
        <f t="shared" si="133"/>
        <v>0</v>
      </c>
      <c r="R204" s="184">
        <f t="shared" si="133"/>
        <v>0</v>
      </c>
    </row>
    <row r="205" spans="1:26" x14ac:dyDescent="0.35">
      <c r="C205" s="276"/>
      <c r="E205" s="7" t="str">
        <f>E$194</f>
        <v>Total nominal revenue company should have received- real</v>
      </c>
      <c r="F205" s="7">
        <f t="shared" ref="F205:R205" si="134">F$194</f>
        <v>0</v>
      </c>
      <c r="G205" s="7" t="str">
        <f t="shared" si="134"/>
        <v>£m</v>
      </c>
      <c r="H205" s="185">
        <f t="shared" si="134"/>
        <v>0</v>
      </c>
      <c r="I205" s="185">
        <f t="shared" si="134"/>
        <v>0</v>
      </c>
      <c r="J205" s="184">
        <f t="shared" si="134"/>
        <v>0</v>
      </c>
      <c r="K205" s="184">
        <f t="shared" si="134"/>
        <v>0</v>
      </c>
      <c r="L205" s="184">
        <f t="shared" si="134"/>
        <v>0</v>
      </c>
      <c r="M205" s="185">
        <f t="shared" si="134"/>
        <v>0</v>
      </c>
      <c r="N205" s="184">
        <f t="shared" si="134"/>
        <v>0</v>
      </c>
      <c r="O205" s="184">
        <f t="shared" si="134"/>
        <v>0</v>
      </c>
      <c r="P205" s="184">
        <f t="shared" si="134"/>
        <v>0</v>
      </c>
      <c r="Q205" s="184">
        <f t="shared" si="134"/>
        <v>0</v>
      </c>
      <c r="R205" s="184">
        <f t="shared" si="134"/>
        <v>0</v>
      </c>
    </row>
    <row r="206" spans="1:26" x14ac:dyDescent="0.35">
      <c r="C206" s="276"/>
      <c r="E206" s="7" t="s">
        <v>555</v>
      </c>
      <c r="G206" s="7" t="s">
        <v>295</v>
      </c>
      <c r="H206" s="185">
        <f xml:space="preserve"> SUM(J206:R206)</f>
        <v>0</v>
      </c>
      <c r="I206" s="185"/>
      <c r="J206" s="184">
        <f t="shared" ref="J206:K206" si="135">J205-J204</f>
        <v>0</v>
      </c>
      <c r="K206" s="184">
        <f t="shared" si="135"/>
        <v>0</v>
      </c>
      <c r="L206" s="184">
        <f>L205-L204</f>
        <v>0</v>
      </c>
      <c r="M206" s="185">
        <f>M205-M204</f>
        <v>0</v>
      </c>
      <c r="N206" s="184">
        <f t="shared" ref="N206:R206" si="136">N205-N204</f>
        <v>0</v>
      </c>
      <c r="O206" s="184">
        <f t="shared" si="136"/>
        <v>0</v>
      </c>
      <c r="P206" s="184">
        <f t="shared" si="136"/>
        <v>0</v>
      </c>
      <c r="Q206" s="184">
        <f t="shared" si="136"/>
        <v>0</v>
      </c>
      <c r="R206" s="184">
        <f t="shared" si="136"/>
        <v>0</v>
      </c>
    </row>
    <row r="208" spans="1:26" x14ac:dyDescent="0.35">
      <c r="B208" s="61" t="s">
        <v>556</v>
      </c>
      <c r="H208" s="185"/>
      <c r="I208" s="185"/>
      <c r="J208" s="184"/>
      <c r="K208" s="184"/>
      <c r="L208" s="184"/>
      <c r="M208" s="185"/>
      <c r="N208" s="184"/>
      <c r="O208" s="184"/>
      <c r="P208" s="184"/>
      <c r="Q208" s="184"/>
      <c r="R208" s="184"/>
    </row>
    <row r="209" spans="1:18" s="92" customFormat="1" x14ac:dyDescent="0.35">
      <c r="A209" s="164"/>
      <c r="B209" s="165"/>
      <c r="C209" s="166"/>
      <c r="D209" s="167"/>
      <c r="E209" s="30" t="str">
        <f>InpR!E$83</f>
        <v>Financing cost index</v>
      </c>
      <c r="F209" s="249">
        <f>InpR!F$83</f>
        <v>0</v>
      </c>
      <c r="G209" s="249" t="str">
        <f>InpR!G$83</f>
        <v>index</v>
      </c>
      <c r="H209" s="249">
        <f>InpR!H$83</f>
        <v>0</v>
      </c>
      <c r="I209" s="249">
        <f>InpR!I$83</f>
        <v>0</v>
      </c>
      <c r="J209" s="249">
        <f>InpR!J$83</f>
        <v>0</v>
      </c>
      <c r="K209" s="249">
        <f>InpR!K$83</f>
        <v>0</v>
      </c>
      <c r="L209" s="249">
        <f>InpR!L$83</f>
        <v>0</v>
      </c>
      <c r="M209" s="249">
        <f>InpR!M$83</f>
        <v>4</v>
      </c>
      <c r="N209" s="249">
        <f>InpR!N$83</f>
        <v>3</v>
      </c>
      <c r="O209" s="249">
        <f>InpR!O$83</f>
        <v>2</v>
      </c>
      <c r="P209" s="249">
        <f>InpR!P$83</f>
        <v>1</v>
      </c>
      <c r="Q209" s="249">
        <f>InpR!Q$83</f>
        <v>0</v>
      </c>
      <c r="R209" s="249">
        <f>InpR!R$83</f>
        <v>0</v>
      </c>
    </row>
    <row r="210" spans="1:18" s="205" customFormat="1" x14ac:dyDescent="0.35">
      <c r="A210" s="201"/>
      <c r="B210" s="202"/>
      <c r="C210" s="203"/>
      <c r="D210" s="204"/>
      <c r="E210" s="37" t="str">
        <f>InpR!E$114</f>
        <v>WACC real on RCV - CPI(H) bf and additions - WWN</v>
      </c>
      <c r="F210" s="205">
        <f>InpR!F$114</f>
        <v>0</v>
      </c>
      <c r="G210" s="223" t="str">
        <f>InpR!G$114</f>
        <v>%</v>
      </c>
      <c r="H210" s="205">
        <f>InpR!H$114</f>
        <v>0</v>
      </c>
      <c r="I210" s="205">
        <f>InpR!I$114</f>
        <v>0</v>
      </c>
      <c r="J210" s="205">
        <f>InpR!J$114</f>
        <v>0</v>
      </c>
      <c r="K210" s="205">
        <f>InpR!K$114</f>
        <v>0</v>
      </c>
      <c r="L210" s="205">
        <f>InpR!L$114</f>
        <v>0</v>
      </c>
      <c r="M210" s="205">
        <f>InpR!M$114</f>
        <v>2.9195763820156317E-2</v>
      </c>
      <c r="N210" s="205">
        <f>InpR!N$114</f>
        <v>2.9195763820156317E-2</v>
      </c>
      <c r="O210" s="205">
        <f>InpR!O$114</f>
        <v>2.9195763820156317E-2</v>
      </c>
      <c r="P210" s="205">
        <f>InpR!P$114</f>
        <v>2.9195763820156317E-2</v>
      </c>
      <c r="Q210" s="205">
        <f>InpR!Q$114</f>
        <v>2.9195763820156317E-2</v>
      </c>
      <c r="R210" s="205">
        <f>InpR!R$114</f>
        <v>0</v>
      </c>
    </row>
    <row r="211" spans="1:18" x14ac:dyDescent="0.35">
      <c r="E211" s="7" t="s">
        <v>557</v>
      </c>
      <c r="G211" s="7" t="s">
        <v>558</v>
      </c>
      <c r="J211" s="255">
        <f xml:space="preserve"> (1 + J$286) ^ J$285</f>
        <v>1</v>
      </c>
      <c r="K211" s="255">
        <f t="shared" ref="K211:R211" si="137" xml:space="preserve"> (1 + K$286) ^ K$285</f>
        <v>1</v>
      </c>
      <c r="L211" s="255">
        <f t="shared" si="137"/>
        <v>1</v>
      </c>
      <c r="M211" s="255">
        <f t="shared" si="137"/>
        <v>1.1219976826191176</v>
      </c>
      <c r="N211" s="255">
        <f t="shared" si="137"/>
        <v>1.0901693555893588</v>
      </c>
      <c r="O211" s="255">
        <f t="shared" si="137"/>
        <v>1.059243920265355</v>
      </c>
      <c r="P211" s="255">
        <f t="shared" si="137"/>
        <v>1.0291957638201563</v>
      </c>
      <c r="Q211" s="255">
        <f t="shared" si="137"/>
        <v>1</v>
      </c>
      <c r="R211" s="255">
        <f t="shared" si="137"/>
        <v>1</v>
      </c>
    </row>
    <row r="213" spans="1:18" x14ac:dyDescent="0.35">
      <c r="B213" s="61" t="s">
        <v>559</v>
      </c>
    </row>
    <row r="214" spans="1:18" x14ac:dyDescent="0.35">
      <c r="C214" s="276"/>
      <c r="E214" s="7" t="str">
        <f>E$198</f>
        <v>Value of True up run-off - real</v>
      </c>
      <c r="F214" s="7">
        <f t="shared" ref="F214:R214" si="138">F$198</f>
        <v>0</v>
      </c>
      <c r="G214" s="7" t="str">
        <f t="shared" si="138"/>
        <v>£m</v>
      </c>
      <c r="H214" s="185">
        <f t="shared" si="138"/>
        <v>0</v>
      </c>
      <c r="I214" s="185">
        <f t="shared" si="138"/>
        <v>0</v>
      </c>
      <c r="J214" s="184">
        <f t="shared" si="138"/>
        <v>0</v>
      </c>
      <c r="K214" s="184">
        <f t="shared" si="138"/>
        <v>0</v>
      </c>
      <c r="L214" s="184">
        <f t="shared" si="138"/>
        <v>0</v>
      </c>
      <c r="M214" s="185">
        <f t="shared" si="138"/>
        <v>0</v>
      </c>
      <c r="N214" s="184">
        <f t="shared" si="138"/>
        <v>0</v>
      </c>
      <c r="O214" s="184">
        <f t="shared" si="138"/>
        <v>0</v>
      </c>
      <c r="P214" s="184">
        <f t="shared" si="138"/>
        <v>0</v>
      </c>
      <c r="Q214" s="184">
        <f t="shared" si="138"/>
        <v>0</v>
      </c>
      <c r="R214" s="184">
        <f t="shared" si="138"/>
        <v>0</v>
      </c>
    </row>
    <row r="215" spans="1:18" x14ac:dyDescent="0.35">
      <c r="E215" s="7" t="str">
        <f>E$287</f>
        <v xml:space="preserve">Time value of money factor </v>
      </c>
      <c r="F215" s="184">
        <f t="shared" ref="F215:R215" si="139">F$287</f>
        <v>0</v>
      </c>
      <c r="G215" s="7" t="str">
        <f t="shared" si="139"/>
        <v>Factor</v>
      </c>
      <c r="H215" s="247">
        <f t="shared" si="139"/>
        <v>0</v>
      </c>
      <c r="I215" s="247">
        <f t="shared" si="139"/>
        <v>0</v>
      </c>
      <c r="J215" s="184">
        <f t="shared" si="139"/>
        <v>1</v>
      </c>
      <c r="K215" s="184">
        <f t="shared" si="139"/>
        <v>1</v>
      </c>
      <c r="L215" s="184">
        <f t="shared" si="139"/>
        <v>1</v>
      </c>
      <c r="M215" s="185">
        <f t="shared" si="139"/>
        <v>1.1219976826191176</v>
      </c>
      <c r="N215" s="184">
        <f t="shared" si="139"/>
        <v>1.0901693555893588</v>
      </c>
      <c r="O215" s="184">
        <f t="shared" si="139"/>
        <v>1.059243920265355</v>
      </c>
      <c r="P215" s="184">
        <f t="shared" si="139"/>
        <v>1.0291957638201563</v>
      </c>
      <c r="Q215" s="184">
        <f t="shared" si="139"/>
        <v>1</v>
      </c>
      <c r="R215" s="184">
        <f t="shared" si="139"/>
        <v>1</v>
      </c>
    </row>
    <row r="216" spans="1:18" x14ac:dyDescent="0.35">
      <c r="A216" s="49"/>
      <c r="C216" s="276"/>
      <c r="D216" s="57"/>
      <c r="E216" s="7" t="s">
        <v>601</v>
      </c>
      <c r="G216" s="7" t="s">
        <v>295</v>
      </c>
      <c r="H216" s="185">
        <f xml:space="preserve"> SUM(J216:R216)</f>
        <v>0</v>
      </c>
      <c r="J216" s="185">
        <f xml:space="preserve"> J214 * J215</f>
        <v>0</v>
      </c>
      <c r="K216" s="185">
        <f t="shared" ref="K216:R216" si="140" xml:space="preserve"> K214 * K215</f>
        <v>0</v>
      </c>
      <c r="L216" s="185">
        <f t="shared" si="140"/>
        <v>0</v>
      </c>
      <c r="M216" s="185">
        <f t="shared" si="140"/>
        <v>0</v>
      </c>
      <c r="N216" s="185">
        <f t="shared" si="140"/>
        <v>0</v>
      </c>
      <c r="O216" s="185">
        <f t="shared" si="140"/>
        <v>0</v>
      </c>
      <c r="P216" s="185">
        <f t="shared" si="140"/>
        <v>0</v>
      </c>
      <c r="Q216" s="185">
        <f t="shared" si="140"/>
        <v>0</v>
      </c>
      <c r="R216" s="185">
        <f t="shared" si="140"/>
        <v>0</v>
      </c>
    </row>
    <row r="218" spans="1:18" x14ac:dyDescent="0.35">
      <c r="B218" s="61" t="s">
        <v>561</v>
      </c>
    </row>
    <row r="219" spans="1:18" x14ac:dyDescent="0.35">
      <c r="E219" s="7" t="str">
        <f>E202</f>
        <v>Value of True up return - real</v>
      </c>
      <c r="F219" s="184">
        <f t="shared" ref="F219:R219" si="141">F202</f>
        <v>0</v>
      </c>
      <c r="G219" s="7" t="str">
        <f t="shared" si="141"/>
        <v>£m</v>
      </c>
      <c r="H219" s="247">
        <f t="shared" si="141"/>
        <v>0</v>
      </c>
      <c r="I219" s="247">
        <f t="shared" si="141"/>
        <v>0</v>
      </c>
      <c r="J219" s="184">
        <f t="shared" si="141"/>
        <v>0</v>
      </c>
      <c r="K219" s="184">
        <f t="shared" si="141"/>
        <v>0</v>
      </c>
      <c r="L219" s="184">
        <f t="shared" si="141"/>
        <v>0</v>
      </c>
      <c r="M219" s="185">
        <f t="shared" si="141"/>
        <v>0</v>
      </c>
      <c r="N219" s="184">
        <f t="shared" si="141"/>
        <v>0</v>
      </c>
      <c r="O219" s="184">
        <f t="shared" si="141"/>
        <v>0</v>
      </c>
      <c r="P219" s="184">
        <f t="shared" si="141"/>
        <v>0</v>
      </c>
      <c r="Q219" s="184">
        <f t="shared" si="141"/>
        <v>0</v>
      </c>
      <c r="R219" s="184">
        <f t="shared" si="141"/>
        <v>0</v>
      </c>
    </row>
    <row r="220" spans="1:18" x14ac:dyDescent="0.35">
      <c r="E220" s="7" t="str">
        <f>E$287</f>
        <v xml:space="preserve">Time value of money factor </v>
      </c>
      <c r="F220" s="184">
        <f t="shared" ref="F220:R220" si="142">F$287</f>
        <v>0</v>
      </c>
      <c r="G220" s="7" t="str">
        <f t="shared" si="142"/>
        <v>Factor</v>
      </c>
      <c r="H220" s="247">
        <f t="shared" si="142"/>
        <v>0</v>
      </c>
      <c r="I220" s="247">
        <f t="shared" si="142"/>
        <v>0</v>
      </c>
      <c r="J220" s="184">
        <f t="shared" si="142"/>
        <v>1</v>
      </c>
      <c r="K220" s="184">
        <f t="shared" si="142"/>
        <v>1</v>
      </c>
      <c r="L220" s="184">
        <f t="shared" si="142"/>
        <v>1</v>
      </c>
      <c r="M220" s="185">
        <f t="shared" si="142"/>
        <v>1.1219976826191176</v>
      </c>
      <c r="N220" s="184">
        <f t="shared" si="142"/>
        <v>1.0901693555893588</v>
      </c>
      <c r="O220" s="184">
        <f t="shared" si="142"/>
        <v>1.059243920265355</v>
      </c>
      <c r="P220" s="184">
        <f t="shared" si="142"/>
        <v>1.0291957638201563</v>
      </c>
      <c r="Q220" s="184">
        <f t="shared" si="142"/>
        <v>1</v>
      </c>
      <c r="R220" s="184">
        <f t="shared" si="142"/>
        <v>1</v>
      </c>
    </row>
    <row r="221" spans="1:18" x14ac:dyDescent="0.35">
      <c r="A221" s="49"/>
      <c r="C221" s="276"/>
      <c r="D221" s="57"/>
      <c r="E221" s="7" t="s">
        <v>602</v>
      </c>
      <c r="G221" s="7" t="s">
        <v>295</v>
      </c>
      <c r="H221" s="185">
        <f xml:space="preserve"> SUM(J221:R221)</f>
        <v>0</v>
      </c>
      <c r="J221" s="185">
        <f xml:space="preserve"> J219 * J220</f>
        <v>0</v>
      </c>
      <c r="K221" s="185">
        <f t="shared" ref="K221:M221" si="143" xml:space="preserve"> K219 * K220</f>
        <v>0</v>
      </c>
      <c r="L221" s="185">
        <f t="shared" si="143"/>
        <v>0</v>
      </c>
      <c r="M221" s="185">
        <f t="shared" si="143"/>
        <v>0</v>
      </c>
      <c r="N221" s="185">
        <f xml:space="preserve"> N219 * N220</f>
        <v>0</v>
      </c>
      <c r="O221" s="185">
        <f t="shared" ref="O221:R221" si="144" xml:space="preserve"> O219 * O220</f>
        <v>0</v>
      </c>
      <c r="P221" s="185">
        <f t="shared" si="144"/>
        <v>0</v>
      </c>
      <c r="Q221" s="185">
        <f t="shared" si="144"/>
        <v>0</v>
      </c>
      <c r="R221" s="185">
        <f t="shared" si="144"/>
        <v>0</v>
      </c>
    </row>
    <row r="223" spans="1:18" x14ac:dyDescent="0.35">
      <c r="B223" s="61" t="s">
        <v>563</v>
      </c>
    </row>
    <row r="224" spans="1:18" x14ac:dyDescent="0.35">
      <c r="E224" s="7" t="str">
        <f xml:space="preserve"> E$216</f>
        <v>Revenue adjustment for RCV run-off - real - WWN</v>
      </c>
      <c r="F224" s="184">
        <f t="shared" ref="F224:R224" si="145" xml:space="preserve"> F$216</f>
        <v>0</v>
      </c>
      <c r="G224" s="7" t="str">
        <f t="shared" si="145"/>
        <v>£m</v>
      </c>
      <c r="H224" s="247">
        <f t="shared" si="145"/>
        <v>0</v>
      </c>
      <c r="I224" s="247">
        <f t="shared" si="145"/>
        <v>0</v>
      </c>
      <c r="J224" s="184">
        <f t="shared" si="145"/>
        <v>0</v>
      </c>
      <c r="K224" s="184">
        <f t="shared" si="145"/>
        <v>0</v>
      </c>
      <c r="L224" s="184">
        <f t="shared" si="145"/>
        <v>0</v>
      </c>
      <c r="M224" s="185">
        <f t="shared" si="145"/>
        <v>0</v>
      </c>
      <c r="N224" s="184">
        <f t="shared" si="145"/>
        <v>0</v>
      </c>
      <c r="O224" s="184">
        <f t="shared" si="145"/>
        <v>0</v>
      </c>
      <c r="P224" s="184">
        <f t="shared" si="145"/>
        <v>0</v>
      </c>
      <c r="Q224" s="184">
        <f t="shared" si="145"/>
        <v>0</v>
      </c>
      <c r="R224" s="184">
        <f t="shared" si="145"/>
        <v>0</v>
      </c>
    </row>
    <row r="225" spans="1:26" x14ac:dyDescent="0.35">
      <c r="E225" s="7" t="str">
        <f xml:space="preserve"> E$221</f>
        <v>Revenue adjustment for return - real - WWN</v>
      </c>
      <c r="F225" s="184">
        <f t="shared" ref="F225:R225" si="146" xml:space="preserve"> F$221</f>
        <v>0</v>
      </c>
      <c r="G225" s="7" t="str">
        <f t="shared" si="146"/>
        <v>£m</v>
      </c>
      <c r="H225" s="247">
        <f t="shared" si="146"/>
        <v>0</v>
      </c>
      <c r="I225" s="247">
        <f t="shared" si="146"/>
        <v>0</v>
      </c>
      <c r="J225" s="184">
        <f t="shared" si="146"/>
        <v>0</v>
      </c>
      <c r="K225" s="184">
        <f t="shared" si="146"/>
        <v>0</v>
      </c>
      <c r="L225" s="184">
        <f t="shared" si="146"/>
        <v>0</v>
      </c>
      <c r="M225" s="185">
        <f t="shared" si="146"/>
        <v>0</v>
      </c>
      <c r="N225" s="184">
        <f t="shared" si="146"/>
        <v>0</v>
      </c>
      <c r="O225" s="184">
        <f t="shared" si="146"/>
        <v>0</v>
      </c>
      <c r="P225" s="184">
        <f t="shared" si="146"/>
        <v>0</v>
      </c>
      <c r="Q225" s="184">
        <f t="shared" si="146"/>
        <v>0</v>
      </c>
      <c r="R225" s="184">
        <f t="shared" si="146"/>
        <v>0</v>
      </c>
    </row>
    <row r="226" spans="1:26" x14ac:dyDescent="0.35">
      <c r="A226" s="49"/>
      <c r="C226" s="276"/>
      <c r="D226" s="57"/>
      <c r="E226" s="7" t="s">
        <v>603</v>
      </c>
      <c r="G226" s="7" t="s">
        <v>295</v>
      </c>
      <c r="H226" s="185">
        <f xml:space="preserve"> SUM(J226:R226)</f>
        <v>0</v>
      </c>
      <c r="J226" s="185">
        <f xml:space="preserve"> J$224 + J$225</f>
        <v>0</v>
      </c>
      <c r="K226" s="185">
        <f t="shared" ref="K226:R226" si="147" xml:space="preserve"> K$224 + K$225</f>
        <v>0</v>
      </c>
      <c r="L226" s="185">
        <f t="shared" si="147"/>
        <v>0</v>
      </c>
      <c r="M226" s="185">
        <f t="shared" si="147"/>
        <v>0</v>
      </c>
      <c r="N226" s="185">
        <f t="shared" si="147"/>
        <v>0</v>
      </c>
      <c r="O226" s="185">
        <f t="shared" si="147"/>
        <v>0</v>
      </c>
      <c r="P226" s="185">
        <f t="shared" si="147"/>
        <v>0</v>
      </c>
      <c r="Q226" s="185">
        <f t="shared" si="147"/>
        <v>0</v>
      </c>
      <c r="R226" s="185">
        <f t="shared" si="147"/>
        <v>0</v>
      </c>
    </row>
    <row r="229" spans="1:26" x14ac:dyDescent="0.35">
      <c r="A229" s="283" t="s">
        <v>565</v>
      </c>
      <c r="B229" s="284"/>
      <c r="C229" s="285"/>
      <c r="D229" s="285"/>
      <c r="E229" s="285"/>
      <c r="F229" s="285"/>
      <c r="G229" s="285"/>
      <c r="H229" s="285"/>
      <c r="I229" s="285"/>
      <c r="J229" s="285"/>
      <c r="K229" s="285"/>
      <c r="L229" s="285"/>
      <c r="M229" s="285"/>
      <c r="N229" s="285"/>
      <c r="O229" s="285"/>
      <c r="P229" s="285"/>
      <c r="Q229" s="285"/>
      <c r="R229" s="285"/>
    </row>
    <row r="231" spans="1:26" x14ac:dyDescent="0.35">
      <c r="A231" s="49"/>
      <c r="C231" s="110" t="s">
        <v>566</v>
      </c>
      <c r="D231" s="57"/>
    </row>
    <row r="232" spans="1:26" x14ac:dyDescent="0.35">
      <c r="A232" s="49"/>
      <c r="C232" s="110" t="s">
        <v>535</v>
      </c>
      <c r="D232" s="57"/>
    </row>
    <row r="233" spans="1:26" x14ac:dyDescent="0.35">
      <c r="A233" s="49"/>
      <c r="C233" s="110" t="s">
        <v>567</v>
      </c>
      <c r="D233" s="57"/>
    </row>
    <row r="235" spans="1:26" s="205" customFormat="1" x14ac:dyDescent="0.35">
      <c r="A235" s="201"/>
      <c r="B235" s="202"/>
      <c r="C235" s="203"/>
      <c r="D235" s="204"/>
      <c r="E235" s="37" t="str">
        <f>Index!E$48</f>
        <v>CPI(H): Fin year average - percentage increase - final determination</v>
      </c>
      <c r="F235" s="205">
        <f>Index!F$48</f>
        <v>0</v>
      </c>
      <c r="G235" s="223" t="str">
        <f>Index!G$48</f>
        <v>%</v>
      </c>
      <c r="H235" s="205">
        <f>Index!H$48</f>
        <v>0</v>
      </c>
      <c r="I235" s="205">
        <f>Index!I$48</f>
        <v>0</v>
      </c>
      <c r="J235" s="205">
        <f>Index!J$48</f>
        <v>0</v>
      </c>
      <c r="K235" s="205">
        <f>Index!K$48</f>
        <v>2.1269790500559882E-2</v>
      </c>
      <c r="L235" s="205">
        <f>Index!L$48</f>
        <v>1.9909655450194075E-2</v>
      </c>
      <c r="M235" s="205">
        <f>Index!M$48</f>
        <v>1.9833640562247679E-2</v>
      </c>
      <c r="N235" s="205">
        <f>Index!N$48</f>
        <v>2.0041983108134653E-2</v>
      </c>
      <c r="O235" s="205">
        <f>Index!O$48</f>
        <v>2.0751251595618081E-2</v>
      </c>
      <c r="P235" s="205">
        <f>Index!P$48</f>
        <v>2.1000000000000574E-2</v>
      </c>
      <c r="Q235" s="205">
        <f>Index!Q$48</f>
        <v>2.100000000000124E-2</v>
      </c>
      <c r="R235" s="205">
        <f>Index!R$48</f>
        <v>1.999999999999913E-2</v>
      </c>
    </row>
    <row r="236" spans="1:26" s="205" customFormat="1" x14ac:dyDescent="0.35">
      <c r="A236" s="201"/>
      <c r="B236" s="202"/>
      <c r="C236" s="203"/>
      <c r="D236" s="204"/>
      <c r="E236" s="37" t="str">
        <f>Index!E$71</f>
        <v>Forecast RPI/CPIH wedge - final determination</v>
      </c>
      <c r="F236" s="205">
        <f>Index!F$71</f>
        <v>0</v>
      </c>
      <c r="G236" s="223" t="str">
        <f>Index!G$71</f>
        <v>%</v>
      </c>
      <c r="H236" s="205">
        <f>Index!H$71</f>
        <v>0</v>
      </c>
      <c r="I236" s="205">
        <f>Index!I$71</f>
        <v>0</v>
      </c>
      <c r="J236" s="205">
        <f>Index!J$71</f>
        <v>0</v>
      </c>
      <c r="K236" s="205">
        <f>Index!K$71</f>
        <v>-2.1269790500559882E-2</v>
      </c>
      <c r="L236" s="205">
        <f>Index!L$71</f>
        <v>1.1612485258307714E-2</v>
      </c>
      <c r="M236" s="205">
        <f>Index!M$71</f>
        <v>4.424450951415082E-3</v>
      </c>
      <c r="N236" s="205">
        <f>Index!N$71</f>
        <v>9.5456655774606158E-3</v>
      </c>
      <c r="O236" s="205">
        <f>Index!O$71</f>
        <v>1.0752431675141949E-2</v>
      </c>
      <c r="P236" s="205">
        <f>Index!P$71</f>
        <v>1.1000000000000121E-2</v>
      </c>
      <c r="Q236" s="205">
        <f>Index!Q$71</f>
        <v>1.0999999999998566E-2</v>
      </c>
      <c r="R236" s="205">
        <f>Index!R$71</f>
        <v>1.0000000000000675E-2</v>
      </c>
    </row>
    <row r="237" spans="1:26" s="172" customFormat="1" x14ac:dyDescent="0.35">
      <c r="A237" s="173"/>
      <c r="B237" s="174"/>
      <c r="C237" s="175"/>
      <c r="D237" s="176"/>
      <c r="E237" s="172" t="s">
        <v>593</v>
      </c>
      <c r="J237" s="172">
        <f t="shared" ref="J237:L237" si="148">SUM(J235:J236)</f>
        <v>0</v>
      </c>
      <c r="K237" s="172">
        <f t="shared" si="148"/>
        <v>0</v>
      </c>
      <c r="L237" s="172">
        <f t="shared" si="148"/>
        <v>3.1522140708501789E-2</v>
      </c>
      <c r="M237" s="172">
        <f>SUM(M235:M236)</f>
        <v>2.4258091513662761E-2</v>
      </c>
      <c r="N237" s="172">
        <f t="shared" ref="N237:R237" si="149">SUM(N235:N236)</f>
        <v>2.9587648685595269E-2</v>
      </c>
      <c r="O237" s="172">
        <f t="shared" si="149"/>
        <v>3.150368327076003E-2</v>
      </c>
      <c r="P237" s="172">
        <f t="shared" si="149"/>
        <v>3.2000000000000695E-2</v>
      </c>
      <c r="Q237" s="172">
        <f t="shared" si="149"/>
        <v>3.1999999999999806E-2</v>
      </c>
      <c r="R237" s="172">
        <f t="shared" si="149"/>
        <v>2.9999999999999805E-2</v>
      </c>
      <c r="S237" s="177"/>
      <c r="T237" s="177"/>
      <c r="U237" s="177"/>
      <c r="V237" s="177"/>
      <c r="W237" s="177"/>
      <c r="X237" s="177"/>
      <c r="Y237" s="177"/>
      <c r="Z237" s="177"/>
    </row>
    <row r="239" spans="1:26" s="161" customFormat="1" x14ac:dyDescent="0.35">
      <c r="A239" s="157"/>
      <c r="B239" s="158"/>
      <c r="C239" s="159"/>
      <c r="D239" s="160"/>
      <c r="E239" s="161" t="str">
        <f t="shared" ref="E239:R239" si="150" xml:space="preserve"> E$255</f>
        <v>2019-20 wedge Nominal RCV balance BEG</v>
      </c>
      <c r="F239" s="245">
        <f xml:space="preserve"> F$255</f>
        <v>0</v>
      </c>
      <c r="G239" s="245" t="str">
        <f t="shared" si="150"/>
        <v>£m</v>
      </c>
      <c r="H239" s="245">
        <f t="shared" si="150"/>
        <v>0</v>
      </c>
      <c r="I239" s="245">
        <f t="shared" si="150"/>
        <v>0</v>
      </c>
      <c r="J239" s="245">
        <f t="shared" si="150"/>
        <v>0</v>
      </c>
      <c r="K239" s="245">
        <f t="shared" si="150"/>
        <v>0</v>
      </c>
      <c r="L239" s="245">
        <f t="shared" si="150"/>
        <v>0</v>
      </c>
      <c r="M239" s="245">
        <f t="shared" si="150"/>
        <v>0</v>
      </c>
      <c r="N239" s="245">
        <f t="shared" si="150"/>
        <v>0</v>
      </c>
      <c r="O239" s="245">
        <f t="shared" si="150"/>
        <v>0</v>
      </c>
      <c r="P239" s="245">
        <f t="shared" si="150"/>
        <v>0</v>
      </c>
      <c r="Q239" s="245">
        <f t="shared" si="150"/>
        <v>0</v>
      </c>
      <c r="R239" s="245">
        <f t="shared" si="150"/>
        <v>0</v>
      </c>
    </row>
    <row r="240" spans="1:26" x14ac:dyDescent="0.35">
      <c r="E240" s="178" t="str">
        <f t="shared" ref="E240:R240" si="151" xml:space="preserve"> E$237</f>
        <v>2019-20 wedge Indexation percentage</v>
      </c>
      <c r="F240" s="178">
        <f t="shared" si="151"/>
        <v>0</v>
      </c>
      <c r="G240" s="178">
        <f t="shared" si="151"/>
        <v>0</v>
      </c>
      <c r="H240" s="178">
        <f t="shared" si="151"/>
        <v>0</v>
      </c>
      <c r="I240" s="178">
        <f t="shared" si="151"/>
        <v>0</v>
      </c>
      <c r="J240" s="178">
        <f t="shared" si="151"/>
        <v>0</v>
      </c>
      <c r="K240" s="178">
        <f t="shared" si="151"/>
        <v>0</v>
      </c>
      <c r="L240" s="178">
        <f t="shared" si="151"/>
        <v>3.1522140708501789E-2</v>
      </c>
      <c r="M240" s="178">
        <f t="shared" si="151"/>
        <v>2.4258091513662761E-2</v>
      </c>
      <c r="N240" s="178">
        <f t="shared" si="151"/>
        <v>2.9587648685595269E-2</v>
      </c>
      <c r="O240" s="178">
        <f t="shared" si="151"/>
        <v>3.150368327076003E-2</v>
      </c>
      <c r="P240" s="178">
        <f t="shared" si="151"/>
        <v>3.2000000000000695E-2</v>
      </c>
      <c r="Q240" s="178">
        <f t="shared" si="151"/>
        <v>3.1999999999999806E-2</v>
      </c>
      <c r="R240" s="178">
        <f t="shared" si="151"/>
        <v>2.9999999999999805E-2</v>
      </c>
    </row>
    <row r="241" spans="1:16383" x14ac:dyDescent="0.35">
      <c r="A241" s="49"/>
      <c r="C241" s="276"/>
      <c r="D241" s="57"/>
      <c r="E241" s="7" t="s">
        <v>568</v>
      </c>
      <c r="G241" s="92" t="s">
        <v>295</v>
      </c>
      <c r="J241" s="337">
        <f>J239*J240</f>
        <v>0</v>
      </c>
      <c r="K241" s="337">
        <f t="shared" ref="K241:L241" si="152">K239*K240</f>
        <v>0</v>
      </c>
      <c r="L241" s="337">
        <f t="shared" si="152"/>
        <v>0</v>
      </c>
      <c r="M241" s="337">
        <f>M239*M240</f>
        <v>0</v>
      </c>
      <c r="N241" s="337">
        <f t="shared" ref="N241:R241" si="153">N239*N240</f>
        <v>0</v>
      </c>
      <c r="O241" s="337">
        <f t="shared" si="153"/>
        <v>0</v>
      </c>
      <c r="P241" s="337">
        <f t="shared" si="153"/>
        <v>0</v>
      </c>
      <c r="Q241" s="337">
        <f t="shared" si="153"/>
        <v>0</v>
      </c>
      <c r="R241" s="337">
        <f t="shared" si="153"/>
        <v>0</v>
      </c>
    </row>
    <row r="243" spans="1:16383" s="205" customFormat="1" x14ac:dyDescent="0.35">
      <c r="A243" s="201"/>
      <c r="B243" s="202"/>
      <c r="C243" s="203"/>
      <c r="D243" s="204"/>
      <c r="E243" s="37" t="str">
        <f xml:space="preserve"> InpR!E$100</f>
        <v>Run-off rate - CPI(H) + RPI wedge - active - WWN</v>
      </c>
      <c r="F243" s="205">
        <f xml:space="preserve"> InpR!F$100</f>
        <v>0</v>
      </c>
      <c r="G243" s="223" t="str">
        <f xml:space="preserve"> InpR!G$100</f>
        <v>%</v>
      </c>
      <c r="H243" s="205">
        <f xml:space="preserve"> InpR!H$100</f>
        <v>0</v>
      </c>
      <c r="I243" s="205">
        <f xml:space="preserve"> InpR!I$100</f>
        <v>0</v>
      </c>
      <c r="J243" s="205">
        <f xml:space="preserve"> InpR!J$100</f>
        <v>0</v>
      </c>
      <c r="K243" s="205">
        <f xml:space="preserve"> InpR!K$100</f>
        <v>0</v>
      </c>
      <c r="L243" s="205">
        <f xml:space="preserve"> InpR!L$100</f>
        <v>0</v>
      </c>
      <c r="M243" s="205">
        <f xml:space="preserve"> InpR!M$100</f>
        <v>0</v>
      </c>
      <c r="N243" s="205">
        <f xml:space="preserve"> InpR!N$100</f>
        <v>0</v>
      </c>
      <c r="O243" s="205">
        <f xml:space="preserve"> InpR!O$100</f>
        <v>0</v>
      </c>
      <c r="P243" s="205">
        <f xml:space="preserve"> InpR!P$100</f>
        <v>0</v>
      </c>
      <c r="Q243" s="205">
        <f xml:space="preserve"> InpR!Q$100</f>
        <v>0</v>
      </c>
      <c r="R243" s="205">
        <f xml:space="preserve"> InpR!R$100</f>
        <v>0</v>
      </c>
    </row>
    <row r="244" spans="1:16383" s="161" customFormat="1" x14ac:dyDescent="0.35">
      <c r="A244" s="157"/>
      <c r="B244" s="158"/>
      <c r="C244" s="159"/>
      <c r="D244" s="160"/>
      <c r="E244" s="161" t="str">
        <f t="shared" ref="E244:R244" si="154" xml:space="preserve"> E$255</f>
        <v>2019-20 wedge Nominal RCV balance BEG</v>
      </c>
      <c r="F244" s="245">
        <f t="shared" si="154"/>
        <v>0</v>
      </c>
      <c r="G244" s="245" t="str">
        <f t="shared" si="154"/>
        <v>£m</v>
      </c>
      <c r="H244" s="245">
        <f t="shared" si="154"/>
        <v>0</v>
      </c>
      <c r="I244" s="245">
        <f t="shared" si="154"/>
        <v>0</v>
      </c>
      <c r="J244" s="245">
        <f t="shared" si="154"/>
        <v>0</v>
      </c>
      <c r="K244" s="245">
        <f t="shared" si="154"/>
        <v>0</v>
      </c>
      <c r="L244" s="245">
        <f t="shared" si="154"/>
        <v>0</v>
      </c>
      <c r="M244" s="245">
        <f t="shared" si="154"/>
        <v>0</v>
      </c>
      <c r="N244" s="245">
        <f t="shared" si="154"/>
        <v>0</v>
      </c>
      <c r="O244" s="245">
        <f t="shared" si="154"/>
        <v>0</v>
      </c>
      <c r="P244" s="245">
        <f t="shared" si="154"/>
        <v>0</v>
      </c>
      <c r="Q244" s="245">
        <f t="shared" si="154"/>
        <v>0</v>
      </c>
      <c r="R244" s="245">
        <f t="shared" si="154"/>
        <v>0</v>
      </c>
    </row>
    <row r="245" spans="1:16383" s="91" customFormat="1" x14ac:dyDescent="0.35">
      <c r="A245" s="170"/>
      <c r="B245" s="165"/>
      <c r="C245" s="274"/>
      <c r="D245" s="171"/>
      <c r="E245" s="7" t="str">
        <f t="shared" ref="E245:R245" si="155" xml:space="preserve"> E$241</f>
        <v>2019-20 wedge RCV indexation</v>
      </c>
      <c r="F245" s="246">
        <f t="shared" si="155"/>
        <v>0</v>
      </c>
      <c r="G245" s="162" t="str">
        <f t="shared" si="155"/>
        <v>£m</v>
      </c>
      <c r="H245" s="246">
        <f t="shared" si="155"/>
        <v>0</v>
      </c>
      <c r="I245" s="246">
        <f t="shared" si="155"/>
        <v>0</v>
      </c>
      <c r="J245" s="246">
        <f t="shared" si="155"/>
        <v>0</v>
      </c>
      <c r="K245" s="246">
        <f t="shared" si="155"/>
        <v>0</v>
      </c>
      <c r="L245" s="246">
        <f t="shared" si="155"/>
        <v>0</v>
      </c>
      <c r="M245" s="246">
        <f t="shared" si="155"/>
        <v>0</v>
      </c>
      <c r="N245" s="246">
        <f t="shared" si="155"/>
        <v>0</v>
      </c>
      <c r="O245" s="246">
        <f t="shared" si="155"/>
        <v>0</v>
      </c>
      <c r="P245" s="246">
        <f t="shared" si="155"/>
        <v>0</v>
      </c>
      <c r="Q245" s="246">
        <f t="shared" si="155"/>
        <v>0</v>
      </c>
      <c r="R245" s="246">
        <f t="shared" si="155"/>
        <v>0</v>
      </c>
      <c r="S245" s="92"/>
      <c r="T245" s="92"/>
      <c r="U245" s="92"/>
      <c r="V245" s="92"/>
      <c r="W245" s="92"/>
      <c r="X245" s="92"/>
      <c r="Y245" s="92"/>
      <c r="Z245" s="92"/>
    </row>
    <row r="246" spans="1:16383" x14ac:dyDescent="0.35">
      <c r="A246" s="49"/>
      <c r="C246" s="276"/>
      <c r="D246" s="57"/>
      <c r="E246" s="7" t="s">
        <v>569</v>
      </c>
      <c r="F246" s="247"/>
      <c r="G246" s="162" t="s">
        <v>295</v>
      </c>
      <c r="H246" s="247"/>
      <c r="I246" s="247"/>
      <c r="J246" s="337">
        <f t="shared" ref="J246:R246" si="156" xml:space="preserve"> (J244+J245) * J243</f>
        <v>0</v>
      </c>
      <c r="K246" s="337">
        <f t="shared" si="156"/>
        <v>0</v>
      </c>
      <c r="L246" s="337">
        <f t="shared" si="156"/>
        <v>0</v>
      </c>
      <c r="M246" s="337">
        <f xml:space="preserve"> (M244+M245) * M243</f>
        <v>0</v>
      </c>
      <c r="N246" s="337">
        <f t="shared" si="156"/>
        <v>0</v>
      </c>
      <c r="O246" s="337">
        <f t="shared" si="156"/>
        <v>0</v>
      </c>
      <c r="P246" s="337">
        <f t="shared" si="156"/>
        <v>0</v>
      </c>
      <c r="Q246" s="337">
        <f t="shared" si="156"/>
        <v>0</v>
      </c>
      <c r="R246" s="337">
        <f t="shared" si="156"/>
        <v>0</v>
      </c>
      <c r="S246" s="92"/>
      <c r="T246" s="92"/>
      <c r="U246" s="92"/>
      <c r="V246" s="92"/>
      <c r="W246" s="92"/>
      <c r="X246" s="92"/>
      <c r="Y246" s="92"/>
      <c r="Z246" s="92"/>
      <c r="AA246" s="92"/>
      <c r="AB246" s="92"/>
      <c r="AC246" s="92"/>
      <c r="AD246" s="92"/>
      <c r="AE246" s="92"/>
      <c r="AF246" s="92"/>
      <c r="AG246" s="92"/>
      <c r="AH246" s="92"/>
      <c r="AI246" s="92"/>
      <c r="AJ246" s="92"/>
      <c r="AK246" s="92"/>
      <c r="AL246" s="92"/>
      <c r="AM246" s="92"/>
      <c r="AN246" s="92"/>
      <c r="AO246" s="92"/>
      <c r="AP246" s="92"/>
      <c r="AQ246" s="92"/>
      <c r="AR246" s="92"/>
      <c r="AS246" s="92"/>
      <c r="AT246" s="92"/>
      <c r="AU246" s="92"/>
      <c r="AV246" s="92"/>
      <c r="AW246" s="92"/>
      <c r="AX246" s="92"/>
      <c r="AY246" s="92"/>
      <c r="AZ246" s="92"/>
      <c r="BA246" s="92"/>
      <c r="BB246" s="92"/>
      <c r="BC246" s="92"/>
      <c r="BD246" s="92"/>
      <c r="BE246" s="92"/>
      <c r="BF246" s="92"/>
      <c r="BG246" s="92"/>
      <c r="BH246" s="92"/>
      <c r="BI246" s="92"/>
      <c r="BJ246" s="92"/>
      <c r="BK246" s="92"/>
      <c r="BL246" s="92"/>
      <c r="BM246" s="92"/>
      <c r="BN246" s="92"/>
      <c r="BO246" s="92"/>
      <c r="BP246" s="92"/>
      <c r="BQ246" s="92"/>
      <c r="BR246" s="92"/>
      <c r="BS246" s="92"/>
      <c r="BT246" s="92"/>
      <c r="BU246" s="92"/>
      <c r="BV246" s="92"/>
      <c r="BW246" s="92"/>
      <c r="BX246" s="92"/>
      <c r="BY246" s="92"/>
      <c r="BZ246" s="92"/>
      <c r="CA246" s="92"/>
      <c r="CB246" s="92"/>
      <c r="CC246" s="92"/>
      <c r="CD246" s="92"/>
      <c r="CE246" s="92"/>
      <c r="CF246" s="92"/>
      <c r="CG246" s="92"/>
      <c r="CH246" s="92"/>
      <c r="CI246" s="92"/>
      <c r="CJ246" s="92"/>
      <c r="CK246" s="92"/>
      <c r="CL246" s="92"/>
      <c r="CM246" s="92"/>
      <c r="CN246" s="92"/>
      <c r="CO246" s="92"/>
      <c r="CP246" s="92"/>
      <c r="CQ246" s="92"/>
      <c r="CR246" s="92"/>
      <c r="CS246" s="92"/>
      <c r="CT246" s="92"/>
      <c r="CU246" s="92"/>
      <c r="CV246" s="92"/>
      <c r="CW246" s="92"/>
      <c r="CX246" s="92"/>
      <c r="CY246" s="92"/>
      <c r="CZ246" s="92"/>
      <c r="DA246" s="92"/>
      <c r="DB246" s="92"/>
      <c r="DC246" s="92"/>
      <c r="DD246" s="92"/>
      <c r="DE246" s="92"/>
      <c r="DF246" s="92"/>
      <c r="DG246" s="92"/>
      <c r="DH246" s="92"/>
      <c r="DI246" s="92"/>
      <c r="DJ246" s="92"/>
      <c r="DK246" s="92"/>
      <c r="DL246" s="92"/>
      <c r="DM246" s="92"/>
      <c r="DN246" s="92"/>
      <c r="DO246" s="92"/>
      <c r="DP246" s="92"/>
      <c r="DQ246" s="92"/>
      <c r="DR246" s="92"/>
      <c r="DS246" s="92"/>
      <c r="DT246" s="92"/>
      <c r="DU246" s="92"/>
      <c r="DV246" s="92"/>
      <c r="DW246" s="92"/>
      <c r="DX246" s="92"/>
      <c r="DY246" s="92"/>
      <c r="DZ246" s="92"/>
      <c r="EA246" s="92"/>
      <c r="EB246" s="92"/>
      <c r="EC246" s="92"/>
      <c r="ED246" s="92"/>
      <c r="EE246" s="92"/>
      <c r="EF246" s="92"/>
      <c r="EG246" s="92"/>
      <c r="EH246" s="92"/>
      <c r="EI246" s="92"/>
      <c r="EJ246" s="92"/>
      <c r="EK246" s="92"/>
      <c r="EL246" s="92"/>
      <c r="EM246" s="92"/>
      <c r="EN246" s="92"/>
      <c r="EO246" s="92"/>
      <c r="EP246" s="92"/>
      <c r="EQ246" s="92"/>
      <c r="ER246" s="92"/>
      <c r="ES246" s="92"/>
      <c r="ET246" s="92"/>
      <c r="EU246" s="92"/>
      <c r="EV246" s="92"/>
      <c r="EW246" s="92"/>
      <c r="EX246" s="92"/>
      <c r="EY246" s="92"/>
      <c r="EZ246" s="92"/>
      <c r="FA246" s="92"/>
      <c r="FB246" s="92"/>
      <c r="FC246" s="92"/>
      <c r="FD246" s="92"/>
      <c r="FE246" s="92"/>
      <c r="FF246" s="92"/>
      <c r="FG246" s="92"/>
      <c r="FH246" s="92"/>
      <c r="FI246" s="92"/>
      <c r="FJ246" s="92"/>
      <c r="FK246" s="92"/>
      <c r="FL246" s="92"/>
      <c r="FM246" s="92"/>
      <c r="FN246" s="92"/>
      <c r="FO246" s="92"/>
      <c r="FP246" s="92"/>
      <c r="FQ246" s="92"/>
      <c r="FR246" s="92"/>
      <c r="FS246" s="92"/>
      <c r="FT246" s="92"/>
      <c r="FU246" s="92"/>
      <c r="FV246" s="92"/>
      <c r="FW246" s="92"/>
      <c r="FX246" s="92"/>
      <c r="FY246" s="92"/>
      <c r="FZ246" s="92"/>
      <c r="GA246" s="92"/>
      <c r="GB246" s="92"/>
      <c r="GC246" s="92"/>
      <c r="GD246" s="92"/>
      <c r="GE246" s="92"/>
      <c r="GF246" s="92"/>
      <c r="GG246" s="92"/>
      <c r="GH246" s="92"/>
      <c r="GI246" s="92"/>
      <c r="GJ246" s="92"/>
      <c r="GK246" s="92"/>
      <c r="GL246" s="92"/>
      <c r="GM246" s="92"/>
      <c r="GN246" s="92"/>
      <c r="GO246" s="92"/>
      <c r="GP246" s="92"/>
      <c r="GQ246" s="92"/>
      <c r="GR246" s="92"/>
      <c r="GS246" s="92"/>
      <c r="GT246" s="92"/>
      <c r="GU246" s="92"/>
      <c r="GV246" s="92"/>
      <c r="GW246" s="92"/>
      <c r="GX246" s="92"/>
      <c r="GY246" s="92"/>
      <c r="GZ246" s="92"/>
      <c r="HA246" s="92"/>
      <c r="HB246" s="92"/>
      <c r="HC246" s="92"/>
      <c r="HD246" s="92"/>
      <c r="HE246" s="92"/>
      <c r="HF246" s="92"/>
      <c r="HG246" s="92"/>
      <c r="HH246" s="92"/>
      <c r="HI246" s="92"/>
      <c r="HJ246" s="92"/>
      <c r="HK246" s="92"/>
      <c r="HL246" s="92"/>
      <c r="HM246" s="92"/>
      <c r="HN246" s="92"/>
      <c r="HO246" s="92"/>
      <c r="HP246" s="92"/>
      <c r="HQ246" s="92"/>
      <c r="HR246" s="92"/>
      <c r="HS246" s="92"/>
      <c r="HT246" s="92"/>
      <c r="HU246" s="92"/>
      <c r="HV246" s="92"/>
      <c r="HW246" s="92"/>
      <c r="HX246" s="92"/>
      <c r="HY246" s="92"/>
      <c r="HZ246" s="92"/>
      <c r="IA246" s="92"/>
      <c r="IB246" s="92"/>
      <c r="IC246" s="92"/>
      <c r="ID246" s="92"/>
      <c r="IE246" s="92"/>
      <c r="IF246" s="92"/>
      <c r="IG246" s="92"/>
      <c r="IH246" s="92"/>
      <c r="II246" s="92"/>
      <c r="IJ246" s="92"/>
      <c r="IK246" s="92"/>
      <c r="IL246" s="92"/>
      <c r="IM246" s="92"/>
      <c r="IN246" s="92"/>
      <c r="IO246" s="92"/>
      <c r="IP246" s="92"/>
      <c r="IQ246" s="92"/>
      <c r="IR246" s="92"/>
      <c r="IS246" s="92"/>
      <c r="IT246" s="92"/>
      <c r="IU246" s="92"/>
      <c r="IV246" s="92"/>
      <c r="IW246" s="92"/>
      <c r="IX246" s="92"/>
      <c r="IY246" s="92"/>
      <c r="IZ246" s="92"/>
      <c r="JA246" s="92"/>
      <c r="JB246" s="92"/>
      <c r="JC246" s="92"/>
      <c r="JD246" s="92"/>
      <c r="JE246" s="92"/>
      <c r="JF246" s="92"/>
      <c r="JG246" s="92"/>
      <c r="JH246" s="92"/>
      <c r="JI246" s="92"/>
      <c r="JJ246" s="92"/>
      <c r="JK246" s="92"/>
      <c r="JL246" s="92"/>
      <c r="JM246" s="92"/>
      <c r="JN246" s="92"/>
      <c r="JO246" s="92"/>
      <c r="JP246" s="92"/>
      <c r="JQ246" s="92"/>
      <c r="JR246" s="92"/>
      <c r="JS246" s="92"/>
      <c r="JT246" s="92"/>
      <c r="JU246" s="92"/>
      <c r="JV246" s="92"/>
      <c r="JW246" s="92"/>
      <c r="JX246" s="92"/>
      <c r="JY246" s="92"/>
      <c r="JZ246" s="92"/>
      <c r="KA246" s="92"/>
      <c r="KB246" s="92"/>
      <c r="KC246" s="92"/>
      <c r="KD246" s="92"/>
      <c r="KE246" s="92"/>
      <c r="KF246" s="92"/>
      <c r="KG246" s="92"/>
      <c r="KH246" s="92"/>
      <c r="KI246" s="92"/>
      <c r="KJ246" s="92"/>
      <c r="KK246" s="92"/>
      <c r="KL246" s="92"/>
      <c r="KM246" s="92"/>
      <c r="KN246" s="92"/>
      <c r="KO246" s="92"/>
      <c r="KP246" s="92"/>
      <c r="KQ246" s="92"/>
      <c r="KR246" s="92"/>
      <c r="KS246" s="92"/>
      <c r="KT246" s="92"/>
      <c r="KU246" s="92"/>
      <c r="KV246" s="92"/>
      <c r="KW246" s="92"/>
      <c r="KX246" s="92"/>
      <c r="KY246" s="92"/>
      <c r="KZ246" s="92"/>
      <c r="LA246" s="92"/>
      <c r="LB246" s="92"/>
      <c r="LC246" s="92"/>
      <c r="LD246" s="92"/>
      <c r="LE246" s="92"/>
      <c r="LF246" s="92"/>
      <c r="LG246" s="92"/>
      <c r="LH246" s="92"/>
      <c r="LI246" s="92"/>
      <c r="LJ246" s="92"/>
      <c r="LK246" s="92"/>
      <c r="LL246" s="92"/>
      <c r="LM246" s="92"/>
      <c r="LN246" s="92"/>
      <c r="LO246" s="92"/>
      <c r="LP246" s="92"/>
      <c r="LQ246" s="92"/>
      <c r="LR246" s="92"/>
      <c r="LS246" s="92"/>
      <c r="LT246" s="92"/>
      <c r="LU246" s="92"/>
      <c r="LV246" s="92"/>
      <c r="LW246" s="92"/>
      <c r="LX246" s="92"/>
      <c r="LY246" s="92"/>
      <c r="LZ246" s="92"/>
      <c r="MA246" s="92"/>
      <c r="MB246" s="92"/>
      <c r="MC246" s="92"/>
      <c r="MD246" s="92"/>
      <c r="ME246" s="92"/>
      <c r="MF246" s="92"/>
      <c r="MG246" s="92"/>
      <c r="MH246" s="92"/>
      <c r="MI246" s="92"/>
      <c r="MJ246" s="92"/>
      <c r="MK246" s="92"/>
      <c r="ML246" s="92"/>
      <c r="MM246" s="92"/>
      <c r="MN246" s="92"/>
      <c r="MO246" s="92"/>
      <c r="MP246" s="92"/>
      <c r="MQ246" s="92"/>
      <c r="MR246" s="92"/>
      <c r="MS246" s="92"/>
      <c r="MT246" s="92"/>
      <c r="MU246" s="92"/>
      <c r="MV246" s="92"/>
      <c r="MW246" s="92"/>
      <c r="MX246" s="92"/>
      <c r="MY246" s="92"/>
      <c r="MZ246" s="92"/>
      <c r="NA246" s="92"/>
      <c r="NB246" s="92"/>
      <c r="NC246" s="92"/>
      <c r="ND246" s="92"/>
      <c r="NE246" s="92"/>
      <c r="NF246" s="92"/>
      <c r="NG246" s="92"/>
      <c r="NH246" s="92"/>
      <c r="NI246" s="92"/>
      <c r="NJ246" s="92"/>
      <c r="NK246" s="92"/>
      <c r="NL246" s="92"/>
      <c r="NM246" s="92"/>
      <c r="NN246" s="92"/>
      <c r="NO246" s="92"/>
      <c r="NP246" s="92"/>
      <c r="NQ246" s="92"/>
      <c r="NR246" s="92"/>
      <c r="NS246" s="92"/>
      <c r="NT246" s="92"/>
      <c r="NU246" s="92"/>
      <c r="NV246" s="92"/>
      <c r="NW246" s="92"/>
      <c r="NX246" s="92"/>
      <c r="NY246" s="92"/>
      <c r="NZ246" s="92"/>
      <c r="OA246" s="92"/>
      <c r="OB246" s="92"/>
      <c r="OC246" s="92"/>
      <c r="OD246" s="92"/>
      <c r="OE246" s="92"/>
      <c r="OF246" s="92"/>
      <c r="OG246" s="92"/>
      <c r="OH246" s="92"/>
      <c r="OI246" s="92"/>
      <c r="OJ246" s="92"/>
      <c r="OK246" s="92"/>
      <c r="OL246" s="92"/>
      <c r="OM246" s="92"/>
      <c r="ON246" s="92"/>
      <c r="OO246" s="92"/>
      <c r="OP246" s="92"/>
      <c r="OQ246" s="92"/>
      <c r="OR246" s="92"/>
      <c r="OS246" s="92"/>
      <c r="OT246" s="92"/>
      <c r="OU246" s="92"/>
      <c r="OV246" s="92"/>
      <c r="OW246" s="92"/>
      <c r="OX246" s="92"/>
      <c r="OY246" s="92"/>
      <c r="OZ246" s="92"/>
      <c r="PA246" s="92"/>
      <c r="PB246" s="92"/>
      <c r="PC246" s="92"/>
      <c r="PD246" s="92"/>
      <c r="PE246" s="92"/>
      <c r="PF246" s="92"/>
      <c r="PG246" s="92"/>
      <c r="PH246" s="92"/>
      <c r="PI246" s="92"/>
      <c r="PJ246" s="92"/>
      <c r="PK246" s="92"/>
      <c r="PL246" s="92"/>
      <c r="PM246" s="92"/>
      <c r="PN246" s="92"/>
      <c r="PO246" s="92"/>
      <c r="PP246" s="92"/>
      <c r="PQ246" s="92"/>
      <c r="PR246" s="92"/>
      <c r="PS246" s="92"/>
      <c r="PT246" s="92"/>
      <c r="PU246" s="92"/>
      <c r="PV246" s="92"/>
      <c r="PW246" s="92"/>
      <c r="PX246" s="92"/>
      <c r="PY246" s="92"/>
      <c r="PZ246" s="92"/>
      <c r="QA246" s="92"/>
      <c r="QB246" s="92"/>
      <c r="QC246" s="92"/>
      <c r="QD246" s="92"/>
      <c r="QE246" s="92"/>
      <c r="QF246" s="92"/>
      <c r="QG246" s="92"/>
      <c r="QH246" s="92"/>
      <c r="QI246" s="92"/>
      <c r="QJ246" s="92"/>
      <c r="QK246" s="92"/>
      <c r="QL246" s="92"/>
      <c r="QM246" s="92"/>
      <c r="QN246" s="92"/>
      <c r="QO246" s="92"/>
      <c r="QP246" s="92"/>
      <c r="QQ246" s="92"/>
      <c r="QR246" s="92"/>
      <c r="QS246" s="92"/>
      <c r="QT246" s="92"/>
      <c r="QU246" s="92"/>
      <c r="QV246" s="92"/>
      <c r="QW246" s="92"/>
      <c r="QX246" s="92"/>
      <c r="QY246" s="92"/>
      <c r="QZ246" s="92"/>
      <c r="RA246" s="92"/>
      <c r="RB246" s="92"/>
      <c r="RC246" s="92"/>
      <c r="RD246" s="92"/>
      <c r="RE246" s="92"/>
      <c r="RF246" s="92"/>
      <c r="RG246" s="92"/>
      <c r="RH246" s="92"/>
      <c r="RI246" s="92"/>
      <c r="RJ246" s="92"/>
      <c r="RK246" s="92"/>
      <c r="RL246" s="92"/>
      <c r="RM246" s="92"/>
      <c r="RN246" s="92"/>
      <c r="RO246" s="92"/>
      <c r="RP246" s="92"/>
      <c r="RQ246" s="92"/>
      <c r="RR246" s="92"/>
      <c r="RS246" s="92"/>
      <c r="RT246" s="92"/>
      <c r="RU246" s="92"/>
      <c r="RV246" s="92"/>
      <c r="RW246" s="92"/>
      <c r="RX246" s="92"/>
      <c r="RY246" s="92"/>
      <c r="RZ246" s="92"/>
      <c r="SA246" s="92"/>
      <c r="SB246" s="92"/>
      <c r="SC246" s="92"/>
      <c r="SD246" s="92"/>
      <c r="SE246" s="92"/>
      <c r="SF246" s="92"/>
      <c r="SG246" s="92"/>
      <c r="SH246" s="92"/>
      <c r="SI246" s="92"/>
      <c r="SJ246" s="92"/>
      <c r="SK246" s="92"/>
      <c r="SL246" s="92"/>
      <c r="SM246" s="92"/>
      <c r="SN246" s="92"/>
      <c r="SO246" s="92"/>
      <c r="SP246" s="92"/>
      <c r="SQ246" s="92"/>
      <c r="SR246" s="92"/>
      <c r="SS246" s="92"/>
      <c r="ST246" s="92"/>
      <c r="SU246" s="92"/>
      <c r="SV246" s="92"/>
      <c r="SW246" s="92"/>
      <c r="SX246" s="92"/>
      <c r="SY246" s="92"/>
      <c r="SZ246" s="92"/>
      <c r="TA246" s="92"/>
      <c r="TB246" s="92"/>
      <c r="TC246" s="92"/>
      <c r="TD246" s="92"/>
      <c r="TE246" s="92"/>
      <c r="TF246" s="92"/>
      <c r="TG246" s="92"/>
      <c r="TH246" s="92"/>
      <c r="TI246" s="92"/>
      <c r="TJ246" s="92"/>
      <c r="TK246" s="92"/>
      <c r="TL246" s="92"/>
      <c r="TM246" s="92"/>
      <c r="TN246" s="92"/>
      <c r="TO246" s="92"/>
      <c r="TP246" s="92"/>
      <c r="TQ246" s="92"/>
      <c r="TR246" s="92"/>
      <c r="TS246" s="92"/>
      <c r="TT246" s="92"/>
      <c r="TU246" s="92"/>
      <c r="TV246" s="92"/>
      <c r="TW246" s="92"/>
      <c r="TX246" s="92"/>
      <c r="TY246" s="92"/>
      <c r="TZ246" s="92"/>
      <c r="UA246" s="92"/>
      <c r="UB246" s="92"/>
      <c r="UC246" s="92"/>
      <c r="UD246" s="92"/>
      <c r="UE246" s="92"/>
      <c r="UF246" s="92"/>
      <c r="UG246" s="92"/>
      <c r="UH246" s="92"/>
      <c r="UI246" s="92"/>
      <c r="UJ246" s="92"/>
      <c r="UK246" s="92"/>
      <c r="UL246" s="92"/>
      <c r="UM246" s="92"/>
      <c r="UN246" s="92"/>
      <c r="UO246" s="92"/>
      <c r="UP246" s="92"/>
      <c r="UQ246" s="92"/>
      <c r="UR246" s="92"/>
      <c r="US246" s="92"/>
      <c r="UT246" s="92"/>
      <c r="UU246" s="92"/>
      <c r="UV246" s="92"/>
      <c r="UW246" s="92"/>
      <c r="UX246" s="92"/>
      <c r="UY246" s="92"/>
      <c r="UZ246" s="92"/>
      <c r="VA246" s="92"/>
      <c r="VB246" s="92"/>
      <c r="VC246" s="92"/>
      <c r="VD246" s="92"/>
      <c r="VE246" s="92"/>
      <c r="VF246" s="92"/>
      <c r="VG246" s="92"/>
      <c r="VH246" s="92"/>
      <c r="VI246" s="92"/>
      <c r="VJ246" s="92"/>
      <c r="VK246" s="92"/>
      <c r="VL246" s="92"/>
      <c r="VM246" s="92"/>
      <c r="VN246" s="92"/>
      <c r="VO246" s="92"/>
      <c r="VP246" s="92"/>
      <c r="VQ246" s="92"/>
      <c r="VR246" s="92"/>
      <c r="VS246" s="92"/>
      <c r="VT246" s="92"/>
      <c r="VU246" s="92"/>
      <c r="VV246" s="92"/>
      <c r="VW246" s="92"/>
      <c r="VX246" s="92"/>
      <c r="VY246" s="92"/>
      <c r="VZ246" s="92"/>
      <c r="WA246" s="92"/>
      <c r="WB246" s="92"/>
      <c r="WC246" s="92"/>
      <c r="WD246" s="92"/>
      <c r="WE246" s="92"/>
      <c r="WF246" s="92"/>
      <c r="WG246" s="92"/>
      <c r="WH246" s="92"/>
      <c r="WI246" s="92"/>
      <c r="WJ246" s="92"/>
      <c r="WK246" s="92"/>
      <c r="WL246" s="92"/>
      <c r="WM246" s="92"/>
      <c r="WN246" s="92"/>
      <c r="WO246" s="92"/>
      <c r="WP246" s="92"/>
      <c r="WQ246" s="92"/>
      <c r="WR246" s="92"/>
      <c r="WS246" s="92"/>
      <c r="WT246" s="92"/>
      <c r="WU246" s="92"/>
      <c r="WV246" s="92"/>
      <c r="WW246" s="92"/>
      <c r="WX246" s="92"/>
      <c r="WY246" s="92"/>
      <c r="WZ246" s="92"/>
      <c r="XA246" s="92"/>
      <c r="XB246" s="92"/>
      <c r="XC246" s="92"/>
      <c r="XD246" s="92"/>
      <c r="XE246" s="92"/>
      <c r="XF246" s="92"/>
      <c r="XG246" s="92"/>
      <c r="XH246" s="92"/>
      <c r="XI246" s="92"/>
      <c r="XJ246" s="92"/>
      <c r="XK246" s="92"/>
      <c r="XL246" s="92"/>
      <c r="XM246" s="92"/>
      <c r="XN246" s="92"/>
      <c r="XO246" s="92"/>
      <c r="XP246" s="92"/>
      <c r="XQ246" s="92"/>
      <c r="XR246" s="92"/>
      <c r="XS246" s="92"/>
      <c r="XT246" s="92"/>
      <c r="XU246" s="92"/>
      <c r="XV246" s="92"/>
      <c r="XW246" s="92"/>
      <c r="XX246" s="92"/>
      <c r="XY246" s="92"/>
      <c r="XZ246" s="92"/>
      <c r="YA246" s="92"/>
      <c r="YB246" s="92"/>
      <c r="YC246" s="92"/>
      <c r="YD246" s="92"/>
      <c r="YE246" s="92"/>
      <c r="YF246" s="92"/>
      <c r="YG246" s="92"/>
      <c r="YH246" s="92"/>
      <c r="YI246" s="92"/>
      <c r="YJ246" s="92"/>
      <c r="YK246" s="92"/>
      <c r="YL246" s="92"/>
      <c r="YM246" s="92"/>
      <c r="YN246" s="92"/>
      <c r="YO246" s="92"/>
      <c r="YP246" s="92"/>
      <c r="YQ246" s="92"/>
      <c r="YR246" s="92"/>
      <c r="YS246" s="92"/>
      <c r="YT246" s="92"/>
      <c r="YU246" s="92"/>
      <c r="YV246" s="92"/>
      <c r="YW246" s="92"/>
      <c r="YX246" s="92"/>
      <c r="YY246" s="92"/>
      <c r="YZ246" s="92"/>
      <c r="ZA246" s="92"/>
      <c r="ZB246" s="92"/>
      <c r="ZC246" s="92"/>
      <c r="ZD246" s="92"/>
      <c r="ZE246" s="92"/>
      <c r="ZF246" s="92"/>
      <c r="ZG246" s="92"/>
      <c r="ZH246" s="92"/>
      <c r="ZI246" s="92"/>
      <c r="ZJ246" s="92"/>
      <c r="ZK246" s="92"/>
      <c r="ZL246" s="92"/>
      <c r="ZM246" s="92"/>
      <c r="ZN246" s="92"/>
      <c r="ZO246" s="92"/>
      <c r="ZP246" s="92"/>
      <c r="ZQ246" s="92"/>
      <c r="ZR246" s="92"/>
      <c r="ZS246" s="92"/>
      <c r="ZT246" s="92"/>
      <c r="ZU246" s="92"/>
      <c r="ZV246" s="92"/>
      <c r="ZW246" s="92"/>
      <c r="ZX246" s="92"/>
      <c r="ZY246" s="92"/>
      <c r="ZZ246" s="92"/>
      <c r="AAA246" s="92"/>
      <c r="AAB246" s="92"/>
      <c r="AAC246" s="92"/>
      <c r="AAD246" s="92"/>
      <c r="AAE246" s="92"/>
      <c r="AAF246" s="92"/>
      <c r="AAG246" s="92"/>
      <c r="AAH246" s="92"/>
      <c r="AAI246" s="92"/>
      <c r="AAJ246" s="92"/>
      <c r="AAK246" s="92"/>
      <c r="AAL246" s="92"/>
      <c r="AAM246" s="92"/>
      <c r="AAN246" s="92"/>
      <c r="AAO246" s="92"/>
      <c r="AAP246" s="92"/>
      <c r="AAQ246" s="92"/>
      <c r="AAR246" s="92"/>
      <c r="AAS246" s="92"/>
      <c r="AAT246" s="92"/>
      <c r="AAU246" s="92"/>
      <c r="AAV246" s="92"/>
      <c r="AAW246" s="92"/>
      <c r="AAX246" s="92"/>
      <c r="AAY246" s="92"/>
      <c r="AAZ246" s="92"/>
      <c r="ABA246" s="92"/>
      <c r="ABB246" s="92"/>
      <c r="ABC246" s="92"/>
      <c r="ABD246" s="92"/>
      <c r="ABE246" s="92"/>
      <c r="ABF246" s="92"/>
      <c r="ABG246" s="92"/>
      <c r="ABH246" s="92"/>
      <c r="ABI246" s="92"/>
      <c r="ABJ246" s="92"/>
      <c r="ABK246" s="92"/>
      <c r="ABL246" s="92"/>
      <c r="ABM246" s="92"/>
      <c r="ABN246" s="92"/>
      <c r="ABO246" s="92"/>
      <c r="ABP246" s="92"/>
      <c r="ABQ246" s="92"/>
      <c r="ABR246" s="92"/>
      <c r="ABS246" s="92"/>
      <c r="ABT246" s="92"/>
      <c r="ABU246" s="92"/>
      <c r="ABV246" s="92"/>
      <c r="ABW246" s="92"/>
      <c r="ABX246" s="92"/>
      <c r="ABY246" s="92"/>
      <c r="ABZ246" s="92"/>
      <c r="ACA246" s="92"/>
      <c r="ACB246" s="92"/>
      <c r="ACC246" s="92"/>
      <c r="ACD246" s="92"/>
      <c r="ACE246" s="92"/>
      <c r="ACF246" s="92"/>
      <c r="ACG246" s="92"/>
      <c r="ACH246" s="92"/>
      <c r="ACI246" s="92"/>
      <c r="ACJ246" s="92"/>
      <c r="ACK246" s="92"/>
      <c r="ACL246" s="92"/>
      <c r="ACM246" s="92"/>
      <c r="ACN246" s="92"/>
      <c r="ACO246" s="92"/>
      <c r="ACP246" s="92"/>
      <c r="ACQ246" s="92"/>
      <c r="ACR246" s="92"/>
      <c r="ACS246" s="92"/>
      <c r="ACT246" s="92"/>
      <c r="ACU246" s="92"/>
      <c r="ACV246" s="92"/>
      <c r="ACW246" s="92"/>
      <c r="ACX246" s="92"/>
      <c r="ACY246" s="92"/>
      <c r="ACZ246" s="92"/>
      <c r="ADA246" s="92"/>
      <c r="ADB246" s="92"/>
      <c r="ADC246" s="92"/>
      <c r="ADD246" s="92"/>
      <c r="ADE246" s="92"/>
      <c r="ADF246" s="92"/>
      <c r="ADG246" s="92"/>
      <c r="ADH246" s="92"/>
      <c r="ADI246" s="92"/>
      <c r="ADJ246" s="92"/>
      <c r="ADK246" s="92"/>
      <c r="ADL246" s="92"/>
      <c r="ADM246" s="92"/>
      <c r="ADN246" s="92"/>
      <c r="ADO246" s="92"/>
      <c r="ADP246" s="92"/>
      <c r="ADQ246" s="92"/>
      <c r="ADR246" s="92"/>
      <c r="ADS246" s="92"/>
      <c r="ADT246" s="92"/>
      <c r="ADU246" s="92"/>
      <c r="ADV246" s="92"/>
      <c r="ADW246" s="92"/>
      <c r="ADX246" s="92"/>
      <c r="ADY246" s="92"/>
      <c r="ADZ246" s="92"/>
      <c r="AEA246" s="92"/>
      <c r="AEB246" s="92"/>
      <c r="AEC246" s="92"/>
      <c r="AED246" s="92"/>
      <c r="AEE246" s="92"/>
      <c r="AEF246" s="92"/>
      <c r="AEG246" s="92"/>
      <c r="AEH246" s="92"/>
      <c r="AEI246" s="92"/>
      <c r="AEJ246" s="92"/>
      <c r="AEK246" s="92"/>
      <c r="AEL246" s="92"/>
      <c r="AEM246" s="92"/>
      <c r="AEN246" s="92"/>
      <c r="AEO246" s="92"/>
      <c r="AEP246" s="92"/>
      <c r="AEQ246" s="92"/>
      <c r="AER246" s="92"/>
      <c r="AES246" s="92"/>
      <c r="AET246" s="92"/>
      <c r="AEU246" s="92"/>
      <c r="AEV246" s="92"/>
      <c r="AEW246" s="92"/>
      <c r="AEX246" s="92"/>
      <c r="AEY246" s="92"/>
      <c r="AEZ246" s="92"/>
      <c r="AFA246" s="92"/>
      <c r="AFB246" s="92"/>
      <c r="AFC246" s="92"/>
      <c r="AFD246" s="92"/>
      <c r="AFE246" s="92"/>
      <c r="AFF246" s="92"/>
      <c r="AFG246" s="92"/>
      <c r="AFH246" s="92"/>
      <c r="AFI246" s="92"/>
      <c r="AFJ246" s="92"/>
      <c r="AFK246" s="92"/>
      <c r="AFL246" s="92"/>
      <c r="AFM246" s="92"/>
      <c r="AFN246" s="92"/>
      <c r="AFO246" s="92"/>
      <c r="AFP246" s="92"/>
      <c r="AFQ246" s="92"/>
      <c r="AFR246" s="92"/>
      <c r="AFS246" s="92"/>
      <c r="AFT246" s="92"/>
      <c r="AFU246" s="92"/>
      <c r="AFV246" s="92"/>
      <c r="AFW246" s="92"/>
      <c r="AFX246" s="92"/>
      <c r="AFY246" s="92"/>
      <c r="AFZ246" s="92"/>
      <c r="AGA246" s="92"/>
      <c r="AGB246" s="92"/>
      <c r="AGC246" s="92"/>
      <c r="AGD246" s="92"/>
      <c r="AGE246" s="92"/>
      <c r="AGF246" s="92"/>
      <c r="AGG246" s="92"/>
      <c r="AGH246" s="92"/>
      <c r="AGI246" s="92"/>
      <c r="AGJ246" s="92"/>
      <c r="AGK246" s="92"/>
      <c r="AGL246" s="92"/>
      <c r="AGM246" s="92"/>
      <c r="AGN246" s="92"/>
      <c r="AGO246" s="92"/>
      <c r="AGP246" s="92"/>
      <c r="AGQ246" s="92"/>
      <c r="AGR246" s="92"/>
      <c r="AGS246" s="92"/>
      <c r="AGT246" s="92"/>
      <c r="AGU246" s="92"/>
      <c r="AGV246" s="92"/>
      <c r="AGW246" s="92"/>
      <c r="AGX246" s="92"/>
      <c r="AGY246" s="92"/>
      <c r="AGZ246" s="92"/>
      <c r="AHA246" s="92"/>
      <c r="AHB246" s="92"/>
      <c r="AHC246" s="92"/>
      <c r="AHD246" s="92"/>
      <c r="AHE246" s="92"/>
      <c r="AHF246" s="92"/>
      <c r="AHG246" s="92"/>
      <c r="AHH246" s="92"/>
      <c r="AHI246" s="92"/>
      <c r="AHJ246" s="92"/>
      <c r="AHK246" s="92"/>
      <c r="AHL246" s="92"/>
      <c r="AHM246" s="92"/>
      <c r="AHN246" s="92"/>
      <c r="AHO246" s="92"/>
      <c r="AHP246" s="92"/>
      <c r="AHQ246" s="92"/>
      <c r="AHR246" s="92"/>
      <c r="AHS246" s="92"/>
      <c r="AHT246" s="92"/>
      <c r="AHU246" s="92"/>
      <c r="AHV246" s="92"/>
      <c r="AHW246" s="92"/>
      <c r="AHX246" s="92"/>
      <c r="AHY246" s="92"/>
      <c r="AHZ246" s="92"/>
      <c r="AIA246" s="92"/>
      <c r="AIB246" s="92"/>
      <c r="AIC246" s="92"/>
      <c r="AID246" s="92"/>
      <c r="AIE246" s="92"/>
      <c r="AIF246" s="92"/>
      <c r="AIG246" s="92"/>
      <c r="AIH246" s="92"/>
      <c r="AII246" s="92"/>
      <c r="AIJ246" s="92"/>
      <c r="AIK246" s="92"/>
      <c r="AIL246" s="92"/>
      <c r="AIM246" s="92"/>
      <c r="AIN246" s="92"/>
      <c r="AIO246" s="92"/>
      <c r="AIP246" s="92"/>
      <c r="AIQ246" s="92"/>
      <c r="AIR246" s="92"/>
      <c r="AIS246" s="92"/>
      <c r="AIT246" s="92"/>
      <c r="AIU246" s="92"/>
      <c r="AIV246" s="92"/>
      <c r="AIW246" s="92"/>
      <c r="AIX246" s="92"/>
      <c r="AIY246" s="92"/>
      <c r="AIZ246" s="92"/>
      <c r="AJA246" s="92"/>
      <c r="AJB246" s="92"/>
      <c r="AJC246" s="92"/>
      <c r="AJD246" s="92"/>
      <c r="AJE246" s="92"/>
      <c r="AJF246" s="92"/>
      <c r="AJG246" s="92"/>
      <c r="AJH246" s="92"/>
      <c r="AJI246" s="92"/>
      <c r="AJJ246" s="92"/>
      <c r="AJK246" s="92"/>
      <c r="AJL246" s="92"/>
      <c r="AJM246" s="92"/>
      <c r="AJN246" s="92"/>
      <c r="AJO246" s="92"/>
      <c r="AJP246" s="92"/>
      <c r="AJQ246" s="92"/>
      <c r="AJR246" s="92"/>
      <c r="AJS246" s="92"/>
      <c r="AJT246" s="92"/>
      <c r="AJU246" s="92"/>
      <c r="AJV246" s="92"/>
      <c r="AJW246" s="92"/>
      <c r="AJX246" s="92"/>
      <c r="AJY246" s="92"/>
      <c r="AJZ246" s="92"/>
      <c r="AKA246" s="92"/>
      <c r="AKB246" s="92"/>
      <c r="AKC246" s="92"/>
      <c r="AKD246" s="92"/>
      <c r="AKE246" s="92"/>
      <c r="AKF246" s="92"/>
      <c r="AKG246" s="92"/>
      <c r="AKH246" s="92"/>
      <c r="AKI246" s="92"/>
      <c r="AKJ246" s="92"/>
      <c r="AKK246" s="92"/>
      <c r="AKL246" s="92"/>
      <c r="AKM246" s="92"/>
      <c r="AKN246" s="92"/>
      <c r="AKO246" s="92"/>
      <c r="AKP246" s="92"/>
      <c r="AKQ246" s="92"/>
      <c r="AKR246" s="92"/>
      <c r="AKS246" s="92"/>
      <c r="AKT246" s="92"/>
      <c r="AKU246" s="92"/>
      <c r="AKV246" s="92"/>
      <c r="AKW246" s="92"/>
      <c r="AKX246" s="92"/>
      <c r="AKY246" s="92"/>
      <c r="AKZ246" s="92"/>
      <c r="ALA246" s="92"/>
      <c r="ALB246" s="92"/>
      <c r="ALC246" s="92"/>
      <c r="ALD246" s="92"/>
      <c r="ALE246" s="92"/>
      <c r="ALF246" s="92"/>
      <c r="ALG246" s="92"/>
      <c r="ALH246" s="92"/>
      <c r="ALI246" s="92"/>
      <c r="ALJ246" s="92"/>
      <c r="ALK246" s="92"/>
      <c r="ALL246" s="92"/>
      <c r="ALM246" s="92"/>
      <c r="ALN246" s="92"/>
      <c r="ALO246" s="92"/>
      <c r="ALP246" s="92"/>
      <c r="ALQ246" s="92"/>
      <c r="ALR246" s="92"/>
      <c r="ALS246" s="92"/>
      <c r="ALT246" s="92"/>
      <c r="ALU246" s="92"/>
      <c r="ALV246" s="92"/>
      <c r="ALW246" s="92"/>
      <c r="ALX246" s="92"/>
      <c r="ALY246" s="92"/>
      <c r="ALZ246" s="92"/>
      <c r="AMA246" s="92"/>
      <c r="AMB246" s="92"/>
      <c r="AMC246" s="92"/>
      <c r="AMD246" s="92"/>
      <c r="AME246" s="92"/>
      <c r="AMF246" s="92"/>
      <c r="AMG246" s="92"/>
      <c r="AMH246" s="92"/>
      <c r="AMI246" s="92"/>
      <c r="AMJ246" s="92"/>
      <c r="AMK246" s="92"/>
      <c r="AML246" s="92"/>
      <c r="AMM246" s="92"/>
      <c r="AMN246" s="92"/>
      <c r="AMO246" s="92"/>
      <c r="AMP246" s="92"/>
      <c r="AMQ246" s="92"/>
      <c r="AMR246" s="92"/>
      <c r="AMS246" s="92"/>
      <c r="AMT246" s="92"/>
      <c r="AMU246" s="92"/>
      <c r="AMV246" s="92"/>
      <c r="AMW246" s="92"/>
      <c r="AMX246" s="92"/>
      <c r="AMY246" s="92"/>
      <c r="AMZ246" s="92"/>
      <c r="ANA246" s="92"/>
      <c r="ANB246" s="92"/>
      <c r="ANC246" s="92"/>
      <c r="AND246" s="92"/>
      <c r="ANE246" s="92"/>
      <c r="ANF246" s="92"/>
      <c r="ANG246" s="92"/>
      <c r="ANH246" s="92"/>
      <c r="ANI246" s="92"/>
      <c r="ANJ246" s="92"/>
      <c r="ANK246" s="92"/>
      <c r="ANL246" s="92"/>
      <c r="ANM246" s="92"/>
      <c r="ANN246" s="92"/>
      <c r="ANO246" s="92"/>
      <c r="ANP246" s="92"/>
      <c r="ANQ246" s="92"/>
      <c r="ANR246" s="92"/>
      <c r="ANS246" s="92"/>
      <c r="ANT246" s="92"/>
      <c r="ANU246" s="92"/>
      <c r="ANV246" s="92"/>
      <c r="ANW246" s="92"/>
      <c r="ANX246" s="92"/>
      <c r="ANY246" s="92"/>
      <c r="ANZ246" s="92"/>
      <c r="AOA246" s="92"/>
      <c r="AOB246" s="92"/>
      <c r="AOC246" s="92"/>
      <c r="AOD246" s="92"/>
      <c r="AOE246" s="92"/>
      <c r="AOF246" s="92"/>
      <c r="AOG246" s="92"/>
      <c r="AOH246" s="92"/>
      <c r="AOI246" s="92"/>
      <c r="AOJ246" s="92"/>
      <c r="AOK246" s="92"/>
      <c r="AOL246" s="92"/>
      <c r="AOM246" s="92"/>
      <c r="AON246" s="92"/>
      <c r="AOO246" s="92"/>
      <c r="AOP246" s="92"/>
      <c r="AOQ246" s="92"/>
      <c r="AOR246" s="92"/>
      <c r="AOS246" s="92"/>
      <c r="AOT246" s="92"/>
      <c r="AOU246" s="92"/>
      <c r="AOV246" s="92"/>
      <c r="AOW246" s="92"/>
      <c r="AOX246" s="92"/>
      <c r="AOY246" s="92"/>
      <c r="AOZ246" s="92"/>
      <c r="APA246" s="92"/>
      <c r="APB246" s="92"/>
      <c r="APC246" s="92"/>
      <c r="APD246" s="92"/>
      <c r="APE246" s="92"/>
      <c r="APF246" s="92"/>
      <c r="APG246" s="92"/>
      <c r="APH246" s="92"/>
      <c r="API246" s="92"/>
      <c r="APJ246" s="92"/>
      <c r="APK246" s="92"/>
      <c r="APL246" s="92"/>
      <c r="APM246" s="92"/>
      <c r="APN246" s="92"/>
      <c r="APO246" s="92"/>
      <c r="APP246" s="92"/>
      <c r="APQ246" s="92"/>
      <c r="APR246" s="92"/>
      <c r="APS246" s="92"/>
      <c r="APT246" s="92"/>
      <c r="APU246" s="92"/>
      <c r="APV246" s="92"/>
      <c r="APW246" s="92"/>
      <c r="APX246" s="92"/>
      <c r="APY246" s="92"/>
      <c r="APZ246" s="92"/>
      <c r="AQA246" s="92"/>
      <c r="AQB246" s="92"/>
      <c r="AQC246" s="92"/>
      <c r="AQD246" s="92"/>
      <c r="AQE246" s="92"/>
      <c r="AQF246" s="92"/>
      <c r="AQG246" s="92"/>
      <c r="AQH246" s="92"/>
      <c r="AQI246" s="92"/>
      <c r="AQJ246" s="92"/>
      <c r="AQK246" s="92"/>
      <c r="AQL246" s="92"/>
      <c r="AQM246" s="92"/>
      <c r="AQN246" s="92"/>
      <c r="AQO246" s="92"/>
      <c r="AQP246" s="92"/>
      <c r="AQQ246" s="92"/>
      <c r="AQR246" s="92"/>
      <c r="AQS246" s="92"/>
      <c r="AQT246" s="92"/>
      <c r="AQU246" s="92"/>
      <c r="AQV246" s="92"/>
      <c r="AQW246" s="92"/>
      <c r="AQX246" s="92"/>
      <c r="AQY246" s="92"/>
      <c r="AQZ246" s="92"/>
      <c r="ARA246" s="92"/>
      <c r="ARB246" s="92"/>
      <c r="ARC246" s="92"/>
      <c r="ARD246" s="92"/>
      <c r="ARE246" s="92"/>
      <c r="ARF246" s="92"/>
      <c r="ARG246" s="92"/>
      <c r="ARH246" s="92"/>
      <c r="ARI246" s="92"/>
      <c r="ARJ246" s="92"/>
      <c r="ARK246" s="92"/>
      <c r="ARL246" s="92"/>
      <c r="ARM246" s="92"/>
      <c r="ARN246" s="92"/>
      <c r="ARO246" s="92"/>
      <c r="ARP246" s="92"/>
      <c r="ARQ246" s="92"/>
      <c r="ARR246" s="92"/>
      <c r="ARS246" s="92"/>
      <c r="ART246" s="92"/>
      <c r="ARU246" s="92"/>
      <c r="ARV246" s="92"/>
      <c r="ARW246" s="92"/>
      <c r="ARX246" s="92"/>
      <c r="ARY246" s="92"/>
      <c r="ARZ246" s="92"/>
      <c r="ASA246" s="92"/>
      <c r="ASB246" s="92"/>
      <c r="ASC246" s="92"/>
      <c r="ASD246" s="92"/>
      <c r="ASE246" s="92"/>
      <c r="ASF246" s="92"/>
      <c r="ASG246" s="92"/>
      <c r="ASH246" s="92"/>
      <c r="ASI246" s="92"/>
      <c r="ASJ246" s="92"/>
      <c r="ASK246" s="92"/>
      <c r="ASL246" s="92"/>
      <c r="ASM246" s="92"/>
      <c r="ASN246" s="92"/>
      <c r="ASO246" s="92"/>
      <c r="ASP246" s="92"/>
      <c r="ASQ246" s="92"/>
      <c r="ASR246" s="92"/>
      <c r="ASS246" s="92"/>
      <c r="AST246" s="92"/>
      <c r="ASU246" s="92"/>
      <c r="ASV246" s="92"/>
      <c r="ASW246" s="92"/>
      <c r="ASX246" s="92"/>
      <c r="ASY246" s="92"/>
      <c r="ASZ246" s="92"/>
      <c r="ATA246" s="92"/>
      <c r="ATB246" s="92"/>
      <c r="ATC246" s="92"/>
      <c r="ATD246" s="92"/>
      <c r="ATE246" s="92"/>
      <c r="ATF246" s="92"/>
      <c r="ATG246" s="92"/>
      <c r="ATH246" s="92"/>
      <c r="ATI246" s="92"/>
      <c r="ATJ246" s="92"/>
      <c r="ATK246" s="92"/>
      <c r="ATL246" s="92"/>
      <c r="ATM246" s="92"/>
      <c r="ATN246" s="92"/>
      <c r="ATO246" s="92"/>
      <c r="ATP246" s="92"/>
      <c r="ATQ246" s="92"/>
      <c r="ATR246" s="92"/>
      <c r="ATS246" s="92"/>
      <c r="ATT246" s="92"/>
      <c r="ATU246" s="92"/>
      <c r="ATV246" s="92"/>
      <c r="ATW246" s="92"/>
      <c r="ATX246" s="92"/>
      <c r="ATY246" s="92"/>
      <c r="ATZ246" s="92"/>
      <c r="AUA246" s="92"/>
      <c r="AUB246" s="92"/>
      <c r="AUC246" s="92"/>
      <c r="AUD246" s="92"/>
      <c r="AUE246" s="92"/>
      <c r="AUF246" s="92"/>
      <c r="AUG246" s="92"/>
      <c r="AUH246" s="92"/>
      <c r="AUI246" s="92"/>
      <c r="AUJ246" s="92"/>
      <c r="AUK246" s="92"/>
      <c r="AUL246" s="92"/>
      <c r="AUM246" s="92"/>
      <c r="AUN246" s="92"/>
      <c r="AUO246" s="92"/>
      <c r="AUP246" s="92"/>
      <c r="AUQ246" s="92"/>
      <c r="AUR246" s="92"/>
      <c r="AUS246" s="92"/>
      <c r="AUT246" s="92"/>
      <c r="AUU246" s="92"/>
      <c r="AUV246" s="92"/>
      <c r="AUW246" s="92"/>
      <c r="AUX246" s="92"/>
      <c r="AUY246" s="92"/>
      <c r="AUZ246" s="92"/>
      <c r="AVA246" s="92"/>
      <c r="AVB246" s="92"/>
      <c r="AVC246" s="92"/>
      <c r="AVD246" s="92"/>
      <c r="AVE246" s="92"/>
      <c r="AVF246" s="92"/>
      <c r="AVG246" s="92"/>
      <c r="AVH246" s="92"/>
      <c r="AVI246" s="92"/>
      <c r="AVJ246" s="92"/>
      <c r="AVK246" s="92"/>
      <c r="AVL246" s="92"/>
      <c r="AVM246" s="92"/>
      <c r="AVN246" s="92"/>
      <c r="AVO246" s="92"/>
      <c r="AVP246" s="92"/>
      <c r="AVQ246" s="92"/>
      <c r="AVR246" s="92"/>
      <c r="AVS246" s="92"/>
      <c r="AVT246" s="92"/>
      <c r="AVU246" s="92"/>
      <c r="AVV246" s="92"/>
      <c r="AVW246" s="92"/>
      <c r="AVX246" s="92"/>
      <c r="AVY246" s="92"/>
      <c r="AVZ246" s="92"/>
      <c r="AWA246" s="92"/>
      <c r="AWB246" s="92"/>
      <c r="AWC246" s="92"/>
      <c r="AWD246" s="92"/>
      <c r="AWE246" s="92"/>
      <c r="AWF246" s="92"/>
      <c r="AWG246" s="92"/>
      <c r="AWH246" s="92"/>
      <c r="AWI246" s="92"/>
      <c r="AWJ246" s="92"/>
      <c r="AWK246" s="92"/>
      <c r="AWL246" s="92"/>
      <c r="AWM246" s="92"/>
      <c r="AWN246" s="92"/>
      <c r="AWO246" s="92"/>
      <c r="AWP246" s="92"/>
      <c r="AWQ246" s="92"/>
      <c r="AWR246" s="92"/>
      <c r="AWS246" s="92"/>
      <c r="AWT246" s="92"/>
      <c r="AWU246" s="92"/>
      <c r="AWV246" s="92"/>
      <c r="AWW246" s="92"/>
      <c r="AWX246" s="92"/>
      <c r="AWY246" s="92"/>
      <c r="AWZ246" s="92"/>
      <c r="AXA246" s="92"/>
      <c r="AXB246" s="92"/>
      <c r="AXC246" s="92"/>
      <c r="AXD246" s="92"/>
      <c r="AXE246" s="92"/>
      <c r="AXF246" s="92"/>
      <c r="AXG246" s="92"/>
      <c r="AXH246" s="92"/>
      <c r="AXI246" s="92"/>
      <c r="AXJ246" s="92"/>
      <c r="AXK246" s="92"/>
      <c r="AXL246" s="92"/>
      <c r="AXM246" s="92"/>
      <c r="AXN246" s="92"/>
      <c r="AXO246" s="92"/>
      <c r="AXP246" s="92"/>
      <c r="AXQ246" s="92"/>
      <c r="AXR246" s="92"/>
      <c r="AXS246" s="92"/>
      <c r="AXT246" s="92"/>
      <c r="AXU246" s="92"/>
      <c r="AXV246" s="92"/>
      <c r="AXW246" s="92"/>
      <c r="AXX246" s="92"/>
      <c r="AXY246" s="92"/>
      <c r="AXZ246" s="92"/>
      <c r="AYA246" s="92"/>
      <c r="AYB246" s="92"/>
      <c r="AYC246" s="92"/>
      <c r="AYD246" s="92"/>
      <c r="AYE246" s="92"/>
      <c r="AYF246" s="92"/>
      <c r="AYG246" s="92"/>
      <c r="AYH246" s="92"/>
      <c r="AYI246" s="92"/>
      <c r="AYJ246" s="92"/>
      <c r="AYK246" s="92"/>
      <c r="AYL246" s="92"/>
      <c r="AYM246" s="92"/>
      <c r="AYN246" s="92"/>
      <c r="AYO246" s="92"/>
      <c r="AYP246" s="92"/>
      <c r="AYQ246" s="92"/>
      <c r="AYR246" s="92"/>
      <c r="AYS246" s="92"/>
      <c r="AYT246" s="92"/>
      <c r="AYU246" s="92"/>
      <c r="AYV246" s="92"/>
      <c r="AYW246" s="92"/>
      <c r="AYX246" s="92"/>
      <c r="AYY246" s="92"/>
      <c r="AYZ246" s="92"/>
      <c r="AZA246" s="92"/>
      <c r="AZB246" s="92"/>
      <c r="AZC246" s="92"/>
      <c r="AZD246" s="92"/>
      <c r="AZE246" s="92"/>
      <c r="AZF246" s="92"/>
      <c r="AZG246" s="92"/>
      <c r="AZH246" s="92"/>
      <c r="AZI246" s="92"/>
      <c r="AZJ246" s="92"/>
      <c r="AZK246" s="92"/>
      <c r="AZL246" s="92"/>
      <c r="AZM246" s="92"/>
      <c r="AZN246" s="92"/>
      <c r="AZO246" s="92"/>
      <c r="AZP246" s="92"/>
      <c r="AZQ246" s="92"/>
      <c r="AZR246" s="92"/>
      <c r="AZS246" s="92"/>
      <c r="AZT246" s="92"/>
      <c r="AZU246" s="92"/>
      <c r="AZV246" s="92"/>
      <c r="AZW246" s="92"/>
      <c r="AZX246" s="92"/>
      <c r="AZY246" s="92"/>
      <c r="AZZ246" s="92"/>
      <c r="BAA246" s="92"/>
      <c r="BAB246" s="92"/>
      <c r="BAC246" s="92"/>
      <c r="BAD246" s="92"/>
      <c r="BAE246" s="92"/>
      <c r="BAF246" s="92"/>
      <c r="BAG246" s="92"/>
      <c r="BAH246" s="92"/>
      <c r="BAI246" s="92"/>
      <c r="BAJ246" s="92"/>
      <c r="BAK246" s="92"/>
      <c r="BAL246" s="92"/>
      <c r="BAM246" s="92"/>
      <c r="BAN246" s="92"/>
      <c r="BAO246" s="92"/>
      <c r="BAP246" s="92"/>
      <c r="BAQ246" s="92"/>
      <c r="BAR246" s="92"/>
      <c r="BAS246" s="92"/>
      <c r="BAT246" s="92"/>
      <c r="BAU246" s="92"/>
      <c r="BAV246" s="92"/>
      <c r="BAW246" s="92"/>
      <c r="BAX246" s="92"/>
      <c r="BAY246" s="92"/>
      <c r="BAZ246" s="92"/>
      <c r="BBA246" s="92"/>
      <c r="BBB246" s="92"/>
      <c r="BBC246" s="92"/>
      <c r="BBD246" s="92"/>
      <c r="BBE246" s="92"/>
      <c r="BBF246" s="92"/>
      <c r="BBG246" s="92"/>
      <c r="BBH246" s="92"/>
      <c r="BBI246" s="92"/>
      <c r="BBJ246" s="92"/>
      <c r="BBK246" s="92"/>
      <c r="BBL246" s="92"/>
      <c r="BBM246" s="92"/>
      <c r="BBN246" s="92"/>
      <c r="BBO246" s="92"/>
      <c r="BBP246" s="92"/>
      <c r="BBQ246" s="92"/>
      <c r="BBR246" s="92"/>
      <c r="BBS246" s="92"/>
      <c r="BBT246" s="92"/>
      <c r="BBU246" s="92"/>
      <c r="BBV246" s="92"/>
      <c r="BBW246" s="92"/>
      <c r="BBX246" s="92"/>
      <c r="BBY246" s="92"/>
      <c r="BBZ246" s="92"/>
      <c r="BCA246" s="92"/>
      <c r="BCB246" s="92"/>
      <c r="BCC246" s="92"/>
      <c r="BCD246" s="92"/>
      <c r="BCE246" s="92"/>
      <c r="BCF246" s="92"/>
      <c r="BCG246" s="92"/>
      <c r="BCH246" s="92"/>
      <c r="BCI246" s="92"/>
      <c r="BCJ246" s="92"/>
      <c r="BCK246" s="92"/>
      <c r="BCL246" s="92"/>
      <c r="BCM246" s="92"/>
      <c r="BCN246" s="92"/>
      <c r="BCO246" s="92"/>
      <c r="BCP246" s="92"/>
      <c r="BCQ246" s="92"/>
      <c r="BCR246" s="92"/>
      <c r="BCS246" s="92"/>
      <c r="BCT246" s="92"/>
      <c r="BCU246" s="92"/>
      <c r="BCV246" s="92"/>
      <c r="BCW246" s="92"/>
      <c r="BCX246" s="92"/>
      <c r="BCY246" s="92"/>
      <c r="BCZ246" s="92"/>
      <c r="BDA246" s="92"/>
      <c r="BDB246" s="92"/>
      <c r="BDC246" s="92"/>
      <c r="BDD246" s="92"/>
      <c r="BDE246" s="92"/>
      <c r="BDF246" s="92"/>
      <c r="BDG246" s="92"/>
      <c r="BDH246" s="92"/>
      <c r="BDI246" s="92"/>
      <c r="BDJ246" s="92"/>
      <c r="BDK246" s="92"/>
      <c r="BDL246" s="92"/>
      <c r="BDM246" s="92"/>
      <c r="BDN246" s="92"/>
      <c r="BDO246" s="92"/>
      <c r="BDP246" s="92"/>
      <c r="BDQ246" s="92"/>
      <c r="BDR246" s="92"/>
      <c r="BDS246" s="92"/>
      <c r="BDT246" s="92"/>
      <c r="BDU246" s="92"/>
      <c r="BDV246" s="92"/>
      <c r="BDW246" s="92"/>
      <c r="BDX246" s="92"/>
      <c r="BDY246" s="92"/>
      <c r="BDZ246" s="92"/>
      <c r="BEA246" s="92"/>
      <c r="BEB246" s="92"/>
      <c r="BEC246" s="92"/>
      <c r="BED246" s="92"/>
      <c r="BEE246" s="92"/>
      <c r="BEF246" s="92"/>
      <c r="BEG246" s="92"/>
      <c r="BEH246" s="92"/>
      <c r="BEI246" s="92"/>
      <c r="BEJ246" s="92"/>
      <c r="BEK246" s="92"/>
      <c r="BEL246" s="92"/>
      <c r="BEM246" s="92"/>
      <c r="BEN246" s="92"/>
      <c r="BEO246" s="92"/>
      <c r="BEP246" s="92"/>
      <c r="BEQ246" s="92"/>
      <c r="BER246" s="92"/>
      <c r="BES246" s="92"/>
      <c r="BET246" s="92"/>
      <c r="BEU246" s="92"/>
      <c r="BEV246" s="92"/>
      <c r="BEW246" s="92"/>
      <c r="BEX246" s="92"/>
      <c r="BEY246" s="92"/>
      <c r="BEZ246" s="92"/>
      <c r="BFA246" s="92"/>
      <c r="BFB246" s="92"/>
      <c r="BFC246" s="92"/>
      <c r="BFD246" s="92"/>
      <c r="BFE246" s="92"/>
      <c r="BFF246" s="92"/>
      <c r="BFG246" s="92"/>
      <c r="BFH246" s="92"/>
      <c r="BFI246" s="92"/>
      <c r="BFJ246" s="92"/>
      <c r="BFK246" s="92"/>
      <c r="BFL246" s="92"/>
      <c r="BFM246" s="92"/>
      <c r="BFN246" s="92"/>
      <c r="BFO246" s="92"/>
      <c r="BFP246" s="92"/>
      <c r="BFQ246" s="92"/>
      <c r="BFR246" s="92"/>
      <c r="BFS246" s="92"/>
      <c r="BFT246" s="92"/>
      <c r="BFU246" s="92"/>
      <c r="BFV246" s="92"/>
      <c r="BFW246" s="92"/>
      <c r="BFX246" s="92"/>
      <c r="BFY246" s="92"/>
      <c r="BFZ246" s="92"/>
      <c r="BGA246" s="92"/>
      <c r="BGB246" s="92"/>
      <c r="BGC246" s="92"/>
      <c r="BGD246" s="92"/>
      <c r="BGE246" s="92"/>
      <c r="BGF246" s="92"/>
      <c r="BGG246" s="92"/>
      <c r="BGH246" s="92"/>
      <c r="BGI246" s="92"/>
      <c r="BGJ246" s="92"/>
      <c r="BGK246" s="92"/>
      <c r="BGL246" s="92"/>
      <c r="BGM246" s="92"/>
      <c r="BGN246" s="92"/>
      <c r="BGO246" s="92"/>
      <c r="BGP246" s="92"/>
      <c r="BGQ246" s="92"/>
      <c r="BGR246" s="92"/>
      <c r="BGS246" s="92"/>
      <c r="BGT246" s="92"/>
      <c r="BGU246" s="92"/>
      <c r="BGV246" s="92"/>
      <c r="BGW246" s="92"/>
      <c r="BGX246" s="92"/>
      <c r="BGY246" s="92"/>
      <c r="BGZ246" s="92"/>
      <c r="BHA246" s="92"/>
      <c r="BHB246" s="92"/>
      <c r="BHC246" s="92"/>
      <c r="BHD246" s="92"/>
      <c r="BHE246" s="92"/>
      <c r="BHF246" s="92"/>
      <c r="BHG246" s="92"/>
      <c r="BHH246" s="92"/>
      <c r="BHI246" s="92"/>
      <c r="BHJ246" s="92"/>
      <c r="BHK246" s="92"/>
      <c r="BHL246" s="92"/>
      <c r="BHM246" s="92"/>
      <c r="BHN246" s="92"/>
      <c r="BHO246" s="92"/>
      <c r="BHP246" s="92"/>
      <c r="BHQ246" s="92"/>
      <c r="BHR246" s="92"/>
      <c r="BHS246" s="92"/>
      <c r="BHT246" s="92"/>
      <c r="BHU246" s="92"/>
      <c r="BHV246" s="92"/>
      <c r="BHW246" s="92"/>
      <c r="BHX246" s="92"/>
      <c r="BHY246" s="92"/>
      <c r="BHZ246" s="92"/>
      <c r="BIA246" s="92"/>
      <c r="BIB246" s="92"/>
      <c r="BIC246" s="92"/>
      <c r="BID246" s="92"/>
      <c r="BIE246" s="92"/>
      <c r="BIF246" s="92"/>
      <c r="BIG246" s="92"/>
      <c r="BIH246" s="92"/>
      <c r="BII246" s="92"/>
      <c r="BIJ246" s="92"/>
      <c r="BIK246" s="92"/>
      <c r="BIL246" s="92"/>
      <c r="BIM246" s="92"/>
      <c r="BIN246" s="92"/>
      <c r="BIO246" s="92"/>
      <c r="BIP246" s="92"/>
      <c r="BIQ246" s="92"/>
      <c r="BIR246" s="92"/>
      <c r="BIS246" s="92"/>
      <c r="BIT246" s="92"/>
      <c r="BIU246" s="92"/>
      <c r="BIV246" s="92"/>
      <c r="BIW246" s="92"/>
      <c r="BIX246" s="92"/>
      <c r="BIY246" s="92"/>
      <c r="BIZ246" s="92"/>
      <c r="BJA246" s="92"/>
      <c r="BJB246" s="92"/>
      <c r="BJC246" s="92"/>
      <c r="BJD246" s="92"/>
      <c r="BJE246" s="92"/>
      <c r="BJF246" s="92"/>
      <c r="BJG246" s="92"/>
      <c r="BJH246" s="92"/>
      <c r="BJI246" s="92"/>
      <c r="BJJ246" s="92"/>
      <c r="BJK246" s="92"/>
      <c r="BJL246" s="92"/>
      <c r="BJM246" s="92"/>
      <c r="BJN246" s="92"/>
      <c r="BJO246" s="92"/>
      <c r="BJP246" s="92"/>
      <c r="BJQ246" s="92"/>
      <c r="BJR246" s="92"/>
      <c r="BJS246" s="92"/>
      <c r="BJT246" s="92"/>
      <c r="BJU246" s="92"/>
      <c r="BJV246" s="92"/>
      <c r="BJW246" s="92"/>
      <c r="BJX246" s="92"/>
      <c r="BJY246" s="92"/>
      <c r="BJZ246" s="92"/>
      <c r="BKA246" s="92"/>
      <c r="BKB246" s="92"/>
      <c r="BKC246" s="92"/>
      <c r="BKD246" s="92"/>
      <c r="BKE246" s="92"/>
      <c r="BKF246" s="92"/>
      <c r="BKG246" s="92"/>
      <c r="BKH246" s="92"/>
      <c r="BKI246" s="92"/>
      <c r="BKJ246" s="92"/>
      <c r="BKK246" s="92"/>
      <c r="BKL246" s="92"/>
      <c r="BKM246" s="92"/>
      <c r="BKN246" s="92"/>
      <c r="BKO246" s="92"/>
      <c r="BKP246" s="92"/>
      <c r="BKQ246" s="92"/>
      <c r="BKR246" s="92"/>
      <c r="BKS246" s="92"/>
      <c r="BKT246" s="92"/>
      <c r="BKU246" s="92"/>
      <c r="BKV246" s="92"/>
      <c r="BKW246" s="92"/>
      <c r="BKX246" s="92"/>
      <c r="BKY246" s="92"/>
      <c r="BKZ246" s="92"/>
      <c r="BLA246" s="92"/>
      <c r="BLB246" s="92"/>
      <c r="BLC246" s="92"/>
      <c r="BLD246" s="92"/>
      <c r="BLE246" s="92"/>
      <c r="BLF246" s="92"/>
      <c r="BLG246" s="92"/>
      <c r="BLH246" s="92"/>
      <c r="BLI246" s="92"/>
      <c r="BLJ246" s="92"/>
      <c r="BLK246" s="92"/>
      <c r="BLL246" s="92"/>
      <c r="BLM246" s="92"/>
      <c r="BLN246" s="92"/>
      <c r="BLO246" s="92"/>
      <c r="BLP246" s="92"/>
      <c r="BLQ246" s="92"/>
      <c r="BLR246" s="92"/>
      <c r="BLS246" s="92"/>
      <c r="BLT246" s="92"/>
      <c r="BLU246" s="92"/>
      <c r="BLV246" s="92"/>
      <c r="BLW246" s="92"/>
      <c r="BLX246" s="92"/>
      <c r="BLY246" s="92"/>
      <c r="BLZ246" s="92"/>
      <c r="BMA246" s="92"/>
      <c r="BMB246" s="92"/>
      <c r="BMC246" s="92"/>
      <c r="BMD246" s="92"/>
      <c r="BME246" s="92"/>
      <c r="BMF246" s="92"/>
      <c r="BMG246" s="92"/>
      <c r="BMH246" s="92"/>
      <c r="BMI246" s="92"/>
      <c r="BMJ246" s="92"/>
      <c r="BMK246" s="92"/>
      <c r="BML246" s="92"/>
      <c r="BMM246" s="92"/>
      <c r="BMN246" s="92"/>
      <c r="BMO246" s="92"/>
      <c r="BMP246" s="92"/>
      <c r="BMQ246" s="92"/>
      <c r="BMR246" s="92"/>
      <c r="BMS246" s="92"/>
      <c r="BMT246" s="92"/>
      <c r="BMU246" s="92"/>
      <c r="BMV246" s="92"/>
      <c r="BMW246" s="92"/>
      <c r="BMX246" s="92"/>
      <c r="BMY246" s="92"/>
      <c r="BMZ246" s="92"/>
      <c r="BNA246" s="92"/>
      <c r="BNB246" s="92"/>
      <c r="BNC246" s="92"/>
      <c r="BND246" s="92"/>
      <c r="BNE246" s="92"/>
      <c r="BNF246" s="92"/>
      <c r="BNG246" s="92"/>
      <c r="BNH246" s="92"/>
      <c r="BNI246" s="92"/>
      <c r="BNJ246" s="92"/>
      <c r="BNK246" s="92"/>
      <c r="BNL246" s="92"/>
      <c r="BNM246" s="92"/>
      <c r="BNN246" s="92"/>
      <c r="BNO246" s="92"/>
      <c r="BNP246" s="92"/>
      <c r="BNQ246" s="92"/>
      <c r="BNR246" s="92"/>
      <c r="BNS246" s="92"/>
      <c r="BNT246" s="92"/>
      <c r="BNU246" s="92"/>
      <c r="BNV246" s="92"/>
      <c r="BNW246" s="92"/>
      <c r="BNX246" s="92"/>
      <c r="BNY246" s="92"/>
      <c r="BNZ246" s="92"/>
      <c r="BOA246" s="92"/>
      <c r="BOB246" s="92"/>
      <c r="BOC246" s="92"/>
      <c r="BOD246" s="92"/>
      <c r="BOE246" s="92"/>
      <c r="BOF246" s="92"/>
      <c r="BOG246" s="92"/>
      <c r="BOH246" s="92"/>
      <c r="BOI246" s="92"/>
      <c r="BOJ246" s="92"/>
      <c r="BOK246" s="92"/>
      <c r="BOL246" s="92"/>
      <c r="BOM246" s="92"/>
      <c r="BON246" s="92"/>
      <c r="BOO246" s="92"/>
      <c r="BOP246" s="92"/>
      <c r="BOQ246" s="92"/>
      <c r="BOR246" s="92"/>
      <c r="BOS246" s="92"/>
      <c r="BOT246" s="92"/>
      <c r="BOU246" s="92"/>
      <c r="BOV246" s="92"/>
      <c r="BOW246" s="92"/>
      <c r="BOX246" s="92"/>
      <c r="BOY246" s="92"/>
      <c r="BOZ246" s="92"/>
      <c r="BPA246" s="92"/>
      <c r="BPB246" s="92"/>
      <c r="BPC246" s="92"/>
      <c r="BPD246" s="92"/>
      <c r="BPE246" s="92"/>
      <c r="BPF246" s="92"/>
      <c r="BPG246" s="92"/>
      <c r="BPH246" s="92"/>
      <c r="BPI246" s="92"/>
      <c r="BPJ246" s="92"/>
      <c r="BPK246" s="92"/>
      <c r="BPL246" s="92"/>
      <c r="BPM246" s="92"/>
      <c r="BPN246" s="92"/>
      <c r="BPO246" s="92"/>
      <c r="BPP246" s="92"/>
      <c r="BPQ246" s="92"/>
      <c r="BPR246" s="92"/>
      <c r="BPS246" s="92"/>
      <c r="BPT246" s="92"/>
      <c r="BPU246" s="92"/>
      <c r="BPV246" s="92"/>
      <c r="BPW246" s="92"/>
      <c r="BPX246" s="92"/>
      <c r="BPY246" s="92"/>
      <c r="BPZ246" s="92"/>
      <c r="BQA246" s="92"/>
      <c r="BQB246" s="92"/>
      <c r="BQC246" s="92"/>
      <c r="BQD246" s="92"/>
      <c r="BQE246" s="92"/>
      <c r="BQF246" s="92"/>
      <c r="BQG246" s="92"/>
      <c r="BQH246" s="92"/>
      <c r="BQI246" s="92"/>
      <c r="BQJ246" s="92"/>
      <c r="BQK246" s="92"/>
      <c r="BQL246" s="92"/>
      <c r="BQM246" s="92"/>
      <c r="BQN246" s="92"/>
      <c r="BQO246" s="92"/>
      <c r="BQP246" s="92"/>
      <c r="BQQ246" s="92"/>
      <c r="BQR246" s="92"/>
      <c r="BQS246" s="92"/>
      <c r="BQT246" s="92"/>
      <c r="BQU246" s="92"/>
      <c r="BQV246" s="92"/>
      <c r="BQW246" s="92"/>
      <c r="BQX246" s="92"/>
      <c r="BQY246" s="92"/>
      <c r="BQZ246" s="92"/>
      <c r="BRA246" s="92"/>
      <c r="BRB246" s="92"/>
      <c r="BRC246" s="92"/>
      <c r="BRD246" s="92"/>
      <c r="BRE246" s="92"/>
      <c r="BRF246" s="92"/>
      <c r="BRG246" s="92"/>
      <c r="BRH246" s="92"/>
      <c r="BRI246" s="92"/>
      <c r="BRJ246" s="92"/>
      <c r="BRK246" s="92"/>
      <c r="BRL246" s="92"/>
      <c r="BRM246" s="92"/>
      <c r="BRN246" s="92"/>
      <c r="BRO246" s="92"/>
      <c r="BRP246" s="92"/>
      <c r="BRQ246" s="92"/>
      <c r="BRR246" s="92"/>
      <c r="BRS246" s="92"/>
      <c r="BRT246" s="92"/>
      <c r="BRU246" s="92"/>
      <c r="BRV246" s="92"/>
      <c r="BRW246" s="92"/>
      <c r="BRX246" s="92"/>
      <c r="BRY246" s="92"/>
      <c r="BRZ246" s="92"/>
      <c r="BSA246" s="92"/>
      <c r="BSB246" s="92"/>
      <c r="BSC246" s="92"/>
      <c r="BSD246" s="92"/>
      <c r="BSE246" s="92"/>
      <c r="BSF246" s="92"/>
      <c r="BSG246" s="92"/>
      <c r="BSH246" s="92"/>
      <c r="BSI246" s="92"/>
      <c r="BSJ246" s="92"/>
      <c r="BSK246" s="92"/>
      <c r="BSL246" s="92"/>
      <c r="BSM246" s="92"/>
      <c r="BSN246" s="92"/>
      <c r="BSO246" s="92"/>
      <c r="BSP246" s="92"/>
      <c r="BSQ246" s="92"/>
      <c r="BSR246" s="92"/>
      <c r="BSS246" s="92"/>
      <c r="BST246" s="92"/>
      <c r="BSU246" s="92"/>
      <c r="BSV246" s="92"/>
      <c r="BSW246" s="92"/>
      <c r="BSX246" s="92"/>
      <c r="BSY246" s="92"/>
      <c r="BSZ246" s="92"/>
      <c r="BTA246" s="92"/>
      <c r="BTB246" s="92"/>
      <c r="BTC246" s="92"/>
      <c r="BTD246" s="92"/>
      <c r="BTE246" s="92"/>
      <c r="BTF246" s="92"/>
      <c r="BTG246" s="92"/>
      <c r="BTH246" s="92"/>
      <c r="BTI246" s="92"/>
      <c r="BTJ246" s="92"/>
      <c r="BTK246" s="92"/>
      <c r="BTL246" s="92"/>
      <c r="BTM246" s="92"/>
      <c r="BTN246" s="92"/>
      <c r="BTO246" s="92"/>
      <c r="BTP246" s="92"/>
      <c r="BTQ246" s="92"/>
      <c r="BTR246" s="92"/>
      <c r="BTS246" s="92"/>
      <c r="BTT246" s="92"/>
      <c r="BTU246" s="92"/>
      <c r="BTV246" s="92"/>
      <c r="BTW246" s="92"/>
      <c r="BTX246" s="92"/>
      <c r="BTY246" s="92"/>
      <c r="BTZ246" s="92"/>
      <c r="BUA246" s="92"/>
      <c r="BUB246" s="92"/>
      <c r="BUC246" s="92"/>
      <c r="BUD246" s="92"/>
      <c r="BUE246" s="92"/>
      <c r="BUF246" s="92"/>
      <c r="BUG246" s="92"/>
      <c r="BUH246" s="92"/>
      <c r="BUI246" s="92"/>
      <c r="BUJ246" s="92"/>
      <c r="BUK246" s="92"/>
      <c r="BUL246" s="92"/>
      <c r="BUM246" s="92"/>
      <c r="BUN246" s="92"/>
      <c r="BUO246" s="92"/>
      <c r="BUP246" s="92"/>
      <c r="BUQ246" s="92"/>
      <c r="BUR246" s="92"/>
      <c r="BUS246" s="92"/>
      <c r="BUT246" s="92"/>
      <c r="BUU246" s="92"/>
      <c r="BUV246" s="92"/>
      <c r="BUW246" s="92"/>
      <c r="BUX246" s="92"/>
      <c r="BUY246" s="92"/>
      <c r="BUZ246" s="92"/>
      <c r="BVA246" s="92"/>
      <c r="BVB246" s="92"/>
      <c r="BVC246" s="92"/>
      <c r="BVD246" s="92"/>
      <c r="BVE246" s="92"/>
      <c r="BVF246" s="92"/>
      <c r="BVG246" s="92"/>
      <c r="BVH246" s="92"/>
      <c r="BVI246" s="92"/>
      <c r="BVJ246" s="92"/>
      <c r="BVK246" s="92"/>
      <c r="BVL246" s="92"/>
      <c r="BVM246" s="92"/>
      <c r="BVN246" s="92"/>
      <c r="BVO246" s="92"/>
      <c r="BVP246" s="92"/>
      <c r="BVQ246" s="92"/>
      <c r="BVR246" s="92"/>
      <c r="BVS246" s="92"/>
      <c r="BVT246" s="92"/>
      <c r="BVU246" s="92"/>
      <c r="BVV246" s="92"/>
      <c r="BVW246" s="92"/>
      <c r="BVX246" s="92"/>
      <c r="BVY246" s="92"/>
      <c r="BVZ246" s="92"/>
      <c r="BWA246" s="92"/>
      <c r="BWB246" s="92"/>
      <c r="BWC246" s="92"/>
      <c r="BWD246" s="92"/>
      <c r="BWE246" s="92"/>
      <c r="BWF246" s="92"/>
      <c r="BWG246" s="92"/>
      <c r="BWH246" s="92"/>
      <c r="BWI246" s="92"/>
      <c r="BWJ246" s="92"/>
      <c r="BWK246" s="92"/>
      <c r="BWL246" s="92"/>
      <c r="BWM246" s="92"/>
      <c r="BWN246" s="92"/>
      <c r="BWO246" s="92"/>
      <c r="BWP246" s="92"/>
      <c r="BWQ246" s="92"/>
      <c r="BWR246" s="92"/>
      <c r="BWS246" s="92"/>
      <c r="BWT246" s="92"/>
      <c r="BWU246" s="92"/>
      <c r="BWV246" s="92"/>
      <c r="BWW246" s="92"/>
      <c r="BWX246" s="92"/>
      <c r="BWY246" s="92"/>
      <c r="BWZ246" s="92"/>
      <c r="BXA246" s="92"/>
      <c r="BXB246" s="92"/>
      <c r="BXC246" s="92"/>
      <c r="BXD246" s="92"/>
      <c r="BXE246" s="92"/>
      <c r="BXF246" s="92"/>
      <c r="BXG246" s="92"/>
      <c r="BXH246" s="92"/>
      <c r="BXI246" s="92"/>
      <c r="BXJ246" s="92"/>
      <c r="BXK246" s="92"/>
      <c r="BXL246" s="92"/>
      <c r="BXM246" s="92"/>
      <c r="BXN246" s="92"/>
      <c r="BXO246" s="92"/>
      <c r="BXP246" s="92"/>
      <c r="BXQ246" s="92"/>
      <c r="BXR246" s="92"/>
      <c r="BXS246" s="92"/>
      <c r="BXT246" s="92"/>
      <c r="BXU246" s="92"/>
      <c r="BXV246" s="92"/>
      <c r="BXW246" s="92"/>
      <c r="BXX246" s="92"/>
      <c r="BXY246" s="92"/>
      <c r="BXZ246" s="92"/>
      <c r="BYA246" s="92"/>
      <c r="BYB246" s="92"/>
      <c r="BYC246" s="92"/>
      <c r="BYD246" s="92"/>
      <c r="BYE246" s="92"/>
      <c r="BYF246" s="92"/>
      <c r="BYG246" s="92"/>
      <c r="BYH246" s="92"/>
      <c r="BYI246" s="92"/>
      <c r="BYJ246" s="92"/>
      <c r="BYK246" s="92"/>
      <c r="BYL246" s="92"/>
      <c r="BYM246" s="92"/>
      <c r="BYN246" s="92"/>
      <c r="BYO246" s="92"/>
      <c r="BYP246" s="92"/>
      <c r="BYQ246" s="92"/>
      <c r="BYR246" s="92"/>
      <c r="BYS246" s="92"/>
      <c r="BYT246" s="92"/>
      <c r="BYU246" s="92"/>
      <c r="BYV246" s="92"/>
      <c r="BYW246" s="92"/>
      <c r="BYX246" s="92"/>
      <c r="BYY246" s="92"/>
      <c r="BYZ246" s="92"/>
      <c r="BZA246" s="92"/>
      <c r="BZB246" s="92"/>
      <c r="BZC246" s="92"/>
      <c r="BZD246" s="92"/>
      <c r="BZE246" s="92"/>
      <c r="BZF246" s="92"/>
      <c r="BZG246" s="92"/>
      <c r="BZH246" s="92"/>
      <c r="BZI246" s="92"/>
      <c r="BZJ246" s="92"/>
      <c r="BZK246" s="92"/>
      <c r="BZL246" s="92"/>
      <c r="BZM246" s="92"/>
      <c r="BZN246" s="92"/>
      <c r="BZO246" s="92"/>
      <c r="BZP246" s="92"/>
      <c r="BZQ246" s="92"/>
      <c r="BZR246" s="92"/>
      <c r="BZS246" s="92"/>
      <c r="BZT246" s="92"/>
      <c r="BZU246" s="92"/>
      <c r="BZV246" s="92"/>
      <c r="BZW246" s="92"/>
      <c r="BZX246" s="92"/>
      <c r="BZY246" s="92"/>
      <c r="BZZ246" s="92"/>
      <c r="CAA246" s="92"/>
      <c r="CAB246" s="92"/>
      <c r="CAC246" s="92"/>
      <c r="CAD246" s="92"/>
      <c r="CAE246" s="92"/>
      <c r="CAF246" s="92"/>
      <c r="CAG246" s="92"/>
      <c r="CAH246" s="92"/>
      <c r="CAI246" s="92"/>
      <c r="CAJ246" s="92"/>
      <c r="CAK246" s="92"/>
      <c r="CAL246" s="92"/>
      <c r="CAM246" s="92"/>
      <c r="CAN246" s="92"/>
      <c r="CAO246" s="92"/>
      <c r="CAP246" s="92"/>
      <c r="CAQ246" s="92"/>
      <c r="CAR246" s="92"/>
      <c r="CAS246" s="92"/>
      <c r="CAT246" s="92"/>
      <c r="CAU246" s="92"/>
      <c r="CAV246" s="92"/>
      <c r="CAW246" s="92"/>
      <c r="CAX246" s="92"/>
      <c r="CAY246" s="92"/>
      <c r="CAZ246" s="92"/>
      <c r="CBA246" s="92"/>
      <c r="CBB246" s="92"/>
      <c r="CBC246" s="92"/>
      <c r="CBD246" s="92"/>
      <c r="CBE246" s="92"/>
      <c r="CBF246" s="92"/>
      <c r="CBG246" s="92"/>
      <c r="CBH246" s="92"/>
      <c r="CBI246" s="92"/>
      <c r="CBJ246" s="92"/>
      <c r="CBK246" s="92"/>
      <c r="CBL246" s="92"/>
      <c r="CBM246" s="92"/>
      <c r="CBN246" s="92"/>
      <c r="CBO246" s="92"/>
      <c r="CBP246" s="92"/>
      <c r="CBQ246" s="92"/>
      <c r="CBR246" s="92"/>
      <c r="CBS246" s="92"/>
      <c r="CBT246" s="92"/>
      <c r="CBU246" s="92"/>
      <c r="CBV246" s="92"/>
      <c r="CBW246" s="92"/>
      <c r="CBX246" s="92"/>
      <c r="CBY246" s="92"/>
      <c r="CBZ246" s="92"/>
      <c r="CCA246" s="92"/>
      <c r="CCB246" s="92"/>
      <c r="CCC246" s="92"/>
      <c r="CCD246" s="92"/>
      <c r="CCE246" s="92"/>
      <c r="CCF246" s="92"/>
      <c r="CCG246" s="92"/>
      <c r="CCH246" s="92"/>
      <c r="CCI246" s="92"/>
      <c r="CCJ246" s="92"/>
      <c r="CCK246" s="92"/>
      <c r="CCL246" s="92"/>
      <c r="CCM246" s="92"/>
      <c r="CCN246" s="92"/>
      <c r="CCO246" s="92"/>
      <c r="CCP246" s="92"/>
      <c r="CCQ246" s="92"/>
      <c r="CCR246" s="92"/>
      <c r="CCS246" s="92"/>
      <c r="CCT246" s="92"/>
      <c r="CCU246" s="92"/>
      <c r="CCV246" s="92"/>
      <c r="CCW246" s="92"/>
      <c r="CCX246" s="92"/>
      <c r="CCY246" s="92"/>
      <c r="CCZ246" s="92"/>
      <c r="CDA246" s="92"/>
      <c r="CDB246" s="92"/>
      <c r="CDC246" s="92"/>
      <c r="CDD246" s="92"/>
      <c r="CDE246" s="92"/>
      <c r="CDF246" s="92"/>
      <c r="CDG246" s="92"/>
      <c r="CDH246" s="92"/>
      <c r="CDI246" s="92"/>
      <c r="CDJ246" s="92"/>
      <c r="CDK246" s="92"/>
      <c r="CDL246" s="92"/>
      <c r="CDM246" s="92"/>
      <c r="CDN246" s="92"/>
      <c r="CDO246" s="92"/>
      <c r="CDP246" s="92"/>
      <c r="CDQ246" s="92"/>
      <c r="CDR246" s="92"/>
      <c r="CDS246" s="92"/>
      <c r="CDT246" s="92"/>
      <c r="CDU246" s="92"/>
      <c r="CDV246" s="92"/>
      <c r="CDW246" s="92"/>
      <c r="CDX246" s="92"/>
      <c r="CDY246" s="92"/>
      <c r="CDZ246" s="92"/>
      <c r="CEA246" s="92"/>
      <c r="CEB246" s="92"/>
      <c r="CEC246" s="92"/>
      <c r="CED246" s="92"/>
      <c r="CEE246" s="92"/>
      <c r="CEF246" s="92"/>
      <c r="CEG246" s="92"/>
      <c r="CEH246" s="92"/>
      <c r="CEI246" s="92"/>
      <c r="CEJ246" s="92"/>
      <c r="CEK246" s="92"/>
      <c r="CEL246" s="92"/>
      <c r="CEM246" s="92"/>
      <c r="CEN246" s="92"/>
      <c r="CEO246" s="92"/>
      <c r="CEP246" s="92"/>
      <c r="CEQ246" s="92"/>
      <c r="CER246" s="92"/>
      <c r="CES246" s="92"/>
      <c r="CET246" s="92"/>
      <c r="CEU246" s="92"/>
      <c r="CEV246" s="92"/>
      <c r="CEW246" s="92"/>
      <c r="CEX246" s="92"/>
      <c r="CEY246" s="92"/>
      <c r="CEZ246" s="92"/>
      <c r="CFA246" s="92"/>
      <c r="CFB246" s="92"/>
      <c r="CFC246" s="92"/>
      <c r="CFD246" s="92"/>
      <c r="CFE246" s="92"/>
      <c r="CFF246" s="92"/>
      <c r="CFG246" s="92"/>
      <c r="CFH246" s="92"/>
      <c r="CFI246" s="92"/>
      <c r="CFJ246" s="92"/>
      <c r="CFK246" s="92"/>
      <c r="CFL246" s="92"/>
      <c r="CFM246" s="92"/>
      <c r="CFN246" s="92"/>
      <c r="CFO246" s="92"/>
      <c r="CFP246" s="92"/>
      <c r="CFQ246" s="92"/>
      <c r="CFR246" s="92"/>
      <c r="CFS246" s="92"/>
      <c r="CFT246" s="92"/>
      <c r="CFU246" s="92"/>
      <c r="CFV246" s="92"/>
      <c r="CFW246" s="92"/>
      <c r="CFX246" s="92"/>
      <c r="CFY246" s="92"/>
      <c r="CFZ246" s="92"/>
      <c r="CGA246" s="92"/>
      <c r="CGB246" s="92"/>
      <c r="CGC246" s="92"/>
      <c r="CGD246" s="92"/>
      <c r="CGE246" s="92"/>
      <c r="CGF246" s="92"/>
      <c r="CGG246" s="92"/>
      <c r="CGH246" s="92"/>
      <c r="CGI246" s="92"/>
      <c r="CGJ246" s="92"/>
      <c r="CGK246" s="92"/>
      <c r="CGL246" s="92"/>
      <c r="CGM246" s="92"/>
      <c r="CGN246" s="92"/>
      <c r="CGO246" s="92"/>
      <c r="CGP246" s="92"/>
      <c r="CGQ246" s="92"/>
      <c r="CGR246" s="92"/>
      <c r="CGS246" s="92"/>
      <c r="CGT246" s="92"/>
      <c r="CGU246" s="92"/>
      <c r="CGV246" s="92"/>
      <c r="CGW246" s="92"/>
      <c r="CGX246" s="92"/>
      <c r="CGY246" s="92"/>
      <c r="CGZ246" s="92"/>
      <c r="CHA246" s="92"/>
      <c r="CHB246" s="92"/>
      <c r="CHC246" s="92"/>
      <c r="CHD246" s="92"/>
      <c r="CHE246" s="92"/>
      <c r="CHF246" s="92"/>
      <c r="CHG246" s="92"/>
      <c r="CHH246" s="92"/>
      <c r="CHI246" s="92"/>
      <c r="CHJ246" s="92"/>
      <c r="CHK246" s="92"/>
      <c r="CHL246" s="92"/>
      <c r="CHM246" s="92"/>
      <c r="CHN246" s="92"/>
      <c r="CHO246" s="92"/>
      <c r="CHP246" s="92"/>
      <c r="CHQ246" s="92"/>
      <c r="CHR246" s="92"/>
      <c r="CHS246" s="92"/>
      <c r="CHT246" s="92"/>
      <c r="CHU246" s="92"/>
      <c r="CHV246" s="92"/>
      <c r="CHW246" s="92"/>
      <c r="CHX246" s="92"/>
      <c r="CHY246" s="92"/>
      <c r="CHZ246" s="92"/>
      <c r="CIA246" s="92"/>
      <c r="CIB246" s="92"/>
      <c r="CIC246" s="92"/>
      <c r="CID246" s="92"/>
      <c r="CIE246" s="92"/>
      <c r="CIF246" s="92"/>
      <c r="CIG246" s="92"/>
      <c r="CIH246" s="92"/>
      <c r="CII246" s="92"/>
      <c r="CIJ246" s="92"/>
      <c r="CIK246" s="92"/>
      <c r="CIL246" s="92"/>
      <c r="CIM246" s="92"/>
      <c r="CIN246" s="92"/>
      <c r="CIO246" s="92"/>
      <c r="CIP246" s="92"/>
      <c r="CIQ246" s="92"/>
      <c r="CIR246" s="92"/>
      <c r="CIS246" s="92"/>
      <c r="CIT246" s="92"/>
      <c r="CIU246" s="92"/>
      <c r="CIV246" s="92"/>
      <c r="CIW246" s="92"/>
      <c r="CIX246" s="92"/>
      <c r="CIY246" s="92"/>
      <c r="CIZ246" s="92"/>
      <c r="CJA246" s="92"/>
      <c r="CJB246" s="92"/>
      <c r="CJC246" s="92"/>
      <c r="CJD246" s="92"/>
      <c r="CJE246" s="92"/>
      <c r="CJF246" s="92"/>
      <c r="CJG246" s="92"/>
      <c r="CJH246" s="92"/>
      <c r="CJI246" s="92"/>
      <c r="CJJ246" s="92"/>
      <c r="CJK246" s="92"/>
      <c r="CJL246" s="92"/>
      <c r="CJM246" s="92"/>
      <c r="CJN246" s="92"/>
      <c r="CJO246" s="92"/>
      <c r="CJP246" s="92"/>
      <c r="CJQ246" s="92"/>
      <c r="CJR246" s="92"/>
      <c r="CJS246" s="92"/>
      <c r="CJT246" s="92"/>
      <c r="CJU246" s="92"/>
      <c r="CJV246" s="92"/>
      <c r="CJW246" s="92"/>
      <c r="CJX246" s="92"/>
      <c r="CJY246" s="92"/>
      <c r="CJZ246" s="92"/>
      <c r="CKA246" s="92"/>
      <c r="CKB246" s="92"/>
      <c r="CKC246" s="92"/>
      <c r="CKD246" s="92"/>
      <c r="CKE246" s="92"/>
      <c r="CKF246" s="92"/>
      <c r="CKG246" s="92"/>
      <c r="CKH246" s="92"/>
      <c r="CKI246" s="92"/>
      <c r="CKJ246" s="92"/>
      <c r="CKK246" s="92"/>
      <c r="CKL246" s="92"/>
      <c r="CKM246" s="92"/>
      <c r="CKN246" s="92"/>
      <c r="CKO246" s="92"/>
      <c r="CKP246" s="92"/>
      <c r="CKQ246" s="92"/>
      <c r="CKR246" s="92"/>
      <c r="CKS246" s="92"/>
      <c r="CKT246" s="92"/>
      <c r="CKU246" s="92"/>
      <c r="CKV246" s="92"/>
      <c r="CKW246" s="92"/>
      <c r="CKX246" s="92"/>
      <c r="CKY246" s="92"/>
      <c r="CKZ246" s="92"/>
      <c r="CLA246" s="92"/>
      <c r="CLB246" s="92"/>
      <c r="CLC246" s="92"/>
      <c r="CLD246" s="92"/>
      <c r="CLE246" s="92"/>
      <c r="CLF246" s="92"/>
      <c r="CLG246" s="92"/>
      <c r="CLH246" s="92"/>
      <c r="CLI246" s="92"/>
      <c r="CLJ246" s="92"/>
      <c r="CLK246" s="92"/>
      <c r="CLL246" s="92"/>
      <c r="CLM246" s="92"/>
      <c r="CLN246" s="92"/>
      <c r="CLO246" s="92"/>
      <c r="CLP246" s="92"/>
      <c r="CLQ246" s="92"/>
      <c r="CLR246" s="92"/>
      <c r="CLS246" s="92"/>
      <c r="CLT246" s="92"/>
      <c r="CLU246" s="92"/>
      <c r="CLV246" s="92"/>
      <c r="CLW246" s="92"/>
      <c r="CLX246" s="92"/>
      <c r="CLY246" s="92"/>
      <c r="CLZ246" s="92"/>
      <c r="CMA246" s="92"/>
      <c r="CMB246" s="92"/>
      <c r="CMC246" s="92"/>
      <c r="CMD246" s="92"/>
      <c r="CME246" s="92"/>
      <c r="CMF246" s="92"/>
      <c r="CMG246" s="92"/>
      <c r="CMH246" s="92"/>
      <c r="CMI246" s="92"/>
      <c r="CMJ246" s="92"/>
      <c r="CMK246" s="92"/>
      <c r="CML246" s="92"/>
      <c r="CMM246" s="92"/>
      <c r="CMN246" s="92"/>
      <c r="CMO246" s="92"/>
      <c r="CMP246" s="92"/>
      <c r="CMQ246" s="92"/>
      <c r="CMR246" s="92"/>
      <c r="CMS246" s="92"/>
      <c r="CMT246" s="92"/>
      <c r="CMU246" s="92"/>
      <c r="CMV246" s="92"/>
      <c r="CMW246" s="92"/>
      <c r="CMX246" s="92"/>
      <c r="CMY246" s="92"/>
      <c r="CMZ246" s="92"/>
      <c r="CNA246" s="92"/>
      <c r="CNB246" s="92"/>
      <c r="CNC246" s="92"/>
      <c r="CND246" s="92"/>
      <c r="CNE246" s="92"/>
      <c r="CNF246" s="92"/>
      <c r="CNG246" s="92"/>
      <c r="CNH246" s="92"/>
      <c r="CNI246" s="92"/>
      <c r="CNJ246" s="92"/>
      <c r="CNK246" s="92"/>
      <c r="CNL246" s="92"/>
      <c r="CNM246" s="92"/>
      <c r="CNN246" s="92"/>
      <c r="CNO246" s="92"/>
      <c r="CNP246" s="92"/>
      <c r="CNQ246" s="92"/>
      <c r="CNR246" s="92"/>
      <c r="CNS246" s="92"/>
      <c r="CNT246" s="92"/>
      <c r="CNU246" s="92"/>
      <c r="CNV246" s="92"/>
      <c r="CNW246" s="92"/>
      <c r="CNX246" s="92"/>
      <c r="CNY246" s="92"/>
      <c r="CNZ246" s="92"/>
      <c r="COA246" s="92"/>
      <c r="COB246" s="92"/>
      <c r="COC246" s="92"/>
      <c r="COD246" s="92"/>
      <c r="COE246" s="92"/>
      <c r="COF246" s="92"/>
      <c r="COG246" s="92"/>
      <c r="COH246" s="92"/>
      <c r="COI246" s="92"/>
      <c r="COJ246" s="92"/>
      <c r="COK246" s="92"/>
      <c r="COL246" s="92"/>
      <c r="COM246" s="92"/>
      <c r="CON246" s="92"/>
      <c r="COO246" s="92"/>
      <c r="COP246" s="92"/>
      <c r="COQ246" s="92"/>
      <c r="COR246" s="92"/>
      <c r="COS246" s="92"/>
      <c r="COT246" s="92"/>
      <c r="COU246" s="92"/>
      <c r="COV246" s="92"/>
      <c r="COW246" s="92"/>
      <c r="COX246" s="92"/>
      <c r="COY246" s="92"/>
      <c r="COZ246" s="92"/>
      <c r="CPA246" s="92"/>
      <c r="CPB246" s="92"/>
      <c r="CPC246" s="92"/>
      <c r="CPD246" s="92"/>
      <c r="CPE246" s="92"/>
      <c r="CPF246" s="92"/>
      <c r="CPG246" s="92"/>
      <c r="CPH246" s="92"/>
      <c r="CPI246" s="92"/>
      <c r="CPJ246" s="92"/>
      <c r="CPK246" s="92"/>
      <c r="CPL246" s="92"/>
      <c r="CPM246" s="92"/>
      <c r="CPN246" s="92"/>
      <c r="CPO246" s="92"/>
      <c r="CPP246" s="92"/>
      <c r="CPQ246" s="92"/>
      <c r="CPR246" s="92"/>
      <c r="CPS246" s="92"/>
      <c r="CPT246" s="92"/>
      <c r="CPU246" s="92"/>
      <c r="CPV246" s="92"/>
      <c r="CPW246" s="92"/>
      <c r="CPX246" s="92"/>
      <c r="CPY246" s="92"/>
      <c r="CPZ246" s="92"/>
      <c r="CQA246" s="92"/>
      <c r="CQB246" s="92"/>
      <c r="CQC246" s="92"/>
      <c r="CQD246" s="92"/>
      <c r="CQE246" s="92"/>
      <c r="CQF246" s="92"/>
      <c r="CQG246" s="92"/>
      <c r="CQH246" s="92"/>
      <c r="CQI246" s="92"/>
      <c r="CQJ246" s="92"/>
      <c r="CQK246" s="92"/>
      <c r="CQL246" s="92"/>
      <c r="CQM246" s="92"/>
      <c r="CQN246" s="92"/>
      <c r="CQO246" s="92"/>
      <c r="CQP246" s="92"/>
      <c r="CQQ246" s="92"/>
      <c r="CQR246" s="92"/>
      <c r="CQS246" s="92"/>
      <c r="CQT246" s="92"/>
      <c r="CQU246" s="92"/>
      <c r="CQV246" s="92"/>
      <c r="CQW246" s="92"/>
      <c r="CQX246" s="92"/>
      <c r="CQY246" s="92"/>
      <c r="CQZ246" s="92"/>
      <c r="CRA246" s="92"/>
      <c r="CRB246" s="92"/>
      <c r="CRC246" s="92"/>
      <c r="CRD246" s="92"/>
      <c r="CRE246" s="92"/>
      <c r="CRF246" s="92"/>
      <c r="CRG246" s="92"/>
      <c r="CRH246" s="92"/>
      <c r="CRI246" s="92"/>
      <c r="CRJ246" s="92"/>
      <c r="CRK246" s="92"/>
      <c r="CRL246" s="92"/>
      <c r="CRM246" s="92"/>
      <c r="CRN246" s="92"/>
      <c r="CRO246" s="92"/>
      <c r="CRP246" s="92"/>
      <c r="CRQ246" s="92"/>
      <c r="CRR246" s="92"/>
      <c r="CRS246" s="92"/>
      <c r="CRT246" s="92"/>
      <c r="CRU246" s="92"/>
      <c r="CRV246" s="92"/>
      <c r="CRW246" s="92"/>
      <c r="CRX246" s="92"/>
      <c r="CRY246" s="92"/>
      <c r="CRZ246" s="92"/>
      <c r="CSA246" s="92"/>
      <c r="CSB246" s="92"/>
      <c r="CSC246" s="92"/>
      <c r="CSD246" s="92"/>
      <c r="CSE246" s="92"/>
      <c r="CSF246" s="92"/>
      <c r="CSG246" s="92"/>
      <c r="CSH246" s="92"/>
      <c r="CSI246" s="92"/>
      <c r="CSJ246" s="92"/>
      <c r="CSK246" s="92"/>
      <c r="CSL246" s="92"/>
      <c r="CSM246" s="92"/>
      <c r="CSN246" s="92"/>
      <c r="CSO246" s="92"/>
      <c r="CSP246" s="92"/>
      <c r="CSQ246" s="92"/>
      <c r="CSR246" s="92"/>
      <c r="CSS246" s="92"/>
      <c r="CST246" s="92"/>
      <c r="CSU246" s="92"/>
      <c r="CSV246" s="92"/>
      <c r="CSW246" s="92"/>
      <c r="CSX246" s="92"/>
      <c r="CSY246" s="92"/>
      <c r="CSZ246" s="92"/>
      <c r="CTA246" s="92"/>
      <c r="CTB246" s="92"/>
      <c r="CTC246" s="92"/>
      <c r="CTD246" s="92"/>
      <c r="CTE246" s="92"/>
      <c r="CTF246" s="92"/>
      <c r="CTG246" s="92"/>
      <c r="CTH246" s="92"/>
      <c r="CTI246" s="92"/>
      <c r="CTJ246" s="92"/>
      <c r="CTK246" s="92"/>
      <c r="CTL246" s="92"/>
      <c r="CTM246" s="92"/>
      <c r="CTN246" s="92"/>
      <c r="CTO246" s="92"/>
      <c r="CTP246" s="92"/>
      <c r="CTQ246" s="92"/>
      <c r="CTR246" s="92"/>
      <c r="CTS246" s="92"/>
      <c r="CTT246" s="92"/>
      <c r="CTU246" s="92"/>
      <c r="CTV246" s="92"/>
      <c r="CTW246" s="92"/>
      <c r="CTX246" s="92"/>
      <c r="CTY246" s="92"/>
      <c r="CTZ246" s="92"/>
      <c r="CUA246" s="92"/>
      <c r="CUB246" s="92"/>
      <c r="CUC246" s="92"/>
      <c r="CUD246" s="92"/>
      <c r="CUE246" s="92"/>
      <c r="CUF246" s="92"/>
      <c r="CUG246" s="92"/>
      <c r="CUH246" s="92"/>
      <c r="CUI246" s="92"/>
      <c r="CUJ246" s="92"/>
      <c r="CUK246" s="92"/>
      <c r="CUL246" s="92"/>
      <c r="CUM246" s="92"/>
      <c r="CUN246" s="92"/>
      <c r="CUO246" s="92"/>
      <c r="CUP246" s="92"/>
      <c r="CUQ246" s="92"/>
      <c r="CUR246" s="92"/>
      <c r="CUS246" s="92"/>
      <c r="CUT246" s="92"/>
      <c r="CUU246" s="92"/>
      <c r="CUV246" s="92"/>
      <c r="CUW246" s="92"/>
      <c r="CUX246" s="92"/>
      <c r="CUY246" s="92"/>
      <c r="CUZ246" s="92"/>
      <c r="CVA246" s="92"/>
      <c r="CVB246" s="92"/>
      <c r="CVC246" s="92"/>
      <c r="CVD246" s="92"/>
      <c r="CVE246" s="92"/>
      <c r="CVF246" s="92"/>
      <c r="CVG246" s="92"/>
      <c r="CVH246" s="92"/>
      <c r="CVI246" s="92"/>
      <c r="CVJ246" s="92"/>
      <c r="CVK246" s="92"/>
      <c r="CVL246" s="92"/>
      <c r="CVM246" s="92"/>
      <c r="CVN246" s="92"/>
      <c r="CVO246" s="92"/>
      <c r="CVP246" s="92"/>
      <c r="CVQ246" s="92"/>
      <c r="CVR246" s="92"/>
      <c r="CVS246" s="92"/>
      <c r="CVT246" s="92"/>
      <c r="CVU246" s="92"/>
      <c r="CVV246" s="92"/>
      <c r="CVW246" s="92"/>
      <c r="CVX246" s="92"/>
      <c r="CVY246" s="92"/>
      <c r="CVZ246" s="92"/>
      <c r="CWA246" s="92"/>
      <c r="CWB246" s="92"/>
      <c r="CWC246" s="92"/>
      <c r="CWD246" s="92"/>
      <c r="CWE246" s="92"/>
      <c r="CWF246" s="92"/>
      <c r="CWG246" s="92"/>
      <c r="CWH246" s="92"/>
      <c r="CWI246" s="92"/>
      <c r="CWJ246" s="92"/>
      <c r="CWK246" s="92"/>
      <c r="CWL246" s="92"/>
      <c r="CWM246" s="92"/>
      <c r="CWN246" s="92"/>
      <c r="CWO246" s="92"/>
      <c r="CWP246" s="92"/>
      <c r="CWQ246" s="92"/>
      <c r="CWR246" s="92"/>
      <c r="CWS246" s="92"/>
      <c r="CWT246" s="92"/>
      <c r="CWU246" s="92"/>
      <c r="CWV246" s="92"/>
      <c r="CWW246" s="92"/>
      <c r="CWX246" s="92"/>
      <c r="CWY246" s="92"/>
      <c r="CWZ246" s="92"/>
      <c r="CXA246" s="92"/>
      <c r="CXB246" s="92"/>
      <c r="CXC246" s="92"/>
      <c r="CXD246" s="92"/>
      <c r="CXE246" s="92"/>
      <c r="CXF246" s="92"/>
      <c r="CXG246" s="92"/>
      <c r="CXH246" s="92"/>
      <c r="CXI246" s="92"/>
      <c r="CXJ246" s="92"/>
      <c r="CXK246" s="92"/>
      <c r="CXL246" s="92"/>
      <c r="CXM246" s="92"/>
      <c r="CXN246" s="92"/>
      <c r="CXO246" s="92"/>
      <c r="CXP246" s="92"/>
      <c r="CXQ246" s="92"/>
      <c r="CXR246" s="92"/>
      <c r="CXS246" s="92"/>
      <c r="CXT246" s="92"/>
      <c r="CXU246" s="92"/>
      <c r="CXV246" s="92"/>
      <c r="CXW246" s="92"/>
      <c r="CXX246" s="92"/>
      <c r="CXY246" s="92"/>
      <c r="CXZ246" s="92"/>
      <c r="CYA246" s="92"/>
      <c r="CYB246" s="92"/>
      <c r="CYC246" s="92"/>
      <c r="CYD246" s="92"/>
      <c r="CYE246" s="92"/>
      <c r="CYF246" s="92"/>
      <c r="CYG246" s="92"/>
      <c r="CYH246" s="92"/>
      <c r="CYI246" s="92"/>
      <c r="CYJ246" s="92"/>
      <c r="CYK246" s="92"/>
      <c r="CYL246" s="92"/>
      <c r="CYM246" s="92"/>
      <c r="CYN246" s="92"/>
      <c r="CYO246" s="92"/>
      <c r="CYP246" s="92"/>
      <c r="CYQ246" s="92"/>
      <c r="CYR246" s="92"/>
      <c r="CYS246" s="92"/>
      <c r="CYT246" s="92"/>
      <c r="CYU246" s="92"/>
      <c r="CYV246" s="92"/>
      <c r="CYW246" s="92"/>
      <c r="CYX246" s="92"/>
      <c r="CYY246" s="92"/>
      <c r="CYZ246" s="92"/>
      <c r="CZA246" s="92"/>
      <c r="CZB246" s="92"/>
      <c r="CZC246" s="92"/>
      <c r="CZD246" s="92"/>
      <c r="CZE246" s="92"/>
      <c r="CZF246" s="92"/>
      <c r="CZG246" s="92"/>
      <c r="CZH246" s="92"/>
      <c r="CZI246" s="92"/>
      <c r="CZJ246" s="92"/>
      <c r="CZK246" s="92"/>
      <c r="CZL246" s="92"/>
      <c r="CZM246" s="92"/>
      <c r="CZN246" s="92"/>
      <c r="CZO246" s="92"/>
      <c r="CZP246" s="92"/>
      <c r="CZQ246" s="92"/>
      <c r="CZR246" s="92"/>
      <c r="CZS246" s="92"/>
      <c r="CZT246" s="92"/>
      <c r="CZU246" s="92"/>
      <c r="CZV246" s="92"/>
      <c r="CZW246" s="92"/>
      <c r="CZX246" s="92"/>
      <c r="CZY246" s="92"/>
      <c r="CZZ246" s="92"/>
      <c r="DAA246" s="92"/>
      <c r="DAB246" s="92"/>
      <c r="DAC246" s="92"/>
      <c r="DAD246" s="92"/>
      <c r="DAE246" s="92"/>
      <c r="DAF246" s="92"/>
      <c r="DAG246" s="92"/>
      <c r="DAH246" s="92"/>
      <c r="DAI246" s="92"/>
      <c r="DAJ246" s="92"/>
      <c r="DAK246" s="92"/>
      <c r="DAL246" s="92"/>
      <c r="DAM246" s="92"/>
      <c r="DAN246" s="92"/>
      <c r="DAO246" s="92"/>
      <c r="DAP246" s="92"/>
      <c r="DAQ246" s="92"/>
      <c r="DAR246" s="92"/>
      <c r="DAS246" s="92"/>
      <c r="DAT246" s="92"/>
      <c r="DAU246" s="92"/>
      <c r="DAV246" s="92"/>
      <c r="DAW246" s="92"/>
      <c r="DAX246" s="92"/>
      <c r="DAY246" s="92"/>
      <c r="DAZ246" s="92"/>
      <c r="DBA246" s="92"/>
      <c r="DBB246" s="92"/>
      <c r="DBC246" s="92"/>
      <c r="DBD246" s="92"/>
      <c r="DBE246" s="92"/>
      <c r="DBF246" s="92"/>
      <c r="DBG246" s="92"/>
      <c r="DBH246" s="92"/>
      <c r="DBI246" s="92"/>
      <c r="DBJ246" s="92"/>
      <c r="DBK246" s="92"/>
      <c r="DBL246" s="92"/>
      <c r="DBM246" s="92"/>
      <c r="DBN246" s="92"/>
      <c r="DBO246" s="92"/>
      <c r="DBP246" s="92"/>
      <c r="DBQ246" s="92"/>
      <c r="DBR246" s="92"/>
      <c r="DBS246" s="92"/>
      <c r="DBT246" s="92"/>
      <c r="DBU246" s="92"/>
      <c r="DBV246" s="92"/>
      <c r="DBW246" s="92"/>
      <c r="DBX246" s="92"/>
      <c r="DBY246" s="92"/>
      <c r="DBZ246" s="92"/>
      <c r="DCA246" s="92"/>
      <c r="DCB246" s="92"/>
      <c r="DCC246" s="92"/>
      <c r="DCD246" s="92"/>
      <c r="DCE246" s="92"/>
      <c r="DCF246" s="92"/>
      <c r="DCG246" s="92"/>
      <c r="DCH246" s="92"/>
      <c r="DCI246" s="92"/>
      <c r="DCJ246" s="92"/>
      <c r="DCK246" s="92"/>
      <c r="DCL246" s="92"/>
      <c r="DCM246" s="92"/>
      <c r="DCN246" s="92"/>
      <c r="DCO246" s="92"/>
      <c r="DCP246" s="92"/>
      <c r="DCQ246" s="92"/>
      <c r="DCR246" s="92"/>
      <c r="DCS246" s="92"/>
      <c r="DCT246" s="92"/>
      <c r="DCU246" s="92"/>
      <c r="DCV246" s="92"/>
      <c r="DCW246" s="92"/>
      <c r="DCX246" s="92"/>
      <c r="DCY246" s="92"/>
      <c r="DCZ246" s="92"/>
      <c r="DDA246" s="92"/>
      <c r="DDB246" s="92"/>
      <c r="DDC246" s="92"/>
      <c r="DDD246" s="92"/>
      <c r="DDE246" s="92"/>
      <c r="DDF246" s="92"/>
      <c r="DDG246" s="92"/>
      <c r="DDH246" s="92"/>
      <c r="DDI246" s="92"/>
      <c r="DDJ246" s="92"/>
      <c r="DDK246" s="92"/>
      <c r="DDL246" s="92"/>
      <c r="DDM246" s="92"/>
      <c r="DDN246" s="92"/>
      <c r="DDO246" s="92"/>
      <c r="DDP246" s="92"/>
      <c r="DDQ246" s="92"/>
      <c r="DDR246" s="92"/>
      <c r="DDS246" s="92"/>
      <c r="DDT246" s="92"/>
      <c r="DDU246" s="92"/>
      <c r="DDV246" s="92"/>
      <c r="DDW246" s="92"/>
      <c r="DDX246" s="92"/>
      <c r="DDY246" s="92"/>
      <c r="DDZ246" s="92"/>
      <c r="DEA246" s="92"/>
      <c r="DEB246" s="92"/>
      <c r="DEC246" s="92"/>
      <c r="DED246" s="92"/>
      <c r="DEE246" s="92"/>
      <c r="DEF246" s="92"/>
      <c r="DEG246" s="92"/>
      <c r="DEH246" s="92"/>
      <c r="DEI246" s="92"/>
      <c r="DEJ246" s="92"/>
      <c r="DEK246" s="92"/>
      <c r="DEL246" s="92"/>
      <c r="DEM246" s="92"/>
      <c r="DEN246" s="92"/>
      <c r="DEO246" s="92"/>
      <c r="DEP246" s="92"/>
      <c r="DEQ246" s="92"/>
      <c r="DER246" s="92"/>
      <c r="DES246" s="92"/>
      <c r="DET246" s="92"/>
      <c r="DEU246" s="92"/>
      <c r="DEV246" s="92"/>
      <c r="DEW246" s="92"/>
      <c r="DEX246" s="92"/>
      <c r="DEY246" s="92"/>
      <c r="DEZ246" s="92"/>
      <c r="DFA246" s="92"/>
      <c r="DFB246" s="92"/>
      <c r="DFC246" s="92"/>
      <c r="DFD246" s="92"/>
      <c r="DFE246" s="92"/>
      <c r="DFF246" s="92"/>
      <c r="DFG246" s="92"/>
      <c r="DFH246" s="92"/>
      <c r="DFI246" s="92"/>
      <c r="DFJ246" s="92"/>
      <c r="DFK246" s="92"/>
      <c r="DFL246" s="92"/>
      <c r="DFM246" s="92"/>
      <c r="DFN246" s="92"/>
      <c r="DFO246" s="92"/>
      <c r="DFP246" s="92"/>
      <c r="DFQ246" s="92"/>
      <c r="DFR246" s="92"/>
      <c r="DFS246" s="92"/>
      <c r="DFT246" s="92"/>
      <c r="DFU246" s="92"/>
      <c r="DFV246" s="92"/>
      <c r="DFW246" s="92"/>
      <c r="DFX246" s="92"/>
      <c r="DFY246" s="92"/>
      <c r="DFZ246" s="92"/>
      <c r="DGA246" s="92"/>
      <c r="DGB246" s="92"/>
      <c r="DGC246" s="92"/>
      <c r="DGD246" s="92"/>
      <c r="DGE246" s="92"/>
      <c r="DGF246" s="92"/>
      <c r="DGG246" s="92"/>
      <c r="DGH246" s="92"/>
      <c r="DGI246" s="92"/>
      <c r="DGJ246" s="92"/>
      <c r="DGK246" s="92"/>
      <c r="DGL246" s="92"/>
      <c r="DGM246" s="92"/>
      <c r="DGN246" s="92"/>
      <c r="DGO246" s="92"/>
      <c r="DGP246" s="92"/>
      <c r="DGQ246" s="92"/>
      <c r="DGR246" s="92"/>
      <c r="DGS246" s="92"/>
      <c r="DGT246" s="92"/>
      <c r="DGU246" s="92"/>
      <c r="DGV246" s="92"/>
      <c r="DGW246" s="92"/>
      <c r="DGX246" s="92"/>
      <c r="DGY246" s="92"/>
      <c r="DGZ246" s="92"/>
      <c r="DHA246" s="92"/>
      <c r="DHB246" s="92"/>
      <c r="DHC246" s="92"/>
      <c r="DHD246" s="92"/>
      <c r="DHE246" s="92"/>
      <c r="DHF246" s="92"/>
      <c r="DHG246" s="92"/>
      <c r="DHH246" s="92"/>
      <c r="DHI246" s="92"/>
      <c r="DHJ246" s="92"/>
      <c r="DHK246" s="92"/>
      <c r="DHL246" s="92"/>
      <c r="DHM246" s="92"/>
      <c r="DHN246" s="92"/>
      <c r="DHO246" s="92"/>
      <c r="DHP246" s="92"/>
      <c r="DHQ246" s="92"/>
      <c r="DHR246" s="92"/>
      <c r="DHS246" s="92"/>
      <c r="DHT246" s="92"/>
      <c r="DHU246" s="92"/>
      <c r="DHV246" s="92"/>
      <c r="DHW246" s="92"/>
      <c r="DHX246" s="92"/>
      <c r="DHY246" s="92"/>
      <c r="DHZ246" s="92"/>
      <c r="DIA246" s="92"/>
      <c r="DIB246" s="92"/>
      <c r="DIC246" s="92"/>
      <c r="DID246" s="92"/>
      <c r="DIE246" s="92"/>
      <c r="DIF246" s="92"/>
      <c r="DIG246" s="92"/>
      <c r="DIH246" s="92"/>
      <c r="DII246" s="92"/>
      <c r="DIJ246" s="92"/>
      <c r="DIK246" s="92"/>
      <c r="DIL246" s="92"/>
      <c r="DIM246" s="92"/>
      <c r="DIN246" s="92"/>
      <c r="DIO246" s="92"/>
      <c r="DIP246" s="92"/>
      <c r="DIQ246" s="92"/>
      <c r="DIR246" s="92"/>
      <c r="DIS246" s="92"/>
      <c r="DIT246" s="92"/>
      <c r="DIU246" s="92"/>
      <c r="DIV246" s="92"/>
      <c r="DIW246" s="92"/>
      <c r="DIX246" s="92"/>
      <c r="DIY246" s="92"/>
      <c r="DIZ246" s="92"/>
      <c r="DJA246" s="92"/>
      <c r="DJB246" s="92"/>
      <c r="DJC246" s="92"/>
      <c r="DJD246" s="92"/>
      <c r="DJE246" s="92"/>
      <c r="DJF246" s="92"/>
      <c r="DJG246" s="92"/>
      <c r="DJH246" s="92"/>
      <c r="DJI246" s="92"/>
      <c r="DJJ246" s="92"/>
      <c r="DJK246" s="92"/>
      <c r="DJL246" s="92"/>
      <c r="DJM246" s="92"/>
      <c r="DJN246" s="92"/>
      <c r="DJO246" s="92"/>
      <c r="DJP246" s="92"/>
      <c r="DJQ246" s="92"/>
      <c r="DJR246" s="92"/>
      <c r="DJS246" s="92"/>
      <c r="DJT246" s="92"/>
      <c r="DJU246" s="92"/>
      <c r="DJV246" s="92"/>
      <c r="DJW246" s="92"/>
      <c r="DJX246" s="92"/>
      <c r="DJY246" s="92"/>
      <c r="DJZ246" s="92"/>
      <c r="DKA246" s="92"/>
      <c r="DKB246" s="92"/>
      <c r="DKC246" s="92"/>
      <c r="DKD246" s="92"/>
      <c r="DKE246" s="92"/>
      <c r="DKF246" s="92"/>
      <c r="DKG246" s="92"/>
      <c r="DKH246" s="92"/>
      <c r="DKI246" s="92"/>
      <c r="DKJ246" s="92"/>
      <c r="DKK246" s="92"/>
      <c r="DKL246" s="92"/>
      <c r="DKM246" s="92"/>
      <c r="DKN246" s="92"/>
      <c r="DKO246" s="92"/>
      <c r="DKP246" s="92"/>
      <c r="DKQ246" s="92"/>
      <c r="DKR246" s="92"/>
      <c r="DKS246" s="92"/>
      <c r="DKT246" s="92"/>
      <c r="DKU246" s="92"/>
      <c r="DKV246" s="92"/>
      <c r="DKW246" s="92"/>
      <c r="DKX246" s="92"/>
      <c r="DKY246" s="92"/>
      <c r="DKZ246" s="92"/>
      <c r="DLA246" s="92"/>
      <c r="DLB246" s="92"/>
      <c r="DLC246" s="92"/>
      <c r="DLD246" s="92"/>
      <c r="DLE246" s="92"/>
      <c r="DLF246" s="92"/>
      <c r="DLG246" s="92"/>
      <c r="DLH246" s="92"/>
      <c r="DLI246" s="92"/>
      <c r="DLJ246" s="92"/>
      <c r="DLK246" s="92"/>
      <c r="DLL246" s="92"/>
      <c r="DLM246" s="92"/>
      <c r="DLN246" s="92"/>
      <c r="DLO246" s="92"/>
      <c r="DLP246" s="92"/>
      <c r="DLQ246" s="92"/>
      <c r="DLR246" s="92"/>
      <c r="DLS246" s="92"/>
      <c r="DLT246" s="92"/>
      <c r="DLU246" s="92"/>
      <c r="DLV246" s="92"/>
      <c r="DLW246" s="92"/>
      <c r="DLX246" s="92"/>
      <c r="DLY246" s="92"/>
      <c r="DLZ246" s="92"/>
      <c r="DMA246" s="92"/>
      <c r="DMB246" s="92"/>
      <c r="DMC246" s="92"/>
      <c r="DMD246" s="92"/>
      <c r="DME246" s="92"/>
      <c r="DMF246" s="92"/>
      <c r="DMG246" s="92"/>
      <c r="DMH246" s="92"/>
      <c r="DMI246" s="92"/>
      <c r="DMJ246" s="92"/>
      <c r="DMK246" s="92"/>
      <c r="DML246" s="92"/>
      <c r="DMM246" s="92"/>
      <c r="DMN246" s="92"/>
      <c r="DMO246" s="92"/>
      <c r="DMP246" s="92"/>
      <c r="DMQ246" s="92"/>
      <c r="DMR246" s="92"/>
      <c r="DMS246" s="92"/>
      <c r="DMT246" s="92"/>
      <c r="DMU246" s="92"/>
      <c r="DMV246" s="92"/>
      <c r="DMW246" s="92"/>
      <c r="DMX246" s="92"/>
      <c r="DMY246" s="92"/>
      <c r="DMZ246" s="92"/>
      <c r="DNA246" s="92"/>
      <c r="DNB246" s="92"/>
      <c r="DNC246" s="92"/>
      <c r="DND246" s="92"/>
      <c r="DNE246" s="92"/>
      <c r="DNF246" s="92"/>
      <c r="DNG246" s="92"/>
      <c r="DNH246" s="92"/>
      <c r="DNI246" s="92"/>
      <c r="DNJ246" s="92"/>
      <c r="DNK246" s="92"/>
      <c r="DNL246" s="92"/>
      <c r="DNM246" s="92"/>
      <c r="DNN246" s="92"/>
      <c r="DNO246" s="92"/>
      <c r="DNP246" s="92"/>
      <c r="DNQ246" s="92"/>
      <c r="DNR246" s="92"/>
      <c r="DNS246" s="92"/>
      <c r="DNT246" s="92"/>
      <c r="DNU246" s="92"/>
      <c r="DNV246" s="92"/>
      <c r="DNW246" s="92"/>
      <c r="DNX246" s="92"/>
      <c r="DNY246" s="92"/>
      <c r="DNZ246" s="92"/>
      <c r="DOA246" s="92"/>
      <c r="DOB246" s="92"/>
      <c r="DOC246" s="92"/>
      <c r="DOD246" s="92"/>
      <c r="DOE246" s="92"/>
      <c r="DOF246" s="92"/>
      <c r="DOG246" s="92"/>
      <c r="DOH246" s="92"/>
      <c r="DOI246" s="92"/>
      <c r="DOJ246" s="92"/>
      <c r="DOK246" s="92"/>
      <c r="DOL246" s="92"/>
      <c r="DOM246" s="92"/>
      <c r="DON246" s="92"/>
      <c r="DOO246" s="92"/>
      <c r="DOP246" s="92"/>
      <c r="DOQ246" s="92"/>
      <c r="DOR246" s="92"/>
      <c r="DOS246" s="92"/>
      <c r="DOT246" s="92"/>
      <c r="DOU246" s="92"/>
      <c r="DOV246" s="92"/>
      <c r="DOW246" s="92"/>
      <c r="DOX246" s="92"/>
      <c r="DOY246" s="92"/>
      <c r="DOZ246" s="92"/>
      <c r="DPA246" s="92"/>
      <c r="DPB246" s="92"/>
      <c r="DPC246" s="92"/>
      <c r="DPD246" s="92"/>
      <c r="DPE246" s="92"/>
      <c r="DPF246" s="92"/>
      <c r="DPG246" s="92"/>
      <c r="DPH246" s="92"/>
      <c r="DPI246" s="92"/>
      <c r="DPJ246" s="92"/>
      <c r="DPK246" s="92"/>
      <c r="DPL246" s="92"/>
      <c r="DPM246" s="92"/>
      <c r="DPN246" s="92"/>
      <c r="DPO246" s="92"/>
      <c r="DPP246" s="92"/>
      <c r="DPQ246" s="92"/>
      <c r="DPR246" s="92"/>
      <c r="DPS246" s="92"/>
      <c r="DPT246" s="92"/>
      <c r="DPU246" s="92"/>
      <c r="DPV246" s="92"/>
      <c r="DPW246" s="92"/>
      <c r="DPX246" s="92"/>
      <c r="DPY246" s="92"/>
      <c r="DPZ246" s="92"/>
      <c r="DQA246" s="92"/>
      <c r="DQB246" s="92"/>
      <c r="DQC246" s="92"/>
      <c r="DQD246" s="92"/>
      <c r="DQE246" s="92"/>
      <c r="DQF246" s="92"/>
      <c r="DQG246" s="92"/>
      <c r="DQH246" s="92"/>
      <c r="DQI246" s="92"/>
      <c r="DQJ246" s="92"/>
      <c r="DQK246" s="92"/>
      <c r="DQL246" s="92"/>
      <c r="DQM246" s="92"/>
      <c r="DQN246" s="92"/>
      <c r="DQO246" s="92"/>
      <c r="DQP246" s="92"/>
      <c r="DQQ246" s="92"/>
      <c r="DQR246" s="92"/>
      <c r="DQS246" s="92"/>
      <c r="DQT246" s="92"/>
      <c r="DQU246" s="92"/>
      <c r="DQV246" s="92"/>
      <c r="DQW246" s="92"/>
      <c r="DQX246" s="92"/>
      <c r="DQY246" s="92"/>
      <c r="DQZ246" s="92"/>
      <c r="DRA246" s="92"/>
      <c r="DRB246" s="92"/>
      <c r="DRC246" s="92"/>
      <c r="DRD246" s="92"/>
      <c r="DRE246" s="92"/>
      <c r="DRF246" s="92"/>
      <c r="DRG246" s="92"/>
      <c r="DRH246" s="92"/>
      <c r="DRI246" s="92"/>
      <c r="DRJ246" s="92"/>
      <c r="DRK246" s="92"/>
      <c r="DRL246" s="92"/>
      <c r="DRM246" s="92"/>
      <c r="DRN246" s="92"/>
      <c r="DRO246" s="92"/>
      <c r="DRP246" s="92"/>
      <c r="DRQ246" s="92"/>
      <c r="DRR246" s="92"/>
      <c r="DRS246" s="92"/>
      <c r="DRT246" s="92"/>
      <c r="DRU246" s="92"/>
      <c r="DRV246" s="92"/>
      <c r="DRW246" s="92"/>
      <c r="DRX246" s="92"/>
      <c r="DRY246" s="92"/>
      <c r="DRZ246" s="92"/>
      <c r="DSA246" s="92"/>
      <c r="DSB246" s="92"/>
      <c r="DSC246" s="92"/>
      <c r="DSD246" s="92"/>
      <c r="DSE246" s="92"/>
      <c r="DSF246" s="92"/>
      <c r="DSG246" s="92"/>
      <c r="DSH246" s="92"/>
      <c r="DSI246" s="92"/>
      <c r="DSJ246" s="92"/>
      <c r="DSK246" s="92"/>
      <c r="DSL246" s="92"/>
      <c r="DSM246" s="92"/>
      <c r="DSN246" s="92"/>
      <c r="DSO246" s="92"/>
      <c r="DSP246" s="92"/>
      <c r="DSQ246" s="92"/>
      <c r="DSR246" s="92"/>
      <c r="DSS246" s="92"/>
      <c r="DST246" s="92"/>
      <c r="DSU246" s="92"/>
      <c r="DSV246" s="92"/>
      <c r="DSW246" s="92"/>
      <c r="DSX246" s="92"/>
      <c r="DSY246" s="92"/>
      <c r="DSZ246" s="92"/>
      <c r="DTA246" s="92"/>
      <c r="DTB246" s="92"/>
      <c r="DTC246" s="92"/>
      <c r="DTD246" s="92"/>
      <c r="DTE246" s="92"/>
      <c r="DTF246" s="92"/>
      <c r="DTG246" s="92"/>
      <c r="DTH246" s="92"/>
      <c r="DTI246" s="92"/>
      <c r="DTJ246" s="92"/>
      <c r="DTK246" s="92"/>
      <c r="DTL246" s="92"/>
      <c r="DTM246" s="92"/>
      <c r="DTN246" s="92"/>
      <c r="DTO246" s="92"/>
      <c r="DTP246" s="92"/>
      <c r="DTQ246" s="92"/>
      <c r="DTR246" s="92"/>
      <c r="DTS246" s="92"/>
      <c r="DTT246" s="92"/>
      <c r="DTU246" s="92"/>
      <c r="DTV246" s="92"/>
      <c r="DTW246" s="92"/>
      <c r="DTX246" s="92"/>
      <c r="DTY246" s="92"/>
      <c r="DTZ246" s="92"/>
      <c r="DUA246" s="92"/>
      <c r="DUB246" s="92"/>
      <c r="DUC246" s="92"/>
      <c r="DUD246" s="92"/>
      <c r="DUE246" s="92"/>
      <c r="DUF246" s="92"/>
      <c r="DUG246" s="92"/>
      <c r="DUH246" s="92"/>
      <c r="DUI246" s="92"/>
      <c r="DUJ246" s="92"/>
      <c r="DUK246" s="92"/>
      <c r="DUL246" s="92"/>
      <c r="DUM246" s="92"/>
      <c r="DUN246" s="92"/>
      <c r="DUO246" s="92"/>
      <c r="DUP246" s="92"/>
      <c r="DUQ246" s="92"/>
      <c r="DUR246" s="92"/>
      <c r="DUS246" s="92"/>
      <c r="DUT246" s="92"/>
      <c r="DUU246" s="92"/>
      <c r="DUV246" s="92"/>
      <c r="DUW246" s="92"/>
      <c r="DUX246" s="92"/>
      <c r="DUY246" s="92"/>
      <c r="DUZ246" s="92"/>
      <c r="DVA246" s="92"/>
      <c r="DVB246" s="92"/>
      <c r="DVC246" s="92"/>
      <c r="DVD246" s="92"/>
      <c r="DVE246" s="92"/>
      <c r="DVF246" s="92"/>
      <c r="DVG246" s="92"/>
      <c r="DVH246" s="92"/>
      <c r="DVI246" s="92"/>
      <c r="DVJ246" s="92"/>
      <c r="DVK246" s="92"/>
      <c r="DVL246" s="92"/>
      <c r="DVM246" s="92"/>
      <c r="DVN246" s="92"/>
      <c r="DVO246" s="92"/>
      <c r="DVP246" s="92"/>
      <c r="DVQ246" s="92"/>
      <c r="DVR246" s="92"/>
      <c r="DVS246" s="92"/>
      <c r="DVT246" s="92"/>
      <c r="DVU246" s="92"/>
      <c r="DVV246" s="92"/>
      <c r="DVW246" s="92"/>
      <c r="DVX246" s="92"/>
      <c r="DVY246" s="92"/>
      <c r="DVZ246" s="92"/>
      <c r="DWA246" s="92"/>
      <c r="DWB246" s="92"/>
      <c r="DWC246" s="92"/>
      <c r="DWD246" s="92"/>
      <c r="DWE246" s="92"/>
      <c r="DWF246" s="92"/>
      <c r="DWG246" s="92"/>
      <c r="DWH246" s="92"/>
      <c r="DWI246" s="92"/>
      <c r="DWJ246" s="92"/>
      <c r="DWK246" s="92"/>
      <c r="DWL246" s="92"/>
      <c r="DWM246" s="92"/>
      <c r="DWN246" s="92"/>
      <c r="DWO246" s="92"/>
      <c r="DWP246" s="92"/>
      <c r="DWQ246" s="92"/>
      <c r="DWR246" s="92"/>
      <c r="DWS246" s="92"/>
      <c r="DWT246" s="92"/>
      <c r="DWU246" s="92"/>
      <c r="DWV246" s="92"/>
      <c r="DWW246" s="92"/>
      <c r="DWX246" s="92"/>
      <c r="DWY246" s="92"/>
      <c r="DWZ246" s="92"/>
      <c r="DXA246" s="92"/>
      <c r="DXB246" s="92"/>
      <c r="DXC246" s="92"/>
      <c r="DXD246" s="92"/>
      <c r="DXE246" s="92"/>
      <c r="DXF246" s="92"/>
      <c r="DXG246" s="92"/>
      <c r="DXH246" s="92"/>
      <c r="DXI246" s="92"/>
      <c r="DXJ246" s="92"/>
      <c r="DXK246" s="92"/>
      <c r="DXL246" s="92"/>
      <c r="DXM246" s="92"/>
      <c r="DXN246" s="92"/>
      <c r="DXO246" s="92"/>
      <c r="DXP246" s="92"/>
      <c r="DXQ246" s="92"/>
      <c r="DXR246" s="92"/>
      <c r="DXS246" s="92"/>
      <c r="DXT246" s="92"/>
      <c r="DXU246" s="92"/>
      <c r="DXV246" s="92"/>
      <c r="DXW246" s="92"/>
      <c r="DXX246" s="92"/>
      <c r="DXY246" s="92"/>
      <c r="DXZ246" s="92"/>
      <c r="DYA246" s="92"/>
      <c r="DYB246" s="92"/>
      <c r="DYC246" s="92"/>
      <c r="DYD246" s="92"/>
      <c r="DYE246" s="92"/>
      <c r="DYF246" s="92"/>
      <c r="DYG246" s="92"/>
      <c r="DYH246" s="92"/>
      <c r="DYI246" s="92"/>
      <c r="DYJ246" s="92"/>
      <c r="DYK246" s="92"/>
      <c r="DYL246" s="92"/>
      <c r="DYM246" s="92"/>
      <c r="DYN246" s="92"/>
      <c r="DYO246" s="92"/>
      <c r="DYP246" s="92"/>
      <c r="DYQ246" s="92"/>
      <c r="DYR246" s="92"/>
      <c r="DYS246" s="92"/>
      <c r="DYT246" s="92"/>
      <c r="DYU246" s="92"/>
      <c r="DYV246" s="92"/>
      <c r="DYW246" s="92"/>
      <c r="DYX246" s="92"/>
      <c r="DYY246" s="92"/>
      <c r="DYZ246" s="92"/>
      <c r="DZA246" s="92"/>
      <c r="DZB246" s="92"/>
      <c r="DZC246" s="92"/>
      <c r="DZD246" s="92"/>
      <c r="DZE246" s="92"/>
      <c r="DZF246" s="92"/>
      <c r="DZG246" s="92"/>
      <c r="DZH246" s="92"/>
      <c r="DZI246" s="92"/>
      <c r="DZJ246" s="92"/>
      <c r="DZK246" s="92"/>
      <c r="DZL246" s="92"/>
      <c r="DZM246" s="92"/>
      <c r="DZN246" s="92"/>
      <c r="DZO246" s="92"/>
      <c r="DZP246" s="92"/>
      <c r="DZQ246" s="92"/>
      <c r="DZR246" s="92"/>
      <c r="DZS246" s="92"/>
      <c r="DZT246" s="92"/>
      <c r="DZU246" s="92"/>
      <c r="DZV246" s="92"/>
      <c r="DZW246" s="92"/>
      <c r="DZX246" s="92"/>
      <c r="DZY246" s="92"/>
      <c r="DZZ246" s="92"/>
      <c r="EAA246" s="92"/>
      <c r="EAB246" s="92"/>
      <c r="EAC246" s="92"/>
      <c r="EAD246" s="92"/>
      <c r="EAE246" s="92"/>
      <c r="EAF246" s="92"/>
      <c r="EAG246" s="92"/>
      <c r="EAH246" s="92"/>
      <c r="EAI246" s="92"/>
      <c r="EAJ246" s="92"/>
      <c r="EAK246" s="92"/>
      <c r="EAL246" s="92"/>
      <c r="EAM246" s="92"/>
      <c r="EAN246" s="92"/>
      <c r="EAO246" s="92"/>
      <c r="EAP246" s="92"/>
      <c r="EAQ246" s="92"/>
      <c r="EAR246" s="92"/>
      <c r="EAS246" s="92"/>
      <c r="EAT246" s="92"/>
      <c r="EAU246" s="92"/>
      <c r="EAV246" s="92"/>
      <c r="EAW246" s="92"/>
      <c r="EAX246" s="92"/>
      <c r="EAY246" s="92"/>
      <c r="EAZ246" s="92"/>
      <c r="EBA246" s="92"/>
      <c r="EBB246" s="92"/>
      <c r="EBC246" s="92"/>
      <c r="EBD246" s="92"/>
      <c r="EBE246" s="92"/>
      <c r="EBF246" s="92"/>
      <c r="EBG246" s="92"/>
      <c r="EBH246" s="92"/>
      <c r="EBI246" s="92"/>
      <c r="EBJ246" s="92"/>
      <c r="EBK246" s="92"/>
      <c r="EBL246" s="92"/>
      <c r="EBM246" s="92"/>
      <c r="EBN246" s="92"/>
      <c r="EBO246" s="92"/>
      <c r="EBP246" s="92"/>
      <c r="EBQ246" s="92"/>
      <c r="EBR246" s="92"/>
      <c r="EBS246" s="92"/>
      <c r="EBT246" s="92"/>
      <c r="EBU246" s="92"/>
      <c r="EBV246" s="92"/>
      <c r="EBW246" s="92"/>
      <c r="EBX246" s="92"/>
      <c r="EBY246" s="92"/>
      <c r="EBZ246" s="92"/>
      <c r="ECA246" s="92"/>
      <c r="ECB246" s="92"/>
      <c r="ECC246" s="92"/>
      <c r="ECD246" s="92"/>
      <c r="ECE246" s="92"/>
      <c r="ECF246" s="92"/>
      <c r="ECG246" s="92"/>
      <c r="ECH246" s="92"/>
      <c r="ECI246" s="92"/>
      <c r="ECJ246" s="92"/>
      <c r="ECK246" s="92"/>
      <c r="ECL246" s="92"/>
      <c r="ECM246" s="92"/>
      <c r="ECN246" s="92"/>
      <c r="ECO246" s="92"/>
      <c r="ECP246" s="92"/>
      <c r="ECQ246" s="92"/>
      <c r="ECR246" s="92"/>
      <c r="ECS246" s="92"/>
      <c r="ECT246" s="92"/>
      <c r="ECU246" s="92"/>
      <c r="ECV246" s="92"/>
      <c r="ECW246" s="92"/>
      <c r="ECX246" s="92"/>
      <c r="ECY246" s="92"/>
      <c r="ECZ246" s="92"/>
      <c r="EDA246" s="92"/>
      <c r="EDB246" s="92"/>
      <c r="EDC246" s="92"/>
      <c r="EDD246" s="92"/>
      <c r="EDE246" s="92"/>
      <c r="EDF246" s="92"/>
      <c r="EDG246" s="92"/>
      <c r="EDH246" s="92"/>
      <c r="EDI246" s="92"/>
      <c r="EDJ246" s="92"/>
      <c r="EDK246" s="92"/>
      <c r="EDL246" s="92"/>
      <c r="EDM246" s="92"/>
      <c r="EDN246" s="92"/>
      <c r="EDO246" s="92"/>
      <c r="EDP246" s="92"/>
      <c r="EDQ246" s="92"/>
      <c r="EDR246" s="92"/>
      <c r="EDS246" s="92"/>
      <c r="EDT246" s="92"/>
      <c r="EDU246" s="92"/>
      <c r="EDV246" s="92"/>
      <c r="EDW246" s="92"/>
      <c r="EDX246" s="92"/>
      <c r="EDY246" s="92"/>
      <c r="EDZ246" s="92"/>
      <c r="EEA246" s="92"/>
      <c r="EEB246" s="92"/>
      <c r="EEC246" s="92"/>
      <c r="EED246" s="92"/>
      <c r="EEE246" s="92"/>
      <c r="EEF246" s="92"/>
      <c r="EEG246" s="92"/>
      <c r="EEH246" s="92"/>
      <c r="EEI246" s="92"/>
      <c r="EEJ246" s="92"/>
      <c r="EEK246" s="92"/>
      <c r="EEL246" s="92"/>
      <c r="EEM246" s="92"/>
      <c r="EEN246" s="92"/>
      <c r="EEO246" s="92"/>
      <c r="EEP246" s="92"/>
      <c r="EEQ246" s="92"/>
      <c r="EER246" s="92"/>
      <c r="EES246" s="92"/>
      <c r="EET246" s="92"/>
      <c r="EEU246" s="92"/>
      <c r="EEV246" s="92"/>
      <c r="EEW246" s="92"/>
      <c r="EEX246" s="92"/>
      <c r="EEY246" s="92"/>
      <c r="EEZ246" s="92"/>
      <c r="EFA246" s="92"/>
      <c r="EFB246" s="92"/>
      <c r="EFC246" s="92"/>
      <c r="EFD246" s="92"/>
      <c r="EFE246" s="92"/>
      <c r="EFF246" s="92"/>
      <c r="EFG246" s="92"/>
      <c r="EFH246" s="92"/>
      <c r="EFI246" s="92"/>
      <c r="EFJ246" s="92"/>
      <c r="EFK246" s="92"/>
      <c r="EFL246" s="92"/>
      <c r="EFM246" s="92"/>
      <c r="EFN246" s="92"/>
      <c r="EFO246" s="92"/>
      <c r="EFP246" s="92"/>
      <c r="EFQ246" s="92"/>
      <c r="EFR246" s="92"/>
      <c r="EFS246" s="92"/>
      <c r="EFT246" s="92"/>
      <c r="EFU246" s="92"/>
      <c r="EFV246" s="92"/>
      <c r="EFW246" s="92"/>
      <c r="EFX246" s="92"/>
      <c r="EFY246" s="92"/>
      <c r="EFZ246" s="92"/>
      <c r="EGA246" s="92"/>
      <c r="EGB246" s="92"/>
      <c r="EGC246" s="92"/>
      <c r="EGD246" s="92"/>
      <c r="EGE246" s="92"/>
      <c r="EGF246" s="92"/>
      <c r="EGG246" s="92"/>
      <c r="EGH246" s="92"/>
      <c r="EGI246" s="92"/>
      <c r="EGJ246" s="92"/>
      <c r="EGK246" s="92"/>
      <c r="EGL246" s="92"/>
      <c r="EGM246" s="92"/>
      <c r="EGN246" s="92"/>
      <c r="EGO246" s="92"/>
      <c r="EGP246" s="92"/>
      <c r="EGQ246" s="92"/>
      <c r="EGR246" s="92"/>
      <c r="EGS246" s="92"/>
      <c r="EGT246" s="92"/>
      <c r="EGU246" s="92"/>
      <c r="EGV246" s="92"/>
      <c r="EGW246" s="92"/>
      <c r="EGX246" s="92"/>
      <c r="EGY246" s="92"/>
      <c r="EGZ246" s="92"/>
      <c r="EHA246" s="92"/>
      <c r="EHB246" s="92"/>
      <c r="EHC246" s="92"/>
      <c r="EHD246" s="92"/>
      <c r="EHE246" s="92"/>
      <c r="EHF246" s="92"/>
      <c r="EHG246" s="92"/>
      <c r="EHH246" s="92"/>
      <c r="EHI246" s="92"/>
      <c r="EHJ246" s="92"/>
      <c r="EHK246" s="92"/>
      <c r="EHL246" s="92"/>
      <c r="EHM246" s="92"/>
      <c r="EHN246" s="92"/>
      <c r="EHO246" s="92"/>
      <c r="EHP246" s="92"/>
      <c r="EHQ246" s="92"/>
      <c r="EHR246" s="92"/>
      <c r="EHS246" s="92"/>
      <c r="EHT246" s="92"/>
      <c r="EHU246" s="92"/>
      <c r="EHV246" s="92"/>
      <c r="EHW246" s="92"/>
      <c r="EHX246" s="92"/>
      <c r="EHY246" s="92"/>
      <c r="EHZ246" s="92"/>
      <c r="EIA246" s="92"/>
      <c r="EIB246" s="92"/>
      <c r="EIC246" s="92"/>
      <c r="EID246" s="92"/>
      <c r="EIE246" s="92"/>
      <c r="EIF246" s="92"/>
      <c r="EIG246" s="92"/>
      <c r="EIH246" s="92"/>
      <c r="EII246" s="92"/>
      <c r="EIJ246" s="92"/>
      <c r="EIK246" s="92"/>
      <c r="EIL246" s="92"/>
      <c r="EIM246" s="92"/>
      <c r="EIN246" s="92"/>
      <c r="EIO246" s="92"/>
      <c r="EIP246" s="92"/>
      <c r="EIQ246" s="92"/>
      <c r="EIR246" s="92"/>
      <c r="EIS246" s="92"/>
      <c r="EIT246" s="92"/>
      <c r="EIU246" s="92"/>
      <c r="EIV246" s="92"/>
      <c r="EIW246" s="92"/>
      <c r="EIX246" s="92"/>
      <c r="EIY246" s="92"/>
      <c r="EIZ246" s="92"/>
      <c r="EJA246" s="92"/>
      <c r="EJB246" s="92"/>
      <c r="EJC246" s="92"/>
      <c r="EJD246" s="92"/>
      <c r="EJE246" s="92"/>
      <c r="EJF246" s="92"/>
      <c r="EJG246" s="92"/>
      <c r="EJH246" s="92"/>
      <c r="EJI246" s="92"/>
      <c r="EJJ246" s="92"/>
      <c r="EJK246" s="92"/>
      <c r="EJL246" s="92"/>
      <c r="EJM246" s="92"/>
      <c r="EJN246" s="92"/>
      <c r="EJO246" s="92"/>
      <c r="EJP246" s="92"/>
      <c r="EJQ246" s="92"/>
      <c r="EJR246" s="92"/>
      <c r="EJS246" s="92"/>
      <c r="EJT246" s="92"/>
      <c r="EJU246" s="92"/>
      <c r="EJV246" s="92"/>
      <c r="EJW246" s="92"/>
      <c r="EJX246" s="92"/>
      <c r="EJY246" s="92"/>
      <c r="EJZ246" s="92"/>
      <c r="EKA246" s="92"/>
      <c r="EKB246" s="92"/>
      <c r="EKC246" s="92"/>
      <c r="EKD246" s="92"/>
      <c r="EKE246" s="92"/>
      <c r="EKF246" s="92"/>
      <c r="EKG246" s="92"/>
      <c r="EKH246" s="92"/>
      <c r="EKI246" s="92"/>
      <c r="EKJ246" s="92"/>
      <c r="EKK246" s="92"/>
      <c r="EKL246" s="92"/>
      <c r="EKM246" s="92"/>
      <c r="EKN246" s="92"/>
      <c r="EKO246" s="92"/>
      <c r="EKP246" s="92"/>
      <c r="EKQ246" s="92"/>
      <c r="EKR246" s="92"/>
      <c r="EKS246" s="92"/>
      <c r="EKT246" s="92"/>
      <c r="EKU246" s="92"/>
      <c r="EKV246" s="92"/>
      <c r="EKW246" s="92"/>
      <c r="EKX246" s="92"/>
      <c r="EKY246" s="92"/>
      <c r="EKZ246" s="92"/>
      <c r="ELA246" s="92"/>
      <c r="ELB246" s="92"/>
      <c r="ELC246" s="92"/>
      <c r="ELD246" s="92"/>
      <c r="ELE246" s="92"/>
      <c r="ELF246" s="92"/>
      <c r="ELG246" s="92"/>
      <c r="ELH246" s="92"/>
      <c r="ELI246" s="92"/>
      <c r="ELJ246" s="92"/>
      <c r="ELK246" s="92"/>
      <c r="ELL246" s="92"/>
      <c r="ELM246" s="92"/>
      <c r="ELN246" s="92"/>
      <c r="ELO246" s="92"/>
      <c r="ELP246" s="92"/>
      <c r="ELQ246" s="92"/>
      <c r="ELR246" s="92"/>
      <c r="ELS246" s="92"/>
      <c r="ELT246" s="92"/>
      <c r="ELU246" s="92"/>
      <c r="ELV246" s="92"/>
      <c r="ELW246" s="92"/>
      <c r="ELX246" s="92"/>
      <c r="ELY246" s="92"/>
      <c r="ELZ246" s="92"/>
      <c r="EMA246" s="92"/>
      <c r="EMB246" s="92"/>
      <c r="EMC246" s="92"/>
      <c r="EMD246" s="92"/>
      <c r="EME246" s="92"/>
      <c r="EMF246" s="92"/>
      <c r="EMG246" s="92"/>
      <c r="EMH246" s="92"/>
      <c r="EMI246" s="92"/>
      <c r="EMJ246" s="92"/>
      <c r="EMK246" s="92"/>
      <c r="EML246" s="92"/>
      <c r="EMM246" s="92"/>
      <c r="EMN246" s="92"/>
      <c r="EMO246" s="92"/>
      <c r="EMP246" s="92"/>
      <c r="EMQ246" s="92"/>
      <c r="EMR246" s="92"/>
      <c r="EMS246" s="92"/>
      <c r="EMT246" s="92"/>
      <c r="EMU246" s="92"/>
      <c r="EMV246" s="92"/>
      <c r="EMW246" s="92"/>
      <c r="EMX246" s="92"/>
      <c r="EMY246" s="92"/>
      <c r="EMZ246" s="92"/>
      <c r="ENA246" s="92"/>
      <c r="ENB246" s="92"/>
      <c r="ENC246" s="92"/>
      <c r="END246" s="92"/>
      <c r="ENE246" s="92"/>
      <c r="ENF246" s="92"/>
      <c r="ENG246" s="92"/>
      <c r="ENH246" s="92"/>
      <c r="ENI246" s="92"/>
      <c r="ENJ246" s="92"/>
      <c r="ENK246" s="92"/>
      <c r="ENL246" s="92"/>
      <c r="ENM246" s="92"/>
      <c r="ENN246" s="92"/>
      <c r="ENO246" s="92"/>
      <c r="ENP246" s="92"/>
      <c r="ENQ246" s="92"/>
      <c r="ENR246" s="92"/>
      <c r="ENS246" s="92"/>
      <c r="ENT246" s="92"/>
      <c r="ENU246" s="92"/>
      <c r="ENV246" s="92"/>
      <c r="ENW246" s="92"/>
      <c r="ENX246" s="92"/>
      <c r="ENY246" s="92"/>
      <c r="ENZ246" s="92"/>
      <c r="EOA246" s="92"/>
      <c r="EOB246" s="92"/>
      <c r="EOC246" s="92"/>
      <c r="EOD246" s="92"/>
      <c r="EOE246" s="92"/>
      <c r="EOF246" s="92"/>
      <c r="EOG246" s="92"/>
      <c r="EOH246" s="92"/>
      <c r="EOI246" s="92"/>
      <c r="EOJ246" s="92"/>
      <c r="EOK246" s="92"/>
      <c r="EOL246" s="92"/>
      <c r="EOM246" s="92"/>
      <c r="EON246" s="92"/>
      <c r="EOO246" s="92"/>
      <c r="EOP246" s="92"/>
      <c r="EOQ246" s="92"/>
      <c r="EOR246" s="92"/>
      <c r="EOS246" s="92"/>
      <c r="EOT246" s="92"/>
      <c r="EOU246" s="92"/>
      <c r="EOV246" s="92"/>
      <c r="EOW246" s="92"/>
      <c r="EOX246" s="92"/>
      <c r="EOY246" s="92"/>
      <c r="EOZ246" s="92"/>
      <c r="EPA246" s="92"/>
      <c r="EPB246" s="92"/>
      <c r="EPC246" s="92"/>
      <c r="EPD246" s="92"/>
      <c r="EPE246" s="92"/>
      <c r="EPF246" s="92"/>
      <c r="EPG246" s="92"/>
      <c r="EPH246" s="92"/>
      <c r="EPI246" s="92"/>
      <c r="EPJ246" s="92"/>
      <c r="EPK246" s="92"/>
      <c r="EPL246" s="92"/>
      <c r="EPM246" s="92"/>
      <c r="EPN246" s="92"/>
      <c r="EPO246" s="92"/>
      <c r="EPP246" s="92"/>
      <c r="EPQ246" s="92"/>
      <c r="EPR246" s="92"/>
      <c r="EPS246" s="92"/>
      <c r="EPT246" s="92"/>
      <c r="EPU246" s="92"/>
      <c r="EPV246" s="92"/>
      <c r="EPW246" s="92"/>
      <c r="EPX246" s="92"/>
      <c r="EPY246" s="92"/>
      <c r="EPZ246" s="92"/>
      <c r="EQA246" s="92"/>
      <c r="EQB246" s="92"/>
      <c r="EQC246" s="92"/>
      <c r="EQD246" s="92"/>
      <c r="EQE246" s="92"/>
      <c r="EQF246" s="92"/>
      <c r="EQG246" s="92"/>
      <c r="EQH246" s="92"/>
      <c r="EQI246" s="92"/>
      <c r="EQJ246" s="92"/>
      <c r="EQK246" s="92"/>
      <c r="EQL246" s="92"/>
      <c r="EQM246" s="92"/>
      <c r="EQN246" s="92"/>
      <c r="EQO246" s="92"/>
      <c r="EQP246" s="92"/>
      <c r="EQQ246" s="92"/>
      <c r="EQR246" s="92"/>
      <c r="EQS246" s="92"/>
      <c r="EQT246" s="92"/>
      <c r="EQU246" s="92"/>
      <c r="EQV246" s="92"/>
      <c r="EQW246" s="92"/>
      <c r="EQX246" s="92"/>
      <c r="EQY246" s="92"/>
      <c r="EQZ246" s="92"/>
      <c r="ERA246" s="92"/>
      <c r="ERB246" s="92"/>
      <c r="ERC246" s="92"/>
      <c r="ERD246" s="92"/>
      <c r="ERE246" s="92"/>
      <c r="ERF246" s="92"/>
      <c r="ERG246" s="92"/>
      <c r="ERH246" s="92"/>
      <c r="ERI246" s="92"/>
      <c r="ERJ246" s="92"/>
      <c r="ERK246" s="92"/>
      <c r="ERL246" s="92"/>
      <c r="ERM246" s="92"/>
      <c r="ERN246" s="92"/>
      <c r="ERO246" s="92"/>
      <c r="ERP246" s="92"/>
      <c r="ERQ246" s="92"/>
      <c r="ERR246" s="92"/>
      <c r="ERS246" s="92"/>
      <c r="ERT246" s="92"/>
      <c r="ERU246" s="92"/>
      <c r="ERV246" s="92"/>
      <c r="ERW246" s="92"/>
      <c r="ERX246" s="92"/>
      <c r="ERY246" s="92"/>
      <c r="ERZ246" s="92"/>
      <c r="ESA246" s="92"/>
      <c r="ESB246" s="92"/>
      <c r="ESC246" s="92"/>
      <c r="ESD246" s="92"/>
      <c r="ESE246" s="92"/>
      <c r="ESF246" s="92"/>
      <c r="ESG246" s="92"/>
      <c r="ESH246" s="92"/>
      <c r="ESI246" s="92"/>
      <c r="ESJ246" s="92"/>
      <c r="ESK246" s="92"/>
      <c r="ESL246" s="92"/>
      <c r="ESM246" s="92"/>
      <c r="ESN246" s="92"/>
      <c r="ESO246" s="92"/>
      <c r="ESP246" s="92"/>
      <c r="ESQ246" s="92"/>
      <c r="ESR246" s="92"/>
      <c r="ESS246" s="92"/>
      <c r="EST246" s="92"/>
      <c r="ESU246" s="92"/>
      <c r="ESV246" s="92"/>
      <c r="ESW246" s="92"/>
      <c r="ESX246" s="92"/>
      <c r="ESY246" s="92"/>
      <c r="ESZ246" s="92"/>
      <c r="ETA246" s="92"/>
      <c r="ETB246" s="92"/>
      <c r="ETC246" s="92"/>
      <c r="ETD246" s="92"/>
      <c r="ETE246" s="92"/>
      <c r="ETF246" s="92"/>
      <c r="ETG246" s="92"/>
      <c r="ETH246" s="92"/>
      <c r="ETI246" s="92"/>
      <c r="ETJ246" s="92"/>
      <c r="ETK246" s="92"/>
      <c r="ETL246" s="92"/>
      <c r="ETM246" s="92"/>
      <c r="ETN246" s="92"/>
      <c r="ETO246" s="92"/>
      <c r="ETP246" s="92"/>
      <c r="ETQ246" s="92"/>
      <c r="ETR246" s="92"/>
      <c r="ETS246" s="92"/>
      <c r="ETT246" s="92"/>
      <c r="ETU246" s="92"/>
      <c r="ETV246" s="92"/>
      <c r="ETW246" s="92"/>
      <c r="ETX246" s="92"/>
      <c r="ETY246" s="92"/>
      <c r="ETZ246" s="92"/>
      <c r="EUA246" s="92"/>
      <c r="EUB246" s="92"/>
      <c r="EUC246" s="92"/>
      <c r="EUD246" s="92"/>
      <c r="EUE246" s="92"/>
      <c r="EUF246" s="92"/>
      <c r="EUG246" s="92"/>
      <c r="EUH246" s="92"/>
      <c r="EUI246" s="92"/>
      <c r="EUJ246" s="92"/>
      <c r="EUK246" s="92"/>
      <c r="EUL246" s="92"/>
      <c r="EUM246" s="92"/>
      <c r="EUN246" s="92"/>
      <c r="EUO246" s="92"/>
      <c r="EUP246" s="92"/>
      <c r="EUQ246" s="92"/>
      <c r="EUR246" s="92"/>
      <c r="EUS246" s="92"/>
      <c r="EUT246" s="92"/>
      <c r="EUU246" s="92"/>
      <c r="EUV246" s="92"/>
      <c r="EUW246" s="92"/>
      <c r="EUX246" s="92"/>
      <c r="EUY246" s="92"/>
      <c r="EUZ246" s="92"/>
      <c r="EVA246" s="92"/>
      <c r="EVB246" s="92"/>
      <c r="EVC246" s="92"/>
      <c r="EVD246" s="92"/>
      <c r="EVE246" s="92"/>
      <c r="EVF246" s="92"/>
      <c r="EVG246" s="92"/>
      <c r="EVH246" s="92"/>
      <c r="EVI246" s="92"/>
      <c r="EVJ246" s="92"/>
      <c r="EVK246" s="92"/>
      <c r="EVL246" s="92"/>
      <c r="EVM246" s="92"/>
      <c r="EVN246" s="92"/>
      <c r="EVO246" s="92"/>
      <c r="EVP246" s="92"/>
      <c r="EVQ246" s="92"/>
      <c r="EVR246" s="92"/>
      <c r="EVS246" s="92"/>
      <c r="EVT246" s="92"/>
      <c r="EVU246" s="92"/>
      <c r="EVV246" s="92"/>
      <c r="EVW246" s="92"/>
      <c r="EVX246" s="92"/>
      <c r="EVY246" s="92"/>
      <c r="EVZ246" s="92"/>
      <c r="EWA246" s="92"/>
      <c r="EWB246" s="92"/>
      <c r="EWC246" s="92"/>
      <c r="EWD246" s="92"/>
      <c r="EWE246" s="92"/>
      <c r="EWF246" s="92"/>
      <c r="EWG246" s="92"/>
      <c r="EWH246" s="92"/>
      <c r="EWI246" s="92"/>
      <c r="EWJ246" s="92"/>
      <c r="EWK246" s="92"/>
      <c r="EWL246" s="92"/>
      <c r="EWM246" s="92"/>
      <c r="EWN246" s="92"/>
      <c r="EWO246" s="92"/>
      <c r="EWP246" s="92"/>
      <c r="EWQ246" s="92"/>
      <c r="EWR246" s="92"/>
      <c r="EWS246" s="92"/>
      <c r="EWT246" s="92"/>
      <c r="EWU246" s="92"/>
      <c r="EWV246" s="92"/>
      <c r="EWW246" s="92"/>
      <c r="EWX246" s="92"/>
      <c r="EWY246" s="92"/>
      <c r="EWZ246" s="92"/>
      <c r="EXA246" s="92"/>
      <c r="EXB246" s="92"/>
      <c r="EXC246" s="92"/>
      <c r="EXD246" s="92"/>
      <c r="EXE246" s="92"/>
      <c r="EXF246" s="92"/>
      <c r="EXG246" s="92"/>
      <c r="EXH246" s="92"/>
      <c r="EXI246" s="92"/>
      <c r="EXJ246" s="92"/>
      <c r="EXK246" s="92"/>
      <c r="EXL246" s="92"/>
      <c r="EXM246" s="92"/>
      <c r="EXN246" s="92"/>
      <c r="EXO246" s="92"/>
      <c r="EXP246" s="92"/>
      <c r="EXQ246" s="92"/>
      <c r="EXR246" s="92"/>
      <c r="EXS246" s="92"/>
      <c r="EXT246" s="92"/>
      <c r="EXU246" s="92"/>
      <c r="EXV246" s="92"/>
      <c r="EXW246" s="92"/>
      <c r="EXX246" s="92"/>
      <c r="EXY246" s="92"/>
      <c r="EXZ246" s="92"/>
      <c r="EYA246" s="92"/>
      <c r="EYB246" s="92"/>
      <c r="EYC246" s="92"/>
      <c r="EYD246" s="92"/>
      <c r="EYE246" s="92"/>
      <c r="EYF246" s="92"/>
      <c r="EYG246" s="92"/>
      <c r="EYH246" s="92"/>
      <c r="EYI246" s="92"/>
      <c r="EYJ246" s="92"/>
      <c r="EYK246" s="92"/>
      <c r="EYL246" s="92"/>
      <c r="EYM246" s="92"/>
      <c r="EYN246" s="92"/>
      <c r="EYO246" s="92"/>
      <c r="EYP246" s="92"/>
      <c r="EYQ246" s="92"/>
      <c r="EYR246" s="92"/>
      <c r="EYS246" s="92"/>
      <c r="EYT246" s="92"/>
      <c r="EYU246" s="92"/>
      <c r="EYV246" s="92"/>
      <c r="EYW246" s="92"/>
      <c r="EYX246" s="92"/>
      <c r="EYY246" s="92"/>
      <c r="EYZ246" s="92"/>
      <c r="EZA246" s="92"/>
      <c r="EZB246" s="92"/>
      <c r="EZC246" s="92"/>
      <c r="EZD246" s="92"/>
      <c r="EZE246" s="92"/>
      <c r="EZF246" s="92"/>
      <c r="EZG246" s="92"/>
      <c r="EZH246" s="92"/>
      <c r="EZI246" s="92"/>
      <c r="EZJ246" s="92"/>
      <c r="EZK246" s="92"/>
      <c r="EZL246" s="92"/>
      <c r="EZM246" s="92"/>
      <c r="EZN246" s="92"/>
      <c r="EZO246" s="92"/>
      <c r="EZP246" s="92"/>
      <c r="EZQ246" s="92"/>
      <c r="EZR246" s="92"/>
      <c r="EZS246" s="92"/>
      <c r="EZT246" s="92"/>
      <c r="EZU246" s="92"/>
      <c r="EZV246" s="92"/>
      <c r="EZW246" s="92"/>
      <c r="EZX246" s="92"/>
      <c r="EZY246" s="92"/>
      <c r="EZZ246" s="92"/>
      <c r="FAA246" s="92"/>
      <c r="FAB246" s="92"/>
      <c r="FAC246" s="92"/>
      <c r="FAD246" s="92"/>
      <c r="FAE246" s="92"/>
      <c r="FAF246" s="92"/>
      <c r="FAG246" s="92"/>
      <c r="FAH246" s="92"/>
      <c r="FAI246" s="92"/>
      <c r="FAJ246" s="92"/>
      <c r="FAK246" s="92"/>
      <c r="FAL246" s="92"/>
      <c r="FAM246" s="92"/>
      <c r="FAN246" s="92"/>
      <c r="FAO246" s="92"/>
      <c r="FAP246" s="92"/>
      <c r="FAQ246" s="92"/>
      <c r="FAR246" s="92"/>
      <c r="FAS246" s="92"/>
      <c r="FAT246" s="92"/>
      <c r="FAU246" s="92"/>
      <c r="FAV246" s="92"/>
      <c r="FAW246" s="92"/>
      <c r="FAX246" s="92"/>
      <c r="FAY246" s="92"/>
      <c r="FAZ246" s="92"/>
      <c r="FBA246" s="92"/>
      <c r="FBB246" s="92"/>
      <c r="FBC246" s="92"/>
      <c r="FBD246" s="92"/>
      <c r="FBE246" s="92"/>
      <c r="FBF246" s="92"/>
      <c r="FBG246" s="92"/>
      <c r="FBH246" s="92"/>
      <c r="FBI246" s="92"/>
      <c r="FBJ246" s="92"/>
      <c r="FBK246" s="92"/>
      <c r="FBL246" s="92"/>
      <c r="FBM246" s="92"/>
      <c r="FBN246" s="92"/>
      <c r="FBO246" s="92"/>
      <c r="FBP246" s="92"/>
      <c r="FBQ246" s="92"/>
      <c r="FBR246" s="92"/>
      <c r="FBS246" s="92"/>
      <c r="FBT246" s="92"/>
      <c r="FBU246" s="92"/>
      <c r="FBV246" s="92"/>
      <c r="FBW246" s="92"/>
      <c r="FBX246" s="92"/>
      <c r="FBY246" s="92"/>
      <c r="FBZ246" s="92"/>
      <c r="FCA246" s="92"/>
      <c r="FCB246" s="92"/>
      <c r="FCC246" s="92"/>
      <c r="FCD246" s="92"/>
      <c r="FCE246" s="92"/>
      <c r="FCF246" s="92"/>
      <c r="FCG246" s="92"/>
      <c r="FCH246" s="92"/>
      <c r="FCI246" s="92"/>
      <c r="FCJ246" s="92"/>
      <c r="FCK246" s="92"/>
      <c r="FCL246" s="92"/>
      <c r="FCM246" s="92"/>
      <c r="FCN246" s="92"/>
      <c r="FCO246" s="92"/>
      <c r="FCP246" s="92"/>
      <c r="FCQ246" s="92"/>
      <c r="FCR246" s="92"/>
      <c r="FCS246" s="92"/>
      <c r="FCT246" s="92"/>
      <c r="FCU246" s="92"/>
      <c r="FCV246" s="92"/>
      <c r="FCW246" s="92"/>
      <c r="FCX246" s="92"/>
      <c r="FCY246" s="92"/>
      <c r="FCZ246" s="92"/>
      <c r="FDA246" s="92"/>
      <c r="FDB246" s="92"/>
      <c r="FDC246" s="92"/>
      <c r="FDD246" s="92"/>
      <c r="FDE246" s="92"/>
      <c r="FDF246" s="92"/>
      <c r="FDG246" s="92"/>
      <c r="FDH246" s="92"/>
      <c r="FDI246" s="92"/>
      <c r="FDJ246" s="92"/>
      <c r="FDK246" s="92"/>
      <c r="FDL246" s="92"/>
      <c r="FDM246" s="92"/>
      <c r="FDN246" s="92"/>
      <c r="FDO246" s="92"/>
      <c r="FDP246" s="92"/>
      <c r="FDQ246" s="92"/>
      <c r="FDR246" s="92"/>
      <c r="FDS246" s="92"/>
      <c r="FDT246" s="92"/>
      <c r="FDU246" s="92"/>
      <c r="FDV246" s="92"/>
      <c r="FDW246" s="92"/>
      <c r="FDX246" s="92"/>
      <c r="FDY246" s="92"/>
      <c r="FDZ246" s="92"/>
      <c r="FEA246" s="92"/>
      <c r="FEB246" s="92"/>
      <c r="FEC246" s="92"/>
      <c r="FED246" s="92"/>
      <c r="FEE246" s="92"/>
      <c r="FEF246" s="92"/>
      <c r="FEG246" s="92"/>
      <c r="FEH246" s="92"/>
      <c r="FEI246" s="92"/>
      <c r="FEJ246" s="92"/>
      <c r="FEK246" s="92"/>
      <c r="FEL246" s="92"/>
      <c r="FEM246" s="92"/>
      <c r="FEN246" s="92"/>
      <c r="FEO246" s="92"/>
      <c r="FEP246" s="92"/>
      <c r="FEQ246" s="92"/>
      <c r="FER246" s="92"/>
      <c r="FES246" s="92"/>
      <c r="FET246" s="92"/>
      <c r="FEU246" s="92"/>
      <c r="FEV246" s="92"/>
      <c r="FEW246" s="92"/>
      <c r="FEX246" s="92"/>
      <c r="FEY246" s="92"/>
      <c r="FEZ246" s="92"/>
      <c r="FFA246" s="92"/>
      <c r="FFB246" s="92"/>
      <c r="FFC246" s="92"/>
      <c r="FFD246" s="92"/>
      <c r="FFE246" s="92"/>
      <c r="FFF246" s="92"/>
      <c r="FFG246" s="92"/>
      <c r="FFH246" s="92"/>
      <c r="FFI246" s="92"/>
      <c r="FFJ246" s="92"/>
      <c r="FFK246" s="92"/>
      <c r="FFL246" s="92"/>
      <c r="FFM246" s="92"/>
      <c r="FFN246" s="92"/>
      <c r="FFO246" s="92"/>
      <c r="FFP246" s="92"/>
      <c r="FFQ246" s="92"/>
      <c r="FFR246" s="92"/>
      <c r="FFS246" s="92"/>
      <c r="FFT246" s="92"/>
      <c r="FFU246" s="92"/>
      <c r="FFV246" s="92"/>
      <c r="FFW246" s="92"/>
      <c r="FFX246" s="92"/>
      <c r="FFY246" s="92"/>
      <c r="FFZ246" s="92"/>
      <c r="FGA246" s="92"/>
      <c r="FGB246" s="92"/>
      <c r="FGC246" s="92"/>
      <c r="FGD246" s="92"/>
      <c r="FGE246" s="92"/>
      <c r="FGF246" s="92"/>
      <c r="FGG246" s="92"/>
      <c r="FGH246" s="92"/>
      <c r="FGI246" s="92"/>
      <c r="FGJ246" s="92"/>
      <c r="FGK246" s="92"/>
      <c r="FGL246" s="92"/>
      <c r="FGM246" s="92"/>
      <c r="FGN246" s="92"/>
      <c r="FGO246" s="92"/>
      <c r="FGP246" s="92"/>
      <c r="FGQ246" s="92"/>
      <c r="FGR246" s="92"/>
      <c r="FGS246" s="92"/>
      <c r="FGT246" s="92"/>
      <c r="FGU246" s="92"/>
      <c r="FGV246" s="92"/>
      <c r="FGW246" s="92"/>
      <c r="FGX246" s="92"/>
      <c r="FGY246" s="92"/>
      <c r="FGZ246" s="92"/>
      <c r="FHA246" s="92"/>
      <c r="FHB246" s="92"/>
      <c r="FHC246" s="92"/>
      <c r="FHD246" s="92"/>
      <c r="FHE246" s="92"/>
      <c r="FHF246" s="92"/>
      <c r="FHG246" s="92"/>
      <c r="FHH246" s="92"/>
      <c r="FHI246" s="92"/>
      <c r="FHJ246" s="92"/>
      <c r="FHK246" s="92"/>
      <c r="FHL246" s="92"/>
      <c r="FHM246" s="92"/>
      <c r="FHN246" s="92"/>
      <c r="FHO246" s="92"/>
      <c r="FHP246" s="92"/>
      <c r="FHQ246" s="92"/>
      <c r="FHR246" s="92"/>
      <c r="FHS246" s="92"/>
      <c r="FHT246" s="92"/>
      <c r="FHU246" s="92"/>
      <c r="FHV246" s="92"/>
      <c r="FHW246" s="92"/>
      <c r="FHX246" s="92"/>
      <c r="FHY246" s="92"/>
      <c r="FHZ246" s="92"/>
      <c r="FIA246" s="92"/>
      <c r="FIB246" s="92"/>
      <c r="FIC246" s="92"/>
      <c r="FID246" s="92"/>
      <c r="FIE246" s="92"/>
      <c r="FIF246" s="92"/>
      <c r="FIG246" s="92"/>
      <c r="FIH246" s="92"/>
      <c r="FII246" s="92"/>
      <c r="FIJ246" s="92"/>
      <c r="FIK246" s="92"/>
      <c r="FIL246" s="92"/>
      <c r="FIM246" s="92"/>
      <c r="FIN246" s="92"/>
      <c r="FIO246" s="92"/>
      <c r="FIP246" s="92"/>
      <c r="FIQ246" s="92"/>
      <c r="FIR246" s="92"/>
      <c r="FIS246" s="92"/>
      <c r="FIT246" s="92"/>
      <c r="FIU246" s="92"/>
      <c r="FIV246" s="92"/>
      <c r="FIW246" s="92"/>
      <c r="FIX246" s="92"/>
      <c r="FIY246" s="92"/>
      <c r="FIZ246" s="92"/>
      <c r="FJA246" s="92"/>
      <c r="FJB246" s="92"/>
      <c r="FJC246" s="92"/>
      <c r="FJD246" s="92"/>
      <c r="FJE246" s="92"/>
      <c r="FJF246" s="92"/>
      <c r="FJG246" s="92"/>
      <c r="FJH246" s="92"/>
      <c r="FJI246" s="92"/>
      <c r="FJJ246" s="92"/>
      <c r="FJK246" s="92"/>
      <c r="FJL246" s="92"/>
      <c r="FJM246" s="92"/>
      <c r="FJN246" s="92"/>
      <c r="FJO246" s="92"/>
      <c r="FJP246" s="92"/>
      <c r="FJQ246" s="92"/>
      <c r="FJR246" s="92"/>
      <c r="FJS246" s="92"/>
      <c r="FJT246" s="92"/>
      <c r="FJU246" s="92"/>
      <c r="FJV246" s="92"/>
      <c r="FJW246" s="92"/>
      <c r="FJX246" s="92"/>
      <c r="FJY246" s="92"/>
      <c r="FJZ246" s="92"/>
      <c r="FKA246" s="92"/>
      <c r="FKB246" s="92"/>
      <c r="FKC246" s="92"/>
      <c r="FKD246" s="92"/>
      <c r="FKE246" s="92"/>
      <c r="FKF246" s="92"/>
      <c r="FKG246" s="92"/>
      <c r="FKH246" s="92"/>
      <c r="FKI246" s="92"/>
      <c r="FKJ246" s="92"/>
      <c r="FKK246" s="92"/>
      <c r="FKL246" s="92"/>
      <c r="FKM246" s="92"/>
      <c r="FKN246" s="92"/>
      <c r="FKO246" s="92"/>
      <c r="FKP246" s="92"/>
      <c r="FKQ246" s="92"/>
      <c r="FKR246" s="92"/>
      <c r="FKS246" s="92"/>
      <c r="FKT246" s="92"/>
      <c r="FKU246" s="92"/>
      <c r="FKV246" s="92"/>
      <c r="FKW246" s="92"/>
      <c r="FKX246" s="92"/>
      <c r="FKY246" s="92"/>
      <c r="FKZ246" s="92"/>
      <c r="FLA246" s="92"/>
      <c r="FLB246" s="92"/>
      <c r="FLC246" s="92"/>
      <c r="FLD246" s="92"/>
      <c r="FLE246" s="92"/>
      <c r="FLF246" s="92"/>
      <c r="FLG246" s="92"/>
      <c r="FLH246" s="92"/>
      <c r="FLI246" s="92"/>
      <c r="FLJ246" s="92"/>
      <c r="FLK246" s="92"/>
      <c r="FLL246" s="92"/>
      <c r="FLM246" s="92"/>
      <c r="FLN246" s="92"/>
      <c r="FLO246" s="92"/>
      <c r="FLP246" s="92"/>
      <c r="FLQ246" s="92"/>
      <c r="FLR246" s="92"/>
      <c r="FLS246" s="92"/>
      <c r="FLT246" s="92"/>
      <c r="FLU246" s="92"/>
      <c r="FLV246" s="92"/>
      <c r="FLW246" s="92"/>
      <c r="FLX246" s="92"/>
      <c r="FLY246" s="92"/>
      <c r="FLZ246" s="92"/>
      <c r="FMA246" s="92"/>
      <c r="FMB246" s="92"/>
      <c r="FMC246" s="92"/>
      <c r="FMD246" s="92"/>
      <c r="FME246" s="92"/>
      <c r="FMF246" s="92"/>
      <c r="FMG246" s="92"/>
      <c r="FMH246" s="92"/>
      <c r="FMI246" s="92"/>
      <c r="FMJ246" s="92"/>
      <c r="FMK246" s="92"/>
      <c r="FML246" s="92"/>
      <c r="FMM246" s="92"/>
      <c r="FMN246" s="92"/>
      <c r="FMO246" s="92"/>
      <c r="FMP246" s="92"/>
      <c r="FMQ246" s="92"/>
      <c r="FMR246" s="92"/>
      <c r="FMS246" s="92"/>
      <c r="FMT246" s="92"/>
      <c r="FMU246" s="92"/>
      <c r="FMV246" s="92"/>
      <c r="FMW246" s="92"/>
      <c r="FMX246" s="92"/>
      <c r="FMY246" s="92"/>
      <c r="FMZ246" s="92"/>
      <c r="FNA246" s="92"/>
      <c r="FNB246" s="92"/>
      <c r="FNC246" s="92"/>
      <c r="FND246" s="92"/>
      <c r="FNE246" s="92"/>
      <c r="FNF246" s="92"/>
      <c r="FNG246" s="92"/>
      <c r="FNH246" s="92"/>
      <c r="FNI246" s="92"/>
      <c r="FNJ246" s="92"/>
      <c r="FNK246" s="92"/>
      <c r="FNL246" s="92"/>
      <c r="FNM246" s="92"/>
      <c r="FNN246" s="92"/>
      <c r="FNO246" s="92"/>
      <c r="FNP246" s="92"/>
      <c r="FNQ246" s="92"/>
      <c r="FNR246" s="92"/>
      <c r="FNS246" s="92"/>
      <c r="FNT246" s="92"/>
      <c r="FNU246" s="92"/>
      <c r="FNV246" s="92"/>
      <c r="FNW246" s="92"/>
      <c r="FNX246" s="92"/>
      <c r="FNY246" s="92"/>
      <c r="FNZ246" s="92"/>
      <c r="FOA246" s="92"/>
      <c r="FOB246" s="92"/>
      <c r="FOC246" s="92"/>
      <c r="FOD246" s="92"/>
      <c r="FOE246" s="92"/>
      <c r="FOF246" s="92"/>
      <c r="FOG246" s="92"/>
      <c r="FOH246" s="92"/>
      <c r="FOI246" s="92"/>
      <c r="FOJ246" s="92"/>
      <c r="FOK246" s="92"/>
      <c r="FOL246" s="92"/>
      <c r="FOM246" s="92"/>
      <c r="FON246" s="92"/>
      <c r="FOO246" s="92"/>
      <c r="FOP246" s="92"/>
      <c r="FOQ246" s="92"/>
      <c r="FOR246" s="92"/>
      <c r="FOS246" s="92"/>
      <c r="FOT246" s="92"/>
      <c r="FOU246" s="92"/>
      <c r="FOV246" s="92"/>
      <c r="FOW246" s="92"/>
      <c r="FOX246" s="92"/>
      <c r="FOY246" s="92"/>
      <c r="FOZ246" s="92"/>
      <c r="FPA246" s="92"/>
      <c r="FPB246" s="92"/>
      <c r="FPC246" s="92"/>
      <c r="FPD246" s="92"/>
      <c r="FPE246" s="92"/>
      <c r="FPF246" s="92"/>
      <c r="FPG246" s="92"/>
      <c r="FPH246" s="92"/>
      <c r="FPI246" s="92"/>
      <c r="FPJ246" s="92"/>
      <c r="FPK246" s="92"/>
      <c r="FPL246" s="92"/>
      <c r="FPM246" s="92"/>
      <c r="FPN246" s="92"/>
      <c r="FPO246" s="92"/>
      <c r="FPP246" s="92"/>
      <c r="FPQ246" s="92"/>
      <c r="FPR246" s="92"/>
      <c r="FPS246" s="92"/>
      <c r="FPT246" s="92"/>
      <c r="FPU246" s="92"/>
      <c r="FPV246" s="92"/>
      <c r="FPW246" s="92"/>
      <c r="FPX246" s="92"/>
      <c r="FPY246" s="92"/>
      <c r="FPZ246" s="92"/>
      <c r="FQA246" s="92"/>
      <c r="FQB246" s="92"/>
      <c r="FQC246" s="92"/>
      <c r="FQD246" s="92"/>
      <c r="FQE246" s="92"/>
      <c r="FQF246" s="92"/>
      <c r="FQG246" s="92"/>
      <c r="FQH246" s="92"/>
      <c r="FQI246" s="92"/>
      <c r="FQJ246" s="92"/>
      <c r="FQK246" s="92"/>
      <c r="FQL246" s="92"/>
      <c r="FQM246" s="92"/>
      <c r="FQN246" s="92"/>
      <c r="FQO246" s="92"/>
      <c r="FQP246" s="92"/>
      <c r="FQQ246" s="92"/>
      <c r="FQR246" s="92"/>
      <c r="FQS246" s="92"/>
      <c r="FQT246" s="92"/>
      <c r="FQU246" s="92"/>
      <c r="FQV246" s="92"/>
      <c r="FQW246" s="92"/>
      <c r="FQX246" s="92"/>
      <c r="FQY246" s="92"/>
      <c r="FQZ246" s="92"/>
      <c r="FRA246" s="92"/>
      <c r="FRB246" s="92"/>
      <c r="FRC246" s="92"/>
      <c r="FRD246" s="92"/>
      <c r="FRE246" s="92"/>
      <c r="FRF246" s="92"/>
      <c r="FRG246" s="92"/>
      <c r="FRH246" s="92"/>
      <c r="FRI246" s="92"/>
      <c r="FRJ246" s="92"/>
      <c r="FRK246" s="92"/>
      <c r="FRL246" s="92"/>
      <c r="FRM246" s="92"/>
      <c r="FRN246" s="92"/>
      <c r="FRO246" s="92"/>
      <c r="FRP246" s="92"/>
      <c r="FRQ246" s="92"/>
      <c r="FRR246" s="92"/>
      <c r="FRS246" s="92"/>
      <c r="FRT246" s="92"/>
      <c r="FRU246" s="92"/>
      <c r="FRV246" s="92"/>
      <c r="FRW246" s="92"/>
      <c r="FRX246" s="92"/>
      <c r="FRY246" s="92"/>
      <c r="FRZ246" s="92"/>
      <c r="FSA246" s="92"/>
      <c r="FSB246" s="92"/>
      <c r="FSC246" s="92"/>
      <c r="FSD246" s="92"/>
      <c r="FSE246" s="92"/>
      <c r="FSF246" s="92"/>
      <c r="FSG246" s="92"/>
      <c r="FSH246" s="92"/>
      <c r="FSI246" s="92"/>
      <c r="FSJ246" s="92"/>
      <c r="FSK246" s="92"/>
      <c r="FSL246" s="92"/>
      <c r="FSM246" s="92"/>
      <c r="FSN246" s="92"/>
      <c r="FSO246" s="92"/>
      <c r="FSP246" s="92"/>
      <c r="FSQ246" s="92"/>
      <c r="FSR246" s="92"/>
      <c r="FSS246" s="92"/>
      <c r="FST246" s="92"/>
      <c r="FSU246" s="92"/>
      <c r="FSV246" s="92"/>
      <c r="FSW246" s="92"/>
      <c r="FSX246" s="92"/>
      <c r="FSY246" s="92"/>
      <c r="FSZ246" s="92"/>
      <c r="FTA246" s="92"/>
      <c r="FTB246" s="92"/>
      <c r="FTC246" s="92"/>
      <c r="FTD246" s="92"/>
      <c r="FTE246" s="92"/>
      <c r="FTF246" s="92"/>
      <c r="FTG246" s="92"/>
      <c r="FTH246" s="92"/>
      <c r="FTI246" s="92"/>
      <c r="FTJ246" s="92"/>
      <c r="FTK246" s="92"/>
      <c r="FTL246" s="92"/>
      <c r="FTM246" s="92"/>
      <c r="FTN246" s="92"/>
      <c r="FTO246" s="92"/>
      <c r="FTP246" s="92"/>
      <c r="FTQ246" s="92"/>
      <c r="FTR246" s="92"/>
      <c r="FTS246" s="92"/>
      <c r="FTT246" s="92"/>
      <c r="FTU246" s="92"/>
      <c r="FTV246" s="92"/>
      <c r="FTW246" s="92"/>
      <c r="FTX246" s="92"/>
      <c r="FTY246" s="92"/>
      <c r="FTZ246" s="92"/>
      <c r="FUA246" s="92"/>
      <c r="FUB246" s="92"/>
      <c r="FUC246" s="92"/>
      <c r="FUD246" s="92"/>
      <c r="FUE246" s="92"/>
      <c r="FUF246" s="92"/>
      <c r="FUG246" s="92"/>
      <c r="FUH246" s="92"/>
      <c r="FUI246" s="92"/>
      <c r="FUJ246" s="92"/>
      <c r="FUK246" s="92"/>
      <c r="FUL246" s="92"/>
      <c r="FUM246" s="92"/>
      <c r="FUN246" s="92"/>
      <c r="FUO246" s="92"/>
      <c r="FUP246" s="92"/>
      <c r="FUQ246" s="92"/>
      <c r="FUR246" s="92"/>
      <c r="FUS246" s="92"/>
      <c r="FUT246" s="92"/>
      <c r="FUU246" s="92"/>
      <c r="FUV246" s="92"/>
      <c r="FUW246" s="92"/>
      <c r="FUX246" s="92"/>
      <c r="FUY246" s="92"/>
      <c r="FUZ246" s="92"/>
      <c r="FVA246" s="92"/>
      <c r="FVB246" s="92"/>
      <c r="FVC246" s="92"/>
      <c r="FVD246" s="92"/>
      <c r="FVE246" s="92"/>
      <c r="FVF246" s="92"/>
      <c r="FVG246" s="92"/>
      <c r="FVH246" s="92"/>
      <c r="FVI246" s="92"/>
      <c r="FVJ246" s="92"/>
      <c r="FVK246" s="92"/>
      <c r="FVL246" s="92"/>
      <c r="FVM246" s="92"/>
      <c r="FVN246" s="92"/>
      <c r="FVO246" s="92"/>
      <c r="FVP246" s="92"/>
      <c r="FVQ246" s="92"/>
      <c r="FVR246" s="92"/>
      <c r="FVS246" s="92"/>
      <c r="FVT246" s="92"/>
      <c r="FVU246" s="92"/>
      <c r="FVV246" s="92"/>
      <c r="FVW246" s="92"/>
      <c r="FVX246" s="92"/>
      <c r="FVY246" s="92"/>
      <c r="FVZ246" s="92"/>
      <c r="FWA246" s="92"/>
      <c r="FWB246" s="92"/>
      <c r="FWC246" s="92"/>
      <c r="FWD246" s="92"/>
      <c r="FWE246" s="92"/>
      <c r="FWF246" s="92"/>
      <c r="FWG246" s="92"/>
      <c r="FWH246" s="92"/>
      <c r="FWI246" s="92"/>
      <c r="FWJ246" s="92"/>
      <c r="FWK246" s="92"/>
      <c r="FWL246" s="92"/>
      <c r="FWM246" s="92"/>
      <c r="FWN246" s="92"/>
      <c r="FWO246" s="92"/>
      <c r="FWP246" s="92"/>
      <c r="FWQ246" s="92"/>
      <c r="FWR246" s="92"/>
      <c r="FWS246" s="92"/>
      <c r="FWT246" s="92"/>
      <c r="FWU246" s="92"/>
      <c r="FWV246" s="92"/>
      <c r="FWW246" s="92"/>
      <c r="FWX246" s="92"/>
      <c r="FWY246" s="92"/>
      <c r="FWZ246" s="92"/>
      <c r="FXA246" s="92"/>
      <c r="FXB246" s="92"/>
      <c r="FXC246" s="92"/>
      <c r="FXD246" s="92"/>
      <c r="FXE246" s="92"/>
      <c r="FXF246" s="92"/>
      <c r="FXG246" s="92"/>
      <c r="FXH246" s="92"/>
      <c r="FXI246" s="92"/>
      <c r="FXJ246" s="92"/>
      <c r="FXK246" s="92"/>
      <c r="FXL246" s="92"/>
      <c r="FXM246" s="92"/>
      <c r="FXN246" s="92"/>
      <c r="FXO246" s="92"/>
      <c r="FXP246" s="92"/>
      <c r="FXQ246" s="92"/>
      <c r="FXR246" s="92"/>
      <c r="FXS246" s="92"/>
      <c r="FXT246" s="92"/>
      <c r="FXU246" s="92"/>
      <c r="FXV246" s="92"/>
      <c r="FXW246" s="92"/>
      <c r="FXX246" s="92"/>
      <c r="FXY246" s="92"/>
      <c r="FXZ246" s="92"/>
      <c r="FYA246" s="92"/>
      <c r="FYB246" s="92"/>
      <c r="FYC246" s="92"/>
      <c r="FYD246" s="92"/>
      <c r="FYE246" s="92"/>
      <c r="FYF246" s="92"/>
      <c r="FYG246" s="92"/>
      <c r="FYH246" s="92"/>
      <c r="FYI246" s="92"/>
      <c r="FYJ246" s="92"/>
      <c r="FYK246" s="92"/>
      <c r="FYL246" s="92"/>
      <c r="FYM246" s="92"/>
      <c r="FYN246" s="92"/>
      <c r="FYO246" s="92"/>
      <c r="FYP246" s="92"/>
      <c r="FYQ246" s="92"/>
      <c r="FYR246" s="92"/>
      <c r="FYS246" s="92"/>
      <c r="FYT246" s="92"/>
      <c r="FYU246" s="92"/>
      <c r="FYV246" s="92"/>
      <c r="FYW246" s="92"/>
      <c r="FYX246" s="92"/>
      <c r="FYY246" s="92"/>
      <c r="FYZ246" s="92"/>
      <c r="FZA246" s="92"/>
      <c r="FZB246" s="92"/>
      <c r="FZC246" s="92"/>
      <c r="FZD246" s="92"/>
      <c r="FZE246" s="92"/>
      <c r="FZF246" s="92"/>
      <c r="FZG246" s="92"/>
      <c r="FZH246" s="92"/>
      <c r="FZI246" s="92"/>
      <c r="FZJ246" s="92"/>
      <c r="FZK246" s="92"/>
      <c r="FZL246" s="92"/>
      <c r="FZM246" s="92"/>
      <c r="FZN246" s="92"/>
      <c r="FZO246" s="92"/>
      <c r="FZP246" s="92"/>
      <c r="FZQ246" s="92"/>
      <c r="FZR246" s="92"/>
      <c r="FZS246" s="92"/>
      <c r="FZT246" s="92"/>
      <c r="FZU246" s="92"/>
      <c r="FZV246" s="92"/>
      <c r="FZW246" s="92"/>
      <c r="FZX246" s="92"/>
      <c r="FZY246" s="92"/>
      <c r="FZZ246" s="92"/>
      <c r="GAA246" s="92"/>
      <c r="GAB246" s="92"/>
      <c r="GAC246" s="92"/>
      <c r="GAD246" s="92"/>
      <c r="GAE246" s="92"/>
      <c r="GAF246" s="92"/>
      <c r="GAG246" s="92"/>
      <c r="GAH246" s="92"/>
      <c r="GAI246" s="92"/>
      <c r="GAJ246" s="92"/>
      <c r="GAK246" s="92"/>
      <c r="GAL246" s="92"/>
      <c r="GAM246" s="92"/>
      <c r="GAN246" s="92"/>
      <c r="GAO246" s="92"/>
      <c r="GAP246" s="92"/>
      <c r="GAQ246" s="92"/>
      <c r="GAR246" s="92"/>
      <c r="GAS246" s="92"/>
      <c r="GAT246" s="92"/>
      <c r="GAU246" s="92"/>
      <c r="GAV246" s="92"/>
      <c r="GAW246" s="92"/>
      <c r="GAX246" s="92"/>
      <c r="GAY246" s="92"/>
      <c r="GAZ246" s="92"/>
      <c r="GBA246" s="92"/>
      <c r="GBB246" s="92"/>
      <c r="GBC246" s="92"/>
      <c r="GBD246" s="92"/>
      <c r="GBE246" s="92"/>
      <c r="GBF246" s="92"/>
      <c r="GBG246" s="92"/>
      <c r="GBH246" s="92"/>
      <c r="GBI246" s="92"/>
      <c r="GBJ246" s="92"/>
      <c r="GBK246" s="92"/>
      <c r="GBL246" s="92"/>
      <c r="GBM246" s="92"/>
      <c r="GBN246" s="92"/>
      <c r="GBO246" s="92"/>
      <c r="GBP246" s="92"/>
      <c r="GBQ246" s="92"/>
      <c r="GBR246" s="92"/>
      <c r="GBS246" s="92"/>
      <c r="GBT246" s="92"/>
      <c r="GBU246" s="92"/>
      <c r="GBV246" s="92"/>
      <c r="GBW246" s="92"/>
      <c r="GBX246" s="92"/>
      <c r="GBY246" s="92"/>
      <c r="GBZ246" s="92"/>
      <c r="GCA246" s="92"/>
      <c r="GCB246" s="92"/>
      <c r="GCC246" s="92"/>
      <c r="GCD246" s="92"/>
      <c r="GCE246" s="92"/>
      <c r="GCF246" s="92"/>
      <c r="GCG246" s="92"/>
      <c r="GCH246" s="92"/>
      <c r="GCI246" s="92"/>
      <c r="GCJ246" s="92"/>
      <c r="GCK246" s="92"/>
      <c r="GCL246" s="92"/>
      <c r="GCM246" s="92"/>
      <c r="GCN246" s="92"/>
      <c r="GCO246" s="92"/>
      <c r="GCP246" s="92"/>
      <c r="GCQ246" s="92"/>
      <c r="GCR246" s="92"/>
      <c r="GCS246" s="92"/>
      <c r="GCT246" s="92"/>
      <c r="GCU246" s="92"/>
      <c r="GCV246" s="92"/>
      <c r="GCW246" s="92"/>
      <c r="GCX246" s="92"/>
      <c r="GCY246" s="92"/>
      <c r="GCZ246" s="92"/>
      <c r="GDA246" s="92"/>
      <c r="GDB246" s="92"/>
      <c r="GDC246" s="92"/>
      <c r="GDD246" s="92"/>
      <c r="GDE246" s="92"/>
      <c r="GDF246" s="92"/>
      <c r="GDG246" s="92"/>
      <c r="GDH246" s="92"/>
      <c r="GDI246" s="92"/>
      <c r="GDJ246" s="92"/>
      <c r="GDK246" s="92"/>
      <c r="GDL246" s="92"/>
      <c r="GDM246" s="92"/>
      <c r="GDN246" s="92"/>
      <c r="GDO246" s="92"/>
      <c r="GDP246" s="92"/>
      <c r="GDQ246" s="92"/>
      <c r="GDR246" s="92"/>
      <c r="GDS246" s="92"/>
      <c r="GDT246" s="92"/>
      <c r="GDU246" s="92"/>
      <c r="GDV246" s="92"/>
      <c r="GDW246" s="92"/>
      <c r="GDX246" s="92"/>
      <c r="GDY246" s="92"/>
      <c r="GDZ246" s="92"/>
      <c r="GEA246" s="92"/>
      <c r="GEB246" s="92"/>
      <c r="GEC246" s="92"/>
      <c r="GED246" s="92"/>
      <c r="GEE246" s="92"/>
      <c r="GEF246" s="92"/>
      <c r="GEG246" s="92"/>
      <c r="GEH246" s="92"/>
      <c r="GEI246" s="92"/>
      <c r="GEJ246" s="92"/>
      <c r="GEK246" s="92"/>
      <c r="GEL246" s="92"/>
      <c r="GEM246" s="92"/>
      <c r="GEN246" s="92"/>
      <c r="GEO246" s="92"/>
      <c r="GEP246" s="92"/>
      <c r="GEQ246" s="92"/>
      <c r="GER246" s="92"/>
      <c r="GES246" s="92"/>
      <c r="GET246" s="92"/>
      <c r="GEU246" s="92"/>
      <c r="GEV246" s="92"/>
      <c r="GEW246" s="92"/>
      <c r="GEX246" s="92"/>
      <c r="GEY246" s="92"/>
      <c r="GEZ246" s="92"/>
      <c r="GFA246" s="92"/>
      <c r="GFB246" s="92"/>
      <c r="GFC246" s="92"/>
      <c r="GFD246" s="92"/>
      <c r="GFE246" s="92"/>
      <c r="GFF246" s="92"/>
      <c r="GFG246" s="92"/>
      <c r="GFH246" s="92"/>
      <c r="GFI246" s="92"/>
      <c r="GFJ246" s="92"/>
      <c r="GFK246" s="92"/>
      <c r="GFL246" s="92"/>
      <c r="GFM246" s="92"/>
      <c r="GFN246" s="92"/>
      <c r="GFO246" s="92"/>
      <c r="GFP246" s="92"/>
      <c r="GFQ246" s="92"/>
      <c r="GFR246" s="92"/>
      <c r="GFS246" s="92"/>
      <c r="GFT246" s="92"/>
      <c r="GFU246" s="92"/>
      <c r="GFV246" s="92"/>
      <c r="GFW246" s="92"/>
      <c r="GFX246" s="92"/>
      <c r="GFY246" s="92"/>
      <c r="GFZ246" s="92"/>
      <c r="GGA246" s="92"/>
      <c r="GGB246" s="92"/>
      <c r="GGC246" s="92"/>
      <c r="GGD246" s="92"/>
      <c r="GGE246" s="92"/>
      <c r="GGF246" s="92"/>
      <c r="GGG246" s="92"/>
      <c r="GGH246" s="92"/>
      <c r="GGI246" s="92"/>
      <c r="GGJ246" s="92"/>
      <c r="GGK246" s="92"/>
      <c r="GGL246" s="92"/>
      <c r="GGM246" s="92"/>
      <c r="GGN246" s="92"/>
      <c r="GGO246" s="92"/>
      <c r="GGP246" s="92"/>
      <c r="GGQ246" s="92"/>
      <c r="GGR246" s="92"/>
      <c r="GGS246" s="92"/>
      <c r="GGT246" s="92"/>
      <c r="GGU246" s="92"/>
      <c r="GGV246" s="92"/>
      <c r="GGW246" s="92"/>
      <c r="GGX246" s="92"/>
      <c r="GGY246" s="92"/>
      <c r="GGZ246" s="92"/>
      <c r="GHA246" s="92"/>
      <c r="GHB246" s="92"/>
      <c r="GHC246" s="92"/>
      <c r="GHD246" s="92"/>
      <c r="GHE246" s="92"/>
      <c r="GHF246" s="92"/>
      <c r="GHG246" s="92"/>
      <c r="GHH246" s="92"/>
      <c r="GHI246" s="92"/>
      <c r="GHJ246" s="92"/>
      <c r="GHK246" s="92"/>
      <c r="GHL246" s="92"/>
      <c r="GHM246" s="92"/>
      <c r="GHN246" s="92"/>
      <c r="GHO246" s="92"/>
      <c r="GHP246" s="92"/>
      <c r="GHQ246" s="92"/>
      <c r="GHR246" s="92"/>
      <c r="GHS246" s="92"/>
      <c r="GHT246" s="92"/>
      <c r="GHU246" s="92"/>
      <c r="GHV246" s="92"/>
      <c r="GHW246" s="92"/>
      <c r="GHX246" s="92"/>
      <c r="GHY246" s="92"/>
      <c r="GHZ246" s="92"/>
      <c r="GIA246" s="92"/>
      <c r="GIB246" s="92"/>
      <c r="GIC246" s="92"/>
      <c r="GID246" s="92"/>
      <c r="GIE246" s="92"/>
      <c r="GIF246" s="92"/>
      <c r="GIG246" s="92"/>
      <c r="GIH246" s="92"/>
      <c r="GII246" s="92"/>
      <c r="GIJ246" s="92"/>
      <c r="GIK246" s="92"/>
      <c r="GIL246" s="92"/>
      <c r="GIM246" s="92"/>
      <c r="GIN246" s="92"/>
      <c r="GIO246" s="92"/>
      <c r="GIP246" s="92"/>
      <c r="GIQ246" s="92"/>
      <c r="GIR246" s="92"/>
      <c r="GIS246" s="92"/>
      <c r="GIT246" s="92"/>
      <c r="GIU246" s="92"/>
      <c r="GIV246" s="92"/>
      <c r="GIW246" s="92"/>
      <c r="GIX246" s="92"/>
      <c r="GIY246" s="92"/>
      <c r="GIZ246" s="92"/>
      <c r="GJA246" s="92"/>
      <c r="GJB246" s="92"/>
      <c r="GJC246" s="92"/>
      <c r="GJD246" s="92"/>
      <c r="GJE246" s="92"/>
      <c r="GJF246" s="92"/>
      <c r="GJG246" s="92"/>
      <c r="GJH246" s="92"/>
      <c r="GJI246" s="92"/>
      <c r="GJJ246" s="92"/>
      <c r="GJK246" s="92"/>
      <c r="GJL246" s="92"/>
      <c r="GJM246" s="92"/>
      <c r="GJN246" s="92"/>
      <c r="GJO246" s="92"/>
      <c r="GJP246" s="92"/>
      <c r="GJQ246" s="92"/>
      <c r="GJR246" s="92"/>
      <c r="GJS246" s="92"/>
      <c r="GJT246" s="92"/>
      <c r="GJU246" s="92"/>
      <c r="GJV246" s="92"/>
      <c r="GJW246" s="92"/>
      <c r="GJX246" s="92"/>
      <c r="GJY246" s="92"/>
      <c r="GJZ246" s="92"/>
      <c r="GKA246" s="92"/>
      <c r="GKB246" s="92"/>
      <c r="GKC246" s="92"/>
      <c r="GKD246" s="92"/>
      <c r="GKE246" s="92"/>
      <c r="GKF246" s="92"/>
      <c r="GKG246" s="92"/>
      <c r="GKH246" s="92"/>
      <c r="GKI246" s="92"/>
      <c r="GKJ246" s="92"/>
      <c r="GKK246" s="92"/>
      <c r="GKL246" s="92"/>
      <c r="GKM246" s="92"/>
      <c r="GKN246" s="92"/>
      <c r="GKO246" s="92"/>
      <c r="GKP246" s="92"/>
      <c r="GKQ246" s="92"/>
      <c r="GKR246" s="92"/>
      <c r="GKS246" s="92"/>
      <c r="GKT246" s="92"/>
      <c r="GKU246" s="92"/>
      <c r="GKV246" s="92"/>
      <c r="GKW246" s="92"/>
      <c r="GKX246" s="92"/>
      <c r="GKY246" s="92"/>
      <c r="GKZ246" s="92"/>
      <c r="GLA246" s="92"/>
      <c r="GLB246" s="92"/>
      <c r="GLC246" s="92"/>
      <c r="GLD246" s="92"/>
      <c r="GLE246" s="92"/>
      <c r="GLF246" s="92"/>
      <c r="GLG246" s="92"/>
      <c r="GLH246" s="92"/>
      <c r="GLI246" s="92"/>
      <c r="GLJ246" s="92"/>
      <c r="GLK246" s="92"/>
      <c r="GLL246" s="92"/>
      <c r="GLM246" s="92"/>
      <c r="GLN246" s="92"/>
      <c r="GLO246" s="92"/>
      <c r="GLP246" s="92"/>
      <c r="GLQ246" s="92"/>
      <c r="GLR246" s="92"/>
      <c r="GLS246" s="92"/>
      <c r="GLT246" s="92"/>
      <c r="GLU246" s="92"/>
      <c r="GLV246" s="92"/>
      <c r="GLW246" s="92"/>
      <c r="GLX246" s="92"/>
      <c r="GLY246" s="92"/>
      <c r="GLZ246" s="92"/>
      <c r="GMA246" s="92"/>
      <c r="GMB246" s="92"/>
      <c r="GMC246" s="92"/>
      <c r="GMD246" s="92"/>
      <c r="GME246" s="92"/>
      <c r="GMF246" s="92"/>
      <c r="GMG246" s="92"/>
      <c r="GMH246" s="92"/>
      <c r="GMI246" s="92"/>
      <c r="GMJ246" s="92"/>
      <c r="GMK246" s="92"/>
      <c r="GML246" s="92"/>
      <c r="GMM246" s="92"/>
      <c r="GMN246" s="92"/>
      <c r="GMO246" s="92"/>
      <c r="GMP246" s="92"/>
      <c r="GMQ246" s="92"/>
      <c r="GMR246" s="92"/>
      <c r="GMS246" s="92"/>
      <c r="GMT246" s="92"/>
      <c r="GMU246" s="92"/>
      <c r="GMV246" s="92"/>
      <c r="GMW246" s="92"/>
      <c r="GMX246" s="92"/>
      <c r="GMY246" s="92"/>
      <c r="GMZ246" s="92"/>
      <c r="GNA246" s="92"/>
      <c r="GNB246" s="92"/>
      <c r="GNC246" s="92"/>
      <c r="GND246" s="92"/>
      <c r="GNE246" s="92"/>
      <c r="GNF246" s="92"/>
      <c r="GNG246" s="92"/>
      <c r="GNH246" s="92"/>
      <c r="GNI246" s="92"/>
      <c r="GNJ246" s="92"/>
      <c r="GNK246" s="92"/>
      <c r="GNL246" s="92"/>
      <c r="GNM246" s="92"/>
      <c r="GNN246" s="92"/>
      <c r="GNO246" s="92"/>
      <c r="GNP246" s="92"/>
      <c r="GNQ246" s="92"/>
      <c r="GNR246" s="92"/>
      <c r="GNS246" s="92"/>
      <c r="GNT246" s="92"/>
      <c r="GNU246" s="92"/>
      <c r="GNV246" s="92"/>
      <c r="GNW246" s="92"/>
      <c r="GNX246" s="92"/>
      <c r="GNY246" s="92"/>
      <c r="GNZ246" s="92"/>
      <c r="GOA246" s="92"/>
      <c r="GOB246" s="92"/>
      <c r="GOC246" s="92"/>
      <c r="GOD246" s="92"/>
      <c r="GOE246" s="92"/>
      <c r="GOF246" s="92"/>
      <c r="GOG246" s="92"/>
      <c r="GOH246" s="92"/>
      <c r="GOI246" s="92"/>
      <c r="GOJ246" s="92"/>
      <c r="GOK246" s="92"/>
      <c r="GOL246" s="92"/>
      <c r="GOM246" s="92"/>
      <c r="GON246" s="92"/>
      <c r="GOO246" s="92"/>
      <c r="GOP246" s="92"/>
      <c r="GOQ246" s="92"/>
      <c r="GOR246" s="92"/>
      <c r="GOS246" s="92"/>
      <c r="GOT246" s="92"/>
      <c r="GOU246" s="92"/>
      <c r="GOV246" s="92"/>
      <c r="GOW246" s="92"/>
      <c r="GOX246" s="92"/>
      <c r="GOY246" s="92"/>
      <c r="GOZ246" s="92"/>
      <c r="GPA246" s="92"/>
      <c r="GPB246" s="92"/>
      <c r="GPC246" s="92"/>
      <c r="GPD246" s="92"/>
      <c r="GPE246" s="92"/>
      <c r="GPF246" s="92"/>
      <c r="GPG246" s="92"/>
      <c r="GPH246" s="92"/>
      <c r="GPI246" s="92"/>
      <c r="GPJ246" s="92"/>
      <c r="GPK246" s="92"/>
      <c r="GPL246" s="92"/>
      <c r="GPM246" s="92"/>
      <c r="GPN246" s="92"/>
      <c r="GPO246" s="92"/>
      <c r="GPP246" s="92"/>
      <c r="GPQ246" s="92"/>
      <c r="GPR246" s="92"/>
      <c r="GPS246" s="92"/>
      <c r="GPT246" s="92"/>
      <c r="GPU246" s="92"/>
      <c r="GPV246" s="92"/>
      <c r="GPW246" s="92"/>
      <c r="GPX246" s="92"/>
      <c r="GPY246" s="92"/>
      <c r="GPZ246" s="92"/>
      <c r="GQA246" s="92"/>
      <c r="GQB246" s="92"/>
      <c r="GQC246" s="92"/>
      <c r="GQD246" s="92"/>
      <c r="GQE246" s="92"/>
      <c r="GQF246" s="92"/>
      <c r="GQG246" s="92"/>
      <c r="GQH246" s="92"/>
      <c r="GQI246" s="92"/>
      <c r="GQJ246" s="92"/>
      <c r="GQK246" s="92"/>
      <c r="GQL246" s="92"/>
      <c r="GQM246" s="92"/>
      <c r="GQN246" s="92"/>
      <c r="GQO246" s="92"/>
      <c r="GQP246" s="92"/>
      <c r="GQQ246" s="92"/>
      <c r="GQR246" s="92"/>
      <c r="GQS246" s="92"/>
      <c r="GQT246" s="92"/>
      <c r="GQU246" s="92"/>
      <c r="GQV246" s="92"/>
      <c r="GQW246" s="92"/>
      <c r="GQX246" s="92"/>
      <c r="GQY246" s="92"/>
      <c r="GQZ246" s="92"/>
      <c r="GRA246" s="92"/>
      <c r="GRB246" s="92"/>
      <c r="GRC246" s="92"/>
      <c r="GRD246" s="92"/>
      <c r="GRE246" s="92"/>
      <c r="GRF246" s="92"/>
      <c r="GRG246" s="92"/>
      <c r="GRH246" s="92"/>
      <c r="GRI246" s="92"/>
      <c r="GRJ246" s="92"/>
      <c r="GRK246" s="92"/>
      <c r="GRL246" s="92"/>
      <c r="GRM246" s="92"/>
      <c r="GRN246" s="92"/>
      <c r="GRO246" s="92"/>
      <c r="GRP246" s="92"/>
      <c r="GRQ246" s="92"/>
      <c r="GRR246" s="92"/>
      <c r="GRS246" s="92"/>
      <c r="GRT246" s="92"/>
      <c r="GRU246" s="92"/>
      <c r="GRV246" s="92"/>
      <c r="GRW246" s="92"/>
      <c r="GRX246" s="92"/>
      <c r="GRY246" s="92"/>
      <c r="GRZ246" s="92"/>
      <c r="GSA246" s="92"/>
      <c r="GSB246" s="92"/>
      <c r="GSC246" s="92"/>
      <c r="GSD246" s="92"/>
      <c r="GSE246" s="92"/>
      <c r="GSF246" s="92"/>
      <c r="GSG246" s="92"/>
      <c r="GSH246" s="92"/>
      <c r="GSI246" s="92"/>
      <c r="GSJ246" s="92"/>
      <c r="GSK246" s="92"/>
      <c r="GSL246" s="92"/>
      <c r="GSM246" s="92"/>
      <c r="GSN246" s="92"/>
      <c r="GSO246" s="92"/>
      <c r="GSP246" s="92"/>
      <c r="GSQ246" s="92"/>
      <c r="GSR246" s="92"/>
      <c r="GSS246" s="92"/>
      <c r="GST246" s="92"/>
      <c r="GSU246" s="92"/>
      <c r="GSV246" s="92"/>
      <c r="GSW246" s="92"/>
      <c r="GSX246" s="92"/>
      <c r="GSY246" s="92"/>
      <c r="GSZ246" s="92"/>
      <c r="GTA246" s="92"/>
      <c r="GTB246" s="92"/>
      <c r="GTC246" s="92"/>
      <c r="GTD246" s="92"/>
      <c r="GTE246" s="92"/>
      <c r="GTF246" s="92"/>
      <c r="GTG246" s="92"/>
      <c r="GTH246" s="92"/>
      <c r="GTI246" s="92"/>
      <c r="GTJ246" s="92"/>
      <c r="GTK246" s="92"/>
      <c r="GTL246" s="92"/>
      <c r="GTM246" s="92"/>
      <c r="GTN246" s="92"/>
      <c r="GTO246" s="92"/>
      <c r="GTP246" s="92"/>
      <c r="GTQ246" s="92"/>
      <c r="GTR246" s="92"/>
      <c r="GTS246" s="92"/>
      <c r="GTT246" s="92"/>
      <c r="GTU246" s="92"/>
      <c r="GTV246" s="92"/>
      <c r="GTW246" s="92"/>
      <c r="GTX246" s="92"/>
      <c r="GTY246" s="92"/>
      <c r="GTZ246" s="92"/>
      <c r="GUA246" s="92"/>
      <c r="GUB246" s="92"/>
      <c r="GUC246" s="92"/>
      <c r="GUD246" s="92"/>
      <c r="GUE246" s="92"/>
      <c r="GUF246" s="92"/>
      <c r="GUG246" s="92"/>
      <c r="GUH246" s="92"/>
      <c r="GUI246" s="92"/>
      <c r="GUJ246" s="92"/>
      <c r="GUK246" s="92"/>
      <c r="GUL246" s="92"/>
      <c r="GUM246" s="92"/>
      <c r="GUN246" s="92"/>
      <c r="GUO246" s="92"/>
      <c r="GUP246" s="92"/>
      <c r="GUQ246" s="92"/>
      <c r="GUR246" s="92"/>
      <c r="GUS246" s="92"/>
      <c r="GUT246" s="92"/>
      <c r="GUU246" s="92"/>
      <c r="GUV246" s="92"/>
      <c r="GUW246" s="92"/>
      <c r="GUX246" s="92"/>
      <c r="GUY246" s="92"/>
      <c r="GUZ246" s="92"/>
      <c r="GVA246" s="92"/>
      <c r="GVB246" s="92"/>
      <c r="GVC246" s="92"/>
      <c r="GVD246" s="92"/>
      <c r="GVE246" s="92"/>
      <c r="GVF246" s="92"/>
      <c r="GVG246" s="92"/>
      <c r="GVH246" s="92"/>
      <c r="GVI246" s="92"/>
      <c r="GVJ246" s="92"/>
      <c r="GVK246" s="92"/>
      <c r="GVL246" s="92"/>
      <c r="GVM246" s="92"/>
      <c r="GVN246" s="92"/>
      <c r="GVO246" s="92"/>
      <c r="GVP246" s="92"/>
      <c r="GVQ246" s="92"/>
      <c r="GVR246" s="92"/>
      <c r="GVS246" s="92"/>
      <c r="GVT246" s="92"/>
      <c r="GVU246" s="92"/>
      <c r="GVV246" s="92"/>
      <c r="GVW246" s="92"/>
      <c r="GVX246" s="92"/>
      <c r="GVY246" s="92"/>
      <c r="GVZ246" s="92"/>
      <c r="GWA246" s="92"/>
      <c r="GWB246" s="92"/>
      <c r="GWC246" s="92"/>
      <c r="GWD246" s="92"/>
      <c r="GWE246" s="92"/>
      <c r="GWF246" s="92"/>
      <c r="GWG246" s="92"/>
      <c r="GWH246" s="92"/>
      <c r="GWI246" s="92"/>
      <c r="GWJ246" s="92"/>
      <c r="GWK246" s="92"/>
      <c r="GWL246" s="92"/>
      <c r="GWM246" s="92"/>
      <c r="GWN246" s="92"/>
      <c r="GWO246" s="92"/>
      <c r="GWP246" s="92"/>
      <c r="GWQ246" s="92"/>
      <c r="GWR246" s="92"/>
      <c r="GWS246" s="92"/>
      <c r="GWT246" s="92"/>
      <c r="GWU246" s="92"/>
      <c r="GWV246" s="92"/>
      <c r="GWW246" s="92"/>
      <c r="GWX246" s="92"/>
      <c r="GWY246" s="92"/>
      <c r="GWZ246" s="92"/>
      <c r="GXA246" s="92"/>
      <c r="GXB246" s="92"/>
      <c r="GXC246" s="92"/>
      <c r="GXD246" s="92"/>
      <c r="GXE246" s="92"/>
      <c r="GXF246" s="92"/>
      <c r="GXG246" s="92"/>
      <c r="GXH246" s="92"/>
      <c r="GXI246" s="92"/>
      <c r="GXJ246" s="92"/>
      <c r="GXK246" s="92"/>
      <c r="GXL246" s="92"/>
      <c r="GXM246" s="92"/>
      <c r="GXN246" s="92"/>
      <c r="GXO246" s="92"/>
      <c r="GXP246" s="92"/>
      <c r="GXQ246" s="92"/>
      <c r="GXR246" s="92"/>
      <c r="GXS246" s="92"/>
      <c r="GXT246" s="92"/>
      <c r="GXU246" s="92"/>
      <c r="GXV246" s="92"/>
      <c r="GXW246" s="92"/>
      <c r="GXX246" s="92"/>
      <c r="GXY246" s="92"/>
      <c r="GXZ246" s="92"/>
      <c r="GYA246" s="92"/>
      <c r="GYB246" s="92"/>
      <c r="GYC246" s="92"/>
      <c r="GYD246" s="92"/>
      <c r="GYE246" s="92"/>
      <c r="GYF246" s="92"/>
      <c r="GYG246" s="92"/>
      <c r="GYH246" s="92"/>
      <c r="GYI246" s="92"/>
      <c r="GYJ246" s="92"/>
      <c r="GYK246" s="92"/>
      <c r="GYL246" s="92"/>
      <c r="GYM246" s="92"/>
      <c r="GYN246" s="92"/>
      <c r="GYO246" s="92"/>
      <c r="GYP246" s="92"/>
      <c r="GYQ246" s="92"/>
      <c r="GYR246" s="92"/>
      <c r="GYS246" s="92"/>
      <c r="GYT246" s="92"/>
      <c r="GYU246" s="92"/>
      <c r="GYV246" s="92"/>
      <c r="GYW246" s="92"/>
      <c r="GYX246" s="92"/>
      <c r="GYY246" s="92"/>
      <c r="GYZ246" s="92"/>
      <c r="GZA246" s="92"/>
      <c r="GZB246" s="92"/>
      <c r="GZC246" s="92"/>
      <c r="GZD246" s="92"/>
      <c r="GZE246" s="92"/>
      <c r="GZF246" s="92"/>
      <c r="GZG246" s="92"/>
      <c r="GZH246" s="92"/>
      <c r="GZI246" s="92"/>
      <c r="GZJ246" s="92"/>
      <c r="GZK246" s="92"/>
      <c r="GZL246" s="92"/>
      <c r="GZM246" s="92"/>
      <c r="GZN246" s="92"/>
      <c r="GZO246" s="92"/>
      <c r="GZP246" s="92"/>
      <c r="GZQ246" s="92"/>
      <c r="GZR246" s="92"/>
      <c r="GZS246" s="92"/>
      <c r="GZT246" s="92"/>
      <c r="GZU246" s="92"/>
      <c r="GZV246" s="92"/>
      <c r="GZW246" s="92"/>
      <c r="GZX246" s="92"/>
      <c r="GZY246" s="92"/>
      <c r="GZZ246" s="92"/>
      <c r="HAA246" s="92"/>
      <c r="HAB246" s="92"/>
      <c r="HAC246" s="92"/>
      <c r="HAD246" s="92"/>
      <c r="HAE246" s="92"/>
      <c r="HAF246" s="92"/>
      <c r="HAG246" s="92"/>
      <c r="HAH246" s="92"/>
      <c r="HAI246" s="92"/>
      <c r="HAJ246" s="92"/>
      <c r="HAK246" s="92"/>
      <c r="HAL246" s="92"/>
      <c r="HAM246" s="92"/>
      <c r="HAN246" s="92"/>
      <c r="HAO246" s="92"/>
      <c r="HAP246" s="92"/>
      <c r="HAQ246" s="92"/>
      <c r="HAR246" s="92"/>
      <c r="HAS246" s="92"/>
      <c r="HAT246" s="92"/>
      <c r="HAU246" s="92"/>
      <c r="HAV246" s="92"/>
      <c r="HAW246" s="92"/>
      <c r="HAX246" s="92"/>
      <c r="HAY246" s="92"/>
      <c r="HAZ246" s="92"/>
      <c r="HBA246" s="92"/>
      <c r="HBB246" s="92"/>
      <c r="HBC246" s="92"/>
      <c r="HBD246" s="92"/>
      <c r="HBE246" s="92"/>
      <c r="HBF246" s="92"/>
      <c r="HBG246" s="92"/>
      <c r="HBH246" s="92"/>
      <c r="HBI246" s="92"/>
      <c r="HBJ246" s="92"/>
      <c r="HBK246" s="92"/>
      <c r="HBL246" s="92"/>
      <c r="HBM246" s="92"/>
      <c r="HBN246" s="92"/>
      <c r="HBO246" s="92"/>
      <c r="HBP246" s="92"/>
      <c r="HBQ246" s="92"/>
      <c r="HBR246" s="92"/>
      <c r="HBS246" s="92"/>
      <c r="HBT246" s="92"/>
      <c r="HBU246" s="92"/>
      <c r="HBV246" s="92"/>
      <c r="HBW246" s="92"/>
      <c r="HBX246" s="92"/>
      <c r="HBY246" s="92"/>
      <c r="HBZ246" s="92"/>
      <c r="HCA246" s="92"/>
      <c r="HCB246" s="92"/>
      <c r="HCC246" s="92"/>
      <c r="HCD246" s="92"/>
      <c r="HCE246" s="92"/>
      <c r="HCF246" s="92"/>
      <c r="HCG246" s="92"/>
      <c r="HCH246" s="92"/>
      <c r="HCI246" s="92"/>
      <c r="HCJ246" s="92"/>
      <c r="HCK246" s="92"/>
      <c r="HCL246" s="92"/>
      <c r="HCM246" s="92"/>
      <c r="HCN246" s="92"/>
      <c r="HCO246" s="92"/>
      <c r="HCP246" s="92"/>
      <c r="HCQ246" s="92"/>
      <c r="HCR246" s="92"/>
      <c r="HCS246" s="92"/>
      <c r="HCT246" s="92"/>
      <c r="HCU246" s="92"/>
      <c r="HCV246" s="92"/>
      <c r="HCW246" s="92"/>
      <c r="HCX246" s="92"/>
      <c r="HCY246" s="92"/>
      <c r="HCZ246" s="92"/>
      <c r="HDA246" s="92"/>
      <c r="HDB246" s="92"/>
      <c r="HDC246" s="92"/>
      <c r="HDD246" s="92"/>
      <c r="HDE246" s="92"/>
      <c r="HDF246" s="92"/>
      <c r="HDG246" s="92"/>
      <c r="HDH246" s="92"/>
      <c r="HDI246" s="92"/>
      <c r="HDJ246" s="92"/>
      <c r="HDK246" s="92"/>
      <c r="HDL246" s="92"/>
      <c r="HDM246" s="92"/>
      <c r="HDN246" s="92"/>
      <c r="HDO246" s="92"/>
      <c r="HDP246" s="92"/>
      <c r="HDQ246" s="92"/>
      <c r="HDR246" s="92"/>
      <c r="HDS246" s="92"/>
      <c r="HDT246" s="92"/>
      <c r="HDU246" s="92"/>
      <c r="HDV246" s="92"/>
      <c r="HDW246" s="92"/>
      <c r="HDX246" s="92"/>
      <c r="HDY246" s="92"/>
      <c r="HDZ246" s="92"/>
      <c r="HEA246" s="92"/>
      <c r="HEB246" s="92"/>
      <c r="HEC246" s="92"/>
      <c r="HED246" s="92"/>
      <c r="HEE246" s="92"/>
      <c r="HEF246" s="92"/>
      <c r="HEG246" s="92"/>
      <c r="HEH246" s="92"/>
      <c r="HEI246" s="92"/>
      <c r="HEJ246" s="92"/>
      <c r="HEK246" s="92"/>
      <c r="HEL246" s="92"/>
      <c r="HEM246" s="92"/>
      <c r="HEN246" s="92"/>
      <c r="HEO246" s="92"/>
      <c r="HEP246" s="92"/>
      <c r="HEQ246" s="92"/>
      <c r="HER246" s="92"/>
      <c r="HES246" s="92"/>
      <c r="HET246" s="92"/>
      <c r="HEU246" s="92"/>
      <c r="HEV246" s="92"/>
      <c r="HEW246" s="92"/>
      <c r="HEX246" s="92"/>
      <c r="HEY246" s="92"/>
      <c r="HEZ246" s="92"/>
      <c r="HFA246" s="92"/>
      <c r="HFB246" s="92"/>
      <c r="HFC246" s="92"/>
      <c r="HFD246" s="92"/>
      <c r="HFE246" s="92"/>
      <c r="HFF246" s="92"/>
      <c r="HFG246" s="92"/>
      <c r="HFH246" s="92"/>
      <c r="HFI246" s="92"/>
      <c r="HFJ246" s="92"/>
      <c r="HFK246" s="92"/>
      <c r="HFL246" s="92"/>
      <c r="HFM246" s="92"/>
      <c r="HFN246" s="92"/>
      <c r="HFO246" s="92"/>
      <c r="HFP246" s="92"/>
      <c r="HFQ246" s="92"/>
      <c r="HFR246" s="92"/>
      <c r="HFS246" s="92"/>
      <c r="HFT246" s="92"/>
      <c r="HFU246" s="92"/>
      <c r="HFV246" s="92"/>
      <c r="HFW246" s="92"/>
      <c r="HFX246" s="92"/>
      <c r="HFY246" s="92"/>
      <c r="HFZ246" s="92"/>
      <c r="HGA246" s="92"/>
      <c r="HGB246" s="92"/>
      <c r="HGC246" s="92"/>
      <c r="HGD246" s="92"/>
      <c r="HGE246" s="92"/>
      <c r="HGF246" s="92"/>
      <c r="HGG246" s="92"/>
      <c r="HGH246" s="92"/>
      <c r="HGI246" s="92"/>
      <c r="HGJ246" s="92"/>
      <c r="HGK246" s="92"/>
      <c r="HGL246" s="92"/>
      <c r="HGM246" s="92"/>
      <c r="HGN246" s="92"/>
      <c r="HGO246" s="92"/>
      <c r="HGP246" s="92"/>
      <c r="HGQ246" s="92"/>
      <c r="HGR246" s="92"/>
      <c r="HGS246" s="92"/>
      <c r="HGT246" s="92"/>
      <c r="HGU246" s="92"/>
      <c r="HGV246" s="92"/>
      <c r="HGW246" s="92"/>
      <c r="HGX246" s="92"/>
      <c r="HGY246" s="92"/>
      <c r="HGZ246" s="92"/>
      <c r="HHA246" s="92"/>
      <c r="HHB246" s="92"/>
      <c r="HHC246" s="92"/>
      <c r="HHD246" s="92"/>
      <c r="HHE246" s="92"/>
      <c r="HHF246" s="92"/>
      <c r="HHG246" s="92"/>
      <c r="HHH246" s="92"/>
      <c r="HHI246" s="92"/>
      <c r="HHJ246" s="92"/>
      <c r="HHK246" s="92"/>
      <c r="HHL246" s="92"/>
      <c r="HHM246" s="92"/>
      <c r="HHN246" s="92"/>
      <c r="HHO246" s="92"/>
      <c r="HHP246" s="92"/>
      <c r="HHQ246" s="92"/>
      <c r="HHR246" s="92"/>
      <c r="HHS246" s="92"/>
      <c r="HHT246" s="92"/>
      <c r="HHU246" s="92"/>
      <c r="HHV246" s="92"/>
      <c r="HHW246" s="92"/>
      <c r="HHX246" s="92"/>
      <c r="HHY246" s="92"/>
      <c r="HHZ246" s="92"/>
      <c r="HIA246" s="92"/>
      <c r="HIB246" s="92"/>
      <c r="HIC246" s="92"/>
      <c r="HID246" s="92"/>
      <c r="HIE246" s="92"/>
      <c r="HIF246" s="92"/>
      <c r="HIG246" s="92"/>
      <c r="HIH246" s="92"/>
      <c r="HII246" s="92"/>
      <c r="HIJ246" s="92"/>
      <c r="HIK246" s="92"/>
      <c r="HIL246" s="92"/>
      <c r="HIM246" s="92"/>
      <c r="HIN246" s="92"/>
      <c r="HIO246" s="92"/>
      <c r="HIP246" s="92"/>
      <c r="HIQ246" s="92"/>
      <c r="HIR246" s="92"/>
      <c r="HIS246" s="92"/>
      <c r="HIT246" s="92"/>
      <c r="HIU246" s="92"/>
      <c r="HIV246" s="92"/>
      <c r="HIW246" s="92"/>
      <c r="HIX246" s="92"/>
      <c r="HIY246" s="92"/>
      <c r="HIZ246" s="92"/>
      <c r="HJA246" s="92"/>
      <c r="HJB246" s="92"/>
      <c r="HJC246" s="92"/>
      <c r="HJD246" s="92"/>
      <c r="HJE246" s="92"/>
      <c r="HJF246" s="92"/>
      <c r="HJG246" s="92"/>
      <c r="HJH246" s="92"/>
      <c r="HJI246" s="92"/>
      <c r="HJJ246" s="92"/>
      <c r="HJK246" s="92"/>
      <c r="HJL246" s="92"/>
      <c r="HJM246" s="92"/>
      <c r="HJN246" s="92"/>
      <c r="HJO246" s="92"/>
      <c r="HJP246" s="92"/>
      <c r="HJQ246" s="92"/>
      <c r="HJR246" s="92"/>
      <c r="HJS246" s="92"/>
      <c r="HJT246" s="92"/>
      <c r="HJU246" s="92"/>
      <c r="HJV246" s="92"/>
      <c r="HJW246" s="92"/>
      <c r="HJX246" s="92"/>
      <c r="HJY246" s="92"/>
      <c r="HJZ246" s="92"/>
      <c r="HKA246" s="92"/>
      <c r="HKB246" s="92"/>
      <c r="HKC246" s="92"/>
      <c r="HKD246" s="92"/>
      <c r="HKE246" s="92"/>
      <c r="HKF246" s="92"/>
      <c r="HKG246" s="92"/>
      <c r="HKH246" s="92"/>
      <c r="HKI246" s="92"/>
      <c r="HKJ246" s="92"/>
      <c r="HKK246" s="92"/>
      <c r="HKL246" s="92"/>
      <c r="HKM246" s="92"/>
      <c r="HKN246" s="92"/>
      <c r="HKO246" s="92"/>
      <c r="HKP246" s="92"/>
      <c r="HKQ246" s="92"/>
      <c r="HKR246" s="92"/>
      <c r="HKS246" s="92"/>
      <c r="HKT246" s="92"/>
      <c r="HKU246" s="92"/>
      <c r="HKV246" s="92"/>
      <c r="HKW246" s="92"/>
      <c r="HKX246" s="92"/>
      <c r="HKY246" s="92"/>
      <c r="HKZ246" s="92"/>
      <c r="HLA246" s="92"/>
      <c r="HLB246" s="92"/>
      <c r="HLC246" s="92"/>
      <c r="HLD246" s="92"/>
      <c r="HLE246" s="92"/>
      <c r="HLF246" s="92"/>
      <c r="HLG246" s="92"/>
      <c r="HLH246" s="92"/>
      <c r="HLI246" s="92"/>
      <c r="HLJ246" s="92"/>
      <c r="HLK246" s="92"/>
      <c r="HLL246" s="92"/>
      <c r="HLM246" s="92"/>
      <c r="HLN246" s="92"/>
      <c r="HLO246" s="92"/>
      <c r="HLP246" s="92"/>
      <c r="HLQ246" s="92"/>
      <c r="HLR246" s="92"/>
      <c r="HLS246" s="92"/>
      <c r="HLT246" s="92"/>
      <c r="HLU246" s="92"/>
      <c r="HLV246" s="92"/>
      <c r="HLW246" s="92"/>
      <c r="HLX246" s="92"/>
      <c r="HLY246" s="92"/>
      <c r="HLZ246" s="92"/>
      <c r="HMA246" s="92"/>
      <c r="HMB246" s="92"/>
      <c r="HMC246" s="92"/>
      <c r="HMD246" s="92"/>
      <c r="HME246" s="92"/>
      <c r="HMF246" s="92"/>
      <c r="HMG246" s="92"/>
      <c r="HMH246" s="92"/>
      <c r="HMI246" s="92"/>
      <c r="HMJ246" s="92"/>
      <c r="HMK246" s="92"/>
      <c r="HML246" s="92"/>
      <c r="HMM246" s="92"/>
      <c r="HMN246" s="92"/>
      <c r="HMO246" s="92"/>
      <c r="HMP246" s="92"/>
      <c r="HMQ246" s="92"/>
      <c r="HMR246" s="92"/>
      <c r="HMS246" s="92"/>
      <c r="HMT246" s="92"/>
      <c r="HMU246" s="92"/>
      <c r="HMV246" s="92"/>
      <c r="HMW246" s="92"/>
      <c r="HMX246" s="92"/>
      <c r="HMY246" s="92"/>
      <c r="HMZ246" s="92"/>
      <c r="HNA246" s="92"/>
      <c r="HNB246" s="92"/>
      <c r="HNC246" s="92"/>
      <c r="HND246" s="92"/>
      <c r="HNE246" s="92"/>
      <c r="HNF246" s="92"/>
      <c r="HNG246" s="92"/>
      <c r="HNH246" s="92"/>
      <c r="HNI246" s="92"/>
      <c r="HNJ246" s="92"/>
      <c r="HNK246" s="92"/>
      <c r="HNL246" s="92"/>
      <c r="HNM246" s="92"/>
      <c r="HNN246" s="92"/>
      <c r="HNO246" s="92"/>
      <c r="HNP246" s="92"/>
      <c r="HNQ246" s="92"/>
      <c r="HNR246" s="92"/>
      <c r="HNS246" s="92"/>
      <c r="HNT246" s="92"/>
      <c r="HNU246" s="92"/>
      <c r="HNV246" s="92"/>
      <c r="HNW246" s="92"/>
      <c r="HNX246" s="92"/>
      <c r="HNY246" s="92"/>
      <c r="HNZ246" s="92"/>
      <c r="HOA246" s="92"/>
      <c r="HOB246" s="92"/>
      <c r="HOC246" s="92"/>
      <c r="HOD246" s="92"/>
      <c r="HOE246" s="92"/>
      <c r="HOF246" s="92"/>
      <c r="HOG246" s="92"/>
      <c r="HOH246" s="92"/>
      <c r="HOI246" s="92"/>
      <c r="HOJ246" s="92"/>
      <c r="HOK246" s="92"/>
      <c r="HOL246" s="92"/>
      <c r="HOM246" s="92"/>
      <c r="HON246" s="92"/>
      <c r="HOO246" s="92"/>
      <c r="HOP246" s="92"/>
      <c r="HOQ246" s="92"/>
      <c r="HOR246" s="92"/>
      <c r="HOS246" s="92"/>
      <c r="HOT246" s="92"/>
      <c r="HOU246" s="92"/>
      <c r="HOV246" s="92"/>
      <c r="HOW246" s="92"/>
      <c r="HOX246" s="92"/>
      <c r="HOY246" s="92"/>
      <c r="HOZ246" s="92"/>
      <c r="HPA246" s="92"/>
      <c r="HPB246" s="92"/>
      <c r="HPC246" s="92"/>
      <c r="HPD246" s="92"/>
      <c r="HPE246" s="92"/>
      <c r="HPF246" s="92"/>
      <c r="HPG246" s="92"/>
      <c r="HPH246" s="92"/>
      <c r="HPI246" s="92"/>
      <c r="HPJ246" s="92"/>
      <c r="HPK246" s="92"/>
      <c r="HPL246" s="92"/>
      <c r="HPM246" s="92"/>
      <c r="HPN246" s="92"/>
      <c r="HPO246" s="92"/>
      <c r="HPP246" s="92"/>
      <c r="HPQ246" s="92"/>
      <c r="HPR246" s="92"/>
      <c r="HPS246" s="92"/>
      <c r="HPT246" s="92"/>
      <c r="HPU246" s="92"/>
      <c r="HPV246" s="92"/>
      <c r="HPW246" s="92"/>
      <c r="HPX246" s="92"/>
      <c r="HPY246" s="92"/>
      <c r="HPZ246" s="92"/>
      <c r="HQA246" s="92"/>
      <c r="HQB246" s="92"/>
      <c r="HQC246" s="92"/>
      <c r="HQD246" s="92"/>
      <c r="HQE246" s="92"/>
      <c r="HQF246" s="92"/>
      <c r="HQG246" s="92"/>
      <c r="HQH246" s="92"/>
      <c r="HQI246" s="92"/>
      <c r="HQJ246" s="92"/>
      <c r="HQK246" s="92"/>
      <c r="HQL246" s="92"/>
      <c r="HQM246" s="92"/>
      <c r="HQN246" s="92"/>
      <c r="HQO246" s="92"/>
      <c r="HQP246" s="92"/>
      <c r="HQQ246" s="92"/>
      <c r="HQR246" s="92"/>
      <c r="HQS246" s="92"/>
      <c r="HQT246" s="92"/>
      <c r="HQU246" s="92"/>
      <c r="HQV246" s="92"/>
      <c r="HQW246" s="92"/>
      <c r="HQX246" s="92"/>
      <c r="HQY246" s="92"/>
      <c r="HQZ246" s="92"/>
      <c r="HRA246" s="92"/>
      <c r="HRB246" s="92"/>
      <c r="HRC246" s="92"/>
      <c r="HRD246" s="92"/>
      <c r="HRE246" s="92"/>
      <c r="HRF246" s="92"/>
      <c r="HRG246" s="92"/>
      <c r="HRH246" s="92"/>
      <c r="HRI246" s="92"/>
      <c r="HRJ246" s="92"/>
      <c r="HRK246" s="92"/>
      <c r="HRL246" s="92"/>
      <c r="HRM246" s="92"/>
      <c r="HRN246" s="92"/>
      <c r="HRO246" s="92"/>
      <c r="HRP246" s="92"/>
      <c r="HRQ246" s="92"/>
      <c r="HRR246" s="92"/>
      <c r="HRS246" s="92"/>
      <c r="HRT246" s="92"/>
      <c r="HRU246" s="92"/>
      <c r="HRV246" s="92"/>
      <c r="HRW246" s="92"/>
      <c r="HRX246" s="92"/>
      <c r="HRY246" s="92"/>
      <c r="HRZ246" s="92"/>
      <c r="HSA246" s="92"/>
      <c r="HSB246" s="92"/>
      <c r="HSC246" s="92"/>
      <c r="HSD246" s="92"/>
      <c r="HSE246" s="92"/>
      <c r="HSF246" s="92"/>
      <c r="HSG246" s="92"/>
      <c r="HSH246" s="92"/>
      <c r="HSI246" s="92"/>
      <c r="HSJ246" s="92"/>
      <c r="HSK246" s="92"/>
      <c r="HSL246" s="92"/>
      <c r="HSM246" s="92"/>
      <c r="HSN246" s="92"/>
      <c r="HSO246" s="92"/>
      <c r="HSP246" s="92"/>
      <c r="HSQ246" s="92"/>
      <c r="HSR246" s="92"/>
      <c r="HSS246" s="92"/>
      <c r="HST246" s="92"/>
      <c r="HSU246" s="92"/>
      <c r="HSV246" s="92"/>
      <c r="HSW246" s="92"/>
      <c r="HSX246" s="92"/>
      <c r="HSY246" s="92"/>
      <c r="HSZ246" s="92"/>
      <c r="HTA246" s="92"/>
      <c r="HTB246" s="92"/>
      <c r="HTC246" s="92"/>
      <c r="HTD246" s="92"/>
      <c r="HTE246" s="92"/>
      <c r="HTF246" s="92"/>
      <c r="HTG246" s="92"/>
      <c r="HTH246" s="92"/>
      <c r="HTI246" s="92"/>
      <c r="HTJ246" s="92"/>
      <c r="HTK246" s="92"/>
      <c r="HTL246" s="92"/>
      <c r="HTM246" s="92"/>
      <c r="HTN246" s="92"/>
      <c r="HTO246" s="92"/>
      <c r="HTP246" s="92"/>
      <c r="HTQ246" s="92"/>
      <c r="HTR246" s="92"/>
      <c r="HTS246" s="92"/>
      <c r="HTT246" s="92"/>
      <c r="HTU246" s="92"/>
      <c r="HTV246" s="92"/>
      <c r="HTW246" s="92"/>
      <c r="HTX246" s="92"/>
      <c r="HTY246" s="92"/>
      <c r="HTZ246" s="92"/>
      <c r="HUA246" s="92"/>
      <c r="HUB246" s="92"/>
      <c r="HUC246" s="92"/>
      <c r="HUD246" s="92"/>
      <c r="HUE246" s="92"/>
      <c r="HUF246" s="92"/>
      <c r="HUG246" s="92"/>
      <c r="HUH246" s="92"/>
      <c r="HUI246" s="92"/>
      <c r="HUJ246" s="92"/>
      <c r="HUK246" s="92"/>
      <c r="HUL246" s="92"/>
      <c r="HUM246" s="92"/>
      <c r="HUN246" s="92"/>
      <c r="HUO246" s="92"/>
      <c r="HUP246" s="92"/>
      <c r="HUQ246" s="92"/>
      <c r="HUR246" s="92"/>
      <c r="HUS246" s="92"/>
      <c r="HUT246" s="92"/>
      <c r="HUU246" s="92"/>
      <c r="HUV246" s="92"/>
      <c r="HUW246" s="92"/>
      <c r="HUX246" s="92"/>
      <c r="HUY246" s="92"/>
      <c r="HUZ246" s="92"/>
      <c r="HVA246" s="92"/>
      <c r="HVB246" s="92"/>
      <c r="HVC246" s="92"/>
      <c r="HVD246" s="92"/>
      <c r="HVE246" s="92"/>
      <c r="HVF246" s="92"/>
      <c r="HVG246" s="92"/>
      <c r="HVH246" s="92"/>
      <c r="HVI246" s="92"/>
      <c r="HVJ246" s="92"/>
      <c r="HVK246" s="92"/>
      <c r="HVL246" s="92"/>
      <c r="HVM246" s="92"/>
      <c r="HVN246" s="92"/>
      <c r="HVO246" s="92"/>
      <c r="HVP246" s="92"/>
      <c r="HVQ246" s="92"/>
      <c r="HVR246" s="92"/>
      <c r="HVS246" s="92"/>
      <c r="HVT246" s="92"/>
      <c r="HVU246" s="92"/>
      <c r="HVV246" s="92"/>
      <c r="HVW246" s="92"/>
      <c r="HVX246" s="92"/>
      <c r="HVY246" s="92"/>
      <c r="HVZ246" s="92"/>
      <c r="HWA246" s="92"/>
      <c r="HWB246" s="92"/>
      <c r="HWC246" s="92"/>
      <c r="HWD246" s="92"/>
      <c r="HWE246" s="92"/>
      <c r="HWF246" s="92"/>
      <c r="HWG246" s="92"/>
      <c r="HWH246" s="92"/>
      <c r="HWI246" s="92"/>
      <c r="HWJ246" s="92"/>
      <c r="HWK246" s="92"/>
      <c r="HWL246" s="92"/>
      <c r="HWM246" s="92"/>
      <c r="HWN246" s="92"/>
      <c r="HWO246" s="92"/>
      <c r="HWP246" s="92"/>
      <c r="HWQ246" s="92"/>
      <c r="HWR246" s="92"/>
      <c r="HWS246" s="92"/>
      <c r="HWT246" s="92"/>
      <c r="HWU246" s="92"/>
      <c r="HWV246" s="92"/>
      <c r="HWW246" s="92"/>
      <c r="HWX246" s="92"/>
      <c r="HWY246" s="92"/>
      <c r="HWZ246" s="92"/>
      <c r="HXA246" s="92"/>
      <c r="HXB246" s="92"/>
      <c r="HXC246" s="92"/>
      <c r="HXD246" s="92"/>
      <c r="HXE246" s="92"/>
      <c r="HXF246" s="92"/>
      <c r="HXG246" s="92"/>
      <c r="HXH246" s="92"/>
      <c r="HXI246" s="92"/>
      <c r="HXJ246" s="92"/>
      <c r="HXK246" s="92"/>
      <c r="HXL246" s="92"/>
      <c r="HXM246" s="92"/>
      <c r="HXN246" s="92"/>
      <c r="HXO246" s="92"/>
      <c r="HXP246" s="92"/>
      <c r="HXQ246" s="92"/>
      <c r="HXR246" s="92"/>
      <c r="HXS246" s="92"/>
      <c r="HXT246" s="92"/>
      <c r="HXU246" s="92"/>
      <c r="HXV246" s="92"/>
      <c r="HXW246" s="92"/>
      <c r="HXX246" s="92"/>
      <c r="HXY246" s="92"/>
      <c r="HXZ246" s="92"/>
      <c r="HYA246" s="92"/>
      <c r="HYB246" s="92"/>
      <c r="HYC246" s="92"/>
      <c r="HYD246" s="92"/>
      <c r="HYE246" s="92"/>
      <c r="HYF246" s="92"/>
      <c r="HYG246" s="92"/>
      <c r="HYH246" s="92"/>
      <c r="HYI246" s="92"/>
      <c r="HYJ246" s="92"/>
      <c r="HYK246" s="92"/>
      <c r="HYL246" s="92"/>
      <c r="HYM246" s="92"/>
      <c r="HYN246" s="92"/>
      <c r="HYO246" s="92"/>
      <c r="HYP246" s="92"/>
      <c r="HYQ246" s="92"/>
      <c r="HYR246" s="92"/>
      <c r="HYS246" s="92"/>
      <c r="HYT246" s="92"/>
      <c r="HYU246" s="92"/>
      <c r="HYV246" s="92"/>
      <c r="HYW246" s="92"/>
      <c r="HYX246" s="92"/>
      <c r="HYY246" s="92"/>
      <c r="HYZ246" s="92"/>
      <c r="HZA246" s="92"/>
      <c r="HZB246" s="92"/>
      <c r="HZC246" s="92"/>
      <c r="HZD246" s="92"/>
      <c r="HZE246" s="92"/>
      <c r="HZF246" s="92"/>
      <c r="HZG246" s="92"/>
      <c r="HZH246" s="92"/>
      <c r="HZI246" s="92"/>
      <c r="HZJ246" s="92"/>
      <c r="HZK246" s="92"/>
      <c r="HZL246" s="92"/>
      <c r="HZM246" s="92"/>
      <c r="HZN246" s="92"/>
      <c r="HZO246" s="92"/>
      <c r="HZP246" s="92"/>
      <c r="HZQ246" s="92"/>
      <c r="HZR246" s="92"/>
      <c r="HZS246" s="92"/>
      <c r="HZT246" s="92"/>
      <c r="HZU246" s="92"/>
      <c r="HZV246" s="92"/>
      <c r="HZW246" s="92"/>
      <c r="HZX246" s="92"/>
      <c r="HZY246" s="92"/>
      <c r="HZZ246" s="92"/>
      <c r="IAA246" s="92"/>
      <c r="IAB246" s="92"/>
      <c r="IAC246" s="92"/>
      <c r="IAD246" s="92"/>
      <c r="IAE246" s="92"/>
      <c r="IAF246" s="92"/>
      <c r="IAG246" s="92"/>
      <c r="IAH246" s="92"/>
      <c r="IAI246" s="92"/>
      <c r="IAJ246" s="92"/>
      <c r="IAK246" s="92"/>
      <c r="IAL246" s="92"/>
      <c r="IAM246" s="92"/>
      <c r="IAN246" s="92"/>
      <c r="IAO246" s="92"/>
      <c r="IAP246" s="92"/>
      <c r="IAQ246" s="92"/>
      <c r="IAR246" s="92"/>
      <c r="IAS246" s="92"/>
      <c r="IAT246" s="92"/>
      <c r="IAU246" s="92"/>
      <c r="IAV246" s="92"/>
      <c r="IAW246" s="92"/>
      <c r="IAX246" s="92"/>
      <c r="IAY246" s="92"/>
      <c r="IAZ246" s="92"/>
      <c r="IBA246" s="92"/>
      <c r="IBB246" s="92"/>
      <c r="IBC246" s="92"/>
      <c r="IBD246" s="92"/>
      <c r="IBE246" s="92"/>
      <c r="IBF246" s="92"/>
      <c r="IBG246" s="92"/>
      <c r="IBH246" s="92"/>
      <c r="IBI246" s="92"/>
      <c r="IBJ246" s="92"/>
      <c r="IBK246" s="92"/>
      <c r="IBL246" s="92"/>
      <c r="IBM246" s="92"/>
      <c r="IBN246" s="92"/>
      <c r="IBO246" s="92"/>
      <c r="IBP246" s="92"/>
      <c r="IBQ246" s="92"/>
      <c r="IBR246" s="92"/>
      <c r="IBS246" s="92"/>
      <c r="IBT246" s="92"/>
      <c r="IBU246" s="92"/>
      <c r="IBV246" s="92"/>
      <c r="IBW246" s="92"/>
      <c r="IBX246" s="92"/>
      <c r="IBY246" s="92"/>
      <c r="IBZ246" s="92"/>
      <c r="ICA246" s="92"/>
      <c r="ICB246" s="92"/>
      <c r="ICC246" s="92"/>
      <c r="ICD246" s="92"/>
      <c r="ICE246" s="92"/>
      <c r="ICF246" s="92"/>
      <c r="ICG246" s="92"/>
      <c r="ICH246" s="92"/>
      <c r="ICI246" s="92"/>
      <c r="ICJ246" s="92"/>
      <c r="ICK246" s="92"/>
      <c r="ICL246" s="92"/>
      <c r="ICM246" s="92"/>
      <c r="ICN246" s="92"/>
      <c r="ICO246" s="92"/>
      <c r="ICP246" s="92"/>
      <c r="ICQ246" s="92"/>
      <c r="ICR246" s="92"/>
      <c r="ICS246" s="92"/>
      <c r="ICT246" s="92"/>
      <c r="ICU246" s="92"/>
      <c r="ICV246" s="92"/>
      <c r="ICW246" s="92"/>
      <c r="ICX246" s="92"/>
      <c r="ICY246" s="92"/>
      <c r="ICZ246" s="92"/>
      <c r="IDA246" s="92"/>
      <c r="IDB246" s="92"/>
      <c r="IDC246" s="92"/>
      <c r="IDD246" s="92"/>
      <c r="IDE246" s="92"/>
      <c r="IDF246" s="92"/>
      <c r="IDG246" s="92"/>
      <c r="IDH246" s="92"/>
      <c r="IDI246" s="92"/>
      <c r="IDJ246" s="92"/>
      <c r="IDK246" s="92"/>
      <c r="IDL246" s="92"/>
      <c r="IDM246" s="92"/>
      <c r="IDN246" s="92"/>
      <c r="IDO246" s="92"/>
      <c r="IDP246" s="92"/>
      <c r="IDQ246" s="92"/>
      <c r="IDR246" s="92"/>
      <c r="IDS246" s="92"/>
      <c r="IDT246" s="92"/>
      <c r="IDU246" s="92"/>
      <c r="IDV246" s="92"/>
      <c r="IDW246" s="92"/>
      <c r="IDX246" s="92"/>
      <c r="IDY246" s="92"/>
      <c r="IDZ246" s="92"/>
      <c r="IEA246" s="92"/>
      <c r="IEB246" s="92"/>
      <c r="IEC246" s="92"/>
      <c r="IED246" s="92"/>
      <c r="IEE246" s="92"/>
      <c r="IEF246" s="92"/>
      <c r="IEG246" s="92"/>
      <c r="IEH246" s="92"/>
      <c r="IEI246" s="92"/>
      <c r="IEJ246" s="92"/>
      <c r="IEK246" s="92"/>
      <c r="IEL246" s="92"/>
      <c r="IEM246" s="92"/>
      <c r="IEN246" s="92"/>
      <c r="IEO246" s="92"/>
      <c r="IEP246" s="92"/>
      <c r="IEQ246" s="92"/>
      <c r="IER246" s="92"/>
      <c r="IES246" s="92"/>
      <c r="IET246" s="92"/>
      <c r="IEU246" s="92"/>
      <c r="IEV246" s="92"/>
      <c r="IEW246" s="92"/>
      <c r="IEX246" s="92"/>
      <c r="IEY246" s="92"/>
      <c r="IEZ246" s="92"/>
      <c r="IFA246" s="92"/>
      <c r="IFB246" s="92"/>
      <c r="IFC246" s="92"/>
      <c r="IFD246" s="92"/>
      <c r="IFE246" s="92"/>
      <c r="IFF246" s="92"/>
      <c r="IFG246" s="92"/>
      <c r="IFH246" s="92"/>
      <c r="IFI246" s="92"/>
      <c r="IFJ246" s="92"/>
      <c r="IFK246" s="92"/>
      <c r="IFL246" s="92"/>
      <c r="IFM246" s="92"/>
      <c r="IFN246" s="92"/>
      <c r="IFO246" s="92"/>
      <c r="IFP246" s="92"/>
      <c r="IFQ246" s="92"/>
      <c r="IFR246" s="92"/>
      <c r="IFS246" s="92"/>
      <c r="IFT246" s="92"/>
      <c r="IFU246" s="92"/>
      <c r="IFV246" s="92"/>
      <c r="IFW246" s="92"/>
      <c r="IFX246" s="92"/>
      <c r="IFY246" s="92"/>
      <c r="IFZ246" s="92"/>
      <c r="IGA246" s="92"/>
      <c r="IGB246" s="92"/>
      <c r="IGC246" s="92"/>
      <c r="IGD246" s="92"/>
      <c r="IGE246" s="92"/>
      <c r="IGF246" s="92"/>
      <c r="IGG246" s="92"/>
      <c r="IGH246" s="92"/>
      <c r="IGI246" s="92"/>
      <c r="IGJ246" s="92"/>
      <c r="IGK246" s="92"/>
      <c r="IGL246" s="92"/>
      <c r="IGM246" s="92"/>
      <c r="IGN246" s="92"/>
      <c r="IGO246" s="92"/>
      <c r="IGP246" s="92"/>
      <c r="IGQ246" s="92"/>
      <c r="IGR246" s="92"/>
      <c r="IGS246" s="92"/>
      <c r="IGT246" s="92"/>
      <c r="IGU246" s="92"/>
      <c r="IGV246" s="92"/>
      <c r="IGW246" s="92"/>
      <c r="IGX246" s="92"/>
      <c r="IGY246" s="92"/>
      <c r="IGZ246" s="92"/>
      <c r="IHA246" s="92"/>
      <c r="IHB246" s="92"/>
      <c r="IHC246" s="92"/>
      <c r="IHD246" s="92"/>
      <c r="IHE246" s="92"/>
      <c r="IHF246" s="92"/>
      <c r="IHG246" s="92"/>
      <c r="IHH246" s="92"/>
      <c r="IHI246" s="92"/>
      <c r="IHJ246" s="92"/>
      <c r="IHK246" s="92"/>
      <c r="IHL246" s="92"/>
      <c r="IHM246" s="92"/>
      <c r="IHN246" s="92"/>
      <c r="IHO246" s="92"/>
      <c r="IHP246" s="92"/>
      <c r="IHQ246" s="92"/>
      <c r="IHR246" s="92"/>
      <c r="IHS246" s="92"/>
      <c r="IHT246" s="92"/>
      <c r="IHU246" s="92"/>
      <c r="IHV246" s="92"/>
      <c r="IHW246" s="92"/>
      <c r="IHX246" s="92"/>
      <c r="IHY246" s="92"/>
      <c r="IHZ246" s="92"/>
      <c r="IIA246" s="92"/>
      <c r="IIB246" s="92"/>
      <c r="IIC246" s="92"/>
      <c r="IID246" s="92"/>
      <c r="IIE246" s="92"/>
      <c r="IIF246" s="92"/>
      <c r="IIG246" s="92"/>
      <c r="IIH246" s="92"/>
      <c r="III246" s="92"/>
      <c r="IIJ246" s="92"/>
      <c r="IIK246" s="92"/>
      <c r="IIL246" s="92"/>
      <c r="IIM246" s="92"/>
      <c r="IIN246" s="92"/>
      <c r="IIO246" s="92"/>
      <c r="IIP246" s="92"/>
      <c r="IIQ246" s="92"/>
      <c r="IIR246" s="92"/>
      <c r="IIS246" s="92"/>
      <c r="IIT246" s="92"/>
      <c r="IIU246" s="92"/>
      <c r="IIV246" s="92"/>
      <c r="IIW246" s="92"/>
      <c r="IIX246" s="92"/>
      <c r="IIY246" s="92"/>
      <c r="IIZ246" s="92"/>
      <c r="IJA246" s="92"/>
      <c r="IJB246" s="92"/>
      <c r="IJC246" s="92"/>
      <c r="IJD246" s="92"/>
      <c r="IJE246" s="92"/>
      <c r="IJF246" s="92"/>
      <c r="IJG246" s="92"/>
      <c r="IJH246" s="92"/>
      <c r="IJI246" s="92"/>
      <c r="IJJ246" s="92"/>
      <c r="IJK246" s="92"/>
      <c r="IJL246" s="92"/>
      <c r="IJM246" s="92"/>
      <c r="IJN246" s="92"/>
      <c r="IJO246" s="92"/>
      <c r="IJP246" s="92"/>
      <c r="IJQ246" s="92"/>
      <c r="IJR246" s="92"/>
      <c r="IJS246" s="92"/>
      <c r="IJT246" s="92"/>
      <c r="IJU246" s="92"/>
      <c r="IJV246" s="92"/>
      <c r="IJW246" s="92"/>
      <c r="IJX246" s="92"/>
      <c r="IJY246" s="92"/>
      <c r="IJZ246" s="92"/>
      <c r="IKA246" s="92"/>
      <c r="IKB246" s="92"/>
      <c r="IKC246" s="92"/>
      <c r="IKD246" s="92"/>
      <c r="IKE246" s="92"/>
      <c r="IKF246" s="92"/>
      <c r="IKG246" s="92"/>
      <c r="IKH246" s="92"/>
      <c r="IKI246" s="92"/>
      <c r="IKJ246" s="92"/>
      <c r="IKK246" s="92"/>
      <c r="IKL246" s="92"/>
      <c r="IKM246" s="92"/>
      <c r="IKN246" s="92"/>
      <c r="IKO246" s="92"/>
      <c r="IKP246" s="92"/>
      <c r="IKQ246" s="92"/>
      <c r="IKR246" s="92"/>
      <c r="IKS246" s="92"/>
      <c r="IKT246" s="92"/>
      <c r="IKU246" s="92"/>
      <c r="IKV246" s="92"/>
      <c r="IKW246" s="92"/>
      <c r="IKX246" s="92"/>
      <c r="IKY246" s="92"/>
      <c r="IKZ246" s="92"/>
      <c r="ILA246" s="92"/>
      <c r="ILB246" s="92"/>
      <c r="ILC246" s="92"/>
      <c r="ILD246" s="92"/>
      <c r="ILE246" s="92"/>
      <c r="ILF246" s="92"/>
      <c r="ILG246" s="92"/>
      <c r="ILH246" s="92"/>
      <c r="ILI246" s="92"/>
      <c r="ILJ246" s="92"/>
      <c r="ILK246" s="92"/>
      <c r="ILL246" s="92"/>
      <c r="ILM246" s="92"/>
      <c r="ILN246" s="92"/>
      <c r="ILO246" s="92"/>
      <c r="ILP246" s="92"/>
      <c r="ILQ246" s="92"/>
      <c r="ILR246" s="92"/>
      <c r="ILS246" s="92"/>
      <c r="ILT246" s="92"/>
      <c r="ILU246" s="92"/>
      <c r="ILV246" s="92"/>
      <c r="ILW246" s="92"/>
      <c r="ILX246" s="92"/>
      <c r="ILY246" s="92"/>
      <c r="ILZ246" s="92"/>
      <c r="IMA246" s="92"/>
      <c r="IMB246" s="92"/>
      <c r="IMC246" s="92"/>
      <c r="IMD246" s="92"/>
      <c r="IME246" s="92"/>
      <c r="IMF246" s="92"/>
      <c r="IMG246" s="92"/>
      <c r="IMH246" s="92"/>
      <c r="IMI246" s="92"/>
      <c r="IMJ246" s="92"/>
      <c r="IMK246" s="92"/>
      <c r="IML246" s="92"/>
      <c r="IMM246" s="92"/>
      <c r="IMN246" s="92"/>
      <c r="IMO246" s="92"/>
      <c r="IMP246" s="92"/>
      <c r="IMQ246" s="92"/>
      <c r="IMR246" s="92"/>
      <c r="IMS246" s="92"/>
      <c r="IMT246" s="92"/>
      <c r="IMU246" s="92"/>
      <c r="IMV246" s="92"/>
      <c r="IMW246" s="92"/>
      <c r="IMX246" s="92"/>
      <c r="IMY246" s="92"/>
      <c r="IMZ246" s="92"/>
      <c r="INA246" s="92"/>
      <c r="INB246" s="92"/>
      <c r="INC246" s="92"/>
      <c r="IND246" s="92"/>
      <c r="INE246" s="92"/>
      <c r="INF246" s="92"/>
      <c r="ING246" s="92"/>
      <c r="INH246" s="92"/>
      <c r="INI246" s="92"/>
      <c r="INJ246" s="92"/>
      <c r="INK246" s="92"/>
      <c r="INL246" s="92"/>
      <c r="INM246" s="92"/>
      <c r="INN246" s="92"/>
      <c r="INO246" s="92"/>
      <c r="INP246" s="92"/>
      <c r="INQ246" s="92"/>
      <c r="INR246" s="92"/>
      <c r="INS246" s="92"/>
      <c r="INT246" s="92"/>
      <c r="INU246" s="92"/>
      <c r="INV246" s="92"/>
      <c r="INW246" s="92"/>
      <c r="INX246" s="92"/>
      <c r="INY246" s="92"/>
      <c r="INZ246" s="92"/>
      <c r="IOA246" s="92"/>
      <c r="IOB246" s="92"/>
      <c r="IOC246" s="92"/>
      <c r="IOD246" s="92"/>
      <c r="IOE246" s="92"/>
      <c r="IOF246" s="92"/>
      <c r="IOG246" s="92"/>
      <c r="IOH246" s="92"/>
      <c r="IOI246" s="92"/>
      <c r="IOJ246" s="92"/>
      <c r="IOK246" s="92"/>
      <c r="IOL246" s="92"/>
      <c r="IOM246" s="92"/>
      <c r="ION246" s="92"/>
      <c r="IOO246" s="92"/>
      <c r="IOP246" s="92"/>
      <c r="IOQ246" s="92"/>
      <c r="IOR246" s="92"/>
      <c r="IOS246" s="92"/>
      <c r="IOT246" s="92"/>
      <c r="IOU246" s="92"/>
      <c r="IOV246" s="92"/>
      <c r="IOW246" s="92"/>
      <c r="IOX246" s="92"/>
      <c r="IOY246" s="92"/>
      <c r="IOZ246" s="92"/>
      <c r="IPA246" s="92"/>
      <c r="IPB246" s="92"/>
      <c r="IPC246" s="92"/>
      <c r="IPD246" s="92"/>
      <c r="IPE246" s="92"/>
      <c r="IPF246" s="92"/>
      <c r="IPG246" s="92"/>
      <c r="IPH246" s="92"/>
      <c r="IPI246" s="92"/>
      <c r="IPJ246" s="92"/>
      <c r="IPK246" s="92"/>
      <c r="IPL246" s="92"/>
      <c r="IPM246" s="92"/>
      <c r="IPN246" s="92"/>
      <c r="IPO246" s="92"/>
      <c r="IPP246" s="92"/>
      <c r="IPQ246" s="92"/>
      <c r="IPR246" s="92"/>
      <c r="IPS246" s="92"/>
      <c r="IPT246" s="92"/>
      <c r="IPU246" s="92"/>
      <c r="IPV246" s="92"/>
      <c r="IPW246" s="92"/>
      <c r="IPX246" s="92"/>
      <c r="IPY246" s="92"/>
      <c r="IPZ246" s="92"/>
      <c r="IQA246" s="92"/>
      <c r="IQB246" s="92"/>
      <c r="IQC246" s="92"/>
      <c r="IQD246" s="92"/>
      <c r="IQE246" s="92"/>
      <c r="IQF246" s="92"/>
      <c r="IQG246" s="92"/>
      <c r="IQH246" s="92"/>
      <c r="IQI246" s="92"/>
      <c r="IQJ246" s="92"/>
      <c r="IQK246" s="92"/>
      <c r="IQL246" s="92"/>
      <c r="IQM246" s="92"/>
      <c r="IQN246" s="92"/>
      <c r="IQO246" s="92"/>
      <c r="IQP246" s="92"/>
      <c r="IQQ246" s="92"/>
      <c r="IQR246" s="92"/>
      <c r="IQS246" s="92"/>
      <c r="IQT246" s="92"/>
      <c r="IQU246" s="92"/>
      <c r="IQV246" s="92"/>
      <c r="IQW246" s="92"/>
      <c r="IQX246" s="92"/>
      <c r="IQY246" s="92"/>
      <c r="IQZ246" s="92"/>
      <c r="IRA246" s="92"/>
      <c r="IRB246" s="92"/>
      <c r="IRC246" s="92"/>
      <c r="IRD246" s="92"/>
      <c r="IRE246" s="92"/>
      <c r="IRF246" s="92"/>
      <c r="IRG246" s="92"/>
      <c r="IRH246" s="92"/>
      <c r="IRI246" s="92"/>
      <c r="IRJ246" s="92"/>
      <c r="IRK246" s="92"/>
      <c r="IRL246" s="92"/>
      <c r="IRM246" s="92"/>
      <c r="IRN246" s="92"/>
      <c r="IRO246" s="92"/>
      <c r="IRP246" s="92"/>
      <c r="IRQ246" s="92"/>
      <c r="IRR246" s="92"/>
      <c r="IRS246" s="92"/>
      <c r="IRT246" s="92"/>
      <c r="IRU246" s="92"/>
      <c r="IRV246" s="92"/>
      <c r="IRW246" s="92"/>
      <c r="IRX246" s="92"/>
      <c r="IRY246" s="92"/>
      <c r="IRZ246" s="92"/>
      <c r="ISA246" s="92"/>
      <c r="ISB246" s="92"/>
      <c r="ISC246" s="92"/>
      <c r="ISD246" s="92"/>
      <c r="ISE246" s="92"/>
      <c r="ISF246" s="92"/>
      <c r="ISG246" s="92"/>
      <c r="ISH246" s="92"/>
      <c r="ISI246" s="92"/>
      <c r="ISJ246" s="92"/>
      <c r="ISK246" s="92"/>
      <c r="ISL246" s="92"/>
      <c r="ISM246" s="92"/>
      <c r="ISN246" s="92"/>
      <c r="ISO246" s="92"/>
      <c r="ISP246" s="92"/>
      <c r="ISQ246" s="92"/>
      <c r="ISR246" s="92"/>
      <c r="ISS246" s="92"/>
      <c r="IST246" s="92"/>
      <c r="ISU246" s="92"/>
      <c r="ISV246" s="92"/>
      <c r="ISW246" s="92"/>
      <c r="ISX246" s="92"/>
      <c r="ISY246" s="92"/>
      <c r="ISZ246" s="92"/>
      <c r="ITA246" s="92"/>
      <c r="ITB246" s="92"/>
      <c r="ITC246" s="92"/>
      <c r="ITD246" s="92"/>
      <c r="ITE246" s="92"/>
      <c r="ITF246" s="92"/>
      <c r="ITG246" s="92"/>
      <c r="ITH246" s="92"/>
      <c r="ITI246" s="92"/>
      <c r="ITJ246" s="92"/>
      <c r="ITK246" s="92"/>
      <c r="ITL246" s="92"/>
      <c r="ITM246" s="92"/>
      <c r="ITN246" s="92"/>
      <c r="ITO246" s="92"/>
      <c r="ITP246" s="92"/>
      <c r="ITQ246" s="92"/>
      <c r="ITR246" s="92"/>
      <c r="ITS246" s="92"/>
      <c r="ITT246" s="92"/>
      <c r="ITU246" s="92"/>
      <c r="ITV246" s="92"/>
      <c r="ITW246" s="92"/>
      <c r="ITX246" s="92"/>
      <c r="ITY246" s="92"/>
      <c r="ITZ246" s="92"/>
      <c r="IUA246" s="92"/>
      <c r="IUB246" s="92"/>
      <c r="IUC246" s="92"/>
      <c r="IUD246" s="92"/>
      <c r="IUE246" s="92"/>
      <c r="IUF246" s="92"/>
      <c r="IUG246" s="92"/>
      <c r="IUH246" s="92"/>
      <c r="IUI246" s="92"/>
      <c r="IUJ246" s="92"/>
      <c r="IUK246" s="92"/>
      <c r="IUL246" s="92"/>
      <c r="IUM246" s="92"/>
      <c r="IUN246" s="92"/>
      <c r="IUO246" s="92"/>
      <c r="IUP246" s="92"/>
      <c r="IUQ246" s="92"/>
      <c r="IUR246" s="92"/>
      <c r="IUS246" s="92"/>
      <c r="IUT246" s="92"/>
      <c r="IUU246" s="92"/>
      <c r="IUV246" s="92"/>
      <c r="IUW246" s="92"/>
      <c r="IUX246" s="92"/>
      <c r="IUY246" s="92"/>
      <c r="IUZ246" s="92"/>
      <c r="IVA246" s="92"/>
      <c r="IVB246" s="92"/>
      <c r="IVC246" s="92"/>
      <c r="IVD246" s="92"/>
      <c r="IVE246" s="92"/>
      <c r="IVF246" s="92"/>
      <c r="IVG246" s="92"/>
      <c r="IVH246" s="92"/>
      <c r="IVI246" s="92"/>
      <c r="IVJ246" s="92"/>
      <c r="IVK246" s="92"/>
      <c r="IVL246" s="92"/>
      <c r="IVM246" s="92"/>
      <c r="IVN246" s="92"/>
      <c r="IVO246" s="92"/>
      <c r="IVP246" s="92"/>
      <c r="IVQ246" s="92"/>
      <c r="IVR246" s="92"/>
      <c r="IVS246" s="92"/>
      <c r="IVT246" s="92"/>
      <c r="IVU246" s="92"/>
      <c r="IVV246" s="92"/>
      <c r="IVW246" s="92"/>
      <c r="IVX246" s="92"/>
      <c r="IVY246" s="92"/>
      <c r="IVZ246" s="92"/>
      <c r="IWA246" s="92"/>
      <c r="IWB246" s="92"/>
      <c r="IWC246" s="92"/>
      <c r="IWD246" s="92"/>
      <c r="IWE246" s="92"/>
      <c r="IWF246" s="92"/>
      <c r="IWG246" s="92"/>
      <c r="IWH246" s="92"/>
      <c r="IWI246" s="92"/>
      <c r="IWJ246" s="92"/>
      <c r="IWK246" s="92"/>
      <c r="IWL246" s="92"/>
      <c r="IWM246" s="92"/>
      <c r="IWN246" s="92"/>
      <c r="IWO246" s="92"/>
      <c r="IWP246" s="92"/>
      <c r="IWQ246" s="92"/>
      <c r="IWR246" s="92"/>
      <c r="IWS246" s="92"/>
      <c r="IWT246" s="92"/>
      <c r="IWU246" s="92"/>
      <c r="IWV246" s="92"/>
      <c r="IWW246" s="92"/>
      <c r="IWX246" s="92"/>
      <c r="IWY246" s="92"/>
      <c r="IWZ246" s="92"/>
      <c r="IXA246" s="92"/>
      <c r="IXB246" s="92"/>
      <c r="IXC246" s="92"/>
      <c r="IXD246" s="92"/>
      <c r="IXE246" s="92"/>
      <c r="IXF246" s="92"/>
      <c r="IXG246" s="92"/>
      <c r="IXH246" s="92"/>
      <c r="IXI246" s="92"/>
      <c r="IXJ246" s="92"/>
      <c r="IXK246" s="92"/>
      <c r="IXL246" s="92"/>
      <c r="IXM246" s="92"/>
      <c r="IXN246" s="92"/>
      <c r="IXO246" s="92"/>
      <c r="IXP246" s="92"/>
      <c r="IXQ246" s="92"/>
      <c r="IXR246" s="92"/>
      <c r="IXS246" s="92"/>
      <c r="IXT246" s="92"/>
      <c r="IXU246" s="92"/>
      <c r="IXV246" s="92"/>
      <c r="IXW246" s="92"/>
      <c r="IXX246" s="92"/>
      <c r="IXY246" s="92"/>
      <c r="IXZ246" s="92"/>
      <c r="IYA246" s="92"/>
      <c r="IYB246" s="92"/>
      <c r="IYC246" s="92"/>
      <c r="IYD246" s="92"/>
      <c r="IYE246" s="92"/>
      <c r="IYF246" s="92"/>
      <c r="IYG246" s="92"/>
      <c r="IYH246" s="92"/>
      <c r="IYI246" s="92"/>
      <c r="IYJ246" s="92"/>
      <c r="IYK246" s="92"/>
      <c r="IYL246" s="92"/>
      <c r="IYM246" s="92"/>
      <c r="IYN246" s="92"/>
      <c r="IYO246" s="92"/>
      <c r="IYP246" s="92"/>
      <c r="IYQ246" s="92"/>
      <c r="IYR246" s="92"/>
      <c r="IYS246" s="92"/>
      <c r="IYT246" s="92"/>
      <c r="IYU246" s="92"/>
      <c r="IYV246" s="92"/>
      <c r="IYW246" s="92"/>
      <c r="IYX246" s="92"/>
      <c r="IYY246" s="92"/>
      <c r="IYZ246" s="92"/>
      <c r="IZA246" s="92"/>
      <c r="IZB246" s="92"/>
      <c r="IZC246" s="92"/>
      <c r="IZD246" s="92"/>
      <c r="IZE246" s="92"/>
      <c r="IZF246" s="92"/>
      <c r="IZG246" s="92"/>
      <c r="IZH246" s="92"/>
      <c r="IZI246" s="92"/>
      <c r="IZJ246" s="92"/>
      <c r="IZK246" s="92"/>
      <c r="IZL246" s="92"/>
      <c r="IZM246" s="92"/>
      <c r="IZN246" s="92"/>
      <c r="IZO246" s="92"/>
      <c r="IZP246" s="92"/>
      <c r="IZQ246" s="92"/>
      <c r="IZR246" s="92"/>
      <c r="IZS246" s="92"/>
      <c r="IZT246" s="92"/>
      <c r="IZU246" s="92"/>
      <c r="IZV246" s="92"/>
      <c r="IZW246" s="92"/>
      <c r="IZX246" s="92"/>
      <c r="IZY246" s="92"/>
      <c r="IZZ246" s="92"/>
      <c r="JAA246" s="92"/>
      <c r="JAB246" s="92"/>
      <c r="JAC246" s="92"/>
      <c r="JAD246" s="92"/>
      <c r="JAE246" s="92"/>
      <c r="JAF246" s="92"/>
      <c r="JAG246" s="92"/>
      <c r="JAH246" s="92"/>
      <c r="JAI246" s="92"/>
      <c r="JAJ246" s="92"/>
      <c r="JAK246" s="92"/>
      <c r="JAL246" s="92"/>
      <c r="JAM246" s="92"/>
      <c r="JAN246" s="92"/>
      <c r="JAO246" s="92"/>
      <c r="JAP246" s="92"/>
      <c r="JAQ246" s="92"/>
      <c r="JAR246" s="92"/>
      <c r="JAS246" s="92"/>
      <c r="JAT246" s="92"/>
      <c r="JAU246" s="92"/>
      <c r="JAV246" s="92"/>
      <c r="JAW246" s="92"/>
      <c r="JAX246" s="92"/>
      <c r="JAY246" s="92"/>
      <c r="JAZ246" s="92"/>
      <c r="JBA246" s="92"/>
      <c r="JBB246" s="92"/>
      <c r="JBC246" s="92"/>
      <c r="JBD246" s="92"/>
      <c r="JBE246" s="92"/>
      <c r="JBF246" s="92"/>
      <c r="JBG246" s="92"/>
      <c r="JBH246" s="92"/>
      <c r="JBI246" s="92"/>
      <c r="JBJ246" s="92"/>
      <c r="JBK246" s="92"/>
      <c r="JBL246" s="92"/>
      <c r="JBM246" s="92"/>
      <c r="JBN246" s="92"/>
      <c r="JBO246" s="92"/>
      <c r="JBP246" s="92"/>
      <c r="JBQ246" s="92"/>
      <c r="JBR246" s="92"/>
      <c r="JBS246" s="92"/>
      <c r="JBT246" s="92"/>
      <c r="JBU246" s="92"/>
      <c r="JBV246" s="92"/>
      <c r="JBW246" s="92"/>
      <c r="JBX246" s="92"/>
      <c r="JBY246" s="92"/>
      <c r="JBZ246" s="92"/>
      <c r="JCA246" s="92"/>
      <c r="JCB246" s="92"/>
      <c r="JCC246" s="92"/>
      <c r="JCD246" s="92"/>
      <c r="JCE246" s="92"/>
      <c r="JCF246" s="92"/>
      <c r="JCG246" s="92"/>
      <c r="JCH246" s="92"/>
      <c r="JCI246" s="92"/>
      <c r="JCJ246" s="92"/>
      <c r="JCK246" s="92"/>
      <c r="JCL246" s="92"/>
      <c r="JCM246" s="92"/>
      <c r="JCN246" s="92"/>
      <c r="JCO246" s="92"/>
      <c r="JCP246" s="92"/>
      <c r="JCQ246" s="92"/>
      <c r="JCR246" s="92"/>
      <c r="JCS246" s="92"/>
      <c r="JCT246" s="92"/>
      <c r="JCU246" s="92"/>
      <c r="JCV246" s="92"/>
      <c r="JCW246" s="92"/>
      <c r="JCX246" s="92"/>
      <c r="JCY246" s="92"/>
      <c r="JCZ246" s="92"/>
      <c r="JDA246" s="92"/>
      <c r="JDB246" s="92"/>
      <c r="JDC246" s="92"/>
      <c r="JDD246" s="92"/>
      <c r="JDE246" s="92"/>
      <c r="JDF246" s="92"/>
      <c r="JDG246" s="92"/>
      <c r="JDH246" s="92"/>
      <c r="JDI246" s="92"/>
      <c r="JDJ246" s="92"/>
      <c r="JDK246" s="92"/>
      <c r="JDL246" s="92"/>
      <c r="JDM246" s="92"/>
      <c r="JDN246" s="92"/>
      <c r="JDO246" s="92"/>
      <c r="JDP246" s="92"/>
      <c r="JDQ246" s="92"/>
      <c r="JDR246" s="92"/>
      <c r="JDS246" s="92"/>
      <c r="JDT246" s="92"/>
      <c r="JDU246" s="92"/>
      <c r="JDV246" s="92"/>
      <c r="JDW246" s="92"/>
      <c r="JDX246" s="92"/>
      <c r="JDY246" s="92"/>
      <c r="JDZ246" s="92"/>
      <c r="JEA246" s="92"/>
      <c r="JEB246" s="92"/>
      <c r="JEC246" s="92"/>
      <c r="JED246" s="92"/>
      <c r="JEE246" s="92"/>
      <c r="JEF246" s="92"/>
      <c r="JEG246" s="92"/>
      <c r="JEH246" s="92"/>
      <c r="JEI246" s="92"/>
      <c r="JEJ246" s="92"/>
      <c r="JEK246" s="92"/>
      <c r="JEL246" s="92"/>
      <c r="JEM246" s="92"/>
      <c r="JEN246" s="92"/>
      <c r="JEO246" s="92"/>
      <c r="JEP246" s="92"/>
      <c r="JEQ246" s="92"/>
      <c r="JER246" s="92"/>
      <c r="JES246" s="92"/>
      <c r="JET246" s="92"/>
      <c r="JEU246" s="92"/>
      <c r="JEV246" s="92"/>
      <c r="JEW246" s="92"/>
      <c r="JEX246" s="92"/>
      <c r="JEY246" s="92"/>
      <c r="JEZ246" s="92"/>
      <c r="JFA246" s="92"/>
      <c r="JFB246" s="92"/>
      <c r="JFC246" s="92"/>
      <c r="JFD246" s="92"/>
      <c r="JFE246" s="92"/>
      <c r="JFF246" s="92"/>
      <c r="JFG246" s="92"/>
      <c r="JFH246" s="92"/>
      <c r="JFI246" s="92"/>
      <c r="JFJ246" s="92"/>
      <c r="JFK246" s="92"/>
      <c r="JFL246" s="92"/>
      <c r="JFM246" s="92"/>
      <c r="JFN246" s="92"/>
      <c r="JFO246" s="92"/>
      <c r="JFP246" s="92"/>
      <c r="JFQ246" s="92"/>
      <c r="JFR246" s="92"/>
      <c r="JFS246" s="92"/>
      <c r="JFT246" s="92"/>
      <c r="JFU246" s="92"/>
      <c r="JFV246" s="92"/>
      <c r="JFW246" s="92"/>
      <c r="JFX246" s="92"/>
      <c r="JFY246" s="92"/>
      <c r="JFZ246" s="92"/>
      <c r="JGA246" s="92"/>
      <c r="JGB246" s="92"/>
      <c r="JGC246" s="92"/>
      <c r="JGD246" s="92"/>
      <c r="JGE246" s="92"/>
      <c r="JGF246" s="92"/>
      <c r="JGG246" s="92"/>
      <c r="JGH246" s="92"/>
      <c r="JGI246" s="92"/>
      <c r="JGJ246" s="92"/>
      <c r="JGK246" s="92"/>
      <c r="JGL246" s="92"/>
      <c r="JGM246" s="92"/>
      <c r="JGN246" s="92"/>
      <c r="JGO246" s="92"/>
      <c r="JGP246" s="92"/>
      <c r="JGQ246" s="92"/>
      <c r="JGR246" s="92"/>
      <c r="JGS246" s="92"/>
      <c r="JGT246" s="92"/>
      <c r="JGU246" s="92"/>
      <c r="JGV246" s="92"/>
      <c r="JGW246" s="92"/>
      <c r="JGX246" s="92"/>
      <c r="JGY246" s="92"/>
      <c r="JGZ246" s="92"/>
      <c r="JHA246" s="92"/>
      <c r="JHB246" s="92"/>
      <c r="JHC246" s="92"/>
      <c r="JHD246" s="92"/>
      <c r="JHE246" s="92"/>
      <c r="JHF246" s="92"/>
      <c r="JHG246" s="92"/>
      <c r="JHH246" s="92"/>
      <c r="JHI246" s="92"/>
      <c r="JHJ246" s="92"/>
      <c r="JHK246" s="92"/>
      <c r="JHL246" s="92"/>
      <c r="JHM246" s="92"/>
      <c r="JHN246" s="92"/>
      <c r="JHO246" s="92"/>
      <c r="JHP246" s="92"/>
      <c r="JHQ246" s="92"/>
      <c r="JHR246" s="92"/>
      <c r="JHS246" s="92"/>
      <c r="JHT246" s="92"/>
      <c r="JHU246" s="92"/>
      <c r="JHV246" s="92"/>
      <c r="JHW246" s="92"/>
      <c r="JHX246" s="92"/>
      <c r="JHY246" s="92"/>
      <c r="JHZ246" s="92"/>
      <c r="JIA246" s="92"/>
      <c r="JIB246" s="92"/>
      <c r="JIC246" s="92"/>
      <c r="JID246" s="92"/>
      <c r="JIE246" s="92"/>
      <c r="JIF246" s="92"/>
      <c r="JIG246" s="92"/>
      <c r="JIH246" s="92"/>
      <c r="JII246" s="92"/>
      <c r="JIJ246" s="92"/>
      <c r="JIK246" s="92"/>
      <c r="JIL246" s="92"/>
      <c r="JIM246" s="92"/>
      <c r="JIN246" s="92"/>
      <c r="JIO246" s="92"/>
      <c r="JIP246" s="92"/>
      <c r="JIQ246" s="92"/>
      <c r="JIR246" s="92"/>
      <c r="JIS246" s="92"/>
      <c r="JIT246" s="92"/>
      <c r="JIU246" s="92"/>
      <c r="JIV246" s="92"/>
      <c r="JIW246" s="92"/>
      <c r="JIX246" s="92"/>
      <c r="JIY246" s="92"/>
      <c r="JIZ246" s="92"/>
      <c r="JJA246" s="92"/>
      <c r="JJB246" s="92"/>
      <c r="JJC246" s="92"/>
      <c r="JJD246" s="92"/>
      <c r="JJE246" s="92"/>
      <c r="JJF246" s="92"/>
      <c r="JJG246" s="92"/>
      <c r="JJH246" s="92"/>
      <c r="JJI246" s="92"/>
      <c r="JJJ246" s="92"/>
      <c r="JJK246" s="92"/>
      <c r="JJL246" s="92"/>
      <c r="JJM246" s="92"/>
      <c r="JJN246" s="92"/>
      <c r="JJO246" s="92"/>
      <c r="JJP246" s="92"/>
      <c r="JJQ246" s="92"/>
      <c r="JJR246" s="92"/>
      <c r="JJS246" s="92"/>
      <c r="JJT246" s="92"/>
      <c r="JJU246" s="92"/>
      <c r="JJV246" s="92"/>
      <c r="JJW246" s="92"/>
      <c r="JJX246" s="92"/>
      <c r="JJY246" s="92"/>
      <c r="JJZ246" s="92"/>
      <c r="JKA246" s="92"/>
      <c r="JKB246" s="92"/>
      <c r="JKC246" s="92"/>
      <c r="JKD246" s="92"/>
      <c r="JKE246" s="92"/>
      <c r="JKF246" s="92"/>
      <c r="JKG246" s="92"/>
      <c r="JKH246" s="92"/>
      <c r="JKI246" s="92"/>
      <c r="JKJ246" s="92"/>
      <c r="JKK246" s="92"/>
      <c r="JKL246" s="92"/>
      <c r="JKM246" s="92"/>
      <c r="JKN246" s="92"/>
      <c r="JKO246" s="92"/>
      <c r="JKP246" s="92"/>
      <c r="JKQ246" s="92"/>
      <c r="JKR246" s="92"/>
      <c r="JKS246" s="92"/>
      <c r="JKT246" s="92"/>
      <c r="JKU246" s="92"/>
      <c r="JKV246" s="92"/>
      <c r="JKW246" s="92"/>
      <c r="JKX246" s="92"/>
      <c r="JKY246" s="92"/>
      <c r="JKZ246" s="92"/>
      <c r="JLA246" s="92"/>
      <c r="JLB246" s="92"/>
      <c r="JLC246" s="92"/>
      <c r="JLD246" s="92"/>
      <c r="JLE246" s="92"/>
      <c r="JLF246" s="92"/>
      <c r="JLG246" s="92"/>
      <c r="JLH246" s="92"/>
      <c r="JLI246" s="92"/>
      <c r="JLJ246" s="92"/>
      <c r="JLK246" s="92"/>
      <c r="JLL246" s="92"/>
      <c r="JLM246" s="92"/>
      <c r="JLN246" s="92"/>
      <c r="JLO246" s="92"/>
      <c r="JLP246" s="92"/>
      <c r="JLQ246" s="92"/>
      <c r="JLR246" s="92"/>
      <c r="JLS246" s="92"/>
      <c r="JLT246" s="92"/>
      <c r="JLU246" s="92"/>
      <c r="JLV246" s="92"/>
      <c r="JLW246" s="92"/>
      <c r="JLX246" s="92"/>
      <c r="JLY246" s="92"/>
      <c r="JLZ246" s="92"/>
      <c r="JMA246" s="92"/>
      <c r="JMB246" s="92"/>
      <c r="JMC246" s="92"/>
      <c r="JMD246" s="92"/>
      <c r="JME246" s="92"/>
      <c r="JMF246" s="92"/>
      <c r="JMG246" s="92"/>
      <c r="JMH246" s="92"/>
      <c r="JMI246" s="92"/>
      <c r="JMJ246" s="92"/>
      <c r="JMK246" s="92"/>
      <c r="JML246" s="92"/>
      <c r="JMM246" s="92"/>
      <c r="JMN246" s="92"/>
      <c r="JMO246" s="92"/>
      <c r="JMP246" s="92"/>
      <c r="JMQ246" s="92"/>
      <c r="JMR246" s="92"/>
      <c r="JMS246" s="92"/>
      <c r="JMT246" s="92"/>
      <c r="JMU246" s="92"/>
      <c r="JMV246" s="92"/>
      <c r="JMW246" s="92"/>
      <c r="JMX246" s="92"/>
      <c r="JMY246" s="92"/>
      <c r="JMZ246" s="92"/>
      <c r="JNA246" s="92"/>
      <c r="JNB246" s="92"/>
      <c r="JNC246" s="92"/>
      <c r="JND246" s="92"/>
      <c r="JNE246" s="92"/>
      <c r="JNF246" s="92"/>
      <c r="JNG246" s="92"/>
      <c r="JNH246" s="92"/>
      <c r="JNI246" s="92"/>
      <c r="JNJ246" s="92"/>
      <c r="JNK246" s="92"/>
      <c r="JNL246" s="92"/>
      <c r="JNM246" s="92"/>
      <c r="JNN246" s="92"/>
      <c r="JNO246" s="92"/>
      <c r="JNP246" s="92"/>
      <c r="JNQ246" s="92"/>
      <c r="JNR246" s="92"/>
      <c r="JNS246" s="92"/>
      <c r="JNT246" s="92"/>
      <c r="JNU246" s="92"/>
      <c r="JNV246" s="92"/>
      <c r="JNW246" s="92"/>
      <c r="JNX246" s="92"/>
      <c r="JNY246" s="92"/>
      <c r="JNZ246" s="92"/>
      <c r="JOA246" s="92"/>
      <c r="JOB246" s="92"/>
      <c r="JOC246" s="92"/>
      <c r="JOD246" s="92"/>
      <c r="JOE246" s="92"/>
      <c r="JOF246" s="92"/>
      <c r="JOG246" s="92"/>
      <c r="JOH246" s="92"/>
      <c r="JOI246" s="92"/>
      <c r="JOJ246" s="92"/>
      <c r="JOK246" s="92"/>
      <c r="JOL246" s="92"/>
      <c r="JOM246" s="92"/>
      <c r="JON246" s="92"/>
      <c r="JOO246" s="92"/>
      <c r="JOP246" s="92"/>
      <c r="JOQ246" s="92"/>
      <c r="JOR246" s="92"/>
      <c r="JOS246" s="92"/>
      <c r="JOT246" s="92"/>
      <c r="JOU246" s="92"/>
      <c r="JOV246" s="92"/>
      <c r="JOW246" s="92"/>
      <c r="JOX246" s="92"/>
      <c r="JOY246" s="92"/>
      <c r="JOZ246" s="92"/>
      <c r="JPA246" s="92"/>
      <c r="JPB246" s="92"/>
      <c r="JPC246" s="92"/>
      <c r="JPD246" s="92"/>
      <c r="JPE246" s="92"/>
      <c r="JPF246" s="92"/>
      <c r="JPG246" s="92"/>
      <c r="JPH246" s="92"/>
      <c r="JPI246" s="92"/>
      <c r="JPJ246" s="92"/>
      <c r="JPK246" s="92"/>
      <c r="JPL246" s="92"/>
      <c r="JPM246" s="92"/>
      <c r="JPN246" s="92"/>
      <c r="JPO246" s="92"/>
      <c r="JPP246" s="92"/>
      <c r="JPQ246" s="92"/>
      <c r="JPR246" s="92"/>
      <c r="JPS246" s="92"/>
      <c r="JPT246" s="92"/>
      <c r="JPU246" s="92"/>
      <c r="JPV246" s="92"/>
      <c r="JPW246" s="92"/>
      <c r="JPX246" s="92"/>
      <c r="JPY246" s="92"/>
      <c r="JPZ246" s="92"/>
      <c r="JQA246" s="92"/>
      <c r="JQB246" s="92"/>
      <c r="JQC246" s="92"/>
      <c r="JQD246" s="92"/>
      <c r="JQE246" s="92"/>
      <c r="JQF246" s="92"/>
      <c r="JQG246" s="92"/>
      <c r="JQH246" s="92"/>
      <c r="JQI246" s="92"/>
      <c r="JQJ246" s="92"/>
      <c r="JQK246" s="92"/>
      <c r="JQL246" s="92"/>
      <c r="JQM246" s="92"/>
      <c r="JQN246" s="92"/>
      <c r="JQO246" s="92"/>
      <c r="JQP246" s="92"/>
      <c r="JQQ246" s="92"/>
      <c r="JQR246" s="92"/>
      <c r="JQS246" s="92"/>
      <c r="JQT246" s="92"/>
      <c r="JQU246" s="92"/>
      <c r="JQV246" s="92"/>
      <c r="JQW246" s="92"/>
      <c r="JQX246" s="92"/>
      <c r="JQY246" s="92"/>
      <c r="JQZ246" s="92"/>
      <c r="JRA246" s="92"/>
      <c r="JRB246" s="92"/>
      <c r="JRC246" s="92"/>
      <c r="JRD246" s="92"/>
      <c r="JRE246" s="92"/>
      <c r="JRF246" s="92"/>
      <c r="JRG246" s="92"/>
      <c r="JRH246" s="92"/>
      <c r="JRI246" s="92"/>
      <c r="JRJ246" s="92"/>
      <c r="JRK246" s="92"/>
      <c r="JRL246" s="92"/>
      <c r="JRM246" s="92"/>
      <c r="JRN246" s="92"/>
      <c r="JRO246" s="92"/>
      <c r="JRP246" s="92"/>
      <c r="JRQ246" s="92"/>
      <c r="JRR246" s="92"/>
      <c r="JRS246" s="92"/>
      <c r="JRT246" s="92"/>
      <c r="JRU246" s="92"/>
      <c r="JRV246" s="92"/>
      <c r="JRW246" s="92"/>
      <c r="JRX246" s="92"/>
      <c r="JRY246" s="92"/>
      <c r="JRZ246" s="92"/>
      <c r="JSA246" s="92"/>
      <c r="JSB246" s="92"/>
      <c r="JSC246" s="92"/>
      <c r="JSD246" s="92"/>
      <c r="JSE246" s="92"/>
      <c r="JSF246" s="92"/>
      <c r="JSG246" s="92"/>
      <c r="JSH246" s="92"/>
      <c r="JSI246" s="92"/>
      <c r="JSJ246" s="92"/>
      <c r="JSK246" s="92"/>
      <c r="JSL246" s="92"/>
      <c r="JSM246" s="92"/>
      <c r="JSN246" s="92"/>
      <c r="JSO246" s="92"/>
      <c r="JSP246" s="92"/>
      <c r="JSQ246" s="92"/>
      <c r="JSR246" s="92"/>
      <c r="JSS246" s="92"/>
      <c r="JST246" s="92"/>
      <c r="JSU246" s="92"/>
      <c r="JSV246" s="92"/>
      <c r="JSW246" s="92"/>
      <c r="JSX246" s="92"/>
      <c r="JSY246" s="92"/>
      <c r="JSZ246" s="92"/>
      <c r="JTA246" s="92"/>
      <c r="JTB246" s="92"/>
      <c r="JTC246" s="92"/>
      <c r="JTD246" s="92"/>
      <c r="JTE246" s="92"/>
      <c r="JTF246" s="92"/>
      <c r="JTG246" s="92"/>
      <c r="JTH246" s="92"/>
      <c r="JTI246" s="92"/>
      <c r="JTJ246" s="92"/>
      <c r="JTK246" s="92"/>
      <c r="JTL246" s="92"/>
      <c r="JTM246" s="92"/>
      <c r="JTN246" s="92"/>
      <c r="JTO246" s="92"/>
      <c r="JTP246" s="92"/>
      <c r="JTQ246" s="92"/>
      <c r="JTR246" s="92"/>
      <c r="JTS246" s="92"/>
      <c r="JTT246" s="92"/>
      <c r="JTU246" s="92"/>
      <c r="JTV246" s="92"/>
      <c r="JTW246" s="92"/>
      <c r="JTX246" s="92"/>
      <c r="JTY246" s="92"/>
      <c r="JTZ246" s="92"/>
      <c r="JUA246" s="92"/>
      <c r="JUB246" s="92"/>
      <c r="JUC246" s="92"/>
      <c r="JUD246" s="92"/>
      <c r="JUE246" s="92"/>
      <c r="JUF246" s="92"/>
      <c r="JUG246" s="92"/>
      <c r="JUH246" s="92"/>
      <c r="JUI246" s="92"/>
      <c r="JUJ246" s="92"/>
      <c r="JUK246" s="92"/>
      <c r="JUL246" s="92"/>
      <c r="JUM246" s="92"/>
      <c r="JUN246" s="92"/>
      <c r="JUO246" s="92"/>
      <c r="JUP246" s="92"/>
      <c r="JUQ246" s="92"/>
      <c r="JUR246" s="92"/>
      <c r="JUS246" s="92"/>
      <c r="JUT246" s="92"/>
      <c r="JUU246" s="92"/>
      <c r="JUV246" s="92"/>
      <c r="JUW246" s="92"/>
      <c r="JUX246" s="92"/>
      <c r="JUY246" s="92"/>
      <c r="JUZ246" s="92"/>
      <c r="JVA246" s="92"/>
      <c r="JVB246" s="92"/>
      <c r="JVC246" s="92"/>
      <c r="JVD246" s="92"/>
      <c r="JVE246" s="92"/>
      <c r="JVF246" s="92"/>
      <c r="JVG246" s="92"/>
      <c r="JVH246" s="92"/>
      <c r="JVI246" s="92"/>
      <c r="JVJ246" s="92"/>
      <c r="JVK246" s="92"/>
      <c r="JVL246" s="92"/>
      <c r="JVM246" s="92"/>
      <c r="JVN246" s="92"/>
      <c r="JVO246" s="92"/>
      <c r="JVP246" s="92"/>
      <c r="JVQ246" s="92"/>
      <c r="JVR246" s="92"/>
      <c r="JVS246" s="92"/>
      <c r="JVT246" s="92"/>
      <c r="JVU246" s="92"/>
      <c r="JVV246" s="92"/>
      <c r="JVW246" s="92"/>
      <c r="JVX246" s="92"/>
      <c r="JVY246" s="92"/>
      <c r="JVZ246" s="92"/>
      <c r="JWA246" s="92"/>
      <c r="JWB246" s="92"/>
      <c r="JWC246" s="92"/>
      <c r="JWD246" s="92"/>
      <c r="JWE246" s="92"/>
      <c r="JWF246" s="92"/>
      <c r="JWG246" s="92"/>
      <c r="JWH246" s="92"/>
      <c r="JWI246" s="92"/>
      <c r="JWJ246" s="92"/>
      <c r="JWK246" s="92"/>
      <c r="JWL246" s="92"/>
      <c r="JWM246" s="92"/>
      <c r="JWN246" s="92"/>
      <c r="JWO246" s="92"/>
      <c r="JWP246" s="92"/>
      <c r="JWQ246" s="92"/>
      <c r="JWR246" s="92"/>
      <c r="JWS246" s="92"/>
      <c r="JWT246" s="92"/>
      <c r="JWU246" s="92"/>
      <c r="JWV246" s="92"/>
      <c r="JWW246" s="92"/>
      <c r="JWX246" s="92"/>
      <c r="JWY246" s="92"/>
      <c r="JWZ246" s="92"/>
      <c r="JXA246" s="92"/>
      <c r="JXB246" s="92"/>
      <c r="JXC246" s="92"/>
      <c r="JXD246" s="92"/>
      <c r="JXE246" s="92"/>
      <c r="JXF246" s="92"/>
      <c r="JXG246" s="92"/>
      <c r="JXH246" s="92"/>
      <c r="JXI246" s="92"/>
      <c r="JXJ246" s="92"/>
      <c r="JXK246" s="92"/>
      <c r="JXL246" s="92"/>
      <c r="JXM246" s="92"/>
      <c r="JXN246" s="92"/>
      <c r="JXO246" s="92"/>
      <c r="JXP246" s="92"/>
      <c r="JXQ246" s="92"/>
      <c r="JXR246" s="92"/>
      <c r="JXS246" s="92"/>
      <c r="JXT246" s="92"/>
      <c r="JXU246" s="92"/>
      <c r="JXV246" s="92"/>
      <c r="JXW246" s="92"/>
      <c r="JXX246" s="92"/>
      <c r="JXY246" s="92"/>
      <c r="JXZ246" s="92"/>
      <c r="JYA246" s="92"/>
      <c r="JYB246" s="92"/>
      <c r="JYC246" s="92"/>
      <c r="JYD246" s="92"/>
      <c r="JYE246" s="92"/>
      <c r="JYF246" s="92"/>
      <c r="JYG246" s="92"/>
      <c r="JYH246" s="92"/>
      <c r="JYI246" s="92"/>
      <c r="JYJ246" s="92"/>
      <c r="JYK246" s="92"/>
      <c r="JYL246" s="92"/>
      <c r="JYM246" s="92"/>
      <c r="JYN246" s="92"/>
      <c r="JYO246" s="92"/>
      <c r="JYP246" s="92"/>
      <c r="JYQ246" s="92"/>
      <c r="JYR246" s="92"/>
      <c r="JYS246" s="92"/>
      <c r="JYT246" s="92"/>
      <c r="JYU246" s="92"/>
      <c r="JYV246" s="92"/>
      <c r="JYW246" s="92"/>
      <c r="JYX246" s="92"/>
      <c r="JYY246" s="92"/>
      <c r="JYZ246" s="92"/>
      <c r="JZA246" s="92"/>
      <c r="JZB246" s="92"/>
      <c r="JZC246" s="92"/>
      <c r="JZD246" s="92"/>
      <c r="JZE246" s="92"/>
      <c r="JZF246" s="92"/>
      <c r="JZG246" s="92"/>
      <c r="JZH246" s="92"/>
      <c r="JZI246" s="92"/>
      <c r="JZJ246" s="92"/>
      <c r="JZK246" s="92"/>
      <c r="JZL246" s="92"/>
      <c r="JZM246" s="92"/>
      <c r="JZN246" s="92"/>
      <c r="JZO246" s="92"/>
      <c r="JZP246" s="92"/>
      <c r="JZQ246" s="92"/>
      <c r="JZR246" s="92"/>
      <c r="JZS246" s="92"/>
      <c r="JZT246" s="92"/>
      <c r="JZU246" s="92"/>
      <c r="JZV246" s="92"/>
      <c r="JZW246" s="92"/>
      <c r="JZX246" s="92"/>
      <c r="JZY246" s="92"/>
      <c r="JZZ246" s="92"/>
      <c r="KAA246" s="92"/>
      <c r="KAB246" s="92"/>
      <c r="KAC246" s="92"/>
      <c r="KAD246" s="92"/>
      <c r="KAE246" s="92"/>
      <c r="KAF246" s="92"/>
      <c r="KAG246" s="92"/>
      <c r="KAH246" s="92"/>
      <c r="KAI246" s="92"/>
      <c r="KAJ246" s="92"/>
      <c r="KAK246" s="92"/>
      <c r="KAL246" s="92"/>
      <c r="KAM246" s="92"/>
      <c r="KAN246" s="92"/>
      <c r="KAO246" s="92"/>
      <c r="KAP246" s="92"/>
      <c r="KAQ246" s="92"/>
      <c r="KAR246" s="92"/>
      <c r="KAS246" s="92"/>
      <c r="KAT246" s="92"/>
      <c r="KAU246" s="92"/>
      <c r="KAV246" s="92"/>
      <c r="KAW246" s="92"/>
      <c r="KAX246" s="92"/>
      <c r="KAY246" s="92"/>
      <c r="KAZ246" s="92"/>
      <c r="KBA246" s="92"/>
      <c r="KBB246" s="92"/>
      <c r="KBC246" s="92"/>
      <c r="KBD246" s="92"/>
      <c r="KBE246" s="92"/>
      <c r="KBF246" s="92"/>
      <c r="KBG246" s="92"/>
      <c r="KBH246" s="92"/>
      <c r="KBI246" s="92"/>
      <c r="KBJ246" s="92"/>
      <c r="KBK246" s="92"/>
      <c r="KBL246" s="92"/>
      <c r="KBM246" s="92"/>
      <c r="KBN246" s="92"/>
      <c r="KBO246" s="92"/>
      <c r="KBP246" s="92"/>
      <c r="KBQ246" s="92"/>
      <c r="KBR246" s="92"/>
      <c r="KBS246" s="92"/>
      <c r="KBT246" s="92"/>
      <c r="KBU246" s="92"/>
      <c r="KBV246" s="92"/>
      <c r="KBW246" s="92"/>
      <c r="KBX246" s="92"/>
      <c r="KBY246" s="92"/>
      <c r="KBZ246" s="92"/>
      <c r="KCA246" s="92"/>
      <c r="KCB246" s="92"/>
      <c r="KCC246" s="92"/>
      <c r="KCD246" s="92"/>
      <c r="KCE246" s="92"/>
      <c r="KCF246" s="92"/>
      <c r="KCG246" s="92"/>
      <c r="KCH246" s="92"/>
      <c r="KCI246" s="92"/>
      <c r="KCJ246" s="92"/>
      <c r="KCK246" s="92"/>
      <c r="KCL246" s="92"/>
      <c r="KCM246" s="92"/>
      <c r="KCN246" s="92"/>
      <c r="KCO246" s="92"/>
      <c r="KCP246" s="92"/>
      <c r="KCQ246" s="92"/>
      <c r="KCR246" s="92"/>
      <c r="KCS246" s="92"/>
      <c r="KCT246" s="92"/>
      <c r="KCU246" s="92"/>
      <c r="KCV246" s="92"/>
      <c r="KCW246" s="92"/>
      <c r="KCX246" s="92"/>
      <c r="KCY246" s="92"/>
      <c r="KCZ246" s="92"/>
      <c r="KDA246" s="92"/>
      <c r="KDB246" s="92"/>
      <c r="KDC246" s="92"/>
      <c r="KDD246" s="92"/>
      <c r="KDE246" s="92"/>
      <c r="KDF246" s="92"/>
      <c r="KDG246" s="92"/>
      <c r="KDH246" s="92"/>
      <c r="KDI246" s="92"/>
      <c r="KDJ246" s="92"/>
      <c r="KDK246" s="92"/>
      <c r="KDL246" s="92"/>
      <c r="KDM246" s="92"/>
      <c r="KDN246" s="92"/>
      <c r="KDO246" s="92"/>
      <c r="KDP246" s="92"/>
      <c r="KDQ246" s="92"/>
      <c r="KDR246" s="92"/>
      <c r="KDS246" s="92"/>
      <c r="KDT246" s="92"/>
      <c r="KDU246" s="92"/>
      <c r="KDV246" s="92"/>
      <c r="KDW246" s="92"/>
      <c r="KDX246" s="92"/>
      <c r="KDY246" s="92"/>
      <c r="KDZ246" s="92"/>
      <c r="KEA246" s="92"/>
      <c r="KEB246" s="92"/>
      <c r="KEC246" s="92"/>
      <c r="KED246" s="92"/>
      <c r="KEE246" s="92"/>
      <c r="KEF246" s="92"/>
      <c r="KEG246" s="92"/>
      <c r="KEH246" s="92"/>
      <c r="KEI246" s="92"/>
      <c r="KEJ246" s="92"/>
      <c r="KEK246" s="92"/>
      <c r="KEL246" s="92"/>
      <c r="KEM246" s="92"/>
      <c r="KEN246" s="92"/>
      <c r="KEO246" s="92"/>
      <c r="KEP246" s="92"/>
      <c r="KEQ246" s="92"/>
      <c r="KER246" s="92"/>
      <c r="KES246" s="92"/>
      <c r="KET246" s="92"/>
      <c r="KEU246" s="92"/>
      <c r="KEV246" s="92"/>
      <c r="KEW246" s="92"/>
      <c r="KEX246" s="92"/>
      <c r="KEY246" s="92"/>
      <c r="KEZ246" s="92"/>
      <c r="KFA246" s="92"/>
      <c r="KFB246" s="92"/>
      <c r="KFC246" s="92"/>
      <c r="KFD246" s="92"/>
      <c r="KFE246" s="92"/>
      <c r="KFF246" s="92"/>
      <c r="KFG246" s="92"/>
      <c r="KFH246" s="92"/>
      <c r="KFI246" s="92"/>
      <c r="KFJ246" s="92"/>
      <c r="KFK246" s="92"/>
      <c r="KFL246" s="92"/>
      <c r="KFM246" s="92"/>
      <c r="KFN246" s="92"/>
      <c r="KFO246" s="92"/>
      <c r="KFP246" s="92"/>
      <c r="KFQ246" s="92"/>
      <c r="KFR246" s="92"/>
      <c r="KFS246" s="92"/>
      <c r="KFT246" s="92"/>
      <c r="KFU246" s="92"/>
      <c r="KFV246" s="92"/>
      <c r="KFW246" s="92"/>
      <c r="KFX246" s="92"/>
      <c r="KFY246" s="92"/>
      <c r="KFZ246" s="92"/>
      <c r="KGA246" s="92"/>
      <c r="KGB246" s="92"/>
      <c r="KGC246" s="92"/>
      <c r="KGD246" s="92"/>
      <c r="KGE246" s="92"/>
      <c r="KGF246" s="92"/>
      <c r="KGG246" s="92"/>
      <c r="KGH246" s="92"/>
      <c r="KGI246" s="92"/>
      <c r="KGJ246" s="92"/>
      <c r="KGK246" s="92"/>
      <c r="KGL246" s="92"/>
      <c r="KGM246" s="92"/>
      <c r="KGN246" s="92"/>
      <c r="KGO246" s="92"/>
      <c r="KGP246" s="92"/>
      <c r="KGQ246" s="92"/>
      <c r="KGR246" s="92"/>
      <c r="KGS246" s="92"/>
      <c r="KGT246" s="92"/>
      <c r="KGU246" s="92"/>
      <c r="KGV246" s="92"/>
      <c r="KGW246" s="92"/>
      <c r="KGX246" s="92"/>
      <c r="KGY246" s="92"/>
      <c r="KGZ246" s="92"/>
      <c r="KHA246" s="92"/>
      <c r="KHB246" s="92"/>
      <c r="KHC246" s="92"/>
      <c r="KHD246" s="92"/>
      <c r="KHE246" s="92"/>
      <c r="KHF246" s="92"/>
      <c r="KHG246" s="92"/>
      <c r="KHH246" s="92"/>
      <c r="KHI246" s="92"/>
      <c r="KHJ246" s="92"/>
      <c r="KHK246" s="92"/>
      <c r="KHL246" s="92"/>
      <c r="KHM246" s="92"/>
      <c r="KHN246" s="92"/>
      <c r="KHO246" s="92"/>
      <c r="KHP246" s="92"/>
      <c r="KHQ246" s="92"/>
      <c r="KHR246" s="92"/>
      <c r="KHS246" s="92"/>
      <c r="KHT246" s="92"/>
      <c r="KHU246" s="92"/>
      <c r="KHV246" s="92"/>
      <c r="KHW246" s="92"/>
      <c r="KHX246" s="92"/>
      <c r="KHY246" s="92"/>
      <c r="KHZ246" s="92"/>
      <c r="KIA246" s="92"/>
      <c r="KIB246" s="92"/>
      <c r="KIC246" s="92"/>
      <c r="KID246" s="92"/>
      <c r="KIE246" s="92"/>
      <c r="KIF246" s="92"/>
      <c r="KIG246" s="92"/>
      <c r="KIH246" s="92"/>
      <c r="KII246" s="92"/>
      <c r="KIJ246" s="92"/>
      <c r="KIK246" s="92"/>
      <c r="KIL246" s="92"/>
      <c r="KIM246" s="92"/>
      <c r="KIN246" s="92"/>
      <c r="KIO246" s="92"/>
      <c r="KIP246" s="92"/>
      <c r="KIQ246" s="92"/>
      <c r="KIR246" s="92"/>
      <c r="KIS246" s="92"/>
      <c r="KIT246" s="92"/>
      <c r="KIU246" s="92"/>
      <c r="KIV246" s="92"/>
      <c r="KIW246" s="92"/>
      <c r="KIX246" s="92"/>
      <c r="KIY246" s="92"/>
      <c r="KIZ246" s="92"/>
      <c r="KJA246" s="92"/>
      <c r="KJB246" s="92"/>
      <c r="KJC246" s="92"/>
      <c r="KJD246" s="92"/>
      <c r="KJE246" s="92"/>
      <c r="KJF246" s="92"/>
      <c r="KJG246" s="92"/>
      <c r="KJH246" s="92"/>
      <c r="KJI246" s="92"/>
      <c r="KJJ246" s="92"/>
      <c r="KJK246" s="92"/>
      <c r="KJL246" s="92"/>
      <c r="KJM246" s="92"/>
      <c r="KJN246" s="92"/>
      <c r="KJO246" s="92"/>
      <c r="KJP246" s="92"/>
      <c r="KJQ246" s="92"/>
      <c r="KJR246" s="92"/>
      <c r="KJS246" s="92"/>
      <c r="KJT246" s="92"/>
      <c r="KJU246" s="92"/>
      <c r="KJV246" s="92"/>
      <c r="KJW246" s="92"/>
      <c r="KJX246" s="92"/>
      <c r="KJY246" s="92"/>
      <c r="KJZ246" s="92"/>
      <c r="KKA246" s="92"/>
      <c r="KKB246" s="92"/>
      <c r="KKC246" s="92"/>
      <c r="KKD246" s="92"/>
      <c r="KKE246" s="92"/>
      <c r="KKF246" s="92"/>
      <c r="KKG246" s="92"/>
      <c r="KKH246" s="92"/>
      <c r="KKI246" s="92"/>
      <c r="KKJ246" s="92"/>
      <c r="KKK246" s="92"/>
      <c r="KKL246" s="92"/>
      <c r="KKM246" s="92"/>
      <c r="KKN246" s="92"/>
      <c r="KKO246" s="92"/>
      <c r="KKP246" s="92"/>
      <c r="KKQ246" s="92"/>
      <c r="KKR246" s="92"/>
      <c r="KKS246" s="92"/>
      <c r="KKT246" s="92"/>
      <c r="KKU246" s="92"/>
      <c r="KKV246" s="92"/>
      <c r="KKW246" s="92"/>
      <c r="KKX246" s="92"/>
      <c r="KKY246" s="92"/>
      <c r="KKZ246" s="92"/>
      <c r="KLA246" s="92"/>
      <c r="KLB246" s="92"/>
      <c r="KLC246" s="92"/>
      <c r="KLD246" s="92"/>
      <c r="KLE246" s="92"/>
      <c r="KLF246" s="92"/>
      <c r="KLG246" s="92"/>
      <c r="KLH246" s="92"/>
      <c r="KLI246" s="92"/>
      <c r="KLJ246" s="92"/>
      <c r="KLK246" s="92"/>
      <c r="KLL246" s="92"/>
      <c r="KLM246" s="92"/>
      <c r="KLN246" s="92"/>
      <c r="KLO246" s="92"/>
      <c r="KLP246" s="92"/>
      <c r="KLQ246" s="92"/>
      <c r="KLR246" s="92"/>
      <c r="KLS246" s="92"/>
      <c r="KLT246" s="92"/>
      <c r="KLU246" s="92"/>
      <c r="KLV246" s="92"/>
      <c r="KLW246" s="92"/>
      <c r="KLX246" s="92"/>
      <c r="KLY246" s="92"/>
      <c r="KLZ246" s="92"/>
      <c r="KMA246" s="92"/>
      <c r="KMB246" s="92"/>
      <c r="KMC246" s="92"/>
      <c r="KMD246" s="92"/>
      <c r="KME246" s="92"/>
      <c r="KMF246" s="92"/>
      <c r="KMG246" s="92"/>
      <c r="KMH246" s="92"/>
      <c r="KMI246" s="92"/>
      <c r="KMJ246" s="92"/>
      <c r="KMK246" s="92"/>
      <c r="KML246" s="92"/>
      <c r="KMM246" s="92"/>
      <c r="KMN246" s="92"/>
      <c r="KMO246" s="92"/>
      <c r="KMP246" s="92"/>
      <c r="KMQ246" s="92"/>
      <c r="KMR246" s="92"/>
      <c r="KMS246" s="92"/>
      <c r="KMT246" s="92"/>
      <c r="KMU246" s="92"/>
      <c r="KMV246" s="92"/>
      <c r="KMW246" s="92"/>
      <c r="KMX246" s="92"/>
      <c r="KMY246" s="92"/>
      <c r="KMZ246" s="92"/>
      <c r="KNA246" s="92"/>
      <c r="KNB246" s="92"/>
      <c r="KNC246" s="92"/>
      <c r="KND246" s="92"/>
      <c r="KNE246" s="92"/>
      <c r="KNF246" s="92"/>
      <c r="KNG246" s="92"/>
      <c r="KNH246" s="92"/>
      <c r="KNI246" s="92"/>
      <c r="KNJ246" s="92"/>
      <c r="KNK246" s="92"/>
      <c r="KNL246" s="92"/>
      <c r="KNM246" s="92"/>
      <c r="KNN246" s="92"/>
      <c r="KNO246" s="92"/>
      <c r="KNP246" s="92"/>
      <c r="KNQ246" s="92"/>
      <c r="KNR246" s="92"/>
      <c r="KNS246" s="92"/>
      <c r="KNT246" s="92"/>
      <c r="KNU246" s="92"/>
      <c r="KNV246" s="92"/>
      <c r="KNW246" s="92"/>
      <c r="KNX246" s="92"/>
      <c r="KNY246" s="92"/>
      <c r="KNZ246" s="92"/>
      <c r="KOA246" s="92"/>
      <c r="KOB246" s="92"/>
      <c r="KOC246" s="92"/>
      <c r="KOD246" s="92"/>
      <c r="KOE246" s="92"/>
      <c r="KOF246" s="92"/>
      <c r="KOG246" s="92"/>
      <c r="KOH246" s="92"/>
      <c r="KOI246" s="92"/>
      <c r="KOJ246" s="92"/>
      <c r="KOK246" s="92"/>
      <c r="KOL246" s="92"/>
      <c r="KOM246" s="92"/>
      <c r="KON246" s="92"/>
      <c r="KOO246" s="92"/>
      <c r="KOP246" s="92"/>
      <c r="KOQ246" s="92"/>
      <c r="KOR246" s="92"/>
      <c r="KOS246" s="92"/>
      <c r="KOT246" s="92"/>
      <c r="KOU246" s="92"/>
      <c r="KOV246" s="92"/>
      <c r="KOW246" s="92"/>
      <c r="KOX246" s="92"/>
      <c r="KOY246" s="92"/>
      <c r="KOZ246" s="92"/>
      <c r="KPA246" s="92"/>
      <c r="KPB246" s="92"/>
      <c r="KPC246" s="92"/>
      <c r="KPD246" s="92"/>
      <c r="KPE246" s="92"/>
      <c r="KPF246" s="92"/>
      <c r="KPG246" s="92"/>
      <c r="KPH246" s="92"/>
      <c r="KPI246" s="92"/>
      <c r="KPJ246" s="92"/>
      <c r="KPK246" s="92"/>
      <c r="KPL246" s="92"/>
      <c r="KPM246" s="92"/>
      <c r="KPN246" s="92"/>
      <c r="KPO246" s="92"/>
      <c r="KPP246" s="92"/>
      <c r="KPQ246" s="92"/>
      <c r="KPR246" s="92"/>
      <c r="KPS246" s="92"/>
      <c r="KPT246" s="92"/>
      <c r="KPU246" s="92"/>
      <c r="KPV246" s="92"/>
      <c r="KPW246" s="92"/>
      <c r="KPX246" s="92"/>
      <c r="KPY246" s="92"/>
      <c r="KPZ246" s="92"/>
      <c r="KQA246" s="92"/>
      <c r="KQB246" s="92"/>
      <c r="KQC246" s="92"/>
      <c r="KQD246" s="92"/>
      <c r="KQE246" s="92"/>
      <c r="KQF246" s="92"/>
      <c r="KQG246" s="92"/>
      <c r="KQH246" s="92"/>
      <c r="KQI246" s="92"/>
      <c r="KQJ246" s="92"/>
      <c r="KQK246" s="92"/>
      <c r="KQL246" s="92"/>
      <c r="KQM246" s="92"/>
      <c r="KQN246" s="92"/>
      <c r="KQO246" s="92"/>
      <c r="KQP246" s="92"/>
      <c r="KQQ246" s="92"/>
      <c r="KQR246" s="92"/>
      <c r="KQS246" s="92"/>
      <c r="KQT246" s="92"/>
      <c r="KQU246" s="92"/>
      <c r="KQV246" s="92"/>
      <c r="KQW246" s="92"/>
      <c r="KQX246" s="92"/>
      <c r="KQY246" s="92"/>
      <c r="KQZ246" s="92"/>
      <c r="KRA246" s="92"/>
      <c r="KRB246" s="92"/>
      <c r="KRC246" s="92"/>
      <c r="KRD246" s="92"/>
      <c r="KRE246" s="92"/>
      <c r="KRF246" s="92"/>
      <c r="KRG246" s="92"/>
      <c r="KRH246" s="92"/>
      <c r="KRI246" s="92"/>
      <c r="KRJ246" s="92"/>
      <c r="KRK246" s="92"/>
      <c r="KRL246" s="92"/>
      <c r="KRM246" s="92"/>
      <c r="KRN246" s="92"/>
      <c r="KRO246" s="92"/>
      <c r="KRP246" s="92"/>
      <c r="KRQ246" s="92"/>
      <c r="KRR246" s="92"/>
      <c r="KRS246" s="92"/>
      <c r="KRT246" s="92"/>
      <c r="KRU246" s="92"/>
      <c r="KRV246" s="92"/>
      <c r="KRW246" s="92"/>
      <c r="KRX246" s="92"/>
      <c r="KRY246" s="92"/>
      <c r="KRZ246" s="92"/>
      <c r="KSA246" s="92"/>
      <c r="KSB246" s="92"/>
      <c r="KSC246" s="92"/>
      <c r="KSD246" s="92"/>
      <c r="KSE246" s="92"/>
      <c r="KSF246" s="92"/>
      <c r="KSG246" s="92"/>
      <c r="KSH246" s="92"/>
      <c r="KSI246" s="92"/>
      <c r="KSJ246" s="92"/>
      <c r="KSK246" s="92"/>
      <c r="KSL246" s="92"/>
      <c r="KSM246" s="92"/>
      <c r="KSN246" s="92"/>
      <c r="KSO246" s="92"/>
      <c r="KSP246" s="92"/>
      <c r="KSQ246" s="92"/>
      <c r="KSR246" s="92"/>
      <c r="KSS246" s="92"/>
      <c r="KST246" s="92"/>
      <c r="KSU246" s="92"/>
      <c r="KSV246" s="92"/>
      <c r="KSW246" s="92"/>
      <c r="KSX246" s="92"/>
      <c r="KSY246" s="92"/>
      <c r="KSZ246" s="92"/>
      <c r="KTA246" s="92"/>
      <c r="KTB246" s="92"/>
      <c r="KTC246" s="92"/>
      <c r="KTD246" s="92"/>
      <c r="KTE246" s="92"/>
      <c r="KTF246" s="92"/>
      <c r="KTG246" s="92"/>
      <c r="KTH246" s="92"/>
      <c r="KTI246" s="92"/>
      <c r="KTJ246" s="92"/>
      <c r="KTK246" s="92"/>
      <c r="KTL246" s="92"/>
      <c r="KTM246" s="92"/>
      <c r="KTN246" s="92"/>
      <c r="KTO246" s="92"/>
      <c r="KTP246" s="92"/>
      <c r="KTQ246" s="92"/>
      <c r="KTR246" s="92"/>
      <c r="KTS246" s="92"/>
      <c r="KTT246" s="92"/>
      <c r="KTU246" s="92"/>
      <c r="KTV246" s="92"/>
      <c r="KTW246" s="92"/>
      <c r="KTX246" s="92"/>
      <c r="KTY246" s="92"/>
      <c r="KTZ246" s="92"/>
      <c r="KUA246" s="92"/>
      <c r="KUB246" s="92"/>
      <c r="KUC246" s="92"/>
      <c r="KUD246" s="92"/>
      <c r="KUE246" s="92"/>
      <c r="KUF246" s="92"/>
      <c r="KUG246" s="92"/>
      <c r="KUH246" s="92"/>
      <c r="KUI246" s="92"/>
      <c r="KUJ246" s="92"/>
      <c r="KUK246" s="92"/>
      <c r="KUL246" s="92"/>
      <c r="KUM246" s="92"/>
      <c r="KUN246" s="92"/>
      <c r="KUO246" s="92"/>
      <c r="KUP246" s="92"/>
      <c r="KUQ246" s="92"/>
      <c r="KUR246" s="92"/>
      <c r="KUS246" s="92"/>
      <c r="KUT246" s="92"/>
      <c r="KUU246" s="92"/>
      <c r="KUV246" s="92"/>
      <c r="KUW246" s="92"/>
      <c r="KUX246" s="92"/>
      <c r="KUY246" s="92"/>
      <c r="KUZ246" s="92"/>
      <c r="KVA246" s="92"/>
      <c r="KVB246" s="92"/>
      <c r="KVC246" s="92"/>
      <c r="KVD246" s="92"/>
      <c r="KVE246" s="92"/>
      <c r="KVF246" s="92"/>
      <c r="KVG246" s="92"/>
      <c r="KVH246" s="92"/>
      <c r="KVI246" s="92"/>
      <c r="KVJ246" s="92"/>
      <c r="KVK246" s="92"/>
      <c r="KVL246" s="92"/>
      <c r="KVM246" s="92"/>
      <c r="KVN246" s="92"/>
      <c r="KVO246" s="92"/>
      <c r="KVP246" s="92"/>
      <c r="KVQ246" s="92"/>
      <c r="KVR246" s="92"/>
      <c r="KVS246" s="92"/>
      <c r="KVT246" s="92"/>
      <c r="KVU246" s="92"/>
      <c r="KVV246" s="92"/>
      <c r="KVW246" s="92"/>
      <c r="KVX246" s="92"/>
      <c r="KVY246" s="92"/>
      <c r="KVZ246" s="92"/>
      <c r="KWA246" s="92"/>
      <c r="KWB246" s="92"/>
      <c r="KWC246" s="92"/>
      <c r="KWD246" s="92"/>
      <c r="KWE246" s="92"/>
      <c r="KWF246" s="92"/>
      <c r="KWG246" s="92"/>
      <c r="KWH246" s="92"/>
      <c r="KWI246" s="92"/>
      <c r="KWJ246" s="92"/>
      <c r="KWK246" s="92"/>
      <c r="KWL246" s="92"/>
      <c r="KWM246" s="92"/>
      <c r="KWN246" s="92"/>
      <c r="KWO246" s="92"/>
      <c r="KWP246" s="92"/>
      <c r="KWQ246" s="92"/>
      <c r="KWR246" s="92"/>
      <c r="KWS246" s="92"/>
      <c r="KWT246" s="92"/>
      <c r="KWU246" s="92"/>
      <c r="KWV246" s="92"/>
      <c r="KWW246" s="92"/>
      <c r="KWX246" s="92"/>
      <c r="KWY246" s="92"/>
      <c r="KWZ246" s="92"/>
      <c r="KXA246" s="92"/>
      <c r="KXB246" s="92"/>
      <c r="KXC246" s="92"/>
      <c r="KXD246" s="92"/>
      <c r="KXE246" s="92"/>
      <c r="KXF246" s="92"/>
      <c r="KXG246" s="92"/>
      <c r="KXH246" s="92"/>
      <c r="KXI246" s="92"/>
      <c r="KXJ246" s="92"/>
      <c r="KXK246" s="92"/>
      <c r="KXL246" s="92"/>
      <c r="KXM246" s="92"/>
      <c r="KXN246" s="92"/>
      <c r="KXO246" s="92"/>
      <c r="KXP246" s="92"/>
      <c r="KXQ246" s="92"/>
      <c r="KXR246" s="92"/>
      <c r="KXS246" s="92"/>
      <c r="KXT246" s="92"/>
      <c r="KXU246" s="92"/>
      <c r="KXV246" s="92"/>
      <c r="KXW246" s="92"/>
      <c r="KXX246" s="92"/>
      <c r="KXY246" s="92"/>
      <c r="KXZ246" s="92"/>
      <c r="KYA246" s="92"/>
      <c r="KYB246" s="92"/>
      <c r="KYC246" s="92"/>
      <c r="KYD246" s="92"/>
      <c r="KYE246" s="92"/>
      <c r="KYF246" s="92"/>
      <c r="KYG246" s="92"/>
      <c r="KYH246" s="92"/>
      <c r="KYI246" s="92"/>
      <c r="KYJ246" s="92"/>
      <c r="KYK246" s="92"/>
      <c r="KYL246" s="92"/>
      <c r="KYM246" s="92"/>
      <c r="KYN246" s="92"/>
      <c r="KYO246" s="92"/>
      <c r="KYP246" s="92"/>
      <c r="KYQ246" s="92"/>
      <c r="KYR246" s="92"/>
      <c r="KYS246" s="92"/>
      <c r="KYT246" s="92"/>
      <c r="KYU246" s="92"/>
      <c r="KYV246" s="92"/>
      <c r="KYW246" s="92"/>
      <c r="KYX246" s="92"/>
      <c r="KYY246" s="92"/>
      <c r="KYZ246" s="92"/>
      <c r="KZA246" s="92"/>
      <c r="KZB246" s="92"/>
      <c r="KZC246" s="92"/>
      <c r="KZD246" s="92"/>
      <c r="KZE246" s="92"/>
      <c r="KZF246" s="92"/>
      <c r="KZG246" s="92"/>
      <c r="KZH246" s="92"/>
      <c r="KZI246" s="92"/>
      <c r="KZJ246" s="92"/>
      <c r="KZK246" s="92"/>
      <c r="KZL246" s="92"/>
      <c r="KZM246" s="92"/>
      <c r="KZN246" s="92"/>
      <c r="KZO246" s="92"/>
      <c r="KZP246" s="92"/>
      <c r="KZQ246" s="92"/>
      <c r="KZR246" s="92"/>
      <c r="KZS246" s="92"/>
      <c r="KZT246" s="92"/>
      <c r="KZU246" s="92"/>
      <c r="KZV246" s="92"/>
      <c r="KZW246" s="92"/>
      <c r="KZX246" s="92"/>
      <c r="KZY246" s="92"/>
      <c r="KZZ246" s="92"/>
      <c r="LAA246" s="92"/>
      <c r="LAB246" s="92"/>
      <c r="LAC246" s="92"/>
      <c r="LAD246" s="92"/>
      <c r="LAE246" s="92"/>
      <c r="LAF246" s="92"/>
      <c r="LAG246" s="92"/>
      <c r="LAH246" s="92"/>
      <c r="LAI246" s="92"/>
      <c r="LAJ246" s="92"/>
      <c r="LAK246" s="92"/>
      <c r="LAL246" s="92"/>
      <c r="LAM246" s="92"/>
      <c r="LAN246" s="92"/>
      <c r="LAO246" s="92"/>
      <c r="LAP246" s="92"/>
      <c r="LAQ246" s="92"/>
      <c r="LAR246" s="92"/>
      <c r="LAS246" s="92"/>
      <c r="LAT246" s="92"/>
      <c r="LAU246" s="92"/>
      <c r="LAV246" s="92"/>
      <c r="LAW246" s="92"/>
      <c r="LAX246" s="92"/>
      <c r="LAY246" s="92"/>
      <c r="LAZ246" s="92"/>
      <c r="LBA246" s="92"/>
      <c r="LBB246" s="92"/>
      <c r="LBC246" s="92"/>
      <c r="LBD246" s="92"/>
      <c r="LBE246" s="92"/>
      <c r="LBF246" s="92"/>
      <c r="LBG246" s="92"/>
      <c r="LBH246" s="92"/>
      <c r="LBI246" s="92"/>
      <c r="LBJ246" s="92"/>
      <c r="LBK246" s="92"/>
      <c r="LBL246" s="92"/>
      <c r="LBM246" s="92"/>
      <c r="LBN246" s="92"/>
      <c r="LBO246" s="92"/>
      <c r="LBP246" s="92"/>
      <c r="LBQ246" s="92"/>
      <c r="LBR246" s="92"/>
      <c r="LBS246" s="92"/>
      <c r="LBT246" s="92"/>
      <c r="LBU246" s="92"/>
      <c r="LBV246" s="92"/>
      <c r="LBW246" s="92"/>
      <c r="LBX246" s="92"/>
      <c r="LBY246" s="92"/>
      <c r="LBZ246" s="92"/>
      <c r="LCA246" s="92"/>
      <c r="LCB246" s="92"/>
      <c r="LCC246" s="92"/>
      <c r="LCD246" s="92"/>
      <c r="LCE246" s="92"/>
      <c r="LCF246" s="92"/>
      <c r="LCG246" s="92"/>
      <c r="LCH246" s="92"/>
      <c r="LCI246" s="92"/>
      <c r="LCJ246" s="92"/>
      <c r="LCK246" s="92"/>
      <c r="LCL246" s="92"/>
      <c r="LCM246" s="92"/>
      <c r="LCN246" s="92"/>
      <c r="LCO246" s="92"/>
      <c r="LCP246" s="92"/>
      <c r="LCQ246" s="92"/>
      <c r="LCR246" s="92"/>
      <c r="LCS246" s="92"/>
      <c r="LCT246" s="92"/>
      <c r="LCU246" s="92"/>
      <c r="LCV246" s="92"/>
      <c r="LCW246" s="92"/>
      <c r="LCX246" s="92"/>
      <c r="LCY246" s="92"/>
      <c r="LCZ246" s="92"/>
      <c r="LDA246" s="92"/>
      <c r="LDB246" s="92"/>
      <c r="LDC246" s="92"/>
      <c r="LDD246" s="92"/>
      <c r="LDE246" s="92"/>
      <c r="LDF246" s="92"/>
      <c r="LDG246" s="92"/>
      <c r="LDH246" s="92"/>
      <c r="LDI246" s="92"/>
      <c r="LDJ246" s="92"/>
      <c r="LDK246" s="92"/>
      <c r="LDL246" s="92"/>
      <c r="LDM246" s="92"/>
      <c r="LDN246" s="92"/>
      <c r="LDO246" s="92"/>
      <c r="LDP246" s="92"/>
      <c r="LDQ246" s="92"/>
      <c r="LDR246" s="92"/>
      <c r="LDS246" s="92"/>
      <c r="LDT246" s="92"/>
      <c r="LDU246" s="92"/>
      <c r="LDV246" s="92"/>
      <c r="LDW246" s="92"/>
      <c r="LDX246" s="92"/>
      <c r="LDY246" s="92"/>
      <c r="LDZ246" s="92"/>
      <c r="LEA246" s="92"/>
      <c r="LEB246" s="92"/>
      <c r="LEC246" s="92"/>
      <c r="LED246" s="92"/>
      <c r="LEE246" s="92"/>
      <c r="LEF246" s="92"/>
      <c r="LEG246" s="92"/>
      <c r="LEH246" s="92"/>
      <c r="LEI246" s="92"/>
      <c r="LEJ246" s="92"/>
      <c r="LEK246" s="92"/>
      <c r="LEL246" s="92"/>
      <c r="LEM246" s="92"/>
      <c r="LEN246" s="92"/>
      <c r="LEO246" s="92"/>
      <c r="LEP246" s="92"/>
      <c r="LEQ246" s="92"/>
      <c r="LER246" s="92"/>
      <c r="LES246" s="92"/>
      <c r="LET246" s="92"/>
      <c r="LEU246" s="92"/>
      <c r="LEV246" s="92"/>
      <c r="LEW246" s="92"/>
      <c r="LEX246" s="92"/>
      <c r="LEY246" s="92"/>
      <c r="LEZ246" s="92"/>
      <c r="LFA246" s="92"/>
      <c r="LFB246" s="92"/>
      <c r="LFC246" s="92"/>
      <c r="LFD246" s="92"/>
      <c r="LFE246" s="92"/>
      <c r="LFF246" s="92"/>
      <c r="LFG246" s="92"/>
      <c r="LFH246" s="92"/>
      <c r="LFI246" s="92"/>
      <c r="LFJ246" s="92"/>
      <c r="LFK246" s="92"/>
      <c r="LFL246" s="92"/>
      <c r="LFM246" s="92"/>
      <c r="LFN246" s="92"/>
      <c r="LFO246" s="92"/>
      <c r="LFP246" s="92"/>
      <c r="LFQ246" s="92"/>
      <c r="LFR246" s="92"/>
      <c r="LFS246" s="92"/>
      <c r="LFT246" s="92"/>
      <c r="LFU246" s="92"/>
      <c r="LFV246" s="92"/>
      <c r="LFW246" s="92"/>
      <c r="LFX246" s="92"/>
      <c r="LFY246" s="92"/>
      <c r="LFZ246" s="92"/>
      <c r="LGA246" s="92"/>
      <c r="LGB246" s="92"/>
      <c r="LGC246" s="92"/>
      <c r="LGD246" s="92"/>
      <c r="LGE246" s="92"/>
      <c r="LGF246" s="92"/>
      <c r="LGG246" s="92"/>
      <c r="LGH246" s="92"/>
      <c r="LGI246" s="92"/>
      <c r="LGJ246" s="92"/>
      <c r="LGK246" s="92"/>
      <c r="LGL246" s="92"/>
      <c r="LGM246" s="92"/>
      <c r="LGN246" s="92"/>
      <c r="LGO246" s="92"/>
      <c r="LGP246" s="92"/>
      <c r="LGQ246" s="92"/>
      <c r="LGR246" s="92"/>
      <c r="LGS246" s="92"/>
      <c r="LGT246" s="92"/>
      <c r="LGU246" s="92"/>
      <c r="LGV246" s="92"/>
      <c r="LGW246" s="92"/>
      <c r="LGX246" s="92"/>
      <c r="LGY246" s="92"/>
      <c r="LGZ246" s="92"/>
      <c r="LHA246" s="92"/>
      <c r="LHB246" s="92"/>
      <c r="LHC246" s="92"/>
      <c r="LHD246" s="92"/>
      <c r="LHE246" s="92"/>
      <c r="LHF246" s="92"/>
      <c r="LHG246" s="92"/>
      <c r="LHH246" s="92"/>
      <c r="LHI246" s="92"/>
      <c r="LHJ246" s="92"/>
      <c r="LHK246" s="92"/>
      <c r="LHL246" s="92"/>
      <c r="LHM246" s="92"/>
      <c r="LHN246" s="92"/>
      <c r="LHO246" s="92"/>
      <c r="LHP246" s="92"/>
      <c r="LHQ246" s="92"/>
      <c r="LHR246" s="92"/>
      <c r="LHS246" s="92"/>
      <c r="LHT246" s="92"/>
      <c r="LHU246" s="92"/>
      <c r="LHV246" s="92"/>
      <c r="LHW246" s="92"/>
      <c r="LHX246" s="92"/>
      <c r="LHY246" s="92"/>
      <c r="LHZ246" s="92"/>
      <c r="LIA246" s="92"/>
      <c r="LIB246" s="92"/>
      <c r="LIC246" s="92"/>
      <c r="LID246" s="92"/>
      <c r="LIE246" s="92"/>
      <c r="LIF246" s="92"/>
      <c r="LIG246" s="92"/>
      <c r="LIH246" s="92"/>
      <c r="LII246" s="92"/>
      <c r="LIJ246" s="92"/>
      <c r="LIK246" s="92"/>
      <c r="LIL246" s="92"/>
      <c r="LIM246" s="92"/>
      <c r="LIN246" s="92"/>
      <c r="LIO246" s="92"/>
      <c r="LIP246" s="92"/>
      <c r="LIQ246" s="92"/>
      <c r="LIR246" s="92"/>
      <c r="LIS246" s="92"/>
      <c r="LIT246" s="92"/>
      <c r="LIU246" s="92"/>
      <c r="LIV246" s="92"/>
      <c r="LIW246" s="92"/>
      <c r="LIX246" s="92"/>
      <c r="LIY246" s="92"/>
      <c r="LIZ246" s="92"/>
      <c r="LJA246" s="92"/>
      <c r="LJB246" s="92"/>
      <c r="LJC246" s="92"/>
      <c r="LJD246" s="92"/>
      <c r="LJE246" s="92"/>
      <c r="LJF246" s="92"/>
      <c r="LJG246" s="92"/>
      <c r="LJH246" s="92"/>
      <c r="LJI246" s="92"/>
      <c r="LJJ246" s="92"/>
      <c r="LJK246" s="92"/>
      <c r="LJL246" s="92"/>
      <c r="LJM246" s="92"/>
      <c r="LJN246" s="92"/>
      <c r="LJO246" s="92"/>
      <c r="LJP246" s="92"/>
      <c r="LJQ246" s="92"/>
      <c r="LJR246" s="92"/>
      <c r="LJS246" s="92"/>
      <c r="LJT246" s="92"/>
      <c r="LJU246" s="92"/>
      <c r="LJV246" s="92"/>
      <c r="LJW246" s="92"/>
      <c r="LJX246" s="92"/>
      <c r="LJY246" s="92"/>
      <c r="LJZ246" s="92"/>
      <c r="LKA246" s="92"/>
      <c r="LKB246" s="92"/>
      <c r="LKC246" s="92"/>
      <c r="LKD246" s="92"/>
      <c r="LKE246" s="92"/>
      <c r="LKF246" s="92"/>
      <c r="LKG246" s="92"/>
      <c r="LKH246" s="92"/>
      <c r="LKI246" s="92"/>
      <c r="LKJ246" s="92"/>
      <c r="LKK246" s="92"/>
      <c r="LKL246" s="92"/>
      <c r="LKM246" s="92"/>
      <c r="LKN246" s="92"/>
      <c r="LKO246" s="92"/>
      <c r="LKP246" s="92"/>
      <c r="LKQ246" s="92"/>
      <c r="LKR246" s="92"/>
      <c r="LKS246" s="92"/>
      <c r="LKT246" s="92"/>
      <c r="LKU246" s="92"/>
      <c r="LKV246" s="92"/>
      <c r="LKW246" s="92"/>
      <c r="LKX246" s="92"/>
      <c r="LKY246" s="92"/>
      <c r="LKZ246" s="92"/>
      <c r="LLA246" s="92"/>
      <c r="LLB246" s="92"/>
      <c r="LLC246" s="92"/>
      <c r="LLD246" s="92"/>
      <c r="LLE246" s="92"/>
      <c r="LLF246" s="92"/>
      <c r="LLG246" s="92"/>
      <c r="LLH246" s="92"/>
      <c r="LLI246" s="92"/>
      <c r="LLJ246" s="92"/>
      <c r="LLK246" s="92"/>
      <c r="LLL246" s="92"/>
      <c r="LLM246" s="92"/>
      <c r="LLN246" s="92"/>
      <c r="LLO246" s="92"/>
      <c r="LLP246" s="92"/>
      <c r="LLQ246" s="92"/>
      <c r="LLR246" s="92"/>
      <c r="LLS246" s="92"/>
      <c r="LLT246" s="92"/>
      <c r="LLU246" s="92"/>
      <c r="LLV246" s="92"/>
      <c r="LLW246" s="92"/>
      <c r="LLX246" s="92"/>
      <c r="LLY246" s="92"/>
      <c r="LLZ246" s="92"/>
      <c r="LMA246" s="92"/>
      <c r="LMB246" s="92"/>
      <c r="LMC246" s="92"/>
      <c r="LMD246" s="92"/>
      <c r="LME246" s="92"/>
      <c r="LMF246" s="92"/>
      <c r="LMG246" s="92"/>
      <c r="LMH246" s="92"/>
      <c r="LMI246" s="92"/>
      <c r="LMJ246" s="92"/>
      <c r="LMK246" s="92"/>
      <c r="LML246" s="92"/>
      <c r="LMM246" s="92"/>
      <c r="LMN246" s="92"/>
      <c r="LMO246" s="92"/>
      <c r="LMP246" s="92"/>
      <c r="LMQ246" s="92"/>
      <c r="LMR246" s="92"/>
      <c r="LMS246" s="92"/>
      <c r="LMT246" s="92"/>
      <c r="LMU246" s="92"/>
      <c r="LMV246" s="92"/>
      <c r="LMW246" s="92"/>
      <c r="LMX246" s="92"/>
      <c r="LMY246" s="92"/>
      <c r="LMZ246" s="92"/>
      <c r="LNA246" s="92"/>
      <c r="LNB246" s="92"/>
      <c r="LNC246" s="92"/>
      <c r="LND246" s="92"/>
      <c r="LNE246" s="92"/>
      <c r="LNF246" s="92"/>
      <c r="LNG246" s="92"/>
      <c r="LNH246" s="92"/>
      <c r="LNI246" s="92"/>
      <c r="LNJ246" s="92"/>
      <c r="LNK246" s="92"/>
      <c r="LNL246" s="92"/>
      <c r="LNM246" s="92"/>
      <c r="LNN246" s="92"/>
      <c r="LNO246" s="92"/>
      <c r="LNP246" s="92"/>
      <c r="LNQ246" s="92"/>
      <c r="LNR246" s="92"/>
      <c r="LNS246" s="92"/>
      <c r="LNT246" s="92"/>
      <c r="LNU246" s="92"/>
      <c r="LNV246" s="92"/>
      <c r="LNW246" s="92"/>
      <c r="LNX246" s="92"/>
      <c r="LNY246" s="92"/>
      <c r="LNZ246" s="92"/>
      <c r="LOA246" s="92"/>
      <c r="LOB246" s="92"/>
      <c r="LOC246" s="92"/>
      <c r="LOD246" s="92"/>
      <c r="LOE246" s="92"/>
      <c r="LOF246" s="92"/>
      <c r="LOG246" s="92"/>
      <c r="LOH246" s="92"/>
      <c r="LOI246" s="92"/>
      <c r="LOJ246" s="92"/>
      <c r="LOK246" s="92"/>
      <c r="LOL246" s="92"/>
      <c r="LOM246" s="92"/>
      <c r="LON246" s="92"/>
      <c r="LOO246" s="92"/>
      <c r="LOP246" s="92"/>
      <c r="LOQ246" s="92"/>
      <c r="LOR246" s="92"/>
      <c r="LOS246" s="92"/>
      <c r="LOT246" s="92"/>
      <c r="LOU246" s="92"/>
      <c r="LOV246" s="92"/>
      <c r="LOW246" s="92"/>
      <c r="LOX246" s="92"/>
      <c r="LOY246" s="92"/>
      <c r="LOZ246" s="92"/>
      <c r="LPA246" s="92"/>
      <c r="LPB246" s="92"/>
      <c r="LPC246" s="92"/>
      <c r="LPD246" s="92"/>
      <c r="LPE246" s="92"/>
      <c r="LPF246" s="92"/>
      <c r="LPG246" s="92"/>
      <c r="LPH246" s="92"/>
      <c r="LPI246" s="92"/>
      <c r="LPJ246" s="92"/>
      <c r="LPK246" s="92"/>
      <c r="LPL246" s="92"/>
      <c r="LPM246" s="92"/>
      <c r="LPN246" s="92"/>
      <c r="LPO246" s="92"/>
      <c r="LPP246" s="92"/>
      <c r="LPQ246" s="92"/>
      <c r="LPR246" s="92"/>
      <c r="LPS246" s="92"/>
      <c r="LPT246" s="92"/>
      <c r="LPU246" s="92"/>
      <c r="LPV246" s="92"/>
      <c r="LPW246" s="92"/>
      <c r="LPX246" s="92"/>
      <c r="LPY246" s="92"/>
      <c r="LPZ246" s="92"/>
      <c r="LQA246" s="92"/>
      <c r="LQB246" s="92"/>
      <c r="LQC246" s="92"/>
      <c r="LQD246" s="92"/>
      <c r="LQE246" s="92"/>
      <c r="LQF246" s="92"/>
      <c r="LQG246" s="92"/>
      <c r="LQH246" s="92"/>
      <c r="LQI246" s="92"/>
      <c r="LQJ246" s="92"/>
      <c r="LQK246" s="92"/>
      <c r="LQL246" s="92"/>
      <c r="LQM246" s="92"/>
      <c r="LQN246" s="92"/>
      <c r="LQO246" s="92"/>
      <c r="LQP246" s="92"/>
      <c r="LQQ246" s="92"/>
      <c r="LQR246" s="92"/>
      <c r="LQS246" s="92"/>
      <c r="LQT246" s="92"/>
      <c r="LQU246" s="92"/>
      <c r="LQV246" s="92"/>
      <c r="LQW246" s="92"/>
      <c r="LQX246" s="92"/>
      <c r="LQY246" s="92"/>
      <c r="LQZ246" s="92"/>
      <c r="LRA246" s="92"/>
      <c r="LRB246" s="92"/>
      <c r="LRC246" s="92"/>
      <c r="LRD246" s="92"/>
      <c r="LRE246" s="92"/>
      <c r="LRF246" s="92"/>
      <c r="LRG246" s="92"/>
      <c r="LRH246" s="92"/>
      <c r="LRI246" s="92"/>
      <c r="LRJ246" s="92"/>
      <c r="LRK246" s="92"/>
      <c r="LRL246" s="92"/>
      <c r="LRM246" s="92"/>
      <c r="LRN246" s="92"/>
      <c r="LRO246" s="92"/>
      <c r="LRP246" s="92"/>
      <c r="LRQ246" s="92"/>
      <c r="LRR246" s="92"/>
      <c r="LRS246" s="92"/>
      <c r="LRT246" s="92"/>
      <c r="LRU246" s="92"/>
      <c r="LRV246" s="92"/>
      <c r="LRW246" s="92"/>
      <c r="LRX246" s="92"/>
      <c r="LRY246" s="92"/>
      <c r="LRZ246" s="92"/>
      <c r="LSA246" s="92"/>
      <c r="LSB246" s="92"/>
      <c r="LSC246" s="92"/>
      <c r="LSD246" s="92"/>
      <c r="LSE246" s="92"/>
      <c r="LSF246" s="92"/>
      <c r="LSG246" s="92"/>
      <c r="LSH246" s="92"/>
      <c r="LSI246" s="92"/>
      <c r="LSJ246" s="92"/>
      <c r="LSK246" s="92"/>
      <c r="LSL246" s="92"/>
      <c r="LSM246" s="92"/>
      <c r="LSN246" s="92"/>
      <c r="LSO246" s="92"/>
      <c r="LSP246" s="92"/>
      <c r="LSQ246" s="92"/>
      <c r="LSR246" s="92"/>
      <c r="LSS246" s="92"/>
      <c r="LST246" s="92"/>
      <c r="LSU246" s="92"/>
      <c r="LSV246" s="92"/>
      <c r="LSW246" s="92"/>
      <c r="LSX246" s="92"/>
      <c r="LSY246" s="92"/>
      <c r="LSZ246" s="92"/>
      <c r="LTA246" s="92"/>
      <c r="LTB246" s="92"/>
      <c r="LTC246" s="92"/>
      <c r="LTD246" s="92"/>
      <c r="LTE246" s="92"/>
      <c r="LTF246" s="92"/>
      <c r="LTG246" s="92"/>
      <c r="LTH246" s="92"/>
      <c r="LTI246" s="92"/>
      <c r="LTJ246" s="92"/>
      <c r="LTK246" s="92"/>
      <c r="LTL246" s="92"/>
      <c r="LTM246" s="92"/>
      <c r="LTN246" s="92"/>
      <c r="LTO246" s="92"/>
      <c r="LTP246" s="92"/>
      <c r="LTQ246" s="92"/>
      <c r="LTR246" s="92"/>
      <c r="LTS246" s="92"/>
      <c r="LTT246" s="92"/>
      <c r="LTU246" s="92"/>
      <c r="LTV246" s="92"/>
      <c r="LTW246" s="92"/>
      <c r="LTX246" s="92"/>
      <c r="LTY246" s="92"/>
      <c r="LTZ246" s="92"/>
      <c r="LUA246" s="92"/>
      <c r="LUB246" s="92"/>
      <c r="LUC246" s="92"/>
      <c r="LUD246" s="92"/>
      <c r="LUE246" s="92"/>
      <c r="LUF246" s="92"/>
      <c r="LUG246" s="92"/>
      <c r="LUH246" s="92"/>
      <c r="LUI246" s="92"/>
      <c r="LUJ246" s="92"/>
      <c r="LUK246" s="92"/>
      <c r="LUL246" s="92"/>
      <c r="LUM246" s="92"/>
      <c r="LUN246" s="92"/>
      <c r="LUO246" s="92"/>
      <c r="LUP246" s="92"/>
      <c r="LUQ246" s="92"/>
      <c r="LUR246" s="92"/>
      <c r="LUS246" s="92"/>
      <c r="LUT246" s="92"/>
      <c r="LUU246" s="92"/>
      <c r="LUV246" s="92"/>
      <c r="LUW246" s="92"/>
      <c r="LUX246" s="92"/>
      <c r="LUY246" s="92"/>
      <c r="LUZ246" s="92"/>
      <c r="LVA246" s="92"/>
      <c r="LVB246" s="92"/>
      <c r="LVC246" s="92"/>
      <c r="LVD246" s="92"/>
      <c r="LVE246" s="92"/>
      <c r="LVF246" s="92"/>
      <c r="LVG246" s="92"/>
      <c r="LVH246" s="92"/>
      <c r="LVI246" s="92"/>
      <c r="LVJ246" s="92"/>
      <c r="LVK246" s="92"/>
      <c r="LVL246" s="92"/>
      <c r="LVM246" s="92"/>
      <c r="LVN246" s="92"/>
      <c r="LVO246" s="92"/>
      <c r="LVP246" s="92"/>
      <c r="LVQ246" s="92"/>
      <c r="LVR246" s="92"/>
      <c r="LVS246" s="92"/>
      <c r="LVT246" s="92"/>
      <c r="LVU246" s="92"/>
      <c r="LVV246" s="92"/>
      <c r="LVW246" s="92"/>
      <c r="LVX246" s="92"/>
      <c r="LVY246" s="92"/>
      <c r="LVZ246" s="92"/>
      <c r="LWA246" s="92"/>
      <c r="LWB246" s="92"/>
      <c r="LWC246" s="92"/>
      <c r="LWD246" s="92"/>
      <c r="LWE246" s="92"/>
      <c r="LWF246" s="92"/>
      <c r="LWG246" s="92"/>
      <c r="LWH246" s="92"/>
      <c r="LWI246" s="92"/>
      <c r="LWJ246" s="92"/>
      <c r="LWK246" s="92"/>
      <c r="LWL246" s="92"/>
      <c r="LWM246" s="92"/>
      <c r="LWN246" s="92"/>
      <c r="LWO246" s="92"/>
      <c r="LWP246" s="92"/>
      <c r="LWQ246" s="92"/>
      <c r="LWR246" s="92"/>
      <c r="LWS246" s="92"/>
      <c r="LWT246" s="92"/>
      <c r="LWU246" s="92"/>
      <c r="LWV246" s="92"/>
      <c r="LWW246" s="92"/>
      <c r="LWX246" s="92"/>
      <c r="LWY246" s="92"/>
      <c r="LWZ246" s="92"/>
      <c r="LXA246" s="92"/>
      <c r="LXB246" s="92"/>
      <c r="LXC246" s="92"/>
      <c r="LXD246" s="92"/>
      <c r="LXE246" s="92"/>
      <c r="LXF246" s="92"/>
      <c r="LXG246" s="92"/>
      <c r="LXH246" s="92"/>
      <c r="LXI246" s="92"/>
      <c r="LXJ246" s="92"/>
      <c r="LXK246" s="92"/>
      <c r="LXL246" s="92"/>
      <c r="LXM246" s="92"/>
      <c r="LXN246" s="92"/>
      <c r="LXO246" s="92"/>
      <c r="LXP246" s="92"/>
      <c r="LXQ246" s="92"/>
      <c r="LXR246" s="92"/>
      <c r="LXS246" s="92"/>
      <c r="LXT246" s="92"/>
      <c r="LXU246" s="92"/>
      <c r="LXV246" s="92"/>
      <c r="LXW246" s="92"/>
      <c r="LXX246" s="92"/>
      <c r="LXY246" s="92"/>
      <c r="LXZ246" s="92"/>
      <c r="LYA246" s="92"/>
      <c r="LYB246" s="92"/>
      <c r="LYC246" s="92"/>
      <c r="LYD246" s="92"/>
      <c r="LYE246" s="92"/>
      <c r="LYF246" s="92"/>
      <c r="LYG246" s="92"/>
      <c r="LYH246" s="92"/>
      <c r="LYI246" s="92"/>
      <c r="LYJ246" s="92"/>
      <c r="LYK246" s="92"/>
      <c r="LYL246" s="92"/>
      <c r="LYM246" s="92"/>
      <c r="LYN246" s="92"/>
      <c r="LYO246" s="92"/>
      <c r="LYP246" s="92"/>
      <c r="LYQ246" s="92"/>
      <c r="LYR246" s="92"/>
      <c r="LYS246" s="92"/>
      <c r="LYT246" s="92"/>
      <c r="LYU246" s="92"/>
      <c r="LYV246" s="92"/>
      <c r="LYW246" s="92"/>
      <c r="LYX246" s="92"/>
      <c r="LYY246" s="92"/>
      <c r="LYZ246" s="92"/>
      <c r="LZA246" s="92"/>
      <c r="LZB246" s="92"/>
      <c r="LZC246" s="92"/>
      <c r="LZD246" s="92"/>
      <c r="LZE246" s="92"/>
      <c r="LZF246" s="92"/>
      <c r="LZG246" s="92"/>
      <c r="LZH246" s="92"/>
      <c r="LZI246" s="92"/>
      <c r="LZJ246" s="92"/>
      <c r="LZK246" s="92"/>
      <c r="LZL246" s="92"/>
      <c r="LZM246" s="92"/>
      <c r="LZN246" s="92"/>
      <c r="LZO246" s="92"/>
      <c r="LZP246" s="92"/>
      <c r="LZQ246" s="92"/>
      <c r="LZR246" s="92"/>
      <c r="LZS246" s="92"/>
      <c r="LZT246" s="92"/>
      <c r="LZU246" s="92"/>
      <c r="LZV246" s="92"/>
      <c r="LZW246" s="92"/>
      <c r="LZX246" s="92"/>
      <c r="LZY246" s="92"/>
      <c r="LZZ246" s="92"/>
      <c r="MAA246" s="92"/>
      <c r="MAB246" s="92"/>
      <c r="MAC246" s="92"/>
      <c r="MAD246" s="92"/>
      <c r="MAE246" s="92"/>
      <c r="MAF246" s="92"/>
      <c r="MAG246" s="92"/>
      <c r="MAH246" s="92"/>
      <c r="MAI246" s="92"/>
      <c r="MAJ246" s="92"/>
      <c r="MAK246" s="92"/>
      <c r="MAL246" s="92"/>
      <c r="MAM246" s="92"/>
      <c r="MAN246" s="92"/>
      <c r="MAO246" s="92"/>
      <c r="MAP246" s="92"/>
      <c r="MAQ246" s="92"/>
      <c r="MAR246" s="92"/>
      <c r="MAS246" s="92"/>
      <c r="MAT246" s="92"/>
      <c r="MAU246" s="92"/>
      <c r="MAV246" s="92"/>
      <c r="MAW246" s="92"/>
      <c r="MAX246" s="92"/>
      <c r="MAY246" s="92"/>
      <c r="MAZ246" s="92"/>
      <c r="MBA246" s="92"/>
      <c r="MBB246" s="92"/>
      <c r="MBC246" s="92"/>
      <c r="MBD246" s="92"/>
      <c r="MBE246" s="92"/>
      <c r="MBF246" s="92"/>
      <c r="MBG246" s="92"/>
      <c r="MBH246" s="92"/>
      <c r="MBI246" s="92"/>
      <c r="MBJ246" s="92"/>
      <c r="MBK246" s="92"/>
      <c r="MBL246" s="92"/>
      <c r="MBM246" s="92"/>
      <c r="MBN246" s="92"/>
      <c r="MBO246" s="92"/>
      <c r="MBP246" s="92"/>
      <c r="MBQ246" s="92"/>
      <c r="MBR246" s="92"/>
      <c r="MBS246" s="92"/>
      <c r="MBT246" s="92"/>
      <c r="MBU246" s="92"/>
      <c r="MBV246" s="92"/>
      <c r="MBW246" s="92"/>
      <c r="MBX246" s="92"/>
      <c r="MBY246" s="92"/>
      <c r="MBZ246" s="92"/>
      <c r="MCA246" s="92"/>
      <c r="MCB246" s="92"/>
      <c r="MCC246" s="92"/>
      <c r="MCD246" s="92"/>
      <c r="MCE246" s="92"/>
      <c r="MCF246" s="92"/>
      <c r="MCG246" s="92"/>
      <c r="MCH246" s="92"/>
      <c r="MCI246" s="92"/>
      <c r="MCJ246" s="92"/>
      <c r="MCK246" s="92"/>
      <c r="MCL246" s="92"/>
      <c r="MCM246" s="92"/>
      <c r="MCN246" s="92"/>
      <c r="MCO246" s="92"/>
      <c r="MCP246" s="92"/>
      <c r="MCQ246" s="92"/>
      <c r="MCR246" s="92"/>
      <c r="MCS246" s="92"/>
      <c r="MCT246" s="92"/>
      <c r="MCU246" s="92"/>
      <c r="MCV246" s="92"/>
      <c r="MCW246" s="92"/>
      <c r="MCX246" s="92"/>
      <c r="MCY246" s="92"/>
      <c r="MCZ246" s="92"/>
      <c r="MDA246" s="92"/>
      <c r="MDB246" s="92"/>
      <c r="MDC246" s="92"/>
      <c r="MDD246" s="92"/>
      <c r="MDE246" s="92"/>
      <c r="MDF246" s="92"/>
      <c r="MDG246" s="92"/>
      <c r="MDH246" s="92"/>
      <c r="MDI246" s="92"/>
      <c r="MDJ246" s="92"/>
      <c r="MDK246" s="92"/>
      <c r="MDL246" s="92"/>
      <c r="MDM246" s="92"/>
      <c r="MDN246" s="92"/>
      <c r="MDO246" s="92"/>
      <c r="MDP246" s="92"/>
      <c r="MDQ246" s="92"/>
      <c r="MDR246" s="92"/>
      <c r="MDS246" s="92"/>
      <c r="MDT246" s="92"/>
      <c r="MDU246" s="92"/>
      <c r="MDV246" s="92"/>
      <c r="MDW246" s="92"/>
      <c r="MDX246" s="92"/>
      <c r="MDY246" s="92"/>
      <c r="MDZ246" s="92"/>
      <c r="MEA246" s="92"/>
      <c r="MEB246" s="92"/>
      <c r="MEC246" s="92"/>
      <c r="MED246" s="92"/>
      <c r="MEE246" s="92"/>
      <c r="MEF246" s="92"/>
      <c r="MEG246" s="92"/>
      <c r="MEH246" s="92"/>
      <c r="MEI246" s="92"/>
      <c r="MEJ246" s="92"/>
      <c r="MEK246" s="92"/>
      <c r="MEL246" s="92"/>
      <c r="MEM246" s="92"/>
      <c r="MEN246" s="92"/>
      <c r="MEO246" s="92"/>
      <c r="MEP246" s="92"/>
      <c r="MEQ246" s="92"/>
      <c r="MER246" s="92"/>
      <c r="MES246" s="92"/>
      <c r="MET246" s="92"/>
      <c r="MEU246" s="92"/>
      <c r="MEV246" s="92"/>
      <c r="MEW246" s="92"/>
      <c r="MEX246" s="92"/>
      <c r="MEY246" s="92"/>
      <c r="MEZ246" s="92"/>
      <c r="MFA246" s="92"/>
      <c r="MFB246" s="92"/>
      <c r="MFC246" s="92"/>
      <c r="MFD246" s="92"/>
      <c r="MFE246" s="92"/>
      <c r="MFF246" s="92"/>
      <c r="MFG246" s="92"/>
      <c r="MFH246" s="92"/>
      <c r="MFI246" s="92"/>
      <c r="MFJ246" s="92"/>
      <c r="MFK246" s="92"/>
      <c r="MFL246" s="92"/>
      <c r="MFM246" s="92"/>
      <c r="MFN246" s="92"/>
      <c r="MFO246" s="92"/>
      <c r="MFP246" s="92"/>
      <c r="MFQ246" s="92"/>
      <c r="MFR246" s="92"/>
      <c r="MFS246" s="92"/>
      <c r="MFT246" s="92"/>
      <c r="MFU246" s="92"/>
      <c r="MFV246" s="92"/>
      <c r="MFW246" s="92"/>
      <c r="MFX246" s="92"/>
      <c r="MFY246" s="92"/>
      <c r="MFZ246" s="92"/>
      <c r="MGA246" s="92"/>
      <c r="MGB246" s="92"/>
      <c r="MGC246" s="92"/>
      <c r="MGD246" s="92"/>
      <c r="MGE246" s="92"/>
      <c r="MGF246" s="92"/>
      <c r="MGG246" s="92"/>
      <c r="MGH246" s="92"/>
      <c r="MGI246" s="92"/>
      <c r="MGJ246" s="92"/>
      <c r="MGK246" s="92"/>
      <c r="MGL246" s="92"/>
      <c r="MGM246" s="92"/>
      <c r="MGN246" s="92"/>
      <c r="MGO246" s="92"/>
      <c r="MGP246" s="92"/>
      <c r="MGQ246" s="92"/>
      <c r="MGR246" s="92"/>
      <c r="MGS246" s="92"/>
      <c r="MGT246" s="92"/>
      <c r="MGU246" s="92"/>
      <c r="MGV246" s="92"/>
      <c r="MGW246" s="92"/>
      <c r="MGX246" s="92"/>
      <c r="MGY246" s="92"/>
      <c r="MGZ246" s="92"/>
      <c r="MHA246" s="92"/>
      <c r="MHB246" s="92"/>
      <c r="MHC246" s="92"/>
      <c r="MHD246" s="92"/>
      <c r="MHE246" s="92"/>
      <c r="MHF246" s="92"/>
      <c r="MHG246" s="92"/>
      <c r="MHH246" s="92"/>
      <c r="MHI246" s="92"/>
      <c r="MHJ246" s="92"/>
      <c r="MHK246" s="92"/>
      <c r="MHL246" s="92"/>
      <c r="MHM246" s="92"/>
      <c r="MHN246" s="92"/>
      <c r="MHO246" s="92"/>
      <c r="MHP246" s="92"/>
      <c r="MHQ246" s="92"/>
      <c r="MHR246" s="92"/>
      <c r="MHS246" s="92"/>
      <c r="MHT246" s="92"/>
      <c r="MHU246" s="92"/>
      <c r="MHV246" s="92"/>
      <c r="MHW246" s="92"/>
      <c r="MHX246" s="92"/>
      <c r="MHY246" s="92"/>
      <c r="MHZ246" s="92"/>
      <c r="MIA246" s="92"/>
      <c r="MIB246" s="92"/>
      <c r="MIC246" s="92"/>
      <c r="MID246" s="92"/>
      <c r="MIE246" s="92"/>
      <c r="MIF246" s="92"/>
      <c r="MIG246" s="92"/>
      <c r="MIH246" s="92"/>
      <c r="MII246" s="92"/>
      <c r="MIJ246" s="92"/>
      <c r="MIK246" s="92"/>
      <c r="MIL246" s="92"/>
      <c r="MIM246" s="92"/>
      <c r="MIN246" s="92"/>
      <c r="MIO246" s="92"/>
      <c r="MIP246" s="92"/>
      <c r="MIQ246" s="92"/>
      <c r="MIR246" s="92"/>
      <c r="MIS246" s="92"/>
      <c r="MIT246" s="92"/>
      <c r="MIU246" s="92"/>
      <c r="MIV246" s="92"/>
      <c r="MIW246" s="92"/>
      <c r="MIX246" s="92"/>
      <c r="MIY246" s="92"/>
      <c r="MIZ246" s="92"/>
      <c r="MJA246" s="92"/>
      <c r="MJB246" s="92"/>
      <c r="MJC246" s="92"/>
      <c r="MJD246" s="92"/>
      <c r="MJE246" s="92"/>
      <c r="MJF246" s="92"/>
      <c r="MJG246" s="92"/>
      <c r="MJH246" s="92"/>
      <c r="MJI246" s="92"/>
      <c r="MJJ246" s="92"/>
      <c r="MJK246" s="92"/>
      <c r="MJL246" s="92"/>
      <c r="MJM246" s="92"/>
      <c r="MJN246" s="92"/>
      <c r="MJO246" s="92"/>
      <c r="MJP246" s="92"/>
      <c r="MJQ246" s="92"/>
      <c r="MJR246" s="92"/>
      <c r="MJS246" s="92"/>
      <c r="MJT246" s="92"/>
      <c r="MJU246" s="92"/>
      <c r="MJV246" s="92"/>
      <c r="MJW246" s="92"/>
      <c r="MJX246" s="92"/>
      <c r="MJY246" s="92"/>
      <c r="MJZ246" s="92"/>
      <c r="MKA246" s="92"/>
      <c r="MKB246" s="92"/>
      <c r="MKC246" s="92"/>
      <c r="MKD246" s="92"/>
      <c r="MKE246" s="92"/>
      <c r="MKF246" s="92"/>
      <c r="MKG246" s="92"/>
      <c r="MKH246" s="92"/>
      <c r="MKI246" s="92"/>
      <c r="MKJ246" s="92"/>
      <c r="MKK246" s="92"/>
      <c r="MKL246" s="92"/>
      <c r="MKM246" s="92"/>
      <c r="MKN246" s="92"/>
      <c r="MKO246" s="92"/>
      <c r="MKP246" s="92"/>
      <c r="MKQ246" s="92"/>
      <c r="MKR246" s="92"/>
      <c r="MKS246" s="92"/>
      <c r="MKT246" s="92"/>
      <c r="MKU246" s="92"/>
      <c r="MKV246" s="92"/>
      <c r="MKW246" s="92"/>
      <c r="MKX246" s="92"/>
      <c r="MKY246" s="92"/>
      <c r="MKZ246" s="92"/>
      <c r="MLA246" s="92"/>
      <c r="MLB246" s="92"/>
      <c r="MLC246" s="92"/>
      <c r="MLD246" s="92"/>
      <c r="MLE246" s="92"/>
      <c r="MLF246" s="92"/>
      <c r="MLG246" s="92"/>
      <c r="MLH246" s="92"/>
      <c r="MLI246" s="92"/>
      <c r="MLJ246" s="92"/>
      <c r="MLK246" s="92"/>
      <c r="MLL246" s="92"/>
      <c r="MLM246" s="92"/>
      <c r="MLN246" s="92"/>
      <c r="MLO246" s="92"/>
      <c r="MLP246" s="92"/>
      <c r="MLQ246" s="92"/>
      <c r="MLR246" s="92"/>
      <c r="MLS246" s="92"/>
      <c r="MLT246" s="92"/>
      <c r="MLU246" s="92"/>
      <c r="MLV246" s="92"/>
      <c r="MLW246" s="92"/>
      <c r="MLX246" s="92"/>
      <c r="MLY246" s="92"/>
      <c r="MLZ246" s="92"/>
      <c r="MMA246" s="92"/>
      <c r="MMB246" s="92"/>
      <c r="MMC246" s="92"/>
      <c r="MMD246" s="92"/>
      <c r="MME246" s="92"/>
      <c r="MMF246" s="92"/>
      <c r="MMG246" s="92"/>
      <c r="MMH246" s="92"/>
      <c r="MMI246" s="92"/>
      <c r="MMJ246" s="92"/>
      <c r="MMK246" s="92"/>
      <c r="MML246" s="92"/>
      <c r="MMM246" s="92"/>
      <c r="MMN246" s="92"/>
      <c r="MMO246" s="92"/>
      <c r="MMP246" s="92"/>
      <c r="MMQ246" s="92"/>
      <c r="MMR246" s="92"/>
      <c r="MMS246" s="92"/>
      <c r="MMT246" s="92"/>
      <c r="MMU246" s="92"/>
      <c r="MMV246" s="92"/>
      <c r="MMW246" s="92"/>
      <c r="MMX246" s="92"/>
      <c r="MMY246" s="92"/>
      <c r="MMZ246" s="92"/>
      <c r="MNA246" s="92"/>
      <c r="MNB246" s="92"/>
      <c r="MNC246" s="92"/>
      <c r="MND246" s="92"/>
      <c r="MNE246" s="92"/>
      <c r="MNF246" s="92"/>
      <c r="MNG246" s="92"/>
      <c r="MNH246" s="92"/>
      <c r="MNI246" s="92"/>
      <c r="MNJ246" s="92"/>
      <c r="MNK246" s="92"/>
      <c r="MNL246" s="92"/>
      <c r="MNM246" s="92"/>
      <c r="MNN246" s="92"/>
      <c r="MNO246" s="92"/>
      <c r="MNP246" s="92"/>
      <c r="MNQ246" s="92"/>
      <c r="MNR246" s="92"/>
      <c r="MNS246" s="92"/>
      <c r="MNT246" s="92"/>
      <c r="MNU246" s="92"/>
      <c r="MNV246" s="92"/>
      <c r="MNW246" s="92"/>
      <c r="MNX246" s="92"/>
      <c r="MNY246" s="92"/>
      <c r="MNZ246" s="92"/>
      <c r="MOA246" s="92"/>
      <c r="MOB246" s="92"/>
      <c r="MOC246" s="92"/>
      <c r="MOD246" s="92"/>
      <c r="MOE246" s="92"/>
      <c r="MOF246" s="92"/>
      <c r="MOG246" s="92"/>
      <c r="MOH246" s="92"/>
      <c r="MOI246" s="92"/>
      <c r="MOJ246" s="92"/>
      <c r="MOK246" s="92"/>
      <c r="MOL246" s="92"/>
      <c r="MOM246" s="92"/>
      <c r="MON246" s="92"/>
      <c r="MOO246" s="92"/>
      <c r="MOP246" s="92"/>
      <c r="MOQ246" s="92"/>
      <c r="MOR246" s="92"/>
      <c r="MOS246" s="92"/>
      <c r="MOT246" s="92"/>
      <c r="MOU246" s="92"/>
      <c r="MOV246" s="92"/>
      <c r="MOW246" s="92"/>
      <c r="MOX246" s="92"/>
      <c r="MOY246" s="92"/>
      <c r="MOZ246" s="92"/>
      <c r="MPA246" s="92"/>
      <c r="MPB246" s="92"/>
      <c r="MPC246" s="92"/>
      <c r="MPD246" s="92"/>
      <c r="MPE246" s="92"/>
      <c r="MPF246" s="92"/>
      <c r="MPG246" s="92"/>
      <c r="MPH246" s="92"/>
      <c r="MPI246" s="92"/>
      <c r="MPJ246" s="92"/>
      <c r="MPK246" s="92"/>
      <c r="MPL246" s="92"/>
      <c r="MPM246" s="92"/>
      <c r="MPN246" s="92"/>
      <c r="MPO246" s="92"/>
      <c r="MPP246" s="92"/>
      <c r="MPQ246" s="92"/>
      <c r="MPR246" s="92"/>
      <c r="MPS246" s="92"/>
      <c r="MPT246" s="92"/>
      <c r="MPU246" s="92"/>
      <c r="MPV246" s="92"/>
      <c r="MPW246" s="92"/>
      <c r="MPX246" s="92"/>
      <c r="MPY246" s="92"/>
      <c r="MPZ246" s="92"/>
      <c r="MQA246" s="92"/>
      <c r="MQB246" s="92"/>
      <c r="MQC246" s="92"/>
      <c r="MQD246" s="92"/>
      <c r="MQE246" s="92"/>
      <c r="MQF246" s="92"/>
      <c r="MQG246" s="92"/>
      <c r="MQH246" s="92"/>
      <c r="MQI246" s="92"/>
      <c r="MQJ246" s="92"/>
      <c r="MQK246" s="92"/>
      <c r="MQL246" s="92"/>
      <c r="MQM246" s="92"/>
      <c r="MQN246" s="92"/>
      <c r="MQO246" s="92"/>
      <c r="MQP246" s="92"/>
      <c r="MQQ246" s="92"/>
      <c r="MQR246" s="92"/>
      <c r="MQS246" s="92"/>
      <c r="MQT246" s="92"/>
      <c r="MQU246" s="92"/>
      <c r="MQV246" s="92"/>
      <c r="MQW246" s="92"/>
      <c r="MQX246" s="92"/>
      <c r="MQY246" s="92"/>
      <c r="MQZ246" s="92"/>
      <c r="MRA246" s="92"/>
      <c r="MRB246" s="92"/>
      <c r="MRC246" s="92"/>
      <c r="MRD246" s="92"/>
      <c r="MRE246" s="92"/>
      <c r="MRF246" s="92"/>
      <c r="MRG246" s="92"/>
      <c r="MRH246" s="92"/>
      <c r="MRI246" s="92"/>
      <c r="MRJ246" s="92"/>
      <c r="MRK246" s="92"/>
      <c r="MRL246" s="92"/>
      <c r="MRM246" s="92"/>
      <c r="MRN246" s="92"/>
      <c r="MRO246" s="92"/>
      <c r="MRP246" s="92"/>
      <c r="MRQ246" s="92"/>
      <c r="MRR246" s="92"/>
      <c r="MRS246" s="92"/>
      <c r="MRT246" s="92"/>
      <c r="MRU246" s="92"/>
      <c r="MRV246" s="92"/>
      <c r="MRW246" s="92"/>
      <c r="MRX246" s="92"/>
      <c r="MRY246" s="92"/>
      <c r="MRZ246" s="92"/>
      <c r="MSA246" s="92"/>
      <c r="MSB246" s="92"/>
      <c r="MSC246" s="92"/>
      <c r="MSD246" s="92"/>
      <c r="MSE246" s="92"/>
      <c r="MSF246" s="92"/>
      <c r="MSG246" s="92"/>
      <c r="MSH246" s="92"/>
      <c r="MSI246" s="92"/>
      <c r="MSJ246" s="92"/>
      <c r="MSK246" s="92"/>
      <c r="MSL246" s="92"/>
      <c r="MSM246" s="92"/>
      <c r="MSN246" s="92"/>
      <c r="MSO246" s="92"/>
      <c r="MSP246" s="92"/>
      <c r="MSQ246" s="92"/>
      <c r="MSR246" s="92"/>
      <c r="MSS246" s="92"/>
      <c r="MST246" s="92"/>
      <c r="MSU246" s="92"/>
      <c r="MSV246" s="92"/>
      <c r="MSW246" s="92"/>
      <c r="MSX246" s="92"/>
      <c r="MSY246" s="92"/>
      <c r="MSZ246" s="92"/>
      <c r="MTA246" s="92"/>
      <c r="MTB246" s="92"/>
      <c r="MTC246" s="92"/>
      <c r="MTD246" s="92"/>
      <c r="MTE246" s="92"/>
      <c r="MTF246" s="92"/>
      <c r="MTG246" s="92"/>
      <c r="MTH246" s="92"/>
      <c r="MTI246" s="92"/>
      <c r="MTJ246" s="92"/>
      <c r="MTK246" s="92"/>
      <c r="MTL246" s="92"/>
      <c r="MTM246" s="92"/>
      <c r="MTN246" s="92"/>
      <c r="MTO246" s="92"/>
      <c r="MTP246" s="92"/>
      <c r="MTQ246" s="92"/>
      <c r="MTR246" s="92"/>
      <c r="MTS246" s="92"/>
      <c r="MTT246" s="92"/>
      <c r="MTU246" s="92"/>
      <c r="MTV246" s="92"/>
      <c r="MTW246" s="92"/>
      <c r="MTX246" s="92"/>
      <c r="MTY246" s="92"/>
      <c r="MTZ246" s="92"/>
      <c r="MUA246" s="92"/>
      <c r="MUB246" s="92"/>
      <c r="MUC246" s="92"/>
      <c r="MUD246" s="92"/>
      <c r="MUE246" s="92"/>
      <c r="MUF246" s="92"/>
      <c r="MUG246" s="92"/>
      <c r="MUH246" s="92"/>
      <c r="MUI246" s="92"/>
      <c r="MUJ246" s="92"/>
      <c r="MUK246" s="92"/>
      <c r="MUL246" s="92"/>
      <c r="MUM246" s="92"/>
      <c r="MUN246" s="92"/>
      <c r="MUO246" s="92"/>
      <c r="MUP246" s="92"/>
      <c r="MUQ246" s="92"/>
      <c r="MUR246" s="92"/>
      <c r="MUS246" s="92"/>
      <c r="MUT246" s="92"/>
      <c r="MUU246" s="92"/>
      <c r="MUV246" s="92"/>
      <c r="MUW246" s="92"/>
      <c r="MUX246" s="92"/>
      <c r="MUY246" s="92"/>
      <c r="MUZ246" s="92"/>
      <c r="MVA246" s="92"/>
      <c r="MVB246" s="92"/>
      <c r="MVC246" s="92"/>
      <c r="MVD246" s="92"/>
      <c r="MVE246" s="92"/>
      <c r="MVF246" s="92"/>
      <c r="MVG246" s="92"/>
      <c r="MVH246" s="92"/>
      <c r="MVI246" s="92"/>
      <c r="MVJ246" s="92"/>
      <c r="MVK246" s="92"/>
      <c r="MVL246" s="92"/>
      <c r="MVM246" s="92"/>
      <c r="MVN246" s="92"/>
      <c r="MVO246" s="92"/>
      <c r="MVP246" s="92"/>
      <c r="MVQ246" s="92"/>
      <c r="MVR246" s="92"/>
      <c r="MVS246" s="92"/>
      <c r="MVT246" s="92"/>
      <c r="MVU246" s="92"/>
      <c r="MVV246" s="92"/>
      <c r="MVW246" s="92"/>
      <c r="MVX246" s="92"/>
      <c r="MVY246" s="92"/>
      <c r="MVZ246" s="92"/>
      <c r="MWA246" s="92"/>
      <c r="MWB246" s="92"/>
      <c r="MWC246" s="92"/>
      <c r="MWD246" s="92"/>
      <c r="MWE246" s="92"/>
      <c r="MWF246" s="92"/>
      <c r="MWG246" s="92"/>
      <c r="MWH246" s="92"/>
      <c r="MWI246" s="92"/>
      <c r="MWJ246" s="92"/>
      <c r="MWK246" s="92"/>
      <c r="MWL246" s="92"/>
      <c r="MWM246" s="92"/>
      <c r="MWN246" s="92"/>
      <c r="MWO246" s="92"/>
      <c r="MWP246" s="92"/>
      <c r="MWQ246" s="92"/>
      <c r="MWR246" s="92"/>
      <c r="MWS246" s="92"/>
      <c r="MWT246" s="92"/>
      <c r="MWU246" s="92"/>
      <c r="MWV246" s="92"/>
      <c r="MWW246" s="92"/>
      <c r="MWX246" s="92"/>
      <c r="MWY246" s="92"/>
      <c r="MWZ246" s="92"/>
      <c r="MXA246" s="92"/>
      <c r="MXB246" s="92"/>
      <c r="MXC246" s="92"/>
      <c r="MXD246" s="92"/>
      <c r="MXE246" s="92"/>
      <c r="MXF246" s="92"/>
      <c r="MXG246" s="92"/>
      <c r="MXH246" s="92"/>
      <c r="MXI246" s="92"/>
      <c r="MXJ246" s="92"/>
      <c r="MXK246" s="92"/>
      <c r="MXL246" s="92"/>
      <c r="MXM246" s="92"/>
      <c r="MXN246" s="92"/>
      <c r="MXO246" s="92"/>
      <c r="MXP246" s="92"/>
      <c r="MXQ246" s="92"/>
      <c r="MXR246" s="92"/>
      <c r="MXS246" s="92"/>
      <c r="MXT246" s="92"/>
      <c r="MXU246" s="92"/>
      <c r="MXV246" s="92"/>
      <c r="MXW246" s="92"/>
      <c r="MXX246" s="92"/>
      <c r="MXY246" s="92"/>
      <c r="MXZ246" s="92"/>
      <c r="MYA246" s="92"/>
      <c r="MYB246" s="92"/>
      <c r="MYC246" s="92"/>
      <c r="MYD246" s="92"/>
      <c r="MYE246" s="92"/>
      <c r="MYF246" s="92"/>
      <c r="MYG246" s="92"/>
      <c r="MYH246" s="92"/>
      <c r="MYI246" s="92"/>
      <c r="MYJ246" s="92"/>
      <c r="MYK246" s="92"/>
      <c r="MYL246" s="92"/>
      <c r="MYM246" s="92"/>
      <c r="MYN246" s="92"/>
      <c r="MYO246" s="92"/>
      <c r="MYP246" s="92"/>
      <c r="MYQ246" s="92"/>
      <c r="MYR246" s="92"/>
      <c r="MYS246" s="92"/>
      <c r="MYT246" s="92"/>
      <c r="MYU246" s="92"/>
      <c r="MYV246" s="92"/>
      <c r="MYW246" s="92"/>
      <c r="MYX246" s="92"/>
      <c r="MYY246" s="92"/>
      <c r="MYZ246" s="92"/>
      <c r="MZA246" s="92"/>
      <c r="MZB246" s="92"/>
      <c r="MZC246" s="92"/>
      <c r="MZD246" s="92"/>
      <c r="MZE246" s="92"/>
      <c r="MZF246" s="92"/>
      <c r="MZG246" s="92"/>
      <c r="MZH246" s="92"/>
      <c r="MZI246" s="92"/>
      <c r="MZJ246" s="92"/>
      <c r="MZK246" s="92"/>
      <c r="MZL246" s="92"/>
      <c r="MZM246" s="92"/>
      <c r="MZN246" s="92"/>
      <c r="MZO246" s="92"/>
      <c r="MZP246" s="92"/>
      <c r="MZQ246" s="92"/>
      <c r="MZR246" s="92"/>
      <c r="MZS246" s="92"/>
      <c r="MZT246" s="92"/>
      <c r="MZU246" s="92"/>
      <c r="MZV246" s="92"/>
      <c r="MZW246" s="92"/>
      <c r="MZX246" s="92"/>
      <c r="MZY246" s="92"/>
      <c r="MZZ246" s="92"/>
      <c r="NAA246" s="92"/>
      <c r="NAB246" s="92"/>
      <c r="NAC246" s="92"/>
      <c r="NAD246" s="92"/>
      <c r="NAE246" s="92"/>
      <c r="NAF246" s="92"/>
      <c r="NAG246" s="92"/>
      <c r="NAH246" s="92"/>
      <c r="NAI246" s="92"/>
      <c r="NAJ246" s="92"/>
      <c r="NAK246" s="92"/>
      <c r="NAL246" s="92"/>
      <c r="NAM246" s="92"/>
      <c r="NAN246" s="92"/>
      <c r="NAO246" s="92"/>
      <c r="NAP246" s="92"/>
      <c r="NAQ246" s="92"/>
      <c r="NAR246" s="92"/>
      <c r="NAS246" s="92"/>
      <c r="NAT246" s="92"/>
      <c r="NAU246" s="92"/>
      <c r="NAV246" s="92"/>
      <c r="NAW246" s="92"/>
      <c r="NAX246" s="92"/>
      <c r="NAY246" s="92"/>
      <c r="NAZ246" s="92"/>
      <c r="NBA246" s="92"/>
      <c r="NBB246" s="92"/>
      <c r="NBC246" s="92"/>
      <c r="NBD246" s="92"/>
      <c r="NBE246" s="92"/>
      <c r="NBF246" s="92"/>
      <c r="NBG246" s="92"/>
      <c r="NBH246" s="92"/>
      <c r="NBI246" s="92"/>
      <c r="NBJ246" s="92"/>
      <c r="NBK246" s="92"/>
      <c r="NBL246" s="92"/>
      <c r="NBM246" s="92"/>
      <c r="NBN246" s="92"/>
      <c r="NBO246" s="92"/>
      <c r="NBP246" s="92"/>
      <c r="NBQ246" s="92"/>
      <c r="NBR246" s="92"/>
      <c r="NBS246" s="92"/>
      <c r="NBT246" s="92"/>
      <c r="NBU246" s="92"/>
      <c r="NBV246" s="92"/>
      <c r="NBW246" s="92"/>
      <c r="NBX246" s="92"/>
      <c r="NBY246" s="92"/>
      <c r="NBZ246" s="92"/>
      <c r="NCA246" s="92"/>
      <c r="NCB246" s="92"/>
      <c r="NCC246" s="92"/>
      <c r="NCD246" s="92"/>
      <c r="NCE246" s="92"/>
      <c r="NCF246" s="92"/>
      <c r="NCG246" s="92"/>
      <c r="NCH246" s="92"/>
      <c r="NCI246" s="92"/>
      <c r="NCJ246" s="92"/>
      <c r="NCK246" s="92"/>
      <c r="NCL246" s="92"/>
      <c r="NCM246" s="92"/>
      <c r="NCN246" s="92"/>
      <c r="NCO246" s="92"/>
      <c r="NCP246" s="92"/>
      <c r="NCQ246" s="92"/>
      <c r="NCR246" s="92"/>
      <c r="NCS246" s="92"/>
      <c r="NCT246" s="92"/>
      <c r="NCU246" s="92"/>
      <c r="NCV246" s="92"/>
      <c r="NCW246" s="92"/>
      <c r="NCX246" s="92"/>
      <c r="NCY246" s="92"/>
      <c r="NCZ246" s="92"/>
      <c r="NDA246" s="92"/>
      <c r="NDB246" s="92"/>
      <c r="NDC246" s="92"/>
      <c r="NDD246" s="92"/>
      <c r="NDE246" s="92"/>
      <c r="NDF246" s="92"/>
      <c r="NDG246" s="92"/>
      <c r="NDH246" s="92"/>
      <c r="NDI246" s="92"/>
      <c r="NDJ246" s="92"/>
      <c r="NDK246" s="92"/>
      <c r="NDL246" s="92"/>
      <c r="NDM246" s="92"/>
      <c r="NDN246" s="92"/>
      <c r="NDO246" s="92"/>
      <c r="NDP246" s="92"/>
      <c r="NDQ246" s="92"/>
      <c r="NDR246" s="92"/>
      <c r="NDS246" s="92"/>
      <c r="NDT246" s="92"/>
      <c r="NDU246" s="92"/>
      <c r="NDV246" s="92"/>
      <c r="NDW246" s="92"/>
      <c r="NDX246" s="92"/>
      <c r="NDY246" s="92"/>
      <c r="NDZ246" s="92"/>
      <c r="NEA246" s="92"/>
      <c r="NEB246" s="92"/>
      <c r="NEC246" s="92"/>
      <c r="NED246" s="92"/>
      <c r="NEE246" s="92"/>
      <c r="NEF246" s="92"/>
      <c r="NEG246" s="92"/>
      <c r="NEH246" s="92"/>
      <c r="NEI246" s="92"/>
      <c r="NEJ246" s="92"/>
      <c r="NEK246" s="92"/>
      <c r="NEL246" s="92"/>
      <c r="NEM246" s="92"/>
      <c r="NEN246" s="92"/>
      <c r="NEO246" s="92"/>
      <c r="NEP246" s="92"/>
      <c r="NEQ246" s="92"/>
      <c r="NER246" s="92"/>
      <c r="NES246" s="92"/>
      <c r="NET246" s="92"/>
      <c r="NEU246" s="92"/>
      <c r="NEV246" s="92"/>
      <c r="NEW246" s="92"/>
      <c r="NEX246" s="92"/>
      <c r="NEY246" s="92"/>
      <c r="NEZ246" s="92"/>
      <c r="NFA246" s="92"/>
      <c r="NFB246" s="92"/>
      <c r="NFC246" s="92"/>
      <c r="NFD246" s="92"/>
      <c r="NFE246" s="92"/>
      <c r="NFF246" s="92"/>
      <c r="NFG246" s="92"/>
      <c r="NFH246" s="92"/>
      <c r="NFI246" s="92"/>
      <c r="NFJ246" s="92"/>
      <c r="NFK246" s="92"/>
      <c r="NFL246" s="92"/>
      <c r="NFM246" s="92"/>
      <c r="NFN246" s="92"/>
      <c r="NFO246" s="92"/>
      <c r="NFP246" s="92"/>
      <c r="NFQ246" s="92"/>
      <c r="NFR246" s="92"/>
      <c r="NFS246" s="92"/>
      <c r="NFT246" s="92"/>
      <c r="NFU246" s="92"/>
      <c r="NFV246" s="92"/>
      <c r="NFW246" s="92"/>
      <c r="NFX246" s="92"/>
      <c r="NFY246" s="92"/>
      <c r="NFZ246" s="92"/>
      <c r="NGA246" s="92"/>
      <c r="NGB246" s="92"/>
      <c r="NGC246" s="92"/>
      <c r="NGD246" s="92"/>
      <c r="NGE246" s="92"/>
      <c r="NGF246" s="92"/>
      <c r="NGG246" s="92"/>
      <c r="NGH246" s="92"/>
      <c r="NGI246" s="92"/>
      <c r="NGJ246" s="92"/>
      <c r="NGK246" s="92"/>
      <c r="NGL246" s="92"/>
      <c r="NGM246" s="92"/>
      <c r="NGN246" s="92"/>
      <c r="NGO246" s="92"/>
      <c r="NGP246" s="92"/>
      <c r="NGQ246" s="92"/>
      <c r="NGR246" s="92"/>
      <c r="NGS246" s="92"/>
      <c r="NGT246" s="92"/>
      <c r="NGU246" s="92"/>
      <c r="NGV246" s="92"/>
      <c r="NGW246" s="92"/>
      <c r="NGX246" s="92"/>
      <c r="NGY246" s="92"/>
      <c r="NGZ246" s="92"/>
      <c r="NHA246" s="92"/>
      <c r="NHB246" s="92"/>
      <c r="NHC246" s="92"/>
      <c r="NHD246" s="92"/>
      <c r="NHE246" s="92"/>
      <c r="NHF246" s="92"/>
      <c r="NHG246" s="92"/>
      <c r="NHH246" s="92"/>
      <c r="NHI246" s="92"/>
      <c r="NHJ246" s="92"/>
      <c r="NHK246" s="92"/>
      <c r="NHL246" s="92"/>
      <c r="NHM246" s="92"/>
      <c r="NHN246" s="92"/>
      <c r="NHO246" s="92"/>
      <c r="NHP246" s="92"/>
      <c r="NHQ246" s="92"/>
      <c r="NHR246" s="92"/>
      <c r="NHS246" s="92"/>
      <c r="NHT246" s="92"/>
      <c r="NHU246" s="92"/>
      <c r="NHV246" s="92"/>
      <c r="NHW246" s="92"/>
      <c r="NHX246" s="92"/>
      <c r="NHY246" s="92"/>
      <c r="NHZ246" s="92"/>
      <c r="NIA246" s="92"/>
      <c r="NIB246" s="92"/>
      <c r="NIC246" s="92"/>
      <c r="NID246" s="92"/>
      <c r="NIE246" s="92"/>
      <c r="NIF246" s="92"/>
      <c r="NIG246" s="92"/>
      <c r="NIH246" s="92"/>
      <c r="NII246" s="92"/>
      <c r="NIJ246" s="92"/>
      <c r="NIK246" s="92"/>
      <c r="NIL246" s="92"/>
      <c r="NIM246" s="92"/>
      <c r="NIN246" s="92"/>
      <c r="NIO246" s="92"/>
      <c r="NIP246" s="92"/>
      <c r="NIQ246" s="92"/>
      <c r="NIR246" s="92"/>
      <c r="NIS246" s="92"/>
      <c r="NIT246" s="92"/>
      <c r="NIU246" s="92"/>
      <c r="NIV246" s="92"/>
      <c r="NIW246" s="92"/>
      <c r="NIX246" s="92"/>
      <c r="NIY246" s="92"/>
      <c r="NIZ246" s="92"/>
      <c r="NJA246" s="92"/>
      <c r="NJB246" s="92"/>
      <c r="NJC246" s="92"/>
      <c r="NJD246" s="92"/>
      <c r="NJE246" s="92"/>
      <c r="NJF246" s="92"/>
      <c r="NJG246" s="92"/>
      <c r="NJH246" s="92"/>
      <c r="NJI246" s="92"/>
      <c r="NJJ246" s="92"/>
      <c r="NJK246" s="92"/>
      <c r="NJL246" s="92"/>
      <c r="NJM246" s="92"/>
      <c r="NJN246" s="92"/>
      <c r="NJO246" s="92"/>
      <c r="NJP246" s="92"/>
      <c r="NJQ246" s="92"/>
      <c r="NJR246" s="92"/>
      <c r="NJS246" s="92"/>
      <c r="NJT246" s="92"/>
      <c r="NJU246" s="92"/>
      <c r="NJV246" s="92"/>
      <c r="NJW246" s="92"/>
      <c r="NJX246" s="92"/>
      <c r="NJY246" s="92"/>
      <c r="NJZ246" s="92"/>
      <c r="NKA246" s="92"/>
      <c r="NKB246" s="92"/>
      <c r="NKC246" s="92"/>
      <c r="NKD246" s="92"/>
      <c r="NKE246" s="92"/>
      <c r="NKF246" s="92"/>
      <c r="NKG246" s="92"/>
      <c r="NKH246" s="92"/>
      <c r="NKI246" s="92"/>
      <c r="NKJ246" s="92"/>
      <c r="NKK246" s="92"/>
      <c r="NKL246" s="92"/>
      <c r="NKM246" s="92"/>
      <c r="NKN246" s="92"/>
      <c r="NKO246" s="92"/>
      <c r="NKP246" s="92"/>
      <c r="NKQ246" s="92"/>
      <c r="NKR246" s="92"/>
      <c r="NKS246" s="92"/>
      <c r="NKT246" s="92"/>
      <c r="NKU246" s="92"/>
      <c r="NKV246" s="92"/>
      <c r="NKW246" s="92"/>
      <c r="NKX246" s="92"/>
      <c r="NKY246" s="92"/>
      <c r="NKZ246" s="92"/>
      <c r="NLA246" s="92"/>
      <c r="NLB246" s="92"/>
      <c r="NLC246" s="92"/>
      <c r="NLD246" s="92"/>
      <c r="NLE246" s="92"/>
      <c r="NLF246" s="92"/>
      <c r="NLG246" s="92"/>
      <c r="NLH246" s="92"/>
      <c r="NLI246" s="92"/>
      <c r="NLJ246" s="92"/>
      <c r="NLK246" s="92"/>
      <c r="NLL246" s="92"/>
      <c r="NLM246" s="92"/>
      <c r="NLN246" s="92"/>
      <c r="NLO246" s="92"/>
      <c r="NLP246" s="92"/>
      <c r="NLQ246" s="92"/>
      <c r="NLR246" s="92"/>
      <c r="NLS246" s="92"/>
      <c r="NLT246" s="92"/>
      <c r="NLU246" s="92"/>
      <c r="NLV246" s="92"/>
      <c r="NLW246" s="92"/>
      <c r="NLX246" s="92"/>
      <c r="NLY246" s="92"/>
      <c r="NLZ246" s="92"/>
      <c r="NMA246" s="92"/>
      <c r="NMB246" s="92"/>
      <c r="NMC246" s="92"/>
      <c r="NMD246" s="92"/>
      <c r="NME246" s="92"/>
      <c r="NMF246" s="92"/>
      <c r="NMG246" s="92"/>
      <c r="NMH246" s="92"/>
      <c r="NMI246" s="92"/>
      <c r="NMJ246" s="92"/>
      <c r="NMK246" s="92"/>
      <c r="NML246" s="92"/>
      <c r="NMM246" s="92"/>
      <c r="NMN246" s="92"/>
      <c r="NMO246" s="92"/>
      <c r="NMP246" s="92"/>
      <c r="NMQ246" s="92"/>
      <c r="NMR246" s="92"/>
      <c r="NMS246" s="92"/>
      <c r="NMT246" s="92"/>
      <c r="NMU246" s="92"/>
      <c r="NMV246" s="92"/>
      <c r="NMW246" s="92"/>
      <c r="NMX246" s="92"/>
      <c r="NMY246" s="92"/>
      <c r="NMZ246" s="92"/>
      <c r="NNA246" s="92"/>
      <c r="NNB246" s="92"/>
      <c r="NNC246" s="92"/>
      <c r="NND246" s="92"/>
      <c r="NNE246" s="92"/>
      <c r="NNF246" s="92"/>
      <c r="NNG246" s="92"/>
      <c r="NNH246" s="92"/>
      <c r="NNI246" s="92"/>
      <c r="NNJ246" s="92"/>
      <c r="NNK246" s="92"/>
      <c r="NNL246" s="92"/>
      <c r="NNM246" s="92"/>
      <c r="NNN246" s="92"/>
      <c r="NNO246" s="92"/>
      <c r="NNP246" s="92"/>
      <c r="NNQ246" s="92"/>
      <c r="NNR246" s="92"/>
      <c r="NNS246" s="92"/>
      <c r="NNT246" s="92"/>
      <c r="NNU246" s="92"/>
      <c r="NNV246" s="92"/>
      <c r="NNW246" s="92"/>
      <c r="NNX246" s="92"/>
      <c r="NNY246" s="92"/>
      <c r="NNZ246" s="92"/>
      <c r="NOA246" s="92"/>
      <c r="NOB246" s="92"/>
      <c r="NOC246" s="92"/>
      <c r="NOD246" s="92"/>
      <c r="NOE246" s="92"/>
      <c r="NOF246" s="92"/>
      <c r="NOG246" s="92"/>
      <c r="NOH246" s="92"/>
      <c r="NOI246" s="92"/>
      <c r="NOJ246" s="92"/>
      <c r="NOK246" s="92"/>
      <c r="NOL246" s="92"/>
      <c r="NOM246" s="92"/>
      <c r="NON246" s="92"/>
      <c r="NOO246" s="92"/>
      <c r="NOP246" s="92"/>
      <c r="NOQ246" s="92"/>
      <c r="NOR246" s="92"/>
      <c r="NOS246" s="92"/>
      <c r="NOT246" s="92"/>
      <c r="NOU246" s="92"/>
      <c r="NOV246" s="92"/>
      <c r="NOW246" s="92"/>
      <c r="NOX246" s="92"/>
      <c r="NOY246" s="92"/>
      <c r="NOZ246" s="92"/>
      <c r="NPA246" s="92"/>
      <c r="NPB246" s="92"/>
      <c r="NPC246" s="92"/>
      <c r="NPD246" s="92"/>
      <c r="NPE246" s="92"/>
      <c r="NPF246" s="92"/>
      <c r="NPG246" s="92"/>
      <c r="NPH246" s="92"/>
      <c r="NPI246" s="92"/>
      <c r="NPJ246" s="92"/>
      <c r="NPK246" s="92"/>
      <c r="NPL246" s="92"/>
      <c r="NPM246" s="92"/>
      <c r="NPN246" s="92"/>
      <c r="NPO246" s="92"/>
      <c r="NPP246" s="92"/>
      <c r="NPQ246" s="92"/>
      <c r="NPR246" s="92"/>
      <c r="NPS246" s="92"/>
      <c r="NPT246" s="92"/>
      <c r="NPU246" s="92"/>
      <c r="NPV246" s="92"/>
      <c r="NPW246" s="92"/>
      <c r="NPX246" s="92"/>
      <c r="NPY246" s="92"/>
      <c r="NPZ246" s="92"/>
      <c r="NQA246" s="92"/>
      <c r="NQB246" s="92"/>
      <c r="NQC246" s="92"/>
      <c r="NQD246" s="92"/>
      <c r="NQE246" s="92"/>
      <c r="NQF246" s="92"/>
      <c r="NQG246" s="92"/>
      <c r="NQH246" s="92"/>
      <c r="NQI246" s="92"/>
      <c r="NQJ246" s="92"/>
      <c r="NQK246" s="92"/>
      <c r="NQL246" s="92"/>
      <c r="NQM246" s="92"/>
      <c r="NQN246" s="92"/>
      <c r="NQO246" s="92"/>
      <c r="NQP246" s="92"/>
      <c r="NQQ246" s="92"/>
      <c r="NQR246" s="92"/>
      <c r="NQS246" s="92"/>
      <c r="NQT246" s="92"/>
      <c r="NQU246" s="92"/>
      <c r="NQV246" s="92"/>
      <c r="NQW246" s="92"/>
      <c r="NQX246" s="92"/>
      <c r="NQY246" s="92"/>
      <c r="NQZ246" s="92"/>
      <c r="NRA246" s="92"/>
      <c r="NRB246" s="92"/>
      <c r="NRC246" s="92"/>
      <c r="NRD246" s="92"/>
      <c r="NRE246" s="92"/>
      <c r="NRF246" s="92"/>
      <c r="NRG246" s="92"/>
      <c r="NRH246" s="92"/>
      <c r="NRI246" s="92"/>
      <c r="NRJ246" s="92"/>
      <c r="NRK246" s="92"/>
      <c r="NRL246" s="92"/>
      <c r="NRM246" s="92"/>
      <c r="NRN246" s="92"/>
      <c r="NRO246" s="92"/>
      <c r="NRP246" s="92"/>
      <c r="NRQ246" s="92"/>
      <c r="NRR246" s="92"/>
      <c r="NRS246" s="92"/>
      <c r="NRT246" s="92"/>
      <c r="NRU246" s="92"/>
      <c r="NRV246" s="92"/>
      <c r="NRW246" s="92"/>
      <c r="NRX246" s="92"/>
      <c r="NRY246" s="92"/>
      <c r="NRZ246" s="92"/>
      <c r="NSA246" s="92"/>
      <c r="NSB246" s="92"/>
      <c r="NSC246" s="92"/>
      <c r="NSD246" s="92"/>
      <c r="NSE246" s="92"/>
      <c r="NSF246" s="92"/>
      <c r="NSG246" s="92"/>
      <c r="NSH246" s="92"/>
      <c r="NSI246" s="92"/>
      <c r="NSJ246" s="92"/>
      <c r="NSK246" s="92"/>
      <c r="NSL246" s="92"/>
      <c r="NSM246" s="92"/>
      <c r="NSN246" s="92"/>
      <c r="NSO246" s="92"/>
      <c r="NSP246" s="92"/>
      <c r="NSQ246" s="92"/>
      <c r="NSR246" s="92"/>
      <c r="NSS246" s="92"/>
      <c r="NST246" s="92"/>
      <c r="NSU246" s="92"/>
      <c r="NSV246" s="92"/>
      <c r="NSW246" s="92"/>
      <c r="NSX246" s="92"/>
      <c r="NSY246" s="92"/>
      <c r="NSZ246" s="92"/>
      <c r="NTA246" s="92"/>
      <c r="NTB246" s="92"/>
      <c r="NTC246" s="92"/>
      <c r="NTD246" s="92"/>
      <c r="NTE246" s="92"/>
      <c r="NTF246" s="92"/>
      <c r="NTG246" s="92"/>
      <c r="NTH246" s="92"/>
      <c r="NTI246" s="92"/>
      <c r="NTJ246" s="92"/>
      <c r="NTK246" s="92"/>
      <c r="NTL246" s="92"/>
      <c r="NTM246" s="92"/>
      <c r="NTN246" s="92"/>
      <c r="NTO246" s="92"/>
      <c r="NTP246" s="92"/>
      <c r="NTQ246" s="92"/>
      <c r="NTR246" s="92"/>
      <c r="NTS246" s="92"/>
      <c r="NTT246" s="92"/>
      <c r="NTU246" s="92"/>
      <c r="NTV246" s="92"/>
      <c r="NTW246" s="92"/>
      <c r="NTX246" s="92"/>
      <c r="NTY246" s="92"/>
      <c r="NTZ246" s="92"/>
      <c r="NUA246" s="92"/>
      <c r="NUB246" s="92"/>
      <c r="NUC246" s="92"/>
      <c r="NUD246" s="92"/>
      <c r="NUE246" s="92"/>
      <c r="NUF246" s="92"/>
      <c r="NUG246" s="92"/>
      <c r="NUH246" s="92"/>
      <c r="NUI246" s="92"/>
      <c r="NUJ246" s="92"/>
      <c r="NUK246" s="92"/>
      <c r="NUL246" s="92"/>
      <c r="NUM246" s="92"/>
      <c r="NUN246" s="92"/>
      <c r="NUO246" s="92"/>
      <c r="NUP246" s="92"/>
      <c r="NUQ246" s="92"/>
      <c r="NUR246" s="92"/>
      <c r="NUS246" s="92"/>
      <c r="NUT246" s="92"/>
      <c r="NUU246" s="92"/>
      <c r="NUV246" s="92"/>
      <c r="NUW246" s="92"/>
      <c r="NUX246" s="92"/>
      <c r="NUY246" s="92"/>
      <c r="NUZ246" s="92"/>
      <c r="NVA246" s="92"/>
      <c r="NVB246" s="92"/>
      <c r="NVC246" s="92"/>
      <c r="NVD246" s="92"/>
      <c r="NVE246" s="92"/>
      <c r="NVF246" s="92"/>
      <c r="NVG246" s="92"/>
      <c r="NVH246" s="92"/>
      <c r="NVI246" s="92"/>
      <c r="NVJ246" s="92"/>
      <c r="NVK246" s="92"/>
      <c r="NVL246" s="92"/>
      <c r="NVM246" s="92"/>
      <c r="NVN246" s="92"/>
      <c r="NVO246" s="92"/>
      <c r="NVP246" s="92"/>
      <c r="NVQ246" s="92"/>
      <c r="NVR246" s="92"/>
      <c r="NVS246" s="92"/>
      <c r="NVT246" s="92"/>
      <c r="NVU246" s="92"/>
      <c r="NVV246" s="92"/>
      <c r="NVW246" s="92"/>
      <c r="NVX246" s="92"/>
      <c r="NVY246" s="92"/>
      <c r="NVZ246" s="92"/>
      <c r="NWA246" s="92"/>
      <c r="NWB246" s="92"/>
      <c r="NWC246" s="92"/>
      <c r="NWD246" s="92"/>
      <c r="NWE246" s="92"/>
      <c r="NWF246" s="92"/>
      <c r="NWG246" s="92"/>
      <c r="NWH246" s="92"/>
      <c r="NWI246" s="92"/>
      <c r="NWJ246" s="92"/>
      <c r="NWK246" s="92"/>
      <c r="NWL246" s="92"/>
      <c r="NWM246" s="92"/>
      <c r="NWN246" s="92"/>
      <c r="NWO246" s="92"/>
      <c r="NWP246" s="92"/>
      <c r="NWQ246" s="92"/>
      <c r="NWR246" s="92"/>
      <c r="NWS246" s="92"/>
      <c r="NWT246" s="92"/>
      <c r="NWU246" s="92"/>
      <c r="NWV246" s="92"/>
      <c r="NWW246" s="92"/>
      <c r="NWX246" s="92"/>
      <c r="NWY246" s="92"/>
      <c r="NWZ246" s="92"/>
      <c r="NXA246" s="92"/>
      <c r="NXB246" s="92"/>
      <c r="NXC246" s="92"/>
      <c r="NXD246" s="92"/>
      <c r="NXE246" s="92"/>
      <c r="NXF246" s="92"/>
      <c r="NXG246" s="92"/>
      <c r="NXH246" s="92"/>
      <c r="NXI246" s="92"/>
      <c r="NXJ246" s="92"/>
      <c r="NXK246" s="92"/>
      <c r="NXL246" s="92"/>
      <c r="NXM246" s="92"/>
      <c r="NXN246" s="92"/>
      <c r="NXO246" s="92"/>
      <c r="NXP246" s="92"/>
      <c r="NXQ246" s="92"/>
      <c r="NXR246" s="92"/>
      <c r="NXS246" s="92"/>
      <c r="NXT246" s="92"/>
      <c r="NXU246" s="92"/>
      <c r="NXV246" s="92"/>
      <c r="NXW246" s="92"/>
      <c r="NXX246" s="92"/>
      <c r="NXY246" s="92"/>
      <c r="NXZ246" s="92"/>
      <c r="NYA246" s="92"/>
      <c r="NYB246" s="92"/>
      <c r="NYC246" s="92"/>
      <c r="NYD246" s="92"/>
      <c r="NYE246" s="92"/>
      <c r="NYF246" s="92"/>
      <c r="NYG246" s="92"/>
      <c r="NYH246" s="92"/>
      <c r="NYI246" s="92"/>
      <c r="NYJ246" s="92"/>
      <c r="NYK246" s="92"/>
      <c r="NYL246" s="92"/>
      <c r="NYM246" s="92"/>
      <c r="NYN246" s="92"/>
      <c r="NYO246" s="92"/>
      <c r="NYP246" s="92"/>
      <c r="NYQ246" s="92"/>
      <c r="NYR246" s="92"/>
      <c r="NYS246" s="92"/>
      <c r="NYT246" s="92"/>
      <c r="NYU246" s="92"/>
      <c r="NYV246" s="92"/>
      <c r="NYW246" s="92"/>
      <c r="NYX246" s="92"/>
      <c r="NYY246" s="92"/>
      <c r="NYZ246" s="92"/>
      <c r="NZA246" s="92"/>
      <c r="NZB246" s="92"/>
      <c r="NZC246" s="92"/>
      <c r="NZD246" s="92"/>
      <c r="NZE246" s="92"/>
      <c r="NZF246" s="92"/>
      <c r="NZG246" s="92"/>
      <c r="NZH246" s="92"/>
      <c r="NZI246" s="92"/>
      <c r="NZJ246" s="92"/>
      <c r="NZK246" s="92"/>
      <c r="NZL246" s="92"/>
      <c r="NZM246" s="92"/>
      <c r="NZN246" s="92"/>
      <c r="NZO246" s="92"/>
      <c r="NZP246" s="92"/>
      <c r="NZQ246" s="92"/>
      <c r="NZR246" s="92"/>
      <c r="NZS246" s="92"/>
      <c r="NZT246" s="92"/>
      <c r="NZU246" s="92"/>
      <c r="NZV246" s="92"/>
      <c r="NZW246" s="92"/>
      <c r="NZX246" s="92"/>
      <c r="NZY246" s="92"/>
      <c r="NZZ246" s="92"/>
      <c r="OAA246" s="92"/>
      <c r="OAB246" s="92"/>
      <c r="OAC246" s="92"/>
      <c r="OAD246" s="92"/>
      <c r="OAE246" s="92"/>
      <c r="OAF246" s="92"/>
      <c r="OAG246" s="92"/>
      <c r="OAH246" s="92"/>
      <c r="OAI246" s="92"/>
      <c r="OAJ246" s="92"/>
      <c r="OAK246" s="92"/>
      <c r="OAL246" s="92"/>
      <c r="OAM246" s="92"/>
      <c r="OAN246" s="92"/>
      <c r="OAO246" s="92"/>
      <c r="OAP246" s="92"/>
      <c r="OAQ246" s="92"/>
      <c r="OAR246" s="92"/>
      <c r="OAS246" s="92"/>
      <c r="OAT246" s="92"/>
      <c r="OAU246" s="92"/>
      <c r="OAV246" s="92"/>
      <c r="OAW246" s="92"/>
      <c r="OAX246" s="92"/>
      <c r="OAY246" s="92"/>
      <c r="OAZ246" s="92"/>
      <c r="OBA246" s="92"/>
      <c r="OBB246" s="92"/>
      <c r="OBC246" s="92"/>
      <c r="OBD246" s="92"/>
      <c r="OBE246" s="92"/>
      <c r="OBF246" s="92"/>
      <c r="OBG246" s="92"/>
      <c r="OBH246" s="92"/>
      <c r="OBI246" s="92"/>
      <c r="OBJ246" s="92"/>
      <c r="OBK246" s="92"/>
      <c r="OBL246" s="92"/>
      <c r="OBM246" s="92"/>
      <c r="OBN246" s="92"/>
      <c r="OBO246" s="92"/>
      <c r="OBP246" s="92"/>
      <c r="OBQ246" s="92"/>
      <c r="OBR246" s="92"/>
      <c r="OBS246" s="92"/>
      <c r="OBT246" s="92"/>
      <c r="OBU246" s="92"/>
      <c r="OBV246" s="92"/>
      <c r="OBW246" s="92"/>
      <c r="OBX246" s="92"/>
      <c r="OBY246" s="92"/>
      <c r="OBZ246" s="92"/>
      <c r="OCA246" s="92"/>
      <c r="OCB246" s="92"/>
      <c r="OCC246" s="92"/>
      <c r="OCD246" s="92"/>
      <c r="OCE246" s="92"/>
      <c r="OCF246" s="92"/>
      <c r="OCG246" s="92"/>
      <c r="OCH246" s="92"/>
      <c r="OCI246" s="92"/>
      <c r="OCJ246" s="92"/>
      <c r="OCK246" s="92"/>
      <c r="OCL246" s="92"/>
      <c r="OCM246" s="92"/>
      <c r="OCN246" s="92"/>
      <c r="OCO246" s="92"/>
      <c r="OCP246" s="92"/>
      <c r="OCQ246" s="92"/>
      <c r="OCR246" s="92"/>
      <c r="OCS246" s="92"/>
      <c r="OCT246" s="92"/>
      <c r="OCU246" s="92"/>
      <c r="OCV246" s="92"/>
      <c r="OCW246" s="92"/>
      <c r="OCX246" s="92"/>
      <c r="OCY246" s="92"/>
      <c r="OCZ246" s="92"/>
      <c r="ODA246" s="92"/>
      <c r="ODB246" s="92"/>
      <c r="ODC246" s="92"/>
      <c r="ODD246" s="92"/>
      <c r="ODE246" s="92"/>
      <c r="ODF246" s="92"/>
      <c r="ODG246" s="92"/>
      <c r="ODH246" s="92"/>
      <c r="ODI246" s="92"/>
      <c r="ODJ246" s="92"/>
      <c r="ODK246" s="92"/>
      <c r="ODL246" s="92"/>
      <c r="ODM246" s="92"/>
      <c r="ODN246" s="92"/>
      <c r="ODO246" s="92"/>
      <c r="ODP246" s="92"/>
      <c r="ODQ246" s="92"/>
      <c r="ODR246" s="92"/>
      <c r="ODS246" s="92"/>
      <c r="ODT246" s="92"/>
      <c r="ODU246" s="92"/>
      <c r="ODV246" s="92"/>
      <c r="ODW246" s="92"/>
      <c r="ODX246" s="92"/>
      <c r="ODY246" s="92"/>
      <c r="ODZ246" s="92"/>
      <c r="OEA246" s="92"/>
      <c r="OEB246" s="92"/>
      <c r="OEC246" s="92"/>
      <c r="OED246" s="92"/>
      <c r="OEE246" s="92"/>
      <c r="OEF246" s="92"/>
      <c r="OEG246" s="92"/>
      <c r="OEH246" s="92"/>
      <c r="OEI246" s="92"/>
      <c r="OEJ246" s="92"/>
      <c r="OEK246" s="92"/>
      <c r="OEL246" s="92"/>
      <c r="OEM246" s="92"/>
      <c r="OEN246" s="92"/>
      <c r="OEO246" s="92"/>
      <c r="OEP246" s="92"/>
      <c r="OEQ246" s="92"/>
      <c r="OER246" s="92"/>
      <c r="OES246" s="92"/>
      <c r="OET246" s="92"/>
      <c r="OEU246" s="92"/>
      <c r="OEV246" s="92"/>
      <c r="OEW246" s="92"/>
      <c r="OEX246" s="92"/>
      <c r="OEY246" s="92"/>
      <c r="OEZ246" s="92"/>
      <c r="OFA246" s="92"/>
      <c r="OFB246" s="92"/>
      <c r="OFC246" s="92"/>
      <c r="OFD246" s="92"/>
      <c r="OFE246" s="92"/>
      <c r="OFF246" s="92"/>
      <c r="OFG246" s="92"/>
      <c r="OFH246" s="92"/>
      <c r="OFI246" s="92"/>
      <c r="OFJ246" s="92"/>
      <c r="OFK246" s="92"/>
      <c r="OFL246" s="92"/>
      <c r="OFM246" s="92"/>
      <c r="OFN246" s="92"/>
      <c r="OFO246" s="92"/>
      <c r="OFP246" s="92"/>
      <c r="OFQ246" s="92"/>
      <c r="OFR246" s="92"/>
      <c r="OFS246" s="92"/>
      <c r="OFT246" s="92"/>
      <c r="OFU246" s="92"/>
      <c r="OFV246" s="92"/>
      <c r="OFW246" s="92"/>
      <c r="OFX246" s="92"/>
      <c r="OFY246" s="92"/>
      <c r="OFZ246" s="92"/>
      <c r="OGA246" s="92"/>
      <c r="OGB246" s="92"/>
      <c r="OGC246" s="92"/>
      <c r="OGD246" s="92"/>
      <c r="OGE246" s="92"/>
      <c r="OGF246" s="92"/>
      <c r="OGG246" s="92"/>
      <c r="OGH246" s="92"/>
      <c r="OGI246" s="92"/>
      <c r="OGJ246" s="92"/>
      <c r="OGK246" s="92"/>
      <c r="OGL246" s="92"/>
      <c r="OGM246" s="92"/>
      <c r="OGN246" s="92"/>
      <c r="OGO246" s="92"/>
      <c r="OGP246" s="92"/>
      <c r="OGQ246" s="92"/>
      <c r="OGR246" s="92"/>
      <c r="OGS246" s="92"/>
      <c r="OGT246" s="92"/>
      <c r="OGU246" s="92"/>
      <c r="OGV246" s="92"/>
      <c r="OGW246" s="92"/>
      <c r="OGX246" s="92"/>
      <c r="OGY246" s="92"/>
      <c r="OGZ246" s="92"/>
      <c r="OHA246" s="92"/>
      <c r="OHB246" s="92"/>
      <c r="OHC246" s="92"/>
      <c r="OHD246" s="92"/>
      <c r="OHE246" s="92"/>
      <c r="OHF246" s="92"/>
      <c r="OHG246" s="92"/>
      <c r="OHH246" s="92"/>
      <c r="OHI246" s="92"/>
      <c r="OHJ246" s="92"/>
      <c r="OHK246" s="92"/>
      <c r="OHL246" s="92"/>
      <c r="OHM246" s="92"/>
      <c r="OHN246" s="92"/>
      <c r="OHO246" s="92"/>
      <c r="OHP246" s="92"/>
      <c r="OHQ246" s="92"/>
      <c r="OHR246" s="92"/>
      <c r="OHS246" s="92"/>
      <c r="OHT246" s="92"/>
      <c r="OHU246" s="92"/>
      <c r="OHV246" s="92"/>
      <c r="OHW246" s="92"/>
      <c r="OHX246" s="92"/>
      <c r="OHY246" s="92"/>
      <c r="OHZ246" s="92"/>
      <c r="OIA246" s="92"/>
      <c r="OIB246" s="92"/>
      <c r="OIC246" s="92"/>
      <c r="OID246" s="92"/>
      <c r="OIE246" s="92"/>
      <c r="OIF246" s="92"/>
      <c r="OIG246" s="92"/>
      <c r="OIH246" s="92"/>
      <c r="OII246" s="92"/>
      <c r="OIJ246" s="92"/>
      <c r="OIK246" s="92"/>
      <c r="OIL246" s="92"/>
      <c r="OIM246" s="92"/>
      <c r="OIN246" s="92"/>
      <c r="OIO246" s="92"/>
      <c r="OIP246" s="92"/>
      <c r="OIQ246" s="92"/>
      <c r="OIR246" s="92"/>
      <c r="OIS246" s="92"/>
      <c r="OIT246" s="92"/>
      <c r="OIU246" s="92"/>
      <c r="OIV246" s="92"/>
      <c r="OIW246" s="92"/>
      <c r="OIX246" s="92"/>
      <c r="OIY246" s="92"/>
      <c r="OIZ246" s="92"/>
      <c r="OJA246" s="92"/>
      <c r="OJB246" s="92"/>
      <c r="OJC246" s="92"/>
      <c r="OJD246" s="92"/>
      <c r="OJE246" s="92"/>
      <c r="OJF246" s="92"/>
      <c r="OJG246" s="92"/>
      <c r="OJH246" s="92"/>
      <c r="OJI246" s="92"/>
      <c r="OJJ246" s="92"/>
      <c r="OJK246" s="92"/>
      <c r="OJL246" s="92"/>
      <c r="OJM246" s="92"/>
      <c r="OJN246" s="92"/>
      <c r="OJO246" s="92"/>
      <c r="OJP246" s="92"/>
      <c r="OJQ246" s="92"/>
      <c r="OJR246" s="92"/>
      <c r="OJS246" s="92"/>
      <c r="OJT246" s="92"/>
      <c r="OJU246" s="92"/>
      <c r="OJV246" s="92"/>
      <c r="OJW246" s="92"/>
      <c r="OJX246" s="92"/>
      <c r="OJY246" s="92"/>
      <c r="OJZ246" s="92"/>
      <c r="OKA246" s="92"/>
      <c r="OKB246" s="92"/>
      <c r="OKC246" s="92"/>
      <c r="OKD246" s="92"/>
      <c r="OKE246" s="92"/>
      <c r="OKF246" s="92"/>
      <c r="OKG246" s="92"/>
      <c r="OKH246" s="92"/>
      <c r="OKI246" s="92"/>
      <c r="OKJ246" s="92"/>
      <c r="OKK246" s="92"/>
      <c r="OKL246" s="92"/>
      <c r="OKM246" s="92"/>
      <c r="OKN246" s="92"/>
      <c r="OKO246" s="92"/>
      <c r="OKP246" s="92"/>
      <c r="OKQ246" s="92"/>
      <c r="OKR246" s="92"/>
      <c r="OKS246" s="92"/>
      <c r="OKT246" s="92"/>
      <c r="OKU246" s="92"/>
      <c r="OKV246" s="92"/>
      <c r="OKW246" s="92"/>
      <c r="OKX246" s="92"/>
      <c r="OKY246" s="92"/>
      <c r="OKZ246" s="92"/>
      <c r="OLA246" s="92"/>
      <c r="OLB246" s="92"/>
      <c r="OLC246" s="92"/>
      <c r="OLD246" s="92"/>
      <c r="OLE246" s="92"/>
      <c r="OLF246" s="92"/>
      <c r="OLG246" s="92"/>
      <c r="OLH246" s="92"/>
      <c r="OLI246" s="92"/>
      <c r="OLJ246" s="92"/>
      <c r="OLK246" s="92"/>
      <c r="OLL246" s="92"/>
      <c r="OLM246" s="92"/>
      <c r="OLN246" s="92"/>
      <c r="OLO246" s="92"/>
      <c r="OLP246" s="92"/>
      <c r="OLQ246" s="92"/>
      <c r="OLR246" s="92"/>
      <c r="OLS246" s="92"/>
      <c r="OLT246" s="92"/>
      <c r="OLU246" s="92"/>
      <c r="OLV246" s="92"/>
      <c r="OLW246" s="92"/>
      <c r="OLX246" s="92"/>
      <c r="OLY246" s="92"/>
      <c r="OLZ246" s="92"/>
      <c r="OMA246" s="92"/>
      <c r="OMB246" s="92"/>
      <c r="OMC246" s="92"/>
      <c r="OMD246" s="92"/>
      <c r="OME246" s="92"/>
      <c r="OMF246" s="92"/>
      <c r="OMG246" s="92"/>
      <c r="OMH246" s="92"/>
      <c r="OMI246" s="92"/>
      <c r="OMJ246" s="92"/>
      <c r="OMK246" s="92"/>
      <c r="OML246" s="92"/>
      <c r="OMM246" s="92"/>
      <c r="OMN246" s="92"/>
      <c r="OMO246" s="92"/>
      <c r="OMP246" s="92"/>
      <c r="OMQ246" s="92"/>
      <c r="OMR246" s="92"/>
      <c r="OMS246" s="92"/>
      <c r="OMT246" s="92"/>
      <c r="OMU246" s="92"/>
      <c r="OMV246" s="92"/>
      <c r="OMW246" s="92"/>
      <c r="OMX246" s="92"/>
      <c r="OMY246" s="92"/>
      <c r="OMZ246" s="92"/>
      <c r="ONA246" s="92"/>
      <c r="ONB246" s="92"/>
      <c r="ONC246" s="92"/>
      <c r="OND246" s="92"/>
      <c r="ONE246" s="92"/>
      <c r="ONF246" s="92"/>
      <c r="ONG246" s="92"/>
      <c r="ONH246" s="92"/>
      <c r="ONI246" s="92"/>
      <c r="ONJ246" s="92"/>
      <c r="ONK246" s="92"/>
      <c r="ONL246" s="92"/>
      <c r="ONM246" s="92"/>
      <c r="ONN246" s="92"/>
      <c r="ONO246" s="92"/>
      <c r="ONP246" s="92"/>
      <c r="ONQ246" s="92"/>
      <c r="ONR246" s="92"/>
      <c r="ONS246" s="92"/>
      <c r="ONT246" s="92"/>
      <c r="ONU246" s="92"/>
      <c r="ONV246" s="92"/>
      <c r="ONW246" s="92"/>
      <c r="ONX246" s="92"/>
      <c r="ONY246" s="92"/>
      <c r="ONZ246" s="92"/>
      <c r="OOA246" s="92"/>
      <c r="OOB246" s="92"/>
      <c r="OOC246" s="92"/>
      <c r="OOD246" s="92"/>
      <c r="OOE246" s="92"/>
      <c r="OOF246" s="92"/>
      <c r="OOG246" s="92"/>
      <c r="OOH246" s="92"/>
      <c r="OOI246" s="92"/>
      <c r="OOJ246" s="92"/>
      <c r="OOK246" s="92"/>
      <c r="OOL246" s="92"/>
      <c r="OOM246" s="92"/>
      <c r="OON246" s="92"/>
      <c r="OOO246" s="92"/>
      <c r="OOP246" s="92"/>
      <c r="OOQ246" s="92"/>
      <c r="OOR246" s="92"/>
      <c r="OOS246" s="92"/>
      <c r="OOT246" s="92"/>
      <c r="OOU246" s="92"/>
      <c r="OOV246" s="92"/>
      <c r="OOW246" s="92"/>
      <c r="OOX246" s="92"/>
      <c r="OOY246" s="92"/>
      <c r="OOZ246" s="92"/>
      <c r="OPA246" s="92"/>
      <c r="OPB246" s="92"/>
      <c r="OPC246" s="92"/>
      <c r="OPD246" s="92"/>
      <c r="OPE246" s="92"/>
      <c r="OPF246" s="92"/>
      <c r="OPG246" s="92"/>
      <c r="OPH246" s="92"/>
      <c r="OPI246" s="92"/>
      <c r="OPJ246" s="92"/>
      <c r="OPK246" s="92"/>
      <c r="OPL246" s="92"/>
      <c r="OPM246" s="92"/>
      <c r="OPN246" s="92"/>
      <c r="OPO246" s="92"/>
      <c r="OPP246" s="92"/>
      <c r="OPQ246" s="92"/>
      <c r="OPR246" s="92"/>
      <c r="OPS246" s="92"/>
      <c r="OPT246" s="92"/>
      <c r="OPU246" s="92"/>
      <c r="OPV246" s="92"/>
      <c r="OPW246" s="92"/>
      <c r="OPX246" s="92"/>
      <c r="OPY246" s="92"/>
      <c r="OPZ246" s="92"/>
      <c r="OQA246" s="92"/>
      <c r="OQB246" s="92"/>
      <c r="OQC246" s="92"/>
      <c r="OQD246" s="92"/>
      <c r="OQE246" s="92"/>
      <c r="OQF246" s="92"/>
      <c r="OQG246" s="92"/>
      <c r="OQH246" s="92"/>
      <c r="OQI246" s="92"/>
      <c r="OQJ246" s="92"/>
      <c r="OQK246" s="92"/>
      <c r="OQL246" s="92"/>
      <c r="OQM246" s="92"/>
      <c r="OQN246" s="92"/>
      <c r="OQO246" s="92"/>
      <c r="OQP246" s="92"/>
      <c r="OQQ246" s="92"/>
      <c r="OQR246" s="92"/>
      <c r="OQS246" s="92"/>
      <c r="OQT246" s="92"/>
      <c r="OQU246" s="92"/>
      <c r="OQV246" s="92"/>
      <c r="OQW246" s="92"/>
      <c r="OQX246" s="92"/>
      <c r="OQY246" s="92"/>
      <c r="OQZ246" s="92"/>
      <c r="ORA246" s="92"/>
      <c r="ORB246" s="92"/>
      <c r="ORC246" s="92"/>
      <c r="ORD246" s="92"/>
      <c r="ORE246" s="92"/>
      <c r="ORF246" s="92"/>
      <c r="ORG246" s="92"/>
      <c r="ORH246" s="92"/>
      <c r="ORI246" s="92"/>
      <c r="ORJ246" s="92"/>
      <c r="ORK246" s="92"/>
      <c r="ORL246" s="92"/>
      <c r="ORM246" s="92"/>
      <c r="ORN246" s="92"/>
      <c r="ORO246" s="92"/>
      <c r="ORP246" s="92"/>
      <c r="ORQ246" s="92"/>
      <c r="ORR246" s="92"/>
      <c r="ORS246" s="92"/>
      <c r="ORT246" s="92"/>
      <c r="ORU246" s="92"/>
      <c r="ORV246" s="92"/>
      <c r="ORW246" s="92"/>
      <c r="ORX246" s="92"/>
      <c r="ORY246" s="92"/>
      <c r="ORZ246" s="92"/>
      <c r="OSA246" s="92"/>
      <c r="OSB246" s="92"/>
      <c r="OSC246" s="92"/>
      <c r="OSD246" s="92"/>
      <c r="OSE246" s="92"/>
      <c r="OSF246" s="92"/>
      <c r="OSG246" s="92"/>
      <c r="OSH246" s="92"/>
      <c r="OSI246" s="92"/>
      <c r="OSJ246" s="92"/>
      <c r="OSK246" s="92"/>
      <c r="OSL246" s="92"/>
      <c r="OSM246" s="92"/>
      <c r="OSN246" s="92"/>
      <c r="OSO246" s="92"/>
      <c r="OSP246" s="92"/>
      <c r="OSQ246" s="92"/>
      <c r="OSR246" s="92"/>
      <c r="OSS246" s="92"/>
      <c r="OST246" s="92"/>
      <c r="OSU246" s="92"/>
      <c r="OSV246" s="92"/>
      <c r="OSW246" s="92"/>
      <c r="OSX246" s="92"/>
      <c r="OSY246" s="92"/>
      <c r="OSZ246" s="92"/>
      <c r="OTA246" s="92"/>
      <c r="OTB246" s="92"/>
      <c r="OTC246" s="92"/>
      <c r="OTD246" s="92"/>
      <c r="OTE246" s="92"/>
      <c r="OTF246" s="92"/>
      <c r="OTG246" s="92"/>
      <c r="OTH246" s="92"/>
      <c r="OTI246" s="92"/>
      <c r="OTJ246" s="92"/>
      <c r="OTK246" s="92"/>
      <c r="OTL246" s="92"/>
      <c r="OTM246" s="92"/>
      <c r="OTN246" s="92"/>
      <c r="OTO246" s="92"/>
      <c r="OTP246" s="92"/>
      <c r="OTQ246" s="92"/>
      <c r="OTR246" s="92"/>
      <c r="OTS246" s="92"/>
      <c r="OTT246" s="92"/>
      <c r="OTU246" s="92"/>
      <c r="OTV246" s="92"/>
      <c r="OTW246" s="92"/>
      <c r="OTX246" s="92"/>
      <c r="OTY246" s="92"/>
      <c r="OTZ246" s="92"/>
      <c r="OUA246" s="92"/>
      <c r="OUB246" s="92"/>
      <c r="OUC246" s="92"/>
      <c r="OUD246" s="92"/>
      <c r="OUE246" s="92"/>
      <c r="OUF246" s="92"/>
      <c r="OUG246" s="92"/>
      <c r="OUH246" s="92"/>
      <c r="OUI246" s="92"/>
      <c r="OUJ246" s="92"/>
      <c r="OUK246" s="92"/>
      <c r="OUL246" s="92"/>
      <c r="OUM246" s="92"/>
      <c r="OUN246" s="92"/>
      <c r="OUO246" s="92"/>
      <c r="OUP246" s="92"/>
      <c r="OUQ246" s="92"/>
      <c r="OUR246" s="92"/>
      <c r="OUS246" s="92"/>
      <c r="OUT246" s="92"/>
      <c r="OUU246" s="92"/>
      <c r="OUV246" s="92"/>
      <c r="OUW246" s="92"/>
      <c r="OUX246" s="92"/>
      <c r="OUY246" s="92"/>
      <c r="OUZ246" s="92"/>
      <c r="OVA246" s="92"/>
      <c r="OVB246" s="92"/>
      <c r="OVC246" s="92"/>
      <c r="OVD246" s="92"/>
      <c r="OVE246" s="92"/>
      <c r="OVF246" s="92"/>
      <c r="OVG246" s="92"/>
      <c r="OVH246" s="92"/>
      <c r="OVI246" s="92"/>
      <c r="OVJ246" s="92"/>
      <c r="OVK246" s="92"/>
      <c r="OVL246" s="92"/>
      <c r="OVM246" s="92"/>
      <c r="OVN246" s="92"/>
      <c r="OVO246" s="92"/>
      <c r="OVP246" s="92"/>
      <c r="OVQ246" s="92"/>
      <c r="OVR246" s="92"/>
      <c r="OVS246" s="92"/>
      <c r="OVT246" s="92"/>
      <c r="OVU246" s="92"/>
      <c r="OVV246" s="92"/>
      <c r="OVW246" s="92"/>
      <c r="OVX246" s="92"/>
      <c r="OVY246" s="92"/>
      <c r="OVZ246" s="92"/>
      <c r="OWA246" s="92"/>
      <c r="OWB246" s="92"/>
      <c r="OWC246" s="92"/>
      <c r="OWD246" s="92"/>
      <c r="OWE246" s="92"/>
      <c r="OWF246" s="92"/>
      <c r="OWG246" s="92"/>
      <c r="OWH246" s="92"/>
      <c r="OWI246" s="92"/>
      <c r="OWJ246" s="92"/>
      <c r="OWK246" s="92"/>
      <c r="OWL246" s="92"/>
      <c r="OWM246" s="92"/>
      <c r="OWN246" s="92"/>
      <c r="OWO246" s="92"/>
      <c r="OWP246" s="92"/>
      <c r="OWQ246" s="92"/>
      <c r="OWR246" s="92"/>
      <c r="OWS246" s="92"/>
      <c r="OWT246" s="92"/>
      <c r="OWU246" s="92"/>
      <c r="OWV246" s="92"/>
      <c r="OWW246" s="92"/>
      <c r="OWX246" s="92"/>
      <c r="OWY246" s="92"/>
      <c r="OWZ246" s="92"/>
      <c r="OXA246" s="92"/>
      <c r="OXB246" s="92"/>
      <c r="OXC246" s="92"/>
      <c r="OXD246" s="92"/>
      <c r="OXE246" s="92"/>
      <c r="OXF246" s="92"/>
      <c r="OXG246" s="92"/>
      <c r="OXH246" s="92"/>
      <c r="OXI246" s="92"/>
      <c r="OXJ246" s="92"/>
      <c r="OXK246" s="92"/>
      <c r="OXL246" s="92"/>
      <c r="OXM246" s="92"/>
      <c r="OXN246" s="92"/>
      <c r="OXO246" s="92"/>
      <c r="OXP246" s="92"/>
      <c r="OXQ246" s="92"/>
      <c r="OXR246" s="92"/>
      <c r="OXS246" s="92"/>
      <c r="OXT246" s="92"/>
      <c r="OXU246" s="92"/>
      <c r="OXV246" s="92"/>
      <c r="OXW246" s="92"/>
      <c r="OXX246" s="92"/>
      <c r="OXY246" s="92"/>
      <c r="OXZ246" s="92"/>
      <c r="OYA246" s="92"/>
      <c r="OYB246" s="92"/>
      <c r="OYC246" s="92"/>
      <c r="OYD246" s="92"/>
      <c r="OYE246" s="92"/>
      <c r="OYF246" s="92"/>
      <c r="OYG246" s="92"/>
      <c r="OYH246" s="92"/>
      <c r="OYI246" s="92"/>
      <c r="OYJ246" s="92"/>
      <c r="OYK246" s="92"/>
      <c r="OYL246" s="92"/>
      <c r="OYM246" s="92"/>
      <c r="OYN246" s="92"/>
      <c r="OYO246" s="92"/>
      <c r="OYP246" s="92"/>
      <c r="OYQ246" s="92"/>
      <c r="OYR246" s="92"/>
      <c r="OYS246" s="92"/>
      <c r="OYT246" s="92"/>
      <c r="OYU246" s="92"/>
      <c r="OYV246" s="92"/>
      <c r="OYW246" s="92"/>
      <c r="OYX246" s="92"/>
      <c r="OYY246" s="92"/>
      <c r="OYZ246" s="92"/>
      <c r="OZA246" s="92"/>
      <c r="OZB246" s="92"/>
      <c r="OZC246" s="92"/>
      <c r="OZD246" s="92"/>
      <c r="OZE246" s="92"/>
      <c r="OZF246" s="92"/>
      <c r="OZG246" s="92"/>
      <c r="OZH246" s="92"/>
      <c r="OZI246" s="92"/>
      <c r="OZJ246" s="92"/>
      <c r="OZK246" s="92"/>
      <c r="OZL246" s="92"/>
      <c r="OZM246" s="92"/>
      <c r="OZN246" s="92"/>
      <c r="OZO246" s="92"/>
      <c r="OZP246" s="92"/>
      <c r="OZQ246" s="92"/>
      <c r="OZR246" s="92"/>
      <c r="OZS246" s="92"/>
      <c r="OZT246" s="92"/>
      <c r="OZU246" s="92"/>
      <c r="OZV246" s="92"/>
      <c r="OZW246" s="92"/>
      <c r="OZX246" s="92"/>
      <c r="OZY246" s="92"/>
      <c r="OZZ246" s="92"/>
      <c r="PAA246" s="92"/>
      <c r="PAB246" s="92"/>
      <c r="PAC246" s="92"/>
      <c r="PAD246" s="92"/>
      <c r="PAE246" s="92"/>
      <c r="PAF246" s="92"/>
      <c r="PAG246" s="92"/>
      <c r="PAH246" s="92"/>
      <c r="PAI246" s="92"/>
      <c r="PAJ246" s="92"/>
      <c r="PAK246" s="92"/>
      <c r="PAL246" s="92"/>
      <c r="PAM246" s="92"/>
      <c r="PAN246" s="92"/>
      <c r="PAO246" s="92"/>
      <c r="PAP246" s="92"/>
      <c r="PAQ246" s="92"/>
      <c r="PAR246" s="92"/>
      <c r="PAS246" s="92"/>
      <c r="PAT246" s="92"/>
      <c r="PAU246" s="92"/>
      <c r="PAV246" s="92"/>
      <c r="PAW246" s="92"/>
      <c r="PAX246" s="92"/>
      <c r="PAY246" s="92"/>
      <c r="PAZ246" s="92"/>
      <c r="PBA246" s="92"/>
      <c r="PBB246" s="92"/>
      <c r="PBC246" s="92"/>
      <c r="PBD246" s="92"/>
      <c r="PBE246" s="92"/>
      <c r="PBF246" s="92"/>
      <c r="PBG246" s="92"/>
      <c r="PBH246" s="92"/>
      <c r="PBI246" s="92"/>
      <c r="PBJ246" s="92"/>
      <c r="PBK246" s="92"/>
      <c r="PBL246" s="92"/>
      <c r="PBM246" s="92"/>
      <c r="PBN246" s="92"/>
      <c r="PBO246" s="92"/>
      <c r="PBP246" s="92"/>
      <c r="PBQ246" s="92"/>
      <c r="PBR246" s="92"/>
      <c r="PBS246" s="92"/>
      <c r="PBT246" s="92"/>
      <c r="PBU246" s="92"/>
      <c r="PBV246" s="92"/>
      <c r="PBW246" s="92"/>
      <c r="PBX246" s="92"/>
      <c r="PBY246" s="92"/>
      <c r="PBZ246" s="92"/>
      <c r="PCA246" s="92"/>
      <c r="PCB246" s="92"/>
      <c r="PCC246" s="92"/>
      <c r="PCD246" s="92"/>
      <c r="PCE246" s="92"/>
      <c r="PCF246" s="92"/>
      <c r="PCG246" s="92"/>
      <c r="PCH246" s="92"/>
      <c r="PCI246" s="92"/>
      <c r="PCJ246" s="92"/>
      <c r="PCK246" s="92"/>
      <c r="PCL246" s="92"/>
      <c r="PCM246" s="92"/>
      <c r="PCN246" s="92"/>
      <c r="PCO246" s="92"/>
      <c r="PCP246" s="92"/>
      <c r="PCQ246" s="92"/>
      <c r="PCR246" s="92"/>
      <c r="PCS246" s="92"/>
      <c r="PCT246" s="92"/>
      <c r="PCU246" s="92"/>
      <c r="PCV246" s="92"/>
      <c r="PCW246" s="92"/>
      <c r="PCX246" s="92"/>
      <c r="PCY246" s="92"/>
      <c r="PCZ246" s="92"/>
      <c r="PDA246" s="92"/>
      <c r="PDB246" s="92"/>
      <c r="PDC246" s="92"/>
      <c r="PDD246" s="92"/>
      <c r="PDE246" s="92"/>
      <c r="PDF246" s="92"/>
      <c r="PDG246" s="92"/>
      <c r="PDH246" s="92"/>
      <c r="PDI246" s="92"/>
      <c r="PDJ246" s="92"/>
      <c r="PDK246" s="92"/>
      <c r="PDL246" s="92"/>
      <c r="PDM246" s="92"/>
      <c r="PDN246" s="92"/>
      <c r="PDO246" s="92"/>
      <c r="PDP246" s="92"/>
      <c r="PDQ246" s="92"/>
      <c r="PDR246" s="92"/>
      <c r="PDS246" s="92"/>
      <c r="PDT246" s="92"/>
      <c r="PDU246" s="92"/>
      <c r="PDV246" s="92"/>
      <c r="PDW246" s="92"/>
      <c r="PDX246" s="92"/>
      <c r="PDY246" s="92"/>
      <c r="PDZ246" s="92"/>
      <c r="PEA246" s="92"/>
      <c r="PEB246" s="92"/>
      <c r="PEC246" s="92"/>
      <c r="PED246" s="92"/>
      <c r="PEE246" s="92"/>
      <c r="PEF246" s="92"/>
      <c r="PEG246" s="92"/>
      <c r="PEH246" s="92"/>
      <c r="PEI246" s="92"/>
      <c r="PEJ246" s="92"/>
      <c r="PEK246" s="92"/>
      <c r="PEL246" s="92"/>
      <c r="PEM246" s="92"/>
      <c r="PEN246" s="92"/>
      <c r="PEO246" s="92"/>
      <c r="PEP246" s="92"/>
      <c r="PEQ246" s="92"/>
      <c r="PER246" s="92"/>
      <c r="PES246" s="92"/>
      <c r="PET246" s="92"/>
      <c r="PEU246" s="92"/>
      <c r="PEV246" s="92"/>
      <c r="PEW246" s="92"/>
      <c r="PEX246" s="92"/>
      <c r="PEY246" s="92"/>
      <c r="PEZ246" s="92"/>
      <c r="PFA246" s="92"/>
      <c r="PFB246" s="92"/>
      <c r="PFC246" s="92"/>
      <c r="PFD246" s="92"/>
      <c r="PFE246" s="92"/>
      <c r="PFF246" s="92"/>
      <c r="PFG246" s="92"/>
      <c r="PFH246" s="92"/>
      <c r="PFI246" s="92"/>
      <c r="PFJ246" s="92"/>
      <c r="PFK246" s="92"/>
      <c r="PFL246" s="92"/>
      <c r="PFM246" s="92"/>
      <c r="PFN246" s="92"/>
      <c r="PFO246" s="92"/>
      <c r="PFP246" s="92"/>
      <c r="PFQ246" s="92"/>
      <c r="PFR246" s="92"/>
      <c r="PFS246" s="92"/>
      <c r="PFT246" s="92"/>
      <c r="PFU246" s="92"/>
      <c r="PFV246" s="92"/>
      <c r="PFW246" s="92"/>
      <c r="PFX246" s="92"/>
      <c r="PFY246" s="92"/>
      <c r="PFZ246" s="92"/>
      <c r="PGA246" s="92"/>
      <c r="PGB246" s="92"/>
      <c r="PGC246" s="92"/>
      <c r="PGD246" s="92"/>
      <c r="PGE246" s="92"/>
      <c r="PGF246" s="92"/>
      <c r="PGG246" s="92"/>
      <c r="PGH246" s="92"/>
      <c r="PGI246" s="92"/>
      <c r="PGJ246" s="92"/>
      <c r="PGK246" s="92"/>
      <c r="PGL246" s="92"/>
      <c r="PGM246" s="92"/>
      <c r="PGN246" s="92"/>
      <c r="PGO246" s="92"/>
      <c r="PGP246" s="92"/>
      <c r="PGQ246" s="92"/>
      <c r="PGR246" s="92"/>
      <c r="PGS246" s="92"/>
      <c r="PGT246" s="92"/>
      <c r="PGU246" s="92"/>
      <c r="PGV246" s="92"/>
      <c r="PGW246" s="92"/>
      <c r="PGX246" s="92"/>
      <c r="PGY246" s="92"/>
      <c r="PGZ246" s="92"/>
      <c r="PHA246" s="92"/>
      <c r="PHB246" s="92"/>
      <c r="PHC246" s="92"/>
      <c r="PHD246" s="92"/>
      <c r="PHE246" s="92"/>
      <c r="PHF246" s="92"/>
      <c r="PHG246" s="92"/>
      <c r="PHH246" s="92"/>
      <c r="PHI246" s="92"/>
      <c r="PHJ246" s="92"/>
      <c r="PHK246" s="92"/>
      <c r="PHL246" s="92"/>
      <c r="PHM246" s="92"/>
      <c r="PHN246" s="92"/>
      <c r="PHO246" s="92"/>
      <c r="PHP246" s="92"/>
      <c r="PHQ246" s="92"/>
      <c r="PHR246" s="92"/>
      <c r="PHS246" s="92"/>
      <c r="PHT246" s="92"/>
      <c r="PHU246" s="92"/>
      <c r="PHV246" s="92"/>
      <c r="PHW246" s="92"/>
      <c r="PHX246" s="92"/>
      <c r="PHY246" s="92"/>
      <c r="PHZ246" s="92"/>
      <c r="PIA246" s="92"/>
      <c r="PIB246" s="92"/>
      <c r="PIC246" s="92"/>
      <c r="PID246" s="92"/>
      <c r="PIE246" s="92"/>
      <c r="PIF246" s="92"/>
      <c r="PIG246" s="92"/>
      <c r="PIH246" s="92"/>
      <c r="PII246" s="92"/>
      <c r="PIJ246" s="92"/>
      <c r="PIK246" s="92"/>
      <c r="PIL246" s="92"/>
      <c r="PIM246" s="92"/>
      <c r="PIN246" s="92"/>
      <c r="PIO246" s="92"/>
      <c r="PIP246" s="92"/>
      <c r="PIQ246" s="92"/>
      <c r="PIR246" s="92"/>
      <c r="PIS246" s="92"/>
      <c r="PIT246" s="92"/>
      <c r="PIU246" s="92"/>
      <c r="PIV246" s="92"/>
      <c r="PIW246" s="92"/>
      <c r="PIX246" s="92"/>
      <c r="PIY246" s="92"/>
      <c r="PIZ246" s="92"/>
      <c r="PJA246" s="92"/>
      <c r="PJB246" s="92"/>
      <c r="PJC246" s="92"/>
      <c r="PJD246" s="92"/>
      <c r="PJE246" s="92"/>
      <c r="PJF246" s="92"/>
      <c r="PJG246" s="92"/>
      <c r="PJH246" s="92"/>
      <c r="PJI246" s="92"/>
      <c r="PJJ246" s="92"/>
      <c r="PJK246" s="92"/>
      <c r="PJL246" s="92"/>
      <c r="PJM246" s="92"/>
      <c r="PJN246" s="92"/>
      <c r="PJO246" s="92"/>
      <c r="PJP246" s="92"/>
      <c r="PJQ246" s="92"/>
      <c r="PJR246" s="92"/>
      <c r="PJS246" s="92"/>
      <c r="PJT246" s="92"/>
      <c r="PJU246" s="92"/>
      <c r="PJV246" s="92"/>
      <c r="PJW246" s="92"/>
      <c r="PJX246" s="92"/>
      <c r="PJY246" s="92"/>
      <c r="PJZ246" s="92"/>
      <c r="PKA246" s="92"/>
      <c r="PKB246" s="92"/>
      <c r="PKC246" s="92"/>
      <c r="PKD246" s="92"/>
      <c r="PKE246" s="92"/>
      <c r="PKF246" s="92"/>
      <c r="PKG246" s="92"/>
      <c r="PKH246" s="92"/>
      <c r="PKI246" s="92"/>
      <c r="PKJ246" s="92"/>
      <c r="PKK246" s="92"/>
      <c r="PKL246" s="92"/>
      <c r="PKM246" s="92"/>
      <c r="PKN246" s="92"/>
      <c r="PKO246" s="92"/>
      <c r="PKP246" s="92"/>
      <c r="PKQ246" s="92"/>
      <c r="PKR246" s="92"/>
      <c r="PKS246" s="92"/>
      <c r="PKT246" s="92"/>
      <c r="PKU246" s="92"/>
      <c r="PKV246" s="92"/>
      <c r="PKW246" s="92"/>
      <c r="PKX246" s="92"/>
      <c r="PKY246" s="92"/>
      <c r="PKZ246" s="92"/>
      <c r="PLA246" s="92"/>
      <c r="PLB246" s="92"/>
      <c r="PLC246" s="92"/>
      <c r="PLD246" s="92"/>
      <c r="PLE246" s="92"/>
      <c r="PLF246" s="92"/>
      <c r="PLG246" s="92"/>
      <c r="PLH246" s="92"/>
      <c r="PLI246" s="92"/>
      <c r="PLJ246" s="92"/>
      <c r="PLK246" s="92"/>
      <c r="PLL246" s="92"/>
      <c r="PLM246" s="92"/>
      <c r="PLN246" s="92"/>
      <c r="PLO246" s="92"/>
      <c r="PLP246" s="92"/>
      <c r="PLQ246" s="92"/>
      <c r="PLR246" s="92"/>
      <c r="PLS246" s="92"/>
      <c r="PLT246" s="92"/>
      <c r="PLU246" s="92"/>
      <c r="PLV246" s="92"/>
      <c r="PLW246" s="92"/>
      <c r="PLX246" s="92"/>
      <c r="PLY246" s="92"/>
      <c r="PLZ246" s="92"/>
      <c r="PMA246" s="92"/>
      <c r="PMB246" s="92"/>
      <c r="PMC246" s="92"/>
      <c r="PMD246" s="92"/>
      <c r="PME246" s="92"/>
      <c r="PMF246" s="92"/>
      <c r="PMG246" s="92"/>
      <c r="PMH246" s="92"/>
      <c r="PMI246" s="92"/>
      <c r="PMJ246" s="92"/>
      <c r="PMK246" s="92"/>
      <c r="PML246" s="92"/>
      <c r="PMM246" s="92"/>
      <c r="PMN246" s="92"/>
      <c r="PMO246" s="92"/>
      <c r="PMP246" s="92"/>
      <c r="PMQ246" s="92"/>
      <c r="PMR246" s="92"/>
      <c r="PMS246" s="92"/>
      <c r="PMT246" s="92"/>
      <c r="PMU246" s="92"/>
      <c r="PMV246" s="92"/>
      <c r="PMW246" s="92"/>
      <c r="PMX246" s="92"/>
      <c r="PMY246" s="92"/>
      <c r="PMZ246" s="92"/>
      <c r="PNA246" s="92"/>
      <c r="PNB246" s="92"/>
      <c r="PNC246" s="92"/>
      <c r="PND246" s="92"/>
      <c r="PNE246" s="92"/>
      <c r="PNF246" s="92"/>
      <c r="PNG246" s="92"/>
      <c r="PNH246" s="92"/>
      <c r="PNI246" s="92"/>
      <c r="PNJ246" s="92"/>
      <c r="PNK246" s="92"/>
      <c r="PNL246" s="92"/>
      <c r="PNM246" s="92"/>
      <c r="PNN246" s="92"/>
      <c r="PNO246" s="92"/>
      <c r="PNP246" s="92"/>
      <c r="PNQ246" s="92"/>
      <c r="PNR246" s="92"/>
      <c r="PNS246" s="92"/>
      <c r="PNT246" s="92"/>
      <c r="PNU246" s="92"/>
      <c r="PNV246" s="92"/>
      <c r="PNW246" s="92"/>
      <c r="PNX246" s="92"/>
      <c r="PNY246" s="92"/>
      <c r="PNZ246" s="92"/>
      <c r="POA246" s="92"/>
      <c r="POB246" s="92"/>
      <c r="POC246" s="92"/>
      <c r="POD246" s="92"/>
      <c r="POE246" s="92"/>
      <c r="POF246" s="92"/>
      <c r="POG246" s="92"/>
      <c r="POH246" s="92"/>
      <c r="POI246" s="92"/>
      <c r="POJ246" s="92"/>
      <c r="POK246" s="92"/>
      <c r="POL246" s="92"/>
      <c r="POM246" s="92"/>
      <c r="PON246" s="92"/>
      <c r="POO246" s="92"/>
      <c r="POP246" s="92"/>
      <c r="POQ246" s="92"/>
      <c r="POR246" s="92"/>
      <c r="POS246" s="92"/>
      <c r="POT246" s="92"/>
      <c r="POU246" s="92"/>
      <c r="POV246" s="92"/>
      <c r="POW246" s="92"/>
      <c r="POX246" s="92"/>
      <c r="POY246" s="92"/>
      <c r="POZ246" s="92"/>
      <c r="PPA246" s="92"/>
      <c r="PPB246" s="92"/>
      <c r="PPC246" s="92"/>
      <c r="PPD246" s="92"/>
      <c r="PPE246" s="92"/>
      <c r="PPF246" s="92"/>
      <c r="PPG246" s="92"/>
      <c r="PPH246" s="92"/>
      <c r="PPI246" s="92"/>
      <c r="PPJ246" s="92"/>
      <c r="PPK246" s="92"/>
      <c r="PPL246" s="92"/>
      <c r="PPM246" s="92"/>
      <c r="PPN246" s="92"/>
      <c r="PPO246" s="92"/>
      <c r="PPP246" s="92"/>
      <c r="PPQ246" s="92"/>
      <c r="PPR246" s="92"/>
      <c r="PPS246" s="92"/>
      <c r="PPT246" s="92"/>
      <c r="PPU246" s="92"/>
      <c r="PPV246" s="92"/>
      <c r="PPW246" s="92"/>
      <c r="PPX246" s="92"/>
      <c r="PPY246" s="92"/>
      <c r="PPZ246" s="92"/>
      <c r="PQA246" s="92"/>
      <c r="PQB246" s="92"/>
      <c r="PQC246" s="92"/>
      <c r="PQD246" s="92"/>
      <c r="PQE246" s="92"/>
      <c r="PQF246" s="92"/>
      <c r="PQG246" s="92"/>
      <c r="PQH246" s="92"/>
      <c r="PQI246" s="92"/>
      <c r="PQJ246" s="92"/>
      <c r="PQK246" s="92"/>
      <c r="PQL246" s="92"/>
      <c r="PQM246" s="92"/>
      <c r="PQN246" s="92"/>
      <c r="PQO246" s="92"/>
      <c r="PQP246" s="92"/>
      <c r="PQQ246" s="92"/>
      <c r="PQR246" s="92"/>
      <c r="PQS246" s="92"/>
      <c r="PQT246" s="92"/>
      <c r="PQU246" s="92"/>
      <c r="PQV246" s="92"/>
      <c r="PQW246" s="92"/>
      <c r="PQX246" s="92"/>
      <c r="PQY246" s="92"/>
      <c r="PQZ246" s="92"/>
      <c r="PRA246" s="92"/>
      <c r="PRB246" s="92"/>
      <c r="PRC246" s="92"/>
      <c r="PRD246" s="92"/>
      <c r="PRE246" s="92"/>
      <c r="PRF246" s="92"/>
      <c r="PRG246" s="92"/>
      <c r="PRH246" s="92"/>
      <c r="PRI246" s="92"/>
      <c r="PRJ246" s="92"/>
      <c r="PRK246" s="92"/>
      <c r="PRL246" s="92"/>
      <c r="PRM246" s="92"/>
      <c r="PRN246" s="92"/>
      <c r="PRO246" s="92"/>
      <c r="PRP246" s="92"/>
      <c r="PRQ246" s="92"/>
      <c r="PRR246" s="92"/>
      <c r="PRS246" s="92"/>
      <c r="PRT246" s="92"/>
      <c r="PRU246" s="92"/>
      <c r="PRV246" s="92"/>
      <c r="PRW246" s="92"/>
      <c r="PRX246" s="92"/>
      <c r="PRY246" s="92"/>
      <c r="PRZ246" s="92"/>
      <c r="PSA246" s="92"/>
      <c r="PSB246" s="92"/>
      <c r="PSC246" s="92"/>
      <c r="PSD246" s="92"/>
      <c r="PSE246" s="92"/>
      <c r="PSF246" s="92"/>
      <c r="PSG246" s="92"/>
      <c r="PSH246" s="92"/>
      <c r="PSI246" s="92"/>
      <c r="PSJ246" s="92"/>
      <c r="PSK246" s="92"/>
      <c r="PSL246" s="92"/>
      <c r="PSM246" s="92"/>
      <c r="PSN246" s="92"/>
      <c r="PSO246" s="92"/>
      <c r="PSP246" s="92"/>
      <c r="PSQ246" s="92"/>
      <c r="PSR246" s="92"/>
      <c r="PSS246" s="92"/>
      <c r="PST246" s="92"/>
      <c r="PSU246" s="92"/>
      <c r="PSV246" s="92"/>
      <c r="PSW246" s="92"/>
      <c r="PSX246" s="92"/>
      <c r="PSY246" s="92"/>
      <c r="PSZ246" s="92"/>
      <c r="PTA246" s="92"/>
      <c r="PTB246" s="92"/>
      <c r="PTC246" s="92"/>
      <c r="PTD246" s="92"/>
      <c r="PTE246" s="92"/>
      <c r="PTF246" s="92"/>
      <c r="PTG246" s="92"/>
      <c r="PTH246" s="92"/>
      <c r="PTI246" s="92"/>
      <c r="PTJ246" s="92"/>
      <c r="PTK246" s="92"/>
      <c r="PTL246" s="92"/>
      <c r="PTM246" s="92"/>
      <c r="PTN246" s="92"/>
      <c r="PTO246" s="92"/>
      <c r="PTP246" s="92"/>
      <c r="PTQ246" s="92"/>
      <c r="PTR246" s="92"/>
      <c r="PTS246" s="92"/>
      <c r="PTT246" s="92"/>
      <c r="PTU246" s="92"/>
      <c r="PTV246" s="92"/>
      <c r="PTW246" s="92"/>
      <c r="PTX246" s="92"/>
      <c r="PTY246" s="92"/>
      <c r="PTZ246" s="92"/>
      <c r="PUA246" s="92"/>
      <c r="PUB246" s="92"/>
      <c r="PUC246" s="92"/>
      <c r="PUD246" s="92"/>
      <c r="PUE246" s="92"/>
      <c r="PUF246" s="92"/>
      <c r="PUG246" s="92"/>
      <c r="PUH246" s="92"/>
      <c r="PUI246" s="92"/>
      <c r="PUJ246" s="92"/>
      <c r="PUK246" s="92"/>
      <c r="PUL246" s="92"/>
      <c r="PUM246" s="92"/>
      <c r="PUN246" s="92"/>
      <c r="PUO246" s="92"/>
      <c r="PUP246" s="92"/>
      <c r="PUQ246" s="92"/>
      <c r="PUR246" s="92"/>
      <c r="PUS246" s="92"/>
      <c r="PUT246" s="92"/>
      <c r="PUU246" s="92"/>
      <c r="PUV246" s="92"/>
      <c r="PUW246" s="92"/>
      <c r="PUX246" s="92"/>
      <c r="PUY246" s="92"/>
      <c r="PUZ246" s="92"/>
      <c r="PVA246" s="92"/>
      <c r="PVB246" s="92"/>
      <c r="PVC246" s="92"/>
      <c r="PVD246" s="92"/>
      <c r="PVE246" s="92"/>
      <c r="PVF246" s="92"/>
      <c r="PVG246" s="92"/>
      <c r="PVH246" s="92"/>
      <c r="PVI246" s="92"/>
      <c r="PVJ246" s="92"/>
      <c r="PVK246" s="92"/>
      <c r="PVL246" s="92"/>
      <c r="PVM246" s="92"/>
      <c r="PVN246" s="92"/>
      <c r="PVO246" s="92"/>
      <c r="PVP246" s="92"/>
      <c r="PVQ246" s="92"/>
      <c r="PVR246" s="92"/>
      <c r="PVS246" s="92"/>
      <c r="PVT246" s="92"/>
      <c r="PVU246" s="92"/>
      <c r="PVV246" s="92"/>
      <c r="PVW246" s="92"/>
      <c r="PVX246" s="92"/>
      <c r="PVY246" s="92"/>
      <c r="PVZ246" s="92"/>
      <c r="PWA246" s="92"/>
      <c r="PWB246" s="92"/>
      <c r="PWC246" s="92"/>
      <c r="PWD246" s="92"/>
      <c r="PWE246" s="92"/>
      <c r="PWF246" s="92"/>
      <c r="PWG246" s="92"/>
      <c r="PWH246" s="92"/>
      <c r="PWI246" s="92"/>
      <c r="PWJ246" s="92"/>
      <c r="PWK246" s="92"/>
      <c r="PWL246" s="92"/>
      <c r="PWM246" s="92"/>
      <c r="PWN246" s="92"/>
      <c r="PWO246" s="92"/>
      <c r="PWP246" s="92"/>
      <c r="PWQ246" s="92"/>
      <c r="PWR246" s="92"/>
      <c r="PWS246" s="92"/>
      <c r="PWT246" s="92"/>
      <c r="PWU246" s="92"/>
      <c r="PWV246" s="92"/>
      <c r="PWW246" s="92"/>
      <c r="PWX246" s="92"/>
      <c r="PWY246" s="92"/>
      <c r="PWZ246" s="92"/>
      <c r="PXA246" s="92"/>
      <c r="PXB246" s="92"/>
      <c r="PXC246" s="92"/>
      <c r="PXD246" s="92"/>
      <c r="PXE246" s="92"/>
      <c r="PXF246" s="92"/>
      <c r="PXG246" s="92"/>
      <c r="PXH246" s="92"/>
      <c r="PXI246" s="92"/>
      <c r="PXJ246" s="92"/>
      <c r="PXK246" s="92"/>
      <c r="PXL246" s="92"/>
      <c r="PXM246" s="92"/>
      <c r="PXN246" s="92"/>
      <c r="PXO246" s="92"/>
      <c r="PXP246" s="92"/>
      <c r="PXQ246" s="92"/>
      <c r="PXR246" s="92"/>
      <c r="PXS246" s="92"/>
      <c r="PXT246" s="92"/>
      <c r="PXU246" s="92"/>
      <c r="PXV246" s="92"/>
      <c r="PXW246" s="92"/>
      <c r="PXX246" s="92"/>
      <c r="PXY246" s="92"/>
      <c r="PXZ246" s="92"/>
      <c r="PYA246" s="92"/>
      <c r="PYB246" s="92"/>
      <c r="PYC246" s="92"/>
      <c r="PYD246" s="92"/>
      <c r="PYE246" s="92"/>
      <c r="PYF246" s="92"/>
      <c r="PYG246" s="92"/>
      <c r="PYH246" s="92"/>
      <c r="PYI246" s="92"/>
      <c r="PYJ246" s="92"/>
      <c r="PYK246" s="92"/>
      <c r="PYL246" s="92"/>
      <c r="PYM246" s="92"/>
      <c r="PYN246" s="92"/>
      <c r="PYO246" s="92"/>
      <c r="PYP246" s="92"/>
      <c r="PYQ246" s="92"/>
      <c r="PYR246" s="92"/>
      <c r="PYS246" s="92"/>
      <c r="PYT246" s="92"/>
      <c r="PYU246" s="92"/>
      <c r="PYV246" s="92"/>
      <c r="PYW246" s="92"/>
      <c r="PYX246" s="92"/>
      <c r="PYY246" s="92"/>
      <c r="PYZ246" s="92"/>
      <c r="PZA246" s="92"/>
      <c r="PZB246" s="92"/>
      <c r="PZC246" s="92"/>
      <c r="PZD246" s="92"/>
      <c r="PZE246" s="92"/>
      <c r="PZF246" s="92"/>
      <c r="PZG246" s="92"/>
      <c r="PZH246" s="92"/>
      <c r="PZI246" s="92"/>
      <c r="PZJ246" s="92"/>
      <c r="PZK246" s="92"/>
      <c r="PZL246" s="92"/>
      <c r="PZM246" s="92"/>
      <c r="PZN246" s="92"/>
      <c r="PZO246" s="92"/>
      <c r="PZP246" s="92"/>
      <c r="PZQ246" s="92"/>
      <c r="PZR246" s="92"/>
      <c r="PZS246" s="92"/>
      <c r="PZT246" s="92"/>
      <c r="PZU246" s="92"/>
      <c r="PZV246" s="92"/>
      <c r="PZW246" s="92"/>
      <c r="PZX246" s="92"/>
      <c r="PZY246" s="92"/>
      <c r="PZZ246" s="92"/>
      <c r="QAA246" s="92"/>
      <c r="QAB246" s="92"/>
      <c r="QAC246" s="92"/>
      <c r="QAD246" s="92"/>
      <c r="QAE246" s="92"/>
      <c r="QAF246" s="92"/>
      <c r="QAG246" s="92"/>
      <c r="QAH246" s="92"/>
      <c r="QAI246" s="92"/>
      <c r="QAJ246" s="92"/>
      <c r="QAK246" s="92"/>
      <c r="QAL246" s="92"/>
      <c r="QAM246" s="92"/>
      <c r="QAN246" s="92"/>
      <c r="QAO246" s="92"/>
      <c r="QAP246" s="92"/>
      <c r="QAQ246" s="92"/>
      <c r="QAR246" s="92"/>
      <c r="QAS246" s="92"/>
      <c r="QAT246" s="92"/>
      <c r="QAU246" s="92"/>
      <c r="QAV246" s="92"/>
      <c r="QAW246" s="92"/>
      <c r="QAX246" s="92"/>
      <c r="QAY246" s="92"/>
      <c r="QAZ246" s="92"/>
      <c r="QBA246" s="92"/>
      <c r="QBB246" s="92"/>
      <c r="QBC246" s="92"/>
      <c r="QBD246" s="92"/>
      <c r="QBE246" s="92"/>
      <c r="QBF246" s="92"/>
      <c r="QBG246" s="92"/>
      <c r="QBH246" s="92"/>
      <c r="QBI246" s="92"/>
      <c r="QBJ246" s="92"/>
      <c r="QBK246" s="92"/>
      <c r="QBL246" s="92"/>
      <c r="QBM246" s="92"/>
      <c r="QBN246" s="92"/>
      <c r="QBO246" s="92"/>
      <c r="QBP246" s="92"/>
      <c r="QBQ246" s="92"/>
      <c r="QBR246" s="92"/>
      <c r="QBS246" s="92"/>
      <c r="QBT246" s="92"/>
      <c r="QBU246" s="92"/>
      <c r="QBV246" s="92"/>
      <c r="QBW246" s="92"/>
      <c r="QBX246" s="92"/>
      <c r="QBY246" s="92"/>
      <c r="QBZ246" s="92"/>
      <c r="QCA246" s="92"/>
      <c r="QCB246" s="92"/>
      <c r="QCC246" s="92"/>
      <c r="QCD246" s="92"/>
      <c r="QCE246" s="92"/>
      <c r="QCF246" s="92"/>
      <c r="QCG246" s="92"/>
      <c r="QCH246" s="92"/>
      <c r="QCI246" s="92"/>
      <c r="QCJ246" s="92"/>
      <c r="QCK246" s="92"/>
      <c r="QCL246" s="92"/>
      <c r="QCM246" s="92"/>
      <c r="QCN246" s="92"/>
      <c r="QCO246" s="92"/>
      <c r="QCP246" s="92"/>
      <c r="QCQ246" s="92"/>
      <c r="QCR246" s="92"/>
      <c r="QCS246" s="92"/>
      <c r="QCT246" s="92"/>
      <c r="QCU246" s="92"/>
      <c r="QCV246" s="92"/>
      <c r="QCW246" s="92"/>
      <c r="QCX246" s="92"/>
      <c r="QCY246" s="92"/>
      <c r="QCZ246" s="92"/>
      <c r="QDA246" s="92"/>
      <c r="QDB246" s="92"/>
      <c r="QDC246" s="92"/>
      <c r="QDD246" s="92"/>
      <c r="QDE246" s="92"/>
      <c r="QDF246" s="92"/>
      <c r="QDG246" s="92"/>
      <c r="QDH246" s="92"/>
      <c r="QDI246" s="92"/>
      <c r="QDJ246" s="92"/>
      <c r="QDK246" s="92"/>
      <c r="QDL246" s="92"/>
      <c r="QDM246" s="92"/>
      <c r="QDN246" s="92"/>
      <c r="QDO246" s="92"/>
      <c r="QDP246" s="92"/>
      <c r="QDQ246" s="92"/>
      <c r="QDR246" s="92"/>
      <c r="QDS246" s="92"/>
      <c r="QDT246" s="92"/>
      <c r="QDU246" s="92"/>
      <c r="QDV246" s="92"/>
      <c r="QDW246" s="92"/>
      <c r="QDX246" s="92"/>
      <c r="QDY246" s="92"/>
      <c r="QDZ246" s="92"/>
      <c r="QEA246" s="92"/>
      <c r="QEB246" s="92"/>
      <c r="QEC246" s="92"/>
      <c r="QED246" s="92"/>
      <c r="QEE246" s="92"/>
      <c r="QEF246" s="92"/>
      <c r="QEG246" s="92"/>
      <c r="QEH246" s="92"/>
      <c r="QEI246" s="92"/>
      <c r="QEJ246" s="92"/>
      <c r="QEK246" s="92"/>
      <c r="QEL246" s="92"/>
      <c r="QEM246" s="92"/>
      <c r="QEN246" s="92"/>
      <c r="QEO246" s="92"/>
      <c r="QEP246" s="92"/>
      <c r="QEQ246" s="92"/>
      <c r="QER246" s="92"/>
      <c r="QES246" s="92"/>
      <c r="QET246" s="92"/>
      <c r="QEU246" s="92"/>
      <c r="QEV246" s="92"/>
      <c r="QEW246" s="92"/>
      <c r="QEX246" s="92"/>
      <c r="QEY246" s="92"/>
      <c r="QEZ246" s="92"/>
      <c r="QFA246" s="92"/>
      <c r="QFB246" s="92"/>
      <c r="QFC246" s="92"/>
      <c r="QFD246" s="92"/>
      <c r="QFE246" s="92"/>
      <c r="QFF246" s="92"/>
      <c r="QFG246" s="92"/>
      <c r="QFH246" s="92"/>
      <c r="QFI246" s="92"/>
      <c r="QFJ246" s="92"/>
      <c r="QFK246" s="92"/>
      <c r="QFL246" s="92"/>
      <c r="QFM246" s="92"/>
      <c r="QFN246" s="92"/>
      <c r="QFO246" s="92"/>
      <c r="QFP246" s="92"/>
      <c r="QFQ246" s="92"/>
      <c r="QFR246" s="92"/>
      <c r="QFS246" s="92"/>
      <c r="QFT246" s="92"/>
      <c r="QFU246" s="92"/>
      <c r="QFV246" s="92"/>
      <c r="QFW246" s="92"/>
      <c r="QFX246" s="92"/>
      <c r="QFY246" s="92"/>
      <c r="QFZ246" s="92"/>
      <c r="QGA246" s="92"/>
      <c r="QGB246" s="92"/>
      <c r="QGC246" s="92"/>
      <c r="QGD246" s="92"/>
      <c r="QGE246" s="92"/>
      <c r="QGF246" s="92"/>
      <c r="QGG246" s="92"/>
      <c r="QGH246" s="92"/>
      <c r="QGI246" s="92"/>
      <c r="QGJ246" s="92"/>
      <c r="QGK246" s="92"/>
      <c r="QGL246" s="92"/>
      <c r="QGM246" s="92"/>
      <c r="QGN246" s="92"/>
      <c r="QGO246" s="92"/>
      <c r="QGP246" s="92"/>
      <c r="QGQ246" s="92"/>
      <c r="QGR246" s="92"/>
      <c r="QGS246" s="92"/>
      <c r="QGT246" s="92"/>
      <c r="QGU246" s="92"/>
      <c r="QGV246" s="92"/>
      <c r="QGW246" s="92"/>
      <c r="QGX246" s="92"/>
      <c r="QGY246" s="92"/>
      <c r="QGZ246" s="92"/>
      <c r="QHA246" s="92"/>
      <c r="QHB246" s="92"/>
      <c r="QHC246" s="92"/>
      <c r="QHD246" s="92"/>
      <c r="QHE246" s="92"/>
      <c r="QHF246" s="92"/>
      <c r="QHG246" s="92"/>
      <c r="QHH246" s="92"/>
      <c r="QHI246" s="92"/>
      <c r="QHJ246" s="92"/>
      <c r="QHK246" s="92"/>
      <c r="QHL246" s="92"/>
      <c r="QHM246" s="92"/>
      <c r="QHN246" s="92"/>
      <c r="QHO246" s="92"/>
      <c r="QHP246" s="92"/>
      <c r="QHQ246" s="92"/>
      <c r="QHR246" s="92"/>
      <c r="QHS246" s="92"/>
      <c r="QHT246" s="92"/>
      <c r="QHU246" s="92"/>
      <c r="QHV246" s="92"/>
      <c r="QHW246" s="92"/>
      <c r="QHX246" s="92"/>
      <c r="QHY246" s="92"/>
      <c r="QHZ246" s="92"/>
      <c r="QIA246" s="92"/>
      <c r="QIB246" s="92"/>
      <c r="QIC246" s="92"/>
      <c r="QID246" s="92"/>
      <c r="QIE246" s="92"/>
      <c r="QIF246" s="92"/>
      <c r="QIG246" s="92"/>
      <c r="QIH246" s="92"/>
      <c r="QII246" s="92"/>
      <c r="QIJ246" s="92"/>
      <c r="QIK246" s="92"/>
      <c r="QIL246" s="92"/>
      <c r="QIM246" s="92"/>
      <c r="QIN246" s="92"/>
      <c r="QIO246" s="92"/>
      <c r="QIP246" s="92"/>
      <c r="QIQ246" s="92"/>
      <c r="QIR246" s="92"/>
      <c r="QIS246" s="92"/>
      <c r="QIT246" s="92"/>
      <c r="QIU246" s="92"/>
      <c r="QIV246" s="92"/>
      <c r="QIW246" s="92"/>
      <c r="QIX246" s="92"/>
      <c r="QIY246" s="92"/>
      <c r="QIZ246" s="92"/>
      <c r="QJA246" s="92"/>
      <c r="QJB246" s="92"/>
      <c r="QJC246" s="92"/>
      <c r="QJD246" s="92"/>
      <c r="QJE246" s="92"/>
      <c r="QJF246" s="92"/>
      <c r="QJG246" s="92"/>
      <c r="QJH246" s="92"/>
      <c r="QJI246" s="92"/>
      <c r="QJJ246" s="92"/>
      <c r="QJK246" s="92"/>
      <c r="QJL246" s="92"/>
      <c r="QJM246" s="92"/>
      <c r="QJN246" s="92"/>
      <c r="QJO246" s="92"/>
      <c r="QJP246" s="92"/>
      <c r="QJQ246" s="92"/>
      <c r="QJR246" s="92"/>
      <c r="QJS246" s="92"/>
      <c r="QJT246" s="92"/>
      <c r="QJU246" s="92"/>
      <c r="QJV246" s="92"/>
      <c r="QJW246" s="92"/>
      <c r="QJX246" s="92"/>
      <c r="QJY246" s="92"/>
      <c r="QJZ246" s="92"/>
      <c r="QKA246" s="92"/>
      <c r="QKB246" s="92"/>
      <c r="QKC246" s="92"/>
      <c r="QKD246" s="92"/>
      <c r="QKE246" s="92"/>
      <c r="QKF246" s="92"/>
      <c r="QKG246" s="92"/>
      <c r="QKH246" s="92"/>
      <c r="QKI246" s="92"/>
      <c r="QKJ246" s="92"/>
      <c r="QKK246" s="92"/>
      <c r="QKL246" s="92"/>
      <c r="QKM246" s="92"/>
      <c r="QKN246" s="92"/>
      <c r="QKO246" s="92"/>
      <c r="QKP246" s="92"/>
      <c r="QKQ246" s="92"/>
      <c r="QKR246" s="92"/>
      <c r="QKS246" s="92"/>
      <c r="QKT246" s="92"/>
      <c r="QKU246" s="92"/>
      <c r="QKV246" s="92"/>
      <c r="QKW246" s="92"/>
      <c r="QKX246" s="92"/>
      <c r="QKY246" s="92"/>
      <c r="QKZ246" s="92"/>
      <c r="QLA246" s="92"/>
      <c r="QLB246" s="92"/>
      <c r="QLC246" s="92"/>
      <c r="QLD246" s="92"/>
      <c r="QLE246" s="92"/>
      <c r="QLF246" s="92"/>
      <c r="QLG246" s="92"/>
      <c r="QLH246" s="92"/>
      <c r="QLI246" s="92"/>
      <c r="QLJ246" s="92"/>
      <c r="QLK246" s="92"/>
      <c r="QLL246" s="92"/>
      <c r="QLM246" s="92"/>
      <c r="QLN246" s="92"/>
      <c r="QLO246" s="92"/>
      <c r="QLP246" s="92"/>
      <c r="QLQ246" s="92"/>
      <c r="QLR246" s="92"/>
      <c r="QLS246" s="92"/>
      <c r="QLT246" s="92"/>
      <c r="QLU246" s="92"/>
      <c r="QLV246" s="92"/>
      <c r="QLW246" s="92"/>
      <c r="QLX246" s="92"/>
      <c r="QLY246" s="92"/>
      <c r="QLZ246" s="92"/>
      <c r="QMA246" s="92"/>
      <c r="QMB246" s="92"/>
      <c r="QMC246" s="92"/>
      <c r="QMD246" s="92"/>
      <c r="QME246" s="92"/>
      <c r="QMF246" s="92"/>
      <c r="QMG246" s="92"/>
      <c r="QMH246" s="92"/>
      <c r="QMI246" s="92"/>
      <c r="QMJ246" s="92"/>
      <c r="QMK246" s="92"/>
      <c r="QML246" s="92"/>
      <c r="QMM246" s="92"/>
      <c r="QMN246" s="92"/>
      <c r="QMO246" s="92"/>
      <c r="QMP246" s="92"/>
      <c r="QMQ246" s="92"/>
      <c r="QMR246" s="92"/>
      <c r="QMS246" s="92"/>
      <c r="QMT246" s="92"/>
      <c r="QMU246" s="92"/>
      <c r="QMV246" s="92"/>
      <c r="QMW246" s="92"/>
      <c r="QMX246" s="92"/>
      <c r="QMY246" s="92"/>
      <c r="QMZ246" s="92"/>
      <c r="QNA246" s="92"/>
      <c r="QNB246" s="92"/>
      <c r="QNC246" s="92"/>
      <c r="QND246" s="92"/>
      <c r="QNE246" s="92"/>
      <c r="QNF246" s="92"/>
      <c r="QNG246" s="92"/>
      <c r="QNH246" s="92"/>
      <c r="QNI246" s="92"/>
      <c r="QNJ246" s="92"/>
      <c r="QNK246" s="92"/>
      <c r="QNL246" s="92"/>
      <c r="QNM246" s="92"/>
      <c r="QNN246" s="92"/>
      <c r="QNO246" s="92"/>
      <c r="QNP246" s="92"/>
      <c r="QNQ246" s="92"/>
      <c r="QNR246" s="92"/>
      <c r="QNS246" s="92"/>
      <c r="QNT246" s="92"/>
      <c r="QNU246" s="92"/>
      <c r="QNV246" s="92"/>
      <c r="QNW246" s="92"/>
      <c r="QNX246" s="92"/>
      <c r="QNY246" s="92"/>
      <c r="QNZ246" s="92"/>
      <c r="QOA246" s="92"/>
      <c r="QOB246" s="92"/>
      <c r="QOC246" s="92"/>
      <c r="QOD246" s="92"/>
      <c r="QOE246" s="92"/>
      <c r="QOF246" s="92"/>
      <c r="QOG246" s="92"/>
      <c r="QOH246" s="92"/>
      <c r="QOI246" s="92"/>
      <c r="QOJ246" s="92"/>
      <c r="QOK246" s="92"/>
      <c r="QOL246" s="92"/>
      <c r="QOM246" s="92"/>
      <c r="QON246" s="92"/>
      <c r="QOO246" s="92"/>
      <c r="QOP246" s="92"/>
      <c r="QOQ246" s="92"/>
      <c r="QOR246" s="92"/>
      <c r="QOS246" s="92"/>
      <c r="QOT246" s="92"/>
      <c r="QOU246" s="92"/>
      <c r="QOV246" s="92"/>
      <c r="QOW246" s="92"/>
      <c r="QOX246" s="92"/>
      <c r="QOY246" s="92"/>
      <c r="QOZ246" s="92"/>
      <c r="QPA246" s="92"/>
      <c r="QPB246" s="92"/>
      <c r="QPC246" s="92"/>
      <c r="QPD246" s="92"/>
      <c r="QPE246" s="92"/>
      <c r="QPF246" s="92"/>
      <c r="QPG246" s="92"/>
      <c r="QPH246" s="92"/>
      <c r="QPI246" s="92"/>
      <c r="QPJ246" s="92"/>
      <c r="QPK246" s="92"/>
      <c r="QPL246" s="92"/>
      <c r="QPM246" s="92"/>
      <c r="QPN246" s="92"/>
      <c r="QPO246" s="92"/>
      <c r="QPP246" s="92"/>
      <c r="QPQ246" s="92"/>
      <c r="QPR246" s="92"/>
      <c r="QPS246" s="92"/>
      <c r="QPT246" s="92"/>
      <c r="QPU246" s="92"/>
      <c r="QPV246" s="92"/>
      <c r="QPW246" s="92"/>
      <c r="QPX246" s="92"/>
      <c r="QPY246" s="92"/>
      <c r="QPZ246" s="92"/>
      <c r="QQA246" s="92"/>
      <c r="QQB246" s="92"/>
      <c r="QQC246" s="92"/>
      <c r="QQD246" s="92"/>
      <c r="QQE246" s="92"/>
      <c r="QQF246" s="92"/>
      <c r="QQG246" s="92"/>
      <c r="QQH246" s="92"/>
      <c r="QQI246" s="92"/>
      <c r="QQJ246" s="92"/>
      <c r="QQK246" s="92"/>
      <c r="QQL246" s="92"/>
      <c r="QQM246" s="92"/>
      <c r="QQN246" s="92"/>
      <c r="QQO246" s="92"/>
      <c r="QQP246" s="92"/>
      <c r="QQQ246" s="92"/>
      <c r="QQR246" s="92"/>
      <c r="QQS246" s="92"/>
      <c r="QQT246" s="92"/>
      <c r="QQU246" s="92"/>
      <c r="QQV246" s="92"/>
      <c r="QQW246" s="92"/>
      <c r="QQX246" s="92"/>
      <c r="QQY246" s="92"/>
      <c r="QQZ246" s="92"/>
      <c r="QRA246" s="92"/>
      <c r="QRB246" s="92"/>
      <c r="QRC246" s="92"/>
      <c r="QRD246" s="92"/>
      <c r="QRE246" s="92"/>
      <c r="QRF246" s="92"/>
      <c r="QRG246" s="92"/>
      <c r="QRH246" s="92"/>
      <c r="QRI246" s="92"/>
      <c r="QRJ246" s="92"/>
      <c r="QRK246" s="92"/>
      <c r="QRL246" s="92"/>
      <c r="QRM246" s="92"/>
      <c r="QRN246" s="92"/>
      <c r="QRO246" s="92"/>
      <c r="QRP246" s="92"/>
      <c r="QRQ246" s="92"/>
      <c r="QRR246" s="92"/>
      <c r="QRS246" s="92"/>
      <c r="QRT246" s="92"/>
      <c r="QRU246" s="92"/>
      <c r="QRV246" s="92"/>
      <c r="QRW246" s="92"/>
      <c r="QRX246" s="92"/>
      <c r="QRY246" s="92"/>
      <c r="QRZ246" s="92"/>
      <c r="QSA246" s="92"/>
      <c r="QSB246" s="92"/>
      <c r="QSC246" s="92"/>
      <c r="QSD246" s="92"/>
      <c r="QSE246" s="92"/>
      <c r="QSF246" s="92"/>
      <c r="QSG246" s="92"/>
      <c r="QSH246" s="92"/>
      <c r="QSI246" s="92"/>
      <c r="QSJ246" s="92"/>
      <c r="QSK246" s="92"/>
      <c r="QSL246" s="92"/>
      <c r="QSM246" s="92"/>
      <c r="QSN246" s="92"/>
      <c r="QSO246" s="92"/>
      <c r="QSP246" s="92"/>
      <c r="QSQ246" s="92"/>
      <c r="QSR246" s="92"/>
      <c r="QSS246" s="92"/>
      <c r="QST246" s="92"/>
      <c r="QSU246" s="92"/>
      <c r="QSV246" s="92"/>
      <c r="QSW246" s="92"/>
      <c r="QSX246" s="92"/>
      <c r="QSY246" s="92"/>
      <c r="QSZ246" s="92"/>
      <c r="QTA246" s="92"/>
      <c r="QTB246" s="92"/>
      <c r="QTC246" s="92"/>
      <c r="QTD246" s="92"/>
      <c r="QTE246" s="92"/>
      <c r="QTF246" s="92"/>
      <c r="QTG246" s="92"/>
      <c r="QTH246" s="92"/>
      <c r="QTI246" s="92"/>
      <c r="QTJ246" s="92"/>
      <c r="QTK246" s="92"/>
      <c r="QTL246" s="92"/>
      <c r="QTM246" s="92"/>
      <c r="QTN246" s="92"/>
      <c r="QTO246" s="92"/>
      <c r="QTP246" s="92"/>
      <c r="QTQ246" s="92"/>
      <c r="QTR246" s="92"/>
      <c r="QTS246" s="92"/>
      <c r="QTT246" s="92"/>
      <c r="QTU246" s="92"/>
      <c r="QTV246" s="92"/>
      <c r="QTW246" s="92"/>
      <c r="QTX246" s="92"/>
      <c r="QTY246" s="92"/>
      <c r="QTZ246" s="92"/>
      <c r="QUA246" s="92"/>
      <c r="QUB246" s="92"/>
      <c r="QUC246" s="92"/>
      <c r="QUD246" s="92"/>
      <c r="QUE246" s="92"/>
      <c r="QUF246" s="92"/>
      <c r="QUG246" s="92"/>
      <c r="QUH246" s="92"/>
      <c r="QUI246" s="92"/>
      <c r="QUJ246" s="92"/>
      <c r="QUK246" s="92"/>
      <c r="QUL246" s="92"/>
      <c r="QUM246" s="92"/>
      <c r="QUN246" s="92"/>
      <c r="QUO246" s="92"/>
      <c r="QUP246" s="92"/>
      <c r="QUQ246" s="92"/>
      <c r="QUR246" s="92"/>
      <c r="QUS246" s="92"/>
      <c r="QUT246" s="92"/>
      <c r="QUU246" s="92"/>
      <c r="QUV246" s="92"/>
      <c r="QUW246" s="92"/>
      <c r="QUX246" s="92"/>
      <c r="QUY246" s="92"/>
      <c r="QUZ246" s="92"/>
      <c r="QVA246" s="92"/>
      <c r="QVB246" s="92"/>
      <c r="QVC246" s="92"/>
      <c r="QVD246" s="92"/>
      <c r="QVE246" s="92"/>
      <c r="QVF246" s="92"/>
      <c r="QVG246" s="92"/>
      <c r="QVH246" s="92"/>
      <c r="QVI246" s="92"/>
      <c r="QVJ246" s="92"/>
      <c r="QVK246" s="92"/>
      <c r="QVL246" s="92"/>
      <c r="QVM246" s="92"/>
      <c r="QVN246" s="92"/>
      <c r="QVO246" s="92"/>
      <c r="QVP246" s="92"/>
      <c r="QVQ246" s="92"/>
      <c r="QVR246" s="92"/>
      <c r="QVS246" s="92"/>
      <c r="QVT246" s="92"/>
      <c r="QVU246" s="92"/>
      <c r="QVV246" s="92"/>
      <c r="QVW246" s="92"/>
      <c r="QVX246" s="92"/>
      <c r="QVY246" s="92"/>
      <c r="QVZ246" s="92"/>
      <c r="QWA246" s="92"/>
      <c r="QWB246" s="92"/>
      <c r="QWC246" s="92"/>
      <c r="QWD246" s="92"/>
      <c r="QWE246" s="92"/>
      <c r="QWF246" s="92"/>
      <c r="QWG246" s="92"/>
      <c r="QWH246" s="92"/>
      <c r="QWI246" s="92"/>
      <c r="QWJ246" s="92"/>
      <c r="QWK246" s="92"/>
      <c r="QWL246" s="92"/>
      <c r="QWM246" s="92"/>
      <c r="QWN246" s="92"/>
      <c r="QWO246" s="92"/>
      <c r="QWP246" s="92"/>
      <c r="QWQ246" s="92"/>
      <c r="QWR246" s="92"/>
      <c r="QWS246" s="92"/>
      <c r="QWT246" s="92"/>
      <c r="QWU246" s="92"/>
      <c r="QWV246" s="92"/>
      <c r="QWW246" s="92"/>
      <c r="QWX246" s="92"/>
      <c r="QWY246" s="92"/>
      <c r="QWZ246" s="92"/>
      <c r="QXA246" s="92"/>
      <c r="QXB246" s="92"/>
      <c r="QXC246" s="92"/>
      <c r="QXD246" s="92"/>
      <c r="QXE246" s="92"/>
      <c r="QXF246" s="92"/>
      <c r="QXG246" s="92"/>
      <c r="QXH246" s="92"/>
      <c r="QXI246" s="92"/>
      <c r="QXJ246" s="92"/>
      <c r="QXK246" s="92"/>
      <c r="QXL246" s="92"/>
      <c r="QXM246" s="92"/>
      <c r="QXN246" s="92"/>
      <c r="QXO246" s="92"/>
      <c r="QXP246" s="92"/>
      <c r="QXQ246" s="92"/>
      <c r="QXR246" s="92"/>
      <c r="QXS246" s="92"/>
      <c r="QXT246" s="92"/>
      <c r="QXU246" s="92"/>
      <c r="QXV246" s="92"/>
      <c r="QXW246" s="92"/>
      <c r="QXX246" s="92"/>
      <c r="QXY246" s="92"/>
      <c r="QXZ246" s="92"/>
      <c r="QYA246" s="92"/>
      <c r="QYB246" s="92"/>
      <c r="QYC246" s="92"/>
      <c r="QYD246" s="92"/>
      <c r="QYE246" s="92"/>
      <c r="QYF246" s="92"/>
      <c r="QYG246" s="92"/>
      <c r="QYH246" s="92"/>
      <c r="QYI246" s="92"/>
      <c r="QYJ246" s="92"/>
      <c r="QYK246" s="92"/>
      <c r="QYL246" s="92"/>
      <c r="QYM246" s="92"/>
      <c r="QYN246" s="92"/>
      <c r="QYO246" s="92"/>
      <c r="QYP246" s="92"/>
      <c r="QYQ246" s="92"/>
      <c r="QYR246" s="92"/>
      <c r="QYS246" s="92"/>
      <c r="QYT246" s="92"/>
      <c r="QYU246" s="92"/>
      <c r="QYV246" s="92"/>
      <c r="QYW246" s="92"/>
      <c r="QYX246" s="92"/>
      <c r="QYY246" s="92"/>
      <c r="QYZ246" s="92"/>
      <c r="QZA246" s="92"/>
      <c r="QZB246" s="92"/>
      <c r="QZC246" s="92"/>
      <c r="QZD246" s="92"/>
      <c r="QZE246" s="92"/>
      <c r="QZF246" s="92"/>
      <c r="QZG246" s="92"/>
      <c r="QZH246" s="92"/>
      <c r="QZI246" s="92"/>
      <c r="QZJ246" s="92"/>
      <c r="QZK246" s="92"/>
      <c r="QZL246" s="92"/>
      <c r="QZM246" s="92"/>
      <c r="QZN246" s="92"/>
      <c r="QZO246" s="92"/>
      <c r="QZP246" s="92"/>
      <c r="QZQ246" s="92"/>
      <c r="QZR246" s="92"/>
      <c r="QZS246" s="92"/>
      <c r="QZT246" s="92"/>
      <c r="QZU246" s="92"/>
      <c r="QZV246" s="92"/>
      <c r="QZW246" s="92"/>
      <c r="QZX246" s="92"/>
      <c r="QZY246" s="92"/>
      <c r="QZZ246" s="92"/>
      <c r="RAA246" s="92"/>
      <c r="RAB246" s="92"/>
      <c r="RAC246" s="92"/>
      <c r="RAD246" s="92"/>
      <c r="RAE246" s="92"/>
      <c r="RAF246" s="92"/>
      <c r="RAG246" s="92"/>
      <c r="RAH246" s="92"/>
      <c r="RAI246" s="92"/>
      <c r="RAJ246" s="92"/>
      <c r="RAK246" s="92"/>
      <c r="RAL246" s="92"/>
      <c r="RAM246" s="92"/>
      <c r="RAN246" s="92"/>
      <c r="RAO246" s="92"/>
      <c r="RAP246" s="92"/>
      <c r="RAQ246" s="92"/>
      <c r="RAR246" s="92"/>
      <c r="RAS246" s="92"/>
      <c r="RAT246" s="92"/>
      <c r="RAU246" s="92"/>
      <c r="RAV246" s="92"/>
      <c r="RAW246" s="92"/>
      <c r="RAX246" s="92"/>
      <c r="RAY246" s="92"/>
      <c r="RAZ246" s="92"/>
      <c r="RBA246" s="92"/>
      <c r="RBB246" s="92"/>
      <c r="RBC246" s="92"/>
      <c r="RBD246" s="92"/>
      <c r="RBE246" s="92"/>
      <c r="RBF246" s="92"/>
      <c r="RBG246" s="92"/>
      <c r="RBH246" s="92"/>
      <c r="RBI246" s="92"/>
      <c r="RBJ246" s="92"/>
      <c r="RBK246" s="92"/>
      <c r="RBL246" s="92"/>
      <c r="RBM246" s="92"/>
      <c r="RBN246" s="92"/>
      <c r="RBO246" s="92"/>
      <c r="RBP246" s="92"/>
      <c r="RBQ246" s="92"/>
      <c r="RBR246" s="92"/>
      <c r="RBS246" s="92"/>
      <c r="RBT246" s="92"/>
      <c r="RBU246" s="92"/>
      <c r="RBV246" s="92"/>
      <c r="RBW246" s="92"/>
      <c r="RBX246" s="92"/>
      <c r="RBY246" s="92"/>
      <c r="RBZ246" s="92"/>
      <c r="RCA246" s="92"/>
      <c r="RCB246" s="92"/>
      <c r="RCC246" s="92"/>
      <c r="RCD246" s="92"/>
      <c r="RCE246" s="92"/>
      <c r="RCF246" s="92"/>
      <c r="RCG246" s="92"/>
      <c r="RCH246" s="92"/>
      <c r="RCI246" s="92"/>
      <c r="RCJ246" s="92"/>
      <c r="RCK246" s="92"/>
      <c r="RCL246" s="92"/>
      <c r="RCM246" s="92"/>
      <c r="RCN246" s="92"/>
      <c r="RCO246" s="92"/>
      <c r="RCP246" s="92"/>
      <c r="RCQ246" s="92"/>
      <c r="RCR246" s="92"/>
      <c r="RCS246" s="92"/>
      <c r="RCT246" s="92"/>
      <c r="RCU246" s="92"/>
      <c r="RCV246" s="92"/>
      <c r="RCW246" s="92"/>
      <c r="RCX246" s="92"/>
      <c r="RCY246" s="92"/>
      <c r="RCZ246" s="92"/>
      <c r="RDA246" s="92"/>
      <c r="RDB246" s="92"/>
      <c r="RDC246" s="92"/>
      <c r="RDD246" s="92"/>
      <c r="RDE246" s="92"/>
      <c r="RDF246" s="92"/>
      <c r="RDG246" s="92"/>
      <c r="RDH246" s="92"/>
      <c r="RDI246" s="92"/>
      <c r="RDJ246" s="92"/>
      <c r="RDK246" s="92"/>
      <c r="RDL246" s="92"/>
      <c r="RDM246" s="92"/>
      <c r="RDN246" s="92"/>
      <c r="RDO246" s="92"/>
      <c r="RDP246" s="92"/>
      <c r="RDQ246" s="92"/>
      <c r="RDR246" s="92"/>
      <c r="RDS246" s="92"/>
      <c r="RDT246" s="92"/>
      <c r="RDU246" s="92"/>
      <c r="RDV246" s="92"/>
      <c r="RDW246" s="92"/>
      <c r="RDX246" s="92"/>
      <c r="RDY246" s="92"/>
      <c r="RDZ246" s="92"/>
      <c r="REA246" s="92"/>
      <c r="REB246" s="92"/>
      <c r="REC246" s="92"/>
      <c r="RED246" s="92"/>
      <c r="REE246" s="92"/>
      <c r="REF246" s="92"/>
      <c r="REG246" s="92"/>
      <c r="REH246" s="92"/>
      <c r="REI246" s="92"/>
      <c r="REJ246" s="92"/>
      <c r="REK246" s="92"/>
      <c r="REL246" s="92"/>
      <c r="REM246" s="92"/>
      <c r="REN246" s="92"/>
      <c r="REO246" s="92"/>
      <c r="REP246" s="92"/>
      <c r="REQ246" s="92"/>
      <c r="RER246" s="92"/>
      <c r="RES246" s="92"/>
      <c r="RET246" s="92"/>
      <c r="REU246" s="92"/>
      <c r="REV246" s="92"/>
      <c r="REW246" s="92"/>
      <c r="REX246" s="92"/>
      <c r="REY246" s="92"/>
      <c r="REZ246" s="92"/>
      <c r="RFA246" s="92"/>
      <c r="RFB246" s="92"/>
      <c r="RFC246" s="92"/>
      <c r="RFD246" s="92"/>
      <c r="RFE246" s="92"/>
      <c r="RFF246" s="92"/>
      <c r="RFG246" s="92"/>
      <c r="RFH246" s="92"/>
      <c r="RFI246" s="92"/>
      <c r="RFJ246" s="92"/>
      <c r="RFK246" s="92"/>
      <c r="RFL246" s="92"/>
      <c r="RFM246" s="92"/>
      <c r="RFN246" s="92"/>
      <c r="RFO246" s="92"/>
      <c r="RFP246" s="92"/>
      <c r="RFQ246" s="92"/>
      <c r="RFR246" s="92"/>
      <c r="RFS246" s="92"/>
      <c r="RFT246" s="92"/>
      <c r="RFU246" s="92"/>
      <c r="RFV246" s="92"/>
      <c r="RFW246" s="92"/>
      <c r="RFX246" s="92"/>
      <c r="RFY246" s="92"/>
      <c r="RFZ246" s="92"/>
      <c r="RGA246" s="92"/>
      <c r="RGB246" s="92"/>
      <c r="RGC246" s="92"/>
      <c r="RGD246" s="92"/>
      <c r="RGE246" s="92"/>
      <c r="RGF246" s="92"/>
      <c r="RGG246" s="92"/>
      <c r="RGH246" s="92"/>
      <c r="RGI246" s="92"/>
      <c r="RGJ246" s="92"/>
      <c r="RGK246" s="92"/>
      <c r="RGL246" s="92"/>
      <c r="RGM246" s="92"/>
      <c r="RGN246" s="92"/>
      <c r="RGO246" s="92"/>
      <c r="RGP246" s="92"/>
      <c r="RGQ246" s="92"/>
      <c r="RGR246" s="92"/>
      <c r="RGS246" s="92"/>
      <c r="RGT246" s="92"/>
      <c r="RGU246" s="92"/>
      <c r="RGV246" s="92"/>
      <c r="RGW246" s="92"/>
      <c r="RGX246" s="92"/>
      <c r="RGY246" s="92"/>
      <c r="RGZ246" s="92"/>
      <c r="RHA246" s="92"/>
      <c r="RHB246" s="92"/>
      <c r="RHC246" s="92"/>
      <c r="RHD246" s="92"/>
      <c r="RHE246" s="92"/>
      <c r="RHF246" s="92"/>
      <c r="RHG246" s="92"/>
      <c r="RHH246" s="92"/>
      <c r="RHI246" s="92"/>
      <c r="RHJ246" s="92"/>
      <c r="RHK246" s="92"/>
      <c r="RHL246" s="92"/>
      <c r="RHM246" s="92"/>
      <c r="RHN246" s="92"/>
      <c r="RHO246" s="92"/>
      <c r="RHP246" s="92"/>
      <c r="RHQ246" s="92"/>
      <c r="RHR246" s="92"/>
      <c r="RHS246" s="92"/>
      <c r="RHT246" s="92"/>
      <c r="RHU246" s="92"/>
      <c r="RHV246" s="92"/>
      <c r="RHW246" s="92"/>
      <c r="RHX246" s="92"/>
      <c r="RHY246" s="92"/>
      <c r="RHZ246" s="92"/>
      <c r="RIA246" s="92"/>
      <c r="RIB246" s="92"/>
      <c r="RIC246" s="92"/>
      <c r="RID246" s="92"/>
      <c r="RIE246" s="92"/>
      <c r="RIF246" s="92"/>
      <c r="RIG246" s="92"/>
      <c r="RIH246" s="92"/>
      <c r="RII246" s="92"/>
      <c r="RIJ246" s="92"/>
      <c r="RIK246" s="92"/>
      <c r="RIL246" s="92"/>
      <c r="RIM246" s="92"/>
      <c r="RIN246" s="92"/>
      <c r="RIO246" s="92"/>
      <c r="RIP246" s="92"/>
      <c r="RIQ246" s="92"/>
      <c r="RIR246" s="92"/>
      <c r="RIS246" s="92"/>
      <c r="RIT246" s="92"/>
      <c r="RIU246" s="92"/>
      <c r="RIV246" s="92"/>
      <c r="RIW246" s="92"/>
      <c r="RIX246" s="92"/>
      <c r="RIY246" s="92"/>
      <c r="RIZ246" s="92"/>
      <c r="RJA246" s="92"/>
      <c r="RJB246" s="92"/>
      <c r="RJC246" s="92"/>
      <c r="RJD246" s="92"/>
      <c r="RJE246" s="92"/>
      <c r="RJF246" s="92"/>
      <c r="RJG246" s="92"/>
      <c r="RJH246" s="92"/>
      <c r="RJI246" s="92"/>
      <c r="RJJ246" s="92"/>
      <c r="RJK246" s="92"/>
      <c r="RJL246" s="92"/>
      <c r="RJM246" s="92"/>
      <c r="RJN246" s="92"/>
      <c r="RJO246" s="92"/>
      <c r="RJP246" s="92"/>
      <c r="RJQ246" s="92"/>
      <c r="RJR246" s="92"/>
      <c r="RJS246" s="92"/>
      <c r="RJT246" s="92"/>
      <c r="RJU246" s="92"/>
      <c r="RJV246" s="92"/>
      <c r="RJW246" s="92"/>
      <c r="RJX246" s="92"/>
      <c r="RJY246" s="92"/>
      <c r="RJZ246" s="92"/>
      <c r="RKA246" s="92"/>
      <c r="RKB246" s="92"/>
      <c r="RKC246" s="92"/>
      <c r="RKD246" s="92"/>
      <c r="RKE246" s="92"/>
      <c r="RKF246" s="92"/>
      <c r="RKG246" s="92"/>
      <c r="RKH246" s="92"/>
      <c r="RKI246" s="92"/>
      <c r="RKJ246" s="92"/>
      <c r="RKK246" s="92"/>
      <c r="RKL246" s="92"/>
      <c r="RKM246" s="92"/>
      <c r="RKN246" s="92"/>
      <c r="RKO246" s="92"/>
      <c r="RKP246" s="92"/>
      <c r="RKQ246" s="92"/>
      <c r="RKR246" s="92"/>
      <c r="RKS246" s="92"/>
      <c r="RKT246" s="92"/>
      <c r="RKU246" s="92"/>
      <c r="RKV246" s="92"/>
      <c r="RKW246" s="92"/>
      <c r="RKX246" s="92"/>
      <c r="RKY246" s="92"/>
      <c r="RKZ246" s="92"/>
      <c r="RLA246" s="92"/>
      <c r="RLB246" s="92"/>
      <c r="RLC246" s="92"/>
      <c r="RLD246" s="92"/>
      <c r="RLE246" s="92"/>
      <c r="RLF246" s="92"/>
      <c r="RLG246" s="92"/>
      <c r="RLH246" s="92"/>
      <c r="RLI246" s="92"/>
      <c r="RLJ246" s="92"/>
      <c r="RLK246" s="92"/>
      <c r="RLL246" s="92"/>
      <c r="RLM246" s="92"/>
      <c r="RLN246" s="92"/>
      <c r="RLO246" s="92"/>
      <c r="RLP246" s="92"/>
      <c r="RLQ246" s="92"/>
      <c r="RLR246" s="92"/>
      <c r="RLS246" s="92"/>
      <c r="RLT246" s="92"/>
      <c r="RLU246" s="92"/>
      <c r="RLV246" s="92"/>
      <c r="RLW246" s="92"/>
      <c r="RLX246" s="92"/>
      <c r="RLY246" s="92"/>
      <c r="RLZ246" s="92"/>
      <c r="RMA246" s="92"/>
      <c r="RMB246" s="92"/>
      <c r="RMC246" s="92"/>
      <c r="RMD246" s="92"/>
      <c r="RME246" s="92"/>
      <c r="RMF246" s="92"/>
      <c r="RMG246" s="92"/>
      <c r="RMH246" s="92"/>
      <c r="RMI246" s="92"/>
      <c r="RMJ246" s="92"/>
      <c r="RMK246" s="92"/>
      <c r="RML246" s="92"/>
      <c r="RMM246" s="92"/>
      <c r="RMN246" s="92"/>
      <c r="RMO246" s="92"/>
      <c r="RMP246" s="92"/>
      <c r="RMQ246" s="92"/>
      <c r="RMR246" s="92"/>
      <c r="RMS246" s="92"/>
      <c r="RMT246" s="92"/>
      <c r="RMU246" s="92"/>
      <c r="RMV246" s="92"/>
      <c r="RMW246" s="92"/>
      <c r="RMX246" s="92"/>
      <c r="RMY246" s="92"/>
      <c r="RMZ246" s="92"/>
      <c r="RNA246" s="92"/>
      <c r="RNB246" s="92"/>
      <c r="RNC246" s="92"/>
      <c r="RND246" s="92"/>
      <c r="RNE246" s="92"/>
      <c r="RNF246" s="92"/>
      <c r="RNG246" s="92"/>
      <c r="RNH246" s="92"/>
      <c r="RNI246" s="92"/>
      <c r="RNJ246" s="92"/>
      <c r="RNK246" s="92"/>
      <c r="RNL246" s="92"/>
      <c r="RNM246" s="92"/>
      <c r="RNN246" s="92"/>
      <c r="RNO246" s="92"/>
      <c r="RNP246" s="92"/>
      <c r="RNQ246" s="92"/>
      <c r="RNR246" s="92"/>
      <c r="RNS246" s="92"/>
      <c r="RNT246" s="92"/>
      <c r="RNU246" s="92"/>
      <c r="RNV246" s="92"/>
      <c r="RNW246" s="92"/>
      <c r="RNX246" s="92"/>
      <c r="RNY246" s="92"/>
      <c r="RNZ246" s="92"/>
      <c r="ROA246" s="92"/>
      <c r="ROB246" s="92"/>
      <c r="ROC246" s="92"/>
      <c r="ROD246" s="92"/>
      <c r="ROE246" s="92"/>
      <c r="ROF246" s="92"/>
      <c r="ROG246" s="92"/>
      <c r="ROH246" s="92"/>
      <c r="ROI246" s="92"/>
      <c r="ROJ246" s="92"/>
      <c r="ROK246" s="92"/>
      <c r="ROL246" s="92"/>
      <c r="ROM246" s="92"/>
      <c r="RON246" s="92"/>
      <c r="ROO246" s="92"/>
      <c r="ROP246" s="92"/>
      <c r="ROQ246" s="92"/>
      <c r="ROR246" s="92"/>
      <c r="ROS246" s="92"/>
      <c r="ROT246" s="92"/>
      <c r="ROU246" s="92"/>
      <c r="ROV246" s="92"/>
      <c r="ROW246" s="92"/>
      <c r="ROX246" s="92"/>
      <c r="ROY246" s="92"/>
      <c r="ROZ246" s="92"/>
      <c r="RPA246" s="92"/>
      <c r="RPB246" s="92"/>
      <c r="RPC246" s="92"/>
      <c r="RPD246" s="92"/>
      <c r="RPE246" s="92"/>
      <c r="RPF246" s="92"/>
      <c r="RPG246" s="92"/>
      <c r="RPH246" s="92"/>
      <c r="RPI246" s="92"/>
      <c r="RPJ246" s="92"/>
      <c r="RPK246" s="92"/>
      <c r="RPL246" s="92"/>
      <c r="RPM246" s="92"/>
      <c r="RPN246" s="92"/>
      <c r="RPO246" s="92"/>
      <c r="RPP246" s="92"/>
      <c r="RPQ246" s="92"/>
      <c r="RPR246" s="92"/>
      <c r="RPS246" s="92"/>
      <c r="RPT246" s="92"/>
      <c r="RPU246" s="92"/>
      <c r="RPV246" s="92"/>
      <c r="RPW246" s="92"/>
      <c r="RPX246" s="92"/>
      <c r="RPY246" s="92"/>
      <c r="RPZ246" s="92"/>
      <c r="RQA246" s="92"/>
      <c r="RQB246" s="92"/>
      <c r="RQC246" s="92"/>
      <c r="RQD246" s="92"/>
      <c r="RQE246" s="92"/>
      <c r="RQF246" s="92"/>
      <c r="RQG246" s="92"/>
      <c r="RQH246" s="92"/>
      <c r="RQI246" s="92"/>
      <c r="RQJ246" s="92"/>
      <c r="RQK246" s="92"/>
      <c r="RQL246" s="92"/>
      <c r="RQM246" s="92"/>
      <c r="RQN246" s="92"/>
      <c r="RQO246" s="92"/>
      <c r="RQP246" s="92"/>
      <c r="RQQ246" s="92"/>
      <c r="RQR246" s="92"/>
      <c r="RQS246" s="92"/>
      <c r="RQT246" s="92"/>
      <c r="RQU246" s="92"/>
      <c r="RQV246" s="92"/>
      <c r="RQW246" s="92"/>
      <c r="RQX246" s="92"/>
      <c r="RQY246" s="92"/>
      <c r="RQZ246" s="92"/>
      <c r="RRA246" s="92"/>
      <c r="RRB246" s="92"/>
      <c r="RRC246" s="92"/>
      <c r="RRD246" s="92"/>
      <c r="RRE246" s="92"/>
      <c r="RRF246" s="92"/>
      <c r="RRG246" s="92"/>
      <c r="RRH246" s="92"/>
      <c r="RRI246" s="92"/>
      <c r="RRJ246" s="92"/>
      <c r="RRK246" s="92"/>
      <c r="RRL246" s="92"/>
      <c r="RRM246" s="92"/>
      <c r="RRN246" s="92"/>
      <c r="RRO246" s="92"/>
      <c r="RRP246" s="92"/>
      <c r="RRQ246" s="92"/>
      <c r="RRR246" s="92"/>
      <c r="RRS246" s="92"/>
      <c r="RRT246" s="92"/>
      <c r="RRU246" s="92"/>
      <c r="RRV246" s="92"/>
      <c r="RRW246" s="92"/>
      <c r="RRX246" s="92"/>
      <c r="RRY246" s="92"/>
      <c r="RRZ246" s="92"/>
      <c r="RSA246" s="92"/>
      <c r="RSB246" s="92"/>
      <c r="RSC246" s="92"/>
      <c r="RSD246" s="92"/>
      <c r="RSE246" s="92"/>
      <c r="RSF246" s="92"/>
      <c r="RSG246" s="92"/>
      <c r="RSH246" s="92"/>
      <c r="RSI246" s="92"/>
      <c r="RSJ246" s="92"/>
      <c r="RSK246" s="92"/>
      <c r="RSL246" s="92"/>
      <c r="RSM246" s="92"/>
      <c r="RSN246" s="92"/>
      <c r="RSO246" s="92"/>
      <c r="RSP246" s="92"/>
      <c r="RSQ246" s="92"/>
      <c r="RSR246" s="92"/>
      <c r="RSS246" s="92"/>
      <c r="RST246" s="92"/>
      <c r="RSU246" s="92"/>
      <c r="RSV246" s="92"/>
      <c r="RSW246" s="92"/>
      <c r="RSX246" s="92"/>
      <c r="RSY246" s="92"/>
      <c r="RSZ246" s="92"/>
      <c r="RTA246" s="92"/>
      <c r="RTB246" s="92"/>
      <c r="RTC246" s="92"/>
      <c r="RTD246" s="92"/>
      <c r="RTE246" s="92"/>
      <c r="RTF246" s="92"/>
      <c r="RTG246" s="92"/>
      <c r="RTH246" s="92"/>
      <c r="RTI246" s="92"/>
      <c r="RTJ246" s="92"/>
      <c r="RTK246" s="92"/>
      <c r="RTL246" s="92"/>
      <c r="RTM246" s="92"/>
      <c r="RTN246" s="92"/>
      <c r="RTO246" s="92"/>
      <c r="RTP246" s="92"/>
      <c r="RTQ246" s="92"/>
      <c r="RTR246" s="92"/>
      <c r="RTS246" s="92"/>
      <c r="RTT246" s="92"/>
      <c r="RTU246" s="92"/>
      <c r="RTV246" s="92"/>
      <c r="RTW246" s="92"/>
      <c r="RTX246" s="92"/>
      <c r="RTY246" s="92"/>
      <c r="RTZ246" s="92"/>
      <c r="RUA246" s="92"/>
      <c r="RUB246" s="92"/>
      <c r="RUC246" s="92"/>
      <c r="RUD246" s="92"/>
      <c r="RUE246" s="92"/>
      <c r="RUF246" s="92"/>
      <c r="RUG246" s="92"/>
      <c r="RUH246" s="92"/>
      <c r="RUI246" s="92"/>
      <c r="RUJ246" s="92"/>
      <c r="RUK246" s="92"/>
      <c r="RUL246" s="92"/>
      <c r="RUM246" s="92"/>
      <c r="RUN246" s="92"/>
      <c r="RUO246" s="92"/>
      <c r="RUP246" s="92"/>
      <c r="RUQ246" s="92"/>
      <c r="RUR246" s="92"/>
      <c r="RUS246" s="92"/>
      <c r="RUT246" s="92"/>
      <c r="RUU246" s="92"/>
      <c r="RUV246" s="92"/>
      <c r="RUW246" s="92"/>
      <c r="RUX246" s="92"/>
      <c r="RUY246" s="92"/>
      <c r="RUZ246" s="92"/>
      <c r="RVA246" s="92"/>
      <c r="RVB246" s="92"/>
      <c r="RVC246" s="92"/>
      <c r="RVD246" s="92"/>
      <c r="RVE246" s="92"/>
      <c r="RVF246" s="92"/>
      <c r="RVG246" s="92"/>
      <c r="RVH246" s="92"/>
      <c r="RVI246" s="92"/>
      <c r="RVJ246" s="92"/>
      <c r="RVK246" s="92"/>
      <c r="RVL246" s="92"/>
      <c r="RVM246" s="92"/>
      <c r="RVN246" s="92"/>
      <c r="RVO246" s="92"/>
      <c r="RVP246" s="92"/>
      <c r="RVQ246" s="92"/>
      <c r="RVR246" s="92"/>
      <c r="RVS246" s="92"/>
      <c r="RVT246" s="92"/>
      <c r="RVU246" s="92"/>
      <c r="RVV246" s="92"/>
      <c r="RVW246" s="92"/>
      <c r="RVX246" s="92"/>
      <c r="RVY246" s="92"/>
      <c r="RVZ246" s="92"/>
      <c r="RWA246" s="92"/>
      <c r="RWB246" s="92"/>
      <c r="RWC246" s="92"/>
      <c r="RWD246" s="92"/>
      <c r="RWE246" s="92"/>
      <c r="RWF246" s="92"/>
      <c r="RWG246" s="92"/>
      <c r="RWH246" s="92"/>
      <c r="RWI246" s="92"/>
      <c r="RWJ246" s="92"/>
      <c r="RWK246" s="92"/>
      <c r="RWL246" s="92"/>
      <c r="RWM246" s="92"/>
      <c r="RWN246" s="92"/>
      <c r="RWO246" s="92"/>
      <c r="RWP246" s="92"/>
      <c r="RWQ246" s="92"/>
      <c r="RWR246" s="92"/>
      <c r="RWS246" s="92"/>
      <c r="RWT246" s="92"/>
      <c r="RWU246" s="92"/>
      <c r="RWV246" s="92"/>
      <c r="RWW246" s="92"/>
      <c r="RWX246" s="92"/>
      <c r="RWY246" s="92"/>
      <c r="RWZ246" s="92"/>
      <c r="RXA246" s="92"/>
      <c r="RXB246" s="92"/>
      <c r="RXC246" s="92"/>
      <c r="RXD246" s="92"/>
      <c r="RXE246" s="92"/>
      <c r="RXF246" s="92"/>
      <c r="RXG246" s="92"/>
      <c r="RXH246" s="92"/>
      <c r="RXI246" s="92"/>
      <c r="RXJ246" s="92"/>
      <c r="RXK246" s="92"/>
      <c r="RXL246" s="92"/>
      <c r="RXM246" s="92"/>
      <c r="RXN246" s="92"/>
      <c r="RXO246" s="92"/>
      <c r="RXP246" s="92"/>
      <c r="RXQ246" s="92"/>
      <c r="RXR246" s="92"/>
      <c r="RXS246" s="92"/>
      <c r="RXT246" s="92"/>
      <c r="RXU246" s="92"/>
      <c r="RXV246" s="92"/>
      <c r="RXW246" s="92"/>
      <c r="RXX246" s="92"/>
      <c r="RXY246" s="92"/>
      <c r="RXZ246" s="92"/>
      <c r="RYA246" s="92"/>
      <c r="RYB246" s="92"/>
      <c r="RYC246" s="92"/>
      <c r="RYD246" s="92"/>
      <c r="RYE246" s="92"/>
      <c r="RYF246" s="92"/>
      <c r="RYG246" s="92"/>
      <c r="RYH246" s="92"/>
      <c r="RYI246" s="92"/>
      <c r="RYJ246" s="92"/>
      <c r="RYK246" s="92"/>
      <c r="RYL246" s="92"/>
      <c r="RYM246" s="92"/>
      <c r="RYN246" s="92"/>
      <c r="RYO246" s="92"/>
      <c r="RYP246" s="92"/>
      <c r="RYQ246" s="92"/>
      <c r="RYR246" s="92"/>
      <c r="RYS246" s="92"/>
      <c r="RYT246" s="92"/>
      <c r="RYU246" s="92"/>
      <c r="RYV246" s="92"/>
      <c r="RYW246" s="92"/>
      <c r="RYX246" s="92"/>
      <c r="RYY246" s="92"/>
      <c r="RYZ246" s="92"/>
      <c r="RZA246" s="92"/>
      <c r="RZB246" s="92"/>
      <c r="RZC246" s="92"/>
      <c r="RZD246" s="92"/>
      <c r="RZE246" s="92"/>
      <c r="RZF246" s="92"/>
      <c r="RZG246" s="92"/>
      <c r="RZH246" s="92"/>
      <c r="RZI246" s="92"/>
      <c r="RZJ246" s="92"/>
      <c r="RZK246" s="92"/>
      <c r="RZL246" s="92"/>
      <c r="RZM246" s="92"/>
      <c r="RZN246" s="92"/>
      <c r="RZO246" s="92"/>
      <c r="RZP246" s="92"/>
      <c r="RZQ246" s="92"/>
      <c r="RZR246" s="92"/>
      <c r="RZS246" s="92"/>
      <c r="RZT246" s="92"/>
      <c r="RZU246" s="92"/>
      <c r="RZV246" s="92"/>
      <c r="RZW246" s="92"/>
      <c r="RZX246" s="92"/>
      <c r="RZY246" s="92"/>
      <c r="RZZ246" s="92"/>
      <c r="SAA246" s="92"/>
      <c r="SAB246" s="92"/>
      <c r="SAC246" s="92"/>
      <c r="SAD246" s="92"/>
      <c r="SAE246" s="92"/>
      <c r="SAF246" s="92"/>
      <c r="SAG246" s="92"/>
      <c r="SAH246" s="92"/>
      <c r="SAI246" s="92"/>
      <c r="SAJ246" s="92"/>
      <c r="SAK246" s="92"/>
      <c r="SAL246" s="92"/>
      <c r="SAM246" s="92"/>
      <c r="SAN246" s="92"/>
      <c r="SAO246" s="92"/>
      <c r="SAP246" s="92"/>
      <c r="SAQ246" s="92"/>
      <c r="SAR246" s="92"/>
      <c r="SAS246" s="92"/>
      <c r="SAT246" s="92"/>
      <c r="SAU246" s="92"/>
      <c r="SAV246" s="92"/>
      <c r="SAW246" s="92"/>
      <c r="SAX246" s="92"/>
      <c r="SAY246" s="92"/>
      <c r="SAZ246" s="92"/>
      <c r="SBA246" s="92"/>
      <c r="SBB246" s="92"/>
      <c r="SBC246" s="92"/>
      <c r="SBD246" s="92"/>
      <c r="SBE246" s="92"/>
      <c r="SBF246" s="92"/>
      <c r="SBG246" s="92"/>
      <c r="SBH246" s="92"/>
      <c r="SBI246" s="92"/>
      <c r="SBJ246" s="92"/>
      <c r="SBK246" s="92"/>
      <c r="SBL246" s="92"/>
      <c r="SBM246" s="92"/>
      <c r="SBN246" s="92"/>
      <c r="SBO246" s="92"/>
      <c r="SBP246" s="92"/>
      <c r="SBQ246" s="92"/>
      <c r="SBR246" s="92"/>
      <c r="SBS246" s="92"/>
      <c r="SBT246" s="92"/>
      <c r="SBU246" s="92"/>
      <c r="SBV246" s="92"/>
      <c r="SBW246" s="92"/>
      <c r="SBX246" s="92"/>
      <c r="SBY246" s="92"/>
      <c r="SBZ246" s="92"/>
      <c r="SCA246" s="92"/>
      <c r="SCB246" s="92"/>
      <c r="SCC246" s="92"/>
      <c r="SCD246" s="92"/>
      <c r="SCE246" s="92"/>
      <c r="SCF246" s="92"/>
      <c r="SCG246" s="92"/>
      <c r="SCH246" s="92"/>
      <c r="SCI246" s="92"/>
      <c r="SCJ246" s="92"/>
      <c r="SCK246" s="92"/>
      <c r="SCL246" s="92"/>
      <c r="SCM246" s="92"/>
      <c r="SCN246" s="92"/>
      <c r="SCO246" s="92"/>
      <c r="SCP246" s="92"/>
      <c r="SCQ246" s="92"/>
      <c r="SCR246" s="92"/>
      <c r="SCS246" s="92"/>
      <c r="SCT246" s="92"/>
      <c r="SCU246" s="92"/>
      <c r="SCV246" s="92"/>
      <c r="SCW246" s="92"/>
      <c r="SCX246" s="92"/>
      <c r="SCY246" s="92"/>
      <c r="SCZ246" s="92"/>
      <c r="SDA246" s="92"/>
      <c r="SDB246" s="92"/>
      <c r="SDC246" s="92"/>
      <c r="SDD246" s="92"/>
      <c r="SDE246" s="92"/>
      <c r="SDF246" s="92"/>
      <c r="SDG246" s="92"/>
      <c r="SDH246" s="92"/>
      <c r="SDI246" s="92"/>
      <c r="SDJ246" s="92"/>
      <c r="SDK246" s="92"/>
      <c r="SDL246" s="92"/>
      <c r="SDM246" s="92"/>
      <c r="SDN246" s="92"/>
      <c r="SDO246" s="92"/>
      <c r="SDP246" s="92"/>
      <c r="SDQ246" s="92"/>
      <c r="SDR246" s="92"/>
      <c r="SDS246" s="92"/>
      <c r="SDT246" s="92"/>
      <c r="SDU246" s="92"/>
      <c r="SDV246" s="92"/>
      <c r="SDW246" s="92"/>
      <c r="SDX246" s="92"/>
      <c r="SDY246" s="92"/>
      <c r="SDZ246" s="92"/>
      <c r="SEA246" s="92"/>
      <c r="SEB246" s="92"/>
      <c r="SEC246" s="92"/>
      <c r="SED246" s="92"/>
      <c r="SEE246" s="92"/>
      <c r="SEF246" s="92"/>
      <c r="SEG246" s="92"/>
      <c r="SEH246" s="92"/>
      <c r="SEI246" s="92"/>
      <c r="SEJ246" s="92"/>
      <c r="SEK246" s="92"/>
      <c r="SEL246" s="92"/>
      <c r="SEM246" s="92"/>
      <c r="SEN246" s="92"/>
      <c r="SEO246" s="92"/>
      <c r="SEP246" s="92"/>
      <c r="SEQ246" s="92"/>
      <c r="SER246" s="92"/>
      <c r="SES246" s="92"/>
      <c r="SET246" s="92"/>
      <c r="SEU246" s="92"/>
      <c r="SEV246" s="92"/>
      <c r="SEW246" s="92"/>
      <c r="SEX246" s="92"/>
      <c r="SEY246" s="92"/>
      <c r="SEZ246" s="92"/>
      <c r="SFA246" s="92"/>
      <c r="SFB246" s="92"/>
      <c r="SFC246" s="92"/>
      <c r="SFD246" s="92"/>
      <c r="SFE246" s="92"/>
      <c r="SFF246" s="92"/>
      <c r="SFG246" s="92"/>
      <c r="SFH246" s="92"/>
      <c r="SFI246" s="92"/>
      <c r="SFJ246" s="92"/>
      <c r="SFK246" s="92"/>
      <c r="SFL246" s="92"/>
      <c r="SFM246" s="92"/>
      <c r="SFN246" s="92"/>
      <c r="SFO246" s="92"/>
      <c r="SFP246" s="92"/>
      <c r="SFQ246" s="92"/>
      <c r="SFR246" s="92"/>
      <c r="SFS246" s="92"/>
      <c r="SFT246" s="92"/>
      <c r="SFU246" s="92"/>
      <c r="SFV246" s="92"/>
      <c r="SFW246" s="92"/>
      <c r="SFX246" s="92"/>
      <c r="SFY246" s="92"/>
      <c r="SFZ246" s="92"/>
      <c r="SGA246" s="92"/>
      <c r="SGB246" s="92"/>
      <c r="SGC246" s="92"/>
      <c r="SGD246" s="92"/>
      <c r="SGE246" s="92"/>
      <c r="SGF246" s="92"/>
      <c r="SGG246" s="92"/>
      <c r="SGH246" s="92"/>
      <c r="SGI246" s="92"/>
      <c r="SGJ246" s="92"/>
      <c r="SGK246" s="92"/>
      <c r="SGL246" s="92"/>
      <c r="SGM246" s="92"/>
      <c r="SGN246" s="92"/>
      <c r="SGO246" s="92"/>
      <c r="SGP246" s="92"/>
      <c r="SGQ246" s="92"/>
      <c r="SGR246" s="92"/>
      <c r="SGS246" s="92"/>
      <c r="SGT246" s="92"/>
      <c r="SGU246" s="92"/>
      <c r="SGV246" s="92"/>
      <c r="SGW246" s="92"/>
      <c r="SGX246" s="92"/>
      <c r="SGY246" s="92"/>
      <c r="SGZ246" s="92"/>
      <c r="SHA246" s="92"/>
      <c r="SHB246" s="92"/>
      <c r="SHC246" s="92"/>
      <c r="SHD246" s="92"/>
      <c r="SHE246" s="92"/>
      <c r="SHF246" s="92"/>
      <c r="SHG246" s="92"/>
      <c r="SHH246" s="92"/>
      <c r="SHI246" s="92"/>
      <c r="SHJ246" s="92"/>
      <c r="SHK246" s="92"/>
      <c r="SHL246" s="92"/>
      <c r="SHM246" s="92"/>
      <c r="SHN246" s="92"/>
      <c r="SHO246" s="92"/>
      <c r="SHP246" s="92"/>
      <c r="SHQ246" s="92"/>
      <c r="SHR246" s="92"/>
      <c r="SHS246" s="92"/>
      <c r="SHT246" s="92"/>
      <c r="SHU246" s="92"/>
      <c r="SHV246" s="92"/>
      <c r="SHW246" s="92"/>
      <c r="SHX246" s="92"/>
      <c r="SHY246" s="92"/>
      <c r="SHZ246" s="92"/>
      <c r="SIA246" s="92"/>
      <c r="SIB246" s="92"/>
      <c r="SIC246" s="92"/>
      <c r="SID246" s="92"/>
      <c r="SIE246" s="92"/>
      <c r="SIF246" s="92"/>
      <c r="SIG246" s="92"/>
      <c r="SIH246" s="92"/>
      <c r="SII246" s="92"/>
      <c r="SIJ246" s="92"/>
      <c r="SIK246" s="92"/>
      <c r="SIL246" s="92"/>
      <c r="SIM246" s="92"/>
      <c r="SIN246" s="92"/>
      <c r="SIO246" s="92"/>
      <c r="SIP246" s="92"/>
      <c r="SIQ246" s="92"/>
      <c r="SIR246" s="92"/>
      <c r="SIS246" s="92"/>
      <c r="SIT246" s="92"/>
      <c r="SIU246" s="92"/>
      <c r="SIV246" s="92"/>
      <c r="SIW246" s="92"/>
      <c r="SIX246" s="92"/>
      <c r="SIY246" s="92"/>
      <c r="SIZ246" s="92"/>
      <c r="SJA246" s="92"/>
      <c r="SJB246" s="92"/>
      <c r="SJC246" s="92"/>
      <c r="SJD246" s="92"/>
      <c r="SJE246" s="92"/>
      <c r="SJF246" s="92"/>
      <c r="SJG246" s="92"/>
      <c r="SJH246" s="92"/>
      <c r="SJI246" s="92"/>
      <c r="SJJ246" s="92"/>
      <c r="SJK246" s="92"/>
      <c r="SJL246" s="92"/>
      <c r="SJM246" s="92"/>
      <c r="SJN246" s="92"/>
      <c r="SJO246" s="92"/>
      <c r="SJP246" s="92"/>
      <c r="SJQ246" s="92"/>
      <c r="SJR246" s="92"/>
      <c r="SJS246" s="92"/>
      <c r="SJT246" s="92"/>
      <c r="SJU246" s="92"/>
      <c r="SJV246" s="92"/>
      <c r="SJW246" s="92"/>
      <c r="SJX246" s="92"/>
      <c r="SJY246" s="92"/>
      <c r="SJZ246" s="92"/>
      <c r="SKA246" s="92"/>
      <c r="SKB246" s="92"/>
      <c r="SKC246" s="92"/>
      <c r="SKD246" s="92"/>
      <c r="SKE246" s="92"/>
      <c r="SKF246" s="92"/>
      <c r="SKG246" s="92"/>
      <c r="SKH246" s="92"/>
      <c r="SKI246" s="92"/>
      <c r="SKJ246" s="92"/>
      <c r="SKK246" s="92"/>
      <c r="SKL246" s="92"/>
      <c r="SKM246" s="92"/>
      <c r="SKN246" s="92"/>
      <c r="SKO246" s="92"/>
      <c r="SKP246" s="92"/>
      <c r="SKQ246" s="92"/>
      <c r="SKR246" s="92"/>
      <c r="SKS246" s="92"/>
      <c r="SKT246" s="92"/>
      <c r="SKU246" s="92"/>
      <c r="SKV246" s="92"/>
      <c r="SKW246" s="92"/>
      <c r="SKX246" s="92"/>
      <c r="SKY246" s="92"/>
      <c r="SKZ246" s="92"/>
      <c r="SLA246" s="92"/>
      <c r="SLB246" s="92"/>
      <c r="SLC246" s="92"/>
      <c r="SLD246" s="92"/>
      <c r="SLE246" s="92"/>
      <c r="SLF246" s="92"/>
      <c r="SLG246" s="92"/>
      <c r="SLH246" s="92"/>
      <c r="SLI246" s="92"/>
      <c r="SLJ246" s="92"/>
      <c r="SLK246" s="92"/>
      <c r="SLL246" s="92"/>
      <c r="SLM246" s="92"/>
      <c r="SLN246" s="92"/>
      <c r="SLO246" s="92"/>
      <c r="SLP246" s="92"/>
      <c r="SLQ246" s="92"/>
      <c r="SLR246" s="92"/>
      <c r="SLS246" s="92"/>
      <c r="SLT246" s="92"/>
      <c r="SLU246" s="92"/>
      <c r="SLV246" s="92"/>
      <c r="SLW246" s="92"/>
      <c r="SLX246" s="92"/>
      <c r="SLY246" s="92"/>
      <c r="SLZ246" s="92"/>
      <c r="SMA246" s="92"/>
      <c r="SMB246" s="92"/>
      <c r="SMC246" s="92"/>
      <c r="SMD246" s="92"/>
      <c r="SME246" s="92"/>
      <c r="SMF246" s="92"/>
      <c r="SMG246" s="92"/>
      <c r="SMH246" s="92"/>
      <c r="SMI246" s="92"/>
      <c r="SMJ246" s="92"/>
      <c r="SMK246" s="92"/>
      <c r="SML246" s="92"/>
      <c r="SMM246" s="92"/>
      <c r="SMN246" s="92"/>
      <c r="SMO246" s="92"/>
      <c r="SMP246" s="92"/>
      <c r="SMQ246" s="92"/>
      <c r="SMR246" s="92"/>
      <c r="SMS246" s="92"/>
      <c r="SMT246" s="92"/>
      <c r="SMU246" s="92"/>
      <c r="SMV246" s="92"/>
      <c r="SMW246" s="92"/>
      <c r="SMX246" s="92"/>
      <c r="SMY246" s="92"/>
      <c r="SMZ246" s="92"/>
      <c r="SNA246" s="92"/>
      <c r="SNB246" s="92"/>
      <c r="SNC246" s="92"/>
      <c r="SND246" s="92"/>
      <c r="SNE246" s="92"/>
      <c r="SNF246" s="92"/>
      <c r="SNG246" s="92"/>
      <c r="SNH246" s="92"/>
      <c r="SNI246" s="92"/>
      <c r="SNJ246" s="92"/>
      <c r="SNK246" s="92"/>
      <c r="SNL246" s="92"/>
      <c r="SNM246" s="92"/>
      <c r="SNN246" s="92"/>
      <c r="SNO246" s="92"/>
      <c r="SNP246" s="92"/>
      <c r="SNQ246" s="92"/>
      <c r="SNR246" s="92"/>
      <c r="SNS246" s="92"/>
      <c r="SNT246" s="92"/>
      <c r="SNU246" s="92"/>
      <c r="SNV246" s="92"/>
      <c r="SNW246" s="92"/>
      <c r="SNX246" s="92"/>
      <c r="SNY246" s="92"/>
      <c r="SNZ246" s="92"/>
      <c r="SOA246" s="92"/>
      <c r="SOB246" s="92"/>
      <c r="SOC246" s="92"/>
      <c r="SOD246" s="92"/>
      <c r="SOE246" s="92"/>
      <c r="SOF246" s="92"/>
      <c r="SOG246" s="92"/>
      <c r="SOH246" s="92"/>
      <c r="SOI246" s="92"/>
      <c r="SOJ246" s="92"/>
      <c r="SOK246" s="92"/>
      <c r="SOL246" s="92"/>
      <c r="SOM246" s="92"/>
      <c r="SON246" s="92"/>
      <c r="SOO246" s="92"/>
      <c r="SOP246" s="92"/>
      <c r="SOQ246" s="92"/>
      <c r="SOR246" s="92"/>
      <c r="SOS246" s="92"/>
      <c r="SOT246" s="92"/>
      <c r="SOU246" s="92"/>
      <c r="SOV246" s="92"/>
      <c r="SOW246" s="92"/>
      <c r="SOX246" s="92"/>
      <c r="SOY246" s="92"/>
      <c r="SOZ246" s="92"/>
      <c r="SPA246" s="92"/>
      <c r="SPB246" s="92"/>
      <c r="SPC246" s="92"/>
      <c r="SPD246" s="92"/>
      <c r="SPE246" s="92"/>
      <c r="SPF246" s="92"/>
      <c r="SPG246" s="92"/>
      <c r="SPH246" s="92"/>
      <c r="SPI246" s="92"/>
      <c r="SPJ246" s="92"/>
      <c r="SPK246" s="92"/>
      <c r="SPL246" s="92"/>
      <c r="SPM246" s="92"/>
      <c r="SPN246" s="92"/>
      <c r="SPO246" s="92"/>
      <c r="SPP246" s="92"/>
      <c r="SPQ246" s="92"/>
      <c r="SPR246" s="92"/>
      <c r="SPS246" s="92"/>
      <c r="SPT246" s="92"/>
      <c r="SPU246" s="92"/>
      <c r="SPV246" s="92"/>
      <c r="SPW246" s="92"/>
      <c r="SPX246" s="92"/>
      <c r="SPY246" s="92"/>
      <c r="SPZ246" s="92"/>
      <c r="SQA246" s="92"/>
      <c r="SQB246" s="92"/>
      <c r="SQC246" s="92"/>
      <c r="SQD246" s="92"/>
      <c r="SQE246" s="92"/>
      <c r="SQF246" s="92"/>
      <c r="SQG246" s="92"/>
      <c r="SQH246" s="92"/>
      <c r="SQI246" s="92"/>
      <c r="SQJ246" s="92"/>
      <c r="SQK246" s="92"/>
      <c r="SQL246" s="92"/>
      <c r="SQM246" s="92"/>
      <c r="SQN246" s="92"/>
      <c r="SQO246" s="92"/>
      <c r="SQP246" s="92"/>
      <c r="SQQ246" s="92"/>
      <c r="SQR246" s="92"/>
      <c r="SQS246" s="92"/>
      <c r="SQT246" s="92"/>
      <c r="SQU246" s="92"/>
      <c r="SQV246" s="92"/>
      <c r="SQW246" s="92"/>
      <c r="SQX246" s="92"/>
      <c r="SQY246" s="92"/>
      <c r="SQZ246" s="92"/>
      <c r="SRA246" s="92"/>
      <c r="SRB246" s="92"/>
      <c r="SRC246" s="92"/>
      <c r="SRD246" s="92"/>
      <c r="SRE246" s="92"/>
      <c r="SRF246" s="92"/>
      <c r="SRG246" s="92"/>
      <c r="SRH246" s="92"/>
      <c r="SRI246" s="92"/>
      <c r="SRJ246" s="92"/>
      <c r="SRK246" s="92"/>
      <c r="SRL246" s="92"/>
      <c r="SRM246" s="92"/>
      <c r="SRN246" s="92"/>
      <c r="SRO246" s="92"/>
      <c r="SRP246" s="92"/>
      <c r="SRQ246" s="92"/>
      <c r="SRR246" s="92"/>
      <c r="SRS246" s="92"/>
      <c r="SRT246" s="92"/>
      <c r="SRU246" s="92"/>
      <c r="SRV246" s="92"/>
      <c r="SRW246" s="92"/>
      <c r="SRX246" s="92"/>
      <c r="SRY246" s="92"/>
      <c r="SRZ246" s="92"/>
      <c r="SSA246" s="92"/>
      <c r="SSB246" s="92"/>
      <c r="SSC246" s="92"/>
      <c r="SSD246" s="92"/>
      <c r="SSE246" s="92"/>
      <c r="SSF246" s="92"/>
      <c r="SSG246" s="92"/>
      <c r="SSH246" s="92"/>
      <c r="SSI246" s="92"/>
      <c r="SSJ246" s="92"/>
      <c r="SSK246" s="92"/>
      <c r="SSL246" s="92"/>
      <c r="SSM246" s="92"/>
      <c r="SSN246" s="92"/>
      <c r="SSO246" s="92"/>
      <c r="SSP246" s="92"/>
      <c r="SSQ246" s="92"/>
      <c r="SSR246" s="92"/>
      <c r="SSS246" s="92"/>
      <c r="SST246" s="92"/>
      <c r="SSU246" s="92"/>
      <c r="SSV246" s="92"/>
      <c r="SSW246" s="92"/>
      <c r="SSX246" s="92"/>
      <c r="SSY246" s="92"/>
      <c r="SSZ246" s="92"/>
      <c r="STA246" s="92"/>
      <c r="STB246" s="92"/>
      <c r="STC246" s="92"/>
      <c r="STD246" s="92"/>
      <c r="STE246" s="92"/>
      <c r="STF246" s="92"/>
      <c r="STG246" s="92"/>
      <c r="STH246" s="92"/>
      <c r="STI246" s="92"/>
      <c r="STJ246" s="92"/>
      <c r="STK246" s="92"/>
      <c r="STL246" s="92"/>
      <c r="STM246" s="92"/>
      <c r="STN246" s="92"/>
      <c r="STO246" s="92"/>
      <c r="STP246" s="92"/>
      <c r="STQ246" s="92"/>
      <c r="STR246" s="92"/>
      <c r="STS246" s="92"/>
      <c r="STT246" s="92"/>
      <c r="STU246" s="92"/>
      <c r="STV246" s="92"/>
      <c r="STW246" s="92"/>
      <c r="STX246" s="92"/>
      <c r="STY246" s="92"/>
      <c r="STZ246" s="92"/>
      <c r="SUA246" s="92"/>
      <c r="SUB246" s="92"/>
      <c r="SUC246" s="92"/>
      <c r="SUD246" s="92"/>
      <c r="SUE246" s="92"/>
      <c r="SUF246" s="92"/>
      <c r="SUG246" s="92"/>
      <c r="SUH246" s="92"/>
      <c r="SUI246" s="92"/>
      <c r="SUJ246" s="92"/>
      <c r="SUK246" s="92"/>
      <c r="SUL246" s="92"/>
      <c r="SUM246" s="92"/>
      <c r="SUN246" s="92"/>
      <c r="SUO246" s="92"/>
      <c r="SUP246" s="92"/>
      <c r="SUQ246" s="92"/>
      <c r="SUR246" s="92"/>
      <c r="SUS246" s="92"/>
      <c r="SUT246" s="92"/>
      <c r="SUU246" s="92"/>
      <c r="SUV246" s="92"/>
      <c r="SUW246" s="92"/>
      <c r="SUX246" s="92"/>
      <c r="SUY246" s="92"/>
      <c r="SUZ246" s="92"/>
      <c r="SVA246" s="92"/>
      <c r="SVB246" s="92"/>
      <c r="SVC246" s="92"/>
      <c r="SVD246" s="92"/>
      <c r="SVE246" s="92"/>
      <c r="SVF246" s="92"/>
      <c r="SVG246" s="92"/>
      <c r="SVH246" s="92"/>
      <c r="SVI246" s="92"/>
      <c r="SVJ246" s="92"/>
      <c r="SVK246" s="92"/>
      <c r="SVL246" s="92"/>
      <c r="SVM246" s="92"/>
      <c r="SVN246" s="92"/>
      <c r="SVO246" s="92"/>
      <c r="SVP246" s="92"/>
      <c r="SVQ246" s="92"/>
      <c r="SVR246" s="92"/>
      <c r="SVS246" s="92"/>
      <c r="SVT246" s="92"/>
      <c r="SVU246" s="92"/>
      <c r="SVV246" s="92"/>
      <c r="SVW246" s="92"/>
      <c r="SVX246" s="92"/>
      <c r="SVY246" s="92"/>
      <c r="SVZ246" s="92"/>
      <c r="SWA246" s="92"/>
      <c r="SWB246" s="92"/>
      <c r="SWC246" s="92"/>
      <c r="SWD246" s="92"/>
      <c r="SWE246" s="92"/>
      <c r="SWF246" s="92"/>
      <c r="SWG246" s="92"/>
      <c r="SWH246" s="92"/>
      <c r="SWI246" s="92"/>
      <c r="SWJ246" s="92"/>
      <c r="SWK246" s="92"/>
      <c r="SWL246" s="92"/>
      <c r="SWM246" s="92"/>
      <c r="SWN246" s="92"/>
      <c r="SWO246" s="92"/>
      <c r="SWP246" s="92"/>
      <c r="SWQ246" s="92"/>
      <c r="SWR246" s="92"/>
      <c r="SWS246" s="92"/>
      <c r="SWT246" s="92"/>
      <c r="SWU246" s="92"/>
      <c r="SWV246" s="92"/>
      <c r="SWW246" s="92"/>
      <c r="SWX246" s="92"/>
      <c r="SWY246" s="92"/>
      <c r="SWZ246" s="92"/>
      <c r="SXA246" s="92"/>
      <c r="SXB246" s="92"/>
      <c r="SXC246" s="92"/>
      <c r="SXD246" s="92"/>
      <c r="SXE246" s="92"/>
      <c r="SXF246" s="92"/>
      <c r="SXG246" s="92"/>
      <c r="SXH246" s="92"/>
      <c r="SXI246" s="92"/>
      <c r="SXJ246" s="92"/>
      <c r="SXK246" s="92"/>
      <c r="SXL246" s="92"/>
      <c r="SXM246" s="92"/>
      <c r="SXN246" s="92"/>
      <c r="SXO246" s="92"/>
      <c r="SXP246" s="92"/>
      <c r="SXQ246" s="92"/>
      <c r="SXR246" s="92"/>
      <c r="SXS246" s="92"/>
      <c r="SXT246" s="92"/>
      <c r="SXU246" s="92"/>
      <c r="SXV246" s="92"/>
      <c r="SXW246" s="92"/>
      <c r="SXX246" s="92"/>
      <c r="SXY246" s="92"/>
      <c r="SXZ246" s="92"/>
      <c r="SYA246" s="92"/>
      <c r="SYB246" s="92"/>
      <c r="SYC246" s="92"/>
      <c r="SYD246" s="92"/>
      <c r="SYE246" s="92"/>
      <c r="SYF246" s="92"/>
      <c r="SYG246" s="92"/>
      <c r="SYH246" s="92"/>
      <c r="SYI246" s="92"/>
      <c r="SYJ246" s="92"/>
      <c r="SYK246" s="92"/>
      <c r="SYL246" s="92"/>
      <c r="SYM246" s="92"/>
      <c r="SYN246" s="92"/>
      <c r="SYO246" s="92"/>
      <c r="SYP246" s="92"/>
      <c r="SYQ246" s="92"/>
      <c r="SYR246" s="92"/>
      <c r="SYS246" s="92"/>
      <c r="SYT246" s="92"/>
      <c r="SYU246" s="92"/>
      <c r="SYV246" s="92"/>
      <c r="SYW246" s="92"/>
      <c r="SYX246" s="92"/>
      <c r="SYY246" s="92"/>
      <c r="SYZ246" s="92"/>
      <c r="SZA246" s="92"/>
      <c r="SZB246" s="92"/>
      <c r="SZC246" s="92"/>
      <c r="SZD246" s="92"/>
      <c r="SZE246" s="92"/>
      <c r="SZF246" s="92"/>
      <c r="SZG246" s="92"/>
      <c r="SZH246" s="92"/>
      <c r="SZI246" s="92"/>
      <c r="SZJ246" s="92"/>
      <c r="SZK246" s="92"/>
      <c r="SZL246" s="92"/>
      <c r="SZM246" s="92"/>
      <c r="SZN246" s="92"/>
      <c r="SZO246" s="92"/>
      <c r="SZP246" s="92"/>
      <c r="SZQ246" s="92"/>
      <c r="SZR246" s="92"/>
      <c r="SZS246" s="92"/>
      <c r="SZT246" s="92"/>
      <c r="SZU246" s="92"/>
      <c r="SZV246" s="92"/>
      <c r="SZW246" s="92"/>
      <c r="SZX246" s="92"/>
      <c r="SZY246" s="92"/>
      <c r="SZZ246" s="92"/>
      <c r="TAA246" s="92"/>
      <c r="TAB246" s="92"/>
      <c r="TAC246" s="92"/>
      <c r="TAD246" s="92"/>
      <c r="TAE246" s="92"/>
      <c r="TAF246" s="92"/>
      <c r="TAG246" s="92"/>
      <c r="TAH246" s="92"/>
      <c r="TAI246" s="92"/>
      <c r="TAJ246" s="92"/>
      <c r="TAK246" s="92"/>
      <c r="TAL246" s="92"/>
      <c r="TAM246" s="92"/>
      <c r="TAN246" s="92"/>
      <c r="TAO246" s="92"/>
      <c r="TAP246" s="92"/>
      <c r="TAQ246" s="92"/>
      <c r="TAR246" s="92"/>
      <c r="TAS246" s="92"/>
      <c r="TAT246" s="92"/>
      <c r="TAU246" s="92"/>
      <c r="TAV246" s="92"/>
      <c r="TAW246" s="92"/>
      <c r="TAX246" s="92"/>
      <c r="TAY246" s="92"/>
      <c r="TAZ246" s="92"/>
      <c r="TBA246" s="92"/>
      <c r="TBB246" s="92"/>
      <c r="TBC246" s="92"/>
      <c r="TBD246" s="92"/>
      <c r="TBE246" s="92"/>
      <c r="TBF246" s="92"/>
      <c r="TBG246" s="92"/>
      <c r="TBH246" s="92"/>
      <c r="TBI246" s="92"/>
      <c r="TBJ246" s="92"/>
      <c r="TBK246" s="92"/>
      <c r="TBL246" s="92"/>
      <c r="TBM246" s="92"/>
      <c r="TBN246" s="92"/>
      <c r="TBO246" s="92"/>
      <c r="TBP246" s="92"/>
      <c r="TBQ246" s="92"/>
      <c r="TBR246" s="92"/>
      <c r="TBS246" s="92"/>
      <c r="TBT246" s="92"/>
      <c r="TBU246" s="92"/>
      <c r="TBV246" s="92"/>
      <c r="TBW246" s="92"/>
      <c r="TBX246" s="92"/>
      <c r="TBY246" s="92"/>
      <c r="TBZ246" s="92"/>
      <c r="TCA246" s="92"/>
      <c r="TCB246" s="92"/>
      <c r="TCC246" s="92"/>
      <c r="TCD246" s="92"/>
      <c r="TCE246" s="92"/>
      <c r="TCF246" s="92"/>
      <c r="TCG246" s="92"/>
      <c r="TCH246" s="92"/>
      <c r="TCI246" s="92"/>
      <c r="TCJ246" s="92"/>
      <c r="TCK246" s="92"/>
      <c r="TCL246" s="92"/>
      <c r="TCM246" s="92"/>
      <c r="TCN246" s="92"/>
      <c r="TCO246" s="92"/>
      <c r="TCP246" s="92"/>
      <c r="TCQ246" s="92"/>
      <c r="TCR246" s="92"/>
      <c r="TCS246" s="92"/>
      <c r="TCT246" s="92"/>
      <c r="TCU246" s="92"/>
      <c r="TCV246" s="92"/>
      <c r="TCW246" s="92"/>
      <c r="TCX246" s="92"/>
      <c r="TCY246" s="92"/>
      <c r="TCZ246" s="92"/>
      <c r="TDA246" s="92"/>
      <c r="TDB246" s="92"/>
      <c r="TDC246" s="92"/>
      <c r="TDD246" s="92"/>
      <c r="TDE246" s="92"/>
      <c r="TDF246" s="92"/>
      <c r="TDG246" s="92"/>
      <c r="TDH246" s="92"/>
      <c r="TDI246" s="92"/>
      <c r="TDJ246" s="92"/>
      <c r="TDK246" s="92"/>
      <c r="TDL246" s="92"/>
      <c r="TDM246" s="92"/>
      <c r="TDN246" s="92"/>
      <c r="TDO246" s="92"/>
      <c r="TDP246" s="92"/>
      <c r="TDQ246" s="92"/>
      <c r="TDR246" s="92"/>
      <c r="TDS246" s="92"/>
      <c r="TDT246" s="92"/>
      <c r="TDU246" s="92"/>
      <c r="TDV246" s="92"/>
      <c r="TDW246" s="92"/>
      <c r="TDX246" s="92"/>
      <c r="TDY246" s="92"/>
      <c r="TDZ246" s="92"/>
      <c r="TEA246" s="92"/>
      <c r="TEB246" s="92"/>
      <c r="TEC246" s="92"/>
      <c r="TED246" s="92"/>
      <c r="TEE246" s="92"/>
      <c r="TEF246" s="92"/>
      <c r="TEG246" s="92"/>
      <c r="TEH246" s="92"/>
      <c r="TEI246" s="92"/>
      <c r="TEJ246" s="92"/>
      <c r="TEK246" s="92"/>
      <c r="TEL246" s="92"/>
      <c r="TEM246" s="92"/>
      <c r="TEN246" s="92"/>
      <c r="TEO246" s="92"/>
      <c r="TEP246" s="92"/>
      <c r="TEQ246" s="92"/>
      <c r="TER246" s="92"/>
      <c r="TES246" s="92"/>
      <c r="TET246" s="92"/>
      <c r="TEU246" s="92"/>
      <c r="TEV246" s="92"/>
      <c r="TEW246" s="92"/>
      <c r="TEX246" s="92"/>
      <c r="TEY246" s="92"/>
      <c r="TEZ246" s="92"/>
      <c r="TFA246" s="92"/>
      <c r="TFB246" s="92"/>
      <c r="TFC246" s="92"/>
      <c r="TFD246" s="92"/>
      <c r="TFE246" s="92"/>
      <c r="TFF246" s="92"/>
      <c r="TFG246" s="92"/>
      <c r="TFH246" s="92"/>
      <c r="TFI246" s="92"/>
      <c r="TFJ246" s="92"/>
      <c r="TFK246" s="92"/>
      <c r="TFL246" s="92"/>
      <c r="TFM246" s="92"/>
      <c r="TFN246" s="92"/>
      <c r="TFO246" s="92"/>
      <c r="TFP246" s="92"/>
      <c r="TFQ246" s="92"/>
      <c r="TFR246" s="92"/>
      <c r="TFS246" s="92"/>
      <c r="TFT246" s="92"/>
      <c r="TFU246" s="92"/>
      <c r="TFV246" s="92"/>
      <c r="TFW246" s="92"/>
      <c r="TFX246" s="92"/>
      <c r="TFY246" s="92"/>
      <c r="TFZ246" s="92"/>
      <c r="TGA246" s="92"/>
      <c r="TGB246" s="92"/>
      <c r="TGC246" s="92"/>
      <c r="TGD246" s="92"/>
      <c r="TGE246" s="92"/>
      <c r="TGF246" s="92"/>
      <c r="TGG246" s="92"/>
      <c r="TGH246" s="92"/>
      <c r="TGI246" s="92"/>
      <c r="TGJ246" s="92"/>
      <c r="TGK246" s="92"/>
      <c r="TGL246" s="92"/>
      <c r="TGM246" s="92"/>
      <c r="TGN246" s="92"/>
      <c r="TGO246" s="92"/>
      <c r="TGP246" s="92"/>
      <c r="TGQ246" s="92"/>
      <c r="TGR246" s="92"/>
      <c r="TGS246" s="92"/>
      <c r="TGT246" s="92"/>
      <c r="TGU246" s="92"/>
      <c r="TGV246" s="92"/>
      <c r="TGW246" s="92"/>
      <c r="TGX246" s="92"/>
      <c r="TGY246" s="92"/>
      <c r="TGZ246" s="92"/>
      <c r="THA246" s="92"/>
      <c r="THB246" s="92"/>
      <c r="THC246" s="92"/>
      <c r="THD246" s="92"/>
      <c r="THE246" s="92"/>
      <c r="THF246" s="92"/>
      <c r="THG246" s="92"/>
      <c r="THH246" s="92"/>
      <c r="THI246" s="92"/>
      <c r="THJ246" s="92"/>
      <c r="THK246" s="92"/>
      <c r="THL246" s="92"/>
      <c r="THM246" s="92"/>
      <c r="THN246" s="92"/>
      <c r="THO246" s="92"/>
      <c r="THP246" s="92"/>
      <c r="THQ246" s="92"/>
      <c r="THR246" s="92"/>
      <c r="THS246" s="92"/>
      <c r="THT246" s="92"/>
      <c r="THU246" s="92"/>
      <c r="THV246" s="92"/>
      <c r="THW246" s="92"/>
      <c r="THX246" s="92"/>
      <c r="THY246" s="92"/>
      <c r="THZ246" s="92"/>
      <c r="TIA246" s="92"/>
      <c r="TIB246" s="92"/>
      <c r="TIC246" s="92"/>
      <c r="TID246" s="92"/>
      <c r="TIE246" s="92"/>
      <c r="TIF246" s="92"/>
      <c r="TIG246" s="92"/>
      <c r="TIH246" s="92"/>
      <c r="TII246" s="92"/>
      <c r="TIJ246" s="92"/>
      <c r="TIK246" s="92"/>
      <c r="TIL246" s="92"/>
      <c r="TIM246" s="92"/>
      <c r="TIN246" s="92"/>
      <c r="TIO246" s="92"/>
      <c r="TIP246" s="92"/>
      <c r="TIQ246" s="92"/>
      <c r="TIR246" s="92"/>
      <c r="TIS246" s="92"/>
      <c r="TIT246" s="92"/>
      <c r="TIU246" s="92"/>
      <c r="TIV246" s="92"/>
      <c r="TIW246" s="92"/>
      <c r="TIX246" s="92"/>
      <c r="TIY246" s="92"/>
      <c r="TIZ246" s="92"/>
      <c r="TJA246" s="92"/>
      <c r="TJB246" s="92"/>
      <c r="TJC246" s="92"/>
      <c r="TJD246" s="92"/>
      <c r="TJE246" s="92"/>
      <c r="TJF246" s="92"/>
      <c r="TJG246" s="92"/>
      <c r="TJH246" s="92"/>
      <c r="TJI246" s="92"/>
      <c r="TJJ246" s="92"/>
      <c r="TJK246" s="92"/>
      <c r="TJL246" s="92"/>
      <c r="TJM246" s="92"/>
      <c r="TJN246" s="92"/>
      <c r="TJO246" s="92"/>
      <c r="TJP246" s="92"/>
      <c r="TJQ246" s="92"/>
      <c r="TJR246" s="92"/>
      <c r="TJS246" s="92"/>
      <c r="TJT246" s="92"/>
      <c r="TJU246" s="92"/>
      <c r="TJV246" s="92"/>
      <c r="TJW246" s="92"/>
      <c r="TJX246" s="92"/>
      <c r="TJY246" s="92"/>
      <c r="TJZ246" s="92"/>
      <c r="TKA246" s="92"/>
      <c r="TKB246" s="92"/>
      <c r="TKC246" s="92"/>
      <c r="TKD246" s="92"/>
      <c r="TKE246" s="92"/>
      <c r="TKF246" s="92"/>
      <c r="TKG246" s="92"/>
      <c r="TKH246" s="92"/>
      <c r="TKI246" s="92"/>
      <c r="TKJ246" s="92"/>
      <c r="TKK246" s="92"/>
      <c r="TKL246" s="92"/>
      <c r="TKM246" s="92"/>
      <c r="TKN246" s="92"/>
      <c r="TKO246" s="92"/>
      <c r="TKP246" s="92"/>
      <c r="TKQ246" s="92"/>
      <c r="TKR246" s="92"/>
      <c r="TKS246" s="92"/>
      <c r="TKT246" s="92"/>
      <c r="TKU246" s="92"/>
      <c r="TKV246" s="92"/>
      <c r="TKW246" s="92"/>
      <c r="TKX246" s="92"/>
      <c r="TKY246" s="92"/>
      <c r="TKZ246" s="92"/>
      <c r="TLA246" s="92"/>
      <c r="TLB246" s="92"/>
      <c r="TLC246" s="92"/>
      <c r="TLD246" s="92"/>
      <c r="TLE246" s="92"/>
      <c r="TLF246" s="92"/>
      <c r="TLG246" s="92"/>
      <c r="TLH246" s="92"/>
      <c r="TLI246" s="92"/>
      <c r="TLJ246" s="92"/>
      <c r="TLK246" s="92"/>
      <c r="TLL246" s="92"/>
      <c r="TLM246" s="92"/>
      <c r="TLN246" s="92"/>
      <c r="TLO246" s="92"/>
      <c r="TLP246" s="92"/>
      <c r="TLQ246" s="92"/>
      <c r="TLR246" s="92"/>
      <c r="TLS246" s="92"/>
      <c r="TLT246" s="92"/>
      <c r="TLU246" s="92"/>
      <c r="TLV246" s="92"/>
      <c r="TLW246" s="92"/>
      <c r="TLX246" s="92"/>
      <c r="TLY246" s="92"/>
      <c r="TLZ246" s="92"/>
      <c r="TMA246" s="92"/>
      <c r="TMB246" s="92"/>
      <c r="TMC246" s="92"/>
      <c r="TMD246" s="92"/>
      <c r="TME246" s="92"/>
      <c r="TMF246" s="92"/>
      <c r="TMG246" s="92"/>
      <c r="TMH246" s="92"/>
      <c r="TMI246" s="92"/>
      <c r="TMJ246" s="92"/>
      <c r="TMK246" s="92"/>
      <c r="TML246" s="92"/>
      <c r="TMM246" s="92"/>
      <c r="TMN246" s="92"/>
      <c r="TMO246" s="92"/>
      <c r="TMP246" s="92"/>
      <c r="TMQ246" s="92"/>
      <c r="TMR246" s="92"/>
      <c r="TMS246" s="92"/>
      <c r="TMT246" s="92"/>
      <c r="TMU246" s="92"/>
      <c r="TMV246" s="92"/>
      <c r="TMW246" s="92"/>
      <c r="TMX246" s="92"/>
      <c r="TMY246" s="92"/>
      <c r="TMZ246" s="92"/>
      <c r="TNA246" s="92"/>
      <c r="TNB246" s="92"/>
      <c r="TNC246" s="92"/>
      <c r="TND246" s="92"/>
      <c r="TNE246" s="92"/>
      <c r="TNF246" s="92"/>
      <c r="TNG246" s="92"/>
      <c r="TNH246" s="92"/>
      <c r="TNI246" s="92"/>
      <c r="TNJ246" s="92"/>
      <c r="TNK246" s="92"/>
      <c r="TNL246" s="92"/>
      <c r="TNM246" s="92"/>
      <c r="TNN246" s="92"/>
      <c r="TNO246" s="92"/>
      <c r="TNP246" s="92"/>
      <c r="TNQ246" s="92"/>
      <c r="TNR246" s="92"/>
      <c r="TNS246" s="92"/>
      <c r="TNT246" s="92"/>
      <c r="TNU246" s="92"/>
      <c r="TNV246" s="92"/>
      <c r="TNW246" s="92"/>
      <c r="TNX246" s="92"/>
      <c r="TNY246" s="92"/>
      <c r="TNZ246" s="92"/>
      <c r="TOA246" s="92"/>
      <c r="TOB246" s="92"/>
      <c r="TOC246" s="92"/>
      <c r="TOD246" s="92"/>
      <c r="TOE246" s="92"/>
      <c r="TOF246" s="92"/>
      <c r="TOG246" s="92"/>
      <c r="TOH246" s="92"/>
      <c r="TOI246" s="92"/>
      <c r="TOJ246" s="92"/>
      <c r="TOK246" s="92"/>
      <c r="TOL246" s="92"/>
      <c r="TOM246" s="92"/>
      <c r="TON246" s="92"/>
      <c r="TOO246" s="92"/>
      <c r="TOP246" s="92"/>
      <c r="TOQ246" s="92"/>
      <c r="TOR246" s="92"/>
      <c r="TOS246" s="92"/>
      <c r="TOT246" s="92"/>
      <c r="TOU246" s="92"/>
      <c r="TOV246" s="92"/>
      <c r="TOW246" s="92"/>
      <c r="TOX246" s="92"/>
      <c r="TOY246" s="92"/>
      <c r="TOZ246" s="92"/>
      <c r="TPA246" s="92"/>
      <c r="TPB246" s="92"/>
      <c r="TPC246" s="92"/>
      <c r="TPD246" s="92"/>
      <c r="TPE246" s="92"/>
      <c r="TPF246" s="92"/>
      <c r="TPG246" s="92"/>
      <c r="TPH246" s="92"/>
      <c r="TPI246" s="92"/>
      <c r="TPJ246" s="92"/>
      <c r="TPK246" s="92"/>
      <c r="TPL246" s="92"/>
      <c r="TPM246" s="92"/>
      <c r="TPN246" s="92"/>
      <c r="TPO246" s="92"/>
      <c r="TPP246" s="92"/>
      <c r="TPQ246" s="92"/>
      <c r="TPR246" s="92"/>
      <c r="TPS246" s="92"/>
      <c r="TPT246" s="92"/>
      <c r="TPU246" s="92"/>
      <c r="TPV246" s="92"/>
      <c r="TPW246" s="92"/>
      <c r="TPX246" s="92"/>
      <c r="TPY246" s="92"/>
      <c r="TPZ246" s="92"/>
      <c r="TQA246" s="92"/>
      <c r="TQB246" s="92"/>
      <c r="TQC246" s="92"/>
      <c r="TQD246" s="92"/>
      <c r="TQE246" s="92"/>
      <c r="TQF246" s="92"/>
      <c r="TQG246" s="92"/>
      <c r="TQH246" s="92"/>
      <c r="TQI246" s="92"/>
      <c r="TQJ246" s="92"/>
      <c r="TQK246" s="92"/>
      <c r="TQL246" s="92"/>
      <c r="TQM246" s="92"/>
      <c r="TQN246" s="92"/>
      <c r="TQO246" s="92"/>
      <c r="TQP246" s="92"/>
      <c r="TQQ246" s="92"/>
      <c r="TQR246" s="92"/>
      <c r="TQS246" s="92"/>
      <c r="TQT246" s="92"/>
      <c r="TQU246" s="92"/>
      <c r="TQV246" s="92"/>
      <c r="TQW246" s="92"/>
      <c r="TQX246" s="92"/>
      <c r="TQY246" s="92"/>
      <c r="TQZ246" s="92"/>
      <c r="TRA246" s="92"/>
      <c r="TRB246" s="92"/>
      <c r="TRC246" s="92"/>
      <c r="TRD246" s="92"/>
      <c r="TRE246" s="92"/>
      <c r="TRF246" s="92"/>
      <c r="TRG246" s="92"/>
      <c r="TRH246" s="92"/>
      <c r="TRI246" s="92"/>
      <c r="TRJ246" s="92"/>
      <c r="TRK246" s="92"/>
      <c r="TRL246" s="92"/>
      <c r="TRM246" s="92"/>
      <c r="TRN246" s="92"/>
      <c r="TRO246" s="92"/>
      <c r="TRP246" s="92"/>
      <c r="TRQ246" s="92"/>
      <c r="TRR246" s="92"/>
      <c r="TRS246" s="92"/>
      <c r="TRT246" s="92"/>
      <c r="TRU246" s="92"/>
      <c r="TRV246" s="92"/>
      <c r="TRW246" s="92"/>
      <c r="TRX246" s="92"/>
      <c r="TRY246" s="92"/>
      <c r="TRZ246" s="92"/>
      <c r="TSA246" s="92"/>
      <c r="TSB246" s="92"/>
      <c r="TSC246" s="92"/>
      <c r="TSD246" s="92"/>
      <c r="TSE246" s="92"/>
      <c r="TSF246" s="92"/>
      <c r="TSG246" s="92"/>
      <c r="TSH246" s="92"/>
      <c r="TSI246" s="92"/>
      <c r="TSJ246" s="92"/>
      <c r="TSK246" s="92"/>
      <c r="TSL246" s="92"/>
      <c r="TSM246" s="92"/>
      <c r="TSN246" s="92"/>
      <c r="TSO246" s="92"/>
      <c r="TSP246" s="92"/>
      <c r="TSQ246" s="92"/>
      <c r="TSR246" s="92"/>
      <c r="TSS246" s="92"/>
      <c r="TST246" s="92"/>
      <c r="TSU246" s="92"/>
      <c r="TSV246" s="92"/>
      <c r="TSW246" s="92"/>
      <c r="TSX246" s="92"/>
      <c r="TSY246" s="92"/>
      <c r="TSZ246" s="92"/>
      <c r="TTA246" s="92"/>
      <c r="TTB246" s="92"/>
      <c r="TTC246" s="92"/>
      <c r="TTD246" s="92"/>
      <c r="TTE246" s="92"/>
      <c r="TTF246" s="92"/>
      <c r="TTG246" s="92"/>
      <c r="TTH246" s="92"/>
      <c r="TTI246" s="92"/>
      <c r="TTJ246" s="92"/>
      <c r="TTK246" s="92"/>
      <c r="TTL246" s="92"/>
      <c r="TTM246" s="92"/>
      <c r="TTN246" s="92"/>
      <c r="TTO246" s="92"/>
      <c r="TTP246" s="92"/>
      <c r="TTQ246" s="92"/>
      <c r="TTR246" s="92"/>
      <c r="TTS246" s="92"/>
      <c r="TTT246" s="92"/>
      <c r="TTU246" s="92"/>
      <c r="TTV246" s="92"/>
      <c r="TTW246" s="92"/>
      <c r="TTX246" s="92"/>
      <c r="TTY246" s="92"/>
      <c r="TTZ246" s="92"/>
      <c r="TUA246" s="92"/>
      <c r="TUB246" s="92"/>
      <c r="TUC246" s="92"/>
      <c r="TUD246" s="92"/>
      <c r="TUE246" s="92"/>
      <c r="TUF246" s="92"/>
      <c r="TUG246" s="92"/>
      <c r="TUH246" s="92"/>
      <c r="TUI246" s="92"/>
      <c r="TUJ246" s="92"/>
      <c r="TUK246" s="92"/>
      <c r="TUL246" s="92"/>
      <c r="TUM246" s="92"/>
      <c r="TUN246" s="92"/>
      <c r="TUO246" s="92"/>
      <c r="TUP246" s="92"/>
      <c r="TUQ246" s="92"/>
      <c r="TUR246" s="92"/>
      <c r="TUS246" s="92"/>
      <c r="TUT246" s="92"/>
      <c r="TUU246" s="92"/>
      <c r="TUV246" s="92"/>
      <c r="TUW246" s="92"/>
      <c r="TUX246" s="92"/>
      <c r="TUY246" s="92"/>
      <c r="TUZ246" s="92"/>
      <c r="TVA246" s="92"/>
      <c r="TVB246" s="92"/>
      <c r="TVC246" s="92"/>
      <c r="TVD246" s="92"/>
      <c r="TVE246" s="92"/>
      <c r="TVF246" s="92"/>
      <c r="TVG246" s="92"/>
      <c r="TVH246" s="92"/>
      <c r="TVI246" s="92"/>
      <c r="TVJ246" s="92"/>
      <c r="TVK246" s="92"/>
      <c r="TVL246" s="92"/>
      <c r="TVM246" s="92"/>
      <c r="TVN246" s="92"/>
      <c r="TVO246" s="92"/>
      <c r="TVP246" s="92"/>
      <c r="TVQ246" s="92"/>
      <c r="TVR246" s="92"/>
      <c r="TVS246" s="92"/>
      <c r="TVT246" s="92"/>
      <c r="TVU246" s="92"/>
      <c r="TVV246" s="92"/>
      <c r="TVW246" s="92"/>
      <c r="TVX246" s="92"/>
      <c r="TVY246" s="92"/>
      <c r="TVZ246" s="92"/>
      <c r="TWA246" s="92"/>
      <c r="TWB246" s="92"/>
      <c r="TWC246" s="92"/>
      <c r="TWD246" s="92"/>
      <c r="TWE246" s="92"/>
      <c r="TWF246" s="92"/>
      <c r="TWG246" s="92"/>
      <c r="TWH246" s="92"/>
      <c r="TWI246" s="92"/>
      <c r="TWJ246" s="92"/>
      <c r="TWK246" s="92"/>
      <c r="TWL246" s="92"/>
      <c r="TWM246" s="92"/>
      <c r="TWN246" s="92"/>
      <c r="TWO246" s="92"/>
      <c r="TWP246" s="92"/>
      <c r="TWQ246" s="92"/>
      <c r="TWR246" s="92"/>
      <c r="TWS246" s="92"/>
      <c r="TWT246" s="92"/>
      <c r="TWU246" s="92"/>
      <c r="TWV246" s="92"/>
      <c r="TWW246" s="92"/>
      <c r="TWX246" s="92"/>
      <c r="TWY246" s="92"/>
      <c r="TWZ246" s="92"/>
      <c r="TXA246" s="92"/>
      <c r="TXB246" s="92"/>
      <c r="TXC246" s="92"/>
      <c r="TXD246" s="92"/>
      <c r="TXE246" s="92"/>
      <c r="TXF246" s="92"/>
      <c r="TXG246" s="92"/>
      <c r="TXH246" s="92"/>
      <c r="TXI246" s="92"/>
      <c r="TXJ246" s="92"/>
      <c r="TXK246" s="92"/>
      <c r="TXL246" s="92"/>
      <c r="TXM246" s="92"/>
      <c r="TXN246" s="92"/>
      <c r="TXO246" s="92"/>
      <c r="TXP246" s="92"/>
      <c r="TXQ246" s="92"/>
      <c r="TXR246" s="92"/>
      <c r="TXS246" s="92"/>
      <c r="TXT246" s="92"/>
      <c r="TXU246" s="92"/>
      <c r="TXV246" s="92"/>
      <c r="TXW246" s="92"/>
      <c r="TXX246" s="92"/>
      <c r="TXY246" s="92"/>
      <c r="TXZ246" s="92"/>
      <c r="TYA246" s="92"/>
      <c r="TYB246" s="92"/>
      <c r="TYC246" s="92"/>
      <c r="TYD246" s="92"/>
      <c r="TYE246" s="92"/>
      <c r="TYF246" s="92"/>
      <c r="TYG246" s="92"/>
      <c r="TYH246" s="92"/>
      <c r="TYI246" s="92"/>
      <c r="TYJ246" s="92"/>
      <c r="TYK246" s="92"/>
      <c r="TYL246" s="92"/>
      <c r="TYM246" s="92"/>
      <c r="TYN246" s="92"/>
      <c r="TYO246" s="92"/>
      <c r="TYP246" s="92"/>
      <c r="TYQ246" s="92"/>
      <c r="TYR246" s="92"/>
      <c r="TYS246" s="92"/>
      <c r="TYT246" s="92"/>
      <c r="TYU246" s="92"/>
      <c r="TYV246" s="92"/>
      <c r="TYW246" s="92"/>
      <c r="TYX246" s="92"/>
      <c r="TYY246" s="92"/>
      <c r="TYZ246" s="92"/>
      <c r="TZA246" s="92"/>
      <c r="TZB246" s="92"/>
      <c r="TZC246" s="92"/>
      <c r="TZD246" s="92"/>
      <c r="TZE246" s="92"/>
      <c r="TZF246" s="92"/>
      <c r="TZG246" s="92"/>
      <c r="TZH246" s="92"/>
      <c r="TZI246" s="92"/>
      <c r="TZJ246" s="92"/>
      <c r="TZK246" s="92"/>
      <c r="TZL246" s="92"/>
      <c r="TZM246" s="92"/>
      <c r="TZN246" s="92"/>
      <c r="TZO246" s="92"/>
      <c r="TZP246" s="92"/>
      <c r="TZQ246" s="92"/>
      <c r="TZR246" s="92"/>
      <c r="TZS246" s="92"/>
      <c r="TZT246" s="92"/>
      <c r="TZU246" s="92"/>
      <c r="TZV246" s="92"/>
      <c r="TZW246" s="92"/>
      <c r="TZX246" s="92"/>
      <c r="TZY246" s="92"/>
      <c r="TZZ246" s="92"/>
      <c r="UAA246" s="92"/>
      <c r="UAB246" s="92"/>
      <c r="UAC246" s="92"/>
      <c r="UAD246" s="92"/>
      <c r="UAE246" s="92"/>
      <c r="UAF246" s="92"/>
      <c r="UAG246" s="92"/>
      <c r="UAH246" s="92"/>
      <c r="UAI246" s="92"/>
      <c r="UAJ246" s="92"/>
      <c r="UAK246" s="92"/>
      <c r="UAL246" s="92"/>
      <c r="UAM246" s="92"/>
      <c r="UAN246" s="92"/>
      <c r="UAO246" s="92"/>
      <c r="UAP246" s="92"/>
      <c r="UAQ246" s="92"/>
      <c r="UAR246" s="92"/>
      <c r="UAS246" s="92"/>
      <c r="UAT246" s="92"/>
      <c r="UAU246" s="92"/>
      <c r="UAV246" s="92"/>
      <c r="UAW246" s="92"/>
      <c r="UAX246" s="92"/>
      <c r="UAY246" s="92"/>
      <c r="UAZ246" s="92"/>
      <c r="UBA246" s="92"/>
      <c r="UBB246" s="92"/>
      <c r="UBC246" s="92"/>
      <c r="UBD246" s="92"/>
      <c r="UBE246" s="92"/>
      <c r="UBF246" s="92"/>
      <c r="UBG246" s="92"/>
      <c r="UBH246" s="92"/>
      <c r="UBI246" s="92"/>
      <c r="UBJ246" s="92"/>
      <c r="UBK246" s="92"/>
      <c r="UBL246" s="92"/>
      <c r="UBM246" s="92"/>
      <c r="UBN246" s="92"/>
      <c r="UBO246" s="92"/>
      <c r="UBP246" s="92"/>
      <c r="UBQ246" s="92"/>
      <c r="UBR246" s="92"/>
      <c r="UBS246" s="92"/>
      <c r="UBT246" s="92"/>
      <c r="UBU246" s="92"/>
      <c r="UBV246" s="92"/>
      <c r="UBW246" s="92"/>
      <c r="UBX246" s="92"/>
      <c r="UBY246" s="92"/>
      <c r="UBZ246" s="92"/>
      <c r="UCA246" s="92"/>
      <c r="UCB246" s="92"/>
      <c r="UCC246" s="92"/>
      <c r="UCD246" s="92"/>
      <c r="UCE246" s="92"/>
      <c r="UCF246" s="92"/>
      <c r="UCG246" s="92"/>
      <c r="UCH246" s="92"/>
      <c r="UCI246" s="92"/>
      <c r="UCJ246" s="92"/>
      <c r="UCK246" s="92"/>
      <c r="UCL246" s="92"/>
      <c r="UCM246" s="92"/>
      <c r="UCN246" s="92"/>
      <c r="UCO246" s="92"/>
      <c r="UCP246" s="92"/>
      <c r="UCQ246" s="92"/>
      <c r="UCR246" s="92"/>
      <c r="UCS246" s="92"/>
      <c r="UCT246" s="92"/>
      <c r="UCU246" s="92"/>
      <c r="UCV246" s="92"/>
      <c r="UCW246" s="92"/>
      <c r="UCX246" s="92"/>
      <c r="UCY246" s="92"/>
      <c r="UCZ246" s="92"/>
      <c r="UDA246" s="92"/>
      <c r="UDB246" s="92"/>
      <c r="UDC246" s="92"/>
      <c r="UDD246" s="92"/>
      <c r="UDE246" s="92"/>
      <c r="UDF246" s="92"/>
      <c r="UDG246" s="92"/>
      <c r="UDH246" s="92"/>
      <c r="UDI246" s="92"/>
      <c r="UDJ246" s="92"/>
      <c r="UDK246" s="92"/>
      <c r="UDL246" s="92"/>
      <c r="UDM246" s="92"/>
      <c r="UDN246" s="92"/>
      <c r="UDO246" s="92"/>
      <c r="UDP246" s="92"/>
      <c r="UDQ246" s="92"/>
      <c r="UDR246" s="92"/>
      <c r="UDS246" s="92"/>
      <c r="UDT246" s="92"/>
      <c r="UDU246" s="92"/>
      <c r="UDV246" s="92"/>
      <c r="UDW246" s="92"/>
      <c r="UDX246" s="92"/>
      <c r="UDY246" s="92"/>
      <c r="UDZ246" s="92"/>
      <c r="UEA246" s="92"/>
      <c r="UEB246" s="92"/>
      <c r="UEC246" s="92"/>
      <c r="UED246" s="92"/>
      <c r="UEE246" s="92"/>
      <c r="UEF246" s="92"/>
      <c r="UEG246" s="92"/>
      <c r="UEH246" s="92"/>
      <c r="UEI246" s="92"/>
      <c r="UEJ246" s="92"/>
      <c r="UEK246" s="92"/>
      <c r="UEL246" s="92"/>
      <c r="UEM246" s="92"/>
      <c r="UEN246" s="92"/>
      <c r="UEO246" s="92"/>
      <c r="UEP246" s="92"/>
      <c r="UEQ246" s="92"/>
      <c r="UER246" s="92"/>
      <c r="UES246" s="92"/>
      <c r="UET246" s="92"/>
      <c r="UEU246" s="92"/>
      <c r="UEV246" s="92"/>
      <c r="UEW246" s="92"/>
      <c r="UEX246" s="92"/>
      <c r="UEY246" s="92"/>
      <c r="UEZ246" s="92"/>
      <c r="UFA246" s="92"/>
      <c r="UFB246" s="92"/>
      <c r="UFC246" s="92"/>
      <c r="UFD246" s="92"/>
      <c r="UFE246" s="92"/>
      <c r="UFF246" s="92"/>
      <c r="UFG246" s="92"/>
      <c r="UFH246" s="92"/>
      <c r="UFI246" s="92"/>
      <c r="UFJ246" s="92"/>
      <c r="UFK246" s="92"/>
      <c r="UFL246" s="92"/>
      <c r="UFM246" s="92"/>
      <c r="UFN246" s="92"/>
      <c r="UFO246" s="92"/>
      <c r="UFP246" s="92"/>
      <c r="UFQ246" s="92"/>
      <c r="UFR246" s="92"/>
      <c r="UFS246" s="92"/>
      <c r="UFT246" s="92"/>
      <c r="UFU246" s="92"/>
      <c r="UFV246" s="92"/>
      <c r="UFW246" s="92"/>
      <c r="UFX246" s="92"/>
      <c r="UFY246" s="92"/>
      <c r="UFZ246" s="92"/>
      <c r="UGA246" s="92"/>
      <c r="UGB246" s="92"/>
      <c r="UGC246" s="92"/>
      <c r="UGD246" s="92"/>
      <c r="UGE246" s="92"/>
      <c r="UGF246" s="92"/>
      <c r="UGG246" s="92"/>
      <c r="UGH246" s="92"/>
      <c r="UGI246" s="92"/>
      <c r="UGJ246" s="92"/>
      <c r="UGK246" s="92"/>
      <c r="UGL246" s="92"/>
      <c r="UGM246" s="92"/>
      <c r="UGN246" s="92"/>
      <c r="UGO246" s="92"/>
      <c r="UGP246" s="92"/>
      <c r="UGQ246" s="92"/>
      <c r="UGR246" s="92"/>
      <c r="UGS246" s="92"/>
      <c r="UGT246" s="92"/>
      <c r="UGU246" s="92"/>
      <c r="UGV246" s="92"/>
      <c r="UGW246" s="92"/>
      <c r="UGX246" s="92"/>
      <c r="UGY246" s="92"/>
      <c r="UGZ246" s="92"/>
      <c r="UHA246" s="92"/>
      <c r="UHB246" s="92"/>
      <c r="UHC246" s="92"/>
      <c r="UHD246" s="92"/>
      <c r="UHE246" s="92"/>
      <c r="UHF246" s="92"/>
      <c r="UHG246" s="92"/>
      <c r="UHH246" s="92"/>
      <c r="UHI246" s="92"/>
      <c r="UHJ246" s="92"/>
      <c r="UHK246" s="92"/>
      <c r="UHL246" s="92"/>
      <c r="UHM246" s="92"/>
      <c r="UHN246" s="92"/>
      <c r="UHO246" s="92"/>
      <c r="UHP246" s="92"/>
      <c r="UHQ246" s="92"/>
      <c r="UHR246" s="92"/>
      <c r="UHS246" s="92"/>
      <c r="UHT246" s="92"/>
      <c r="UHU246" s="92"/>
      <c r="UHV246" s="92"/>
      <c r="UHW246" s="92"/>
      <c r="UHX246" s="92"/>
      <c r="UHY246" s="92"/>
      <c r="UHZ246" s="92"/>
      <c r="UIA246" s="92"/>
      <c r="UIB246" s="92"/>
      <c r="UIC246" s="92"/>
      <c r="UID246" s="92"/>
      <c r="UIE246" s="92"/>
      <c r="UIF246" s="92"/>
      <c r="UIG246" s="92"/>
      <c r="UIH246" s="92"/>
      <c r="UII246" s="92"/>
      <c r="UIJ246" s="92"/>
      <c r="UIK246" s="92"/>
      <c r="UIL246" s="92"/>
      <c r="UIM246" s="92"/>
      <c r="UIN246" s="92"/>
      <c r="UIO246" s="92"/>
      <c r="UIP246" s="92"/>
      <c r="UIQ246" s="92"/>
      <c r="UIR246" s="92"/>
      <c r="UIS246" s="92"/>
      <c r="UIT246" s="92"/>
      <c r="UIU246" s="92"/>
      <c r="UIV246" s="92"/>
      <c r="UIW246" s="92"/>
      <c r="UIX246" s="92"/>
      <c r="UIY246" s="92"/>
      <c r="UIZ246" s="92"/>
      <c r="UJA246" s="92"/>
      <c r="UJB246" s="92"/>
      <c r="UJC246" s="92"/>
      <c r="UJD246" s="92"/>
      <c r="UJE246" s="92"/>
      <c r="UJF246" s="92"/>
      <c r="UJG246" s="92"/>
      <c r="UJH246" s="92"/>
      <c r="UJI246" s="92"/>
      <c r="UJJ246" s="92"/>
      <c r="UJK246" s="92"/>
      <c r="UJL246" s="92"/>
      <c r="UJM246" s="92"/>
      <c r="UJN246" s="92"/>
      <c r="UJO246" s="92"/>
      <c r="UJP246" s="92"/>
      <c r="UJQ246" s="92"/>
      <c r="UJR246" s="92"/>
      <c r="UJS246" s="92"/>
      <c r="UJT246" s="92"/>
      <c r="UJU246" s="92"/>
      <c r="UJV246" s="92"/>
      <c r="UJW246" s="92"/>
      <c r="UJX246" s="92"/>
      <c r="UJY246" s="92"/>
      <c r="UJZ246" s="92"/>
      <c r="UKA246" s="92"/>
      <c r="UKB246" s="92"/>
      <c r="UKC246" s="92"/>
      <c r="UKD246" s="92"/>
      <c r="UKE246" s="92"/>
      <c r="UKF246" s="92"/>
      <c r="UKG246" s="92"/>
      <c r="UKH246" s="92"/>
      <c r="UKI246" s="92"/>
      <c r="UKJ246" s="92"/>
      <c r="UKK246" s="92"/>
      <c r="UKL246" s="92"/>
      <c r="UKM246" s="92"/>
      <c r="UKN246" s="92"/>
      <c r="UKO246" s="92"/>
      <c r="UKP246" s="92"/>
      <c r="UKQ246" s="92"/>
      <c r="UKR246" s="92"/>
      <c r="UKS246" s="92"/>
      <c r="UKT246" s="92"/>
      <c r="UKU246" s="92"/>
      <c r="UKV246" s="92"/>
      <c r="UKW246" s="92"/>
      <c r="UKX246" s="92"/>
      <c r="UKY246" s="92"/>
      <c r="UKZ246" s="92"/>
      <c r="ULA246" s="92"/>
      <c r="ULB246" s="92"/>
      <c r="ULC246" s="92"/>
      <c r="ULD246" s="92"/>
      <c r="ULE246" s="92"/>
      <c r="ULF246" s="92"/>
      <c r="ULG246" s="92"/>
      <c r="ULH246" s="92"/>
      <c r="ULI246" s="92"/>
      <c r="ULJ246" s="92"/>
      <c r="ULK246" s="92"/>
      <c r="ULL246" s="92"/>
      <c r="ULM246" s="92"/>
      <c r="ULN246" s="92"/>
      <c r="ULO246" s="92"/>
      <c r="ULP246" s="92"/>
      <c r="ULQ246" s="92"/>
      <c r="ULR246" s="92"/>
      <c r="ULS246" s="92"/>
      <c r="ULT246" s="92"/>
      <c r="ULU246" s="92"/>
      <c r="ULV246" s="92"/>
      <c r="ULW246" s="92"/>
      <c r="ULX246" s="92"/>
      <c r="ULY246" s="92"/>
      <c r="ULZ246" s="92"/>
      <c r="UMA246" s="92"/>
      <c r="UMB246" s="92"/>
      <c r="UMC246" s="92"/>
      <c r="UMD246" s="92"/>
      <c r="UME246" s="92"/>
      <c r="UMF246" s="92"/>
      <c r="UMG246" s="92"/>
      <c r="UMH246" s="92"/>
      <c r="UMI246" s="92"/>
      <c r="UMJ246" s="92"/>
      <c r="UMK246" s="92"/>
      <c r="UML246" s="92"/>
      <c r="UMM246" s="92"/>
      <c r="UMN246" s="92"/>
      <c r="UMO246" s="92"/>
      <c r="UMP246" s="92"/>
      <c r="UMQ246" s="92"/>
      <c r="UMR246" s="92"/>
      <c r="UMS246" s="92"/>
      <c r="UMT246" s="92"/>
      <c r="UMU246" s="92"/>
      <c r="UMV246" s="92"/>
      <c r="UMW246" s="92"/>
      <c r="UMX246" s="92"/>
      <c r="UMY246" s="92"/>
      <c r="UMZ246" s="92"/>
      <c r="UNA246" s="92"/>
      <c r="UNB246" s="92"/>
      <c r="UNC246" s="92"/>
      <c r="UND246" s="92"/>
      <c r="UNE246" s="92"/>
      <c r="UNF246" s="92"/>
      <c r="UNG246" s="92"/>
      <c r="UNH246" s="92"/>
      <c r="UNI246" s="92"/>
      <c r="UNJ246" s="92"/>
      <c r="UNK246" s="92"/>
      <c r="UNL246" s="92"/>
      <c r="UNM246" s="92"/>
      <c r="UNN246" s="92"/>
      <c r="UNO246" s="92"/>
      <c r="UNP246" s="92"/>
      <c r="UNQ246" s="92"/>
      <c r="UNR246" s="92"/>
      <c r="UNS246" s="92"/>
      <c r="UNT246" s="92"/>
      <c r="UNU246" s="92"/>
      <c r="UNV246" s="92"/>
      <c r="UNW246" s="92"/>
      <c r="UNX246" s="92"/>
      <c r="UNY246" s="92"/>
      <c r="UNZ246" s="92"/>
      <c r="UOA246" s="92"/>
      <c r="UOB246" s="92"/>
      <c r="UOC246" s="92"/>
      <c r="UOD246" s="92"/>
      <c r="UOE246" s="92"/>
      <c r="UOF246" s="92"/>
      <c r="UOG246" s="92"/>
      <c r="UOH246" s="92"/>
      <c r="UOI246" s="92"/>
      <c r="UOJ246" s="92"/>
      <c r="UOK246" s="92"/>
      <c r="UOL246" s="92"/>
      <c r="UOM246" s="92"/>
      <c r="UON246" s="92"/>
      <c r="UOO246" s="92"/>
      <c r="UOP246" s="92"/>
      <c r="UOQ246" s="92"/>
      <c r="UOR246" s="92"/>
      <c r="UOS246" s="92"/>
      <c r="UOT246" s="92"/>
      <c r="UOU246" s="92"/>
      <c r="UOV246" s="92"/>
      <c r="UOW246" s="92"/>
      <c r="UOX246" s="92"/>
      <c r="UOY246" s="92"/>
      <c r="UOZ246" s="92"/>
      <c r="UPA246" s="92"/>
      <c r="UPB246" s="92"/>
      <c r="UPC246" s="92"/>
      <c r="UPD246" s="92"/>
      <c r="UPE246" s="92"/>
      <c r="UPF246" s="92"/>
      <c r="UPG246" s="92"/>
      <c r="UPH246" s="92"/>
      <c r="UPI246" s="92"/>
      <c r="UPJ246" s="92"/>
      <c r="UPK246" s="92"/>
      <c r="UPL246" s="92"/>
      <c r="UPM246" s="92"/>
      <c r="UPN246" s="92"/>
      <c r="UPO246" s="92"/>
      <c r="UPP246" s="92"/>
      <c r="UPQ246" s="92"/>
      <c r="UPR246" s="92"/>
      <c r="UPS246" s="92"/>
      <c r="UPT246" s="92"/>
      <c r="UPU246" s="92"/>
      <c r="UPV246" s="92"/>
      <c r="UPW246" s="92"/>
      <c r="UPX246" s="92"/>
      <c r="UPY246" s="92"/>
      <c r="UPZ246" s="92"/>
      <c r="UQA246" s="92"/>
      <c r="UQB246" s="92"/>
      <c r="UQC246" s="92"/>
      <c r="UQD246" s="92"/>
      <c r="UQE246" s="92"/>
      <c r="UQF246" s="92"/>
      <c r="UQG246" s="92"/>
      <c r="UQH246" s="92"/>
      <c r="UQI246" s="92"/>
      <c r="UQJ246" s="92"/>
      <c r="UQK246" s="92"/>
      <c r="UQL246" s="92"/>
      <c r="UQM246" s="92"/>
      <c r="UQN246" s="92"/>
      <c r="UQO246" s="92"/>
      <c r="UQP246" s="92"/>
      <c r="UQQ246" s="92"/>
      <c r="UQR246" s="92"/>
      <c r="UQS246" s="92"/>
      <c r="UQT246" s="92"/>
      <c r="UQU246" s="92"/>
      <c r="UQV246" s="92"/>
      <c r="UQW246" s="92"/>
      <c r="UQX246" s="92"/>
      <c r="UQY246" s="92"/>
      <c r="UQZ246" s="92"/>
      <c r="URA246" s="92"/>
      <c r="URB246" s="92"/>
      <c r="URC246" s="92"/>
      <c r="URD246" s="92"/>
      <c r="URE246" s="92"/>
      <c r="URF246" s="92"/>
      <c r="URG246" s="92"/>
      <c r="URH246" s="92"/>
      <c r="URI246" s="92"/>
      <c r="URJ246" s="92"/>
      <c r="URK246" s="92"/>
      <c r="URL246" s="92"/>
      <c r="URM246" s="92"/>
      <c r="URN246" s="92"/>
      <c r="URO246" s="92"/>
      <c r="URP246" s="92"/>
      <c r="URQ246" s="92"/>
      <c r="URR246" s="92"/>
      <c r="URS246" s="92"/>
      <c r="URT246" s="92"/>
      <c r="URU246" s="92"/>
      <c r="URV246" s="92"/>
      <c r="URW246" s="92"/>
      <c r="URX246" s="92"/>
      <c r="URY246" s="92"/>
      <c r="URZ246" s="92"/>
      <c r="USA246" s="92"/>
      <c r="USB246" s="92"/>
      <c r="USC246" s="92"/>
      <c r="USD246" s="92"/>
      <c r="USE246" s="92"/>
      <c r="USF246" s="92"/>
      <c r="USG246" s="92"/>
      <c r="USH246" s="92"/>
      <c r="USI246" s="92"/>
      <c r="USJ246" s="92"/>
      <c r="USK246" s="92"/>
      <c r="USL246" s="92"/>
      <c r="USM246" s="92"/>
      <c r="USN246" s="92"/>
      <c r="USO246" s="92"/>
      <c r="USP246" s="92"/>
      <c r="USQ246" s="92"/>
      <c r="USR246" s="92"/>
      <c r="USS246" s="92"/>
      <c r="UST246" s="92"/>
      <c r="USU246" s="92"/>
      <c r="USV246" s="92"/>
      <c r="USW246" s="92"/>
      <c r="USX246" s="92"/>
      <c r="USY246" s="92"/>
      <c r="USZ246" s="92"/>
      <c r="UTA246" s="92"/>
      <c r="UTB246" s="92"/>
      <c r="UTC246" s="92"/>
      <c r="UTD246" s="92"/>
      <c r="UTE246" s="92"/>
      <c r="UTF246" s="92"/>
      <c r="UTG246" s="92"/>
      <c r="UTH246" s="92"/>
      <c r="UTI246" s="92"/>
      <c r="UTJ246" s="92"/>
      <c r="UTK246" s="92"/>
      <c r="UTL246" s="92"/>
      <c r="UTM246" s="92"/>
      <c r="UTN246" s="92"/>
      <c r="UTO246" s="92"/>
      <c r="UTP246" s="92"/>
      <c r="UTQ246" s="92"/>
      <c r="UTR246" s="92"/>
      <c r="UTS246" s="92"/>
      <c r="UTT246" s="92"/>
      <c r="UTU246" s="92"/>
      <c r="UTV246" s="92"/>
      <c r="UTW246" s="92"/>
      <c r="UTX246" s="92"/>
      <c r="UTY246" s="92"/>
      <c r="UTZ246" s="92"/>
      <c r="UUA246" s="92"/>
      <c r="UUB246" s="92"/>
      <c r="UUC246" s="92"/>
      <c r="UUD246" s="92"/>
      <c r="UUE246" s="92"/>
      <c r="UUF246" s="92"/>
      <c r="UUG246" s="92"/>
      <c r="UUH246" s="92"/>
      <c r="UUI246" s="92"/>
      <c r="UUJ246" s="92"/>
      <c r="UUK246" s="92"/>
      <c r="UUL246" s="92"/>
      <c r="UUM246" s="92"/>
      <c r="UUN246" s="92"/>
      <c r="UUO246" s="92"/>
      <c r="UUP246" s="92"/>
      <c r="UUQ246" s="92"/>
      <c r="UUR246" s="92"/>
      <c r="UUS246" s="92"/>
      <c r="UUT246" s="92"/>
      <c r="UUU246" s="92"/>
      <c r="UUV246" s="92"/>
      <c r="UUW246" s="92"/>
      <c r="UUX246" s="92"/>
      <c r="UUY246" s="92"/>
      <c r="UUZ246" s="92"/>
      <c r="UVA246" s="92"/>
      <c r="UVB246" s="92"/>
      <c r="UVC246" s="92"/>
      <c r="UVD246" s="92"/>
      <c r="UVE246" s="92"/>
      <c r="UVF246" s="92"/>
      <c r="UVG246" s="92"/>
      <c r="UVH246" s="92"/>
      <c r="UVI246" s="92"/>
      <c r="UVJ246" s="92"/>
      <c r="UVK246" s="92"/>
      <c r="UVL246" s="92"/>
      <c r="UVM246" s="92"/>
      <c r="UVN246" s="92"/>
      <c r="UVO246" s="92"/>
      <c r="UVP246" s="92"/>
      <c r="UVQ246" s="92"/>
      <c r="UVR246" s="92"/>
      <c r="UVS246" s="92"/>
      <c r="UVT246" s="92"/>
      <c r="UVU246" s="92"/>
      <c r="UVV246" s="92"/>
      <c r="UVW246" s="92"/>
      <c r="UVX246" s="92"/>
      <c r="UVY246" s="92"/>
      <c r="UVZ246" s="92"/>
      <c r="UWA246" s="92"/>
      <c r="UWB246" s="92"/>
      <c r="UWC246" s="92"/>
      <c r="UWD246" s="92"/>
      <c r="UWE246" s="92"/>
      <c r="UWF246" s="92"/>
      <c r="UWG246" s="92"/>
      <c r="UWH246" s="92"/>
      <c r="UWI246" s="92"/>
      <c r="UWJ246" s="92"/>
      <c r="UWK246" s="92"/>
      <c r="UWL246" s="92"/>
      <c r="UWM246" s="92"/>
      <c r="UWN246" s="92"/>
      <c r="UWO246" s="92"/>
      <c r="UWP246" s="92"/>
      <c r="UWQ246" s="92"/>
      <c r="UWR246" s="92"/>
      <c r="UWS246" s="92"/>
      <c r="UWT246" s="92"/>
      <c r="UWU246" s="92"/>
      <c r="UWV246" s="92"/>
      <c r="UWW246" s="92"/>
      <c r="UWX246" s="92"/>
      <c r="UWY246" s="92"/>
      <c r="UWZ246" s="92"/>
      <c r="UXA246" s="92"/>
      <c r="UXB246" s="92"/>
      <c r="UXC246" s="92"/>
      <c r="UXD246" s="92"/>
      <c r="UXE246" s="92"/>
      <c r="UXF246" s="92"/>
      <c r="UXG246" s="92"/>
      <c r="UXH246" s="92"/>
      <c r="UXI246" s="92"/>
      <c r="UXJ246" s="92"/>
      <c r="UXK246" s="92"/>
      <c r="UXL246" s="92"/>
      <c r="UXM246" s="92"/>
      <c r="UXN246" s="92"/>
      <c r="UXO246" s="92"/>
      <c r="UXP246" s="92"/>
      <c r="UXQ246" s="92"/>
      <c r="UXR246" s="92"/>
      <c r="UXS246" s="92"/>
      <c r="UXT246" s="92"/>
      <c r="UXU246" s="92"/>
      <c r="UXV246" s="92"/>
      <c r="UXW246" s="92"/>
      <c r="UXX246" s="92"/>
      <c r="UXY246" s="92"/>
      <c r="UXZ246" s="92"/>
      <c r="UYA246" s="92"/>
      <c r="UYB246" s="92"/>
      <c r="UYC246" s="92"/>
      <c r="UYD246" s="92"/>
      <c r="UYE246" s="92"/>
      <c r="UYF246" s="92"/>
      <c r="UYG246" s="92"/>
      <c r="UYH246" s="92"/>
      <c r="UYI246" s="92"/>
      <c r="UYJ246" s="92"/>
      <c r="UYK246" s="92"/>
      <c r="UYL246" s="92"/>
      <c r="UYM246" s="92"/>
      <c r="UYN246" s="92"/>
      <c r="UYO246" s="92"/>
      <c r="UYP246" s="92"/>
      <c r="UYQ246" s="92"/>
      <c r="UYR246" s="92"/>
      <c r="UYS246" s="92"/>
      <c r="UYT246" s="92"/>
      <c r="UYU246" s="92"/>
      <c r="UYV246" s="92"/>
      <c r="UYW246" s="92"/>
      <c r="UYX246" s="92"/>
      <c r="UYY246" s="92"/>
      <c r="UYZ246" s="92"/>
      <c r="UZA246" s="92"/>
      <c r="UZB246" s="92"/>
      <c r="UZC246" s="92"/>
      <c r="UZD246" s="92"/>
      <c r="UZE246" s="92"/>
      <c r="UZF246" s="92"/>
      <c r="UZG246" s="92"/>
      <c r="UZH246" s="92"/>
      <c r="UZI246" s="92"/>
      <c r="UZJ246" s="92"/>
      <c r="UZK246" s="92"/>
      <c r="UZL246" s="92"/>
      <c r="UZM246" s="92"/>
      <c r="UZN246" s="92"/>
      <c r="UZO246" s="92"/>
      <c r="UZP246" s="92"/>
      <c r="UZQ246" s="92"/>
      <c r="UZR246" s="92"/>
      <c r="UZS246" s="92"/>
      <c r="UZT246" s="92"/>
      <c r="UZU246" s="92"/>
      <c r="UZV246" s="92"/>
      <c r="UZW246" s="92"/>
      <c r="UZX246" s="92"/>
      <c r="UZY246" s="92"/>
      <c r="UZZ246" s="92"/>
      <c r="VAA246" s="92"/>
      <c r="VAB246" s="92"/>
      <c r="VAC246" s="92"/>
      <c r="VAD246" s="92"/>
      <c r="VAE246" s="92"/>
      <c r="VAF246" s="92"/>
      <c r="VAG246" s="92"/>
      <c r="VAH246" s="92"/>
      <c r="VAI246" s="92"/>
      <c r="VAJ246" s="92"/>
      <c r="VAK246" s="92"/>
      <c r="VAL246" s="92"/>
      <c r="VAM246" s="92"/>
      <c r="VAN246" s="92"/>
      <c r="VAO246" s="92"/>
      <c r="VAP246" s="92"/>
      <c r="VAQ246" s="92"/>
      <c r="VAR246" s="92"/>
      <c r="VAS246" s="92"/>
      <c r="VAT246" s="92"/>
      <c r="VAU246" s="92"/>
      <c r="VAV246" s="92"/>
      <c r="VAW246" s="92"/>
      <c r="VAX246" s="92"/>
      <c r="VAY246" s="92"/>
      <c r="VAZ246" s="92"/>
      <c r="VBA246" s="92"/>
      <c r="VBB246" s="92"/>
      <c r="VBC246" s="92"/>
      <c r="VBD246" s="92"/>
      <c r="VBE246" s="92"/>
      <c r="VBF246" s="92"/>
      <c r="VBG246" s="92"/>
      <c r="VBH246" s="92"/>
      <c r="VBI246" s="92"/>
      <c r="VBJ246" s="92"/>
      <c r="VBK246" s="92"/>
      <c r="VBL246" s="92"/>
      <c r="VBM246" s="92"/>
      <c r="VBN246" s="92"/>
      <c r="VBO246" s="92"/>
      <c r="VBP246" s="92"/>
      <c r="VBQ246" s="92"/>
      <c r="VBR246" s="92"/>
      <c r="VBS246" s="92"/>
      <c r="VBT246" s="92"/>
      <c r="VBU246" s="92"/>
      <c r="VBV246" s="92"/>
      <c r="VBW246" s="92"/>
      <c r="VBX246" s="92"/>
      <c r="VBY246" s="92"/>
      <c r="VBZ246" s="92"/>
      <c r="VCA246" s="92"/>
      <c r="VCB246" s="92"/>
      <c r="VCC246" s="92"/>
      <c r="VCD246" s="92"/>
      <c r="VCE246" s="92"/>
      <c r="VCF246" s="92"/>
      <c r="VCG246" s="92"/>
      <c r="VCH246" s="92"/>
      <c r="VCI246" s="92"/>
      <c r="VCJ246" s="92"/>
      <c r="VCK246" s="92"/>
      <c r="VCL246" s="92"/>
      <c r="VCM246" s="92"/>
      <c r="VCN246" s="92"/>
      <c r="VCO246" s="92"/>
      <c r="VCP246" s="92"/>
      <c r="VCQ246" s="92"/>
      <c r="VCR246" s="92"/>
      <c r="VCS246" s="92"/>
      <c r="VCT246" s="92"/>
      <c r="VCU246" s="92"/>
      <c r="VCV246" s="92"/>
      <c r="VCW246" s="92"/>
      <c r="VCX246" s="92"/>
      <c r="VCY246" s="92"/>
      <c r="VCZ246" s="92"/>
      <c r="VDA246" s="92"/>
      <c r="VDB246" s="92"/>
      <c r="VDC246" s="92"/>
      <c r="VDD246" s="92"/>
      <c r="VDE246" s="92"/>
      <c r="VDF246" s="92"/>
      <c r="VDG246" s="92"/>
      <c r="VDH246" s="92"/>
      <c r="VDI246" s="92"/>
      <c r="VDJ246" s="92"/>
      <c r="VDK246" s="92"/>
      <c r="VDL246" s="92"/>
      <c r="VDM246" s="92"/>
      <c r="VDN246" s="92"/>
      <c r="VDO246" s="92"/>
      <c r="VDP246" s="92"/>
      <c r="VDQ246" s="92"/>
      <c r="VDR246" s="92"/>
      <c r="VDS246" s="92"/>
      <c r="VDT246" s="92"/>
      <c r="VDU246" s="92"/>
      <c r="VDV246" s="92"/>
      <c r="VDW246" s="92"/>
      <c r="VDX246" s="92"/>
      <c r="VDY246" s="92"/>
      <c r="VDZ246" s="92"/>
      <c r="VEA246" s="92"/>
      <c r="VEB246" s="92"/>
      <c r="VEC246" s="92"/>
      <c r="VED246" s="92"/>
      <c r="VEE246" s="92"/>
      <c r="VEF246" s="92"/>
      <c r="VEG246" s="92"/>
      <c r="VEH246" s="92"/>
      <c r="VEI246" s="92"/>
      <c r="VEJ246" s="92"/>
      <c r="VEK246" s="92"/>
      <c r="VEL246" s="92"/>
      <c r="VEM246" s="92"/>
      <c r="VEN246" s="92"/>
      <c r="VEO246" s="92"/>
      <c r="VEP246" s="92"/>
      <c r="VEQ246" s="92"/>
      <c r="VER246" s="92"/>
      <c r="VES246" s="92"/>
      <c r="VET246" s="92"/>
      <c r="VEU246" s="92"/>
      <c r="VEV246" s="92"/>
      <c r="VEW246" s="92"/>
      <c r="VEX246" s="92"/>
      <c r="VEY246" s="92"/>
      <c r="VEZ246" s="92"/>
      <c r="VFA246" s="92"/>
      <c r="VFB246" s="92"/>
      <c r="VFC246" s="92"/>
      <c r="VFD246" s="92"/>
      <c r="VFE246" s="92"/>
      <c r="VFF246" s="92"/>
      <c r="VFG246" s="92"/>
      <c r="VFH246" s="92"/>
      <c r="VFI246" s="92"/>
      <c r="VFJ246" s="92"/>
      <c r="VFK246" s="92"/>
      <c r="VFL246" s="92"/>
      <c r="VFM246" s="92"/>
      <c r="VFN246" s="92"/>
      <c r="VFO246" s="92"/>
      <c r="VFP246" s="92"/>
      <c r="VFQ246" s="92"/>
      <c r="VFR246" s="92"/>
      <c r="VFS246" s="92"/>
      <c r="VFT246" s="92"/>
      <c r="VFU246" s="92"/>
      <c r="VFV246" s="92"/>
      <c r="VFW246" s="92"/>
      <c r="VFX246" s="92"/>
      <c r="VFY246" s="92"/>
      <c r="VFZ246" s="92"/>
      <c r="VGA246" s="92"/>
      <c r="VGB246" s="92"/>
      <c r="VGC246" s="92"/>
      <c r="VGD246" s="92"/>
      <c r="VGE246" s="92"/>
      <c r="VGF246" s="92"/>
      <c r="VGG246" s="92"/>
      <c r="VGH246" s="92"/>
      <c r="VGI246" s="92"/>
      <c r="VGJ246" s="92"/>
      <c r="VGK246" s="92"/>
      <c r="VGL246" s="92"/>
      <c r="VGM246" s="92"/>
      <c r="VGN246" s="92"/>
      <c r="VGO246" s="92"/>
      <c r="VGP246" s="92"/>
      <c r="VGQ246" s="92"/>
      <c r="VGR246" s="92"/>
      <c r="VGS246" s="92"/>
      <c r="VGT246" s="92"/>
      <c r="VGU246" s="92"/>
      <c r="VGV246" s="92"/>
      <c r="VGW246" s="92"/>
      <c r="VGX246" s="92"/>
      <c r="VGY246" s="92"/>
      <c r="VGZ246" s="92"/>
      <c r="VHA246" s="92"/>
      <c r="VHB246" s="92"/>
      <c r="VHC246" s="92"/>
      <c r="VHD246" s="92"/>
      <c r="VHE246" s="92"/>
      <c r="VHF246" s="92"/>
      <c r="VHG246" s="92"/>
      <c r="VHH246" s="92"/>
      <c r="VHI246" s="92"/>
      <c r="VHJ246" s="92"/>
      <c r="VHK246" s="92"/>
      <c r="VHL246" s="92"/>
      <c r="VHM246" s="92"/>
      <c r="VHN246" s="92"/>
      <c r="VHO246" s="92"/>
      <c r="VHP246" s="92"/>
      <c r="VHQ246" s="92"/>
      <c r="VHR246" s="92"/>
      <c r="VHS246" s="92"/>
      <c r="VHT246" s="92"/>
      <c r="VHU246" s="92"/>
      <c r="VHV246" s="92"/>
      <c r="VHW246" s="92"/>
      <c r="VHX246" s="92"/>
      <c r="VHY246" s="92"/>
      <c r="VHZ246" s="92"/>
      <c r="VIA246" s="92"/>
      <c r="VIB246" s="92"/>
      <c r="VIC246" s="92"/>
      <c r="VID246" s="92"/>
      <c r="VIE246" s="92"/>
      <c r="VIF246" s="92"/>
      <c r="VIG246" s="92"/>
      <c r="VIH246" s="92"/>
      <c r="VII246" s="92"/>
      <c r="VIJ246" s="92"/>
      <c r="VIK246" s="92"/>
      <c r="VIL246" s="92"/>
      <c r="VIM246" s="92"/>
      <c r="VIN246" s="92"/>
      <c r="VIO246" s="92"/>
      <c r="VIP246" s="92"/>
      <c r="VIQ246" s="92"/>
      <c r="VIR246" s="92"/>
      <c r="VIS246" s="92"/>
      <c r="VIT246" s="92"/>
      <c r="VIU246" s="92"/>
      <c r="VIV246" s="92"/>
      <c r="VIW246" s="92"/>
      <c r="VIX246" s="92"/>
      <c r="VIY246" s="92"/>
      <c r="VIZ246" s="92"/>
      <c r="VJA246" s="92"/>
      <c r="VJB246" s="92"/>
      <c r="VJC246" s="92"/>
      <c r="VJD246" s="92"/>
      <c r="VJE246" s="92"/>
      <c r="VJF246" s="92"/>
      <c r="VJG246" s="92"/>
      <c r="VJH246" s="92"/>
      <c r="VJI246" s="92"/>
      <c r="VJJ246" s="92"/>
      <c r="VJK246" s="92"/>
      <c r="VJL246" s="92"/>
      <c r="VJM246" s="92"/>
      <c r="VJN246" s="92"/>
      <c r="VJO246" s="92"/>
      <c r="VJP246" s="92"/>
      <c r="VJQ246" s="92"/>
      <c r="VJR246" s="92"/>
      <c r="VJS246" s="92"/>
      <c r="VJT246" s="92"/>
      <c r="VJU246" s="92"/>
      <c r="VJV246" s="92"/>
      <c r="VJW246" s="92"/>
      <c r="VJX246" s="92"/>
      <c r="VJY246" s="92"/>
      <c r="VJZ246" s="92"/>
      <c r="VKA246" s="92"/>
      <c r="VKB246" s="92"/>
      <c r="VKC246" s="92"/>
      <c r="VKD246" s="92"/>
      <c r="VKE246" s="92"/>
      <c r="VKF246" s="92"/>
      <c r="VKG246" s="92"/>
      <c r="VKH246" s="92"/>
      <c r="VKI246" s="92"/>
      <c r="VKJ246" s="92"/>
      <c r="VKK246" s="92"/>
      <c r="VKL246" s="92"/>
      <c r="VKM246" s="92"/>
      <c r="VKN246" s="92"/>
      <c r="VKO246" s="92"/>
      <c r="VKP246" s="92"/>
      <c r="VKQ246" s="92"/>
      <c r="VKR246" s="92"/>
      <c r="VKS246" s="92"/>
      <c r="VKT246" s="92"/>
      <c r="VKU246" s="92"/>
      <c r="VKV246" s="92"/>
      <c r="VKW246" s="92"/>
      <c r="VKX246" s="92"/>
      <c r="VKY246" s="92"/>
      <c r="VKZ246" s="92"/>
      <c r="VLA246" s="92"/>
      <c r="VLB246" s="92"/>
      <c r="VLC246" s="92"/>
      <c r="VLD246" s="92"/>
      <c r="VLE246" s="92"/>
      <c r="VLF246" s="92"/>
      <c r="VLG246" s="92"/>
      <c r="VLH246" s="92"/>
      <c r="VLI246" s="92"/>
      <c r="VLJ246" s="92"/>
      <c r="VLK246" s="92"/>
      <c r="VLL246" s="92"/>
      <c r="VLM246" s="92"/>
      <c r="VLN246" s="92"/>
      <c r="VLO246" s="92"/>
      <c r="VLP246" s="92"/>
      <c r="VLQ246" s="92"/>
      <c r="VLR246" s="92"/>
      <c r="VLS246" s="92"/>
      <c r="VLT246" s="92"/>
      <c r="VLU246" s="92"/>
      <c r="VLV246" s="92"/>
      <c r="VLW246" s="92"/>
      <c r="VLX246" s="92"/>
      <c r="VLY246" s="92"/>
      <c r="VLZ246" s="92"/>
      <c r="VMA246" s="92"/>
      <c r="VMB246" s="92"/>
      <c r="VMC246" s="92"/>
      <c r="VMD246" s="92"/>
      <c r="VME246" s="92"/>
      <c r="VMF246" s="92"/>
      <c r="VMG246" s="92"/>
      <c r="VMH246" s="92"/>
      <c r="VMI246" s="92"/>
      <c r="VMJ246" s="92"/>
      <c r="VMK246" s="92"/>
      <c r="VML246" s="92"/>
      <c r="VMM246" s="92"/>
      <c r="VMN246" s="92"/>
      <c r="VMO246" s="92"/>
      <c r="VMP246" s="92"/>
      <c r="VMQ246" s="92"/>
      <c r="VMR246" s="92"/>
      <c r="VMS246" s="92"/>
      <c r="VMT246" s="92"/>
      <c r="VMU246" s="92"/>
      <c r="VMV246" s="92"/>
      <c r="VMW246" s="92"/>
      <c r="VMX246" s="92"/>
      <c r="VMY246" s="92"/>
      <c r="VMZ246" s="92"/>
      <c r="VNA246" s="92"/>
      <c r="VNB246" s="92"/>
      <c r="VNC246" s="92"/>
      <c r="VND246" s="92"/>
      <c r="VNE246" s="92"/>
      <c r="VNF246" s="92"/>
      <c r="VNG246" s="92"/>
      <c r="VNH246" s="92"/>
      <c r="VNI246" s="92"/>
      <c r="VNJ246" s="92"/>
      <c r="VNK246" s="92"/>
      <c r="VNL246" s="92"/>
      <c r="VNM246" s="92"/>
      <c r="VNN246" s="92"/>
      <c r="VNO246" s="92"/>
      <c r="VNP246" s="92"/>
      <c r="VNQ246" s="92"/>
      <c r="VNR246" s="92"/>
      <c r="VNS246" s="92"/>
      <c r="VNT246" s="92"/>
      <c r="VNU246" s="92"/>
      <c r="VNV246" s="92"/>
      <c r="VNW246" s="92"/>
      <c r="VNX246" s="92"/>
      <c r="VNY246" s="92"/>
      <c r="VNZ246" s="92"/>
      <c r="VOA246" s="92"/>
      <c r="VOB246" s="92"/>
      <c r="VOC246" s="92"/>
      <c r="VOD246" s="92"/>
      <c r="VOE246" s="92"/>
      <c r="VOF246" s="92"/>
      <c r="VOG246" s="92"/>
      <c r="VOH246" s="92"/>
      <c r="VOI246" s="92"/>
      <c r="VOJ246" s="92"/>
      <c r="VOK246" s="92"/>
      <c r="VOL246" s="92"/>
      <c r="VOM246" s="92"/>
      <c r="VON246" s="92"/>
      <c r="VOO246" s="92"/>
      <c r="VOP246" s="92"/>
      <c r="VOQ246" s="92"/>
      <c r="VOR246" s="92"/>
      <c r="VOS246" s="92"/>
      <c r="VOT246" s="92"/>
      <c r="VOU246" s="92"/>
      <c r="VOV246" s="92"/>
      <c r="VOW246" s="92"/>
      <c r="VOX246" s="92"/>
      <c r="VOY246" s="92"/>
      <c r="VOZ246" s="92"/>
      <c r="VPA246" s="92"/>
      <c r="VPB246" s="92"/>
      <c r="VPC246" s="92"/>
      <c r="VPD246" s="92"/>
      <c r="VPE246" s="92"/>
      <c r="VPF246" s="92"/>
      <c r="VPG246" s="92"/>
      <c r="VPH246" s="92"/>
      <c r="VPI246" s="92"/>
      <c r="VPJ246" s="92"/>
      <c r="VPK246" s="92"/>
      <c r="VPL246" s="92"/>
      <c r="VPM246" s="92"/>
      <c r="VPN246" s="92"/>
      <c r="VPO246" s="92"/>
      <c r="VPP246" s="92"/>
      <c r="VPQ246" s="92"/>
      <c r="VPR246" s="92"/>
      <c r="VPS246" s="92"/>
      <c r="VPT246" s="92"/>
      <c r="VPU246" s="92"/>
      <c r="VPV246" s="92"/>
      <c r="VPW246" s="92"/>
      <c r="VPX246" s="92"/>
      <c r="VPY246" s="92"/>
      <c r="VPZ246" s="92"/>
      <c r="VQA246" s="92"/>
      <c r="VQB246" s="92"/>
      <c r="VQC246" s="92"/>
      <c r="VQD246" s="92"/>
      <c r="VQE246" s="92"/>
      <c r="VQF246" s="92"/>
      <c r="VQG246" s="92"/>
      <c r="VQH246" s="92"/>
      <c r="VQI246" s="92"/>
      <c r="VQJ246" s="92"/>
      <c r="VQK246" s="92"/>
      <c r="VQL246" s="92"/>
      <c r="VQM246" s="92"/>
      <c r="VQN246" s="92"/>
      <c r="VQO246" s="92"/>
      <c r="VQP246" s="92"/>
      <c r="VQQ246" s="92"/>
      <c r="VQR246" s="92"/>
      <c r="VQS246" s="92"/>
      <c r="VQT246" s="92"/>
      <c r="VQU246" s="92"/>
      <c r="VQV246" s="92"/>
      <c r="VQW246" s="92"/>
      <c r="VQX246" s="92"/>
      <c r="VQY246" s="92"/>
      <c r="VQZ246" s="92"/>
      <c r="VRA246" s="92"/>
      <c r="VRB246" s="92"/>
      <c r="VRC246" s="92"/>
      <c r="VRD246" s="92"/>
      <c r="VRE246" s="92"/>
      <c r="VRF246" s="92"/>
      <c r="VRG246" s="92"/>
      <c r="VRH246" s="92"/>
      <c r="VRI246" s="92"/>
      <c r="VRJ246" s="92"/>
      <c r="VRK246" s="92"/>
      <c r="VRL246" s="92"/>
      <c r="VRM246" s="92"/>
      <c r="VRN246" s="92"/>
      <c r="VRO246" s="92"/>
      <c r="VRP246" s="92"/>
      <c r="VRQ246" s="92"/>
      <c r="VRR246" s="92"/>
      <c r="VRS246" s="92"/>
      <c r="VRT246" s="92"/>
      <c r="VRU246" s="92"/>
      <c r="VRV246" s="92"/>
      <c r="VRW246" s="92"/>
      <c r="VRX246" s="92"/>
      <c r="VRY246" s="92"/>
      <c r="VRZ246" s="92"/>
      <c r="VSA246" s="92"/>
      <c r="VSB246" s="92"/>
      <c r="VSC246" s="92"/>
      <c r="VSD246" s="92"/>
      <c r="VSE246" s="92"/>
      <c r="VSF246" s="92"/>
      <c r="VSG246" s="92"/>
      <c r="VSH246" s="92"/>
      <c r="VSI246" s="92"/>
      <c r="VSJ246" s="92"/>
      <c r="VSK246" s="92"/>
      <c r="VSL246" s="92"/>
      <c r="VSM246" s="92"/>
      <c r="VSN246" s="92"/>
      <c r="VSO246" s="92"/>
      <c r="VSP246" s="92"/>
      <c r="VSQ246" s="92"/>
      <c r="VSR246" s="92"/>
      <c r="VSS246" s="92"/>
      <c r="VST246" s="92"/>
      <c r="VSU246" s="92"/>
      <c r="VSV246" s="92"/>
      <c r="VSW246" s="92"/>
      <c r="VSX246" s="92"/>
      <c r="VSY246" s="92"/>
      <c r="VSZ246" s="92"/>
      <c r="VTA246" s="92"/>
      <c r="VTB246" s="92"/>
      <c r="VTC246" s="92"/>
      <c r="VTD246" s="92"/>
      <c r="VTE246" s="92"/>
      <c r="VTF246" s="92"/>
      <c r="VTG246" s="92"/>
      <c r="VTH246" s="92"/>
      <c r="VTI246" s="92"/>
      <c r="VTJ246" s="92"/>
      <c r="VTK246" s="92"/>
      <c r="VTL246" s="92"/>
      <c r="VTM246" s="92"/>
      <c r="VTN246" s="92"/>
      <c r="VTO246" s="92"/>
      <c r="VTP246" s="92"/>
      <c r="VTQ246" s="92"/>
      <c r="VTR246" s="92"/>
      <c r="VTS246" s="92"/>
      <c r="VTT246" s="92"/>
      <c r="VTU246" s="92"/>
      <c r="VTV246" s="92"/>
      <c r="VTW246" s="92"/>
      <c r="VTX246" s="92"/>
      <c r="VTY246" s="92"/>
      <c r="VTZ246" s="92"/>
      <c r="VUA246" s="92"/>
      <c r="VUB246" s="92"/>
      <c r="VUC246" s="92"/>
      <c r="VUD246" s="92"/>
      <c r="VUE246" s="92"/>
      <c r="VUF246" s="92"/>
      <c r="VUG246" s="92"/>
      <c r="VUH246" s="92"/>
      <c r="VUI246" s="92"/>
      <c r="VUJ246" s="92"/>
      <c r="VUK246" s="92"/>
      <c r="VUL246" s="92"/>
      <c r="VUM246" s="92"/>
      <c r="VUN246" s="92"/>
      <c r="VUO246" s="92"/>
      <c r="VUP246" s="92"/>
      <c r="VUQ246" s="92"/>
      <c r="VUR246" s="92"/>
      <c r="VUS246" s="92"/>
      <c r="VUT246" s="92"/>
      <c r="VUU246" s="92"/>
      <c r="VUV246" s="92"/>
      <c r="VUW246" s="92"/>
      <c r="VUX246" s="92"/>
      <c r="VUY246" s="92"/>
      <c r="VUZ246" s="92"/>
      <c r="VVA246" s="92"/>
      <c r="VVB246" s="92"/>
      <c r="VVC246" s="92"/>
      <c r="VVD246" s="92"/>
      <c r="VVE246" s="92"/>
      <c r="VVF246" s="92"/>
      <c r="VVG246" s="92"/>
      <c r="VVH246" s="92"/>
      <c r="VVI246" s="92"/>
      <c r="VVJ246" s="92"/>
      <c r="VVK246" s="92"/>
      <c r="VVL246" s="92"/>
      <c r="VVM246" s="92"/>
      <c r="VVN246" s="92"/>
      <c r="VVO246" s="92"/>
      <c r="VVP246" s="92"/>
      <c r="VVQ246" s="92"/>
      <c r="VVR246" s="92"/>
      <c r="VVS246" s="92"/>
      <c r="VVT246" s="92"/>
      <c r="VVU246" s="92"/>
      <c r="VVV246" s="92"/>
      <c r="VVW246" s="92"/>
      <c r="VVX246" s="92"/>
      <c r="VVY246" s="92"/>
      <c r="VVZ246" s="92"/>
      <c r="VWA246" s="92"/>
      <c r="VWB246" s="92"/>
      <c r="VWC246" s="92"/>
      <c r="VWD246" s="92"/>
      <c r="VWE246" s="92"/>
      <c r="VWF246" s="92"/>
      <c r="VWG246" s="92"/>
      <c r="VWH246" s="92"/>
      <c r="VWI246" s="92"/>
      <c r="VWJ246" s="92"/>
      <c r="VWK246" s="92"/>
      <c r="VWL246" s="92"/>
      <c r="VWM246" s="92"/>
      <c r="VWN246" s="92"/>
      <c r="VWO246" s="92"/>
      <c r="VWP246" s="92"/>
      <c r="VWQ246" s="92"/>
      <c r="VWR246" s="92"/>
      <c r="VWS246" s="92"/>
      <c r="VWT246" s="92"/>
      <c r="VWU246" s="92"/>
      <c r="VWV246" s="92"/>
      <c r="VWW246" s="92"/>
      <c r="VWX246" s="92"/>
      <c r="VWY246" s="92"/>
      <c r="VWZ246" s="92"/>
      <c r="VXA246" s="92"/>
      <c r="VXB246" s="92"/>
      <c r="VXC246" s="92"/>
      <c r="VXD246" s="92"/>
      <c r="VXE246" s="92"/>
      <c r="VXF246" s="92"/>
      <c r="VXG246" s="92"/>
      <c r="VXH246" s="92"/>
      <c r="VXI246" s="92"/>
      <c r="VXJ246" s="92"/>
      <c r="VXK246" s="92"/>
      <c r="VXL246" s="92"/>
      <c r="VXM246" s="92"/>
      <c r="VXN246" s="92"/>
      <c r="VXO246" s="92"/>
      <c r="VXP246" s="92"/>
      <c r="VXQ246" s="92"/>
      <c r="VXR246" s="92"/>
      <c r="VXS246" s="92"/>
      <c r="VXT246" s="92"/>
      <c r="VXU246" s="92"/>
      <c r="VXV246" s="92"/>
      <c r="VXW246" s="92"/>
      <c r="VXX246" s="92"/>
      <c r="VXY246" s="92"/>
      <c r="VXZ246" s="92"/>
      <c r="VYA246" s="92"/>
      <c r="VYB246" s="92"/>
      <c r="VYC246" s="92"/>
      <c r="VYD246" s="92"/>
      <c r="VYE246" s="92"/>
      <c r="VYF246" s="92"/>
      <c r="VYG246" s="92"/>
      <c r="VYH246" s="92"/>
      <c r="VYI246" s="92"/>
      <c r="VYJ246" s="92"/>
      <c r="VYK246" s="92"/>
      <c r="VYL246" s="92"/>
      <c r="VYM246" s="92"/>
      <c r="VYN246" s="92"/>
      <c r="VYO246" s="92"/>
      <c r="VYP246" s="92"/>
      <c r="VYQ246" s="92"/>
      <c r="VYR246" s="92"/>
      <c r="VYS246" s="92"/>
      <c r="VYT246" s="92"/>
      <c r="VYU246" s="92"/>
      <c r="VYV246" s="92"/>
      <c r="VYW246" s="92"/>
      <c r="VYX246" s="92"/>
      <c r="VYY246" s="92"/>
      <c r="VYZ246" s="92"/>
      <c r="VZA246" s="92"/>
      <c r="VZB246" s="92"/>
      <c r="VZC246" s="92"/>
      <c r="VZD246" s="92"/>
      <c r="VZE246" s="92"/>
      <c r="VZF246" s="92"/>
      <c r="VZG246" s="92"/>
      <c r="VZH246" s="92"/>
      <c r="VZI246" s="92"/>
      <c r="VZJ246" s="92"/>
      <c r="VZK246" s="92"/>
      <c r="VZL246" s="92"/>
      <c r="VZM246" s="92"/>
      <c r="VZN246" s="92"/>
      <c r="VZO246" s="92"/>
      <c r="VZP246" s="92"/>
      <c r="VZQ246" s="92"/>
      <c r="VZR246" s="92"/>
      <c r="VZS246" s="92"/>
      <c r="VZT246" s="92"/>
      <c r="VZU246" s="92"/>
      <c r="VZV246" s="92"/>
      <c r="VZW246" s="92"/>
      <c r="VZX246" s="92"/>
      <c r="VZY246" s="92"/>
      <c r="VZZ246" s="92"/>
      <c r="WAA246" s="92"/>
      <c r="WAB246" s="92"/>
      <c r="WAC246" s="92"/>
      <c r="WAD246" s="92"/>
      <c r="WAE246" s="92"/>
      <c r="WAF246" s="92"/>
      <c r="WAG246" s="92"/>
      <c r="WAH246" s="92"/>
      <c r="WAI246" s="92"/>
      <c r="WAJ246" s="92"/>
      <c r="WAK246" s="92"/>
      <c r="WAL246" s="92"/>
      <c r="WAM246" s="92"/>
      <c r="WAN246" s="92"/>
      <c r="WAO246" s="92"/>
      <c r="WAP246" s="92"/>
      <c r="WAQ246" s="92"/>
      <c r="WAR246" s="92"/>
      <c r="WAS246" s="92"/>
      <c r="WAT246" s="92"/>
      <c r="WAU246" s="92"/>
      <c r="WAV246" s="92"/>
      <c r="WAW246" s="92"/>
      <c r="WAX246" s="92"/>
      <c r="WAY246" s="92"/>
      <c r="WAZ246" s="92"/>
      <c r="WBA246" s="92"/>
      <c r="WBB246" s="92"/>
      <c r="WBC246" s="92"/>
      <c r="WBD246" s="92"/>
      <c r="WBE246" s="92"/>
      <c r="WBF246" s="92"/>
      <c r="WBG246" s="92"/>
      <c r="WBH246" s="92"/>
      <c r="WBI246" s="92"/>
      <c r="WBJ246" s="92"/>
      <c r="WBK246" s="92"/>
      <c r="WBL246" s="92"/>
      <c r="WBM246" s="92"/>
      <c r="WBN246" s="92"/>
      <c r="WBO246" s="92"/>
      <c r="WBP246" s="92"/>
      <c r="WBQ246" s="92"/>
      <c r="WBR246" s="92"/>
      <c r="WBS246" s="92"/>
      <c r="WBT246" s="92"/>
      <c r="WBU246" s="92"/>
      <c r="WBV246" s="92"/>
      <c r="WBW246" s="92"/>
      <c r="WBX246" s="92"/>
      <c r="WBY246" s="92"/>
      <c r="WBZ246" s="92"/>
      <c r="WCA246" s="92"/>
      <c r="WCB246" s="92"/>
      <c r="WCC246" s="92"/>
      <c r="WCD246" s="92"/>
      <c r="WCE246" s="92"/>
      <c r="WCF246" s="92"/>
      <c r="WCG246" s="92"/>
      <c r="WCH246" s="92"/>
      <c r="WCI246" s="92"/>
      <c r="WCJ246" s="92"/>
      <c r="WCK246" s="92"/>
      <c r="WCL246" s="92"/>
      <c r="WCM246" s="92"/>
      <c r="WCN246" s="92"/>
      <c r="WCO246" s="92"/>
      <c r="WCP246" s="92"/>
      <c r="WCQ246" s="92"/>
      <c r="WCR246" s="92"/>
      <c r="WCS246" s="92"/>
      <c r="WCT246" s="92"/>
      <c r="WCU246" s="92"/>
      <c r="WCV246" s="92"/>
      <c r="WCW246" s="92"/>
      <c r="WCX246" s="92"/>
      <c r="WCY246" s="92"/>
      <c r="WCZ246" s="92"/>
      <c r="WDA246" s="92"/>
      <c r="WDB246" s="92"/>
      <c r="WDC246" s="92"/>
      <c r="WDD246" s="92"/>
      <c r="WDE246" s="92"/>
      <c r="WDF246" s="92"/>
      <c r="WDG246" s="92"/>
      <c r="WDH246" s="92"/>
      <c r="WDI246" s="92"/>
      <c r="WDJ246" s="92"/>
      <c r="WDK246" s="92"/>
      <c r="WDL246" s="92"/>
      <c r="WDM246" s="92"/>
      <c r="WDN246" s="92"/>
      <c r="WDO246" s="92"/>
      <c r="WDP246" s="92"/>
      <c r="WDQ246" s="92"/>
      <c r="WDR246" s="92"/>
      <c r="WDS246" s="92"/>
      <c r="WDT246" s="92"/>
      <c r="WDU246" s="92"/>
      <c r="WDV246" s="92"/>
      <c r="WDW246" s="92"/>
      <c r="WDX246" s="92"/>
      <c r="WDY246" s="92"/>
      <c r="WDZ246" s="92"/>
      <c r="WEA246" s="92"/>
      <c r="WEB246" s="92"/>
      <c r="WEC246" s="92"/>
      <c r="WED246" s="92"/>
      <c r="WEE246" s="92"/>
      <c r="WEF246" s="92"/>
      <c r="WEG246" s="92"/>
      <c r="WEH246" s="92"/>
      <c r="WEI246" s="92"/>
      <c r="WEJ246" s="92"/>
      <c r="WEK246" s="92"/>
      <c r="WEL246" s="92"/>
      <c r="WEM246" s="92"/>
      <c r="WEN246" s="92"/>
      <c r="WEO246" s="92"/>
      <c r="WEP246" s="92"/>
      <c r="WEQ246" s="92"/>
      <c r="WER246" s="92"/>
      <c r="WES246" s="92"/>
      <c r="WET246" s="92"/>
      <c r="WEU246" s="92"/>
      <c r="WEV246" s="92"/>
      <c r="WEW246" s="92"/>
      <c r="WEX246" s="92"/>
      <c r="WEY246" s="92"/>
      <c r="WEZ246" s="92"/>
      <c r="WFA246" s="92"/>
      <c r="WFB246" s="92"/>
      <c r="WFC246" s="92"/>
      <c r="WFD246" s="92"/>
      <c r="WFE246" s="92"/>
      <c r="WFF246" s="92"/>
      <c r="WFG246" s="92"/>
      <c r="WFH246" s="92"/>
      <c r="WFI246" s="92"/>
      <c r="WFJ246" s="92"/>
      <c r="WFK246" s="92"/>
      <c r="WFL246" s="92"/>
      <c r="WFM246" s="92"/>
      <c r="WFN246" s="92"/>
      <c r="WFO246" s="92"/>
      <c r="WFP246" s="92"/>
      <c r="WFQ246" s="92"/>
      <c r="WFR246" s="92"/>
      <c r="WFS246" s="92"/>
      <c r="WFT246" s="92"/>
      <c r="WFU246" s="92"/>
      <c r="WFV246" s="92"/>
      <c r="WFW246" s="92"/>
      <c r="WFX246" s="92"/>
      <c r="WFY246" s="92"/>
      <c r="WFZ246" s="92"/>
      <c r="WGA246" s="92"/>
      <c r="WGB246" s="92"/>
      <c r="WGC246" s="92"/>
      <c r="WGD246" s="92"/>
      <c r="WGE246" s="92"/>
      <c r="WGF246" s="92"/>
      <c r="WGG246" s="92"/>
      <c r="WGH246" s="92"/>
      <c r="WGI246" s="92"/>
      <c r="WGJ246" s="92"/>
      <c r="WGK246" s="92"/>
      <c r="WGL246" s="92"/>
      <c r="WGM246" s="92"/>
      <c r="WGN246" s="92"/>
      <c r="WGO246" s="92"/>
      <c r="WGP246" s="92"/>
      <c r="WGQ246" s="92"/>
      <c r="WGR246" s="92"/>
      <c r="WGS246" s="92"/>
      <c r="WGT246" s="92"/>
      <c r="WGU246" s="92"/>
      <c r="WGV246" s="92"/>
      <c r="WGW246" s="92"/>
      <c r="WGX246" s="92"/>
      <c r="WGY246" s="92"/>
      <c r="WGZ246" s="92"/>
      <c r="WHA246" s="92"/>
      <c r="WHB246" s="92"/>
      <c r="WHC246" s="92"/>
      <c r="WHD246" s="92"/>
      <c r="WHE246" s="92"/>
      <c r="WHF246" s="92"/>
      <c r="WHG246" s="92"/>
      <c r="WHH246" s="92"/>
      <c r="WHI246" s="92"/>
      <c r="WHJ246" s="92"/>
      <c r="WHK246" s="92"/>
      <c r="WHL246" s="92"/>
      <c r="WHM246" s="92"/>
      <c r="WHN246" s="92"/>
      <c r="WHO246" s="92"/>
      <c r="WHP246" s="92"/>
      <c r="WHQ246" s="92"/>
      <c r="WHR246" s="92"/>
      <c r="WHS246" s="92"/>
      <c r="WHT246" s="92"/>
      <c r="WHU246" s="92"/>
      <c r="WHV246" s="92"/>
      <c r="WHW246" s="92"/>
      <c r="WHX246" s="92"/>
      <c r="WHY246" s="92"/>
      <c r="WHZ246" s="92"/>
      <c r="WIA246" s="92"/>
      <c r="WIB246" s="92"/>
      <c r="WIC246" s="92"/>
      <c r="WID246" s="92"/>
      <c r="WIE246" s="92"/>
      <c r="WIF246" s="92"/>
      <c r="WIG246" s="92"/>
      <c r="WIH246" s="92"/>
      <c r="WII246" s="92"/>
      <c r="WIJ246" s="92"/>
      <c r="WIK246" s="92"/>
      <c r="WIL246" s="92"/>
      <c r="WIM246" s="92"/>
      <c r="WIN246" s="92"/>
      <c r="WIO246" s="92"/>
      <c r="WIP246" s="92"/>
      <c r="WIQ246" s="92"/>
      <c r="WIR246" s="92"/>
      <c r="WIS246" s="92"/>
      <c r="WIT246" s="92"/>
      <c r="WIU246" s="92"/>
      <c r="WIV246" s="92"/>
      <c r="WIW246" s="92"/>
      <c r="WIX246" s="92"/>
      <c r="WIY246" s="92"/>
      <c r="WIZ246" s="92"/>
      <c r="WJA246" s="92"/>
      <c r="WJB246" s="92"/>
      <c r="WJC246" s="92"/>
      <c r="WJD246" s="92"/>
      <c r="WJE246" s="92"/>
      <c r="WJF246" s="92"/>
      <c r="WJG246" s="92"/>
      <c r="WJH246" s="92"/>
      <c r="WJI246" s="92"/>
      <c r="WJJ246" s="92"/>
      <c r="WJK246" s="92"/>
      <c r="WJL246" s="92"/>
      <c r="WJM246" s="92"/>
      <c r="WJN246" s="92"/>
      <c r="WJO246" s="92"/>
      <c r="WJP246" s="92"/>
      <c r="WJQ246" s="92"/>
      <c r="WJR246" s="92"/>
      <c r="WJS246" s="92"/>
      <c r="WJT246" s="92"/>
      <c r="WJU246" s="92"/>
      <c r="WJV246" s="92"/>
      <c r="WJW246" s="92"/>
      <c r="WJX246" s="92"/>
      <c r="WJY246" s="92"/>
      <c r="WJZ246" s="92"/>
      <c r="WKA246" s="92"/>
      <c r="WKB246" s="92"/>
      <c r="WKC246" s="92"/>
      <c r="WKD246" s="92"/>
      <c r="WKE246" s="92"/>
      <c r="WKF246" s="92"/>
      <c r="WKG246" s="92"/>
      <c r="WKH246" s="92"/>
      <c r="WKI246" s="92"/>
      <c r="WKJ246" s="92"/>
      <c r="WKK246" s="92"/>
      <c r="WKL246" s="92"/>
      <c r="WKM246" s="92"/>
      <c r="WKN246" s="92"/>
      <c r="WKO246" s="92"/>
      <c r="WKP246" s="92"/>
      <c r="WKQ246" s="92"/>
      <c r="WKR246" s="92"/>
      <c r="WKS246" s="92"/>
      <c r="WKT246" s="92"/>
      <c r="WKU246" s="92"/>
      <c r="WKV246" s="92"/>
      <c r="WKW246" s="92"/>
      <c r="WKX246" s="92"/>
      <c r="WKY246" s="92"/>
      <c r="WKZ246" s="92"/>
      <c r="WLA246" s="92"/>
      <c r="WLB246" s="92"/>
      <c r="WLC246" s="92"/>
      <c r="WLD246" s="92"/>
      <c r="WLE246" s="92"/>
      <c r="WLF246" s="92"/>
      <c r="WLG246" s="92"/>
      <c r="WLH246" s="92"/>
      <c r="WLI246" s="92"/>
      <c r="WLJ246" s="92"/>
      <c r="WLK246" s="92"/>
      <c r="WLL246" s="92"/>
      <c r="WLM246" s="92"/>
      <c r="WLN246" s="92"/>
      <c r="WLO246" s="92"/>
      <c r="WLP246" s="92"/>
      <c r="WLQ246" s="92"/>
      <c r="WLR246" s="92"/>
      <c r="WLS246" s="92"/>
      <c r="WLT246" s="92"/>
      <c r="WLU246" s="92"/>
      <c r="WLV246" s="92"/>
      <c r="WLW246" s="92"/>
      <c r="WLX246" s="92"/>
      <c r="WLY246" s="92"/>
      <c r="WLZ246" s="92"/>
      <c r="WMA246" s="92"/>
      <c r="WMB246" s="92"/>
      <c r="WMC246" s="92"/>
      <c r="WMD246" s="92"/>
      <c r="WME246" s="92"/>
      <c r="WMF246" s="92"/>
      <c r="WMG246" s="92"/>
      <c r="WMH246" s="92"/>
      <c r="WMI246" s="92"/>
      <c r="WMJ246" s="92"/>
      <c r="WMK246" s="92"/>
      <c r="WML246" s="92"/>
      <c r="WMM246" s="92"/>
      <c r="WMN246" s="92"/>
      <c r="WMO246" s="92"/>
      <c r="WMP246" s="92"/>
      <c r="WMQ246" s="92"/>
      <c r="WMR246" s="92"/>
      <c r="WMS246" s="92"/>
      <c r="WMT246" s="92"/>
      <c r="WMU246" s="92"/>
      <c r="WMV246" s="92"/>
      <c r="WMW246" s="92"/>
      <c r="WMX246" s="92"/>
      <c r="WMY246" s="92"/>
      <c r="WMZ246" s="92"/>
      <c r="WNA246" s="92"/>
      <c r="WNB246" s="92"/>
      <c r="WNC246" s="92"/>
      <c r="WND246" s="92"/>
      <c r="WNE246" s="92"/>
      <c r="WNF246" s="92"/>
      <c r="WNG246" s="92"/>
      <c r="WNH246" s="92"/>
      <c r="WNI246" s="92"/>
      <c r="WNJ246" s="92"/>
      <c r="WNK246" s="92"/>
      <c r="WNL246" s="92"/>
      <c r="WNM246" s="92"/>
      <c r="WNN246" s="92"/>
      <c r="WNO246" s="92"/>
      <c r="WNP246" s="92"/>
      <c r="WNQ246" s="92"/>
      <c r="WNR246" s="92"/>
      <c r="WNS246" s="92"/>
      <c r="WNT246" s="92"/>
      <c r="WNU246" s="92"/>
      <c r="WNV246" s="92"/>
      <c r="WNW246" s="92"/>
      <c r="WNX246" s="92"/>
      <c r="WNY246" s="92"/>
      <c r="WNZ246" s="92"/>
      <c r="WOA246" s="92"/>
      <c r="WOB246" s="92"/>
      <c r="WOC246" s="92"/>
      <c r="WOD246" s="92"/>
      <c r="WOE246" s="92"/>
      <c r="WOF246" s="92"/>
      <c r="WOG246" s="92"/>
      <c r="WOH246" s="92"/>
      <c r="WOI246" s="92"/>
      <c r="WOJ246" s="92"/>
      <c r="WOK246" s="92"/>
      <c r="WOL246" s="92"/>
      <c r="WOM246" s="92"/>
      <c r="WON246" s="92"/>
      <c r="WOO246" s="92"/>
      <c r="WOP246" s="92"/>
      <c r="WOQ246" s="92"/>
      <c r="WOR246" s="92"/>
      <c r="WOS246" s="92"/>
      <c r="WOT246" s="92"/>
      <c r="WOU246" s="92"/>
      <c r="WOV246" s="92"/>
      <c r="WOW246" s="92"/>
      <c r="WOX246" s="92"/>
      <c r="WOY246" s="92"/>
      <c r="WOZ246" s="92"/>
      <c r="WPA246" s="92"/>
      <c r="WPB246" s="92"/>
      <c r="WPC246" s="92"/>
      <c r="WPD246" s="92"/>
      <c r="WPE246" s="92"/>
      <c r="WPF246" s="92"/>
      <c r="WPG246" s="92"/>
      <c r="WPH246" s="92"/>
      <c r="WPI246" s="92"/>
      <c r="WPJ246" s="92"/>
      <c r="WPK246" s="92"/>
      <c r="WPL246" s="92"/>
      <c r="WPM246" s="92"/>
      <c r="WPN246" s="92"/>
      <c r="WPO246" s="92"/>
      <c r="WPP246" s="92"/>
      <c r="WPQ246" s="92"/>
      <c r="WPR246" s="92"/>
      <c r="WPS246" s="92"/>
      <c r="WPT246" s="92"/>
      <c r="WPU246" s="92"/>
      <c r="WPV246" s="92"/>
      <c r="WPW246" s="92"/>
      <c r="WPX246" s="92"/>
      <c r="WPY246" s="92"/>
      <c r="WPZ246" s="92"/>
      <c r="WQA246" s="92"/>
      <c r="WQB246" s="92"/>
      <c r="WQC246" s="92"/>
      <c r="WQD246" s="92"/>
      <c r="WQE246" s="92"/>
      <c r="WQF246" s="92"/>
      <c r="WQG246" s="92"/>
      <c r="WQH246" s="92"/>
      <c r="WQI246" s="92"/>
      <c r="WQJ246" s="92"/>
      <c r="WQK246" s="92"/>
      <c r="WQL246" s="92"/>
      <c r="WQM246" s="92"/>
      <c r="WQN246" s="92"/>
      <c r="WQO246" s="92"/>
      <c r="WQP246" s="92"/>
      <c r="WQQ246" s="92"/>
      <c r="WQR246" s="92"/>
      <c r="WQS246" s="92"/>
      <c r="WQT246" s="92"/>
      <c r="WQU246" s="92"/>
      <c r="WQV246" s="92"/>
      <c r="WQW246" s="92"/>
      <c r="WQX246" s="92"/>
      <c r="WQY246" s="92"/>
      <c r="WQZ246" s="92"/>
      <c r="WRA246" s="92"/>
      <c r="WRB246" s="92"/>
      <c r="WRC246" s="92"/>
      <c r="WRD246" s="92"/>
      <c r="WRE246" s="92"/>
      <c r="WRF246" s="92"/>
      <c r="WRG246" s="92"/>
      <c r="WRH246" s="92"/>
      <c r="WRI246" s="92"/>
      <c r="WRJ246" s="92"/>
      <c r="WRK246" s="92"/>
      <c r="WRL246" s="92"/>
      <c r="WRM246" s="92"/>
      <c r="WRN246" s="92"/>
      <c r="WRO246" s="92"/>
      <c r="WRP246" s="92"/>
      <c r="WRQ246" s="92"/>
      <c r="WRR246" s="92"/>
      <c r="WRS246" s="92"/>
      <c r="WRT246" s="92"/>
      <c r="WRU246" s="92"/>
      <c r="WRV246" s="92"/>
      <c r="WRW246" s="92"/>
      <c r="WRX246" s="92"/>
      <c r="WRY246" s="92"/>
      <c r="WRZ246" s="92"/>
      <c r="WSA246" s="92"/>
      <c r="WSB246" s="92"/>
      <c r="WSC246" s="92"/>
      <c r="WSD246" s="92"/>
      <c r="WSE246" s="92"/>
      <c r="WSF246" s="92"/>
      <c r="WSG246" s="92"/>
      <c r="WSH246" s="92"/>
      <c r="WSI246" s="92"/>
      <c r="WSJ246" s="92"/>
      <c r="WSK246" s="92"/>
      <c r="WSL246" s="92"/>
      <c r="WSM246" s="92"/>
      <c r="WSN246" s="92"/>
      <c r="WSO246" s="92"/>
      <c r="WSP246" s="92"/>
      <c r="WSQ246" s="92"/>
      <c r="WSR246" s="92"/>
      <c r="WSS246" s="92"/>
      <c r="WST246" s="92"/>
      <c r="WSU246" s="92"/>
      <c r="WSV246" s="92"/>
      <c r="WSW246" s="92"/>
      <c r="WSX246" s="92"/>
      <c r="WSY246" s="92"/>
      <c r="WSZ246" s="92"/>
      <c r="WTA246" s="92"/>
      <c r="WTB246" s="92"/>
      <c r="WTC246" s="92"/>
      <c r="WTD246" s="92"/>
      <c r="WTE246" s="92"/>
      <c r="WTF246" s="92"/>
      <c r="WTG246" s="92"/>
      <c r="WTH246" s="92"/>
      <c r="WTI246" s="92"/>
      <c r="WTJ246" s="92"/>
      <c r="WTK246" s="92"/>
      <c r="WTL246" s="92"/>
      <c r="WTM246" s="92"/>
      <c r="WTN246" s="92"/>
      <c r="WTO246" s="92"/>
      <c r="WTP246" s="92"/>
      <c r="WTQ246" s="92"/>
      <c r="WTR246" s="92"/>
      <c r="WTS246" s="92"/>
      <c r="WTT246" s="92"/>
      <c r="WTU246" s="92"/>
      <c r="WTV246" s="92"/>
      <c r="WTW246" s="92"/>
      <c r="WTX246" s="92"/>
      <c r="WTY246" s="92"/>
      <c r="WTZ246" s="92"/>
      <c r="WUA246" s="92"/>
      <c r="WUB246" s="92"/>
      <c r="WUC246" s="92"/>
      <c r="WUD246" s="92"/>
      <c r="WUE246" s="92"/>
      <c r="WUF246" s="92"/>
      <c r="WUG246" s="92"/>
      <c r="WUH246" s="92"/>
      <c r="WUI246" s="92"/>
      <c r="WUJ246" s="92"/>
      <c r="WUK246" s="92"/>
      <c r="WUL246" s="92"/>
      <c r="WUM246" s="92"/>
      <c r="WUN246" s="92"/>
      <c r="WUO246" s="92"/>
      <c r="WUP246" s="92"/>
      <c r="WUQ246" s="92"/>
      <c r="WUR246" s="92"/>
      <c r="WUS246" s="92"/>
      <c r="WUT246" s="92"/>
      <c r="WUU246" s="92"/>
      <c r="WUV246" s="92"/>
      <c r="WUW246" s="92"/>
      <c r="WUX246" s="92"/>
      <c r="WUY246" s="92"/>
      <c r="WUZ246" s="92"/>
      <c r="WVA246" s="92"/>
      <c r="WVB246" s="92"/>
      <c r="WVC246" s="92"/>
      <c r="WVD246" s="92"/>
      <c r="WVE246" s="92"/>
      <c r="WVF246" s="92"/>
      <c r="WVG246" s="92"/>
      <c r="WVH246" s="92"/>
      <c r="WVI246" s="92"/>
      <c r="WVJ246" s="92"/>
      <c r="WVK246" s="92"/>
      <c r="WVL246" s="92"/>
      <c r="WVM246" s="92"/>
      <c r="WVN246" s="92"/>
      <c r="WVO246" s="92"/>
      <c r="WVP246" s="92"/>
      <c r="WVQ246" s="92"/>
      <c r="WVR246" s="92"/>
      <c r="WVS246" s="92"/>
      <c r="WVT246" s="92"/>
      <c r="WVU246" s="92"/>
      <c r="WVV246" s="92"/>
      <c r="WVW246" s="92"/>
      <c r="WVX246" s="92"/>
      <c r="WVY246" s="92"/>
      <c r="WVZ246" s="92"/>
      <c r="WWA246" s="92"/>
      <c r="WWB246" s="92"/>
      <c r="WWC246" s="92"/>
      <c r="WWD246" s="92"/>
      <c r="WWE246" s="92"/>
      <c r="WWF246" s="92"/>
      <c r="WWG246" s="92"/>
      <c r="WWH246" s="92"/>
      <c r="WWI246" s="92"/>
      <c r="WWJ246" s="92"/>
      <c r="WWK246" s="92"/>
      <c r="WWL246" s="92"/>
      <c r="WWM246" s="92"/>
      <c r="WWN246" s="92"/>
      <c r="WWO246" s="92"/>
      <c r="WWP246" s="92"/>
      <c r="WWQ246" s="92"/>
      <c r="WWR246" s="92"/>
      <c r="WWS246" s="92"/>
      <c r="WWT246" s="92"/>
      <c r="WWU246" s="92"/>
      <c r="WWV246" s="92"/>
      <c r="WWW246" s="92"/>
      <c r="WWX246" s="92"/>
      <c r="WWY246" s="92"/>
      <c r="WWZ246" s="92"/>
      <c r="WXA246" s="92"/>
      <c r="WXB246" s="92"/>
      <c r="WXC246" s="92"/>
      <c r="WXD246" s="92"/>
      <c r="WXE246" s="92"/>
      <c r="WXF246" s="92"/>
      <c r="WXG246" s="92"/>
      <c r="WXH246" s="92"/>
      <c r="WXI246" s="92"/>
      <c r="WXJ246" s="92"/>
      <c r="WXK246" s="92"/>
      <c r="WXL246" s="92"/>
      <c r="WXM246" s="92"/>
      <c r="WXN246" s="92"/>
      <c r="WXO246" s="92"/>
      <c r="WXP246" s="92"/>
      <c r="WXQ246" s="92"/>
      <c r="WXR246" s="92"/>
      <c r="WXS246" s="92"/>
      <c r="WXT246" s="92"/>
      <c r="WXU246" s="92"/>
      <c r="WXV246" s="92"/>
      <c r="WXW246" s="92"/>
      <c r="WXX246" s="92"/>
      <c r="WXY246" s="92"/>
      <c r="WXZ246" s="92"/>
      <c r="WYA246" s="92"/>
      <c r="WYB246" s="92"/>
      <c r="WYC246" s="92"/>
      <c r="WYD246" s="92"/>
      <c r="WYE246" s="92"/>
      <c r="WYF246" s="92"/>
      <c r="WYG246" s="92"/>
      <c r="WYH246" s="92"/>
      <c r="WYI246" s="92"/>
      <c r="WYJ246" s="92"/>
      <c r="WYK246" s="92"/>
      <c r="WYL246" s="92"/>
      <c r="WYM246" s="92"/>
      <c r="WYN246" s="92"/>
      <c r="WYO246" s="92"/>
      <c r="WYP246" s="92"/>
      <c r="WYQ246" s="92"/>
      <c r="WYR246" s="92"/>
      <c r="WYS246" s="92"/>
      <c r="WYT246" s="92"/>
      <c r="WYU246" s="92"/>
      <c r="WYV246" s="92"/>
      <c r="WYW246" s="92"/>
      <c r="WYX246" s="92"/>
      <c r="WYY246" s="92"/>
      <c r="WYZ246" s="92"/>
      <c r="WZA246" s="92"/>
      <c r="WZB246" s="92"/>
      <c r="WZC246" s="92"/>
      <c r="WZD246" s="92"/>
      <c r="WZE246" s="92"/>
      <c r="WZF246" s="92"/>
      <c r="WZG246" s="92"/>
      <c r="WZH246" s="92"/>
      <c r="WZI246" s="92"/>
      <c r="WZJ246" s="92"/>
      <c r="WZK246" s="92"/>
      <c r="WZL246" s="92"/>
      <c r="WZM246" s="92"/>
      <c r="WZN246" s="92"/>
      <c r="WZO246" s="92"/>
      <c r="WZP246" s="92"/>
      <c r="WZQ246" s="92"/>
      <c r="WZR246" s="92"/>
      <c r="WZS246" s="92"/>
      <c r="WZT246" s="92"/>
      <c r="WZU246" s="92"/>
      <c r="WZV246" s="92"/>
      <c r="WZW246" s="92"/>
      <c r="WZX246" s="92"/>
      <c r="WZY246" s="92"/>
      <c r="WZZ246" s="92"/>
      <c r="XAA246" s="92"/>
      <c r="XAB246" s="92"/>
      <c r="XAC246" s="92"/>
      <c r="XAD246" s="92"/>
      <c r="XAE246" s="92"/>
      <c r="XAF246" s="92"/>
      <c r="XAG246" s="92"/>
      <c r="XAH246" s="92"/>
      <c r="XAI246" s="92"/>
      <c r="XAJ246" s="92"/>
      <c r="XAK246" s="92"/>
      <c r="XAL246" s="92"/>
      <c r="XAM246" s="92"/>
      <c r="XAN246" s="92"/>
      <c r="XAO246" s="92"/>
      <c r="XAP246" s="92"/>
      <c r="XAQ246" s="92"/>
      <c r="XAR246" s="92"/>
      <c r="XAS246" s="92"/>
      <c r="XAT246" s="92"/>
      <c r="XAU246" s="92"/>
      <c r="XAV246" s="92"/>
      <c r="XAW246" s="92"/>
      <c r="XAX246" s="92"/>
      <c r="XAY246" s="92"/>
      <c r="XAZ246" s="92"/>
      <c r="XBA246" s="92"/>
      <c r="XBB246" s="92"/>
      <c r="XBC246" s="92"/>
      <c r="XBD246" s="92"/>
      <c r="XBE246" s="92"/>
      <c r="XBF246" s="92"/>
      <c r="XBG246" s="92"/>
      <c r="XBH246" s="92"/>
      <c r="XBI246" s="92"/>
      <c r="XBJ246" s="92"/>
      <c r="XBK246" s="92"/>
      <c r="XBL246" s="92"/>
      <c r="XBM246" s="92"/>
      <c r="XBN246" s="92"/>
      <c r="XBO246" s="92"/>
      <c r="XBP246" s="92"/>
      <c r="XBQ246" s="92"/>
      <c r="XBR246" s="92"/>
      <c r="XBS246" s="92"/>
      <c r="XBT246" s="92"/>
      <c r="XBU246" s="92"/>
      <c r="XBV246" s="92"/>
      <c r="XBW246" s="92"/>
      <c r="XBX246" s="92"/>
      <c r="XBY246" s="92"/>
      <c r="XBZ246" s="92"/>
      <c r="XCA246" s="92"/>
      <c r="XCB246" s="92"/>
      <c r="XCC246" s="92"/>
      <c r="XCD246" s="92"/>
      <c r="XCE246" s="92"/>
      <c r="XCF246" s="92"/>
      <c r="XCG246" s="92"/>
      <c r="XCH246" s="92"/>
      <c r="XCI246" s="92"/>
      <c r="XCJ246" s="92"/>
      <c r="XCK246" s="92"/>
      <c r="XCL246" s="92"/>
      <c r="XCM246" s="92"/>
      <c r="XCN246" s="92"/>
      <c r="XCO246" s="92"/>
      <c r="XCP246" s="92"/>
      <c r="XCQ246" s="92"/>
      <c r="XCR246" s="92"/>
      <c r="XCS246" s="92"/>
      <c r="XCT246" s="92"/>
      <c r="XCU246" s="92"/>
      <c r="XCV246" s="92"/>
      <c r="XCW246" s="92"/>
      <c r="XCX246" s="92"/>
      <c r="XCY246" s="92"/>
      <c r="XCZ246" s="92"/>
      <c r="XDA246" s="92"/>
      <c r="XDB246" s="92"/>
      <c r="XDC246" s="92"/>
      <c r="XDD246" s="92"/>
      <c r="XDE246" s="92"/>
      <c r="XDF246" s="92"/>
      <c r="XDG246" s="92"/>
      <c r="XDH246" s="92"/>
      <c r="XDI246" s="92"/>
      <c r="XDJ246" s="92"/>
      <c r="XDK246" s="92"/>
      <c r="XDL246" s="92"/>
      <c r="XDM246" s="92"/>
      <c r="XDN246" s="92"/>
      <c r="XDO246" s="92"/>
      <c r="XDP246" s="92"/>
      <c r="XDQ246" s="92"/>
      <c r="XDR246" s="92"/>
      <c r="XDS246" s="92"/>
      <c r="XDT246" s="92"/>
      <c r="XDU246" s="92"/>
      <c r="XDV246" s="92"/>
      <c r="XDW246" s="92"/>
      <c r="XDX246" s="92"/>
      <c r="XDY246" s="92"/>
      <c r="XDZ246" s="92"/>
      <c r="XEA246" s="92"/>
      <c r="XEB246" s="92"/>
      <c r="XEC246" s="92"/>
      <c r="XED246" s="92"/>
      <c r="XEE246" s="92"/>
      <c r="XEF246" s="92"/>
      <c r="XEG246" s="92"/>
      <c r="XEH246" s="92"/>
      <c r="XEI246" s="92"/>
      <c r="XEJ246" s="92"/>
      <c r="XEK246" s="92"/>
      <c r="XEL246" s="92"/>
      <c r="XEM246" s="92"/>
      <c r="XEN246" s="92"/>
      <c r="XEO246" s="92"/>
      <c r="XEP246" s="92"/>
      <c r="XEQ246" s="92"/>
      <c r="XER246" s="92"/>
      <c r="XES246" s="92"/>
      <c r="XET246" s="92"/>
      <c r="XEU246" s="92"/>
      <c r="XEV246" s="92"/>
      <c r="XEW246" s="92"/>
      <c r="XEX246" s="92"/>
      <c r="XEY246" s="92"/>
      <c r="XEZ246" s="92"/>
      <c r="XFA246" s="92"/>
      <c r="XFB246" s="92"/>
      <c r="XFC246" s="92"/>
    </row>
    <row r="247" spans="1:16383" x14ac:dyDescent="0.35">
      <c r="E247" s="138"/>
      <c r="F247" s="138"/>
      <c r="G247" s="138"/>
      <c r="H247" s="138"/>
    </row>
    <row r="248" spans="1:16383" s="200" customFormat="1" x14ac:dyDescent="0.35">
      <c r="A248" s="196"/>
      <c r="B248" s="197"/>
      <c r="C248" s="198"/>
      <c r="D248" s="199"/>
      <c r="E248" s="250" t="str">
        <f>InpR!$E$121</f>
        <v>2019-20 RPI-CPIH wedge adjustment at 2017-18 FYA CPIH prices - WWN</v>
      </c>
      <c r="F248" s="250">
        <f>InpR!$F$121</f>
        <v>0</v>
      </c>
      <c r="G248" s="250" t="str">
        <f>InpR!$G$121</f>
        <v>£m</v>
      </c>
      <c r="H248" s="30"/>
    </row>
    <row r="249" spans="1:16383" s="92" customFormat="1" x14ac:dyDescent="0.35">
      <c r="A249" s="164"/>
      <c r="B249" s="165"/>
      <c r="C249" s="166"/>
      <c r="D249" s="167"/>
      <c r="E249" s="231" t="str">
        <f>Index!E$46</f>
        <v>CPI(H): Financial year average - index - final determination</v>
      </c>
      <c r="F249" s="223">
        <f>Index!F$46</f>
        <v>0</v>
      </c>
      <c r="G249" s="223" t="str">
        <f>Index!G$46</f>
        <v>index</v>
      </c>
      <c r="H249" s="223">
        <f>Index!H$46</f>
        <v>0</v>
      </c>
      <c r="I249" s="223">
        <f>Index!I$46</f>
        <v>0</v>
      </c>
      <c r="J249" s="223">
        <f>Index!J$46</f>
        <v>104.21666666666665</v>
      </c>
      <c r="K249" s="223">
        <f>Index!K$46</f>
        <v>106.43333333333334</v>
      </c>
      <c r="L249" s="223">
        <f>Index!L$46</f>
        <v>108.55238432841566</v>
      </c>
      <c r="M249" s="223">
        <f>Index!M$46</f>
        <v>110.70537330136041</v>
      </c>
      <c r="N249" s="223">
        <f>Index!N$46</f>
        <v>112.92412852304601</v>
      </c>
      <c r="O249" s="223">
        <f>Index!O$46</f>
        <v>115.26744552524366</v>
      </c>
      <c r="P249" s="223">
        <f>Index!P$46</f>
        <v>117.68806188127384</v>
      </c>
      <c r="Q249" s="223">
        <f>Index!Q$46</f>
        <v>120.15951118078074</v>
      </c>
      <c r="R249" s="223">
        <f>Index!R$46</f>
        <v>122.56270140439625</v>
      </c>
    </row>
    <row r="250" spans="1:16383" s="92" customFormat="1" x14ac:dyDescent="0.35">
      <c r="A250" s="164"/>
      <c r="B250" s="165"/>
      <c r="C250" s="166"/>
      <c r="D250" s="167"/>
      <c r="E250" s="231" t="str">
        <f>Index!E$50</f>
        <v>CPI(H): March - index - final determination</v>
      </c>
      <c r="F250" s="223">
        <f>Index!F$50</f>
        <v>0</v>
      </c>
      <c r="G250" s="223" t="str">
        <f>Index!G$50</f>
        <v>index</v>
      </c>
      <c r="H250" s="223">
        <f>Index!H$50</f>
        <v>0</v>
      </c>
      <c r="I250" s="223">
        <f>Index!I$50</f>
        <v>0</v>
      </c>
      <c r="J250" s="223">
        <f>Index!J$50</f>
        <v>105.1</v>
      </c>
      <c r="K250" s="223">
        <f>Index!K$50</f>
        <v>107</v>
      </c>
      <c r="L250" s="223">
        <f>Index!L$50</f>
        <v>109.52246947724301</v>
      </c>
      <c r="M250" s="223">
        <f>Index!M$50</f>
        <v>111.712918866788</v>
      </c>
      <c r="N250" s="223">
        <f>Index!N$50</f>
        <v>113.97509521197701</v>
      </c>
      <c r="O250" s="223">
        <f>Index!O$50</f>
        <v>116.368572211429</v>
      </c>
      <c r="P250" s="223">
        <f>Index!P$50</f>
        <v>118.812312227869</v>
      </c>
      <c r="Q250" s="223">
        <f>Index!Q$50</f>
        <v>121.307370784654</v>
      </c>
      <c r="R250" s="223">
        <f>Index!R$50</f>
        <v>123.73351820034701</v>
      </c>
    </row>
    <row r="251" spans="1:16383" s="334" customFormat="1" x14ac:dyDescent="0.35">
      <c r="A251" s="330"/>
      <c r="B251" s="331"/>
      <c r="C251" s="332"/>
      <c r="D251" s="333"/>
      <c r="E251" s="230" t="s">
        <v>570</v>
      </c>
      <c r="F251" s="177">
        <f xml:space="preserve"> $L$250 / $J$249</f>
        <v>1.0509112695721383</v>
      </c>
      <c r="G251" s="335"/>
    </row>
    <row r="252" spans="1:16383" s="329" customFormat="1" x14ac:dyDescent="0.35">
      <c r="A252" s="47"/>
      <c r="B252" s="51"/>
      <c r="C252" s="278"/>
      <c r="D252" s="56"/>
      <c r="E252" s="247" t="s">
        <v>604</v>
      </c>
      <c r="F252" s="247">
        <f xml:space="preserve"> $F$248 * $F$251</f>
        <v>0</v>
      </c>
      <c r="G252" s="247" t="s">
        <v>295</v>
      </c>
      <c r="H252" s="7"/>
      <c r="I252" s="7"/>
      <c r="J252" s="7"/>
      <c r="K252" s="7"/>
      <c r="L252" s="7"/>
      <c r="M252" s="7"/>
      <c r="N252" s="7"/>
      <c r="O252" s="7"/>
      <c r="P252" s="7"/>
      <c r="Q252" s="7"/>
      <c r="R252" s="7"/>
    </row>
    <row r="253" spans="1:16383" s="92" customFormat="1" x14ac:dyDescent="0.35">
      <c r="A253" s="164"/>
      <c r="B253" s="165"/>
      <c r="C253" s="166"/>
      <c r="D253" s="167"/>
      <c r="E253" s="30" t="str">
        <f>Time!E$40</f>
        <v>Acquisition / initial balance date flag</v>
      </c>
      <c r="F253" s="249">
        <f>Time!F$40</f>
        <v>0</v>
      </c>
      <c r="G253" s="249" t="str">
        <f>Time!G$40</f>
        <v>flag</v>
      </c>
      <c r="H253" s="249">
        <f>Time!H$40</f>
        <v>1</v>
      </c>
      <c r="I253" s="249">
        <f>Time!I$40</f>
        <v>0</v>
      </c>
      <c r="J253" s="249">
        <f>Time!J$40</f>
        <v>0</v>
      </c>
      <c r="K253" s="249">
        <f>Time!K$40</f>
        <v>0</v>
      </c>
      <c r="L253" s="249">
        <f>Time!L$40</f>
        <v>1</v>
      </c>
      <c r="M253" s="249">
        <f>Time!M$40</f>
        <v>0</v>
      </c>
      <c r="N253" s="249">
        <f>Time!N$40</f>
        <v>0</v>
      </c>
      <c r="O253" s="249">
        <f>Time!O$40</f>
        <v>0</v>
      </c>
      <c r="P253" s="249">
        <f>Time!P$40</f>
        <v>0</v>
      </c>
      <c r="Q253" s="249">
        <f>Time!Q$40</f>
        <v>0</v>
      </c>
      <c r="R253" s="249">
        <f>Time!R$40</f>
        <v>0</v>
      </c>
    </row>
    <row r="254" spans="1:16383" x14ac:dyDescent="0.35">
      <c r="A254" s="48"/>
      <c r="B254" s="59"/>
      <c r="C254" s="108"/>
      <c r="D254" s="53"/>
    </row>
    <row r="255" spans="1:16383" x14ac:dyDescent="0.35">
      <c r="A255" s="47"/>
      <c r="B255" s="51"/>
      <c r="C255" s="278"/>
      <c r="D255" s="56"/>
      <c r="E255" s="7" t="s">
        <v>572</v>
      </c>
      <c r="G255" s="162" t="s">
        <v>295</v>
      </c>
      <c r="J255" s="242">
        <f t="shared" ref="J255:R255" si="157" xml:space="preserve"> I258</f>
        <v>0</v>
      </c>
      <c r="K255" s="242">
        <f t="shared" si="157"/>
        <v>0</v>
      </c>
      <c r="L255" s="242">
        <f t="shared" si="157"/>
        <v>0</v>
      </c>
      <c r="M255" s="242">
        <f t="shared" si="157"/>
        <v>0</v>
      </c>
      <c r="N255" s="242">
        <f t="shared" si="157"/>
        <v>0</v>
      </c>
      <c r="O255" s="242">
        <f t="shared" si="157"/>
        <v>0</v>
      </c>
      <c r="P255" s="242">
        <f t="shared" si="157"/>
        <v>0</v>
      </c>
      <c r="Q255" s="242">
        <f t="shared" si="157"/>
        <v>0</v>
      </c>
      <c r="R255" s="242">
        <f t="shared" si="157"/>
        <v>0</v>
      </c>
    </row>
    <row r="256" spans="1:16383" x14ac:dyDescent="0.35">
      <c r="A256" s="47"/>
      <c r="B256" s="51"/>
      <c r="C256" s="111"/>
      <c r="D256" s="56" t="s">
        <v>502</v>
      </c>
      <c r="E256" s="7" t="str">
        <f t="shared" ref="E256:R256" si="158" xml:space="preserve"> E$241</f>
        <v>2019-20 wedge RCV indexation</v>
      </c>
      <c r="F256" s="242">
        <f t="shared" si="158"/>
        <v>0</v>
      </c>
      <c r="G256" s="242" t="str">
        <f t="shared" si="158"/>
        <v>£m</v>
      </c>
      <c r="H256" s="242">
        <f t="shared" si="158"/>
        <v>0</v>
      </c>
      <c r="I256" s="242">
        <f t="shared" si="158"/>
        <v>0</v>
      </c>
      <c r="J256" s="242">
        <f t="shared" si="158"/>
        <v>0</v>
      </c>
      <c r="K256" s="242">
        <f t="shared" si="158"/>
        <v>0</v>
      </c>
      <c r="L256" s="242">
        <f t="shared" si="158"/>
        <v>0</v>
      </c>
      <c r="M256" s="242">
        <f t="shared" si="158"/>
        <v>0</v>
      </c>
      <c r="N256" s="242">
        <f t="shared" si="158"/>
        <v>0</v>
      </c>
      <c r="O256" s="242">
        <f t="shared" si="158"/>
        <v>0</v>
      </c>
      <c r="P256" s="242">
        <f t="shared" si="158"/>
        <v>0</v>
      </c>
      <c r="Q256" s="242">
        <f t="shared" si="158"/>
        <v>0</v>
      </c>
      <c r="R256" s="242">
        <f t="shared" si="158"/>
        <v>0</v>
      </c>
    </row>
    <row r="257" spans="1:26" x14ac:dyDescent="0.35">
      <c r="A257" s="354"/>
      <c r="B257" s="355"/>
      <c r="C257" s="356"/>
      <c r="D257" s="357"/>
      <c r="E257" s="351"/>
      <c r="F257" s="358"/>
      <c r="G257" s="358"/>
      <c r="H257" s="358"/>
      <c r="I257" s="358"/>
      <c r="J257" s="358"/>
      <c r="K257" s="358"/>
      <c r="L257" s="358"/>
      <c r="M257" s="358"/>
      <c r="N257" s="358"/>
      <c r="O257" s="358"/>
      <c r="P257" s="358"/>
      <c r="Q257" s="358"/>
      <c r="R257" s="358"/>
    </row>
    <row r="258" spans="1:26" s="138" customFormat="1" x14ac:dyDescent="0.35">
      <c r="A258" s="134"/>
      <c r="B258" s="135"/>
      <c r="C258" s="277"/>
      <c r="D258" s="137"/>
      <c r="E258" s="138" t="s">
        <v>573</v>
      </c>
      <c r="G258" s="163" t="s">
        <v>295</v>
      </c>
      <c r="J258" s="243">
        <f t="shared" ref="J258:R258" si="159" xml:space="preserve"> IF( J253 = 1, $F252, J255 + J256 - J257)</f>
        <v>0</v>
      </c>
      <c r="K258" s="243">
        <f t="shared" si="159"/>
        <v>0</v>
      </c>
      <c r="L258" s="243">
        <f t="shared" si="159"/>
        <v>0</v>
      </c>
      <c r="M258" s="243">
        <f t="shared" si="159"/>
        <v>0</v>
      </c>
      <c r="N258" s="243">
        <f t="shared" si="159"/>
        <v>0</v>
      </c>
      <c r="O258" s="243">
        <f t="shared" si="159"/>
        <v>0</v>
      </c>
      <c r="P258" s="243">
        <f t="shared" si="159"/>
        <v>0</v>
      </c>
      <c r="Q258" s="243">
        <f t="shared" si="159"/>
        <v>0</v>
      </c>
      <c r="R258" s="243">
        <f t="shared" si="159"/>
        <v>0</v>
      </c>
    </row>
    <row r="260" spans="1:26" s="92" customFormat="1" x14ac:dyDescent="0.35">
      <c r="A260" s="164"/>
      <c r="B260" s="165"/>
      <c r="C260" s="166"/>
      <c r="D260" s="167"/>
      <c r="E260" s="179" t="str">
        <f t="shared" ref="E260:R260" si="160" xml:space="preserve"> E$255</f>
        <v>2019-20 wedge Nominal RCV balance BEG</v>
      </c>
      <c r="F260" s="185">
        <f t="shared" si="160"/>
        <v>0</v>
      </c>
      <c r="G260" s="185" t="str">
        <f t="shared" si="160"/>
        <v>£m</v>
      </c>
      <c r="H260" s="185">
        <f t="shared" si="160"/>
        <v>0</v>
      </c>
      <c r="I260" s="185">
        <f t="shared" si="160"/>
        <v>0</v>
      </c>
      <c r="J260" s="185">
        <f t="shared" si="160"/>
        <v>0</v>
      </c>
      <c r="K260" s="185">
        <f t="shared" si="160"/>
        <v>0</v>
      </c>
      <c r="L260" s="185">
        <f t="shared" si="160"/>
        <v>0</v>
      </c>
      <c r="M260" s="185">
        <f t="shared" si="160"/>
        <v>0</v>
      </c>
      <c r="N260" s="185">
        <f t="shared" si="160"/>
        <v>0</v>
      </c>
      <c r="O260" s="185">
        <f t="shared" si="160"/>
        <v>0</v>
      </c>
      <c r="P260" s="185">
        <f t="shared" si="160"/>
        <v>0</v>
      </c>
      <c r="Q260" s="185">
        <f t="shared" si="160"/>
        <v>0</v>
      </c>
      <c r="R260" s="185">
        <f t="shared" si="160"/>
        <v>0</v>
      </c>
    </row>
    <row r="261" spans="1:26" s="91" customFormat="1" x14ac:dyDescent="0.35">
      <c r="A261" s="170"/>
      <c r="B261" s="165"/>
      <c r="C261" s="166"/>
      <c r="D261" s="171"/>
      <c r="E261" s="179" t="str">
        <f t="shared" ref="E261:R261" si="161" xml:space="preserve"> E$241</f>
        <v>2019-20 wedge RCV indexation</v>
      </c>
      <c r="F261" s="184">
        <f t="shared" si="161"/>
        <v>0</v>
      </c>
      <c r="G261" s="185" t="str">
        <f t="shared" si="161"/>
        <v>£m</v>
      </c>
      <c r="H261" s="184">
        <f t="shared" si="161"/>
        <v>0</v>
      </c>
      <c r="I261" s="184">
        <f t="shared" si="161"/>
        <v>0</v>
      </c>
      <c r="J261" s="184">
        <f t="shared" si="161"/>
        <v>0</v>
      </c>
      <c r="K261" s="184">
        <f t="shared" si="161"/>
        <v>0</v>
      </c>
      <c r="L261" s="184">
        <f t="shared" si="161"/>
        <v>0</v>
      </c>
      <c r="M261" s="184">
        <f t="shared" si="161"/>
        <v>0</v>
      </c>
      <c r="N261" s="184">
        <f t="shared" si="161"/>
        <v>0</v>
      </c>
      <c r="O261" s="184">
        <f t="shared" si="161"/>
        <v>0</v>
      </c>
      <c r="P261" s="184">
        <f t="shared" si="161"/>
        <v>0</v>
      </c>
      <c r="Q261" s="184">
        <f t="shared" si="161"/>
        <v>0</v>
      </c>
      <c r="R261" s="184">
        <f t="shared" si="161"/>
        <v>0</v>
      </c>
      <c r="S261" s="92"/>
      <c r="T261" s="92"/>
      <c r="U261" s="92"/>
      <c r="V261" s="92"/>
      <c r="W261" s="92"/>
      <c r="X261" s="92"/>
      <c r="Y261" s="92"/>
      <c r="Z261" s="92"/>
    </row>
    <row r="262" spans="1:26" s="92" customFormat="1" x14ac:dyDescent="0.35">
      <c r="A262" s="164"/>
      <c r="B262" s="165"/>
      <c r="C262" s="166"/>
      <c r="D262" s="167"/>
      <c r="E262" s="179" t="str">
        <f t="shared" ref="E262:R262" si="162" xml:space="preserve"> E$258</f>
        <v>2019-20 wedge Nominal RCV balance END</v>
      </c>
      <c r="F262" s="185">
        <f t="shared" si="162"/>
        <v>0</v>
      </c>
      <c r="G262" s="185" t="str">
        <f t="shared" si="162"/>
        <v>£m</v>
      </c>
      <c r="H262" s="185">
        <f t="shared" si="162"/>
        <v>0</v>
      </c>
      <c r="I262" s="185">
        <f t="shared" si="162"/>
        <v>0</v>
      </c>
      <c r="J262" s="185">
        <f t="shared" si="162"/>
        <v>0</v>
      </c>
      <c r="K262" s="185">
        <f t="shared" si="162"/>
        <v>0</v>
      </c>
      <c r="L262" s="185">
        <f t="shared" si="162"/>
        <v>0</v>
      </c>
      <c r="M262" s="185">
        <f t="shared" si="162"/>
        <v>0</v>
      </c>
      <c r="N262" s="185">
        <f t="shared" si="162"/>
        <v>0</v>
      </c>
      <c r="O262" s="185">
        <f t="shared" si="162"/>
        <v>0</v>
      </c>
      <c r="P262" s="185">
        <f t="shared" si="162"/>
        <v>0</v>
      </c>
      <c r="Q262" s="185">
        <f t="shared" si="162"/>
        <v>0</v>
      </c>
      <c r="R262" s="185">
        <f t="shared" si="162"/>
        <v>0</v>
      </c>
    </row>
    <row r="263" spans="1:26" x14ac:dyDescent="0.35">
      <c r="A263" s="49"/>
      <c r="C263" s="276"/>
      <c r="D263" s="57"/>
      <c r="E263" s="7" t="s">
        <v>574</v>
      </c>
      <c r="F263" s="244"/>
      <c r="G263" s="185" t="s">
        <v>295</v>
      </c>
      <c r="H263" s="244"/>
      <c r="I263" s="244"/>
      <c r="J263" s="185">
        <f t="shared" ref="J263:L263" si="163" xml:space="preserve"> ( (J260+J261) + J262) / 2</f>
        <v>0</v>
      </c>
      <c r="K263" s="185">
        <f t="shared" si="163"/>
        <v>0</v>
      </c>
      <c r="L263" s="185">
        <f t="shared" si="163"/>
        <v>0</v>
      </c>
      <c r="M263" s="185">
        <f xml:space="preserve"> ( (M260+M261) + M262) / 2</f>
        <v>0</v>
      </c>
      <c r="N263" s="185">
        <f t="shared" ref="N263:R263" si="164" xml:space="preserve"> ( (N260+N261) + N262) / 2</f>
        <v>0</v>
      </c>
      <c r="O263" s="185">
        <f t="shared" si="164"/>
        <v>0</v>
      </c>
      <c r="P263" s="185">
        <f t="shared" si="164"/>
        <v>0</v>
      </c>
      <c r="Q263" s="185">
        <f t="shared" si="164"/>
        <v>0</v>
      </c>
      <c r="R263" s="185">
        <f t="shared" si="164"/>
        <v>0</v>
      </c>
    </row>
    <row r="265" spans="1:26" s="205" customFormat="1" x14ac:dyDescent="0.35">
      <c r="A265" s="201"/>
      <c r="B265" s="202"/>
      <c r="C265" s="203"/>
      <c r="D265" s="204"/>
      <c r="E265" s="205" t="str">
        <f xml:space="preserve"> InpR!E$107</f>
        <v>WACC on RCV - CPI(H) + RPI wedge bf and additions - WWN</v>
      </c>
      <c r="F265" s="205">
        <f xml:space="preserve"> InpR!F$107</f>
        <v>0</v>
      </c>
      <c r="G265" s="223" t="str">
        <f xml:space="preserve"> InpR!G$107</f>
        <v>%</v>
      </c>
      <c r="H265" s="205">
        <f xml:space="preserve"> InpR!H$107</f>
        <v>0</v>
      </c>
      <c r="I265" s="205">
        <f xml:space="preserve"> InpR!I$107</f>
        <v>0</v>
      </c>
      <c r="J265" s="205">
        <f xml:space="preserve"> InpR!J$107</f>
        <v>0</v>
      </c>
      <c r="K265" s="205">
        <f xml:space="preserve"> InpR!K$107</f>
        <v>0</v>
      </c>
      <c r="L265" s="205">
        <f xml:space="preserve"> InpR!L$107</f>
        <v>0</v>
      </c>
      <c r="M265" s="205">
        <f xml:space="preserve"> InpR!M$107</f>
        <v>1.920357193840716E-2</v>
      </c>
      <c r="N265" s="205">
        <f xml:space="preserve"> InpR!N$107</f>
        <v>1.920357193840716E-2</v>
      </c>
      <c r="O265" s="205">
        <f xml:space="preserve"> InpR!O$107</f>
        <v>1.920357193840716E-2</v>
      </c>
      <c r="P265" s="205">
        <f xml:space="preserve"> InpR!P$107</f>
        <v>1.920357193840716E-2</v>
      </c>
      <c r="Q265" s="205">
        <f xml:space="preserve"> InpR!Q$107</f>
        <v>1.920357193840716E-2</v>
      </c>
      <c r="R265" s="205">
        <f xml:space="preserve"> InpR!R$107</f>
        <v>0</v>
      </c>
    </row>
    <row r="266" spans="1:26" s="92" customFormat="1" x14ac:dyDescent="0.35">
      <c r="A266" s="164"/>
      <c r="B266" s="165"/>
      <c r="C266" s="166"/>
      <c r="D266" s="167"/>
      <c r="E266" s="30" t="str">
        <f xml:space="preserve"> Time!E$54</f>
        <v>Forecast Period Flag</v>
      </c>
      <c r="F266" s="249">
        <f xml:space="preserve"> Time!F$54</f>
        <v>0</v>
      </c>
      <c r="G266" s="249" t="str">
        <f xml:space="preserve"> Time!G$54</f>
        <v>flag</v>
      </c>
      <c r="H266" s="249">
        <f xml:space="preserve"> Time!H$54</f>
        <v>5</v>
      </c>
      <c r="I266" s="249">
        <f xml:space="preserve"> Time!I$54</f>
        <v>0</v>
      </c>
      <c r="J266" s="249">
        <f xml:space="preserve"> Time!J$54</f>
        <v>0</v>
      </c>
      <c r="K266" s="249">
        <f xml:space="preserve"> Time!K$54</f>
        <v>0</v>
      </c>
      <c r="L266" s="249">
        <f xml:space="preserve"> Time!L$54</f>
        <v>0</v>
      </c>
      <c r="M266" s="249">
        <f xml:space="preserve"> Time!M$54</f>
        <v>1</v>
      </c>
      <c r="N266" s="249">
        <f xml:space="preserve"> Time!N$54</f>
        <v>1</v>
      </c>
      <c r="O266" s="249">
        <f xml:space="preserve"> Time!O$54</f>
        <v>1</v>
      </c>
      <c r="P266" s="249">
        <f xml:space="preserve"> Time!P$54</f>
        <v>1</v>
      </c>
      <c r="Q266" s="249">
        <f xml:space="preserve"> Time!Q$54</f>
        <v>1</v>
      </c>
      <c r="R266" s="249">
        <f xml:space="preserve"> Time!R$54</f>
        <v>0</v>
      </c>
    </row>
    <row r="267" spans="1:26" x14ac:dyDescent="0.35">
      <c r="E267" s="7" t="str">
        <f t="shared" ref="E267:R267" si="165" xml:space="preserve"> E$263</f>
        <v>2019-20 wedge Nominal RCV average balance</v>
      </c>
      <c r="F267" s="184">
        <f t="shared" si="165"/>
        <v>0</v>
      </c>
      <c r="G267" s="184" t="str">
        <f t="shared" si="165"/>
        <v>£m</v>
      </c>
      <c r="H267" s="246">
        <f t="shared" si="165"/>
        <v>0</v>
      </c>
      <c r="I267" s="184">
        <f t="shared" si="165"/>
        <v>0</v>
      </c>
      <c r="J267" s="246">
        <f t="shared" si="165"/>
        <v>0</v>
      </c>
      <c r="K267" s="246">
        <f t="shared" si="165"/>
        <v>0</v>
      </c>
      <c r="L267" s="246">
        <f t="shared" si="165"/>
        <v>0</v>
      </c>
      <c r="M267" s="246">
        <f xml:space="preserve"> M$263</f>
        <v>0</v>
      </c>
      <c r="N267" s="246">
        <f t="shared" si="165"/>
        <v>0</v>
      </c>
      <c r="O267" s="246">
        <f t="shared" si="165"/>
        <v>0</v>
      </c>
      <c r="P267" s="246">
        <f t="shared" si="165"/>
        <v>0</v>
      </c>
      <c r="Q267" s="246">
        <f t="shared" si="165"/>
        <v>0</v>
      </c>
      <c r="R267" s="246">
        <f t="shared" si="165"/>
        <v>0</v>
      </c>
    </row>
    <row r="268" spans="1:26" x14ac:dyDescent="0.35">
      <c r="C268" s="276"/>
      <c r="E268" s="7" t="s">
        <v>575</v>
      </c>
      <c r="F268" s="244"/>
      <c r="G268" s="184" t="s">
        <v>295</v>
      </c>
      <c r="H268" s="244"/>
      <c r="I268" s="244"/>
      <c r="J268" s="246">
        <f t="shared" ref="J268:K268" si="166">J265*J266*J267</f>
        <v>0</v>
      </c>
      <c r="K268" s="246">
        <f t="shared" si="166"/>
        <v>0</v>
      </c>
      <c r="L268" s="246">
        <f>L265*L266*L267</f>
        <v>0</v>
      </c>
      <c r="M268" s="246">
        <f>M265*M266*M267</f>
        <v>0</v>
      </c>
      <c r="N268" s="246">
        <f t="shared" ref="N268:R268" si="167">N265*N266*N267</f>
        <v>0</v>
      </c>
      <c r="O268" s="246">
        <f t="shared" si="167"/>
        <v>0</v>
      </c>
      <c r="P268" s="246">
        <f t="shared" si="167"/>
        <v>0</v>
      </c>
      <c r="Q268" s="246">
        <f t="shared" si="167"/>
        <v>0</v>
      </c>
      <c r="R268" s="246">
        <f t="shared" si="167"/>
        <v>0</v>
      </c>
    </row>
    <row r="269" spans="1:26" x14ac:dyDescent="0.35">
      <c r="M269" s="187"/>
      <c r="N269" s="187"/>
      <c r="O269" s="187"/>
      <c r="P269" s="187"/>
      <c r="Q269" s="187"/>
    </row>
    <row r="270" spans="1:26" s="91" customFormat="1" x14ac:dyDescent="0.35">
      <c r="A270" s="170"/>
      <c r="B270" s="165"/>
      <c r="C270" s="166"/>
      <c r="D270" s="171"/>
      <c r="E270" s="7" t="str">
        <f xml:space="preserve"> E$246</f>
        <v>2019-20 wedge Nominal RCV run-off</v>
      </c>
      <c r="F270" s="184">
        <f t="shared" ref="F270:R270" si="168" xml:space="preserve"> F$246</f>
        <v>0</v>
      </c>
      <c r="G270" s="184" t="str">
        <f t="shared" si="168"/>
        <v>£m</v>
      </c>
      <c r="H270" s="184">
        <f t="shared" si="168"/>
        <v>0</v>
      </c>
      <c r="I270" s="184">
        <f t="shared" si="168"/>
        <v>0</v>
      </c>
      <c r="J270" s="184">
        <f t="shared" si="168"/>
        <v>0</v>
      </c>
      <c r="K270" s="184">
        <f t="shared" si="168"/>
        <v>0</v>
      </c>
      <c r="L270" s="184">
        <f t="shared" si="168"/>
        <v>0</v>
      </c>
      <c r="M270" s="184">
        <f t="shared" si="168"/>
        <v>0</v>
      </c>
      <c r="N270" s="184">
        <f t="shared" si="168"/>
        <v>0</v>
      </c>
      <c r="O270" s="184">
        <f t="shared" si="168"/>
        <v>0</v>
      </c>
      <c r="P270" s="184">
        <f t="shared" si="168"/>
        <v>0</v>
      </c>
      <c r="Q270" s="184">
        <f t="shared" si="168"/>
        <v>0</v>
      </c>
      <c r="R270" s="184">
        <f t="shared" si="168"/>
        <v>0</v>
      </c>
      <c r="S270" s="92"/>
      <c r="T270" s="92"/>
      <c r="U270" s="92"/>
      <c r="V270" s="92"/>
      <c r="W270" s="92"/>
      <c r="X270" s="92"/>
      <c r="Y270" s="92"/>
      <c r="Z270" s="92"/>
    </row>
    <row r="271" spans="1:26" x14ac:dyDescent="0.35">
      <c r="E271" s="7" t="str">
        <f xml:space="preserve"> E$268</f>
        <v>2019-20 wedge Nominal return</v>
      </c>
      <c r="F271" s="184">
        <f t="shared" ref="F271:R271" si="169" xml:space="preserve"> F$268</f>
        <v>0</v>
      </c>
      <c r="G271" s="184" t="str">
        <f t="shared" si="169"/>
        <v>£m</v>
      </c>
      <c r="H271" s="184">
        <f t="shared" si="169"/>
        <v>0</v>
      </c>
      <c r="I271" s="184">
        <f t="shared" si="169"/>
        <v>0</v>
      </c>
      <c r="J271" s="184">
        <f t="shared" si="169"/>
        <v>0</v>
      </c>
      <c r="K271" s="184">
        <f t="shared" si="169"/>
        <v>0</v>
      </c>
      <c r="L271" s="184">
        <f t="shared" si="169"/>
        <v>0</v>
      </c>
      <c r="M271" s="184">
        <f t="shared" si="169"/>
        <v>0</v>
      </c>
      <c r="N271" s="184">
        <f t="shared" si="169"/>
        <v>0</v>
      </c>
      <c r="O271" s="184">
        <f t="shared" si="169"/>
        <v>0</v>
      </c>
      <c r="P271" s="184">
        <f t="shared" si="169"/>
        <v>0</v>
      </c>
      <c r="Q271" s="184">
        <f t="shared" si="169"/>
        <v>0</v>
      </c>
      <c r="R271" s="184">
        <f t="shared" si="169"/>
        <v>0</v>
      </c>
    </row>
    <row r="272" spans="1:26" x14ac:dyDescent="0.35">
      <c r="C272" s="276"/>
      <c r="E272" s="7" t="s">
        <v>576</v>
      </c>
      <c r="F272" s="244"/>
      <c r="G272" s="184" t="str">
        <f t="shared" ref="G272" si="170">G$270</f>
        <v>£m</v>
      </c>
      <c r="H272" s="244">
        <f>SUM(J272:R272)</f>
        <v>0</v>
      </c>
      <c r="I272" s="244"/>
      <c r="J272" s="244">
        <f t="shared" ref="J272:R272" si="171">SUM(J270:J271)</f>
        <v>0</v>
      </c>
      <c r="K272" s="244">
        <f t="shared" si="171"/>
        <v>0</v>
      </c>
      <c r="L272" s="244">
        <f>SUM(L270:L271)</f>
        <v>0</v>
      </c>
      <c r="M272" s="244">
        <f>SUM(M270:M271)</f>
        <v>0</v>
      </c>
      <c r="N272" s="244">
        <f t="shared" si="171"/>
        <v>0</v>
      </c>
      <c r="O272" s="244">
        <f t="shared" si="171"/>
        <v>0</v>
      </c>
      <c r="P272" s="244">
        <f t="shared" si="171"/>
        <v>0</v>
      </c>
      <c r="Q272" s="244">
        <f t="shared" si="171"/>
        <v>0</v>
      </c>
      <c r="R272" s="244">
        <f t="shared" si="171"/>
        <v>0</v>
      </c>
    </row>
    <row r="274" spans="1:18" x14ac:dyDescent="0.35">
      <c r="A274" s="50" t="s">
        <v>552</v>
      </c>
      <c r="B274" s="50"/>
    </row>
    <row r="276" spans="1:18" s="92" customFormat="1" x14ac:dyDescent="0.35">
      <c r="A276" s="164"/>
      <c r="B276" s="165"/>
      <c r="C276" s="166"/>
      <c r="D276" s="167"/>
      <c r="E276" s="7" t="str">
        <f>E$246</f>
        <v>2019-20 wedge Nominal RCV run-off</v>
      </c>
      <c r="F276" s="185">
        <f t="shared" ref="F276:R276" si="172">F$246</f>
        <v>0</v>
      </c>
      <c r="G276" s="185" t="str">
        <f t="shared" si="172"/>
        <v>£m</v>
      </c>
      <c r="H276" s="185">
        <f t="shared" si="172"/>
        <v>0</v>
      </c>
      <c r="I276" s="185">
        <f t="shared" si="172"/>
        <v>0</v>
      </c>
      <c r="J276" s="185">
        <f t="shared" si="172"/>
        <v>0</v>
      </c>
      <c r="K276" s="185">
        <f t="shared" si="172"/>
        <v>0</v>
      </c>
      <c r="L276" s="185">
        <f t="shared" si="172"/>
        <v>0</v>
      </c>
      <c r="M276" s="185">
        <f t="shared" si="172"/>
        <v>0</v>
      </c>
      <c r="N276" s="185">
        <f t="shared" si="172"/>
        <v>0</v>
      </c>
      <c r="O276" s="185">
        <f t="shared" si="172"/>
        <v>0</v>
      </c>
      <c r="P276" s="185">
        <f t="shared" si="172"/>
        <v>0</v>
      </c>
      <c r="Q276" s="185">
        <f t="shared" si="172"/>
        <v>0</v>
      </c>
      <c r="R276" s="185">
        <f t="shared" si="172"/>
        <v>0</v>
      </c>
    </row>
    <row r="277" spans="1:18" s="92" customFormat="1" x14ac:dyDescent="0.35">
      <c r="A277" s="164"/>
      <c r="B277" s="165"/>
      <c r="C277" s="166"/>
      <c r="D277" s="167"/>
      <c r="E277" s="7" t="str">
        <f>E$268</f>
        <v>2019-20 wedge Nominal return</v>
      </c>
      <c r="F277" s="185">
        <f t="shared" ref="F277:R277" si="173">F$268</f>
        <v>0</v>
      </c>
      <c r="G277" s="185" t="str">
        <f t="shared" si="173"/>
        <v>£m</v>
      </c>
      <c r="H277" s="185">
        <f t="shared" si="173"/>
        <v>0</v>
      </c>
      <c r="I277" s="185">
        <f t="shared" si="173"/>
        <v>0</v>
      </c>
      <c r="J277" s="185">
        <f t="shared" si="173"/>
        <v>0</v>
      </c>
      <c r="K277" s="185">
        <f t="shared" si="173"/>
        <v>0</v>
      </c>
      <c r="L277" s="185">
        <f t="shared" si="173"/>
        <v>0</v>
      </c>
      <c r="M277" s="185">
        <f t="shared" si="173"/>
        <v>0</v>
      </c>
      <c r="N277" s="185">
        <f t="shared" si="173"/>
        <v>0</v>
      </c>
      <c r="O277" s="185">
        <f t="shared" si="173"/>
        <v>0</v>
      </c>
      <c r="P277" s="185">
        <f t="shared" si="173"/>
        <v>0</v>
      </c>
      <c r="Q277" s="185">
        <f t="shared" si="173"/>
        <v>0</v>
      </c>
      <c r="R277" s="185">
        <f t="shared" si="173"/>
        <v>0</v>
      </c>
    </row>
    <row r="278" spans="1:18" s="92" customFormat="1" x14ac:dyDescent="0.35">
      <c r="A278" s="164"/>
      <c r="B278" s="165"/>
      <c r="C278" s="166"/>
      <c r="D278" s="167"/>
      <c r="E278" s="7" t="str">
        <f>E$272</f>
        <v>Total 2019-20 wedge Nominal revenue to company</v>
      </c>
      <c r="F278" s="185">
        <f t="shared" ref="F278:R278" si="174">F$272</f>
        <v>0</v>
      </c>
      <c r="G278" s="185" t="str">
        <f t="shared" si="174"/>
        <v>£m</v>
      </c>
      <c r="H278" s="185">
        <f t="shared" si="174"/>
        <v>0</v>
      </c>
      <c r="I278" s="185">
        <f t="shared" si="174"/>
        <v>0</v>
      </c>
      <c r="J278" s="185">
        <f t="shared" si="174"/>
        <v>0</v>
      </c>
      <c r="K278" s="185">
        <f t="shared" si="174"/>
        <v>0</v>
      </c>
      <c r="L278" s="185">
        <f t="shared" si="174"/>
        <v>0</v>
      </c>
      <c r="M278" s="185">
        <f t="shared" si="174"/>
        <v>0</v>
      </c>
      <c r="N278" s="185">
        <f t="shared" si="174"/>
        <v>0</v>
      </c>
      <c r="O278" s="185">
        <f t="shared" si="174"/>
        <v>0</v>
      </c>
      <c r="P278" s="185">
        <f t="shared" si="174"/>
        <v>0</v>
      </c>
      <c r="Q278" s="185">
        <f t="shared" si="174"/>
        <v>0</v>
      </c>
      <c r="R278" s="185">
        <f t="shared" si="174"/>
        <v>0</v>
      </c>
    </row>
    <row r="279" spans="1:18" s="205" customFormat="1" x14ac:dyDescent="0.35">
      <c r="A279" s="201"/>
      <c r="B279" s="202"/>
      <c r="C279" s="203"/>
      <c r="D279" s="204"/>
      <c r="E279" s="37" t="str">
        <f>Index!E$47</f>
        <v>CPI(H): Fin year average - inflate from base year 2017-18 average - final determination</v>
      </c>
      <c r="F279" s="205">
        <f>Index!F$47</f>
        <v>0</v>
      </c>
      <c r="G279" s="223" t="str">
        <f>Index!G$47</f>
        <v>%</v>
      </c>
      <c r="H279" s="205">
        <f>Index!H$47</f>
        <v>0</v>
      </c>
      <c r="I279" s="205">
        <f>Index!I$47</f>
        <v>0</v>
      </c>
      <c r="J279" s="205">
        <f>Index!J$47</f>
        <v>0</v>
      </c>
      <c r="K279" s="205">
        <f>Index!K$47</f>
        <v>1.0212697905005599</v>
      </c>
      <c r="L279" s="205">
        <f>Index!L$47</f>
        <v>1.0416029201511179</v>
      </c>
      <c r="M279" s="205">
        <f>Index!M$47</f>
        <v>1.0622616980779827</v>
      </c>
      <c r="N279" s="205">
        <f>Index!N$47</f>
        <v>1.0835515290872799</v>
      </c>
      <c r="O279" s="205">
        <f>Index!O$47</f>
        <v>1.1060365794841869</v>
      </c>
      <c r="P279" s="205">
        <f>Index!P$47</f>
        <v>1.1292633476533553</v>
      </c>
      <c r="Q279" s="205">
        <f>Index!Q$47</f>
        <v>1.1529778779540774</v>
      </c>
      <c r="R279" s="205">
        <f>Index!R$47</f>
        <v>1.1760374355131578</v>
      </c>
    </row>
    <row r="280" spans="1:18" s="92" customFormat="1" x14ac:dyDescent="0.35">
      <c r="A280" s="164"/>
      <c r="B280" s="165"/>
      <c r="C280" s="166"/>
      <c r="D280" s="167"/>
      <c r="E280" s="7" t="s">
        <v>577</v>
      </c>
      <c r="F280" s="185"/>
      <c r="G280" s="185" t="str">
        <f t="shared" ref="G280:G282" si="175">G$270</f>
        <v>£m</v>
      </c>
      <c r="H280" s="244">
        <f>SUM(J280:R280)</f>
        <v>0</v>
      </c>
      <c r="I280" s="185"/>
      <c r="J280" s="185">
        <f t="shared" ref="J280:R280" si="176" xml:space="preserve"> IF(J$279 = 0, 0, J276 / J$279)</f>
        <v>0</v>
      </c>
      <c r="K280" s="185">
        <f t="shared" si="176"/>
        <v>0</v>
      </c>
      <c r="L280" s="185">
        <f t="shared" si="176"/>
        <v>0</v>
      </c>
      <c r="M280" s="185">
        <f t="shared" si="176"/>
        <v>0</v>
      </c>
      <c r="N280" s="185">
        <f t="shared" si="176"/>
        <v>0</v>
      </c>
      <c r="O280" s="185">
        <f t="shared" si="176"/>
        <v>0</v>
      </c>
      <c r="P280" s="185">
        <f t="shared" si="176"/>
        <v>0</v>
      </c>
      <c r="Q280" s="185">
        <f t="shared" si="176"/>
        <v>0</v>
      </c>
      <c r="R280" s="185">
        <f t="shared" si="176"/>
        <v>0</v>
      </c>
    </row>
    <row r="281" spans="1:18" s="92" customFormat="1" x14ac:dyDescent="0.35">
      <c r="A281" s="164"/>
      <c r="B281" s="165"/>
      <c r="C281" s="166"/>
      <c r="D281" s="167"/>
      <c r="E281" s="7" t="s">
        <v>578</v>
      </c>
      <c r="F281" s="185"/>
      <c r="G281" s="185" t="str">
        <f t="shared" si="175"/>
        <v>£m</v>
      </c>
      <c r="H281" s="244">
        <f t="shared" ref="H281:H282" si="177">SUM(J281:R281)</f>
        <v>0</v>
      </c>
      <c r="I281" s="185"/>
      <c r="J281" s="185">
        <f t="shared" ref="J281:R281" si="178" xml:space="preserve"> IF(J$279 = 0, 0, J277 / J$279)</f>
        <v>0</v>
      </c>
      <c r="K281" s="185">
        <f t="shared" si="178"/>
        <v>0</v>
      </c>
      <c r="L281" s="185">
        <f t="shared" si="178"/>
        <v>0</v>
      </c>
      <c r="M281" s="185">
        <f t="shared" si="178"/>
        <v>0</v>
      </c>
      <c r="N281" s="185">
        <f t="shared" si="178"/>
        <v>0</v>
      </c>
      <c r="O281" s="185">
        <f t="shared" si="178"/>
        <v>0</v>
      </c>
      <c r="P281" s="185">
        <f t="shared" si="178"/>
        <v>0</v>
      </c>
      <c r="Q281" s="185">
        <f t="shared" si="178"/>
        <v>0</v>
      </c>
      <c r="R281" s="185">
        <f t="shared" si="178"/>
        <v>0</v>
      </c>
    </row>
    <row r="282" spans="1:18" s="92" customFormat="1" x14ac:dyDescent="0.35">
      <c r="A282" s="164"/>
      <c r="B282" s="165"/>
      <c r="C282" s="166"/>
      <c r="D282" s="167"/>
      <c r="E282" s="7" t="s">
        <v>579</v>
      </c>
      <c r="F282" s="185"/>
      <c r="G282" s="185" t="str">
        <f t="shared" si="175"/>
        <v>£m</v>
      </c>
      <c r="H282" s="244">
        <f t="shared" si="177"/>
        <v>0</v>
      </c>
      <c r="I282" s="185"/>
      <c r="J282" s="185">
        <f t="shared" ref="J282:R282" si="179" xml:space="preserve"> IF(J$279 = 0, 0, J278 / J$279)</f>
        <v>0</v>
      </c>
      <c r="K282" s="185">
        <f t="shared" si="179"/>
        <v>0</v>
      </c>
      <c r="L282" s="185">
        <f t="shared" si="179"/>
        <v>0</v>
      </c>
      <c r="M282" s="185">
        <f t="shared" si="179"/>
        <v>0</v>
      </c>
      <c r="N282" s="185">
        <f t="shared" si="179"/>
        <v>0</v>
      </c>
      <c r="O282" s="185">
        <f t="shared" si="179"/>
        <v>0</v>
      </c>
      <c r="P282" s="185">
        <f t="shared" si="179"/>
        <v>0</v>
      </c>
      <c r="Q282" s="185">
        <f t="shared" si="179"/>
        <v>0</v>
      </c>
      <c r="R282" s="185">
        <f t="shared" si="179"/>
        <v>0</v>
      </c>
    </row>
    <row r="284" spans="1:18" x14ac:dyDescent="0.35">
      <c r="B284" s="61" t="s">
        <v>556</v>
      </c>
      <c r="H284" s="185"/>
      <c r="I284" s="185"/>
      <c r="J284" s="184"/>
      <c r="K284" s="184"/>
      <c r="L284" s="184"/>
      <c r="M284" s="185"/>
      <c r="N284" s="184"/>
      <c r="O284" s="184"/>
      <c r="P284" s="184"/>
      <c r="Q284" s="184"/>
      <c r="R284" s="184"/>
    </row>
    <row r="285" spans="1:18" s="92" customFormat="1" x14ac:dyDescent="0.35">
      <c r="A285" s="164"/>
      <c r="B285" s="165"/>
      <c r="C285" s="166"/>
      <c r="D285" s="167"/>
      <c r="E285" s="30" t="str">
        <f>InpR!E$83</f>
        <v>Financing cost index</v>
      </c>
      <c r="F285" s="249">
        <f>InpR!F$83</f>
        <v>0</v>
      </c>
      <c r="G285" s="249" t="str">
        <f>InpR!G$83</f>
        <v>index</v>
      </c>
      <c r="H285" s="249">
        <f>InpR!H$83</f>
        <v>0</v>
      </c>
      <c r="I285" s="249">
        <f>InpR!I$83</f>
        <v>0</v>
      </c>
      <c r="J285" s="249">
        <f>InpR!J$83</f>
        <v>0</v>
      </c>
      <c r="K285" s="249">
        <f>InpR!K$83</f>
        <v>0</v>
      </c>
      <c r="L285" s="249">
        <f>InpR!L$83</f>
        <v>0</v>
      </c>
      <c r="M285" s="249">
        <f>InpR!M$83</f>
        <v>4</v>
      </c>
      <c r="N285" s="249">
        <f>InpR!N$83</f>
        <v>3</v>
      </c>
      <c r="O285" s="249">
        <f>InpR!O$83</f>
        <v>2</v>
      </c>
      <c r="P285" s="249">
        <f>InpR!P$83</f>
        <v>1</v>
      </c>
      <c r="Q285" s="249">
        <f>InpR!Q$83</f>
        <v>0</v>
      </c>
      <c r="R285" s="249">
        <f>InpR!R$83</f>
        <v>0</v>
      </c>
    </row>
    <row r="286" spans="1:18" s="205" customFormat="1" x14ac:dyDescent="0.35">
      <c r="A286" s="201"/>
      <c r="B286" s="202"/>
      <c r="C286" s="203"/>
      <c r="D286" s="204"/>
      <c r="E286" s="37" t="str">
        <f>InpR!E$114</f>
        <v>WACC real on RCV - CPI(H) bf and additions - WWN</v>
      </c>
      <c r="F286" s="205">
        <f>InpR!F$114</f>
        <v>0</v>
      </c>
      <c r="G286" s="223" t="str">
        <f>InpR!G$114</f>
        <v>%</v>
      </c>
      <c r="H286" s="205">
        <f>InpR!H$114</f>
        <v>0</v>
      </c>
      <c r="I286" s="205">
        <f>InpR!I$114</f>
        <v>0</v>
      </c>
      <c r="J286" s="205">
        <f>InpR!J$114</f>
        <v>0</v>
      </c>
      <c r="K286" s="205">
        <f>InpR!K$114</f>
        <v>0</v>
      </c>
      <c r="L286" s="205">
        <f>InpR!L$114</f>
        <v>0</v>
      </c>
      <c r="M286" s="205">
        <f>InpR!M$114</f>
        <v>2.9195763820156317E-2</v>
      </c>
      <c r="N286" s="205">
        <f>InpR!N$114</f>
        <v>2.9195763820156317E-2</v>
      </c>
      <c r="O286" s="205">
        <f>InpR!O$114</f>
        <v>2.9195763820156317E-2</v>
      </c>
      <c r="P286" s="205">
        <f>InpR!P$114</f>
        <v>2.9195763820156317E-2</v>
      </c>
      <c r="Q286" s="205">
        <f>InpR!Q$114</f>
        <v>2.9195763820156317E-2</v>
      </c>
      <c r="R286" s="205">
        <f>InpR!R$114</f>
        <v>0</v>
      </c>
    </row>
    <row r="287" spans="1:18" x14ac:dyDescent="0.35">
      <c r="E287" s="7" t="s">
        <v>557</v>
      </c>
      <c r="G287" s="7" t="s">
        <v>558</v>
      </c>
      <c r="J287" s="255">
        <f xml:space="preserve"> (1 + J$286) ^ J$285</f>
        <v>1</v>
      </c>
      <c r="K287" s="255">
        <f t="shared" ref="K287:R287" si="180" xml:space="preserve"> (1 + K$286) ^ K$285</f>
        <v>1</v>
      </c>
      <c r="L287" s="255">
        <f t="shared" si="180"/>
        <v>1</v>
      </c>
      <c r="M287" s="255">
        <f t="shared" si="180"/>
        <v>1.1219976826191176</v>
      </c>
      <c r="N287" s="255">
        <f t="shared" si="180"/>
        <v>1.0901693555893588</v>
      </c>
      <c r="O287" s="255">
        <f t="shared" si="180"/>
        <v>1.059243920265355</v>
      </c>
      <c r="P287" s="255">
        <f t="shared" si="180"/>
        <v>1.0291957638201563</v>
      </c>
      <c r="Q287" s="255">
        <f t="shared" si="180"/>
        <v>1</v>
      </c>
      <c r="R287" s="255">
        <f t="shared" si="180"/>
        <v>1</v>
      </c>
    </row>
    <row r="289" spans="1:18" x14ac:dyDescent="0.35">
      <c r="B289" s="61" t="s">
        <v>559</v>
      </c>
    </row>
    <row r="290" spans="1:18" x14ac:dyDescent="0.35">
      <c r="A290" s="49"/>
      <c r="D290" s="57"/>
      <c r="E290" s="7" t="str">
        <f>E$280</f>
        <v>2019-20 wedge RCV run-off - real</v>
      </c>
      <c r="F290" s="185">
        <f t="shared" ref="F290:R290" si="181">F$280</f>
        <v>0</v>
      </c>
      <c r="G290" s="7" t="str">
        <f t="shared" si="181"/>
        <v>£m</v>
      </c>
      <c r="H290" s="247">
        <f t="shared" si="181"/>
        <v>0</v>
      </c>
      <c r="I290" s="247">
        <f t="shared" si="181"/>
        <v>0</v>
      </c>
      <c r="J290" s="185">
        <f t="shared" si="181"/>
        <v>0</v>
      </c>
      <c r="K290" s="185">
        <f t="shared" si="181"/>
        <v>0</v>
      </c>
      <c r="L290" s="185">
        <f t="shared" si="181"/>
        <v>0</v>
      </c>
      <c r="M290" s="185">
        <f t="shared" si="181"/>
        <v>0</v>
      </c>
      <c r="N290" s="185">
        <f t="shared" si="181"/>
        <v>0</v>
      </c>
      <c r="O290" s="185">
        <f t="shared" si="181"/>
        <v>0</v>
      </c>
      <c r="P290" s="185">
        <f t="shared" si="181"/>
        <v>0</v>
      </c>
      <c r="Q290" s="185">
        <f t="shared" si="181"/>
        <v>0</v>
      </c>
      <c r="R290" s="185">
        <f t="shared" si="181"/>
        <v>0</v>
      </c>
    </row>
    <row r="291" spans="1:18" x14ac:dyDescent="0.35">
      <c r="A291" s="49"/>
      <c r="D291" s="57"/>
      <c r="E291" s="7" t="str">
        <f>E$287</f>
        <v xml:space="preserve">Time value of money factor </v>
      </c>
      <c r="F291" s="185">
        <f t="shared" ref="F291:R291" si="182">F$287</f>
        <v>0</v>
      </c>
      <c r="G291" s="7" t="str">
        <f t="shared" si="182"/>
        <v>Factor</v>
      </c>
      <c r="H291" s="247">
        <f t="shared" si="182"/>
        <v>0</v>
      </c>
      <c r="I291" s="247">
        <f t="shared" si="182"/>
        <v>0</v>
      </c>
      <c r="J291" s="185">
        <f t="shared" si="182"/>
        <v>1</v>
      </c>
      <c r="K291" s="185">
        <f t="shared" si="182"/>
        <v>1</v>
      </c>
      <c r="L291" s="185">
        <f t="shared" si="182"/>
        <v>1</v>
      </c>
      <c r="M291" s="185">
        <f t="shared" si="182"/>
        <v>1.1219976826191176</v>
      </c>
      <c r="N291" s="185">
        <f t="shared" si="182"/>
        <v>1.0901693555893588</v>
      </c>
      <c r="O291" s="185">
        <f t="shared" si="182"/>
        <v>1.059243920265355</v>
      </c>
      <c r="P291" s="185">
        <f t="shared" si="182"/>
        <v>1.0291957638201563</v>
      </c>
      <c r="Q291" s="185">
        <f t="shared" si="182"/>
        <v>1</v>
      </c>
      <c r="R291" s="185">
        <f t="shared" si="182"/>
        <v>1</v>
      </c>
    </row>
    <row r="292" spans="1:18" x14ac:dyDescent="0.35">
      <c r="A292" s="49"/>
      <c r="C292" s="276"/>
      <c r="D292" s="57"/>
      <c r="E292" s="7" t="s">
        <v>605</v>
      </c>
      <c r="G292" s="7" t="s">
        <v>295</v>
      </c>
      <c r="H292" s="185">
        <f xml:space="preserve"> SUM(J292:R292)</f>
        <v>0</v>
      </c>
      <c r="J292" s="185">
        <f xml:space="preserve"> J290 * J291</f>
        <v>0</v>
      </c>
      <c r="K292" s="185">
        <f t="shared" ref="K292:R292" si="183" xml:space="preserve"> K290 * K291</f>
        <v>0</v>
      </c>
      <c r="L292" s="185">
        <f t="shared" si="183"/>
        <v>0</v>
      </c>
      <c r="M292" s="185">
        <f t="shared" si="183"/>
        <v>0</v>
      </c>
      <c r="N292" s="185">
        <f t="shared" si="183"/>
        <v>0</v>
      </c>
      <c r="O292" s="185">
        <f t="shared" si="183"/>
        <v>0</v>
      </c>
      <c r="P292" s="185">
        <f t="shared" si="183"/>
        <v>0</v>
      </c>
      <c r="Q292" s="185">
        <f t="shared" si="183"/>
        <v>0</v>
      </c>
      <c r="R292" s="185">
        <f t="shared" si="183"/>
        <v>0</v>
      </c>
    </row>
    <row r="295" spans="1:18" x14ac:dyDescent="0.35">
      <c r="B295" s="61" t="s">
        <v>561</v>
      </c>
    </row>
    <row r="296" spans="1:18" x14ac:dyDescent="0.35">
      <c r="A296" s="49"/>
      <c r="D296" s="57"/>
      <c r="E296" s="7" t="str">
        <f>E$281</f>
        <v>2019-20 wedge return - real</v>
      </c>
      <c r="F296" s="185">
        <f t="shared" ref="F296:R296" si="184">F$281</f>
        <v>0</v>
      </c>
      <c r="G296" s="7" t="str">
        <f t="shared" si="184"/>
        <v>£m</v>
      </c>
      <c r="H296" s="247">
        <f t="shared" si="184"/>
        <v>0</v>
      </c>
      <c r="I296" s="247">
        <f t="shared" si="184"/>
        <v>0</v>
      </c>
      <c r="J296" s="185">
        <f t="shared" si="184"/>
        <v>0</v>
      </c>
      <c r="K296" s="185">
        <f t="shared" si="184"/>
        <v>0</v>
      </c>
      <c r="L296" s="185">
        <f t="shared" si="184"/>
        <v>0</v>
      </c>
      <c r="M296" s="185">
        <f t="shared" si="184"/>
        <v>0</v>
      </c>
      <c r="N296" s="185">
        <f t="shared" si="184"/>
        <v>0</v>
      </c>
      <c r="O296" s="185">
        <f t="shared" si="184"/>
        <v>0</v>
      </c>
      <c r="P296" s="185">
        <f t="shared" si="184"/>
        <v>0</v>
      </c>
      <c r="Q296" s="185">
        <f t="shared" si="184"/>
        <v>0</v>
      </c>
      <c r="R296" s="185">
        <f t="shared" si="184"/>
        <v>0</v>
      </c>
    </row>
    <row r="297" spans="1:18" x14ac:dyDescent="0.35">
      <c r="A297" s="49"/>
      <c r="D297" s="57"/>
      <c r="E297" s="7" t="str">
        <f>E$287</f>
        <v xml:space="preserve">Time value of money factor </v>
      </c>
      <c r="F297" s="185">
        <f t="shared" ref="F297:R297" si="185">F$287</f>
        <v>0</v>
      </c>
      <c r="G297" s="7" t="str">
        <f t="shared" si="185"/>
        <v>Factor</v>
      </c>
      <c r="H297" s="247">
        <f t="shared" si="185"/>
        <v>0</v>
      </c>
      <c r="I297" s="247">
        <f t="shared" si="185"/>
        <v>0</v>
      </c>
      <c r="J297" s="185">
        <f t="shared" si="185"/>
        <v>1</v>
      </c>
      <c r="K297" s="185">
        <f t="shared" si="185"/>
        <v>1</v>
      </c>
      <c r="L297" s="185">
        <f t="shared" si="185"/>
        <v>1</v>
      </c>
      <c r="M297" s="185">
        <f t="shared" si="185"/>
        <v>1.1219976826191176</v>
      </c>
      <c r="N297" s="185">
        <f t="shared" si="185"/>
        <v>1.0901693555893588</v>
      </c>
      <c r="O297" s="185">
        <f t="shared" si="185"/>
        <v>1.059243920265355</v>
      </c>
      <c r="P297" s="185">
        <f t="shared" si="185"/>
        <v>1.0291957638201563</v>
      </c>
      <c r="Q297" s="185">
        <f t="shared" si="185"/>
        <v>1</v>
      </c>
      <c r="R297" s="185">
        <f t="shared" si="185"/>
        <v>1</v>
      </c>
    </row>
    <row r="298" spans="1:18" x14ac:dyDescent="0.35">
      <c r="A298" s="49"/>
      <c r="C298" s="276"/>
      <c r="D298" s="57"/>
      <c r="E298" s="7" t="s">
        <v>606</v>
      </c>
      <c r="G298" s="7" t="s">
        <v>295</v>
      </c>
      <c r="H298" s="185">
        <f xml:space="preserve"> SUM(J298:R298)</f>
        <v>0</v>
      </c>
      <c r="J298" s="185">
        <f xml:space="preserve"> J296 * J297</f>
        <v>0</v>
      </c>
      <c r="K298" s="185">
        <f t="shared" ref="K298:R298" si="186" xml:space="preserve"> K296 * K297</f>
        <v>0</v>
      </c>
      <c r="L298" s="185">
        <f t="shared" si="186"/>
        <v>0</v>
      </c>
      <c r="M298" s="185">
        <f t="shared" si="186"/>
        <v>0</v>
      </c>
      <c r="N298" s="185">
        <f t="shared" si="186"/>
        <v>0</v>
      </c>
      <c r="O298" s="185">
        <f t="shared" si="186"/>
        <v>0</v>
      </c>
      <c r="P298" s="185">
        <f t="shared" si="186"/>
        <v>0</v>
      </c>
      <c r="Q298" s="185">
        <f t="shared" si="186"/>
        <v>0</v>
      </c>
      <c r="R298" s="185">
        <f t="shared" si="186"/>
        <v>0</v>
      </c>
    </row>
    <row r="301" spans="1:18" x14ac:dyDescent="0.35">
      <c r="B301" s="61" t="s">
        <v>563</v>
      </c>
    </row>
    <row r="302" spans="1:18" x14ac:dyDescent="0.35">
      <c r="A302" s="49"/>
      <c r="D302" s="57"/>
      <c r="E302" s="7" t="str">
        <f t="shared" ref="E302:R302" si="187" xml:space="preserve"> E$292</f>
        <v>Revenue adjustment for 2019-20 wedge run-off - real - WWN</v>
      </c>
      <c r="F302" s="185">
        <f t="shared" si="187"/>
        <v>0</v>
      </c>
      <c r="G302" s="7" t="str">
        <f t="shared" si="187"/>
        <v>£m</v>
      </c>
      <c r="H302" s="247">
        <f t="shared" si="187"/>
        <v>0</v>
      </c>
      <c r="I302" s="247">
        <f t="shared" si="187"/>
        <v>0</v>
      </c>
      <c r="J302" s="185">
        <f t="shared" si="187"/>
        <v>0</v>
      </c>
      <c r="K302" s="185">
        <f t="shared" si="187"/>
        <v>0</v>
      </c>
      <c r="L302" s="185">
        <f t="shared" si="187"/>
        <v>0</v>
      </c>
      <c r="M302" s="185">
        <f t="shared" si="187"/>
        <v>0</v>
      </c>
      <c r="N302" s="185">
        <f t="shared" si="187"/>
        <v>0</v>
      </c>
      <c r="O302" s="185">
        <f t="shared" si="187"/>
        <v>0</v>
      </c>
      <c r="P302" s="185">
        <f t="shared" si="187"/>
        <v>0</v>
      </c>
      <c r="Q302" s="185">
        <f t="shared" si="187"/>
        <v>0</v>
      </c>
      <c r="R302" s="185">
        <f t="shared" si="187"/>
        <v>0</v>
      </c>
    </row>
    <row r="303" spans="1:18" x14ac:dyDescent="0.35">
      <c r="A303" s="49"/>
      <c r="D303" s="57"/>
      <c r="E303" s="7" t="str">
        <f t="shared" ref="E303:R303" si="188" xml:space="preserve"> E$298</f>
        <v>Revenue adjustment for 2019-20 wedge return - real - WWN</v>
      </c>
      <c r="F303" s="185">
        <f t="shared" si="188"/>
        <v>0</v>
      </c>
      <c r="G303" s="7" t="str">
        <f t="shared" si="188"/>
        <v>£m</v>
      </c>
      <c r="H303" s="247">
        <f t="shared" si="188"/>
        <v>0</v>
      </c>
      <c r="I303" s="247">
        <f t="shared" si="188"/>
        <v>0</v>
      </c>
      <c r="J303" s="185">
        <f t="shared" si="188"/>
        <v>0</v>
      </c>
      <c r="K303" s="185">
        <f t="shared" si="188"/>
        <v>0</v>
      </c>
      <c r="L303" s="185">
        <f t="shared" si="188"/>
        <v>0</v>
      </c>
      <c r="M303" s="185">
        <f t="shared" si="188"/>
        <v>0</v>
      </c>
      <c r="N303" s="185">
        <f t="shared" si="188"/>
        <v>0</v>
      </c>
      <c r="O303" s="185">
        <f t="shared" si="188"/>
        <v>0</v>
      </c>
      <c r="P303" s="185">
        <f t="shared" si="188"/>
        <v>0</v>
      </c>
      <c r="Q303" s="185">
        <f t="shared" si="188"/>
        <v>0</v>
      </c>
      <c r="R303" s="185">
        <f t="shared" si="188"/>
        <v>0</v>
      </c>
    </row>
    <row r="304" spans="1:18" x14ac:dyDescent="0.35">
      <c r="A304" s="49"/>
      <c r="C304" s="276"/>
      <c r="D304" s="57"/>
      <c r="E304" s="7" t="s">
        <v>607</v>
      </c>
      <c r="G304" s="7" t="s">
        <v>295</v>
      </c>
      <c r="H304" s="185">
        <f xml:space="preserve"> SUM(J304:R304)</f>
        <v>0</v>
      </c>
      <c r="J304" s="185">
        <f xml:space="preserve"> J$302 + J$303</f>
        <v>0</v>
      </c>
      <c r="K304" s="185">
        <f t="shared" ref="K304:R304" si="189" xml:space="preserve"> K$302 + K$303</f>
        <v>0</v>
      </c>
      <c r="L304" s="185">
        <f t="shared" si="189"/>
        <v>0</v>
      </c>
      <c r="M304" s="185">
        <f t="shared" si="189"/>
        <v>0</v>
      </c>
      <c r="N304" s="185">
        <f t="shared" si="189"/>
        <v>0</v>
      </c>
      <c r="O304" s="185">
        <f t="shared" si="189"/>
        <v>0</v>
      </c>
      <c r="P304" s="185">
        <f t="shared" si="189"/>
        <v>0</v>
      </c>
      <c r="Q304" s="185">
        <f t="shared" si="189"/>
        <v>0</v>
      </c>
      <c r="R304" s="185">
        <f t="shared" si="189"/>
        <v>0</v>
      </c>
    </row>
    <row r="307" spans="1:18" x14ac:dyDescent="0.35">
      <c r="A307" s="283" t="s">
        <v>583</v>
      </c>
      <c r="B307" s="284"/>
      <c r="C307" s="285"/>
      <c r="D307" s="285"/>
      <c r="E307" s="285"/>
      <c r="F307" s="285"/>
      <c r="G307" s="285"/>
      <c r="H307" s="285"/>
      <c r="I307" s="285"/>
      <c r="J307" s="285"/>
      <c r="K307" s="285"/>
      <c r="L307" s="285"/>
      <c r="M307" s="285"/>
      <c r="N307" s="285"/>
      <c r="O307" s="285"/>
      <c r="P307" s="285"/>
      <c r="Q307" s="285"/>
      <c r="R307" s="285"/>
    </row>
    <row r="309" spans="1:18" x14ac:dyDescent="0.35">
      <c r="B309" s="61" t="s">
        <v>584</v>
      </c>
    </row>
    <row r="310" spans="1:18" x14ac:dyDescent="0.35">
      <c r="A310" s="49"/>
      <c r="D310" s="57"/>
      <c r="E310" s="7" t="str">
        <f xml:space="preserve"> E$216</f>
        <v>Revenue adjustment for RCV run-off - real - WWN</v>
      </c>
      <c r="F310" s="185">
        <f t="shared" ref="F310:R310" si="190" xml:space="preserve"> F$216</f>
        <v>0</v>
      </c>
      <c r="G310" s="7" t="str">
        <f t="shared" si="190"/>
        <v>£m</v>
      </c>
      <c r="H310" s="247">
        <f t="shared" si="190"/>
        <v>0</v>
      </c>
      <c r="I310" s="247">
        <f t="shared" si="190"/>
        <v>0</v>
      </c>
      <c r="J310" s="185">
        <f t="shared" si="190"/>
        <v>0</v>
      </c>
      <c r="K310" s="185">
        <f t="shared" si="190"/>
        <v>0</v>
      </c>
      <c r="L310" s="185">
        <f t="shared" si="190"/>
        <v>0</v>
      </c>
      <c r="M310" s="185">
        <f t="shared" si="190"/>
        <v>0</v>
      </c>
      <c r="N310" s="185">
        <f t="shared" si="190"/>
        <v>0</v>
      </c>
      <c r="O310" s="185">
        <f t="shared" si="190"/>
        <v>0</v>
      </c>
      <c r="P310" s="185">
        <f t="shared" si="190"/>
        <v>0</v>
      </c>
      <c r="Q310" s="185">
        <f t="shared" si="190"/>
        <v>0</v>
      </c>
      <c r="R310" s="185">
        <f t="shared" si="190"/>
        <v>0</v>
      </c>
    </row>
    <row r="311" spans="1:18" x14ac:dyDescent="0.35">
      <c r="A311" s="49"/>
      <c r="D311" s="57"/>
      <c r="E311" s="7" t="str">
        <f xml:space="preserve"> E$221</f>
        <v>Revenue adjustment for return - real - WWN</v>
      </c>
      <c r="F311" s="185">
        <f t="shared" ref="F311:R311" si="191" xml:space="preserve"> F$221</f>
        <v>0</v>
      </c>
      <c r="G311" s="7" t="str">
        <f t="shared" si="191"/>
        <v>£m</v>
      </c>
      <c r="H311" s="247">
        <f t="shared" si="191"/>
        <v>0</v>
      </c>
      <c r="I311" s="247">
        <f t="shared" si="191"/>
        <v>0</v>
      </c>
      <c r="J311" s="185">
        <f t="shared" si="191"/>
        <v>0</v>
      </c>
      <c r="K311" s="185">
        <f t="shared" si="191"/>
        <v>0</v>
      </c>
      <c r="L311" s="185">
        <f t="shared" si="191"/>
        <v>0</v>
      </c>
      <c r="M311" s="185">
        <f t="shared" si="191"/>
        <v>0</v>
      </c>
      <c r="N311" s="185">
        <f t="shared" si="191"/>
        <v>0</v>
      </c>
      <c r="O311" s="185">
        <f t="shared" si="191"/>
        <v>0</v>
      </c>
      <c r="P311" s="185">
        <f t="shared" si="191"/>
        <v>0</v>
      </c>
      <c r="Q311" s="185">
        <f t="shared" si="191"/>
        <v>0</v>
      </c>
      <c r="R311" s="185">
        <f t="shared" si="191"/>
        <v>0</v>
      </c>
    </row>
    <row r="312" spans="1:18" x14ac:dyDescent="0.35">
      <c r="A312" s="49"/>
      <c r="D312" s="57"/>
      <c r="E312" s="7" t="str">
        <f xml:space="preserve"> E$226</f>
        <v>Revenue adjustment - real - WWN</v>
      </c>
      <c r="F312" s="185">
        <f t="shared" ref="F312:R312" si="192" xml:space="preserve"> F$226</f>
        <v>0</v>
      </c>
      <c r="G312" s="7" t="str">
        <f t="shared" si="192"/>
        <v>£m</v>
      </c>
      <c r="H312" s="247">
        <f t="shared" si="192"/>
        <v>0</v>
      </c>
      <c r="I312" s="247">
        <f t="shared" si="192"/>
        <v>0</v>
      </c>
      <c r="J312" s="185">
        <f t="shared" si="192"/>
        <v>0</v>
      </c>
      <c r="K312" s="185">
        <f t="shared" si="192"/>
        <v>0</v>
      </c>
      <c r="L312" s="185">
        <f t="shared" si="192"/>
        <v>0</v>
      </c>
      <c r="M312" s="185">
        <f t="shared" si="192"/>
        <v>0</v>
      </c>
      <c r="N312" s="185">
        <f t="shared" si="192"/>
        <v>0</v>
      </c>
      <c r="O312" s="185">
        <f t="shared" si="192"/>
        <v>0</v>
      </c>
      <c r="P312" s="185">
        <f t="shared" si="192"/>
        <v>0</v>
      </c>
      <c r="Q312" s="185">
        <f t="shared" si="192"/>
        <v>0</v>
      </c>
      <c r="R312" s="185">
        <f t="shared" si="192"/>
        <v>0</v>
      </c>
    </row>
    <row r="314" spans="1:18" x14ac:dyDescent="0.35">
      <c r="B314" s="61" t="s">
        <v>585</v>
      </c>
    </row>
    <row r="315" spans="1:18" s="351" customFormat="1" x14ac:dyDescent="0.35">
      <c r="A315" s="347"/>
      <c r="B315" s="348"/>
      <c r="C315" s="349"/>
      <c r="D315" s="350"/>
      <c r="F315" s="352"/>
      <c r="H315" s="353"/>
      <c r="I315" s="353"/>
      <c r="J315" s="352"/>
      <c r="K315" s="352"/>
      <c r="L315" s="352"/>
      <c r="M315" s="352"/>
      <c r="N315" s="352"/>
      <c r="O315" s="352"/>
      <c r="P315" s="352"/>
      <c r="Q315" s="352"/>
      <c r="R315" s="352"/>
    </row>
    <row r="316" spans="1:18" x14ac:dyDescent="0.35">
      <c r="A316" s="49"/>
      <c r="D316" s="57"/>
      <c r="E316" s="7" t="str">
        <f xml:space="preserve"> E$298</f>
        <v>Revenue adjustment for 2019-20 wedge return - real - WWN</v>
      </c>
      <c r="F316" s="185">
        <f t="shared" ref="F316:R316" si="193" xml:space="preserve"> F$298</f>
        <v>0</v>
      </c>
      <c r="G316" s="7" t="str">
        <f t="shared" si="193"/>
        <v>£m</v>
      </c>
      <c r="H316" s="247">
        <f t="shared" si="193"/>
        <v>0</v>
      </c>
      <c r="I316" s="247">
        <f t="shared" si="193"/>
        <v>0</v>
      </c>
      <c r="J316" s="185">
        <f t="shared" si="193"/>
        <v>0</v>
      </c>
      <c r="K316" s="185">
        <f t="shared" si="193"/>
        <v>0</v>
      </c>
      <c r="L316" s="185">
        <f t="shared" si="193"/>
        <v>0</v>
      </c>
      <c r="M316" s="185">
        <f t="shared" si="193"/>
        <v>0</v>
      </c>
      <c r="N316" s="185">
        <f t="shared" si="193"/>
        <v>0</v>
      </c>
      <c r="O316" s="185">
        <f t="shared" si="193"/>
        <v>0</v>
      </c>
      <c r="P316" s="185">
        <f t="shared" si="193"/>
        <v>0</v>
      </c>
      <c r="Q316" s="185">
        <f t="shared" si="193"/>
        <v>0</v>
      </c>
      <c r="R316" s="185">
        <f t="shared" si="193"/>
        <v>0</v>
      </c>
    </row>
    <row r="317" spans="1:18" x14ac:dyDescent="0.35">
      <c r="A317" s="49"/>
      <c r="D317" s="57"/>
      <c r="E317" s="7" t="str">
        <f xml:space="preserve"> E$304</f>
        <v>Revenue adjustment for 2019-20 wedge - real - WWN</v>
      </c>
      <c r="F317" s="185">
        <f t="shared" ref="F317:R317" si="194" xml:space="preserve"> F$304</f>
        <v>0</v>
      </c>
      <c r="G317" s="7" t="str">
        <f t="shared" si="194"/>
        <v>£m</v>
      </c>
      <c r="H317" s="247">
        <f t="shared" si="194"/>
        <v>0</v>
      </c>
      <c r="I317" s="247">
        <f t="shared" si="194"/>
        <v>0</v>
      </c>
      <c r="J317" s="185">
        <f t="shared" si="194"/>
        <v>0</v>
      </c>
      <c r="K317" s="185">
        <f t="shared" si="194"/>
        <v>0</v>
      </c>
      <c r="L317" s="185">
        <f t="shared" si="194"/>
        <v>0</v>
      </c>
      <c r="M317" s="185">
        <f t="shared" si="194"/>
        <v>0</v>
      </c>
      <c r="N317" s="185">
        <f t="shared" si="194"/>
        <v>0</v>
      </c>
      <c r="O317" s="185">
        <f t="shared" si="194"/>
        <v>0</v>
      </c>
      <c r="P317" s="185">
        <f t="shared" si="194"/>
        <v>0</v>
      </c>
      <c r="Q317" s="185">
        <f t="shared" si="194"/>
        <v>0</v>
      </c>
      <c r="R317" s="185">
        <f t="shared" si="194"/>
        <v>0</v>
      </c>
    </row>
    <row r="319" spans="1:18" x14ac:dyDescent="0.35">
      <c r="B319" s="61" t="s">
        <v>346</v>
      </c>
    </row>
    <row r="320" spans="1:18" s="34" customFormat="1" x14ac:dyDescent="0.35">
      <c r="A320" s="338"/>
      <c r="B320" s="265"/>
      <c r="C320" s="266"/>
      <c r="D320" s="339"/>
      <c r="E320" s="34" t="s">
        <v>608</v>
      </c>
      <c r="G320" s="34" t="s">
        <v>295</v>
      </c>
      <c r="H320" s="275">
        <f xml:space="preserve"> SUM(J320:R320)</f>
        <v>0</v>
      </c>
      <c r="J320" s="275">
        <f xml:space="preserve"> J310 + J315</f>
        <v>0</v>
      </c>
      <c r="K320" s="275">
        <f t="shared" ref="K320:R320" si="195" xml:space="preserve"> K310 + K315</f>
        <v>0</v>
      </c>
      <c r="L320" s="275">
        <f t="shared" si="195"/>
        <v>0</v>
      </c>
      <c r="M320" s="275">
        <f t="shared" si="195"/>
        <v>0</v>
      </c>
      <c r="N320" s="275">
        <f t="shared" si="195"/>
        <v>0</v>
      </c>
      <c r="O320" s="275">
        <f t="shared" si="195"/>
        <v>0</v>
      </c>
      <c r="P320" s="275">
        <f t="shared" si="195"/>
        <v>0</v>
      </c>
      <c r="Q320" s="275">
        <f t="shared" si="195"/>
        <v>0</v>
      </c>
      <c r="R320" s="275">
        <f t="shared" si="195"/>
        <v>0</v>
      </c>
    </row>
    <row r="321" spans="1:18" s="34" customFormat="1" x14ac:dyDescent="0.35">
      <c r="A321" s="338"/>
      <c r="B321" s="265"/>
      <c r="C321" s="266"/>
      <c r="D321" s="339"/>
      <c r="E321" s="34" t="s">
        <v>609</v>
      </c>
      <c r="G321" s="34" t="s">
        <v>295</v>
      </c>
      <c r="H321" s="275">
        <f xml:space="preserve"> SUM(J321:R321)</f>
        <v>0</v>
      </c>
      <c r="J321" s="275">
        <f t="shared" ref="J321:R321" si="196" xml:space="preserve"> J311 + J316</f>
        <v>0</v>
      </c>
      <c r="K321" s="275">
        <f t="shared" si="196"/>
        <v>0</v>
      </c>
      <c r="L321" s="275">
        <f t="shared" si="196"/>
        <v>0</v>
      </c>
      <c r="M321" s="275">
        <f t="shared" si="196"/>
        <v>0</v>
      </c>
      <c r="N321" s="275">
        <f t="shared" si="196"/>
        <v>0</v>
      </c>
      <c r="O321" s="275">
        <f t="shared" si="196"/>
        <v>0</v>
      </c>
      <c r="P321" s="275">
        <f t="shared" si="196"/>
        <v>0</v>
      </c>
      <c r="Q321" s="275">
        <f t="shared" si="196"/>
        <v>0</v>
      </c>
      <c r="R321" s="275">
        <f t="shared" si="196"/>
        <v>0</v>
      </c>
    </row>
    <row r="322" spans="1:18" s="34" customFormat="1" x14ac:dyDescent="0.35">
      <c r="A322" s="338"/>
      <c r="B322" s="265"/>
      <c r="C322" s="266"/>
      <c r="D322" s="339"/>
      <c r="E322" s="34" t="s">
        <v>610</v>
      </c>
      <c r="G322" s="34" t="s">
        <v>295</v>
      </c>
      <c r="H322" s="275">
        <f xml:space="preserve"> SUM(J322:R322)</f>
        <v>0</v>
      </c>
      <c r="J322" s="275">
        <f t="shared" ref="J322:R322" si="197" xml:space="preserve"> J312 + J317</f>
        <v>0</v>
      </c>
      <c r="K322" s="275">
        <f t="shared" si="197"/>
        <v>0</v>
      </c>
      <c r="L322" s="275">
        <f t="shared" si="197"/>
        <v>0</v>
      </c>
      <c r="M322" s="275">
        <f t="shared" si="197"/>
        <v>0</v>
      </c>
      <c r="N322" s="275">
        <f t="shared" si="197"/>
        <v>0</v>
      </c>
      <c r="O322" s="275">
        <f t="shared" si="197"/>
        <v>0</v>
      </c>
      <c r="P322" s="275">
        <f t="shared" si="197"/>
        <v>0</v>
      </c>
      <c r="Q322" s="275">
        <f t="shared" si="197"/>
        <v>0</v>
      </c>
      <c r="R322" s="275">
        <f t="shared" si="197"/>
        <v>0</v>
      </c>
    </row>
    <row r="325" spans="1:18" x14ac:dyDescent="0.4">
      <c r="A325" s="10" t="s">
        <v>120</v>
      </c>
      <c r="B325" s="1"/>
      <c r="C325" s="1"/>
      <c r="D325" s="1"/>
      <c r="E325" s="1"/>
      <c r="F325" s="1"/>
      <c r="G325" s="1"/>
      <c r="H325" s="1"/>
      <c r="I325" s="1"/>
      <c r="J325" s="1"/>
      <c r="K325" s="1"/>
      <c r="L325" s="1"/>
      <c r="M325" s="1"/>
      <c r="N325" s="1"/>
      <c r="O325" s="1"/>
      <c r="P325" s="1"/>
      <c r="Q325" s="1"/>
      <c r="R325" s="1"/>
    </row>
  </sheetData>
  <conditionalFormatting sqref="F2">
    <cfRule type="cellIs" dxfId="40" priority="8" stopIfTrue="1" operator="notEqual">
      <formula>0</formula>
    </cfRule>
    <cfRule type="cellIs" dxfId="39" priority="9" stopIfTrue="1" operator="equal">
      <formula>""</formula>
    </cfRule>
  </conditionalFormatting>
  <conditionalFormatting sqref="F165">
    <cfRule type="cellIs" dxfId="38" priority="1" stopIfTrue="1" operator="notEqual">
      <formula>0</formula>
    </cfRule>
    <cfRule type="cellIs" dxfId="37" priority="2" stopIfTrue="1" operator="equal">
      <formula>""</formula>
    </cfRule>
  </conditionalFormatting>
  <conditionalFormatting sqref="J3:Z3">
    <cfRule type="cellIs" dxfId="36" priority="12" operator="equal">
      <formula>"Post-Fcst"</formula>
    </cfRule>
    <cfRule type="cellIs" dxfId="35" priority="13" operator="equal">
      <formula>"Forecast"</formula>
    </cfRule>
    <cfRule type="cellIs" dxfId="34" priority="14" operator="equal">
      <formula>"Pre Fcst"</formula>
    </cfRule>
  </conditionalFormatting>
  <conditionalFormatting sqref="J165:XFD165">
    <cfRule type="cellIs" dxfId="33" priority="3" stopIfTrue="1" operator="notEqual">
      <formula>0</formula>
    </cfRule>
    <cfRule type="cellIs" dxfId="32" priority="4" stopIfTrue="1" operator="equal">
      <formula>""</formula>
    </cfRule>
  </conditionalFormatting>
  <pageMargins left="0.70866141732283472" right="0.70866141732283472" top="0.74803149606299213" bottom="0.74803149606299213" header="0.31496062992125984" footer="0.31496062992125984"/>
  <pageSetup paperSize="8" scale="62" fitToHeight="0" orientation="landscape" r:id="rId1"/>
  <headerFooter>
    <oddHeader>&amp;L&amp;F&amp;CSheet: &amp;A&amp;ROFFICIAL</oddHeader>
    <oddFooter>&amp;LPrinted on &amp;D at &amp;T&amp;CPage &amp;P of &amp;N&amp;ROfwat</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91682-9A8E-45D3-A18C-4445038C9B97}">
  <sheetPr codeName="Sheet14">
    <outlinePr summaryBelow="0" summaryRight="0"/>
    <pageSetUpPr fitToPage="1"/>
  </sheetPr>
  <dimension ref="A1:XFC325"/>
  <sheetViews>
    <sheetView zoomScale="80" zoomScaleNormal="80" workbookViewId="0">
      <pane xSplit="9" ySplit="6" topLeftCell="J7" activePane="bottomRight" state="frozen"/>
      <selection activeCell="J250" sqref="J250"/>
      <selection pane="topRight" activeCell="J250" sqref="J250"/>
      <selection pane="bottomLeft" activeCell="J250" sqref="J250"/>
      <selection pane="bottomRight"/>
    </sheetView>
  </sheetViews>
  <sheetFormatPr defaultColWidth="0" defaultRowHeight="13.15" x14ac:dyDescent="0.35"/>
  <cols>
    <col min="1" max="1" width="1.86328125" style="50" customWidth="1"/>
    <col min="2" max="2" width="1.86328125" style="61" customWidth="1"/>
    <col min="3" max="3" width="1.86328125" style="110" customWidth="1"/>
    <col min="4" max="4" width="1.86328125" style="55" customWidth="1"/>
    <col min="5" max="5" width="73.3984375" style="7" bestFit="1" customWidth="1"/>
    <col min="6" max="6" width="12.59765625" style="7" customWidth="1"/>
    <col min="7" max="7" width="10.86328125" style="7" bestFit="1" customWidth="1"/>
    <col min="8" max="8" width="11.59765625" style="7" customWidth="1"/>
    <col min="9" max="9" width="2.59765625" style="7" customWidth="1"/>
    <col min="10" max="18" width="11.59765625" style="7" customWidth="1"/>
    <col min="19" max="26" width="11.59765625" style="7" hidden="1" customWidth="1"/>
    <col min="27" max="16384" width="0" style="7" hidden="1"/>
  </cols>
  <sheetData>
    <row r="1" spans="1:26" s="122" customFormat="1" ht="25.15" x14ac:dyDescent="0.65">
      <c r="A1" s="118" t="str">
        <f ca="1" xml:space="preserve"> RIGHT(CELL("filename", $A$1), LEN(CELL("filename", $A$1)) - SEARCH("]", CELL("filename", $A$1)))</f>
        <v>Calcs-BR</v>
      </c>
      <c r="B1" s="119"/>
      <c r="C1" s="120"/>
      <c r="D1" s="121"/>
      <c r="S1" s="123"/>
      <c r="T1" s="123"/>
      <c r="U1" s="123"/>
      <c r="V1" s="123"/>
      <c r="W1" s="123"/>
      <c r="X1" s="123"/>
      <c r="Y1" s="123"/>
      <c r="Z1" s="123"/>
    </row>
    <row r="2" spans="1:26" s="28" customFormat="1" x14ac:dyDescent="0.35">
      <c r="B2" s="58"/>
      <c r="C2" s="107"/>
      <c r="D2" s="52"/>
      <c r="E2" s="26" t="str">
        <f>Time!E$23</f>
        <v>Model Period END</v>
      </c>
      <c r="F2" s="29">
        <f xml:space="preserve"> Checks!$F$9</f>
        <v>0</v>
      </c>
      <c r="G2" s="26" t="s">
        <v>345</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3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3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35">
      <c r="B5" s="60"/>
      <c r="C5" s="109"/>
      <c r="D5" s="54"/>
      <c r="E5" s="21"/>
      <c r="F5" s="21"/>
      <c r="G5" s="226"/>
      <c r="H5" s="21"/>
      <c r="I5" s="21"/>
      <c r="J5" s="7"/>
      <c r="K5" s="7"/>
      <c r="L5" s="7"/>
      <c r="M5" s="7"/>
      <c r="N5" s="7"/>
      <c r="O5" s="7"/>
      <c r="P5" s="7"/>
      <c r="Q5" s="7"/>
      <c r="R5" s="7"/>
      <c r="S5" s="21"/>
      <c r="T5" s="21"/>
      <c r="U5" s="21"/>
      <c r="V5" s="21"/>
      <c r="W5" s="21"/>
      <c r="X5" s="21"/>
      <c r="Y5" s="21"/>
      <c r="Z5" s="21"/>
    </row>
    <row r="6" spans="1:26" s="24" customFormat="1" x14ac:dyDescent="0.35">
      <c r="B6" s="60"/>
      <c r="C6" s="109"/>
      <c r="D6" s="54"/>
      <c r="E6" s="21" t="str">
        <f>Time!E$11</f>
        <v>Model column counter</v>
      </c>
      <c r="F6" s="5" t="s">
        <v>243</v>
      </c>
      <c r="G6" s="5" t="s">
        <v>178</v>
      </c>
      <c r="H6" s="5" t="s">
        <v>346</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8" spans="1:26" x14ac:dyDescent="0.35">
      <c r="A8" s="283" t="s">
        <v>493</v>
      </c>
      <c r="B8" s="284"/>
      <c r="C8" s="285"/>
      <c r="D8" s="285"/>
      <c r="E8" s="285"/>
      <c r="F8" s="285"/>
      <c r="G8" s="285"/>
      <c r="H8" s="285"/>
      <c r="I8" s="285"/>
      <c r="J8" s="285"/>
      <c r="K8" s="285"/>
      <c r="L8" s="285"/>
      <c r="M8" s="285"/>
      <c r="N8" s="285"/>
      <c r="O8" s="285"/>
      <c r="P8" s="285"/>
      <c r="Q8" s="285"/>
      <c r="R8" s="285"/>
    </row>
    <row r="10" spans="1:26" x14ac:dyDescent="0.35">
      <c r="C10" s="110" t="s">
        <v>494</v>
      </c>
    </row>
    <row r="12" spans="1:26" x14ac:dyDescent="0.35">
      <c r="B12" s="61" t="s">
        <v>495</v>
      </c>
    </row>
    <row r="13" spans="1:26" s="30" customFormat="1" x14ac:dyDescent="0.35">
      <c r="A13" s="191"/>
      <c r="B13" s="192"/>
      <c r="C13" s="193"/>
      <c r="D13" s="194"/>
      <c r="E13" s="30" t="str">
        <f>Index!E$48</f>
        <v>CPI(H): Fin year average - percentage increase - final determination</v>
      </c>
      <c r="F13" s="30">
        <f>Index!F$48</f>
        <v>0</v>
      </c>
      <c r="G13" s="223" t="str">
        <f>Index!G$48</f>
        <v>%</v>
      </c>
      <c r="H13" s="30">
        <f>Index!H$48</f>
        <v>0</v>
      </c>
      <c r="I13" s="30">
        <f>Index!I$48</f>
        <v>0</v>
      </c>
      <c r="J13" s="205">
        <f>Index!J$48</f>
        <v>0</v>
      </c>
      <c r="K13" s="205">
        <f>Index!K$48</f>
        <v>2.1269790500559882E-2</v>
      </c>
      <c r="L13" s="205">
        <f>Index!L$48</f>
        <v>1.9909655450194075E-2</v>
      </c>
      <c r="M13" s="205">
        <f>Index!M$48</f>
        <v>1.9833640562247679E-2</v>
      </c>
      <c r="N13" s="195">
        <f>Index!N$48</f>
        <v>2.0041983108134653E-2</v>
      </c>
      <c r="O13" s="195">
        <f>Index!O$48</f>
        <v>2.0751251595618081E-2</v>
      </c>
      <c r="P13" s="195">
        <f>Index!P$48</f>
        <v>2.1000000000000574E-2</v>
      </c>
      <c r="Q13" s="195">
        <f>Index!Q$48</f>
        <v>2.100000000000124E-2</v>
      </c>
      <c r="R13" s="195">
        <f>Index!R$48</f>
        <v>1.999999999999913E-2</v>
      </c>
    </row>
    <row r="14" spans="1:26" s="205" customFormat="1" x14ac:dyDescent="0.35">
      <c r="A14" s="201"/>
      <c r="B14" s="202"/>
      <c r="C14" s="203"/>
      <c r="D14" s="204"/>
      <c r="E14" s="30" t="str">
        <f>Index!E$71</f>
        <v>Forecast RPI/CPIH wedge - final determination</v>
      </c>
      <c r="F14" s="205">
        <f>Index!F$71</f>
        <v>0</v>
      </c>
      <c r="G14" s="223" t="str">
        <f>Index!G$71</f>
        <v>%</v>
      </c>
      <c r="H14" s="205">
        <f>Index!H$71</f>
        <v>0</v>
      </c>
      <c r="I14" s="205">
        <f>Index!I$71</f>
        <v>0</v>
      </c>
      <c r="J14" s="205">
        <f>Index!J$71</f>
        <v>0</v>
      </c>
      <c r="K14" s="205">
        <f>Index!K$71</f>
        <v>-2.1269790500559882E-2</v>
      </c>
      <c r="L14" s="205">
        <f>Index!L$71</f>
        <v>1.1612485258307714E-2</v>
      </c>
      <c r="M14" s="205">
        <f>Index!M$71</f>
        <v>4.424450951415082E-3</v>
      </c>
      <c r="N14" s="205">
        <f>Index!N$71</f>
        <v>9.5456655774606158E-3</v>
      </c>
      <c r="O14" s="205">
        <f>Index!O$71</f>
        <v>1.0752431675141949E-2</v>
      </c>
      <c r="P14" s="205">
        <f>Index!P$71</f>
        <v>1.1000000000000121E-2</v>
      </c>
      <c r="Q14" s="205">
        <f>Index!Q$71</f>
        <v>1.0999999999998566E-2</v>
      </c>
      <c r="R14" s="205">
        <f>Index!R$71</f>
        <v>1.0000000000000675E-2</v>
      </c>
    </row>
    <row r="15" spans="1:26" s="172" customFormat="1" x14ac:dyDescent="0.35">
      <c r="A15" s="173"/>
      <c r="B15" s="174"/>
      <c r="C15" s="175"/>
      <c r="D15" s="176"/>
      <c r="E15" s="172" t="s">
        <v>496</v>
      </c>
      <c r="G15" s="92" t="s">
        <v>422</v>
      </c>
      <c r="J15" s="172">
        <f t="shared" ref="J15:L15" si="0">SUM(J13:J14)</f>
        <v>0</v>
      </c>
      <c r="K15" s="172">
        <f t="shared" si="0"/>
        <v>0</v>
      </c>
      <c r="L15" s="172">
        <f t="shared" si="0"/>
        <v>3.1522140708501789E-2</v>
      </c>
      <c r="M15" s="172">
        <f>SUM(M13:M14)</f>
        <v>2.4258091513662761E-2</v>
      </c>
      <c r="N15" s="172">
        <f t="shared" ref="N15:R15" si="1">SUM(N13:N14)</f>
        <v>2.9587648685595269E-2</v>
      </c>
      <c r="O15" s="172">
        <f t="shared" si="1"/>
        <v>3.150368327076003E-2</v>
      </c>
      <c r="P15" s="172">
        <f t="shared" si="1"/>
        <v>3.2000000000000695E-2</v>
      </c>
      <c r="Q15" s="172">
        <f t="shared" si="1"/>
        <v>3.1999999999999806E-2</v>
      </c>
      <c r="R15" s="172">
        <f t="shared" si="1"/>
        <v>2.9999999999999805E-2</v>
      </c>
      <c r="S15" s="177"/>
      <c r="T15" s="177"/>
      <c r="U15" s="177"/>
      <c r="V15" s="177"/>
      <c r="W15" s="177"/>
      <c r="X15" s="177"/>
      <c r="Y15" s="177"/>
      <c r="Z15" s="177"/>
    </row>
    <row r="17" spans="1:16383" s="37" customFormat="1" x14ac:dyDescent="0.35">
      <c r="A17" s="47"/>
      <c r="B17" s="59"/>
      <c r="C17" s="108"/>
      <c r="D17" s="53"/>
      <c r="E17" s="37" t="str">
        <f>Time!E$40</f>
        <v>Acquisition / initial balance date flag</v>
      </c>
      <c r="F17" s="37">
        <f>Time!F$40</f>
        <v>0</v>
      </c>
      <c r="G17" s="223" t="str">
        <f>Time!G$40</f>
        <v>flag</v>
      </c>
      <c r="H17" s="37">
        <f>Time!H$40</f>
        <v>1</v>
      </c>
      <c r="I17" s="37">
        <f>Time!I$40</f>
        <v>0</v>
      </c>
      <c r="J17" s="37">
        <f>Time!J$40</f>
        <v>0</v>
      </c>
      <c r="K17" s="37">
        <f>Time!K$40</f>
        <v>0</v>
      </c>
      <c r="L17" s="37">
        <f>Time!L$40</f>
        <v>1</v>
      </c>
      <c r="M17" s="37">
        <f>Time!M$40</f>
        <v>0</v>
      </c>
      <c r="N17" s="37">
        <f>Time!N$40</f>
        <v>0</v>
      </c>
      <c r="O17" s="37">
        <f>Time!O$40</f>
        <v>0</v>
      </c>
      <c r="P17" s="37">
        <f>Time!P$40</f>
        <v>0</v>
      </c>
      <c r="Q17" s="37">
        <f>Time!Q$40</f>
        <v>0</v>
      </c>
      <c r="R17" s="37">
        <f>Time!R$40</f>
        <v>0</v>
      </c>
    </row>
    <row r="18" spans="1:16383" s="205" customFormat="1" x14ac:dyDescent="0.35">
      <c r="A18" s="201"/>
      <c r="B18" s="202"/>
      <c r="C18" s="203"/>
      <c r="D18" s="204"/>
      <c r="E18" s="30" t="str">
        <f>Index!E$48</f>
        <v>CPI(H): Fin year average - percentage increase - final determination</v>
      </c>
      <c r="F18" s="205">
        <f>Index!F$48</f>
        <v>0</v>
      </c>
      <c r="G18" s="223" t="str">
        <f>Index!G$48</f>
        <v>%</v>
      </c>
      <c r="H18" s="205">
        <f>Index!H$48</f>
        <v>0</v>
      </c>
      <c r="I18" s="205">
        <f>Index!I$48</f>
        <v>0</v>
      </c>
      <c r="J18" s="205">
        <f>Index!J$48</f>
        <v>0</v>
      </c>
      <c r="K18" s="205">
        <f>Index!K$48</f>
        <v>2.1269790500559882E-2</v>
      </c>
      <c r="L18" s="205">
        <f>Index!L$48</f>
        <v>1.9909655450194075E-2</v>
      </c>
      <c r="M18" s="205">
        <f>Index!M$48</f>
        <v>1.9833640562247679E-2</v>
      </c>
      <c r="N18" s="205">
        <f>Index!N$48</f>
        <v>2.0041983108134653E-2</v>
      </c>
      <c r="O18" s="205">
        <f>Index!O$48</f>
        <v>2.0751251595618081E-2</v>
      </c>
      <c r="P18" s="205">
        <f>Index!P$48</f>
        <v>2.1000000000000574E-2</v>
      </c>
      <c r="Q18" s="205">
        <f>Index!Q$48</f>
        <v>2.100000000000124E-2</v>
      </c>
      <c r="R18" s="205">
        <f>Index!R$48</f>
        <v>1.999999999999913E-2</v>
      </c>
    </row>
    <row r="19" spans="1:16383" s="216" customFormat="1" x14ac:dyDescent="0.35">
      <c r="A19" s="212"/>
      <c r="B19" s="213"/>
      <c r="C19" s="214"/>
      <c r="D19" s="215"/>
      <c r="E19" s="172" t="s">
        <v>497</v>
      </c>
      <c r="I19" s="217"/>
      <c r="J19" s="216">
        <f>IF(J17=1,1,I19*(1+J18))</f>
        <v>0</v>
      </c>
      <c r="K19" s="216">
        <f t="shared" ref="K19:R19" si="2">IF(K17=1,1,J19*(1+K18))</f>
        <v>0</v>
      </c>
      <c r="L19" s="216">
        <f t="shared" si="2"/>
        <v>1</v>
      </c>
      <c r="M19" s="216">
        <f t="shared" si="2"/>
        <v>1.0198336405622477</v>
      </c>
      <c r="N19" s="216">
        <f t="shared" si="2"/>
        <v>1.0402731291595038</v>
      </c>
      <c r="O19" s="216">
        <f t="shared" si="2"/>
        <v>1.0618600985908535</v>
      </c>
      <c r="P19" s="216">
        <f t="shared" si="2"/>
        <v>1.0841591606612619</v>
      </c>
      <c r="Q19" s="216">
        <f t="shared" si="2"/>
        <v>1.1069265030351498</v>
      </c>
      <c r="R19" s="216">
        <f t="shared" si="2"/>
        <v>1.1290650330958518</v>
      </c>
      <c r="S19" s="218"/>
      <c r="T19" s="218"/>
      <c r="U19" s="218"/>
      <c r="V19" s="218"/>
      <c r="W19" s="218"/>
      <c r="X19" s="218"/>
      <c r="Y19" s="218"/>
      <c r="Z19" s="218"/>
    </row>
    <row r="20" spans="1:16383" s="216" customFormat="1" x14ac:dyDescent="0.35">
      <c r="A20" s="212"/>
      <c r="B20" s="213"/>
      <c r="C20" s="214"/>
      <c r="D20" s="215"/>
      <c r="I20" s="218"/>
      <c r="S20" s="218"/>
      <c r="T20" s="218"/>
      <c r="U20" s="218"/>
      <c r="V20" s="218"/>
      <c r="W20" s="218"/>
      <c r="X20" s="218"/>
      <c r="Y20" s="218"/>
      <c r="Z20" s="218"/>
    </row>
    <row r="21" spans="1:16383" x14ac:dyDescent="0.35">
      <c r="B21" s="61" t="s">
        <v>498</v>
      </c>
    </row>
    <row r="22" spans="1:16383" s="169" customFormat="1" x14ac:dyDescent="0.35">
      <c r="A22" s="219"/>
      <c r="B22" s="220"/>
      <c r="C22" s="221"/>
      <c r="D22" s="222"/>
      <c r="E22" s="149" t="str">
        <f t="shared" ref="E22:R22" si="3" xml:space="preserve"> E$34</f>
        <v>Forecast Nominal RCV balance BEG</v>
      </c>
      <c r="F22" s="169">
        <f t="shared" si="3"/>
        <v>0</v>
      </c>
      <c r="G22" s="169" t="str">
        <f t="shared" si="3"/>
        <v>£m</v>
      </c>
      <c r="H22" s="241">
        <f t="shared" si="3"/>
        <v>0</v>
      </c>
      <c r="I22" s="241">
        <f t="shared" si="3"/>
        <v>0</v>
      </c>
      <c r="J22" s="241">
        <f t="shared" si="3"/>
        <v>0</v>
      </c>
      <c r="K22" s="241">
        <f t="shared" si="3"/>
        <v>0</v>
      </c>
      <c r="L22" s="241">
        <f t="shared" si="3"/>
        <v>0</v>
      </c>
      <c r="M22" s="241">
        <f t="shared" si="3"/>
        <v>0</v>
      </c>
      <c r="N22" s="241">
        <f t="shared" si="3"/>
        <v>0</v>
      </c>
      <c r="O22" s="241">
        <f t="shared" si="3"/>
        <v>0</v>
      </c>
      <c r="P22" s="241">
        <f t="shared" si="3"/>
        <v>0</v>
      </c>
      <c r="Q22" s="241">
        <f t="shared" si="3"/>
        <v>0</v>
      </c>
      <c r="R22" s="241">
        <f t="shared" si="3"/>
        <v>0</v>
      </c>
    </row>
    <row r="23" spans="1:16383" s="172" customFormat="1" x14ac:dyDescent="0.35">
      <c r="A23" s="173"/>
      <c r="B23" s="174"/>
      <c r="C23" s="175"/>
      <c r="D23" s="176"/>
      <c r="E23" s="172" t="str">
        <f t="shared" ref="E23:R23" si="4" xml:space="preserve"> E$15</f>
        <v>Forecast Indexation percentage</v>
      </c>
      <c r="F23" s="172">
        <f t="shared" si="4"/>
        <v>0</v>
      </c>
      <c r="G23" s="92" t="str">
        <f t="shared" si="4"/>
        <v>%</v>
      </c>
      <c r="H23" s="172">
        <f t="shared" si="4"/>
        <v>0</v>
      </c>
      <c r="I23" s="172">
        <f t="shared" si="4"/>
        <v>0</v>
      </c>
      <c r="J23" s="172">
        <f t="shared" si="4"/>
        <v>0</v>
      </c>
      <c r="K23" s="172">
        <f t="shared" si="4"/>
        <v>0</v>
      </c>
      <c r="L23" s="172">
        <f t="shared" si="4"/>
        <v>3.1522140708501789E-2</v>
      </c>
      <c r="M23" s="172">
        <f t="shared" si="4"/>
        <v>2.4258091513662761E-2</v>
      </c>
      <c r="N23" s="172">
        <f t="shared" si="4"/>
        <v>2.9587648685595269E-2</v>
      </c>
      <c r="O23" s="172">
        <f t="shared" si="4"/>
        <v>3.150368327076003E-2</v>
      </c>
      <c r="P23" s="172">
        <f t="shared" si="4"/>
        <v>3.2000000000000695E-2</v>
      </c>
      <c r="Q23" s="172">
        <f t="shared" si="4"/>
        <v>3.1999999999999806E-2</v>
      </c>
      <c r="R23" s="172">
        <f t="shared" si="4"/>
        <v>2.9999999999999805E-2</v>
      </c>
      <c r="S23" s="177"/>
      <c r="T23" s="177"/>
      <c r="U23" s="177"/>
      <c r="V23" s="177"/>
      <c r="W23" s="177"/>
      <c r="X23" s="177"/>
      <c r="Y23" s="177"/>
      <c r="Z23" s="177"/>
    </row>
    <row r="24" spans="1:16383" s="91" customFormat="1" x14ac:dyDescent="0.35">
      <c r="A24" s="170"/>
      <c r="B24" s="165"/>
      <c r="C24" s="166"/>
      <c r="D24" s="171"/>
      <c r="E24" s="172" t="s">
        <v>499</v>
      </c>
      <c r="G24" s="91" t="s">
        <v>295</v>
      </c>
      <c r="J24" s="184">
        <f>J22*J23</f>
        <v>0</v>
      </c>
      <c r="K24" s="184">
        <f t="shared" ref="K24:R24" si="5">K22*K23</f>
        <v>0</v>
      </c>
      <c r="L24" s="184">
        <f t="shared" si="5"/>
        <v>0</v>
      </c>
      <c r="M24" s="184">
        <f>M22*M23</f>
        <v>0</v>
      </c>
      <c r="N24" s="184">
        <f t="shared" si="5"/>
        <v>0</v>
      </c>
      <c r="O24" s="184">
        <f t="shared" si="5"/>
        <v>0</v>
      </c>
      <c r="P24" s="184">
        <f t="shared" si="5"/>
        <v>0</v>
      </c>
      <c r="Q24" s="184">
        <f t="shared" si="5"/>
        <v>0</v>
      </c>
      <c r="R24" s="184">
        <f t="shared" si="5"/>
        <v>0</v>
      </c>
      <c r="S24" s="92"/>
      <c r="T24" s="92"/>
      <c r="U24" s="92"/>
      <c r="V24" s="92"/>
      <c r="W24" s="92"/>
      <c r="X24" s="92"/>
      <c r="Y24" s="92"/>
      <c r="Z24" s="92"/>
    </row>
    <row r="26" spans="1:16383" s="205" customFormat="1" x14ac:dyDescent="0.35">
      <c r="A26" s="201"/>
      <c r="B26" s="202"/>
      <c r="C26" s="203"/>
      <c r="D26" s="204"/>
      <c r="E26" s="37" t="str">
        <f xml:space="preserve"> InpR!E$101</f>
        <v>Run-off rate - CPI(H) + RPI wedge - active - BR</v>
      </c>
      <c r="F26" s="205">
        <f xml:space="preserve"> InpR!F$101</f>
        <v>0</v>
      </c>
      <c r="G26" s="223" t="str">
        <f xml:space="preserve"> InpR!G$101</f>
        <v>%</v>
      </c>
      <c r="H26" s="205">
        <f xml:space="preserve"> InpR!H$101</f>
        <v>0</v>
      </c>
      <c r="I26" s="205">
        <f xml:space="preserve"> InpR!I$101</f>
        <v>0</v>
      </c>
      <c r="J26" s="205">
        <f xml:space="preserve"> InpR!J$101</f>
        <v>0</v>
      </c>
      <c r="K26" s="205">
        <f xml:space="preserve"> InpR!K$101</f>
        <v>0</v>
      </c>
      <c r="L26" s="205">
        <f xml:space="preserve"> InpR!L$101</f>
        <v>0</v>
      </c>
      <c r="M26" s="205">
        <f xml:space="preserve"> InpR!M$101</f>
        <v>0</v>
      </c>
      <c r="N26" s="205">
        <f xml:space="preserve"> InpR!N$101</f>
        <v>0</v>
      </c>
      <c r="O26" s="205">
        <f xml:space="preserve"> InpR!O$101</f>
        <v>0</v>
      </c>
      <c r="P26" s="205">
        <f xml:space="preserve"> InpR!P$101</f>
        <v>0</v>
      </c>
      <c r="Q26" s="205">
        <f xml:space="preserve"> InpR!Q$101</f>
        <v>0</v>
      </c>
      <c r="R26" s="205">
        <f xml:space="preserve"> InpR!R$101</f>
        <v>0</v>
      </c>
    </row>
    <row r="27" spans="1:16383" s="161" customFormat="1" x14ac:dyDescent="0.35">
      <c r="A27" s="219"/>
      <c r="B27" s="220"/>
      <c r="C27" s="221"/>
      <c r="D27" s="222"/>
      <c r="E27" s="169" t="str">
        <f t="shared" ref="E27:R27" si="6" xml:space="preserve"> E$34</f>
        <v>Forecast Nominal RCV balance BEG</v>
      </c>
      <c r="F27" s="169">
        <f t="shared" si="6"/>
        <v>0</v>
      </c>
      <c r="G27" s="169" t="str">
        <f t="shared" si="6"/>
        <v>£m</v>
      </c>
      <c r="H27" s="241">
        <f t="shared" si="6"/>
        <v>0</v>
      </c>
      <c r="I27" s="241">
        <f t="shared" si="6"/>
        <v>0</v>
      </c>
      <c r="J27" s="241">
        <f t="shared" si="6"/>
        <v>0</v>
      </c>
      <c r="K27" s="241">
        <f t="shared" si="6"/>
        <v>0</v>
      </c>
      <c r="L27" s="241">
        <f t="shared" si="6"/>
        <v>0</v>
      </c>
      <c r="M27" s="241">
        <f t="shared" si="6"/>
        <v>0</v>
      </c>
      <c r="N27" s="241">
        <f t="shared" si="6"/>
        <v>0</v>
      </c>
      <c r="O27" s="241">
        <f t="shared" si="6"/>
        <v>0</v>
      </c>
      <c r="P27" s="241">
        <f t="shared" si="6"/>
        <v>0</v>
      </c>
      <c r="Q27" s="241">
        <f t="shared" si="6"/>
        <v>0</v>
      </c>
      <c r="R27" s="241">
        <f t="shared" si="6"/>
        <v>0</v>
      </c>
    </row>
    <row r="28" spans="1:16383" x14ac:dyDescent="0.35">
      <c r="A28" s="170"/>
      <c r="B28" s="165"/>
      <c r="C28" s="166"/>
      <c r="D28" s="171"/>
      <c r="E28" s="91" t="str">
        <f t="shared" ref="E28:R28" si="7" xml:space="preserve"> E$24</f>
        <v>Forecast RCV indexation</v>
      </c>
      <c r="F28" s="91">
        <f t="shared" si="7"/>
        <v>0</v>
      </c>
      <c r="G28" s="91" t="str">
        <f t="shared" si="7"/>
        <v>£m</v>
      </c>
      <c r="H28" s="184">
        <f t="shared" si="7"/>
        <v>0</v>
      </c>
      <c r="I28" s="184">
        <f t="shared" si="7"/>
        <v>0</v>
      </c>
      <c r="J28" s="184">
        <f t="shared" si="7"/>
        <v>0</v>
      </c>
      <c r="K28" s="184">
        <f t="shared" si="7"/>
        <v>0</v>
      </c>
      <c r="L28" s="184">
        <f t="shared" si="7"/>
        <v>0</v>
      </c>
      <c r="M28" s="184">
        <f t="shared" si="7"/>
        <v>0</v>
      </c>
      <c r="N28" s="184">
        <f t="shared" si="7"/>
        <v>0</v>
      </c>
      <c r="O28" s="184">
        <f t="shared" si="7"/>
        <v>0</v>
      </c>
      <c r="P28" s="184">
        <f t="shared" si="7"/>
        <v>0</v>
      </c>
      <c r="Q28" s="184">
        <f t="shared" si="7"/>
        <v>0</v>
      </c>
      <c r="R28" s="184">
        <f t="shared" si="7"/>
        <v>0</v>
      </c>
    </row>
    <row r="29" spans="1:16383" x14ac:dyDescent="0.35">
      <c r="A29" s="170"/>
      <c r="B29" s="165"/>
      <c r="C29" s="166"/>
      <c r="D29" s="171"/>
      <c r="E29" s="91" t="s">
        <v>500</v>
      </c>
      <c r="F29" s="91"/>
      <c r="G29" s="91" t="s">
        <v>295</v>
      </c>
      <c r="H29" s="184"/>
      <c r="I29" s="184"/>
      <c r="J29" s="184">
        <f t="shared" ref="J29:R29" si="8" xml:space="preserve"> (J27+J28) * J26</f>
        <v>0</v>
      </c>
      <c r="K29" s="184">
        <f t="shared" si="8"/>
        <v>0</v>
      </c>
      <c r="L29" s="184">
        <f xml:space="preserve"> (L27+L28) * L26</f>
        <v>0</v>
      </c>
      <c r="M29" s="184">
        <f t="shared" si="8"/>
        <v>0</v>
      </c>
      <c r="N29" s="184">
        <f t="shared" si="8"/>
        <v>0</v>
      </c>
      <c r="O29" s="184">
        <f t="shared" si="8"/>
        <v>0</v>
      </c>
      <c r="P29" s="184">
        <f t="shared" si="8"/>
        <v>0</v>
      </c>
      <c r="Q29" s="184">
        <f t="shared" si="8"/>
        <v>0</v>
      </c>
      <c r="R29" s="184">
        <f t="shared" si="8"/>
        <v>0</v>
      </c>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c r="HL29" s="91"/>
      <c r="HM29" s="91"/>
      <c r="HN29" s="91"/>
      <c r="HO29" s="91"/>
      <c r="HP29" s="91"/>
      <c r="HQ29" s="91"/>
      <c r="HR29" s="91"/>
      <c r="HS29" s="91"/>
      <c r="HT29" s="91"/>
      <c r="HU29" s="91"/>
      <c r="HV29" s="91"/>
      <c r="HW29" s="91"/>
      <c r="HX29" s="91"/>
      <c r="HY29" s="91"/>
      <c r="HZ29" s="91"/>
      <c r="IA29" s="91"/>
      <c r="IB29" s="91"/>
      <c r="IC29" s="91"/>
      <c r="ID29" s="91"/>
      <c r="IE29" s="91"/>
      <c r="IF29" s="91"/>
      <c r="IG29" s="91"/>
      <c r="IH29" s="91"/>
      <c r="II29" s="91"/>
      <c r="IJ29" s="91"/>
      <c r="IK29" s="91"/>
      <c r="IL29" s="91"/>
      <c r="IM29" s="91"/>
      <c r="IN29" s="91"/>
      <c r="IO29" s="91"/>
      <c r="IP29" s="91"/>
      <c r="IQ29" s="91"/>
      <c r="IR29" s="91"/>
      <c r="IS29" s="91"/>
      <c r="IT29" s="91"/>
      <c r="IU29" s="91"/>
      <c r="IV29" s="91"/>
      <c r="IW29" s="91"/>
      <c r="IX29" s="91"/>
      <c r="IY29" s="91"/>
      <c r="IZ29" s="91"/>
      <c r="JA29" s="91"/>
      <c r="JB29" s="91"/>
      <c r="JC29" s="91"/>
      <c r="JD29" s="91"/>
      <c r="JE29" s="91"/>
      <c r="JF29" s="91"/>
      <c r="JG29" s="91"/>
      <c r="JH29" s="91"/>
      <c r="JI29" s="91"/>
      <c r="JJ29" s="91"/>
      <c r="JK29" s="91"/>
      <c r="JL29" s="91"/>
      <c r="JM29" s="91"/>
      <c r="JN29" s="91"/>
      <c r="JO29" s="91"/>
      <c r="JP29" s="91"/>
      <c r="JQ29" s="91"/>
      <c r="JR29" s="91"/>
      <c r="JS29" s="91"/>
      <c r="JT29" s="91"/>
      <c r="JU29" s="91"/>
      <c r="JV29" s="91"/>
      <c r="JW29" s="91"/>
      <c r="JX29" s="91"/>
      <c r="JY29" s="91"/>
      <c r="JZ29" s="91"/>
      <c r="KA29" s="91"/>
      <c r="KB29" s="91"/>
      <c r="KC29" s="91"/>
      <c r="KD29" s="91"/>
      <c r="KE29" s="91"/>
      <c r="KF29" s="91"/>
      <c r="KG29" s="91"/>
      <c r="KH29" s="91"/>
      <c r="KI29" s="91"/>
      <c r="KJ29" s="91"/>
      <c r="KK29" s="91"/>
      <c r="KL29" s="91"/>
      <c r="KM29" s="91"/>
      <c r="KN29" s="91"/>
      <c r="KO29" s="91"/>
      <c r="KP29" s="91"/>
      <c r="KQ29" s="91"/>
      <c r="KR29" s="91"/>
      <c r="KS29" s="91"/>
      <c r="KT29" s="91"/>
      <c r="KU29" s="91"/>
      <c r="KV29" s="91"/>
      <c r="KW29" s="91"/>
      <c r="KX29" s="91"/>
      <c r="KY29" s="91"/>
      <c r="KZ29" s="91"/>
      <c r="LA29" s="91"/>
      <c r="LB29" s="91"/>
      <c r="LC29" s="91"/>
      <c r="LD29" s="91"/>
      <c r="LE29" s="91"/>
      <c r="LF29" s="91"/>
      <c r="LG29" s="91"/>
      <c r="LH29" s="91"/>
      <c r="LI29" s="91"/>
      <c r="LJ29" s="91"/>
      <c r="LK29" s="91"/>
      <c r="LL29" s="91"/>
      <c r="LM29" s="91"/>
      <c r="LN29" s="91"/>
      <c r="LO29" s="91"/>
      <c r="LP29" s="91"/>
      <c r="LQ29" s="91"/>
      <c r="LR29" s="91"/>
      <c r="LS29" s="91"/>
      <c r="LT29" s="91"/>
      <c r="LU29" s="91"/>
      <c r="LV29" s="91"/>
      <c r="LW29" s="91"/>
      <c r="LX29" s="91"/>
      <c r="LY29" s="91"/>
      <c r="LZ29" s="91"/>
      <c r="MA29" s="91"/>
      <c r="MB29" s="91"/>
      <c r="MC29" s="91"/>
      <c r="MD29" s="91"/>
      <c r="ME29" s="91"/>
      <c r="MF29" s="91"/>
      <c r="MG29" s="91"/>
      <c r="MH29" s="91"/>
      <c r="MI29" s="91"/>
      <c r="MJ29" s="91"/>
      <c r="MK29" s="91"/>
      <c r="ML29" s="91"/>
      <c r="MM29" s="91"/>
      <c r="MN29" s="91"/>
      <c r="MO29" s="91"/>
      <c r="MP29" s="91"/>
      <c r="MQ29" s="91"/>
      <c r="MR29" s="91"/>
      <c r="MS29" s="91"/>
      <c r="MT29" s="91"/>
      <c r="MU29" s="91"/>
      <c r="MV29" s="91"/>
      <c r="MW29" s="91"/>
      <c r="MX29" s="91"/>
      <c r="MY29" s="91"/>
      <c r="MZ29" s="91"/>
      <c r="NA29" s="91"/>
      <c r="NB29" s="91"/>
      <c r="NC29" s="91"/>
      <c r="ND29" s="91"/>
      <c r="NE29" s="91"/>
      <c r="NF29" s="91"/>
      <c r="NG29" s="91"/>
      <c r="NH29" s="91"/>
      <c r="NI29" s="91"/>
      <c r="NJ29" s="91"/>
      <c r="NK29" s="91"/>
      <c r="NL29" s="91"/>
      <c r="NM29" s="91"/>
      <c r="NN29" s="91"/>
      <c r="NO29" s="91"/>
      <c r="NP29" s="91"/>
      <c r="NQ29" s="91"/>
      <c r="NR29" s="91"/>
      <c r="NS29" s="91"/>
      <c r="NT29" s="91"/>
      <c r="NU29" s="91"/>
      <c r="NV29" s="91"/>
      <c r="NW29" s="91"/>
      <c r="NX29" s="91"/>
      <c r="NY29" s="91"/>
      <c r="NZ29" s="91"/>
      <c r="OA29" s="91"/>
      <c r="OB29" s="91"/>
      <c r="OC29" s="91"/>
      <c r="OD29" s="91"/>
      <c r="OE29" s="91"/>
      <c r="OF29" s="91"/>
      <c r="OG29" s="91"/>
      <c r="OH29" s="91"/>
      <c r="OI29" s="91"/>
      <c r="OJ29" s="91"/>
      <c r="OK29" s="91"/>
      <c r="OL29" s="91"/>
      <c r="OM29" s="91"/>
      <c r="ON29" s="91"/>
      <c r="OO29" s="91"/>
      <c r="OP29" s="91"/>
      <c r="OQ29" s="91"/>
      <c r="OR29" s="91"/>
      <c r="OS29" s="91"/>
      <c r="OT29" s="91"/>
      <c r="OU29" s="91"/>
      <c r="OV29" s="91"/>
      <c r="OW29" s="91"/>
      <c r="OX29" s="91"/>
      <c r="OY29" s="91"/>
      <c r="OZ29" s="91"/>
      <c r="PA29" s="91"/>
      <c r="PB29" s="91"/>
      <c r="PC29" s="91"/>
      <c r="PD29" s="91"/>
      <c r="PE29" s="91"/>
      <c r="PF29" s="91"/>
      <c r="PG29" s="91"/>
      <c r="PH29" s="91"/>
      <c r="PI29" s="91"/>
      <c r="PJ29" s="91"/>
      <c r="PK29" s="91"/>
      <c r="PL29" s="91"/>
      <c r="PM29" s="91"/>
      <c r="PN29" s="91"/>
      <c r="PO29" s="91"/>
      <c r="PP29" s="91"/>
      <c r="PQ29" s="91"/>
      <c r="PR29" s="91"/>
      <c r="PS29" s="91"/>
      <c r="PT29" s="91"/>
      <c r="PU29" s="91"/>
      <c r="PV29" s="91"/>
      <c r="PW29" s="91"/>
      <c r="PX29" s="91"/>
      <c r="PY29" s="91"/>
      <c r="PZ29" s="91"/>
      <c r="QA29" s="91"/>
      <c r="QB29" s="91"/>
      <c r="QC29" s="91"/>
      <c r="QD29" s="91"/>
      <c r="QE29" s="91"/>
      <c r="QF29" s="91"/>
      <c r="QG29" s="91"/>
      <c r="QH29" s="91"/>
      <c r="QI29" s="91"/>
      <c r="QJ29" s="91"/>
      <c r="QK29" s="91"/>
      <c r="QL29" s="91"/>
      <c r="QM29" s="91"/>
      <c r="QN29" s="91"/>
      <c r="QO29" s="91"/>
      <c r="QP29" s="91"/>
      <c r="QQ29" s="91"/>
      <c r="QR29" s="91"/>
      <c r="QS29" s="91"/>
      <c r="QT29" s="91"/>
      <c r="QU29" s="91"/>
      <c r="QV29" s="91"/>
      <c r="QW29" s="91"/>
      <c r="QX29" s="91"/>
      <c r="QY29" s="91"/>
      <c r="QZ29" s="91"/>
      <c r="RA29" s="91"/>
      <c r="RB29" s="91"/>
      <c r="RC29" s="91"/>
      <c r="RD29" s="91"/>
      <c r="RE29" s="91"/>
      <c r="RF29" s="91"/>
      <c r="RG29" s="91"/>
      <c r="RH29" s="91"/>
      <c r="RI29" s="91"/>
      <c r="RJ29" s="91"/>
      <c r="RK29" s="91"/>
      <c r="RL29" s="91"/>
      <c r="RM29" s="91"/>
      <c r="RN29" s="91"/>
      <c r="RO29" s="91"/>
      <c r="RP29" s="91"/>
      <c r="RQ29" s="91"/>
      <c r="RR29" s="91"/>
      <c r="RS29" s="91"/>
      <c r="RT29" s="91"/>
      <c r="RU29" s="91"/>
      <c r="RV29" s="91"/>
      <c r="RW29" s="91"/>
      <c r="RX29" s="91"/>
      <c r="RY29" s="91"/>
      <c r="RZ29" s="91"/>
      <c r="SA29" s="91"/>
      <c r="SB29" s="91"/>
      <c r="SC29" s="91"/>
      <c r="SD29" s="91"/>
      <c r="SE29" s="91"/>
      <c r="SF29" s="91"/>
      <c r="SG29" s="91"/>
      <c r="SH29" s="91"/>
      <c r="SI29" s="91"/>
      <c r="SJ29" s="91"/>
      <c r="SK29" s="91"/>
      <c r="SL29" s="91"/>
      <c r="SM29" s="91"/>
      <c r="SN29" s="91"/>
      <c r="SO29" s="91"/>
      <c r="SP29" s="91"/>
      <c r="SQ29" s="91"/>
      <c r="SR29" s="91"/>
      <c r="SS29" s="91"/>
      <c r="ST29" s="91"/>
      <c r="SU29" s="91"/>
      <c r="SV29" s="91"/>
      <c r="SW29" s="91"/>
      <c r="SX29" s="91"/>
      <c r="SY29" s="91"/>
      <c r="SZ29" s="91"/>
      <c r="TA29" s="91"/>
      <c r="TB29" s="91"/>
      <c r="TC29" s="91"/>
      <c r="TD29" s="91"/>
      <c r="TE29" s="91"/>
      <c r="TF29" s="91"/>
      <c r="TG29" s="91"/>
      <c r="TH29" s="91"/>
      <c r="TI29" s="91"/>
      <c r="TJ29" s="91"/>
      <c r="TK29" s="91"/>
      <c r="TL29" s="91"/>
      <c r="TM29" s="91"/>
      <c r="TN29" s="91"/>
      <c r="TO29" s="91"/>
      <c r="TP29" s="91"/>
      <c r="TQ29" s="91"/>
      <c r="TR29" s="91"/>
      <c r="TS29" s="91"/>
      <c r="TT29" s="91"/>
      <c r="TU29" s="91"/>
      <c r="TV29" s="91"/>
      <c r="TW29" s="91"/>
      <c r="TX29" s="91"/>
      <c r="TY29" s="91"/>
      <c r="TZ29" s="91"/>
      <c r="UA29" s="91"/>
      <c r="UB29" s="91"/>
      <c r="UC29" s="91"/>
      <c r="UD29" s="91"/>
      <c r="UE29" s="91"/>
      <c r="UF29" s="91"/>
      <c r="UG29" s="91"/>
      <c r="UH29" s="91"/>
      <c r="UI29" s="91"/>
      <c r="UJ29" s="91"/>
      <c r="UK29" s="91"/>
      <c r="UL29" s="91"/>
      <c r="UM29" s="91"/>
      <c r="UN29" s="91"/>
      <c r="UO29" s="91"/>
      <c r="UP29" s="91"/>
      <c r="UQ29" s="91"/>
      <c r="UR29" s="91"/>
      <c r="US29" s="91"/>
      <c r="UT29" s="91"/>
      <c r="UU29" s="91"/>
      <c r="UV29" s="91"/>
      <c r="UW29" s="91"/>
      <c r="UX29" s="91"/>
      <c r="UY29" s="91"/>
      <c r="UZ29" s="91"/>
      <c r="VA29" s="91"/>
      <c r="VB29" s="91"/>
      <c r="VC29" s="91"/>
      <c r="VD29" s="91"/>
      <c r="VE29" s="91"/>
      <c r="VF29" s="91"/>
      <c r="VG29" s="91"/>
      <c r="VH29" s="91"/>
      <c r="VI29" s="91"/>
      <c r="VJ29" s="91"/>
      <c r="VK29" s="91"/>
      <c r="VL29" s="91"/>
      <c r="VM29" s="91"/>
      <c r="VN29" s="91"/>
      <c r="VO29" s="91"/>
      <c r="VP29" s="91"/>
      <c r="VQ29" s="91"/>
      <c r="VR29" s="91"/>
      <c r="VS29" s="91"/>
      <c r="VT29" s="91"/>
      <c r="VU29" s="91"/>
      <c r="VV29" s="91"/>
      <c r="VW29" s="91"/>
      <c r="VX29" s="91"/>
      <c r="VY29" s="91"/>
      <c r="VZ29" s="91"/>
      <c r="WA29" s="91"/>
      <c r="WB29" s="91"/>
      <c r="WC29" s="91"/>
      <c r="WD29" s="91"/>
      <c r="WE29" s="91"/>
      <c r="WF29" s="91"/>
      <c r="WG29" s="91"/>
      <c r="WH29" s="91"/>
      <c r="WI29" s="91"/>
      <c r="WJ29" s="91"/>
      <c r="WK29" s="91"/>
      <c r="WL29" s="91"/>
      <c r="WM29" s="91"/>
      <c r="WN29" s="91"/>
      <c r="WO29" s="91"/>
      <c r="WP29" s="91"/>
      <c r="WQ29" s="91"/>
      <c r="WR29" s="91"/>
      <c r="WS29" s="91"/>
      <c r="WT29" s="91"/>
      <c r="WU29" s="91"/>
      <c r="WV29" s="91"/>
      <c r="WW29" s="91"/>
      <c r="WX29" s="91"/>
      <c r="WY29" s="91"/>
      <c r="WZ29" s="91"/>
      <c r="XA29" s="91"/>
      <c r="XB29" s="91"/>
      <c r="XC29" s="91"/>
      <c r="XD29" s="91"/>
      <c r="XE29" s="91"/>
      <c r="XF29" s="91"/>
      <c r="XG29" s="91"/>
      <c r="XH29" s="91"/>
      <c r="XI29" s="91"/>
      <c r="XJ29" s="91"/>
      <c r="XK29" s="91"/>
      <c r="XL29" s="91"/>
      <c r="XM29" s="91"/>
      <c r="XN29" s="91"/>
      <c r="XO29" s="91"/>
      <c r="XP29" s="91"/>
      <c r="XQ29" s="91"/>
      <c r="XR29" s="91"/>
      <c r="XS29" s="91"/>
      <c r="XT29" s="91"/>
      <c r="XU29" s="91"/>
      <c r="XV29" s="91"/>
      <c r="XW29" s="91"/>
      <c r="XX29" s="91"/>
      <c r="XY29" s="91"/>
      <c r="XZ29" s="91"/>
      <c r="YA29" s="91"/>
      <c r="YB29" s="91"/>
      <c r="YC29" s="91"/>
      <c r="YD29" s="91"/>
      <c r="YE29" s="91"/>
      <c r="YF29" s="91"/>
      <c r="YG29" s="91"/>
      <c r="YH29" s="91"/>
      <c r="YI29" s="91"/>
      <c r="YJ29" s="91"/>
      <c r="YK29" s="91"/>
      <c r="YL29" s="91"/>
      <c r="YM29" s="91"/>
      <c r="YN29" s="91"/>
      <c r="YO29" s="91"/>
      <c r="YP29" s="91"/>
      <c r="YQ29" s="91"/>
      <c r="YR29" s="91"/>
      <c r="YS29" s="91"/>
      <c r="YT29" s="91"/>
      <c r="YU29" s="91"/>
      <c r="YV29" s="91"/>
      <c r="YW29" s="91"/>
      <c r="YX29" s="91"/>
      <c r="YY29" s="91"/>
      <c r="YZ29" s="91"/>
      <c r="ZA29" s="91"/>
      <c r="ZB29" s="91"/>
      <c r="ZC29" s="91"/>
      <c r="ZD29" s="91"/>
      <c r="ZE29" s="91"/>
      <c r="ZF29" s="91"/>
      <c r="ZG29" s="91"/>
      <c r="ZH29" s="91"/>
      <c r="ZI29" s="91"/>
      <c r="ZJ29" s="91"/>
      <c r="ZK29" s="91"/>
      <c r="ZL29" s="91"/>
      <c r="ZM29" s="91"/>
      <c r="ZN29" s="91"/>
      <c r="ZO29" s="91"/>
      <c r="ZP29" s="91"/>
      <c r="ZQ29" s="91"/>
      <c r="ZR29" s="91"/>
      <c r="ZS29" s="91"/>
      <c r="ZT29" s="91"/>
      <c r="ZU29" s="91"/>
      <c r="ZV29" s="91"/>
      <c r="ZW29" s="91"/>
      <c r="ZX29" s="91"/>
      <c r="ZY29" s="91"/>
      <c r="ZZ29" s="91"/>
      <c r="AAA29" s="91"/>
      <c r="AAB29" s="91"/>
      <c r="AAC29" s="91"/>
      <c r="AAD29" s="91"/>
      <c r="AAE29" s="91"/>
      <c r="AAF29" s="91"/>
      <c r="AAG29" s="91"/>
      <c r="AAH29" s="91"/>
      <c r="AAI29" s="91"/>
      <c r="AAJ29" s="91"/>
      <c r="AAK29" s="91"/>
      <c r="AAL29" s="91"/>
      <c r="AAM29" s="91"/>
      <c r="AAN29" s="91"/>
      <c r="AAO29" s="91"/>
      <c r="AAP29" s="91"/>
      <c r="AAQ29" s="91"/>
      <c r="AAR29" s="91"/>
      <c r="AAS29" s="91"/>
      <c r="AAT29" s="91"/>
      <c r="AAU29" s="91"/>
      <c r="AAV29" s="91"/>
      <c r="AAW29" s="91"/>
      <c r="AAX29" s="91"/>
      <c r="AAY29" s="91"/>
      <c r="AAZ29" s="91"/>
      <c r="ABA29" s="91"/>
      <c r="ABB29" s="91"/>
      <c r="ABC29" s="91"/>
      <c r="ABD29" s="91"/>
      <c r="ABE29" s="91"/>
      <c r="ABF29" s="91"/>
      <c r="ABG29" s="91"/>
      <c r="ABH29" s="91"/>
      <c r="ABI29" s="91"/>
      <c r="ABJ29" s="91"/>
      <c r="ABK29" s="91"/>
      <c r="ABL29" s="91"/>
      <c r="ABM29" s="91"/>
      <c r="ABN29" s="91"/>
      <c r="ABO29" s="91"/>
      <c r="ABP29" s="91"/>
      <c r="ABQ29" s="91"/>
      <c r="ABR29" s="91"/>
      <c r="ABS29" s="91"/>
      <c r="ABT29" s="91"/>
      <c r="ABU29" s="91"/>
      <c r="ABV29" s="91"/>
      <c r="ABW29" s="91"/>
      <c r="ABX29" s="91"/>
      <c r="ABY29" s="91"/>
      <c r="ABZ29" s="91"/>
      <c r="ACA29" s="91"/>
      <c r="ACB29" s="91"/>
      <c r="ACC29" s="91"/>
      <c r="ACD29" s="91"/>
      <c r="ACE29" s="91"/>
      <c r="ACF29" s="91"/>
      <c r="ACG29" s="91"/>
      <c r="ACH29" s="91"/>
      <c r="ACI29" s="91"/>
      <c r="ACJ29" s="91"/>
      <c r="ACK29" s="91"/>
      <c r="ACL29" s="91"/>
      <c r="ACM29" s="91"/>
      <c r="ACN29" s="91"/>
      <c r="ACO29" s="91"/>
      <c r="ACP29" s="91"/>
      <c r="ACQ29" s="91"/>
      <c r="ACR29" s="91"/>
      <c r="ACS29" s="91"/>
      <c r="ACT29" s="91"/>
      <c r="ACU29" s="91"/>
      <c r="ACV29" s="91"/>
      <c r="ACW29" s="91"/>
      <c r="ACX29" s="91"/>
      <c r="ACY29" s="91"/>
      <c r="ACZ29" s="91"/>
      <c r="ADA29" s="91"/>
      <c r="ADB29" s="91"/>
      <c r="ADC29" s="91"/>
      <c r="ADD29" s="91"/>
      <c r="ADE29" s="91"/>
      <c r="ADF29" s="91"/>
      <c r="ADG29" s="91"/>
      <c r="ADH29" s="91"/>
      <c r="ADI29" s="91"/>
      <c r="ADJ29" s="91"/>
      <c r="ADK29" s="91"/>
      <c r="ADL29" s="91"/>
      <c r="ADM29" s="91"/>
      <c r="ADN29" s="91"/>
      <c r="ADO29" s="91"/>
      <c r="ADP29" s="91"/>
      <c r="ADQ29" s="91"/>
      <c r="ADR29" s="91"/>
      <c r="ADS29" s="91"/>
      <c r="ADT29" s="91"/>
      <c r="ADU29" s="91"/>
      <c r="ADV29" s="91"/>
      <c r="ADW29" s="91"/>
      <c r="ADX29" s="91"/>
      <c r="ADY29" s="91"/>
      <c r="ADZ29" s="91"/>
      <c r="AEA29" s="91"/>
      <c r="AEB29" s="91"/>
      <c r="AEC29" s="91"/>
      <c r="AED29" s="91"/>
      <c r="AEE29" s="91"/>
      <c r="AEF29" s="91"/>
      <c r="AEG29" s="91"/>
      <c r="AEH29" s="91"/>
      <c r="AEI29" s="91"/>
      <c r="AEJ29" s="91"/>
      <c r="AEK29" s="91"/>
      <c r="AEL29" s="91"/>
      <c r="AEM29" s="91"/>
      <c r="AEN29" s="91"/>
      <c r="AEO29" s="91"/>
      <c r="AEP29" s="91"/>
      <c r="AEQ29" s="91"/>
      <c r="AER29" s="91"/>
      <c r="AES29" s="91"/>
      <c r="AET29" s="91"/>
      <c r="AEU29" s="91"/>
      <c r="AEV29" s="91"/>
      <c r="AEW29" s="91"/>
      <c r="AEX29" s="91"/>
      <c r="AEY29" s="91"/>
      <c r="AEZ29" s="91"/>
      <c r="AFA29" s="91"/>
      <c r="AFB29" s="91"/>
      <c r="AFC29" s="91"/>
      <c r="AFD29" s="91"/>
      <c r="AFE29" s="91"/>
      <c r="AFF29" s="91"/>
      <c r="AFG29" s="91"/>
      <c r="AFH29" s="91"/>
      <c r="AFI29" s="91"/>
      <c r="AFJ29" s="91"/>
      <c r="AFK29" s="91"/>
      <c r="AFL29" s="91"/>
      <c r="AFM29" s="91"/>
      <c r="AFN29" s="91"/>
      <c r="AFO29" s="91"/>
      <c r="AFP29" s="91"/>
      <c r="AFQ29" s="91"/>
      <c r="AFR29" s="91"/>
      <c r="AFS29" s="91"/>
      <c r="AFT29" s="91"/>
      <c r="AFU29" s="91"/>
      <c r="AFV29" s="91"/>
      <c r="AFW29" s="91"/>
      <c r="AFX29" s="91"/>
      <c r="AFY29" s="91"/>
      <c r="AFZ29" s="91"/>
      <c r="AGA29" s="91"/>
      <c r="AGB29" s="91"/>
      <c r="AGC29" s="91"/>
      <c r="AGD29" s="91"/>
      <c r="AGE29" s="91"/>
      <c r="AGF29" s="91"/>
      <c r="AGG29" s="91"/>
      <c r="AGH29" s="91"/>
      <c r="AGI29" s="91"/>
      <c r="AGJ29" s="91"/>
      <c r="AGK29" s="91"/>
      <c r="AGL29" s="91"/>
      <c r="AGM29" s="91"/>
      <c r="AGN29" s="91"/>
      <c r="AGO29" s="91"/>
      <c r="AGP29" s="91"/>
      <c r="AGQ29" s="91"/>
      <c r="AGR29" s="91"/>
      <c r="AGS29" s="91"/>
      <c r="AGT29" s="91"/>
      <c r="AGU29" s="91"/>
      <c r="AGV29" s="91"/>
      <c r="AGW29" s="91"/>
      <c r="AGX29" s="91"/>
      <c r="AGY29" s="91"/>
      <c r="AGZ29" s="91"/>
      <c r="AHA29" s="91"/>
      <c r="AHB29" s="91"/>
      <c r="AHC29" s="91"/>
      <c r="AHD29" s="91"/>
      <c r="AHE29" s="91"/>
      <c r="AHF29" s="91"/>
      <c r="AHG29" s="91"/>
      <c r="AHH29" s="91"/>
      <c r="AHI29" s="91"/>
      <c r="AHJ29" s="91"/>
      <c r="AHK29" s="91"/>
      <c r="AHL29" s="91"/>
      <c r="AHM29" s="91"/>
      <c r="AHN29" s="91"/>
      <c r="AHO29" s="91"/>
      <c r="AHP29" s="91"/>
      <c r="AHQ29" s="91"/>
      <c r="AHR29" s="91"/>
      <c r="AHS29" s="91"/>
      <c r="AHT29" s="91"/>
      <c r="AHU29" s="91"/>
      <c r="AHV29" s="91"/>
      <c r="AHW29" s="91"/>
      <c r="AHX29" s="91"/>
      <c r="AHY29" s="91"/>
      <c r="AHZ29" s="91"/>
      <c r="AIA29" s="91"/>
      <c r="AIB29" s="91"/>
      <c r="AIC29" s="91"/>
      <c r="AID29" s="91"/>
      <c r="AIE29" s="91"/>
      <c r="AIF29" s="91"/>
      <c r="AIG29" s="91"/>
      <c r="AIH29" s="91"/>
      <c r="AII29" s="91"/>
      <c r="AIJ29" s="91"/>
      <c r="AIK29" s="91"/>
      <c r="AIL29" s="91"/>
      <c r="AIM29" s="91"/>
      <c r="AIN29" s="91"/>
      <c r="AIO29" s="91"/>
      <c r="AIP29" s="91"/>
      <c r="AIQ29" s="91"/>
      <c r="AIR29" s="91"/>
      <c r="AIS29" s="91"/>
      <c r="AIT29" s="91"/>
      <c r="AIU29" s="91"/>
      <c r="AIV29" s="91"/>
      <c r="AIW29" s="91"/>
      <c r="AIX29" s="91"/>
      <c r="AIY29" s="91"/>
      <c r="AIZ29" s="91"/>
      <c r="AJA29" s="91"/>
      <c r="AJB29" s="91"/>
      <c r="AJC29" s="91"/>
      <c r="AJD29" s="91"/>
      <c r="AJE29" s="91"/>
      <c r="AJF29" s="91"/>
      <c r="AJG29" s="91"/>
      <c r="AJH29" s="91"/>
      <c r="AJI29" s="91"/>
      <c r="AJJ29" s="91"/>
      <c r="AJK29" s="91"/>
      <c r="AJL29" s="91"/>
      <c r="AJM29" s="91"/>
      <c r="AJN29" s="91"/>
      <c r="AJO29" s="91"/>
      <c r="AJP29" s="91"/>
      <c r="AJQ29" s="91"/>
      <c r="AJR29" s="91"/>
      <c r="AJS29" s="91"/>
      <c r="AJT29" s="91"/>
      <c r="AJU29" s="91"/>
      <c r="AJV29" s="91"/>
      <c r="AJW29" s="91"/>
      <c r="AJX29" s="91"/>
      <c r="AJY29" s="91"/>
      <c r="AJZ29" s="91"/>
      <c r="AKA29" s="91"/>
      <c r="AKB29" s="91"/>
      <c r="AKC29" s="91"/>
      <c r="AKD29" s="91"/>
      <c r="AKE29" s="91"/>
      <c r="AKF29" s="91"/>
      <c r="AKG29" s="91"/>
      <c r="AKH29" s="91"/>
      <c r="AKI29" s="91"/>
      <c r="AKJ29" s="91"/>
      <c r="AKK29" s="91"/>
      <c r="AKL29" s="91"/>
      <c r="AKM29" s="91"/>
      <c r="AKN29" s="91"/>
      <c r="AKO29" s="91"/>
      <c r="AKP29" s="91"/>
      <c r="AKQ29" s="91"/>
      <c r="AKR29" s="91"/>
      <c r="AKS29" s="91"/>
      <c r="AKT29" s="91"/>
      <c r="AKU29" s="91"/>
      <c r="AKV29" s="91"/>
      <c r="AKW29" s="91"/>
      <c r="AKX29" s="91"/>
      <c r="AKY29" s="91"/>
      <c r="AKZ29" s="91"/>
      <c r="ALA29" s="91"/>
      <c r="ALB29" s="91"/>
      <c r="ALC29" s="91"/>
      <c r="ALD29" s="91"/>
      <c r="ALE29" s="91"/>
      <c r="ALF29" s="91"/>
      <c r="ALG29" s="91"/>
      <c r="ALH29" s="91"/>
      <c r="ALI29" s="91"/>
      <c r="ALJ29" s="91"/>
      <c r="ALK29" s="91"/>
      <c r="ALL29" s="91"/>
      <c r="ALM29" s="91"/>
      <c r="ALN29" s="91"/>
      <c r="ALO29" s="91"/>
      <c r="ALP29" s="91"/>
      <c r="ALQ29" s="91"/>
      <c r="ALR29" s="91"/>
      <c r="ALS29" s="91"/>
      <c r="ALT29" s="91"/>
      <c r="ALU29" s="91"/>
      <c r="ALV29" s="91"/>
      <c r="ALW29" s="91"/>
      <c r="ALX29" s="91"/>
      <c r="ALY29" s="91"/>
      <c r="ALZ29" s="91"/>
      <c r="AMA29" s="91"/>
      <c r="AMB29" s="91"/>
      <c r="AMC29" s="91"/>
      <c r="AMD29" s="91"/>
      <c r="AME29" s="91"/>
      <c r="AMF29" s="91"/>
      <c r="AMG29" s="91"/>
      <c r="AMH29" s="91"/>
      <c r="AMI29" s="91"/>
      <c r="AMJ29" s="91"/>
      <c r="AMK29" s="91"/>
      <c r="AML29" s="91"/>
      <c r="AMM29" s="91"/>
      <c r="AMN29" s="91"/>
      <c r="AMO29" s="91"/>
      <c r="AMP29" s="91"/>
      <c r="AMQ29" s="91"/>
      <c r="AMR29" s="91"/>
      <c r="AMS29" s="91"/>
      <c r="AMT29" s="91"/>
      <c r="AMU29" s="91"/>
      <c r="AMV29" s="91"/>
      <c r="AMW29" s="91"/>
      <c r="AMX29" s="91"/>
      <c r="AMY29" s="91"/>
      <c r="AMZ29" s="91"/>
      <c r="ANA29" s="91"/>
      <c r="ANB29" s="91"/>
      <c r="ANC29" s="91"/>
      <c r="AND29" s="91"/>
      <c r="ANE29" s="91"/>
      <c r="ANF29" s="91"/>
      <c r="ANG29" s="91"/>
      <c r="ANH29" s="91"/>
      <c r="ANI29" s="91"/>
      <c r="ANJ29" s="91"/>
      <c r="ANK29" s="91"/>
      <c r="ANL29" s="91"/>
      <c r="ANM29" s="91"/>
      <c r="ANN29" s="91"/>
      <c r="ANO29" s="91"/>
      <c r="ANP29" s="91"/>
      <c r="ANQ29" s="91"/>
      <c r="ANR29" s="91"/>
      <c r="ANS29" s="91"/>
      <c r="ANT29" s="91"/>
      <c r="ANU29" s="91"/>
      <c r="ANV29" s="91"/>
      <c r="ANW29" s="91"/>
      <c r="ANX29" s="91"/>
      <c r="ANY29" s="91"/>
      <c r="ANZ29" s="91"/>
      <c r="AOA29" s="91"/>
      <c r="AOB29" s="91"/>
      <c r="AOC29" s="91"/>
      <c r="AOD29" s="91"/>
      <c r="AOE29" s="91"/>
      <c r="AOF29" s="91"/>
      <c r="AOG29" s="91"/>
      <c r="AOH29" s="91"/>
      <c r="AOI29" s="91"/>
      <c r="AOJ29" s="91"/>
      <c r="AOK29" s="91"/>
      <c r="AOL29" s="91"/>
      <c r="AOM29" s="91"/>
      <c r="AON29" s="91"/>
      <c r="AOO29" s="91"/>
      <c r="AOP29" s="91"/>
      <c r="AOQ29" s="91"/>
      <c r="AOR29" s="91"/>
      <c r="AOS29" s="91"/>
      <c r="AOT29" s="91"/>
      <c r="AOU29" s="91"/>
      <c r="AOV29" s="91"/>
      <c r="AOW29" s="91"/>
      <c r="AOX29" s="91"/>
      <c r="AOY29" s="91"/>
      <c r="AOZ29" s="91"/>
      <c r="APA29" s="91"/>
      <c r="APB29" s="91"/>
      <c r="APC29" s="91"/>
      <c r="APD29" s="91"/>
      <c r="APE29" s="91"/>
      <c r="APF29" s="91"/>
      <c r="APG29" s="91"/>
      <c r="APH29" s="91"/>
      <c r="API29" s="91"/>
      <c r="APJ29" s="91"/>
      <c r="APK29" s="91"/>
      <c r="APL29" s="91"/>
      <c r="APM29" s="91"/>
      <c r="APN29" s="91"/>
      <c r="APO29" s="91"/>
      <c r="APP29" s="91"/>
      <c r="APQ29" s="91"/>
      <c r="APR29" s="91"/>
      <c r="APS29" s="91"/>
      <c r="APT29" s="91"/>
      <c r="APU29" s="91"/>
      <c r="APV29" s="91"/>
      <c r="APW29" s="91"/>
      <c r="APX29" s="91"/>
      <c r="APY29" s="91"/>
      <c r="APZ29" s="91"/>
      <c r="AQA29" s="91"/>
      <c r="AQB29" s="91"/>
      <c r="AQC29" s="91"/>
      <c r="AQD29" s="91"/>
      <c r="AQE29" s="91"/>
      <c r="AQF29" s="91"/>
      <c r="AQG29" s="91"/>
      <c r="AQH29" s="91"/>
      <c r="AQI29" s="91"/>
      <c r="AQJ29" s="91"/>
      <c r="AQK29" s="91"/>
      <c r="AQL29" s="91"/>
      <c r="AQM29" s="91"/>
      <c r="AQN29" s="91"/>
      <c r="AQO29" s="91"/>
      <c r="AQP29" s="91"/>
      <c r="AQQ29" s="91"/>
      <c r="AQR29" s="91"/>
      <c r="AQS29" s="91"/>
      <c r="AQT29" s="91"/>
      <c r="AQU29" s="91"/>
      <c r="AQV29" s="91"/>
      <c r="AQW29" s="91"/>
      <c r="AQX29" s="91"/>
      <c r="AQY29" s="91"/>
      <c r="AQZ29" s="91"/>
      <c r="ARA29" s="91"/>
      <c r="ARB29" s="91"/>
      <c r="ARC29" s="91"/>
      <c r="ARD29" s="91"/>
      <c r="ARE29" s="91"/>
      <c r="ARF29" s="91"/>
      <c r="ARG29" s="91"/>
      <c r="ARH29" s="91"/>
      <c r="ARI29" s="91"/>
      <c r="ARJ29" s="91"/>
      <c r="ARK29" s="91"/>
      <c r="ARL29" s="91"/>
      <c r="ARM29" s="91"/>
      <c r="ARN29" s="91"/>
      <c r="ARO29" s="91"/>
      <c r="ARP29" s="91"/>
      <c r="ARQ29" s="91"/>
      <c r="ARR29" s="91"/>
      <c r="ARS29" s="91"/>
      <c r="ART29" s="91"/>
      <c r="ARU29" s="91"/>
      <c r="ARV29" s="91"/>
      <c r="ARW29" s="91"/>
      <c r="ARX29" s="91"/>
      <c r="ARY29" s="91"/>
      <c r="ARZ29" s="91"/>
      <c r="ASA29" s="91"/>
      <c r="ASB29" s="91"/>
      <c r="ASC29" s="91"/>
      <c r="ASD29" s="91"/>
      <c r="ASE29" s="91"/>
      <c r="ASF29" s="91"/>
      <c r="ASG29" s="91"/>
      <c r="ASH29" s="91"/>
      <c r="ASI29" s="91"/>
      <c r="ASJ29" s="91"/>
      <c r="ASK29" s="91"/>
      <c r="ASL29" s="91"/>
      <c r="ASM29" s="91"/>
      <c r="ASN29" s="91"/>
      <c r="ASO29" s="91"/>
      <c r="ASP29" s="91"/>
      <c r="ASQ29" s="91"/>
      <c r="ASR29" s="91"/>
      <c r="ASS29" s="91"/>
      <c r="AST29" s="91"/>
      <c r="ASU29" s="91"/>
      <c r="ASV29" s="91"/>
      <c r="ASW29" s="91"/>
      <c r="ASX29" s="91"/>
      <c r="ASY29" s="91"/>
      <c r="ASZ29" s="91"/>
      <c r="ATA29" s="91"/>
      <c r="ATB29" s="91"/>
      <c r="ATC29" s="91"/>
      <c r="ATD29" s="91"/>
      <c r="ATE29" s="91"/>
      <c r="ATF29" s="91"/>
      <c r="ATG29" s="91"/>
      <c r="ATH29" s="91"/>
      <c r="ATI29" s="91"/>
      <c r="ATJ29" s="91"/>
      <c r="ATK29" s="91"/>
      <c r="ATL29" s="91"/>
      <c r="ATM29" s="91"/>
      <c r="ATN29" s="91"/>
      <c r="ATO29" s="91"/>
      <c r="ATP29" s="91"/>
      <c r="ATQ29" s="91"/>
      <c r="ATR29" s="91"/>
      <c r="ATS29" s="91"/>
      <c r="ATT29" s="91"/>
      <c r="ATU29" s="91"/>
      <c r="ATV29" s="91"/>
      <c r="ATW29" s="91"/>
      <c r="ATX29" s="91"/>
      <c r="ATY29" s="91"/>
      <c r="ATZ29" s="91"/>
      <c r="AUA29" s="91"/>
      <c r="AUB29" s="91"/>
      <c r="AUC29" s="91"/>
      <c r="AUD29" s="91"/>
      <c r="AUE29" s="91"/>
      <c r="AUF29" s="91"/>
      <c r="AUG29" s="91"/>
      <c r="AUH29" s="91"/>
      <c r="AUI29" s="91"/>
      <c r="AUJ29" s="91"/>
      <c r="AUK29" s="91"/>
      <c r="AUL29" s="91"/>
      <c r="AUM29" s="91"/>
      <c r="AUN29" s="91"/>
      <c r="AUO29" s="91"/>
      <c r="AUP29" s="91"/>
      <c r="AUQ29" s="91"/>
      <c r="AUR29" s="91"/>
      <c r="AUS29" s="91"/>
      <c r="AUT29" s="91"/>
      <c r="AUU29" s="91"/>
      <c r="AUV29" s="91"/>
      <c r="AUW29" s="91"/>
      <c r="AUX29" s="91"/>
      <c r="AUY29" s="91"/>
      <c r="AUZ29" s="91"/>
      <c r="AVA29" s="91"/>
      <c r="AVB29" s="91"/>
      <c r="AVC29" s="91"/>
      <c r="AVD29" s="91"/>
      <c r="AVE29" s="91"/>
      <c r="AVF29" s="91"/>
      <c r="AVG29" s="91"/>
      <c r="AVH29" s="91"/>
      <c r="AVI29" s="91"/>
      <c r="AVJ29" s="91"/>
      <c r="AVK29" s="91"/>
      <c r="AVL29" s="91"/>
      <c r="AVM29" s="91"/>
      <c r="AVN29" s="91"/>
      <c r="AVO29" s="91"/>
      <c r="AVP29" s="91"/>
      <c r="AVQ29" s="91"/>
      <c r="AVR29" s="91"/>
      <c r="AVS29" s="91"/>
      <c r="AVT29" s="91"/>
      <c r="AVU29" s="91"/>
      <c r="AVV29" s="91"/>
      <c r="AVW29" s="91"/>
      <c r="AVX29" s="91"/>
      <c r="AVY29" s="91"/>
      <c r="AVZ29" s="91"/>
      <c r="AWA29" s="91"/>
      <c r="AWB29" s="91"/>
      <c r="AWC29" s="91"/>
      <c r="AWD29" s="91"/>
      <c r="AWE29" s="91"/>
      <c r="AWF29" s="91"/>
      <c r="AWG29" s="91"/>
      <c r="AWH29" s="91"/>
      <c r="AWI29" s="91"/>
      <c r="AWJ29" s="91"/>
      <c r="AWK29" s="91"/>
      <c r="AWL29" s="91"/>
      <c r="AWM29" s="91"/>
      <c r="AWN29" s="91"/>
      <c r="AWO29" s="91"/>
      <c r="AWP29" s="91"/>
      <c r="AWQ29" s="91"/>
      <c r="AWR29" s="91"/>
      <c r="AWS29" s="91"/>
      <c r="AWT29" s="91"/>
      <c r="AWU29" s="91"/>
      <c r="AWV29" s="91"/>
      <c r="AWW29" s="91"/>
      <c r="AWX29" s="91"/>
      <c r="AWY29" s="91"/>
      <c r="AWZ29" s="91"/>
      <c r="AXA29" s="91"/>
      <c r="AXB29" s="91"/>
      <c r="AXC29" s="91"/>
      <c r="AXD29" s="91"/>
      <c r="AXE29" s="91"/>
      <c r="AXF29" s="91"/>
      <c r="AXG29" s="91"/>
      <c r="AXH29" s="91"/>
      <c r="AXI29" s="91"/>
      <c r="AXJ29" s="91"/>
      <c r="AXK29" s="91"/>
      <c r="AXL29" s="91"/>
      <c r="AXM29" s="91"/>
      <c r="AXN29" s="91"/>
      <c r="AXO29" s="91"/>
      <c r="AXP29" s="91"/>
      <c r="AXQ29" s="91"/>
      <c r="AXR29" s="91"/>
      <c r="AXS29" s="91"/>
      <c r="AXT29" s="91"/>
      <c r="AXU29" s="91"/>
      <c r="AXV29" s="91"/>
      <c r="AXW29" s="91"/>
      <c r="AXX29" s="91"/>
      <c r="AXY29" s="91"/>
      <c r="AXZ29" s="91"/>
      <c r="AYA29" s="91"/>
      <c r="AYB29" s="91"/>
      <c r="AYC29" s="91"/>
      <c r="AYD29" s="91"/>
      <c r="AYE29" s="91"/>
      <c r="AYF29" s="91"/>
      <c r="AYG29" s="91"/>
      <c r="AYH29" s="91"/>
      <c r="AYI29" s="91"/>
      <c r="AYJ29" s="91"/>
      <c r="AYK29" s="91"/>
      <c r="AYL29" s="91"/>
      <c r="AYM29" s="91"/>
      <c r="AYN29" s="91"/>
      <c r="AYO29" s="91"/>
      <c r="AYP29" s="91"/>
      <c r="AYQ29" s="91"/>
      <c r="AYR29" s="91"/>
      <c r="AYS29" s="91"/>
      <c r="AYT29" s="91"/>
      <c r="AYU29" s="91"/>
      <c r="AYV29" s="91"/>
      <c r="AYW29" s="91"/>
      <c r="AYX29" s="91"/>
      <c r="AYY29" s="91"/>
      <c r="AYZ29" s="91"/>
      <c r="AZA29" s="91"/>
      <c r="AZB29" s="91"/>
      <c r="AZC29" s="91"/>
      <c r="AZD29" s="91"/>
      <c r="AZE29" s="91"/>
      <c r="AZF29" s="91"/>
      <c r="AZG29" s="91"/>
      <c r="AZH29" s="91"/>
      <c r="AZI29" s="91"/>
      <c r="AZJ29" s="91"/>
      <c r="AZK29" s="91"/>
      <c r="AZL29" s="91"/>
      <c r="AZM29" s="91"/>
      <c r="AZN29" s="91"/>
      <c r="AZO29" s="91"/>
      <c r="AZP29" s="91"/>
      <c r="AZQ29" s="91"/>
      <c r="AZR29" s="91"/>
      <c r="AZS29" s="91"/>
      <c r="AZT29" s="91"/>
      <c r="AZU29" s="91"/>
      <c r="AZV29" s="91"/>
      <c r="AZW29" s="91"/>
      <c r="AZX29" s="91"/>
      <c r="AZY29" s="91"/>
      <c r="AZZ29" s="91"/>
      <c r="BAA29" s="91"/>
      <c r="BAB29" s="91"/>
      <c r="BAC29" s="91"/>
      <c r="BAD29" s="91"/>
      <c r="BAE29" s="91"/>
      <c r="BAF29" s="91"/>
      <c r="BAG29" s="91"/>
      <c r="BAH29" s="91"/>
      <c r="BAI29" s="91"/>
      <c r="BAJ29" s="91"/>
      <c r="BAK29" s="91"/>
      <c r="BAL29" s="91"/>
      <c r="BAM29" s="91"/>
      <c r="BAN29" s="91"/>
      <c r="BAO29" s="91"/>
      <c r="BAP29" s="91"/>
      <c r="BAQ29" s="91"/>
      <c r="BAR29" s="91"/>
      <c r="BAS29" s="91"/>
      <c r="BAT29" s="91"/>
      <c r="BAU29" s="91"/>
      <c r="BAV29" s="91"/>
      <c r="BAW29" s="91"/>
      <c r="BAX29" s="91"/>
      <c r="BAY29" s="91"/>
      <c r="BAZ29" s="91"/>
      <c r="BBA29" s="91"/>
      <c r="BBB29" s="91"/>
      <c r="BBC29" s="91"/>
      <c r="BBD29" s="91"/>
      <c r="BBE29" s="91"/>
      <c r="BBF29" s="91"/>
      <c r="BBG29" s="91"/>
      <c r="BBH29" s="91"/>
      <c r="BBI29" s="91"/>
      <c r="BBJ29" s="91"/>
      <c r="BBK29" s="91"/>
      <c r="BBL29" s="91"/>
      <c r="BBM29" s="91"/>
      <c r="BBN29" s="91"/>
      <c r="BBO29" s="91"/>
      <c r="BBP29" s="91"/>
      <c r="BBQ29" s="91"/>
      <c r="BBR29" s="91"/>
      <c r="BBS29" s="91"/>
      <c r="BBT29" s="91"/>
      <c r="BBU29" s="91"/>
      <c r="BBV29" s="91"/>
      <c r="BBW29" s="91"/>
      <c r="BBX29" s="91"/>
      <c r="BBY29" s="91"/>
      <c r="BBZ29" s="91"/>
      <c r="BCA29" s="91"/>
      <c r="BCB29" s="91"/>
      <c r="BCC29" s="91"/>
      <c r="BCD29" s="91"/>
      <c r="BCE29" s="91"/>
      <c r="BCF29" s="91"/>
      <c r="BCG29" s="91"/>
      <c r="BCH29" s="91"/>
      <c r="BCI29" s="91"/>
      <c r="BCJ29" s="91"/>
      <c r="BCK29" s="91"/>
      <c r="BCL29" s="91"/>
      <c r="BCM29" s="91"/>
      <c r="BCN29" s="91"/>
      <c r="BCO29" s="91"/>
      <c r="BCP29" s="91"/>
      <c r="BCQ29" s="91"/>
      <c r="BCR29" s="91"/>
      <c r="BCS29" s="91"/>
      <c r="BCT29" s="91"/>
      <c r="BCU29" s="91"/>
      <c r="BCV29" s="91"/>
      <c r="BCW29" s="91"/>
      <c r="BCX29" s="91"/>
      <c r="BCY29" s="91"/>
      <c r="BCZ29" s="91"/>
      <c r="BDA29" s="91"/>
      <c r="BDB29" s="91"/>
      <c r="BDC29" s="91"/>
      <c r="BDD29" s="91"/>
      <c r="BDE29" s="91"/>
      <c r="BDF29" s="91"/>
      <c r="BDG29" s="91"/>
      <c r="BDH29" s="91"/>
      <c r="BDI29" s="91"/>
      <c r="BDJ29" s="91"/>
      <c r="BDK29" s="91"/>
      <c r="BDL29" s="91"/>
      <c r="BDM29" s="91"/>
      <c r="BDN29" s="91"/>
      <c r="BDO29" s="91"/>
      <c r="BDP29" s="91"/>
      <c r="BDQ29" s="91"/>
      <c r="BDR29" s="91"/>
      <c r="BDS29" s="91"/>
      <c r="BDT29" s="91"/>
      <c r="BDU29" s="91"/>
      <c r="BDV29" s="91"/>
      <c r="BDW29" s="91"/>
      <c r="BDX29" s="91"/>
      <c r="BDY29" s="91"/>
      <c r="BDZ29" s="91"/>
      <c r="BEA29" s="91"/>
      <c r="BEB29" s="91"/>
      <c r="BEC29" s="91"/>
      <c r="BED29" s="91"/>
      <c r="BEE29" s="91"/>
      <c r="BEF29" s="91"/>
      <c r="BEG29" s="91"/>
      <c r="BEH29" s="91"/>
      <c r="BEI29" s="91"/>
      <c r="BEJ29" s="91"/>
      <c r="BEK29" s="91"/>
      <c r="BEL29" s="91"/>
      <c r="BEM29" s="91"/>
      <c r="BEN29" s="91"/>
      <c r="BEO29" s="91"/>
      <c r="BEP29" s="91"/>
      <c r="BEQ29" s="91"/>
      <c r="BER29" s="91"/>
      <c r="BES29" s="91"/>
      <c r="BET29" s="91"/>
      <c r="BEU29" s="91"/>
      <c r="BEV29" s="91"/>
      <c r="BEW29" s="91"/>
      <c r="BEX29" s="91"/>
      <c r="BEY29" s="91"/>
      <c r="BEZ29" s="91"/>
      <c r="BFA29" s="91"/>
      <c r="BFB29" s="91"/>
      <c r="BFC29" s="91"/>
      <c r="BFD29" s="91"/>
      <c r="BFE29" s="91"/>
      <c r="BFF29" s="91"/>
      <c r="BFG29" s="91"/>
      <c r="BFH29" s="91"/>
      <c r="BFI29" s="91"/>
      <c r="BFJ29" s="91"/>
      <c r="BFK29" s="91"/>
      <c r="BFL29" s="91"/>
      <c r="BFM29" s="91"/>
      <c r="BFN29" s="91"/>
      <c r="BFO29" s="91"/>
      <c r="BFP29" s="91"/>
      <c r="BFQ29" s="91"/>
      <c r="BFR29" s="91"/>
      <c r="BFS29" s="91"/>
      <c r="BFT29" s="91"/>
      <c r="BFU29" s="91"/>
      <c r="BFV29" s="91"/>
      <c r="BFW29" s="91"/>
      <c r="BFX29" s="91"/>
      <c r="BFY29" s="91"/>
      <c r="BFZ29" s="91"/>
      <c r="BGA29" s="91"/>
      <c r="BGB29" s="91"/>
      <c r="BGC29" s="91"/>
      <c r="BGD29" s="91"/>
      <c r="BGE29" s="91"/>
      <c r="BGF29" s="91"/>
      <c r="BGG29" s="91"/>
      <c r="BGH29" s="91"/>
      <c r="BGI29" s="91"/>
      <c r="BGJ29" s="91"/>
      <c r="BGK29" s="91"/>
      <c r="BGL29" s="91"/>
      <c r="BGM29" s="91"/>
      <c r="BGN29" s="91"/>
      <c r="BGO29" s="91"/>
      <c r="BGP29" s="91"/>
      <c r="BGQ29" s="91"/>
      <c r="BGR29" s="91"/>
      <c r="BGS29" s="91"/>
      <c r="BGT29" s="91"/>
      <c r="BGU29" s="91"/>
      <c r="BGV29" s="91"/>
      <c r="BGW29" s="91"/>
      <c r="BGX29" s="91"/>
      <c r="BGY29" s="91"/>
      <c r="BGZ29" s="91"/>
      <c r="BHA29" s="91"/>
      <c r="BHB29" s="91"/>
      <c r="BHC29" s="91"/>
      <c r="BHD29" s="91"/>
      <c r="BHE29" s="91"/>
      <c r="BHF29" s="91"/>
      <c r="BHG29" s="91"/>
      <c r="BHH29" s="91"/>
      <c r="BHI29" s="91"/>
      <c r="BHJ29" s="91"/>
      <c r="BHK29" s="91"/>
      <c r="BHL29" s="91"/>
      <c r="BHM29" s="91"/>
      <c r="BHN29" s="91"/>
      <c r="BHO29" s="91"/>
      <c r="BHP29" s="91"/>
      <c r="BHQ29" s="91"/>
      <c r="BHR29" s="91"/>
      <c r="BHS29" s="91"/>
      <c r="BHT29" s="91"/>
      <c r="BHU29" s="91"/>
      <c r="BHV29" s="91"/>
      <c r="BHW29" s="91"/>
      <c r="BHX29" s="91"/>
      <c r="BHY29" s="91"/>
      <c r="BHZ29" s="91"/>
      <c r="BIA29" s="91"/>
      <c r="BIB29" s="91"/>
      <c r="BIC29" s="91"/>
      <c r="BID29" s="91"/>
      <c r="BIE29" s="91"/>
      <c r="BIF29" s="91"/>
      <c r="BIG29" s="91"/>
      <c r="BIH29" s="91"/>
      <c r="BII29" s="91"/>
      <c r="BIJ29" s="91"/>
      <c r="BIK29" s="91"/>
      <c r="BIL29" s="91"/>
      <c r="BIM29" s="91"/>
      <c r="BIN29" s="91"/>
      <c r="BIO29" s="91"/>
      <c r="BIP29" s="91"/>
      <c r="BIQ29" s="91"/>
      <c r="BIR29" s="91"/>
      <c r="BIS29" s="91"/>
      <c r="BIT29" s="91"/>
      <c r="BIU29" s="91"/>
      <c r="BIV29" s="91"/>
      <c r="BIW29" s="91"/>
      <c r="BIX29" s="91"/>
      <c r="BIY29" s="91"/>
      <c r="BIZ29" s="91"/>
      <c r="BJA29" s="91"/>
      <c r="BJB29" s="91"/>
      <c r="BJC29" s="91"/>
      <c r="BJD29" s="91"/>
      <c r="BJE29" s="91"/>
      <c r="BJF29" s="91"/>
      <c r="BJG29" s="91"/>
      <c r="BJH29" s="91"/>
      <c r="BJI29" s="91"/>
      <c r="BJJ29" s="91"/>
      <c r="BJK29" s="91"/>
      <c r="BJL29" s="91"/>
      <c r="BJM29" s="91"/>
      <c r="BJN29" s="91"/>
      <c r="BJO29" s="91"/>
      <c r="BJP29" s="91"/>
      <c r="BJQ29" s="91"/>
      <c r="BJR29" s="91"/>
      <c r="BJS29" s="91"/>
      <c r="BJT29" s="91"/>
      <c r="BJU29" s="91"/>
      <c r="BJV29" s="91"/>
      <c r="BJW29" s="91"/>
      <c r="BJX29" s="91"/>
      <c r="BJY29" s="91"/>
      <c r="BJZ29" s="91"/>
      <c r="BKA29" s="91"/>
      <c r="BKB29" s="91"/>
      <c r="BKC29" s="91"/>
      <c r="BKD29" s="91"/>
      <c r="BKE29" s="91"/>
      <c r="BKF29" s="91"/>
      <c r="BKG29" s="91"/>
      <c r="BKH29" s="91"/>
      <c r="BKI29" s="91"/>
      <c r="BKJ29" s="91"/>
      <c r="BKK29" s="91"/>
      <c r="BKL29" s="91"/>
      <c r="BKM29" s="91"/>
      <c r="BKN29" s="91"/>
      <c r="BKO29" s="91"/>
      <c r="BKP29" s="91"/>
      <c r="BKQ29" s="91"/>
      <c r="BKR29" s="91"/>
      <c r="BKS29" s="91"/>
      <c r="BKT29" s="91"/>
      <c r="BKU29" s="91"/>
      <c r="BKV29" s="91"/>
      <c r="BKW29" s="91"/>
      <c r="BKX29" s="91"/>
      <c r="BKY29" s="91"/>
      <c r="BKZ29" s="91"/>
      <c r="BLA29" s="91"/>
      <c r="BLB29" s="91"/>
      <c r="BLC29" s="91"/>
      <c r="BLD29" s="91"/>
      <c r="BLE29" s="91"/>
      <c r="BLF29" s="91"/>
      <c r="BLG29" s="91"/>
      <c r="BLH29" s="91"/>
      <c r="BLI29" s="91"/>
      <c r="BLJ29" s="91"/>
      <c r="BLK29" s="91"/>
      <c r="BLL29" s="91"/>
      <c r="BLM29" s="91"/>
      <c r="BLN29" s="91"/>
      <c r="BLO29" s="91"/>
      <c r="BLP29" s="91"/>
      <c r="BLQ29" s="91"/>
      <c r="BLR29" s="91"/>
      <c r="BLS29" s="91"/>
      <c r="BLT29" s="91"/>
      <c r="BLU29" s="91"/>
      <c r="BLV29" s="91"/>
      <c r="BLW29" s="91"/>
      <c r="BLX29" s="91"/>
      <c r="BLY29" s="91"/>
      <c r="BLZ29" s="91"/>
      <c r="BMA29" s="91"/>
      <c r="BMB29" s="91"/>
      <c r="BMC29" s="91"/>
      <c r="BMD29" s="91"/>
      <c r="BME29" s="91"/>
      <c r="BMF29" s="91"/>
      <c r="BMG29" s="91"/>
      <c r="BMH29" s="91"/>
      <c r="BMI29" s="91"/>
      <c r="BMJ29" s="91"/>
      <c r="BMK29" s="91"/>
      <c r="BML29" s="91"/>
      <c r="BMM29" s="91"/>
      <c r="BMN29" s="91"/>
      <c r="BMO29" s="91"/>
      <c r="BMP29" s="91"/>
      <c r="BMQ29" s="91"/>
      <c r="BMR29" s="91"/>
      <c r="BMS29" s="91"/>
      <c r="BMT29" s="91"/>
      <c r="BMU29" s="91"/>
      <c r="BMV29" s="91"/>
      <c r="BMW29" s="91"/>
      <c r="BMX29" s="91"/>
      <c r="BMY29" s="91"/>
      <c r="BMZ29" s="91"/>
      <c r="BNA29" s="91"/>
      <c r="BNB29" s="91"/>
      <c r="BNC29" s="91"/>
      <c r="BND29" s="91"/>
      <c r="BNE29" s="91"/>
      <c r="BNF29" s="91"/>
      <c r="BNG29" s="91"/>
      <c r="BNH29" s="91"/>
      <c r="BNI29" s="91"/>
      <c r="BNJ29" s="91"/>
      <c r="BNK29" s="91"/>
      <c r="BNL29" s="91"/>
      <c r="BNM29" s="91"/>
      <c r="BNN29" s="91"/>
      <c r="BNO29" s="91"/>
      <c r="BNP29" s="91"/>
      <c r="BNQ29" s="91"/>
      <c r="BNR29" s="91"/>
      <c r="BNS29" s="91"/>
      <c r="BNT29" s="91"/>
      <c r="BNU29" s="91"/>
      <c r="BNV29" s="91"/>
      <c r="BNW29" s="91"/>
      <c r="BNX29" s="91"/>
      <c r="BNY29" s="91"/>
      <c r="BNZ29" s="91"/>
      <c r="BOA29" s="91"/>
      <c r="BOB29" s="91"/>
      <c r="BOC29" s="91"/>
      <c r="BOD29" s="91"/>
      <c r="BOE29" s="91"/>
      <c r="BOF29" s="91"/>
      <c r="BOG29" s="91"/>
      <c r="BOH29" s="91"/>
      <c r="BOI29" s="91"/>
      <c r="BOJ29" s="91"/>
      <c r="BOK29" s="91"/>
      <c r="BOL29" s="91"/>
      <c r="BOM29" s="91"/>
      <c r="BON29" s="91"/>
      <c r="BOO29" s="91"/>
      <c r="BOP29" s="91"/>
      <c r="BOQ29" s="91"/>
      <c r="BOR29" s="91"/>
      <c r="BOS29" s="91"/>
      <c r="BOT29" s="91"/>
      <c r="BOU29" s="91"/>
      <c r="BOV29" s="91"/>
      <c r="BOW29" s="91"/>
      <c r="BOX29" s="91"/>
      <c r="BOY29" s="91"/>
      <c r="BOZ29" s="91"/>
      <c r="BPA29" s="91"/>
      <c r="BPB29" s="91"/>
      <c r="BPC29" s="91"/>
      <c r="BPD29" s="91"/>
      <c r="BPE29" s="91"/>
      <c r="BPF29" s="91"/>
      <c r="BPG29" s="91"/>
      <c r="BPH29" s="91"/>
      <c r="BPI29" s="91"/>
      <c r="BPJ29" s="91"/>
      <c r="BPK29" s="91"/>
      <c r="BPL29" s="91"/>
      <c r="BPM29" s="91"/>
      <c r="BPN29" s="91"/>
      <c r="BPO29" s="91"/>
      <c r="BPP29" s="91"/>
      <c r="BPQ29" s="91"/>
      <c r="BPR29" s="91"/>
      <c r="BPS29" s="91"/>
      <c r="BPT29" s="91"/>
      <c r="BPU29" s="91"/>
      <c r="BPV29" s="91"/>
      <c r="BPW29" s="91"/>
      <c r="BPX29" s="91"/>
      <c r="BPY29" s="91"/>
      <c r="BPZ29" s="91"/>
      <c r="BQA29" s="91"/>
      <c r="BQB29" s="91"/>
      <c r="BQC29" s="91"/>
      <c r="BQD29" s="91"/>
      <c r="BQE29" s="91"/>
      <c r="BQF29" s="91"/>
      <c r="BQG29" s="91"/>
      <c r="BQH29" s="91"/>
      <c r="BQI29" s="91"/>
      <c r="BQJ29" s="91"/>
      <c r="BQK29" s="91"/>
      <c r="BQL29" s="91"/>
      <c r="BQM29" s="91"/>
      <c r="BQN29" s="91"/>
      <c r="BQO29" s="91"/>
      <c r="BQP29" s="91"/>
      <c r="BQQ29" s="91"/>
      <c r="BQR29" s="91"/>
      <c r="BQS29" s="91"/>
      <c r="BQT29" s="91"/>
      <c r="BQU29" s="91"/>
      <c r="BQV29" s="91"/>
      <c r="BQW29" s="91"/>
      <c r="BQX29" s="91"/>
      <c r="BQY29" s="91"/>
      <c r="BQZ29" s="91"/>
      <c r="BRA29" s="91"/>
      <c r="BRB29" s="91"/>
      <c r="BRC29" s="91"/>
      <c r="BRD29" s="91"/>
      <c r="BRE29" s="91"/>
      <c r="BRF29" s="91"/>
      <c r="BRG29" s="91"/>
      <c r="BRH29" s="91"/>
      <c r="BRI29" s="91"/>
      <c r="BRJ29" s="91"/>
      <c r="BRK29" s="91"/>
      <c r="BRL29" s="91"/>
      <c r="BRM29" s="91"/>
      <c r="BRN29" s="91"/>
      <c r="BRO29" s="91"/>
      <c r="BRP29" s="91"/>
      <c r="BRQ29" s="91"/>
      <c r="BRR29" s="91"/>
      <c r="BRS29" s="91"/>
      <c r="BRT29" s="91"/>
      <c r="BRU29" s="91"/>
      <c r="BRV29" s="91"/>
      <c r="BRW29" s="91"/>
      <c r="BRX29" s="91"/>
      <c r="BRY29" s="91"/>
      <c r="BRZ29" s="91"/>
      <c r="BSA29" s="91"/>
      <c r="BSB29" s="91"/>
      <c r="BSC29" s="91"/>
      <c r="BSD29" s="91"/>
      <c r="BSE29" s="91"/>
      <c r="BSF29" s="91"/>
      <c r="BSG29" s="91"/>
      <c r="BSH29" s="91"/>
      <c r="BSI29" s="91"/>
      <c r="BSJ29" s="91"/>
      <c r="BSK29" s="91"/>
      <c r="BSL29" s="91"/>
      <c r="BSM29" s="91"/>
      <c r="BSN29" s="91"/>
      <c r="BSO29" s="91"/>
      <c r="BSP29" s="91"/>
      <c r="BSQ29" s="91"/>
      <c r="BSR29" s="91"/>
      <c r="BSS29" s="91"/>
      <c r="BST29" s="91"/>
      <c r="BSU29" s="91"/>
      <c r="BSV29" s="91"/>
      <c r="BSW29" s="91"/>
      <c r="BSX29" s="91"/>
      <c r="BSY29" s="91"/>
      <c r="BSZ29" s="91"/>
      <c r="BTA29" s="91"/>
      <c r="BTB29" s="91"/>
      <c r="BTC29" s="91"/>
      <c r="BTD29" s="91"/>
      <c r="BTE29" s="91"/>
      <c r="BTF29" s="91"/>
      <c r="BTG29" s="91"/>
      <c r="BTH29" s="91"/>
      <c r="BTI29" s="91"/>
      <c r="BTJ29" s="91"/>
      <c r="BTK29" s="91"/>
      <c r="BTL29" s="91"/>
      <c r="BTM29" s="91"/>
      <c r="BTN29" s="91"/>
      <c r="BTO29" s="91"/>
      <c r="BTP29" s="91"/>
      <c r="BTQ29" s="91"/>
      <c r="BTR29" s="91"/>
      <c r="BTS29" s="91"/>
      <c r="BTT29" s="91"/>
      <c r="BTU29" s="91"/>
      <c r="BTV29" s="91"/>
      <c r="BTW29" s="91"/>
      <c r="BTX29" s="91"/>
      <c r="BTY29" s="91"/>
      <c r="BTZ29" s="91"/>
      <c r="BUA29" s="91"/>
      <c r="BUB29" s="91"/>
      <c r="BUC29" s="91"/>
      <c r="BUD29" s="91"/>
      <c r="BUE29" s="91"/>
      <c r="BUF29" s="91"/>
      <c r="BUG29" s="91"/>
      <c r="BUH29" s="91"/>
      <c r="BUI29" s="91"/>
      <c r="BUJ29" s="91"/>
      <c r="BUK29" s="91"/>
      <c r="BUL29" s="91"/>
      <c r="BUM29" s="91"/>
      <c r="BUN29" s="91"/>
      <c r="BUO29" s="91"/>
      <c r="BUP29" s="91"/>
      <c r="BUQ29" s="91"/>
      <c r="BUR29" s="91"/>
      <c r="BUS29" s="91"/>
      <c r="BUT29" s="91"/>
      <c r="BUU29" s="91"/>
      <c r="BUV29" s="91"/>
      <c r="BUW29" s="91"/>
      <c r="BUX29" s="91"/>
      <c r="BUY29" s="91"/>
      <c r="BUZ29" s="91"/>
      <c r="BVA29" s="91"/>
      <c r="BVB29" s="91"/>
      <c r="BVC29" s="91"/>
      <c r="BVD29" s="91"/>
      <c r="BVE29" s="91"/>
      <c r="BVF29" s="91"/>
      <c r="BVG29" s="91"/>
      <c r="BVH29" s="91"/>
      <c r="BVI29" s="91"/>
      <c r="BVJ29" s="91"/>
      <c r="BVK29" s="91"/>
      <c r="BVL29" s="91"/>
      <c r="BVM29" s="91"/>
      <c r="BVN29" s="91"/>
      <c r="BVO29" s="91"/>
      <c r="BVP29" s="91"/>
      <c r="BVQ29" s="91"/>
      <c r="BVR29" s="91"/>
      <c r="BVS29" s="91"/>
      <c r="BVT29" s="91"/>
      <c r="BVU29" s="91"/>
      <c r="BVV29" s="91"/>
      <c r="BVW29" s="91"/>
      <c r="BVX29" s="91"/>
      <c r="BVY29" s="91"/>
      <c r="BVZ29" s="91"/>
      <c r="BWA29" s="91"/>
      <c r="BWB29" s="91"/>
      <c r="BWC29" s="91"/>
      <c r="BWD29" s="91"/>
      <c r="BWE29" s="91"/>
      <c r="BWF29" s="91"/>
      <c r="BWG29" s="91"/>
      <c r="BWH29" s="91"/>
      <c r="BWI29" s="91"/>
      <c r="BWJ29" s="91"/>
      <c r="BWK29" s="91"/>
      <c r="BWL29" s="91"/>
      <c r="BWM29" s="91"/>
      <c r="BWN29" s="91"/>
      <c r="BWO29" s="91"/>
      <c r="BWP29" s="91"/>
      <c r="BWQ29" s="91"/>
      <c r="BWR29" s="91"/>
      <c r="BWS29" s="91"/>
      <c r="BWT29" s="91"/>
      <c r="BWU29" s="91"/>
      <c r="BWV29" s="91"/>
      <c r="BWW29" s="91"/>
      <c r="BWX29" s="91"/>
      <c r="BWY29" s="91"/>
      <c r="BWZ29" s="91"/>
      <c r="BXA29" s="91"/>
      <c r="BXB29" s="91"/>
      <c r="BXC29" s="91"/>
      <c r="BXD29" s="91"/>
      <c r="BXE29" s="91"/>
      <c r="BXF29" s="91"/>
      <c r="BXG29" s="91"/>
      <c r="BXH29" s="91"/>
      <c r="BXI29" s="91"/>
      <c r="BXJ29" s="91"/>
      <c r="BXK29" s="91"/>
      <c r="BXL29" s="91"/>
      <c r="BXM29" s="91"/>
      <c r="BXN29" s="91"/>
      <c r="BXO29" s="91"/>
      <c r="BXP29" s="91"/>
      <c r="BXQ29" s="91"/>
      <c r="BXR29" s="91"/>
      <c r="BXS29" s="91"/>
      <c r="BXT29" s="91"/>
      <c r="BXU29" s="91"/>
      <c r="BXV29" s="91"/>
      <c r="BXW29" s="91"/>
      <c r="BXX29" s="91"/>
      <c r="BXY29" s="91"/>
      <c r="BXZ29" s="91"/>
      <c r="BYA29" s="91"/>
      <c r="BYB29" s="91"/>
      <c r="BYC29" s="91"/>
      <c r="BYD29" s="91"/>
      <c r="BYE29" s="91"/>
      <c r="BYF29" s="91"/>
      <c r="BYG29" s="91"/>
      <c r="BYH29" s="91"/>
      <c r="BYI29" s="91"/>
      <c r="BYJ29" s="91"/>
      <c r="BYK29" s="91"/>
      <c r="BYL29" s="91"/>
      <c r="BYM29" s="91"/>
      <c r="BYN29" s="91"/>
      <c r="BYO29" s="91"/>
      <c r="BYP29" s="91"/>
      <c r="BYQ29" s="91"/>
      <c r="BYR29" s="91"/>
      <c r="BYS29" s="91"/>
      <c r="BYT29" s="91"/>
      <c r="BYU29" s="91"/>
      <c r="BYV29" s="91"/>
      <c r="BYW29" s="91"/>
      <c r="BYX29" s="91"/>
      <c r="BYY29" s="91"/>
      <c r="BYZ29" s="91"/>
      <c r="BZA29" s="91"/>
      <c r="BZB29" s="91"/>
      <c r="BZC29" s="91"/>
      <c r="BZD29" s="91"/>
      <c r="BZE29" s="91"/>
      <c r="BZF29" s="91"/>
      <c r="BZG29" s="91"/>
      <c r="BZH29" s="91"/>
      <c r="BZI29" s="91"/>
      <c r="BZJ29" s="91"/>
      <c r="BZK29" s="91"/>
      <c r="BZL29" s="91"/>
      <c r="BZM29" s="91"/>
      <c r="BZN29" s="91"/>
      <c r="BZO29" s="91"/>
      <c r="BZP29" s="91"/>
      <c r="BZQ29" s="91"/>
      <c r="BZR29" s="91"/>
      <c r="BZS29" s="91"/>
      <c r="BZT29" s="91"/>
      <c r="BZU29" s="91"/>
      <c r="BZV29" s="91"/>
      <c r="BZW29" s="91"/>
      <c r="BZX29" s="91"/>
      <c r="BZY29" s="91"/>
      <c r="BZZ29" s="91"/>
      <c r="CAA29" s="91"/>
      <c r="CAB29" s="91"/>
      <c r="CAC29" s="91"/>
      <c r="CAD29" s="91"/>
      <c r="CAE29" s="91"/>
      <c r="CAF29" s="91"/>
      <c r="CAG29" s="91"/>
      <c r="CAH29" s="91"/>
      <c r="CAI29" s="91"/>
      <c r="CAJ29" s="91"/>
      <c r="CAK29" s="91"/>
      <c r="CAL29" s="91"/>
      <c r="CAM29" s="91"/>
      <c r="CAN29" s="91"/>
      <c r="CAO29" s="91"/>
      <c r="CAP29" s="91"/>
      <c r="CAQ29" s="91"/>
      <c r="CAR29" s="91"/>
      <c r="CAS29" s="91"/>
      <c r="CAT29" s="91"/>
      <c r="CAU29" s="91"/>
      <c r="CAV29" s="91"/>
      <c r="CAW29" s="91"/>
      <c r="CAX29" s="91"/>
      <c r="CAY29" s="91"/>
      <c r="CAZ29" s="91"/>
      <c r="CBA29" s="91"/>
      <c r="CBB29" s="91"/>
      <c r="CBC29" s="91"/>
      <c r="CBD29" s="91"/>
      <c r="CBE29" s="91"/>
      <c r="CBF29" s="91"/>
      <c r="CBG29" s="91"/>
      <c r="CBH29" s="91"/>
      <c r="CBI29" s="91"/>
      <c r="CBJ29" s="91"/>
      <c r="CBK29" s="91"/>
      <c r="CBL29" s="91"/>
      <c r="CBM29" s="91"/>
      <c r="CBN29" s="91"/>
      <c r="CBO29" s="91"/>
      <c r="CBP29" s="91"/>
      <c r="CBQ29" s="91"/>
      <c r="CBR29" s="91"/>
      <c r="CBS29" s="91"/>
      <c r="CBT29" s="91"/>
      <c r="CBU29" s="91"/>
      <c r="CBV29" s="91"/>
      <c r="CBW29" s="91"/>
      <c r="CBX29" s="91"/>
      <c r="CBY29" s="91"/>
      <c r="CBZ29" s="91"/>
      <c r="CCA29" s="91"/>
      <c r="CCB29" s="91"/>
      <c r="CCC29" s="91"/>
      <c r="CCD29" s="91"/>
      <c r="CCE29" s="91"/>
      <c r="CCF29" s="91"/>
      <c r="CCG29" s="91"/>
      <c r="CCH29" s="91"/>
      <c r="CCI29" s="91"/>
      <c r="CCJ29" s="91"/>
      <c r="CCK29" s="91"/>
      <c r="CCL29" s="91"/>
      <c r="CCM29" s="91"/>
      <c r="CCN29" s="91"/>
      <c r="CCO29" s="91"/>
      <c r="CCP29" s="91"/>
      <c r="CCQ29" s="91"/>
      <c r="CCR29" s="91"/>
      <c r="CCS29" s="91"/>
      <c r="CCT29" s="91"/>
      <c r="CCU29" s="91"/>
      <c r="CCV29" s="91"/>
      <c r="CCW29" s="91"/>
      <c r="CCX29" s="91"/>
      <c r="CCY29" s="91"/>
      <c r="CCZ29" s="91"/>
      <c r="CDA29" s="91"/>
      <c r="CDB29" s="91"/>
      <c r="CDC29" s="91"/>
      <c r="CDD29" s="91"/>
      <c r="CDE29" s="91"/>
      <c r="CDF29" s="91"/>
      <c r="CDG29" s="91"/>
      <c r="CDH29" s="91"/>
      <c r="CDI29" s="91"/>
      <c r="CDJ29" s="91"/>
      <c r="CDK29" s="91"/>
      <c r="CDL29" s="91"/>
      <c r="CDM29" s="91"/>
      <c r="CDN29" s="91"/>
      <c r="CDO29" s="91"/>
      <c r="CDP29" s="91"/>
      <c r="CDQ29" s="91"/>
      <c r="CDR29" s="91"/>
      <c r="CDS29" s="91"/>
      <c r="CDT29" s="91"/>
      <c r="CDU29" s="91"/>
      <c r="CDV29" s="91"/>
      <c r="CDW29" s="91"/>
      <c r="CDX29" s="91"/>
      <c r="CDY29" s="91"/>
      <c r="CDZ29" s="91"/>
      <c r="CEA29" s="91"/>
      <c r="CEB29" s="91"/>
      <c r="CEC29" s="91"/>
      <c r="CED29" s="91"/>
      <c r="CEE29" s="91"/>
      <c r="CEF29" s="91"/>
      <c r="CEG29" s="91"/>
      <c r="CEH29" s="91"/>
      <c r="CEI29" s="91"/>
      <c r="CEJ29" s="91"/>
      <c r="CEK29" s="91"/>
      <c r="CEL29" s="91"/>
      <c r="CEM29" s="91"/>
      <c r="CEN29" s="91"/>
      <c r="CEO29" s="91"/>
      <c r="CEP29" s="91"/>
      <c r="CEQ29" s="91"/>
      <c r="CER29" s="91"/>
      <c r="CES29" s="91"/>
      <c r="CET29" s="91"/>
      <c r="CEU29" s="91"/>
      <c r="CEV29" s="91"/>
      <c r="CEW29" s="91"/>
      <c r="CEX29" s="91"/>
      <c r="CEY29" s="91"/>
      <c r="CEZ29" s="91"/>
      <c r="CFA29" s="91"/>
      <c r="CFB29" s="91"/>
      <c r="CFC29" s="91"/>
      <c r="CFD29" s="91"/>
      <c r="CFE29" s="91"/>
      <c r="CFF29" s="91"/>
      <c r="CFG29" s="91"/>
      <c r="CFH29" s="91"/>
      <c r="CFI29" s="91"/>
      <c r="CFJ29" s="91"/>
      <c r="CFK29" s="91"/>
      <c r="CFL29" s="91"/>
      <c r="CFM29" s="91"/>
      <c r="CFN29" s="91"/>
      <c r="CFO29" s="91"/>
      <c r="CFP29" s="91"/>
      <c r="CFQ29" s="91"/>
      <c r="CFR29" s="91"/>
      <c r="CFS29" s="91"/>
      <c r="CFT29" s="91"/>
      <c r="CFU29" s="91"/>
      <c r="CFV29" s="91"/>
      <c r="CFW29" s="91"/>
      <c r="CFX29" s="91"/>
      <c r="CFY29" s="91"/>
      <c r="CFZ29" s="91"/>
      <c r="CGA29" s="91"/>
      <c r="CGB29" s="91"/>
      <c r="CGC29" s="91"/>
      <c r="CGD29" s="91"/>
      <c r="CGE29" s="91"/>
      <c r="CGF29" s="91"/>
      <c r="CGG29" s="91"/>
      <c r="CGH29" s="91"/>
      <c r="CGI29" s="91"/>
      <c r="CGJ29" s="91"/>
      <c r="CGK29" s="91"/>
      <c r="CGL29" s="91"/>
      <c r="CGM29" s="91"/>
      <c r="CGN29" s="91"/>
      <c r="CGO29" s="91"/>
      <c r="CGP29" s="91"/>
      <c r="CGQ29" s="91"/>
      <c r="CGR29" s="91"/>
      <c r="CGS29" s="91"/>
      <c r="CGT29" s="91"/>
      <c r="CGU29" s="91"/>
      <c r="CGV29" s="91"/>
      <c r="CGW29" s="91"/>
      <c r="CGX29" s="91"/>
      <c r="CGY29" s="91"/>
      <c r="CGZ29" s="91"/>
      <c r="CHA29" s="91"/>
      <c r="CHB29" s="91"/>
      <c r="CHC29" s="91"/>
      <c r="CHD29" s="91"/>
      <c r="CHE29" s="91"/>
      <c r="CHF29" s="91"/>
      <c r="CHG29" s="91"/>
      <c r="CHH29" s="91"/>
      <c r="CHI29" s="91"/>
      <c r="CHJ29" s="91"/>
      <c r="CHK29" s="91"/>
      <c r="CHL29" s="91"/>
      <c r="CHM29" s="91"/>
      <c r="CHN29" s="91"/>
      <c r="CHO29" s="91"/>
      <c r="CHP29" s="91"/>
      <c r="CHQ29" s="91"/>
      <c r="CHR29" s="91"/>
      <c r="CHS29" s="91"/>
      <c r="CHT29" s="91"/>
      <c r="CHU29" s="91"/>
      <c r="CHV29" s="91"/>
      <c r="CHW29" s="91"/>
      <c r="CHX29" s="91"/>
      <c r="CHY29" s="91"/>
      <c r="CHZ29" s="91"/>
      <c r="CIA29" s="91"/>
      <c r="CIB29" s="91"/>
      <c r="CIC29" s="91"/>
      <c r="CID29" s="91"/>
      <c r="CIE29" s="91"/>
      <c r="CIF29" s="91"/>
      <c r="CIG29" s="91"/>
      <c r="CIH29" s="91"/>
      <c r="CII29" s="91"/>
      <c r="CIJ29" s="91"/>
      <c r="CIK29" s="91"/>
      <c r="CIL29" s="91"/>
      <c r="CIM29" s="91"/>
      <c r="CIN29" s="91"/>
      <c r="CIO29" s="91"/>
      <c r="CIP29" s="91"/>
      <c r="CIQ29" s="91"/>
      <c r="CIR29" s="91"/>
      <c r="CIS29" s="91"/>
      <c r="CIT29" s="91"/>
      <c r="CIU29" s="91"/>
      <c r="CIV29" s="91"/>
      <c r="CIW29" s="91"/>
      <c r="CIX29" s="91"/>
      <c r="CIY29" s="91"/>
      <c r="CIZ29" s="91"/>
      <c r="CJA29" s="91"/>
      <c r="CJB29" s="91"/>
      <c r="CJC29" s="91"/>
      <c r="CJD29" s="91"/>
      <c r="CJE29" s="91"/>
      <c r="CJF29" s="91"/>
      <c r="CJG29" s="91"/>
      <c r="CJH29" s="91"/>
      <c r="CJI29" s="91"/>
      <c r="CJJ29" s="91"/>
      <c r="CJK29" s="91"/>
      <c r="CJL29" s="91"/>
      <c r="CJM29" s="91"/>
      <c r="CJN29" s="91"/>
      <c r="CJO29" s="91"/>
      <c r="CJP29" s="91"/>
      <c r="CJQ29" s="91"/>
      <c r="CJR29" s="91"/>
      <c r="CJS29" s="91"/>
      <c r="CJT29" s="91"/>
      <c r="CJU29" s="91"/>
      <c r="CJV29" s="91"/>
      <c r="CJW29" s="91"/>
      <c r="CJX29" s="91"/>
      <c r="CJY29" s="91"/>
      <c r="CJZ29" s="91"/>
      <c r="CKA29" s="91"/>
      <c r="CKB29" s="91"/>
      <c r="CKC29" s="91"/>
      <c r="CKD29" s="91"/>
      <c r="CKE29" s="91"/>
      <c r="CKF29" s="91"/>
      <c r="CKG29" s="91"/>
      <c r="CKH29" s="91"/>
      <c r="CKI29" s="91"/>
      <c r="CKJ29" s="91"/>
      <c r="CKK29" s="91"/>
      <c r="CKL29" s="91"/>
      <c r="CKM29" s="91"/>
      <c r="CKN29" s="91"/>
      <c r="CKO29" s="91"/>
      <c r="CKP29" s="91"/>
      <c r="CKQ29" s="91"/>
      <c r="CKR29" s="91"/>
      <c r="CKS29" s="91"/>
      <c r="CKT29" s="91"/>
      <c r="CKU29" s="91"/>
      <c r="CKV29" s="91"/>
      <c r="CKW29" s="91"/>
      <c r="CKX29" s="91"/>
      <c r="CKY29" s="91"/>
      <c r="CKZ29" s="91"/>
      <c r="CLA29" s="91"/>
      <c r="CLB29" s="91"/>
      <c r="CLC29" s="91"/>
      <c r="CLD29" s="91"/>
      <c r="CLE29" s="91"/>
      <c r="CLF29" s="91"/>
      <c r="CLG29" s="91"/>
      <c r="CLH29" s="91"/>
      <c r="CLI29" s="91"/>
      <c r="CLJ29" s="91"/>
      <c r="CLK29" s="91"/>
      <c r="CLL29" s="91"/>
      <c r="CLM29" s="91"/>
      <c r="CLN29" s="91"/>
      <c r="CLO29" s="91"/>
      <c r="CLP29" s="91"/>
      <c r="CLQ29" s="91"/>
      <c r="CLR29" s="91"/>
      <c r="CLS29" s="91"/>
      <c r="CLT29" s="91"/>
      <c r="CLU29" s="91"/>
      <c r="CLV29" s="91"/>
      <c r="CLW29" s="91"/>
      <c r="CLX29" s="91"/>
      <c r="CLY29" s="91"/>
      <c r="CLZ29" s="91"/>
      <c r="CMA29" s="91"/>
      <c r="CMB29" s="91"/>
      <c r="CMC29" s="91"/>
      <c r="CMD29" s="91"/>
      <c r="CME29" s="91"/>
      <c r="CMF29" s="91"/>
      <c r="CMG29" s="91"/>
      <c r="CMH29" s="91"/>
      <c r="CMI29" s="91"/>
      <c r="CMJ29" s="91"/>
      <c r="CMK29" s="91"/>
      <c r="CML29" s="91"/>
      <c r="CMM29" s="91"/>
      <c r="CMN29" s="91"/>
      <c r="CMO29" s="91"/>
      <c r="CMP29" s="91"/>
      <c r="CMQ29" s="91"/>
      <c r="CMR29" s="91"/>
      <c r="CMS29" s="91"/>
      <c r="CMT29" s="91"/>
      <c r="CMU29" s="91"/>
      <c r="CMV29" s="91"/>
      <c r="CMW29" s="91"/>
      <c r="CMX29" s="91"/>
      <c r="CMY29" s="91"/>
      <c r="CMZ29" s="91"/>
      <c r="CNA29" s="91"/>
      <c r="CNB29" s="91"/>
      <c r="CNC29" s="91"/>
      <c r="CND29" s="91"/>
      <c r="CNE29" s="91"/>
      <c r="CNF29" s="91"/>
      <c r="CNG29" s="91"/>
      <c r="CNH29" s="91"/>
      <c r="CNI29" s="91"/>
      <c r="CNJ29" s="91"/>
      <c r="CNK29" s="91"/>
      <c r="CNL29" s="91"/>
      <c r="CNM29" s="91"/>
      <c r="CNN29" s="91"/>
      <c r="CNO29" s="91"/>
      <c r="CNP29" s="91"/>
      <c r="CNQ29" s="91"/>
      <c r="CNR29" s="91"/>
      <c r="CNS29" s="91"/>
      <c r="CNT29" s="91"/>
      <c r="CNU29" s="91"/>
      <c r="CNV29" s="91"/>
      <c r="CNW29" s="91"/>
      <c r="CNX29" s="91"/>
      <c r="CNY29" s="91"/>
      <c r="CNZ29" s="91"/>
      <c r="COA29" s="91"/>
      <c r="COB29" s="91"/>
      <c r="COC29" s="91"/>
      <c r="COD29" s="91"/>
      <c r="COE29" s="91"/>
      <c r="COF29" s="91"/>
      <c r="COG29" s="91"/>
      <c r="COH29" s="91"/>
      <c r="COI29" s="91"/>
      <c r="COJ29" s="91"/>
      <c r="COK29" s="91"/>
      <c r="COL29" s="91"/>
      <c r="COM29" s="91"/>
      <c r="CON29" s="91"/>
      <c r="COO29" s="91"/>
      <c r="COP29" s="91"/>
      <c r="COQ29" s="91"/>
      <c r="COR29" s="91"/>
      <c r="COS29" s="91"/>
      <c r="COT29" s="91"/>
      <c r="COU29" s="91"/>
      <c r="COV29" s="91"/>
      <c r="COW29" s="91"/>
      <c r="COX29" s="91"/>
      <c r="COY29" s="91"/>
      <c r="COZ29" s="91"/>
      <c r="CPA29" s="91"/>
      <c r="CPB29" s="91"/>
      <c r="CPC29" s="91"/>
      <c r="CPD29" s="91"/>
      <c r="CPE29" s="91"/>
      <c r="CPF29" s="91"/>
      <c r="CPG29" s="91"/>
      <c r="CPH29" s="91"/>
      <c r="CPI29" s="91"/>
      <c r="CPJ29" s="91"/>
      <c r="CPK29" s="91"/>
      <c r="CPL29" s="91"/>
      <c r="CPM29" s="91"/>
      <c r="CPN29" s="91"/>
      <c r="CPO29" s="91"/>
      <c r="CPP29" s="91"/>
      <c r="CPQ29" s="91"/>
      <c r="CPR29" s="91"/>
      <c r="CPS29" s="91"/>
      <c r="CPT29" s="91"/>
      <c r="CPU29" s="91"/>
      <c r="CPV29" s="91"/>
      <c r="CPW29" s="91"/>
      <c r="CPX29" s="91"/>
      <c r="CPY29" s="91"/>
      <c r="CPZ29" s="91"/>
      <c r="CQA29" s="91"/>
      <c r="CQB29" s="91"/>
      <c r="CQC29" s="91"/>
      <c r="CQD29" s="91"/>
      <c r="CQE29" s="91"/>
      <c r="CQF29" s="91"/>
      <c r="CQG29" s="91"/>
      <c r="CQH29" s="91"/>
      <c r="CQI29" s="91"/>
      <c r="CQJ29" s="91"/>
      <c r="CQK29" s="91"/>
      <c r="CQL29" s="91"/>
      <c r="CQM29" s="91"/>
      <c r="CQN29" s="91"/>
      <c r="CQO29" s="91"/>
      <c r="CQP29" s="91"/>
      <c r="CQQ29" s="91"/>
      <c r="CQR29" s="91"/>
      <c r="CQS29" s="91"/>
      <c r="CQT29" s="91"/>
      <c r="CQU29" s="91"/>
      <c r="CQV29" s="91"/>
      <c r="CQW29" s="91"/>
      <c r="CQX29" s="91"/>
      <c r="CQY29" s="91"/>
      <c r="CQZ29" s="91"/>
      <c r="CRA29" s="91"/>
      <c r="CRB29" s="91"/>
      <c r="CRC29" s="91"/>
      <c r="CRD29" s="91"/>
      <c r="CRE29" s="91"/>
      <c r="CRF29" s="91"/>
      <c r="CRG29" s="91"/>
      <c r="CRH29" s="91"/>
      <c r="CRI29" s="91"/>
      <c r="CRJ29" s="91"/>
      <c r="CRK29" s="91"/>
      <c r="CRL29" s="91"/>
      <c r="CRM29" s="91"/>
      <c r="CRN29" s="91"/>
      <c r="CRO29" s="91"/>
      <c r="CRP29" s="91"/>
      <c r="CRQ29" s="91"/>
      <c r="CRR29" s="91"/>
      <c r="CRS29" s="91"/>
      <c r="CRT29" s="91"/>
      <c r="CRU29" s="91"/>
      <c r="CRV29" s="91"/>
      <c r="CRW29" s="91"/>
      <c r="CRX29" s="91"/>
      <c r="CRY29" s="91"/>
      <c r="CRZ29" s="91"/>
      <c r="CSA29" s="91"/>
      <c r="CSB29" s="91"/>
      <c r="CSC29" s="91"/>
      <c r="CSD29" s="91"/>
      <c r="CSE29" s="91"/>
      <c r="CSF29" s="91"/>
      <c r="CSG29" s="91"/>
      <c r="CSH29" s="91"/>
      <c r="CSI29" s="91"/>
      <c r="CSJ29" s="91"/>
      <c r="CSK29" s="91"/>
      <c r="CSL29" s="91"/>
      <c r="CSM29" s="91"/>
      <c r="CSN29" s="91"/>
      <c r="CSO29" s="91"/>
      <c r="CSP29" s="91"/>
      <c r="CSQ29" s="91"/>
      <c r="CSR29" s="91"/>
      <c r="CSS29" s="91"/>
      <c r="CST29" s="91"/>
      <c r="CSU29" s="91"/>
      <c r="CSV29" s="91"/>
      <c r="CSW29" s="91"/>
      <c r="CSX29" s="91"/>
      <c r="CSY29" s="91"/>
      <c r="CSZ29" s="91"/>
      <c r="CTA29" s="91"/>
      <c r="CTB29" s="91"/>
      <c r="CTC29" s="91"/>
      <c r="CTD29" s="91"/>
      <c r="CTE29" s="91"/>
      <c r="CTF29" s="91"/>
      <c r="CTG29" s="91"/>
      <c r="CTH29" s="91"/>
      <c r="CTI29" s="91"/>
      <c r="CTJ29" s="91"/>
      <c r="CTK29" s="91"/>
      <c r="CTL29" s="91"/>
      <c r="CTM29" s="91"/>
      <c r="CTN29" s="91"/>
      <c r="CTO29" s="91"/>
      <c r="CTP29" s="91"/>
      <c r="CTQ29" s="91"/>
      <c r="CTR29" s="91"/>
      <c r="CTS29" s="91"/>
      <c r="CTT29" s="91"/>
      <c r="CTU29" s="91"/>
      <c r="CTV29" s="91"/>
      <c r="CTW29" s="91"/>
      <c r="CTX29" s="91"/>
      <c r="CTY29" s="91"/>
      <c r="CTZ29" s="91"/>
      <c r="CUA29" s="91"/>
      <c r="CUB29" s="91"/>
      <c r="CUC29" s="91"/>
      <c r="CUD29" s="91"/>
      <c r="CUE29" s="91"/>
      <c r="CUF29" s="91"/>
      <c r="CUG29" s="91"/>
      <c r="CUH29" s="91"/>
      <c r="CUI29" s="91"/>
      <c r="CUJ29" s="91"/>
      <c r="CUK29" s="91"/>
      <c r="CUL29" s="91"/>
      <c r="CUM29" s="91"/>
      <c r="CUN29" s="91"/>
      <c r="CUO29" s="91"/>
      <c r="CUP29" s="91"/>
      <c r="CUQ29" s="91"/>
      <c r="CUR29" s="91"/>
      <c r="CUS29" s="91"/>
      <c r="CUT29" s="91"/>
      <c r="CUU29" s="91"/>
      <c r="CUV29" s="91"/>
      <c r="CUW29" s="91"/>
      <c r="CUX29" s="91"/>
      <c r="CUY29" s="91"/>
      <c r="CUZ29" s="91"/>
      <c r="CVA29" s="91"/>
      <c r="CVB29" s="91"/>
      <c r="CVC29" s="91"/>
      <c r="CVD29" s="91"/>
      <c r="CVE29" s="91"/>
      <c r="CVF29" s="91"/>
      <c r="CVG29" s="91"/>
      <c r="CVH29" s="91"/>
      <c r="CVI29" s="91"/>
      <c r="CVJ29" s="91"/>
      <c r="CVK29" s="91"/>
      <c r="CVL29" s="91"/>
      <c r="CVM29" s="91"/>
      <c r="CVN29" s="91"/>
      <c r="CVO29" s="91"/>
      <c r="CVP29" s="91"/>
      <c r="CVQ29" s="91"/>
      <c r="CVR29" s="91"/>
      <c r="CVS29" s="91"/>
      <c r="CVT29" s="91"/>
      <c r="CVU29" s="91"/>
      <c r="CVV29" s="91"/>
      <c r="CVW29" s="91"/>
      <c r="CVX29" s="91"/>
      <c r="CVY29" s="91"/>
      <c r="CVZ29" s="91"/>
      <c r="CWA29" s="91"/>
      <c r="CWB29" s="91"/>
      <c r="CWC29" s="91"/>
      <c r="CWD29" s="91"/>
      <c r="CWE29" s="91"/>
      <c r="CWF29" s="91"/>
      <c r="CWG29" s="91"/>
      <c r="CWH29" s="91"/>
      <c r="CWI29" s="91"/>
      <c r="CWJ29" s="91"/>
      <c r="CWK29" s="91"/>
      <c r="CWL29" s="91"/>
      <c r="CWM29" s="91"/>
      <c r="CWN29" s="91"/>
      <c r="CWO29" s="91"/>
      <c r="CWP29" s="91"/>
      <c r="CWQ29" s="91"/>
      <c r="CWR29" s="91"/>
      <c r="CWS29" s="91"/>
      <c r="CWT29" s="91"/>
      <c r="CWU29" s="91"/>
      <c r="CWV29" s="91"/>
      <c r="CWW29" s="91"/>
      <c r="CWX29" s="91"/>
      <c r="CWY29" s="91"/>
      <c r="CWZ29" s="91"/>
      <c r="CXA29" s="91"/>
      <c r="CXB29" s="91"/>
      <c r="CXC29" s="91"/>
      <c r="CXD29" s="91"/>
      <c r="CXE29" s="91"/>
      <c r="CXF29" s="91"/>
      <c r="CXG29" s="91"/>
      <c r="CXH29" s="91"/>
      <c r="CXI29" s="91"/>
      <c r="CXJ29" s="91"/>
      <c r="CXK29" s="91"/>
      <c r="CXL29" s="91"/>
      <c r="CXM29" s="91"/>
      <c r="CXN29" s="91"/>
      <c r="CXO29" s="91"/>
      <c r="CXP29" s="91"/>
      <c r="CXQ29" s="91"/>
      <c r="CXR29" s="91"/>
      <c r="CXS29" s="91"/>
      <c r="CXT29" s="91"/>
      <c r="CXU29" s="91"/>
      <c r="CXV29" s="91"/>
      <c r="CXW29" s="91"/>
      <c r="CXX29" s="91"/>
      <c r="CXY29" s="91"/>
      <c r="CXZ29" s="91"/>
      <c r="CYA29" s="91"/>
      <c r="CYB29" s="91"/>
      <c r="CYC29" s="91"/>
      <c r="CYD29" s="91"/>
      <c r="CYE29" s="91"/>
      <c r="CYF29" s="91"/>
      <c r="CYG29" s="91"/>
      <c r="CYH29" s="91"/>
      <c r="CYI29" s="91"/>
      <c r="CYJ29" s="91"/>
      <c r="CYK29" s="91"/>
      <c r="CYL29" s="91"/>
      <c r="CYM29" s="91"/>
      <c r="CYN29" s="91"/>
      <c r="CYO29" s="91"/>
      <c r="CYP29" s="91"/>
      <c r="CYQ29" s="91"/>
      <c r="CYR29" s="91"/>
      <c r="CYS29" s="91"/>
      <c r="CYT29" s="91"/>
      <c r="CYU29" s="91"/>
      <c r="CYV29" s="91"/>
      <c r="CYW29" s="91"/>
      <c r="CYX29" s="91"/>
      <c r="CYY29" s="91"/>
      <c r="CYZ29" s="91"/>
      <c r="CZA29" s="91"/>
      <c r="CZB29" s="91"/>
      <c r="CZC29" s="91"/>
      <c r="CZD29" s="91"/>
      <c r="CZE29" s="91"/>
      <c r="CZF29" s="91"/>
      <c r="CZG29" s="91"/>
      <c r="CZH29" s="91"/>
      <c r="CZI29" s="91"/>
      <c r="CZJ29" s="91"/>
      <c r="CZK29" s="91"/>
      <c r="CZL29" s="91"/>
      <c r="CZM29" s="91"/>
      <c r="CZN29" s="91"/>
      <c r="CZO29" s="91"/>
      <c r="CZP29" s="91"/>
      <c r="CZQ29" s="91"/>
      <c r="CZR29" s="91"/>
      <c r="CZS29" s="91"/>
      <c r="CZT29" s="91"/>
      <c r="CZU29" s="91"/>
      <c r="CZV29" s="91"/>
      <c r="CZW29" s="91"/>
      <c r="CZX29" s="91"/>
      <c r="CZY29" s="91"/>
      <c r="CZZ29" s="91"/>
      <c r="DAA29" s="91"/>
      <c r="DAB29" s="91"/>
      <c r="DAC29" s="91"/>
      <c r="DAD29" s="91"/>
      <c r="DAE29" s="91"/>
      <c r="DAF29" s="91"/>
      <c r="DAG29" s="91"/>
      <c r="DAH29" s="91"/>
      <c r="DAI29" s="91"/>
      <c r="DAJ29" s="91"/>
      <c r="DAK29" s="91"/>
      <c r="DAL29" s="91"/>
      <c r="DAM29" s="91"/>
      <c r="DAN29" s="91"/>
      <c r="DAO29" s="91"/>
      <c r="DAP29" s="91"/>
      <c r="DAQ29" s="91"/>
      <c r="DAR29" s="91"/>
      <c r="DAS29" s="91"/>
      <c r="DAT29" s="91"/>
      <c r="DAU29" s="91"/>
      <c r="DAV29" s="91"/>
      <c r="DAW29" s="91"/>
      <c r="DAX29" s="91"/>
      <c r="DAY29" s="91"/>
      <c r="DAZ29" s="91"/>
      <c r="DBA29" s="91"/>
      <c r="DBB29" s="91"/>
      <c r="DBC29" s="91"/>
      <c r="DBD29" s="91"/>
      <c r="DBE29" s="91"/>
      <c r="DBF29" s="91"/>
      <c r="DBG29" s="91"/>
      <c r="DBH29" s="91"/>
      <c r="DBI29" s="91"/>
      <c r="DBJ29" s="91"/>
      <c r="DBK29" s="91"/>
      <c r="DBL29" s="91"/>
      <c r="DBM29" s="91"/>
      <c r="DBN29" s="91"/>
      <c r="DBO29" s="91"/>
      <c r="DBP29" s="91"/>
      <c r="DBQ29" s="91"/>
      <c r="DBR29" s="91"/>
      <c r="DBS29" s="91"/>
      <c r="DBT29" s="91"/>
      <c r="DBU29" s="91"/>
      <c r="DBV29" s="91"/>
      <c r="DBW29" s="91"/>
      <c r="DBX29" s="91"/>
      <c r="DBY29" s="91"/>
      <c r="DBZ29" s="91"/>
      <c r="DCA29" s="91"/>
      <c r="DCB29" s="91"/>
      <c r="DCC29" s="91"/>
      <c r="DCD29" s="91"/>
      <c r="DCE29" s="91"/>
      <c r="DCF29" s="91"/>
      <c r="DCG29" s="91"/>
      <c r="DCH29" s="91"/>
      <c r="DCI29" s="91"/>
      <c r="DCJ29" s="91"/>
      <c r="DCK29" s="91"/>
      <c r="DCL29" s="91"/>
      <c r="DCM29" s="91"/>
      <c r="DCN29" s="91"/>
      <c r="DCO29" s="91"/>
      <c r="DCP29" s="91"/>
      <c r="DCQ29" s="91"/>
      <c r="DCR29" s="91"/>
      <c r="DCS29" s="91"/>
      <c r="DCT29" s="91"/>
      <c r="DCU29" s="91"/>
      <c r="DCV29" s="91"/>
      <c r="DCW29" s="91"/>
      <c r="DCX29" s="91"/>
      <c r="DCY29" s="91"/>
      <c r="DCZ29" s="91"/>
      <c r="DDA29" s="91"/>
      <c r="DDB29" s="91"/>
      <c r="DDC29" s="91"/>
      <c r="DDD29" s="91"/>
      <c r="DDE29" s="91"/>
      <c r="DDF29" s="91"/>
      <c r="DDG29" s="91"/>
      <c r="DDH29" s="91"/>
      <c r="DDI29" s="91"/>
      <c r="DDJ29" s="91"/>
      <c r="DDK29" s="91"/>
      <c r="DDL29" s="91"/>
      <c r="DDM29" s="91"/>
      <c r="DDN29" s="91"/>
      <c r="DDO29" s="91"/>
      <c r="DDP29" s="91"/>
      <c r="DDQ29" s="91"/>
      <c r="DDR29" s="91"/>
      <c r="DDS29" s="91"/>
      <c r="DDT29" s="91"/>
      <c r="DDU29" s="91"/>
      <c r="DDV29" s="91"/>
      <c r="DDW29" s="91"/>
      <c r="DDX29" s="91"/>
      <c r="DDY29" s="91"/>
      <c r="DDZ29" s="91"/>
      <c r="DEA29" s="91"/>
      <c r="DEB29" s="91"/>
      <c r="DEC29" s="91"/>
      <c r="DED29" s="91"/>
      <c r="DEE29" s="91"/>
      <c r="DEF29" s="91"/>
      <c r="DEG29" s="91"/>
      <c r="DEH29" s="91"/>
      <c r="DEI29" s="91"/>
      <c r="DEJ29" s="91"/>
      <c r="DEK29" s="91"/>
      <c r="DEL29" s="91"/>
      <c r="DEM29" s="91"/>
      <c r="DEN29" s="91"/>
      <c r="DEO29" s="91"/>
      <c r="DEP29" s="91"/>
      <c r="DEQ29" s="91"/>
      <c r="DER29" s="91"/>
      <c r="DES29" s="91"/>
      <c r="DET29" s="91"/>
      <c r="DEU29" s="91"/>
      <c r="DEV29" s="91"/>
      <c r="DEW29" s="91"/>
      <c r="DEX29" s="91"/>
      <c r="DEY29" s="91"/>
      <c r="DEZ29" s="91"/>
      <c r="DFA29" s="91"/>
      <c r="DFB29" s="91"/>
      <c r="DFC29" s="91"/>
      <c r="DFD29" s="91"/>
      <c r="DFE29" s="91"/>
      <c r="DFF29" s="91"/>
      <c r="DFG29" s="91"/>
      <c r="DFH29" s="91"/>
      <c r="DFI29" s="91"/>
      <c r="DFJ29" s="91"/>
      <c r="DFK29" s="91"/>
      <c r="DFL29" s="91"/>
      <c r="DFM29" s="91"/>
      <c r="DFN29" s="91"/>
      <c r="DFO29" s="91"/>
      <c r="DFP29" s="91"/>
      <c r="DFQ29" s="91"/>
      <c r="DFR29" s="91"/>
      <c r="DFS29" s="91"/>
      <c r="DFT29" s="91"/>
      <c r="DFU29" s="91"/>
      <c r="DFV29" s="91"/>
      <c r="DFW29" s="91"/>
      <c r="DFX29" s="91"/>
      <c r="DFY29" s="91"/>
      <c r="DFZ29" s="91"/>
      <c r="DGA29" s="91"/>
      <c r="DGB29" s="91"/>
      <c r="DGC29" s="91"/>
      <c r="DGD29" s="91"/>
      <c r="DGE29" s="91"/>
      <c r="DGF29" s="91"/>
      <c r="DGG29" s="91"/>
      <c r="DGH29" s="91"/>
      <c r="DGI29" s="91"/>
      <c r="DGJ29" s="91"/>
      <c r="DGK29" s="91"/>
      <c r="DGL29" s="91"/>
      <c r="DGM29" s="91"/>
      <c r="DGN29" s="91"/>
      <c r="DGO29" s="91"/>
      <c r="DGP29" s="91"/>
      <c r="DGQ29" s="91"/>
      <c r="DGR29" s="91"/>
      <c r="DGS29" s="91"/>
      <c r="DGT29" s="91"/>
      <c r="DGU29" s="91"/>
      <c r="DGV29" s="91"/>
      <c r="DGW29" s="91"/>
      <c r="DGX29" s="91"/>
      <c r="DGY29" s="91"/>
      <c r="DGZ29" s="91"/>
      <c r="DHA29" s="91"/>
      <c r="DHB29" s="91"/>
      <c r="DHC29" s="91"/>
      <c r="DHD29" s="91"/>
      <c r="DHE29" s="91"/>
      <c r="DHF29" s="91"/>
      <c r="DHG29" s="91"/>
      <c r="DHH29" s="91"/>
      <c r="DHI29" s="91"/>
      <c r="DHJ29" s="91"/>
      <c r="DHK29" s="91"/>
      <c r="DHL29" s="91"/>
      <c r="DHM29" s="91"/>
      <c r="DHN29" s="91"/>
      <c r="DHO29" s="91"/>
      <c r="DHP29" s="91"/>
      <c r="DHQ29" s="91"/>
      <c r="DHR29" s="91"/>
      <c r="DHS29" s="91"/>
      <c r="DHT29" s="91"/>
      <c r="DHU29" s="91"/>
      <c r="DHV29" s="91"/>
      <c r="DHW29" s="91"/>
      <c r="DHX29" s="91"/>
      <c r="DHY29" s="91"/>
      <c r="DHZ29" s="91"/>
      <c r="DIA29" s="91"/>
      <c r="DIB29" s="91"/>
      <c r="DIC29" s="91"/>
      <c r="DID29" s="91"/>
      <c r="DIE29" s="91"/>
      <c r="DIF29" s="91"/>
      <c r="DIG29" s="91"/>
      <c r="DIH29" s="91"/>
      <c r="DII29" s="91"/>
      <c r="DIJ29" s="91"/>
      <c r="DIK29" s="91"/>
      <c r="DIL29" s="91"/>
      <c r="DIM29" s="91"/>
      <c r="DIN29" s="91"/>
      <c r="DIO29" s="91"/>
      <c r="DIP29" s="91"/>
      <c r="DIQ29" s="91"/>
      <c r="DIR29" s="91"/>
      <c r="DIS29" s="91"/>
      <c r="DIT29" s="91"/>
      <c r="DIU29" s="91"/>
      <c r="DIV29" s="91"/>
      <c r="DIW29" s="91"/>
      <c r="DIX29" s="91"/>
      <c r="DIY29" s="91"/>
      <c r="DIZ29" s="91"/>
      <c r="DJA29" s="91"/>
      <c r="DJB29" s="91"/>
      <c r="DJC29" s="91"/>
      <c r="DJD29" s="91"/>
      <c r="DJE29" s="91"/>
      <c r="DJF29" s="91"/>
      <c r="DJG29" s="91"/>
      <c r="DJH29" s="91"/>
      <c r="DJI29" s="91"/>
      <c r="DJJ29" s="91"/>
      <c r="DJK29" s="91"/>
      <c r="DJL29" s="91"/>
      <c r="DJM29" s="91"/>
      <c r="DJN29" s="91"/>
      <c r="DJO29" s="91"/>
      <c r="DJP29" s="91"/>
      <c r="DJQ29" s="91"/>
      <c r="DJR29" s="91"/>
      <c r="DJS29" s="91"/>
      <c r="DJT29" s="91"/>
      <c r="DJU29" s="91"/>
      <c r="DJV29" s="91"/>
      <c r="DJW29" s="91"/>
      <c r="DJX29" s="91"/>
      <c r="DJY29" s="91"/>
      <c r="DJZ29" s="91"/>
      <c r="DKA29" s="91"/>
      <c r="DKB29" s="91"/>
      <c r="DKC29" s="91"/>
      <c r="DKD29" s="91"/>
      <c r="DKE29" s="91"/>
      <c r="DKF29" s="91"/>
      <c r="DKG29" s="91"/>
      <c r="DKH29" s="91"/>
      <c r="DKI29" s="91"/>
      <c r="DKJ29" s="91"/>
      <c r="DKK29" s="91"/>
      <c r="DKL29" s="91"/>
      <c r="DKM29" s="91"/>
      <c r="DKN29" s="91"/>
      <c r="DKO29" s="91"/>
      <c r="DKP29" s="91"/>
      <c r="DKQ29" s="91"/>
      <c r="DKR29" s="91"/>
      <c r="DKS29" s="91"/>
      <c r="DKT29" s="91"/>
      <c r="DKU29" s="91"/>
      <c r="DKV29" s="91"/>
      <c r="DKW29" s="91"/>
      <c r="DKX29" s="91"/>
      <c r="DKY29" s="91"/>
      <c r="DKZ29" s="91"/>
      <c r="DLA29" s="91"/>
      <c r="DLB29" s="91"/>
      <c r="DLC29" s="91"/>
      <c r="DLD29" s="91"/>
      <c r="DLE29" s="91"/>
      <c r="DLF29" s="91"/>
      <c r="DLG29" s="91"/>
      <c r="DLH29" s="91"/>
      <c r="DLI29" s="91"/>
      <c r="DLJ29" s="91"/>
      <c r="DLK29" s="91"/>
      <c r="DLL29" s="91"/>
      <c r="DLM29" s="91"/>
      <c r="DLN29" s="91"/>
      <c r="DLO29" s="91"/>
      <c r="DLP29" s="91"/>
      <c r="DLQ29" s="91"/>
      <c r="DLR29" s="91"/>
      <c r="DLS29" s="91"/>
      <c r="DLT29" s="91"/>
      <c r="DLU29" s="91"/>
      <c r="DLV29" s="91"/>
      <c r="DLW29" s="91"/>
      <c r="DLX29" s="91"/>
      <c r="DLY29" s="91"/>
      <c r="DLZ29" s="91"/>
      <c r="DMA29" s="91"/>
      <c r="DMB29" s="91"/>
      <c r="DMC29" s="91"/>
      <c r="DMD29" s="91"/>
      <c r="DME29" s="91"/>
      <c r="DMF29" s="91"/>
      <c r="DMG29" s="91"/>
      <c r="DMH29" s="91"/>
      <c r="DMI29" s="91"/>
      <c r="DMJ29" s="91"/>
      <c r="DMK29" s="91"/>
      <c r="DML29" s="91"/>
      <c r="DMM29" s="91"/>
      <c r="DMN29" s="91"/>
      <c r="DMO29" s="91"/>
      <c r="DMP29" s="91"/>
      <c r="DMQ29" s="91"/>
      <c r="DMR29" s="91"/>
      <c r="DMS29" s="91"/>
      <c r="DMT29" s="91"/>
      <c r="DMU29" s="91"/>
      <c r="DMV29" s="91"/>
      <c r="DMW29" s="91"/>
      <c r="DMX29" s="91"/>
      <c r="DMY29" s="91"/>
      <c r="DMZ29" s="91"/>
      <c r="DNA29" s="91"/>
      <c r="DNB29" s="91"/>
      <c r="DNC29" s="91"/>
      <c r="DND29" s="91"/>
      <c r="DNE29" s="91"/>
      <c r="DNF29" s="91"/>
      <c r="DNG29" s="91"/>
      <c r="DNH29" s="91"/>
      <c r="DNI29" s="91"/>
      <c r="DNJ29" s="91"/>
      <c r="DNK29" s="91"/>
      <c r="DNL29" s="91"/>
      <c r="DNM29" s="91"/>
      <c r="DNN29" s="91"/>
      <c r="DNO29" s="91"/>
      <c r="DNP29" s="91"/>
      <c r="DNQ29" s="91"/>
      <c r="DNR29" s="91"/>
      <c r="DNS29" s="91"/>
      <c r="DNT29" s="91"/>
      <c r="DNU29" s="91"/>
      <c r="DNV29" s="91"/>
      <c r="DNW29" s="91"/>
      <c r="DNX29" s="91"/>
      <c r="DNY29" s="91"/>
      <c r="DNZ29" s="91"/>
      <c r="DOA29" s="91"/>
      <c r="DOB29" s="91"/>
      <c r="DOC29" s="91"/>
      <c r="DOD29" s="91"/>
      <c r="DOE29" s="91"/>
      <c r="DOF29" s="91"/>
      <c r="DOG29" s="91"/>
      <c r="DOH29" s="91"/>
      <c r="DOI29" s="91"/>
      <c r="DOJ29" s="91"/>
      <c r="DOK29" s="91"/>
      <c r="DOL29" s="91"/>
      <c r="DOM29" s="91"/>
      <c r="DON29" s="91"/>
      <c r="DOO29" s="91"/>
      <c r="DOP29" s="91"/>
      <c r="DOQ29" s="91"/>
      <c r="DOR29" s="91"/>
      <c r="DOS29" s="91"/>
      <c r="DOT29" s="91"/>
      <c r="DOU29" s="91"/>
      <c r="DOV29" s="91"/>
      <c r="DOW29" s="91"/>
      <c r="DOX29" s="91"/>
      <c r="DOY29" s="91"/>
      <c r="DOZ29" s="91"/>
      <c r="DPA29" s="91"/>
      <c r="DPB29" s="91"/>
      <c r="DPC29" s="91"/>
      <c r="DPD29" s="91"/>
      <c r="DPE29" s="91"/>
      <c r="DPF29" s="91"/>
      <c r="DPG29" s="91"/>
      <c r="DPH29" s="91"/>
      <c r="DPI29" s="91"/>
      <c r="DPJ29" s="91"/>
      <c r="DPK29" s="91"/>
      <c r="DPL29" s="91"/>
      <c r="DPM29" s="91"/>
      <c r="DPN29" s="91"/>
      <c r="DPO29" s="91"/>
      <c r="DPP29" s="91"/>
      <c r="DPQ29" s="91"/>
      <c r="DPR29" s="91"/>
      <c r="DPS29" s="91"/>
      <c r="DPT29" s="91"/>
      <c r="DPU29" s="91"/>
      <c r="DPV29" s="91"/>
      <c r="DPW29" s="91"/>
      <c r="DPX29" s="91"/>
      <c r="DPY29" s="91"/>
      <c r="DPZ29" s="91"/>
      <c r="DQA29" s="91"/>
      <c r="DQB29" s="91"/>
      <c r="DQC29" s="91"/>
      <c r="DQD29" s="91"/>
      <c r="DQE29" s="91"/>
      <c r="DQF29" s="91"/>
      <c r="DQG29" s="91"/>
      <c r="DQH29" s="91"/>
      <c r="DQI29" s="91"/>
      <c r="DQJ29" s="91"/>
      <c r="DQK29" s="91"/>
      <c r="DQL29" s="91"/>
      <c r="DQM29" s="91"/>
      <c r="DQN29" s="91"/>
      <c r="DQO29" s="91"/>
      <c r="DQP29" s="91"/>
      <c r="DQQ29" s="91"/>
      <c r="DQR29" s="91"/>
      <c r="DQS29" s="91"/>
      <c r="DQT29" s="91"/>
      <c r="DQU29" s="91"/>
      <c r="DQV29" s="91"/>
      <c r="DQW29" s="91"/>
      <c r="DQX29" s="91"/>
      <c r="DQY29" s="91"/>
      <c r="DQZ29" s="91"/>
      <c r="DRA29" s="91"/>
      <c r="DRB29" s="91"/>
      <c r="DRC29" s="91"/>
      <c r="DRD29" s="91"/>
      <c r="DRE29" s="91"/>
      <c r="DRF29" s="91"/>
      <c r="DRG29" s="91"/>
      <c r="DRH29" s="91"/>
      <c r="DRI29" s="91"/>
      <c r="DRJ29" s="91"/>
      <c r="DRK29" s="91"/>
      <c r="DRL29" s="91"/>
      <c r="DRM29" s="91"/>
      <c r="DRN29" s="91"/>
      <c r="DRO29" s="91"/>
      <c r="DRP29" s="91"/>
      <c r="DRQ29" s="91"/>
      <c r="DRR29" s="91"/>
      <c r="DRS29" s="91"/>
      <c r="DRT29" s="91"/>
      <c r="DRU29" s="91"/>
      <c r="DRV29" s="91"/>
      <c r="DRW29" s="91"/>
      <c r="DRX29" s="91"/>
      <c r="DRY29" s="91"/>
      <c r="DRZ29" s="91"/>
      <c r="DSA29" s="91"/>
      <c r="DSB29" s="91"/>
      <c r="DSC29" s="91"/>
      <c r="DSD29" s="91"/>
      <c r="DSE29" s="91"/>
      <c r="DSF29" s="91"/>
      <c r="DSG29" s="91"/>
      <c r="DSH29" s="91"/>
      <c r="DSI29" s="91"/>
      <c r="DSJ29" s="91"/>
      <c r="DSK29" s="91"/>
      <c r="DSL29" s="91"/>
      <c r="DSM29" s="91"/>
      <c r="DSN29" s="91"/>
      <c r="DSO29" s="91"/>
      <c r="DSP29" s="91"/>
      <c r="DSQ29" s="91"/>
      <c r="DSR29" s="91"/>
      <c r="DSS29" s="91"/>
      <c r="DST29" s="91"/>
      <c r="DSU29" s="91"/>
      <c r="DSV29" s="91"/>
      <c r="DSW29" s="91"/>
      <c r="DSX29" s="91"/>
      <c r="DSY29" s="91"/>
      <c r="DSZ29" s="91"/>
      <c r="DTA29" s="91"/>
      <c r="DTB29" s="91"/>
      <c r="DTC29" s="91"/>
      <c r="DTD29" s="91"/>
      <c r="DTE29" s="91"/>
      <c r="DTF29" s="91"/>
      <c r="DTG29" s="91"/>
      <c r="DTH29" s="91"/>
      <c r="DTI29" s="91"/>
      <c r="DTJ29" s="91"/>
      <c r="DTK29" s="91"/>
      <c r="DTL29" s="91"/>
      <c r="DTM29" s="91"/>
      <c r="DTN29" s="91"/>
      <c r="DTO29" s="91"/>
      <c r="DTP29" s="91"/>
      <c r="DTQ29" s="91"/>
      <c r="DTR29" s="91"/>
      <c r="DTS29" s="91"/>
      <c r="DTT29" s="91"/>
      <c r="DTU29" s="91"/>
      <c r="DTV29" s="91"/>
      <c r="DTW29" s="91"/>
      <c r="DTX29" s="91"/>
      <c r="DTY29" s="91"/>
      <c r="DTZ29" s="91"/>
      <c r="DUA29" s="91"/>
      <c r="DUB29" s="91"/>
      <c r="DUC29" s="91"/>
      <c r="DUD29" s="91"/>
      <c r="DUE29" s="91"/>
      <c r="DUF29" s="91"/>
      <c r="DUG29" s="91"/>
      <c r="DUH29" s="91"/>
      <c r="DUI29" s="91"/>
      <c r="DUJ29" s="91"/>
      <c r="DUK29" s="91"/>
      <c r="DUL29" s="91"/>
      <c r="DUM29" s="91"/>
      <c r="DUN29" s="91"/>
      <c r="DUO29" s="91"/>
      <c r="DUP29" s="91"/>
      <c r="DUQ29" s="91"/>
      <c r="DUR29" s="91"/>
      <c r="DUS29" s="91"/>
      <c r="DUT29" s="91"/>
      <c r="DUU29" s="91"/>
      <c r="DUV29" s="91"/>
      <c r="DUW29" s="91"/>
      <c r="DUX29" s="91"/>
      <c r="DUY29" s="91"/>
      <c r="DUZ29" s="91"/>
      <c r="DVA29" s="91"/>
      <c r="DVB29" s="91"/>
      <c r="DVC29" s="91"/>
      <c r="DVD29" s="91"/>
      <c r="DVE29" s="91"/>
      <c r="DVF29" s="91"/>
      <c r="DVG29" s="91"/>
      <c r="DVH29" s="91"/>
      <c r="DVI29" s="91"/>
      <c r="DVJ29" s="91"/>
      <c r="DVK29" s="91"/>
      <c r="DVL29" s="91"/>
      <c r="DVM29" s="91"/>
      <c r="DVN29" s="91"/>
      <c r="DVO29" s="91"/>
      <c r="DVP29" s="91"/>
      <c r="DVQ29" s="91"/>
      <c r="DVR29" s="91"/>
      <c r="DVS29" s="91"/>
      <c r="DVT29" s="91"/>
      <c r="DVU29" s="91"/>
      <c r="DVV29" s="91"/>
      <c r="DVW29" s="91"/>
      <c r="DVX29" s="91"/>
      <c r="DVY29" s="91"/>
      <c r="DVZ29" s="91"/>
      <c r="DWA29" s="91"/>
      <c r="DWB29" s="91"/>
      <c r="DWC29" s="91"/>
      <c r="DWD29" s="91"/>
      <c r="DWE29" s="91"/>
      <c r="DWF29" s="91"/>
      <c r="DWG29" s="91"/>
      <c r="DWH29" s="91"/>
      <c r="DWI29" s="91"/>
      <c r="DWJ29" s="91"/>
      <c r="DWK29" s="91"/>
      <c r="DWL29" s="91"/>
      <c r="DWM29" s="91"/>
      <c r="DWN29" s="91"/>
      <c r="DWO29" s="91"/>
      <c r="DWP29" s="91"/>
      <c r="DWQ29" s="91"/>
      <c r="DWR29" s="91"/>
      <c r="DWS29" s="91"/>
      <c r="DWT29" s="91"/>
      <c r="DWU29" s="91"/>
      <c r="DWV29" s="91"/>
      <c r="DWW29" s="91"/>
      <c r="DWX29" s="91"/>
      <c r="DWY29" s="91"/>
      <c r="DWZ29" s="91"/>
      <c r="DXA29" s="91"/>
      <c r="DXB29" s="91"/>
      <c r="DXC29" s="91"/>
      <c r="DXD29" s="91"/>
      <c r="DXE29" s="91"/>
      <c r="DXF29" s="91"/>
      <c r="DXG29" s="91"/>
      <c r="DXH29" s="91"/>
      <c r="DXI29" s="91"/>
      <c r="DXJ29" s="91"/>
      <c r="DXK29" s="91"/>
      <c r="DXL29" s="91"/>
      <c r="DXM29" s="91"/>
      <c r="DXN29" s="91"/>
      <c r="DXO29" s="91"/>
      <c r="DXP29" s="91"/>
      <c r="DXQ29" s="91"/>
      <c r="DXR29" s="91"/>
      <c r="DXS29" s="91"/>
      <c r="DXT29" s="91"/>
      <c r="DXU29" s="91"/>
      <c r="DXV29" s="91"/>
      <c r="DXW29" s="91"/>
      <c r="DXX29" s="91"/>
      <c r="DXY29" s="91"/>
      <c r="DXZ29" s="91"/>
      <c r="DYA29" s="91"/>
      <c r="DYB29" s="91"/>
      <c r="DYC29" s="91"/>
      <c r="DYD29" s="91"/>
      <c r="DYE29" s="91"/>
      <c r="DYF29" s="91"/>
      <c r="DYG29" s="91"/>
      <c r="DYH29" s="91"/>
      <c r="DYI29" s="91"/>
      <c r="DYJ29" s="91"/>
      <c r="DYK29" s="91"/>
      <c r="DYL29" s="91"/>
      <c r="DYM29" s="91"/>
      <c r="DYN29" s="91"/>
      <c r="DYO29" s="91"/>
      <c r="DYP29" s="91"/>
      <c r="DYQ29" s="91"/>
      <c r="DYR29" s="91"/>
      <c r="DYS29" s="91"/>
      <c r="DYT29" s="91"/>
      <c r="DYU29" s="91"/>
      <c r="DYV29" s="91"/>
      <c r="DYW29" s="91"/>
      <c r="DYX29" s="91"/>
      <c r="DYY29" s="91"/>
      <c r="DYZ29" s="91"/>
      <c r="DZA29" s="91"/>
      <c r="DZB29" s="91"/>
      <c r="DZC29" s="91"/>
      <c r="DZD29" s="91"/>
      <c r="DZE29" s="91"/>
      <c r="DZF29" s="91"/>
      <c r="DZG29" s="91"/>
      <c r="DZH29" s="91"/>
      <c r="DZI29" s="91"/>
      <c r="DZJ29" s="91"/>
      <c r="DZK29" s="91"/>
      <c r="DZL29" s="91"/>
      <c r="DZM29" s="91"/>
      <c r="DZN29" s="91"/>
      <c r="DZO29" s="91"/>
      <c r="DZP29" s="91"/>
      <c r="DZQ29" s="91"/>
      <c r="DZR29" s="91"/>
      <c r="DZS29" s="91"/>
      <c r="DZT29" s="91"/>
      <c r="DZU29" s="91"/>
      <c r="DZV29" s="91"/>
      <c r="DZW29" s="91"/>
      <c r="DZX29" s="91"/>
      <c r="DZY29" s="91"/>
      <c r="DZZ29" s="91"/>
      <c r="EAA29" s="91"/>
      <c r="EAB29" s="91"/>
      <c r="EAC29" s="91"/>
      <c r="EAD29" s="91"/>
      <c r="EAE29" s="91"/>
      <c r="EAF29" s="91"/>
      <c r="EAG29" s="91"/>
      <c r="EAH29" s="91"/>
      <c r="EAI29" s="91"/>
      <c r="EAJ29" s="91"/>
      <c r="EAK29" s="91"/>
      <c r="EAL29" s="91"/>
      <c r="EAM29" s="91"/>
      <c r="EAN29" s="91"/>
      <c r="EAO29" s="91"/>
      <c r="EAP29" s="91"/>
      <c r="EAQ29" s="91"/>
      <c r="EAR29" s="91"/>
      <c r="EAS29" s="91"/>
      <c r="EAT29" s="91"/>
      <c r="EAU29" s="91"/>
      <c r="EAV29" s="91"/>
      <c r="EAW29" s="91"/>
      <c r="EAX29" s="91"/>
      <c r="EAY29" s="91"/>
      <c r="EAZ29" s="91"/>
      <c r="EBA29" s="91"/>
      <c r="EBB29" s="91"/>
      <c r="EBC29" s="91"/>
      <c r="EBD29" s="91"/>
      <c r="EBE29" s="91"/>
      <c r="EBF29" s="91"/>
      <c r="EBG29" s="91"/>
      <c r="EBH29" s="91"/>
      <c r="EBI29" s="91"/>
      <c r="EBJ29" s="91"/>
      <c r="EBK29" s="91"/>
      <c r="EBL29" s="91"/>
      <c r="EBM29" s="91"/>
      <c r="EBN29" s="91"/>
      <c r="EBO29" s="91"/>
      <c r="EBP29" s="91"/>
      <c r="EBQ29" s="91"/>
      <c r="EBR29" s="91"/>
      <c r="EBS29" s="91"/>
      <c r="EBT29" s="91"/>
      <c r="EBU29" s="91"/>
      <c r="EBV29" s="91"/>
      <c r="EBW29" s="91"/>
      <c r="EBX29" s="91"/>
      <c r="EBY29" s="91"/>
      <c r="EBZ29" s="91"/>
      <c r="ECA29" s="91"/>
      <c r="ECB29" s="91"/>
      <c r="ECC29" s="91"/>
      <c r="ECD29" s="91"/>
      <c r="ECE29" s="91"/>
      <c r="ECF29" s="91"/>
      <c r="ECG29" s="91"/>
      <c r="ECH29" s="91"/>
      <c r="ECI29" s="91"/>
      <c r="ECJ29" s="91"/>
      <c r="ECK29" s="91"/>
      <c r="ECL29" s="91"/>
      <c r="ECM29" s="91"/>
      <c r="ECN29" s="91"/>
      <c r="ECO29" s="91"/>
      <c r="ECP29" s="91"/>
      <c r="ECQ29" s="91"/>
      <c r="ECR29" s="91"/>
      <c r="ECS29" s="91"/>
      <c r="ECT29" s="91"/>
      <c r="ECU29" s="91"/>
      <c r="ECV29" s="91"/>
      <c r="ECW29" s="91"/>
      <c r="ECX29" s="91"/>
      <c r="ECY29" s="91"/>
      <c r="ECZ29" s="91"/>
      <c r="EDA29" s="91"/>
      <c r="EDB29" s="91"/>
      <c r="EDC29" s="91"/>
      <c r="EDD29" s="91"/>
      <c r="EDE29" s="91"/>
      <c r="EDF29" s="91"/>
      <c r="EDG29" s="91"/>
      <c r="EDH29" s="91"/>
      <c r="EDI29" s="91"/>
      <c r="EDJ29" s="91"/>
      <c r="EDK29" s="91"/>
      <c r="EDL29" s="91"/>
      <c r="EDM29" s="91"/>
      <c r="EDN29" s="91"/>
      <c r="EDO29" s="91"/>
      <c r="EDP29" s="91"/>
      <c r="EDQ29" s="91"/>
      <c r="EDR29" s="91"/>
      <c r="EDS29" s="91"/>
      <c r="EDT29" s="91"/>
      <c r="EDU29" s="91"/>
      <c r="EDV29" s="91"/>
      <c r="EDW29" s="91"/>
      <c r="EDX29" s="91"/>
      <c r="EDY29" s="91"/>
      <c r="EDZ29" s="91"/>
      <c r="EEA29" s="91"/>
      <c r="EEB29" s="91"/>
      <c r="EEC29" s="91"/>
      <c r="EED29" s="91"/>
      <c r="EEE29" s="91"/>
      <c r="EEF29" s="91"/>
      <c r="EEG29" s="91"/>
      <c r="EEH29" s="91"/>
      <c r="EEI29" s="91"/>
      <c r="EEJ29" s="91"/>
      <c r="EEK29" s="91"/>
      <c r="EEL29" s="91"/>
      <c r="EEM29" s="91"/>
      <c r="EEN29" s="91"/>
      <c r="EEO29" s="91"/>
      <c r="EEP29" s="91"/>
      <c r="EEQ29" s="91"/>
      <c r="EER29" s="91"/>
      <c r="EES29" s="91"/>
      <c r="EET29" s="91"/>
      <c r="EEU29" s="91"/>
      <c r="EEV29" s="91"/>
      <c r="EEW29" s="91"/>
      <c r="EEX29" s="91"/>
      <c r="EEY29" s="91"/>
      <c r="EEZ29" s="91"/>
      <c r="EFA29" s="91"/>
      <c r="EFB29" s="91"/>
      <c r="EFC29" s="91"/>
      <c r="EFD29" s="91"/>
      <c r="EFE29" s="91"/>
      <c r="EFF29" s="91"/>
      <c r="EFG29" s="91"/>
      <c r="EFH29" s="91"/>
      <c r="EFI29" s="91"/>
      <c r="EFJ29" s="91"/>
      <c r="EFK29" s="91"/>
      <c r="EFL29" s="91"/>
      <c r="EFM29" s="91"/>
      <c r="EFN29" s="91"/>
      <c r="EFO29" s="91"/>
      <c r="EFP29" s="91"/>
      <c r="EFQ29" s="91"/>
      <c r="EFR29" s="91"/>
      <c r="EFS29" s="91"/>
      <c r="EFT29" s="91"/>
      <c r="EFU29" s="91"/>
      <c r="EFV29" s="91"/>
      <c r="EFW29" s="91"/>
      <c r="EFX29" s="91"/>
      <c r="EFY29" s="91"/>
      <c r="EFZ29" s="91"/>
      <c r="EGA29" s="91"/>
      <c r="EGB29" s="91"/>
      <c r="EGC29" s="91"/>
      <c r="EGD29" s="91"/>
      <c r="EGE29" s="91"/>
      <c r="EGF29" s="91"/>
      <c r="EGG29" s="91"/>
      <c r="EGH29" s="91"/>
      <c r="EGI29" s="91"/>
      <c r="EGJ29" s="91"/>
      <c r="EGK29" s="91"/>
      <c r="EGL29" s="91"/>
      <c r="EGM29" s="91"/>
      <c r="EGN29" s="91"/>
      <c r="EGO29" s="91"/>
      <c r="EGP29" s="91"/>
      <c r="EGQ29" s="91"/>
      <c r="EGR29" s="91"/>
      <c r="EGS29" s="91"/>
      <c r="EGT29" s="91"/>
      <c r="EGU29" s="91"/>
      <c r="EGV29" s="91"/>
      <c r="EGW29" s="91"/>
      <c r="EGX29" s="91"/>
      <c r="EGY29" s="91"/>
      <c r="EGZ29" s="91"/>
      <c r="EHA29" s="91"/>
      <c r="EHB29" s="91"/>
      <c r="EHC29" s="91"/>
      <c r="EHD29" s="91"/>
      <c r="EHE29" s="91"/>
      <c r="EHF29" s="91"/>
      <c r="EHG29" s="91"/>
      <c r="EHH29" s="91"/>
      <c r="EHI29" s="91"/>
      <c r="EHJ29" s="91"/>
      <c r="EHK29" s="91"/>
      <c r="EHL29" s="91"/>
      <c r="EHM29" s="91"/>
      <c r="EHN29" s="91"/>
      <c r="EHO29" s="91"/>
      <c r="EHP29" s="91"/>
      <c r="EHQ29" s="91"/>
      <c r="EHR29" s="91"/>
      <c r="EHS29" s="91"/>
      <c r="EHT29" s="91"/>
      <c r="EHU29" s="91"/>
      <c r="EHV29" s="91"/>
      <c r="EHW29" s="91"/>
      <c r="EHX29" s="91"/>
      <c r="EHY29" s="91"/>
      <c r="EHZ29" s="91"/>
      <c r="EIA29" s="91"/>
      <c r="EIB29" s="91"/>
      <c r="EIC29" s="91"/>
      <c r="EID29" s="91"/>
      <c r="EIE29" s="91"/>
      <c r="EIF29" s="91"/>
      <c r="EIG29" s="91"/>
      <c r="EIH29" s="91"/>
      <c r="EII29" s="91"/>
      <c r="EIJ29" s="91"/>
      <c r="EIK29" s="91"/>
      <c r="EIL29" s="91"/>
      <c r="EIM29" s="91"/>
      <c r="EIN29" s="91"/>
      <c r="EIO29" s="91"/>
      <c r="EIP29" s="91"/>
      <c r="EIQ29" s="91"/>
      <c r="EIR29" s="91"/>
      <c r="EIS29" s="91"/>
      <c r="EIT29" s="91"/>
      <c r="EIU29" s="91"/>
      <c r="EIV29" s="91"/>
      <c r="EIW29" s="91"/>
      <c r="EIX29" s="91"/>
      <c r="EIY29" s="91"/>
      <c r="EIZ29" s="91"/>
      <c r="EJA29" s="91"/>
      <c r="EJB29" s="91"/>
      <c r="EJC29" s="91"/>
      <c r="EJD29" s="91"/>
      <c r="EJE29" s="91"/>
      <c r="EJF29" s="91"/>
      <c r="EJG29" s="91"/>
      <c r="EJH29" s="91"/>
      <c r="EJI29" s="91"/>
      <c r="EJJ29" s="91"/>
      <c r="EJK29" s="91"/>
      <c r="EJL29" s="91"/>
      <c r="EJM29" s="91"/>
      <c r="EJN29" s="91"/>
      <c r="EJO29" s="91"/>
      <c r="EJP29" s="91"/>
      <c r="EJQ29" s="91"/>
      <c r="EJR29" s="91"/>
      <c r="EJS29" s="91"/>
      <c r="EJT29" s="91"/>
      <c r="EJU29" s="91"/>
      <c r="EJV29" s="91"/>
      <c r="EJW29" s="91"/>
      <c r="EJX29" s="91"/>
      <c r="EJY29" s="91"/>
      <c r="EJZ29" s="91"/>
      <c r="EKA29" s="91"/>
      <c r="EKB29" s="91"/>
      <c r="EKC29" s="91"/>
      <c r="EKD29" s="91"/>
      <c r="EKE29" s="91"/>
      <c r="EKF29" s="91"/>
      <c r="EKG29" s="91"/>
      <c r="EKH29" s="91"/>
      <c r="EKI29" s="91"/>
      <c r="EKJ29" s="91"/>
      <c r="EKK29" s="91"/>
      <c r="EKL29" s="91"/>
      <c r="EKM29" s="91"/>
      <c r="EKN29" s="91"/>
      <c r="EKO29" s="91"/>
      <c r="EKP29" s="91"/>
      <c r="EKQ29" s="91"/>
      <c r="EKR29" s="91"/>
      <c r="EKS29" s="91"/>
      <c r="EKT29" s="91"/>
      <c r="EKU29" s="91"/>
      <c r="EKV29" s="91"/>
      <c r="EKW29" s="91"/>
      <c r="EKX29" s="91"/>
      <c r="EKY29" s="91"/>
      <c r="EKZ29" s="91"/>
      <c r="ELA29" s="91"/>
      <c r="ELB29" s="91"/>
      <c r="ELC29" s="91"/>
      <c r="ELD29" s="91"/>
      <c r="ELE29" s="91"/>
      <c r="ELF29" s="91"/>
      <c r="ELG29" s="91"/>
      <c r="ELH29" s="91"/>
      <c r="ELI29" s="91"/>
      <c r="ELJ29" s="91"/>
      <c r="ELK29" s="91"/>
      <c r="ELL29" s="91"/>
      <c r="ELM29" s="91"/>
      <c r="ELN29" s="91"/>
      <c r="ELO29" s="91"/>
      <c r="ELP29" s="91"/>
      <c r="ELQ29" s="91"/>
      <c r="ELR29" s="91"/>
      <c r="ELS29" s="91"/>
      <c r="ELT29" s="91"/>
      <c r="ELU29" s="91"/>
      <c r="ELV29" s="91"/>
      <c r="ELW29" s="91"/>
      <c r="ELX29" s="91"/>
      <c r="ELY29" s="91"/>
      <c r="ELZ29" s="91"/>
      <c r="EMA29" s="91"/>
      <c r="EMB29" s="91"/>
      <c r="EMC29" s="91"/>
      <c r="EMD29" s="91"/>
      <c r="EME29" s="91"/>
      <c r="EMF29" s="91"/>
      <c r="EMG29" s="91"/>
      <c r="EMH29" s="91"/>
      <c r="EMI29" s="91"/>
      <c r="EMJ29" s="91"/>
      <c r="EMK29" s="91"/>
      <c r="EML29" s="91"/>
      <c r="EMM29" s="91"/>
      <c r="EMN29" s="91"/>
      <c r="EMO29" s="91"/>
      <c r="EMP29" s="91"/>
      <c r="EMQ29" s="91"/>
      <c r="EMR29" s="91"/>
      <c r="EMS29" s="91"/>
      <c r="EMT29" s="91"/>
      <c r="EMU29" s="91"/>
      <c r="EMV29" s="91"/>
      <c r="EMW29" s="91"/>
      <c r="EMX29" s="91"/>
      <c r="EMY29" s="91"/>
      <c r="EMZ29" s="91"/>
      <c r="ENA29" s="91"/>
      <c r="ENB29" s="91"/>
      <c r="ENC29" s="91"/>
      <c r="END29" s="91"/>
      <c r="ENE29" s="91"/>
      <c r="ENF29" s="91"/>
      <c r="ENG29" s="91"/>
      <c r="ENH29" s="91"/>
      <c r="ENI29" s="91"/>
      <c r="ENJ29" s="91"/>
      <c r="ENK29" s="91"/>
      <c r="ENL29" s="91"/>
      <c r="ENM29" s="91"/>
      <c r="ENN29" s="91"/>
      <c r="ENO29" s="91"/>
      <c r="ENP29" s="91"/>
      <c r="ENQ29" s="91"/>
      <c r="ENR29" s="91"/>
      <c r="ENS29" s="91"/>
      <c r="ENT29" s="91"/>
      <c r="ENU29" s="91"/>
      <c r="ENV29" s="91"/>
      <c r="ENW29" s="91"/>
      <c r="ENX29" s="91"/>
      <c r="ENY29" s="91"/>
      <c r="ENZ29" s="91"/>
      <c r="EOA29" s="91"/>
      <c r="EOB29" s="91"/>
      <c r="EOC29" s="91"/>
      <c r="EOD29" s="91"/>
      <c r="EOE29" s="91"/>
      <c r="EOF29" s="91"/>
      <c r="EOG29" s="91"/>
      <c r="EOH29" s="91"/>
      <c r="EOI29" s="91"/>
      <c r="EOJ29" s="91"/>
      <c r="EOK29" s="91"/>
      <c r="EOL29" s="91"/>
      <c r="EOM29" s="91"/>
      <c r="EON29" s="91"/>
      <c r="EOO29" s="91"/>
      <c r="EOP29" s="91"/>
      <c r="EOQ29" s="91"/>
      <c r="EOR29" s="91"/>
      <c r="EOS29" s="91"/>
      <c r="EOT29" s="91"/>
      <c r="EOU29" s="91"/>
      <c r="EOV29" s="91"/>
      <c r="EOW29" s="91"/>
      <c r="EOX29" s="91"/>
      <c r="EOY29" s="91"/>
      <c r="EOZ29" s="91"/>
      <c r="EPA29" s="91"/>
      <c r="EPB29" s="91"/>
      <c r="EPC29" s="91"/>
      <c r="EPD29" s="91"/>
      <c r="EPE29" s="91"/>
      <c r="EPF29" s="91"/>
      <c r="EPG29" s="91"/>
      <c r="EPH29" s="91"/>
      <c r="EPI29" s="91"/>
      <c r="EPJ29" s="91"/>
      <c r="EPK29" s="91"/>
      <c r="EPL29" s="91"/>
      <c r="EPM29" s="91"/>
      <c r="EPN29" s="91"/>
      <c r="EPO29" s="91"/>
      <c r="EPP29" s="91"/>
      <c r="EPQ29" s="91"/>
      <c r="EPR29" s="91"/>
      <c r="EPS29" s="91"/>
      <c r="EPT29" s="91"/>
      <c r="EPU29" s="91"/>
      <c r="EPV29" s="91"/>
      <c r="EPW29" s="91"/>
      <c r="EPX29" s="91"/>
      <c r="EPY29" s="91"/>
      <c r="EPZ29" s="91"/>
      <c r="EQA29" s="91"/>
      <c r="EQB29" s="91"/>
      <c r="EQC29" s="91"/>
      <c r="EQD29" s="91"/>
      <c r="EQE29" s="91"/>
      <c r="EQF29" s="91"/>
      <c r="EQG29" s="91"/>
      <c r="EQH29" s="91"/>
      <c r="EQI29" s="91"/>
      <c r="EQJ29" s="91"/>
      <c r="EQK29" s="91"/>
      <c r="EQL29" s="91"/>
      <c r="EQM29" s="91"/>
      <c r="EQN29" s="91"/>
      <c r="EQO29" s="91"/>
      <c r="EQP29" s="91"/>
      <c r="EQQ29" s="91"/>
      <c r="EQR29" s="91"/>
      <c r="EQS29" s="91"/>
      <c r="EQT29" s="91"/>
      <c r="EQU29" s="91"/>
      <c r="EQV29" s="91"/>
      <c r="EQW29" s="91"/>
      <c r="EQX29" s="91"/>
      <c r="EQY29" s="91"/>
      <c r="EQZ29" s="91"/>
      <c r="ERA29" s="91"/>
      <c r="ERB29" s="91"/>
      <c r="ERC29" s="91"/>
      <c r="ERD29" s="91"/>
      <c r="ERE29" s="91"/>
      <c r="ERF29" s="91"/>
      <c r="ERG29" s="91"/>
      <c r="ERH29" s="91"/>
      <c r="ERI29" s="91"/>
      <c r="ERJ29" s="91"/>
      <c r="ERK29" s="91"/>
      <c r="ERL29" s="91"/>
      <c r="ERM29" s="91"/>
      <c r="ERN29" s="91"/>
      <c r="ERO29" s="91"/>
      <c r="ERP29" s="91"/>
      <c r="ERQ29" s="91"/>
      <c r="ERR29" s="91"/>
      <c r="ERS29" s="91"/>
      <c r="ERT29" s="91"/>
      <c r="ERU29" s="91"/>
      <c r="ERV29" s="91"/>
      <c r="ERW29" s="91"/>
      <c r="ERX29" s="91"/>
      <c r="ERY29" s="91"/>
      <c r="ERZ29" s="91"/>
      <c r="ESA29" s="91"/>
      <c r="ESB29" s="91"/>
      <c r="ESC29" s="91"/>
      <c r="ESD29" s="91"/>
      <c r="ESE29" s="91"/>
      <c r="ESF29" s="91"/>
      <c r="ESG29" s="91"/>
      <c r="ESH29" s="91"/>
      <c r="ESI29" s="91"/>
      <c r="ESJ29" s="91"/>
      <c r="ESK29" s="91"/>
      <c r="ESL29" s="91"/>
      <c r="ESM29" s="91"/>
      <c r="ESN29" s="91"/>
      <c r="ESO29" s="91"/>
      <c r="ESP29" s="91"/>
      <c r="ESQ29" s="91"/>
      <c r="ESR29" s="91"/>
      <c r="ESS29" s="91"/>
      <c r="EST29" s="91"/>
      <c r="ESU29" s="91"/>
      <c r="ESV29" s="91"/>
      <c r="ESW29" s="91"/>
      <c r="ESX29" s="91"/>
      <c r="ESY29" s="91"/>
      <c r="ESZ29" s="91"/>
      <c r="ETA29" s="91"/>
      <c r="ETB29" s="91"/>
      <c r="ETC29" s="91"/>
      <c r="ETD29" s="91"/>
      <c r="ETE29" s="91"/>
      <c r="ETF29" s="91"/>
      <c r="ETG29" s="91"/>
      <c r="ETH29" s="91"/>
      <c r="ETI29" s="91"/>
      <c r="ETJ29" s="91"/>
      <c r="ETK29" s="91"/>
      <c r="ETL29" s="91"/>
      <c r="ETM29" s="91"/>
      <c r="ETN29" s="91"/>
      <c r="ETO29" s="91"/>
      <c r="ETP29" s="91"/>
      <c r="ETQ29" s="91"/>
      <c r="ETR29" s="91"/>
      <c r="ETS29" s="91"/>
      <c r="ETT29" s="91"/>
      <c r="ETU29" s="91"/>
      <c r="ETV29" s="91"/>
      <c r="ETW29" s="91"/>
      <c r="ETX29" s="91"/>
      <c r="ETY29" s="91"/>
      <c r="ETZ29" s="91"/>
      <c r="EUA29" s="91"/>
      <c r="EUB29" s="91"/>
      <c r="EUC29" s="91"/>
      <c r="EUD29" s="91"/>
      <c r="EUE29" s="91"/>
      <c r="EUF29" s="91"/>
      <c r="EUG29" s="91"/>
      <c r="EUH29" s="91"/>
      <c r="EUI29" s="91"/>
      <c r="EUJ29" s="91"/>
      <c r="EUK29" s="91"/>
      <c r="EUL29" s="91"/>
      <c r="EUM29" s="91"/>
      <c r="EUN29" s="91"/>
      <c r="EUO29" s="91"/>
      <c r="EUP29" s="91"/>
      <c r="EUQ29" s="91"/>
      <c r="EUR29" s="91"/>
      <c r="EUS29" s="91"/>
      <c r="EUT29" s="91"/>
      <c r="EUU29" s="91"/>
      <c r="EUV29" s="91"/>
      <c r="EUW29" s="91"/>
      <c r="EUX29" s="91"/>
      <c r="EUY29" s="91"/>
      <c r="EUZ29" s="91"/>
      <c r="EVA29" s="91"/>
      <c r="EVB29" s="91"/>
      <c r="EVC29" s="91"/>
      <c r="EVD29" s="91"/>
      <c r="EVE29" s="91"/>
      <c r="EVF29" s="91"/>
      <c r="EVG29" s="91"/>
      <c r="EVH29" s="91"/>
      <c r="EVI29" s="91"/>
      <c r="EVJ29" s="91"/>
      <c r="EVK29" s="91"/>
      <c r="EVL29" s="91"/>
      <c r="EVM29" s="91"/>
      <c r="EVN29" s="91"/>
      <c r="EVO29" s="91"/>
      <c r="EVP29" s="91"/>
      <c r="EVQ29" s="91"/>
      <c r="EVR29" s="91"/>
      <c r="EVS29" s="91"/>
      <c r="EVT29" s="91"/>
      <c r="EVU29" s="91"/>
      <c r="EVV29" s="91"/>
      <c r="EVW29" s="91"/>
      <c r="EVX29" s="91"/>
      <c r="EVY29" s="91"/>
      <c r="EVZ29" s="91"/>
      <c r="EWA29" s="91"/>
      <c r="EWB29" s="91"/>
      <c r="EWC29" s="91"/>
      <c r="EWD29" s="91"/>
      <c r="EWE29" s="91"/>
      <c r="EWF29" s="91"/>
      <c r="EWG29" s="91"/>
      <c r="EWH29" s="91"/>
      <c r="EWI29" s="91"/>
      <c r="EWJ29" s="91"/>
      <c r="EWK29" s="91"/>
      <c r="EWL29" s="91"/>
      <c r="EWM29" s="91"/>
      <c r="EWN29" s="91"/>
      <c r="EWO29" s="91"/>
      <c r="EWP29" s="91"/>
      <c r="EWQ29" s="91"/>
      <c r="EWR29" s="91"/>
      <c r="EWS29" s="91"/>
      <c r="EWT29" s="91"/>
      <c r="EWU29" s="91"/>
      <c r="EWV29" s="91"/>
      <c r="EWW29" s="91"/>
      <c r="EWX29" s="91"/>
      <c r="EWY29" s="91"/>
      <c r="EWZ29" s="91"/>
      <c r="EXA29" s="91"/>
      <c r="EXB29" s="91"/>
      <c r="EXC29" s="91"/>
      <c r="EXD29" s="91"/>
      <c r="EXE29" s="91"/>
      <c r="EXF29" s="91"/>
      <c r="EXG29" s="91"/>
      <c r="EXH29" s="91"/>
      <c r="EXI29" s="91"/>
      <c r="EXJ29" s="91"/>
      <c r="EXK29" s="91"/>
      <c r="EXL29" s="91"/>
      <c r="EXM29" s="91"/>
      <c r="EXN29" s="91"/>
      <c r="EXO29" s="91"/>
      <c r="EXP29" s="91"/>
      <c r="EXQ29" s="91"/>
      <c r="EXR29" s="91"/>
      <c r="EXS29" s="91"/>
      <c r="EXT29" s="91"/>
      <c r="EXU29" s="91"/>
      <c r="EXV29" s="91"/>
      <c r="EXW29" s="91"/>
      <c r="EXX29" s="91"/>
      <c r="EXY29" s="91"/>
      <c r="EXZ29" s="91"/>
      <c r="EYA29" s="91"/>
      <c r="EYB29" s="91"/>
      <c r="EYC29" s="91"/>
      <c r="EYD29" s="91"/>
      <c r="EYE29" s="91"/>
      <c r="EYF29" s="91"/>
      <c r="EYG29" s="91"/>
      <c r="EYH29" s="91"/>
      <c r="EYI29" s="91"/>
      <c r="EYJ29" s="91"/>
      <c r="EYK29" s="91"/>
      <c r="EYL29" s="91"/>
      <c r="EYM29" s="91"/>
      <c r="EYN29" s="91"/>
      <c r="EYO29" s="91"/>
      <c r="EYP29" s="91"/>
      <c r="EYQ29" s="91"/>
      <c r="EYR29" s="91"/>
      <c r="EYS29" s="91"/>
      <c r="EYT29" s="91"/>
      <c r="EYU29" s="91"/>
      <c r="EYV29" s="91"/>
      <c r="EYW29" s="91"/>
      <c r="EYX29" s="91"/>
      <c r="EYY29" s="91"/>
      <c r="EYZ29" s="91"/>
      <c r="EZA29" s="91"/>
      <c r="EZB29" s="91"/>
      <c r="EZC29" s="91"/>
      <c r="EZD29" s="91"/>
      <c r="EZE29" s="91"/>
      <c r="EZF29" s="91"/>
      <c r="EZG29" s="91"/>
      <c r="EZH29" s="91"/>
      <c r="EZI29" s="91"/>
      <c r="EZJ29" s="91"/>
      <c r="EZK29" s="91"/>
      <c r="EZL29" s="91"/>
      <c r="EZM29" s="91"/>
      <c r="EZN29" s="91"/>
      <c r="EZO29" s="91"/>
      <c r="EZP29" s="91"/>
      <c r="EZQ29" s="91"/>
      <c r="EZR29" s="91"/>
      <c r="EZS29" s="91"/>
      <c r="EZT29" s="91"/>
      <c r="EZU29" s="91"/>
      <c r="EZV29" s="91"/>
      <c r="EZW29" s="91"/>
      <c r="EZX29" s="91"/>
      <c r="EZY29" s="91"/>
      <c r="EZZ29" s="91"/>
      <c r="FAA29" s="91"/>
      <c r="FAB29" s="91"/>
      <c r="FAC29" s="91"/>
      <c r="FAD29" s="91"/>
      <c r="FAE29" s="91"/>
      <c r="FAF29" s="91"/>
      <c r="FAG29" s="91"/>
      <c r="FAH29" s="91"/>
      <c r="FAI29" s="91"/>
      <c r="FAJ29" s="91"/>
      <c r="FAK29" s="91"/>
      <c r="FAL29" s="91"/>
      <c r="FAM29" s="91"/>
      <c r="FAN29" s="91"/>
      <c r="FAO29" s="91"/>
      <c r="FAP29" s="91"/>
      <c r="FAQ29" s="91"/>
      <c r="FAR29" s="91"/>
      <c r="FAS29" s="91"/>
      <c r="FAT29" s="91"/>
      <c r="FAU29" s="91"/>
      <c r="FAV29" s="91"/>
      <c r="FAW29" s="91"/>
      <c r="FAX29" s="91"/>
      <c r="FAY29" s="91"/>
      <c r="FAZ29" s="91"/>
      <c r="FBA29" s="91"/>
      <c r="FBB29" s="91"/>
      <c r="FBC29" s="91"/>
      <c r="FBD29" s="91"/>
      <c r="FBE29" s="91"/>
      <c r="FBF29" s="91"/>
      <c r="FBG29" s="91"/>
      <c r="FBH29" s="91"/>
      <c r="FBI29" s="91"/>
      <c r="FBJ29" s="91"/>
      <c r="FBK29" s="91"/>
      <c r="FBL29" s="91"/>
      <c r="FBM29" s="91"/>
      <c r="FBN29" s="91"/>
      <c r="FBO29" s="91"/>
      <c r="FBP29" s="91"/>
      <c r="FBQ29" s="91"/>
      <c r="FBR29" s="91"/>
      <c r="FBS29" s="91"/>
      <c r="FBT29" s="91"/>
      <c r="FBU29" s="91"/>
      <c r="FBV29" s="91"/>
      <c r="FBW29" s="91"/>
      <c r="FBX29" s="91"/>
      <c r="FBY29" s="91"/>
      <c r="FBZ29" s="91"/>
      <c r="FCA29" s="91"/>
      <c r="FCB29" s="91"/>
      <c r="FCC29" s="91"/>
      <c r="FCD29" s="91"/>
      <c r="FCE29" s="91"/>
      <c r="FCF29" s="91"/>
      <c r="FCG29" s="91"/>
      <c r="FCH29" s="91"/>
      <c r="FCI29" s="91"/>
      <c r="FCJ29" s="91"/>
      <c r="FCK29" s="91"/>
      <c r="FCL29" s="91"/>
      <c r="FCM29" s="91"/>
      <c r="FCN29" s="91"/>
      <c r="FCO29" s="91"/>
      <c r="FCP29" s="91"/>
      <c r="FCQ29" s="91"/>
      <c r="FCR29" s="91"/>
      <c r="FCS29" s="91"/>
      <c r="FCT29" s="91"/>
      <c r="FCU29" s="91"/>
      <c r="FCV29" s="91"/>
      <c r="FCW29" s="91"/>
      <c r="FCX29" s="91"/>
      <c r="FCY29" s="91"/>
      <c r="FCZ29" s="91"/>
      <c r="FDA29" s="91"/>
      <c r="FDB29" s="91"/>
      <c r="FDC29" s="91"/>
      <c r="FDD29" s="91"/>
      <c r="FDE29" s="91"/>
      <c r="FDF29" s="91"/>
      <c r="FDG29" s="91"/>
      <c r="FDH29" s="91"/>
      <c r="FDI29" s="91"/>
      <c r="FDJ29" s="91"/>
      <c r="FDK29" s="91"/>
      <c r="FDL29" s="91"/>
      <c r="FDM29" s="91"/>
      <c r="FDN29" s="91"/>
      <c r="FDO29" s="91"/>
      <c r="FDP29" s="91"/>
      <c r="FDQ29" s="91"/>
      <c r="FDR29" s="91"/>
      <c r="FDS29" s="91"/>
      <c r="FDT29" s="91"/>
      <c r="FDU29" s="91"/>
      <c r="FDV29" s="91"/>
      <c r="FDW29" s="91"/>
      <c r="FDX29" s="91"/>
      <c r="FDY29" s="91"/>
      <c r="FDZ29" s="91"/>
      <c r="FEA29" s="91"/>
      <c r="FEB29" s="91"/>
      <c r="FEC29" s="91"/>
      <c r="FED29" s="91"/>
      <c r="FEE29" s="91"/>
      <c r="FEF29" s="91"/>
      <c r="FEG29" s="91"/>
      <c r="FEH29" s="91"/>
      <c r="FEI29" s="91"/>
      <c r="FEJ29" s="91"/>
      <c r="FEK29" s="91"/>
      <c r="FEL29" s="91"/>
      <c r="FEM29" s="91"/>
      <c r="FEN29" s="91"/>
      <c r="FEO29" s="91"/>
      <c r="FEP29" s="91"/>
      <c r="FEQ29" s="91"/>
      <c r="FER29" s="91"/>
      <c r="FES29" s="91"/>
      <c r="FET29" s="91"/>
      <c r="FEU29" s="91"/>
      <c r="FEV29" s="91"/>
      <c r="FEW29" s="91"/>
      <c r="FEX29" s="91"/>
      <c r="FEY29" s="91"/>
      <c r="FEZ29" s="91"/>
      <c r="FFA29" s="91"/>
      <c r="FFB29" s="91"/>
      <c r="FFC29" s="91"/>
      <c r="FFD29" s="91"/>
      <c r="FFE29" s="91"/>
      <c r="FFF29" s="91"/>
      <c r="FFG29" s="91"/>
      <c r="FFH29" s="91"/>
      <c r="FFI29" s="91"/>
      <c r="FFJ29" s="91"/>
      <c r="FFK29" s="91"/>
      <c r="FFL29" s="91"/>
      <c r="FFM29" s="91"/>
      <c r="FFN29" s="91"/>
      <c r="FFO29" s="91"/>
      <c r="FFP29" s="91"/>
      <c r="FFQ29" s="91"/>
      <c r="FFR29" s="91"/>
      <c r="FFS29" s="91"/>
      <c r="FFT29" s="91"/>
      <c r="FFU29" s="91"/>
      <c r="FFV29" s="91"/>
      <c r="FFW29" s="91"/>
      <c r="FFX29" s="91"/>
      <c r="FFY29" s="91"/>
      <c r="FFZ29" s="91"/>
      <c r="FGA29" s="91"/>
      <c r="FGB29" s="91"/>
      <c r="FGC29" s="91"/>
      <c r="FGD29" s="91"/>
      <c r="FGE29" s="91"/>
      <c r="FGF29" s="91"/>
      <c r="FGG29" s="91"/>
      <c r="FGH29" s="91"/>
      <c r="FGI29" s="91"/>
      <c r="FGJ29" s="91"/>
      <c r="FGK29" s="91"/>
      <c r="FGL29" s="91"/>
      <c r="FGM29" s="91"/>
      <c r="FGN29" s="91"/>
      <c r="FGO29" s="91"/>
      <c r="FGP29" s="91"/>
      <c r="FGQ29" s="91"/>
      <c r="FGR29" s="91"/>
      <c r="FGS29" s="91"/>
      <c r="FGT29" s="91"/>
      <c r="FGU29" s="91"/>
      <c r="FGV29" s="91"/>
      <c r="FGW29" s="91"/>
      <c r="FGX29" s="91"/>
      <c r="FGY29" s="91"/>
      <c r="FGZ29" s="91"/>
      <c r="FHA29" s="91"/>
      <c r="FHB29" s="91"/>
      <c r="FHC29" s="91"/>
      <c r="FHD29" s="91"/>
      <c r="FHE29" s="91"/>
      <c r="FHF29" s="91"/>
      <c r="FHG29" s="91"/>
      <c r="FHH29" s="91"/>
      <c r="FHI29" s="91"/>
      <c r="FHJ29" s="91"/>
      <c r="FHK29" s="91"/>
      <c r="FHL29" s="91"/>
      <c r="FHM29" s="91"/>
      <c r="FHN29" s="91"/>
      <c r="FHO29" s="91"/>
      <c r="FHP29" s="91"/>
      <c r="FHQ29" s="91"/>
      <c r="FHR29" s="91"/>
      <c r="FHS29" s="91"/>
      <c r="FHT29" s="91"/>
      <c r="FHU29" s="91"/>
      <c r="FHV29" s="91"/>
      <c r="FHW29" s="91"/>
      <c r="FHX29" s="91"/>
      <c r="FHY29" s="91"/>
      <c r="FHZ29" s="91"/>
      <c r="FIA29" s="91"/>
      <c r="FIB29" s="91"/>
      <c r="FIC29" s="91"/>
      <c r="FID29" s="91"/>
      <c r="FIE29" s="91"/>
      <c r="FIF29" s="91"/>
      <c r="FIG29" s="91"/>
      <c r="FIH29" s="91"/>
      <c r="FII29" s="91"/>
      <c r="FIJ29" s="91"/>
      <c r="FIK29" s="91"/>
      <c r="FIL29" s="91"/>
      <c r="FIM29" s="91"/>
      <c r="FIN29" s="91"/>
      <c r="FIO29" s="91"/>
      <c r="FIP29" s="91"/>
      <c r="FIQ29" s="91"/>
      <c r="FIR29" s="91"/>
      <c r="FIS29" s="91"/>
      <c r="FIT29" s="91"/>
      <c r="FIU29" s="91"/>
      <c r="FIV29" s="91"/>
      <c r="FIW29" s="91"/>
      <c r="FIX29" s="91"/>
      <c r="FIY29" s="91"/>
      <c r="FIZ29" s="91"/>
      <c r="FJA29" s="91"/>
      <c r="FJB29" s="91"/>
      <c r="FJC29" s="91"/>
      <c r="FJD29" s="91"/>
      <c r="FJE29" s="91"/>
      <c r="FJF29" s="91"/>
      <c r="FJG29" s="91"/>
      <c r="FJH29" s="91"/>
      <c r="FJI29" s="91"/>
      <c r="FJJ29" s="91"/>
      <c r="FJK29" s="91"/>
      <c r="FJL29" s="91"/>
      <c r="FJM29" s="91"/>
      <c r="FJN29" s="91"/>
      <c r="FJO29" s="91"/>
      <c r="FJP29" s="91"/>
      <c r="FJQ29" s="91"/>
      <c r="FJR29" s="91"/>
      <c r="FJS29" s="91"/>
      <c r="FJT29" s="91"/>
      <c r="FJU29" s="91"/>
      <c r="FJV29" s="91"/>
      <c r="FJW29" s="91"/>
      <c r="FJX29" s="91"/>
      <c r="FJY29" s="91"/>
      <c r="FJZ29" s="91"/>
      <c r="FKA29" s="91"/>
      <c r="FKB29" s="91"/>
      <c r="FKC29" s="91"/>
      <c r="FKD29" s="91"/>
      <c r="FKE29" s="91"/>
      <c r="FKF29" s="91"/>
      <c r="FKG29" s="91"/>
      <c r="FKH29" s="91"/>
      <c r="FKI29" s="91"/>
      <c r="FKJ29" s="91"/>
      <c r="FKK29" s="91"/>
      <c r="FKL29" s="91"/>
      <c r="FKM29" s="91"/>
      <c r="FKN29" s="91"/>
      <c r="FKO29" s="91"/>
      <c r="FKP29" s="91"/>
      <c r="FKQ29" s="91"/>
      <c r="FKR29" s="91"/>
      <c r="FKS29" s="91"/>
      <c r="FKT29" s="91"/>
      <c r="FKU29" s="91"/>
      <c r="FKV29" s="91"/>
      <c r="FKW29" s="91"/>
      <c r="FKX29" s="91"/>
      <c r="FKY29" s="91"/>
      <c r="FKZ29" s="91"/>
      <c r="FLA29" s="91"/>
      <c r="FLB29" s="91"/>
      <c r="FLC29" s="91"/>
      <c r="FLD29" s="91"/>
      <c r="FLE29" s="91"/>
      <c r="FLF29" s="91"/>
      <c r="FLG29" s="91"/>
      <c r="FLH29" s="91"/>
      <c r="FLI29" s="91"/>
      <c r="FLJ29" s="91"/>
      <c r="FLK29" s="91"/>
      <c r="FLL29" s="91"/>
      <c r="FLM29" s="91"/>
      <c r="FLN29" s="91"/>
      <c r="FLO29" s="91"/>
      <c r="FLP29" s="91"/>
      <c r="FLQ29" s="91"/>
      <c r="FLR29" s="91"/>
      <c r="FLS29" s="91"/>
      <c r="FLT29" s="91"/>
      <c r="FLU29" s="91"/>
      <c r="FLV29" s="91"/>
      <c r="FLW29" s="91"/>
      <c r="FLX29" s="91"/>
      <c r="FLY29" s="91"/>
      <c r="FLZ29" s="91"/>
      <c r="FMA29" s="91"/>
      <c r="FMB29" s="91"/>
      <c r="FMC29" s="91"/>
      <c r="FMD29" s="91"/>
      <c r="FME29" s="91"/>
      <c r="FMF29" s="91"/>
      <c r="FMG29" s="91"/>
      <c r="FMH29" s="91"/>
      <c r="FMI29" s="91"/>
      <c r="FMJ29" s="91"/>
      <c r="FMK29" s="91"/>
      <c r="FML29" s="91"/>
      <c r="FMM29" s="91"/>
      <c r="FMN29" s="91"/>
      <c r="FMO29" s="91"/>
      <c r="FMP29" s="91"/>
      <c r="FMQ29" s="91"/>
      <c r="FMR29" s="91"/>
      <c r="FMS29" s="91"/>
      <c r="FMT29" s="91"/>
      <c r="FMU29" s="91"/>
      <c r="FMV29" s="91"/>
      <c r="FMW29" s="91"/>
      <c r="FMX29" s="91"/>
      <c r="FMY29" s="91"/>
      <c r="FMZ29" s="91"/>
      <c r="FNA29" s="91"/>
      <c r="FNB29" s="91"/>
      <c r="FNC29" s="91"/>
      <c r="FND29" s="91"/>
      <c r="FNE29" s="91"/>
      <c r="FNF29" s="91"/>
      <c r="FNG29" s="91"/>
      <c r="FNH29" s="91"/>
      <c r="FNI29" s="91"/>
      <c r="FNJ29" s="91"/>
      <c r="FNK29" s="91"/>
      <c r="FNL29" s="91"/>
      <c r="FNM29" s="91"/>
      <c r="FNN29" s="91"/>
      <c r="FNO29" s="91"/>
      <c r="FNP29" s="91"/>
      <c r="FNQ29" s="91"/>
      <c r="FNR29" s="91"/>
      <c r="FNS29" s="91"/>
      <c r="FNT29" s="91"/>
      <c r="FNU29" s="91"/>
      <c r="FNV29" s="91"/>
      <c r="FNW29" s="91"/>
      <c r="FNX29" s="91"/>
      <c r="FNY29" s="91"/>
      <c r="FNZ29" s="91"/>
      <c r="FOA29" s="91"/>
      <c r="FOB29" s="91"/>
      <c r="FOC29" s="91"/>
      <c r="FOD29" s="91"/>
      <c r="FOE29" s="91"/>
      <c r="FOF29" s="91"/>
      <c r="FOG29" s="91"/>
      <c r="FOH29" s="91"/>
      <c r="FOI29" s="91"/>
      <c r="FOJ29" s="91"/>
      <c r="FOK29" s="91"/>
      <c r="FOL29" s="91"/>
      <c r="FOM29" s="91"/>
      <c r="FON29" s="91"/>
      <c r="FOO29" s="91"/>
      <c r="FOP29" s="91"/>
      <c r="FOQ29" s="91"/>
      <c r="FOR29" s="91"/>
      <c r="FOS29" s="91"/>
      <c r="FOT29" s="91"/>
      <c r="FOU29" s="91"/>
      <c r="FOV29" s="91"/>
      <c r="FOW29" s="91"/>
      <c r="FOX29" s="91"/>
      <c r="FOY29" s="91"/>
      <c r="FOZ29" s="91"/>
      <c r="FPA29" s="91"/>
      <c r="FPB29" s="91"/>
      <c r="FPC29" s="91"/>
      <c r="FPD29" s="91"/>
      <c r="FPE29" s="91"/>
      <c r="FPF29" s="91"/>
      <c r="FPG29" s="91"/>
      <c r="FPH29" s="91"/>
      <c r="FPI29" s="91"/>
      <c r="FPJ29" s="91"/>
      <c r="FPK29" s="91"/>
      <c r="FPL29" s="91"/>
      <c r="FPM29" s="91"/>
      <c r="FPN29" s="91"/>
      <c r="FPO29" s="91"/>
      <c r="FPP29" s="91"/>
      <c r="FPQ29" s="91"/>
      <c r="FPR29" s="91"/>
      <c r="FPS29" s="91"/>
      <c r="FPT29" s="91"/>
      <c r="FPU29" s="91"/>
      <c r="FPV29" s="91"/>
      <c r="FPW29" s="91"/>
      <c r="FPX29" s="91"/>
      <c r="FPY29" s="91"/>
      <c r="FPZ29" s="91"/>
      <c r="FQA29" s="91"/>
      <c r="FQB29" s="91"/>
      <c r="FQC29" s="91"/>
      <c r="FQD29" s="91"/>
      <c r="FQE29" s="91"/>
      <c r="FQF29" s="91"/>
      <c r="FQG29" s="91"/>
      <c r="FQH29" s="91"/>
      <c r="FQI29" s="91"/>
      <c r="FQJ29" s="91"/>
      <c r="FQK29" s="91"/>
      <c r="FQL29" s="91"/>
      <c r="FQM29" s="91"/>
      <c r="FQN29" s="91"/>
      <c r="FQO29" s="91"/>
      <c r="FQP29" s="91"/>
      <c r="FQQ29" s="91"/>
      <c r="FQR29" s="91"/>
      <c r="FQS29" s="91"/>
      <c r="FQT29" s="91"/>
      <c r="FQU29" s="91"/>
      <c r="FQV29" s="91"/>
      <c r="FQW29" s="91"/>
      <c r="FQX29" s="91"/>
      <c r="FQY29" s="91"/>
      <c r="FQZ29" s="91"/>
      <c r="FRA29" s="91"/>
      <c r="FRB29" s="91"/>
      <c r="FRC29" s="91"/>
      <c r="FRD29" s="91"/>
      <c r="FRE29" s="91"/>
      <c r="FRF29" s="91"/>
      <c r="FRG29" s="91"/>
      <c r="FRH29" s="91"/>
      <c r="FRI29" s="91"/>
      <c r="FRJ29" s="91"/>
      <c r="FRK29" s="91"/>
      <c r="FRL29" s="91"/>
      <c r="FRM29" s="91"/>
      <c r="FRN29" s="91"/>
      <c r="FRO29" s="91"/>
      <c r="FRP29" s="91"/>
      <c r="FRQ29" s="91"/>
      <c r="FRR29" s="91"/>
      <c r="FRS29" s="91"/>
      <c r="FRT29" s="91"/>
      <c r="FRU29" s="91"/>
      <c r="FRV29" s="91"/>
      <c r="FRW29" s="91"/>
      <c r="FRX29" s="91"/>
      <c r="FRY29" s="91"/>
      <c r="FRZ29" s="91"/>
      <c r="FSA29" s="91"/>
      <c r="FSB29" s="91"/>
      <c r="FSC29" s="91"/>
      <c r="FSD29" s="91"/>
      <c r="FSE29" s="91"/>
      <c r="FSF29" s="91"/>
      <c r="FSG29" s="91"/>
      <c r="FSH29" s="91"/>
      <c r="FSI29" s="91"/>
      <c r="FSJ29" s="91"/>
      <c r="FSK29" s="91"/>
      <c r="FSL29" s="91"/>
      <c r="FSM29" s="91"/>
      <c r="FSN29" s="91"/>
      <c r="FSO29" s="91"/>
      <c r="FSP29" s="91"/>
      <c r="FSQ29" s="91"/>
      <c r="FSR29" s="91"/>
      <c r="FSS29" s="91"/>
      <c r="FST29" s="91"/>
      <c r="FSU29" s="91"/>
      <c r="FSV29" s="91"/>
      <c r="FSW29" s="91"/>
      <c r="FSX29" s="91"/>
      <c r="FSY29" s="91"/>
      <c r="FSZ29" s="91"/>
      <c r="FTA29" s="91"/>
      <c r="FTB29" s="91"/>
      <c r="FTC29" s="91"/>
      <c r="FTD29" s="91"/>
      <c r="FTE29" s="91"/>
      <c r="FTF29" s="91"/>
      <c r="FTG29" s="91"/>
      <c r="FTH29" s="91"/>
      <c r="FTI29" s="91"/>
      <c r="FTJ29" s="91"/>
      <c r="FTK29" s="91"/>
      <c r="FTL29" s="91"/>
      <c r="FTM29" s="91"/>
      <c r="FTN29" s="91"/>
      <c r="FTO29" s="91"/>
      <c r="FTP29" s="91"/>
      <c r="FTQ29" s="91"/>
      <c r="FTR29" s="91"/>
      <c r="FTS29" s="91"/>
      <c r="FTT29" s="91"/>
      <c r="FTU29" s="91"/>
      <c r="FTV29" s="91"/>
      <c r="FTW29" s="91"/>
      <c r="FTX29" s="91"/>
      <c r="FTY29" s="91"/>
      <c r="FTZ29" s="91"/>
      <c r="FUA29" s="91"/>
      <c r="FUB29" s="91"/>
      <c r="FUC29" s="91"/>
      <c r="FUD29" s="91"/>
      <c r="FUE29" s="91"/>
      <c r="FUF29" s="91"/>
      <c r="FUG29" s="91"/>
      <c r="FUH29" s="91"/>
      <c r="FUI29" s="91"/>
      <c r="FUJ29" s="91"/>
      <c r="FUK29" s="91"/>
      <c r="FUL29" s="91"/>
      <c r="FUM29" s="91"/>
      <c r="FUN29" s="91"/>
      <c r="FUO29" s="91"/>
      <c r="FUP29" s="91"/>
      <c r="FUQ29" s="91"/>
      <c r="FUR29" s="91"/>
      <c r="FUS29" s="91"/>
      <c r="FUT29" s="91"/>
      <c r="FUU29" s="91"/>
      <c r="FUV29" s="91"/>
      <c r="FUW29" s="91"/>
      <c r="FUX29" s="91"/>
      <c r="FUY29" s="91"/>
      <c r="FUZ29" s="91"/>
      <c r="FVA29" s="91"/>
      <c r="FVB29" s="91"/>
      <c r="FVC29" s="91"/>
      <c r="FVD29" s="91"/>
      <c r="FVE29" s="91"/>
      <c r="FVF29" s="91"/>
      <c r="FVG29" s="91"/>
      <c r="FVH29" s="91"/>
      <c r="FVI29" s="91"/>
      <c r="FVJ29" s="91"/>
      <c r="FVK29" s="91"/>
      <c r="FVL29" s="91"/>
      <c r="FVM29" s="91"/>
      <c r="FVN29" s="91"/>
      <c r="FVO29" s="91"/>
      <c r="FVP29" s="91"/>
      <c r="FVQ29" s="91"/>
      <c r="FVR29" s="91"/>
      <c r="FVS29" s="91"/>
      <c r="FVT29" s="91"/>
      <c r="FVU29" s="91"/>
      <c r="FVV29" s="91"/>
      <c r="FVW29" s="91"/>
      <c r="FVX29" s="91"/>
      <c r="FVY29" s="91"/>
      <c r="FVZ29" s="91"/>
      <c r="FWA29" s="91"/>
      <c r="FWB29" s="91"/>
      <c r="FWC29" s="91"/>
      <c r="FWD29" s="91"/>
      <c r="FWE29" s="91"/>
      <c r="FWF29" s="91"/>
      <c r="FWG29" s="91"/>
      <c r="FWH29" s="91"/>
      <c r="FWI29" s="91"/>
      <c r="FWJ29" s="91"/>
      <c r="FWK29" s="91"/>
      <c r="FWL29" s="91"/>
      <c r="FWM29" s="91"/>
      <c r="FWN29" s="91"/>
      <c r="FWO29" s="91"/>
      <c r="FWP29" s="91"/>
      <c r="FWQ29" s="91"/>
      <c r="FWR29" s="91"/>
      <c r="FWS29" s="91"/>
      <c r="FWT29" s="91"/>
      <c r="FWU29" s="91"/>
      <c r="FWV29" s="91"/>
      <c r="FWW29" s="91"/>
      <c r="FWX29" s="91"/>
      <c r="FWY29" s="91"/>
      <c r="FWZ29" s="91"/>
      <c r="FXA29" s="91"/>
      <c r="FXB29" s="91"/>
      <c r="FXC29" s="91"/>
      <c r="FXD29" s="91"/>
      <c r="FXE29" s="91"/>
      <c r="FXF29" s="91"/>
      <c r="FXG29" s="91"/>
      <c r="FXH29" s="91"/>
      <c r="FXI29" s="91"/>
      <c r="FXJ29" s="91"/>
      <c r="FXK29" s="91"/>
      <c r="FXL29" s="91"/>
      <c r="FXM29" s="91"/>
      <c r="FXN29" s="91"/>
      <c r="FXO29" s="91"/>
      <c r="FXP29" s="91"/>
      <c r="FXQ29" s="91"/>
      <c r="FXR29" s="91"/>
      <c r="FXS29" s="91"/>
      <c r="FXT29" s="91"/>
      <c r="FXU29" s="91"/>
      <c r="FXV29" s="91"/>
      <c r="FXW29" s="91"/>
      <c r="FXX29" s="91"/>
      <c r="FXY29" s="91"/>
      <c r="FXZ29" s="91"/>
      <c r="FYA29" s="91"/>
      <c r="FYB29" s="91"/>
      <c r="FYC29" s="91"/>
      <c r="FYD29" s="91"/>
      <c r="FYE29" s="91"/>
      <c r="FYF29" s="91"/>
      <c r="FYG29" s="91"/>
      <c r="FYH29" s="91"/>
      <c r="FYI29" s="91"/>
      <c r="FYJ29" s="91"/>
      <c r="FYK29" s="91"/>
      <c r="FYL29" s="91"/>
      <c r="FYM29" s="91"/>
      <c r="FYN29" s="91"/>
      <c r="FYO29" s="91"/>
      <c r="FYP29" s="91"/>
      <c r="FYQ29" s="91"/>
      <c r="FYR29" s="91"/>
      <c r="FYS29" s="91"/>
      <c r="FYT29" s="91"/>
      <c r="FYU29" s="91"/>
      <c r="FYV29" s="91"/>
      <c r="FYW29" s="91"/>
      <c r="FYX29" s="91"/>
      <c r="FYY29" s="91"/>
      <c r="FYZ29" s="91"/>
      <c r="FZA29" s="91"/>
      <c r="FZB29" s="91"/>
      <c r="FZC29" s="91"/>
      <c r="FZD29" s="91"/>
      <c r="FZE29" s="91"/>
      <c r="FZF29" s="91"/>
      <c r="FZG29" s="91"/>
      <c r="FZH29" s="91"/>
      <c r="FZI29" s="91"/>
      <c r="FZJ29" s="91"/>
      <c r="FZK29" s="91"/>
      <c r="FZL29" s="91"/>
      <c r="FZM29" s="91"/>
      <c r="FZN29" s="91"/>
      <c r="FZO29" s="91"/>
      <c r="FZP29" s="91"/>
      <c r="FZQ29" s="91"/>
      <c r="FZR29" s="91"/>
      <c r="FZS29" s="91"/>
      <c r="FZT29" s="91"/>
      <c r="FZU29" s="91"/>
      <c r="FZV29" s="91"/>
      <c r="FZW29" s="91"/>
      <c r="FZX29" s="91"/>
      <c r="FZY29" s="91"/>
      <c r="FZZ29" s="91"/>
      <c r="GAA29" s="91"/>
      <c r="GAB29" s="91"/>
      <c r="GAC29" s="91"/>
      <c r="GAD29" s="91"/>
      <c r="GAE29" s="91"/>
      <c r="GAF29" s="91"/>
      <c r="GAG29" s="91"/>
      <c r="GAH29" s="91"/>
      <c r="GAI29" s="91"/>
      <c r="GAJ29" s="91"/>
      <c r="GAK29" s="91"/>
      <c r="GAL29" s="91"/>
      <c r="GAM29" s="91"/>
      <c r="GAN29" s="91"/>
      <c r="GAO29" s="91"/>
      <c r="GAP29" s="91"/>
      <c r="GAQ29" s="91"/>
      <c r="GAR29" s="91"/>
      <c r="GAS29" s="91"/>
      <c r="GAT29" s="91"/>
      <c r="GAU29" s="91"/>
      <c r="GAV29" s="91"/>
      <c r="GAW29" s="91"/>
      <c r="GAX29" s="91"/>
      <c r="GAY29" s="91"/>
      <c r="GAZ29" s="91"/>
      <c r="GBA29" s="91"/>
      <c r="GBB29" s="91"/>
      <c r="GBC29" s="91"/>
      <c r="GBD29" s="91"/>
      <c r="GBE29" s="91"/>
      <c r="GBF29" s="91"/>
      <c r="GBG29" s="91"/>
      <c r="GBH29" s="91"/>
      <c r="GBI29" s="91"/>
      <c r="GBJ29" s="91"/>
      <c r="GBK29" s="91"/>
      <c r="GBL29" s="91"/>
      <c r="GBM29" s="91"/>
      <c r="GBN29" s="91"/>
      <c r="GBO29" s="91"/>
      <c r="GBP29" s="91"/>
      <c r="GBQ29" s="91"/>
      <c r="GBR29" s="91"/>
      <c r="GBS29" s="91"/>
      <c r="GBT29" s="91"/>
      <c r="GBU29" s="91"/>
      <c r="GBV29" s="91"/>
      <c r="GBW29" s="91"/>
      <c r="GBX29" s="91"/>
      <c r="GBY29" s="91"/>
      <c r="GBZ29" s="91"/>
      <c r="GCA29" s="91"/>
      <c r="GCB29" s="91"/>
      <c r="GCC29" s="91"/>
      <c r="GCD29" s="91"/>
      <c r="GCE29" s="91"/>
      <c r="GCF29" s="91"/>
      <c r="GCG29" s="91"/>
      <c r="GCH29" s="91"/>
      <c r="GCI29" s="91"/>
      <c r="GCJ29" s="91"/>
      <c r="GCK29" s="91"/>
      <c r="GCL29" s="91"/>
      <c r="GCM29" s="91"/>
      <c r="GCN29" s="91"/>
      <c r="GCO29" s="91"/>
      <c r="GCP29" s="91"/>
      <c r="GCQ29" s="91"/>
      <c r="GCR29" s="91"/>
      <c r="GCS29" s="91"/>
      <c r="GCT29" s="91"/>
      <c r="GCU29" s="91"/>
      <c r="GCV29" s="91"/>
      <c r="GCW29" s="91"/>
      <c r="GCX29" s="91"/>
      <c r="GCY29" s="91"/>
      <c r="GCZ29" s="91"/>
      <c r="GDA29" s="91"/>
      <c r="GDB29" s="91"/>
      <c r="GDC29" s="91"/>
      <c r="GDD29" s="91"/>
      <c r="GDE29" s="91"/>
      <c r="GDF29" s="91"/>
      <c r="GDG29" s="91"/>
      <c r="GDH29" s="91"/>
      <c r="GDI29" s="91"/>
      <c r="GDJ29" s="91"/>
      <c r="GDK29" s="91"/>
      <c r="GDL29" s="91"/>
      <c r="GDM29" s="91"/>
      <c r="GDN29" s="91"/>
      <c r="GDO29" s="91"/>
      <c r="GDP29" s="91"/>
      <c r="GDQ29" s="91"/>
      <c r="GDR29" s="91"/>
      <c r="GDS29" s="91"/>
      <c r="GDT29" s="91"/>
      <c r="GDU29" s="91"/>
      <c r="GDV29" s="91"/>
      <c r="GDW29" s="91"/>
      <c r="GDX29" s="91"/>
      <c r="GDY29" s="91"/>
      <c r="GDZ29" s="91"/>
      <c r="GEA29" s="91"/>
      <c r="GEB29" s="91"/>
      <c r="GEC29" s="91"/>
      <c r="GED29" s="91"/>
      <c r="GEE29" s="91"/>
      <c r="GEF29" s="91"/>
      <c r="GEG29" s="91"/>
      <c r="GEH29" s="91"/>
      <c r="GEI29" s="91"/>
      <c r="GEJ29" s="91"/>
      <c r="GEK29" s="91"/>
      <c r="GEL29" s="91"/>
      <c r="GEM29" s="91"/>
      <c r="GEN29" s="91"/>
      <c r="GEO29" s="91"/>
      <c r="GEP29" s="91"/>
      <c r="GEQ29" s="91"/>
      <c r="GER29" s="91"/>
      <c r="GES29" s="91"/>
      <c r="GET29" s="91"/>
      <c r="GEU29" s="91"/>
      <c r="GEV29" s="91"/>
      <c r="GEW29" s="91"/>
      <c r="GEX29" s="91"/>
      <c r="GEY29" s="91"/>
      <c r="GEZ29" s="91"/>
      <c r="GFA29" s="91"/>
      <c r="GFB29" s="91"/>
      <c r="GFC29" s="91"/>
      <c r="GFD29" s="91"/>
      <c r="GFE29" s="91"/>
      <c r="GFF29" s="91"/>
      <c r="GFG29" s="91"/>
      <c r="GFH29" s="91"/>
      <c r="GFI29" s="91"/>
      <c r="GFJ29" s="91"/>
      <c r="GFK29" s="91"/>
      <c r="GFL29" s="91"/>
      <c r="GFM29" s="91"/>
      <c r="GFN29" s="91"/>
      <c r="GFO29" s="91"/>
      <c r="GFP29" s="91"/>
      <c r="GFQ29" s="91"/>
      <c r="GFR29" s="91"/>
      <c r="GFS29" s="91"/>
      <c r="GFT29" s="91"/>
      <c r="GFU29" s="91"/>
      <c r="GFV29" s="91"/>
      <c r="GFW29" s="91"/>
      <c r="GFX29" s="91"/>
      <c r="GFY29" s="91"/>
      <c r="GFZ29" s="91"/>
      <c r="GGA29" s="91"/>
      <c r="GGB29" s="91"/>
      <c r="GGC29" s="91"/>
      <c r="GGD29" s="91"/>
      <c r="GGE29" s="91"/>
      <c r="GGF29" s="91"/>
      <c r="GGG29" s="91"/>
      <c r="GGH29" s="91"/>
      <c r="GGI29" s="91"/>
      <c r="GGJ29" s="91"/>
      <c r="GGK29" s="91"/>
      <c r="GGL29" s="91"/>
      <c r="GGM29" s="91"/>
      <c r="GGN29" s="91"/>
      <c r="GGO29" s="91"/>
      <c r="GGP29" s="91"/>
      <c r="GGQ29" s="91"/>
      <c r="GGR29" s="91"/>
      <c r="GGS29" s="91"/>
      <c r="GGT29" s="91"/>
      <c r="GGU29" s="91"/>
      <c r="GGV29" s="91"/>
      <c r="GGW29" s="91"/>
      <c r="GGX29" s="91"/>
      <c r="GGY29" s="91"/>
      <c r="GGZ29" s="91"/>
      <c r="GHA29" s="91"/>
      <c r="GHB29" s="91"/>
      <c r="GHC29" s="91"/>
      <c r="GHD29" s="91"/>
      <c r="GHE29" s="91"/>
      <c r="GHF29" s="91"/>
      <c r="GHG29" s="91"/>
      <c r="GHH29" s="91"/>
      <c r="GHI29" s="91"/>
      <c r="GHJ29" s="91"/>
      <c r="GHK29" s="91"/>
      <c r="GHL29" s="91"/>
      <c r="GHM29" s="91"/>
      <c r="GHN29" s="91"/>
      <c r="GHO29" s="91"/>
      <c r="GHP29" s="91"/>
      <c r="GHQ29" s="91"/>
      <c r="GHR29" s="91"/>
      <c r="GHS29" s="91"/>
      <c r="GHT29" s="91"/>
      <c r="GHU29" s="91"/>
      <c r="GHV29" s="91"/>
      <c r="GHW29" s="91"/>
      <c r="GHX29" s="91"/>
      <c r="GHY29" s="91"/>
      <c r="GHZ29" s="91"/>
      <c r="GIA29" s="91"/>
      <c r="GIB29" s="91"/>
      <c r="GIC29" s="91"/>
      <c r="GID29" s="91"/>
      <c r="GIE29" s="91"/>
      <c r="GIF29" s="91"/>
      <c r="GIG29" s="91"/>
      <c r="GIH29" s="91"/>
      <c r="GII29" s="91"/>
      <c r="GIJ29" s="91"/>
      <c r="GIK29" s="91"/>
      <c r="GIL29" s="91"/>
      <c r="GIM29" s="91"/>
      <c r="GIN29" s="91"/>
      <c r="GIO29" s="91"/>
      <c r="GIP29" s="91"/>
      <c r="GIQ29" s="91"/>
      <c r="GIR29" s="91"/>
      <c r="GIS29" s="91"/>
      <c r="GIT29" s="91"/>
      <c r="GIU29" s="91"/>
      <c r="GIV29" s="91"/>
      <c r="GIW29" s="91"/>
      <c r="GIX29" s="91"/>
      <c r="GIY29" s="91"/>
      <c r="GIZ29" s="91"/>
      <c r="GJA29" s="91"/>
      <c r="GJB29" s="91"/>
      <c r="GJC29" s="91"/>
      <c r="GJD29" s="91"/>
      <c r="GJE29" s="91"/>
      <c r="GJF29" s="91"/>
      <c r="GJG29" s="91"/>
      <c r="GJH29" s="91"/>
      <c r="GJI29" s="91"/>
      <c r="GJJ29" s="91"/>
      <c r="GJK29" s="91"/>
      <c r="GJL29" s="91"/>
      <c r="GJM29" s="91"/>
      <c r="GJN29" s="91"/>
      <c r="GJO29" s="91"/>
      <c r="GJP29" s="91"/>
      <c r="GJQ29" s="91"/>
      <c r="GJR29" s="91"/>
      <c r="GJS29" s="91"/>
      <c r="GJT29" s="91"/>
      <c r="GJU29" s="91"/>
      <c r="GJV29" s="91"/>
      <c r="GJW29" s="91"/>
      <c r="GJX29" s="91"/>
      <c r="GJY29" s="91"/>
      <c r="GJZ29" s="91"/>
      <c r="GKA29" s="91"/>
      <c r="GKB29" s="91"/>
      <c r="GKC29" s="91"/>
      <c r="GKD29" s="91"/>
      <c r="GKE29" s="91"/>
      <c r="GKF29" s="91"/>
      <c r="GKG29" s="91"/>
      <c r="GKH29" s="91"/>
      <c r="GKI29" s="91"/>
      <c r="GKJ29" s="91"/>
      <c r="GKK29" s="91"/>
      <c r="GKL29" s="91"/>
      <c r="GKM29" s="91"/>
      <c r="GKN29" s="91"/>
      <c r="GKO29" s="91"/>
      <c r="GKP29" s="91"/>
      <c r="GKQ29" s="91"/>
      <c r="GKR29" s="91"/>
      <c r="GKS29" s="91"/>
      <c r="GKT29" s="91"/>
      <c r="GKU29" s="91"/>
      <c r="GKV29" s="91"/>
      <c r="GKW29" s="91"/>
      <c r="GKX29" s="91"/>
      <c r="GKY29" s="91"/>
      <c r="GKZ29" s="91"/>
      <c r="GLA29" s="91"/>
      <c r="GLB29" s="91"/>
      <c r="GLC29" s="91"/>
      <c r="GLD29" s="91"/>
      <c r="GLE29" s="91"/>
      <c r="GLF29" s="91"/>
      <c r="GLG29" s="91"/>
      <c r="GLH29" s="91"/>
      <c r="GLI29" s="91"/>
      <c r="GLJ29" s="91"/>
      <c r="GLK29" s="91"/>
      <c r="GLL29" s="91"/>
      <c r="GLM29" s="91"/>
      <c r="GLN29" s="91"/>
      <c r="GLO29" s="91"/>
      <c r="GLP29" s="91"/>
      <c r="GLQ29" s="91"/>
      <c r="GLR29" s="91"/>
      <c r="GLS29" s="91"/>
      <c r="GLT29" s="91"/>
      <c r="GLU29" s="91"/>
      <c r="GLV29" s="91"/>
      <c r="GLW29" s="91"/>
      <c r="GLX29" s="91"/>
      <c r="GLY29" s="91"/>
      <c r="GLZ29" s="91"/>
      <c r="GMA29" s="91"/>
      <c r="GMB29" s="91"/>
      <c r="GMC29" s="91"/>
      <c r="GMD29" s="91"/>
      <c r="GME29" s="91"/>
      <c r="GMF29" s="91"/>
      <c r="GMG29" s="91"/>
      <c r="GMH29" s="91"/>
      <c r="GMI29" s="91"/>
      <c r="GMJ29" s="91"/>
      <c r="GMK29" s="91"/>
      <c r="GML29" s="91"/>
      <c r="GMM29" s="91"/>
      <c r="GMN29" s="91"/>
      <c r="GMO29" s="91"/>
      <c r="GMP29" s="91"/>
      <c r="GMQ29" s="91"/>
      <c r="GMR29" s="91"/>
      <c r="GMS29" s="91"/>
      <c r="GMT29" s="91"/>
      <c r="GMU29" s="91"/>
      <c r="GMV29" s="91"/>
      <c r="GMW29" s="91"/>
      <c r="GMX29" s="91"/>
      <c r="GMY29" s="91"/>
      <c r="GMZ29" s="91"/>
      <c r="GNA29" s="91"/>
      <c r="GNB29" s="91"/>
      <c r="GNC29" s="91"/>
      <c r="GND29" s="91"/>
      <c r="GNE29" s="91"/>
      <c r="GNF29" s="91"/>
      <c r="GNG29" s="91"/>
      <c r="GNH29" s="91"/>
      <c r="GNI29" s="91"/>
      <c r="GNJ29" s="91"/>
      <c r="GNK29" s="91"/>
      <c r="GNL29" s="91"/>
      <c r="GNM29" s="91"/>
      <c r="GNN29" s="91"/>
      <c r="GNO29" s="91"/>
      <c r="GNP29" s="91"/>
      <c r="GNQ29" s="91"/>
      <c r="GNR29" s="91"/>
      <c r="GNS29" s="91"/>
      <c r="GNT29" s="91"/>
      <c r="GNU29" s="91"/>
      <c r="GNV29" s="91"/>
      <c r="GNW29" s="91"/>
      <c r="GNX29" s="91"/>
      <c r="GNY29" s="91"/>
      <c r="GNZ29" s="91"/>
      <c r="GOA29" s="91"/>
      <c r="GOB29" s="91"/>
      <c r="GOC29" s="91"/>
      <c r="GOD29" s="91"/>
      <c r="GOE29" s="91"/>
      <c r="GOF29" s="91"/>
      <c r="GOG29" s="91"/>
      <c r="GOH29" s="91"/>
      <c r="GOI29" s="91"/>
      <c r="GOJ29" s="91"/>
      <c r="GOK29" s="91"/>
      <c r="GOL29" s="91"/>
      <c r="GOM29" s="91"/>
      <c r="GON29" s="91"/>
      <c r="GOO29" s="91"/>
      <c r="GOP29" s="91"/>
      <c r="GOQ29" s="91"/>
      <c r="GOR29" s="91"/>
      <c r="GOS29" s="91"/>
      <c r="GOT29" s="91"/>
      <c r="GOU29" s="91"/>
      <c r="GOV29" s="91"/>
      <c r="GOW29" s="91"/>
      <c r="GOX29" s="91"/>
      <c r="GOY29" s="91"/>
      <c r="GOZ29" s="91"/>
      <c r="GPA29" s="91"/>
      <c r="GPB29" s="91"/>
      <c r="GPC29" s="91"/>
      <c r="GPD29" s="91"/>
      <c r="GPE29" s="91"/>
      <c r="GPF29" s="91"/>
      <c r="GPG29" s="91"/>
      <c r="GPH29" s="91"/>
      <c r="GPI29" s="91"/>
      <c r="GPJ29" s="91"/>
      <c r="GPK29" s="91"/>
      <c r="GPL29" s="91"/>
      <c r="GPM29" s="91"/>
      <c r="GPN29" s="91"/>
      <c r="GPO29" s="91"/>
      <c r="GPP29" s="91"/>
      <c r="GPQ29" s="91"/>
      <c r="GPR29" s="91"/>
      <c r="GPS29" s="91"/>
      <c r="GPT29" s="91"/>
      <c r="GPU29" s="91"/>
      <c r="GPV29" s="91"/>
      <c r="GPW29" s="91"/>
      <c r="GPX29" s="91"/>
      <c r="GPY29" s="91"/>
      <c r="GPZ29" s="91"/>
      <c r="GQA29" s="91"/>
      <c r="GQB29" s="91"/>
      <c r="GQC29" s="91"/>
      <c r="GQD29" s="91"/>
      <c r="GQE29" s="91"/>
      <c r="GQF29" s="91"/>
      <c r="GQG29" s="91"/>
      <c r="GQH29" s="91"/>
      <c r="GQI29" s="91"/>
      <c r="GQJ29" s="91"/>
      <c r="GQK29" s="91"/>
      <c r="GQL29" s="91"/>
      <c r="GQM29" s="91"/>
      <c r="GQN29" s="91"/>
      <c r="GQO29" s="91"/>
      <c r="GQP29" s="91"/>
      <c r="GQQ29" s="91"/>
      <c r="GQR29" s="91"/>
      <c r="GQS29" s="91"/>
      <c r="GQT29" s="91"/>
      <c r="GQU29" s="91"/>
      <c r="GQV29" s="91"/>
      <c r="GQW29" s="91"/>
      <c r="GQX29" s="91"/>
      <c r="GQY29" s="91"/>
      <c r="GQZ29" s="91"/>
      <c r="GRA29" s="91"/>
      <c r="GRB29" s="91"/>
      <c r="GRC29" s="91"/>
      <c r="GRD29" s="91"/>
      <c r="GRE29" s="91"/>
      <c r="GRF29" s="91"/>
      <c r="GRG29" s="91"/>
      <c r="GRH29" s="91"/>
      <c r="GRI29" s="91"/>
      <c r="GRJ29" s="91"/>
      <c r="GRK29" s="91"/>
      <c r="GRL29" s="91"/>
      <c r="GRM29" s="91"/>
      <c r="GRN29" s="91"/>
      <c r="GRO29" s="91"/>
      <c r="GRP29" s="91"/>
      <c r="GRQ29" s="91"/>
      <c r="GRR29" s="91"/>
      <c r="GRS29" s="91"/>
      <c r="GRT29" s="91"/>
      <c r="GRU29" s="91"/>
      <c r="GRV29" s="91"/>
      <c r="GRW29" s="91"/>
      <c r="GRX29" s="91"/>
      <c r="GRY29" s="91"/>
      <c r="GRZ29" s="91"/>
      <c r="GSA29" s="91"/>
      <c r="GSB29" s="91"/>
      <c r="GSC29" s="91"/>
      <c r="GSD29" s="91"/>
      <c r="GSE29" s="91"/>
      <c r="GSF29" s="91"/>
      <c r="GSG29" s="91"/>
      <c r="GSH29" s="91"/>
      <c r="GSI29" s="91"/>
      <c r="GSJ29" s="91"/>
      <c r="GSK29" s="91"/>
      <c r="GSL29" s="91"/>
      <c r="GSM29" s="91"/>
      <c r="GSN29" s="91"/>
      <c r="GSO29" s="91"/>
      <c r="GSP29" s="91"/>
      <c r="GSQ29" s="91"/>
      <c r="GSR29" s="91"/>
      <c r="GSS29" s="91"/>
      <c r="GST29" s="91"/>
      <c r="GSU29" s="91"/>
      <c r="GSV29" s="91"/>
      <c r="GSW29" s="91"/>
      <c r="GSX29" s="91"/>
      <c r="GSY29" s="91"/>
      <c r="GSZ29" s="91"/>
      <c r="GTA29" s="91"/>
      <c r="GTB29" s="91"/>
      <c r="GTC29" s="91"/>
      <c r="GTD29" s="91"/>
      <c r="GTE29" s="91"/>
      <c r="GTF29" s="91"/>
      <c r="GTG29" s="91"/>
      <c r="GTH29" s="91"/>
      <c r="GTI29" s="91"/>
      <c r="GTJ29" s="91"/>
      <c r="GTK29" s="91"/>
      <c r="GTL29" s="91"/>
      <c r="GTM29" s="91"/>
      <c r="GTN29" s="91"/>
      <c r="GTO29" s="91"/>
      <c r="GTP29" s="91"/>
      <c r="GTQ29" s="91"/>
      <c r="GTR29" s="91"/>
      <c r="GTS29" s="91"/>
      <c r="GTT29" s="91"/>
      <c r="GTU29" s="91"/>
      <c r="GTV29" s="91"/>
      <c r="GTW29" s="91"/>
      <c r="GTX29" s="91"/>
      <c r="GTY29" s="91"/>
      <c r="GTZ29" s="91"/>
      <c r="GUA29" s="91"/>
      <c r="GUB29" s="91"/>
      <c r="GUC29" s="91"/>
      <c r="GUD29" s="91"/>
      <c r="GUE29" s="91"/>
      <c r="GUF29" s="91"/>
      <c r="GUG29" s="91"/>
      <c r="GUH29" s="91"/>
      <c r="GUI29" s="91"/>
      <c r="GUJ29" s="91"/>
      <c r="GUK29" s="91"/>
      <c r="GUL29" s="91"/>
      <c r="GUM29" s="91"/>
      <c r="GUN29" s="91"/>
      <c r="GUO29" s="91"/>
      <c r="GUP29" s="91"/>
      <c r="GUQ29" s="91"/>
      <c r="GUR29" s="91"/>
      <c r="GUS29" s="91"/>
      <c r="GUT29" s="91"/>
      <c r="GUU29" s="91"/>
      <c r="GUV29" s="91"/>
      <c r="GUW29" s="91"/>
      <c r="GUX29" s="91"/>
      <c r="GUY29" s="91"/>
      <c r="GUZ29" s="91"/>
      <c r="GVA29" s="91"/>
      <c r="GVB29" s="91"/>
      <c r="GVC29" s="91"/>
      <c r="GVD29" s="91"/>
      <c r="GVE29" s="91"/>
      <c r="GVF29" s="91"/>
      <c r="GVG29" s="91"/>
      <c r="GVH29" s="91"/>
      <c r="GVI29" s="91"/>
      <c r="GVJ29" s="91"/>
      <c r="GVK29" s="91"/>
      <c r="GVL29" s="91"/>
      <c r="GVM29" s="91"/>
      <c r="GVN29" s="91"/>
      <c r="GVO29" s="91"/>
      <c r="GVP29" s="91"/>
      <c r="GVQ29" s="91"/>
      <c r="GVR29" s="91"/>
      <c r="GVS29" s="91"/>
      <c r="GVT29" s="91"/>
      <c r="GVU29" s="91"/>
      <c r="GVV29" s="91"/>
      <c r="GVW29" s="91"/>
      <c r="GVX29" s="91"/>
      <c r="GVY29" s="91"/>
      <c r="GVZ29" s="91"/>
      <c r="GWA29" s="91"/>
      <c r="GWB29" s="91"/>
      <c r="GWC29" s="91"/>
      <c r="GWD29" s="91"/>
      <c r="GWE29" s="91"/>
      <c r="GWF29" s="91"/>
      <c r="GWG29" s="91"/>
      <c r="GWH29" s="91"/>
      <c r="GWI29" s="91"/>
      <c r="GWJ29" s="91"/>
      <c r="GWK29" s="91"/>
      <c r="GWL29" s="91"/>
      <c r="GWM29" s="91"/>
      <c r="GWN29" s="91"/>
      <c r="GWO29" s="91"/>
      <c r="GWP29" s="91"/>
      <c r="GWQ29" s="91"/>
      <c r="GWR29" s="91"/>
      <c r="GWS29" s="91"/>
      <c r="GWT29" s="91"/>
      <c r="GWU29" s="91"/>
      <c r="GWV29" s="91"/>
      <c r="GWW29" s="91"/>
      <c r="GWX29" s="91"/>
      <c r="GWY29" s="91"/>
      <c r="GWZ29" s="91"/>
      <c r="GXA29" s="91"/>
      <c r="GXB29" s="91"/>
      <c r="GXC29" s="91"/>
      <c r="GXD29" s="91"/>
      <c r="GXE29" s="91"/>
      <c r="GXF29" s="91"/>
      <c r="GXG29" s="91"/>
      <c r="GXH29" s="91"/>
      <c r="GXI29" s="91"/>
      <c r="GXJ29" s="91"/>
      <c r="GXK29" s="91"/>
      <c r="GXL29" s="91"/>
      <c r="GXM29" s="91"/>
      <c r="GXN29" s="91"/>
      <c r="GXO29" s="91"/>
      <c r="GXP29" s="91"/>
      <c r="GXQ29" s="91"/>
      <c r="GXR29" s="91"/>
      <c r="GXS29" s="91"/>
      <c r="GXT29" s="91"/>
      <c r="GXU29" s="91"/>
      <c r="GXV29" s="91"/>
      <c r="GXW29" s="91"/>
      <c r="GXX29" s="91"/>
      <c r="GXY29" s="91"/>
      <c r="GXZ29" s="91"/>
      <c r="GYA29" s="91"/>
      <c r="GYB29" s="91"/>
      <c r="GYC29" s="91"/>
      <c r="GYD29" s="91"/>
      <c r="GYE29" s="91"/>
      <c r="GYF29" s="91"/>
      <c r="GYG29" s="91"/>
      <c r="GYH29" s="91"/>
      <c r="GYI29" s="91"/>
      <c r="GYJ29" s="91"/>
      <c r="GYK29" s="91"/>
      <c r="GYL29" s="91"/>
      <c r="GYM29" s="91"/>
      <c r="GYN29" s="91"/>
      <c r="GYO29" s="91"/>
      <c r="GYP29" s="91"/>
      <c r="GYQ29" s="91"/>
      <c r="GYR29" s="91"/>
      <c r="GYS29" s="91"/>
      <c r="GYT29" s="91"/>
      <c r="GYU29" s="91"/>
      <c r="GYV29" s="91"/>
      <c r="GYW29" s="91"/>
      <c r="GYX29" s="91"/>
      <c r="GYY29" s="91"/>
      <c r="GYZ29" s="91"/>
      <c r="GZA29" s="91"/>
      <c r="GZB29" s="91"/>
      <c r="GZC29" s="91"/>
      <c r="GZD29" s="91"/>
      <c r="GZE29" s="91"/>
      <c r="GZF29" s="91"/>
      <c r="GZG29" s="91"/>
      <c r="GZH29" s="91"/>
      <c r="GZI29" s="91"/>
      <c r="GZJ29" s="91"/>
      <c r="GZK29" s="91"/>
      <c r="GZL29" s="91"/>
      <c r="GZM29" s="91"/>
      <c r="GZN29" s="91"/>
      <c r="GZO29" s="91"/>
      <c r="GZP29" s="91"/>
      <c r="GZQ29" s="91"/>
      <c r="GZR29" s="91"/>
      <c r="GZS29" s="91"/>
      <c r="GZT29" s="91"/>
      <c r="GZU29" s="91"/>
      <c r="GZV29" s="91"/>
      <c r="GZW29" s="91"/>
      <c r="GZX29" s="91"/>
      <c r="GZY29" s="91"/>
      <c r="GZZ29" s="91"/>
      <c r="HAA29" s="91"/>
      <c r="HAB29" s="91"/>
      <c r="HAC29" s="91"/>
      <c r="HAD29" s="91"/>
      <c r="HAE29" s="91"/>
      <c r="HAF29" s="91"/>
      <c r="HAG29" s="91"/>
      <c r="HAH29" s="91"/>
      <c r="HAI29" s="91"/>
      <c r="HAJ29" s="91"/>
      <c r="HAK29" s="91"/>
      <c r="HAL29" s="91"/>
      <c r="HAM29" s="91"/>
      <c r="HAN29" s="91"/>
      <c r="HAO29" s="91"/>
      <c r="HAP29" s="91"/>
      <c r="HAQ29" s="91"/>
      <c r="HAR29" s="91"/>
      <c r="HAS29" s="91"/>
      <c r="HAT29" s="91"/>
      <c r="HAU29" s="91"/>
      <c r="HAV29" s="91"/>
      <c r="HAW29" s="91"/>
      <c r="HAX29" s="91"/>
      <c r="HAY29" s="91"/>
      <c r="HAZ29" s="91"/>
      <c r="HBA29" s="91"/>
      <c r="HBB29" s="91"/>
      <c r="HBC29" s="91"/>
      <c r="HBD29" s="91"/>
      <c r="HBE29" s="91"/>
      <c r="HBF29" s="91"/>
      <c r="HBG29" s="91"/>
      <c r="HBH29" s="91"/>
      <c r="HBI29" s="91"/>
      <c r="HBJ29" s="91"/>
      <c r="HBK29" s="91"/>
      <c r="HBL29" s="91"/>
      <c r="HBM29" s="91"/>
      <c r="HBN29" s="91"/>
      <c r="HBO29" s="91"/>
      <c r="HBP29" s="91"/>
      <c r="HBQ29" s="91"/>
      <c r="HBR29" s="91"/>
      <c r="HBS29" s="91"/>
      <c r="HBT29" s="91"/>
      <c r="HBU29" s="91"/>
      <c r="HBV29" s="91"/>
      <c r="HBW29" s="91"/>
      <c r="HBX29" s="91"/>
      <c r="HBY29" s="91"/>
      <c r="HBZ29" s="91"/>
      <c r="HCA29" s="91"/>
      <c r="HCB29" s="91"/>
      <c r="HCC29" s="91"/>
      <c r="HCD29" s="91"/>
      <c r="HCE29" s="91"/>
      <c r="HCF29" s="91"/>
      <c r="HCG29" s="91"/>
      <c r="HCH29" s="91"/>
      <c r="HCI29" s="91"/>
      <c r="HCJ29" s="91"/>
      <c r="HCK29" s="91"/>
      <c r="HCL29" s="91"/>
      <c r="HCM29" s="91"/>
      <c r="HCN29" s="91"/>
      <c r="HCO29" s="91"/>
      <c r="HCP29" s="91"/>
      <c r="HCQ29" s="91"/>
      <c r="HCR29" s="91"/>
      <c r="HCS29" s="91"/>
      <c r="HCT29" s="91"/>
      <c r="HCU29" s="91"/>
      <c r="HCV29" s="91"/>
      <c r="HCW29" s="91"/>
      <c r="HCX29" s="91"/>
      <c r="HCY29" s="91"/>
      <c r="HCZ29" s="91"/>
      <c r="HDA29" s="91"/>
      <c r="HDB29" s="91"/>
      <c r="HDC29" s="91"/>
      <c r="HDD29" s="91"/>
      <c r="HDE29" s="91"/>
      <c r="HDF29" s="91"/>
      <c r="HDG29" s="91"/>
      <c r="HDH29" s="91"/>
      <c r="HDI29" s="91"/>
      <c r="HDJ29" s="91"/>
      <c r="HDK29" s="91"/>
      <c r="HDL29" s="91"/>
      <c r="HDM29" s="91"/>
      <c r="HDN29" s="91"/>
      <c r="HDO29" s="91"/>
      <c r="HDP29" s="91"/>
      <c r="HDQ29" s="91"/>
      <c r="HDR29" s="91"/>
      <c r="HDS29" s="91"/>
      <c r="HDT29" s="91"/>
      <c r="HDU29" s="91"/>
      <c r="HDV29" s="91"/>
      <c r="HDW29" s="91"/>
      <c r="HDX29" s="91"/>
      <c r="HDY29" s="91"/>
      <c r="HDZ29" s="91"/>
      <c r="HEA29" s="91"/>
      <c r="HEB29" s="91"/>
      <c r="HEC29" s="91"/>
      <c r="HED29" s="91"/>
      <c r="HEE29" s="91"/>
      <c r="HEF29" s="91"/>
      <c r="HEG29" s="91"/>
      <c r="HEH29" s="91"/>
      <c r="HEI29" s="91"/>
      <c r="HEJ29" s="91"/>
      <c r="HEK29" s="91"/>
      <c r="HEL29" s="91"/>
      <c r="HEM29" s="91"/>
      <c r="HEN29" s="91"/>
      <c r="HEO29" s="91"/>
      <c r="HEP29" s="91"/>
      <c r="HEQ29" s="91"/>
      <c r="HER29" s="91"/>
      <c r="HES29" s="91"/>
      <c r="HET29" s="91"/>
      <c r="HEU29" s="91"/>
      <c r="HEV29" s="91"/>
      <c r="HEW29" s="91"/>
      <c r="HEX29" s="91"/>
      <c r="HEY29" s="91"/>
      <c r="HEZ29" s="91"/>
      <c r="HFA29" s="91"/>
      <c r="HFB29" s="91"/>
      <c r="HFC29" s="91"/>
      <c r="HFD29" s="91"/>
      <c r="HFE29" s="91"/>
      <c r="HFF29" s="91"/>
      <c r="HFG29" s="91"/>
      <c r="HFH29" s="91"/>
      <c r="HFI29" s="91"/>
      <c r="HFJ29" s="91"/>
      <c r="HFK29" s="91"/>
      <c r="HFL29" s="91"/>
      <c r="HFM29" s="91"/>
      <c r="HFN29" s="91"/>
      <c r="HFO29" s="91"/>
      <c r="HFP29" s="91"/>
      <c r="HFQ29" s="91"/>
      <c r="HFR29" s="91"/>
      <c r="HFS29" s="91"/>
      <c r="HFT29" s="91"/>
      <c r="HFU29" s="91"/>
      <c r="HFV29" s="91"/>
      <c r="HFW29" s="91"/>
      <c r="HFX29" s="91"/>
      <c r="HFY29" s="91"/>
      <c r="HFZ29" s="91"/>
      <c r="HGA29" s="91"/>
      <c r="HGB29" s="91"/>
      <c r="HGC29" s="91"/>
      <c r="HGD29" s="91"/>
      <c r="HGE29" s="91"/>
      <c r="HGF29" s="91"/>
      <c r="HGG29" s="91"/>
      <c r="HGH29" s="91"/>
      <c r="HGI29" s="91"/>
      <c r="HGJ29" s="91"/>
      <c r="HGK29" s="91"/>
      <c r="HGL29" s="91"/>
      <c r="HGM29" s="91"/>
      <c r="HGN29" s="91"/>
      <c r="HGO29" s="91"/>
      <c r="HGP29" s="91"/>
      <c r="HGQ29" s="91"/>
      <c r="HGR29" s="91"/>
      <c r="HGS29" s="91"/>
      <c r="HGT29" s="91"/>
      <c r="HGU29" s="91"/>
      <c r="HGV29" s="91"/>
      <c r="HGW29" s="91"/>
      <c r="HGX29" s="91"/>
      <c r="HGY29" s="91"/>
      <c r="HGZ29" s="91"/>
      <c r="HHA29" s="91"/>
      <c r="HHB29" s="91"/>
      <c r="HHC29" s="91"/>
      <c r="HHD29" s="91"/>
      <c r="HHE29" s="91"/>
      <c r="HHF29" s="91"/>
      <c r="HHG29" s="91"/>
      <c r="HHH29" s="91"/>
      <c r="HHI29" s="91"/>
      <c r="HHJ29" s="91"/>
      <c r="HHK29" s="91"/>
      <c r="HHL29" s="91"/>
      <c r="HHM29" s="91"/>
      <c r="HHN29" s="91"/>
      <c r="HHO29" s="91"/>
      <c r="HHP29" s="91"/>
      <c r="HHQ29" s="91"/>
      <c r="HHR29" s="91"/>
      <c r="HHS29" s="91"/>
      <c r="HHT29" s="91"/>
      <c r="HHU29" s="91"/>
      <c r="HHV29" s="91"/>
      <c r="HHW29" s="91"/>
      <c r="HHX29" s="91"/>
      <c r="HHY29" s="91"/>
      <c r="HHZ29" s="91"/>
      <c r="HIA29" s="91"/>
      <c r="HIB29" s="91"/>
      <c r="HIC29" s="91"/>
      <c r="HID29" s="91"/>
      <c r="HIE29" s="91"/>
      <c r="HIF29" s="91"/>
      <c r="HIG29" s="91"/>
      <c r="HIH29" s="91"/>
      <c r="HII29" s="91"/>
      <c r="HIJ29" s="91"/>
      <c r="HIK29" s="91"/>
      <c r="HIL29" s="91"/>
      <c r="HIM29" s="91"/>
      <c r="HIN29" s="91"/>
      <c r="HIO29" s="91"/>
      <c r="HIP29" s="91"/>
      <c r="HIQ29" s="91"/>
      <c r="HIR29" s="91"/>
      <c r="HIS29" s="91"/>
      <c r="HIT29" s="91"/>
      <c r="HIU29" s="91"/>
      <c r="HIV29" s="91"/>
      <c r="HIW29" s="91"/>
      <c r="HIX29" s="91"/>
      <c r="HIY29" s="91"/>
      <c r="HIZ29" s="91"/>
      <c r="HJA29" s="91"/>
      <c r="HJB29" s="91"/>
      <c r="HJC29" s="91"/>
      <c r="HJD29" s="91"/>
      <c r="HJE29" s="91"/>
      <c r="HJF29" s="91"/>
      <c r="HJG29" s="91"/>
      <c r="HJH29" s="91"/>
      <c r="HJI29" s="91"/>
      <c r="HJJ29" s="91"/>
      <c r="HJK29" s="91"/>
      <c r="HJL29" s="91"/>
      <c r="HJM29" s="91"/>
      <c r="HJN29" s="91"/>
      <c r="HJO29" s="91"/>
      <c r="HJP29" s="91"/>
      <c r="HJQ29" s="91"/>
      <c r="HJR29" s="91"/>
      <c r="HJS29" s="91"/>
      <c r="HJT29" s="91"/>
      <c r="HJU29" s="91"/>
      <c r="HJV29" s="91"/>
      <c r="HJW29" s="91"/>
      <c r="HJX29" s="91"/>
      <c r="HJY29" s="91"/>
      <c r="HJZ29" s="91"/>
      <c r="HKA29" s="91"/>
      <c r="HKB29" s="91"/>
      <c r="HKC29" s="91"/>
      <c r="HKD29" s="91"/>
      <c r="HKE29" s="91"/>
      <c r="HKF29" s="91"/>
      <c r="HKG29" s="91"/>
      <c r="HKH29" s="91"/>
      <c r="HKI29" s="91"/>
      <c r="HKJ29" s="91"/>
      <c r="HKK29" s="91"/>
      <c r="HKL29" s="91"/>
      <c r="HKM29" s="91"/>
      <c r="HKN29" s="91"/>
      <c r="HKO29" s="91"/>
      <c r="HKP29" s="91"/>
      <c r="HKQ29" s="91"/>
      <c r="HKR29" s="91"/>
      <c r="HKS29" s="91"/>
      <c r="HKT29" s="91"/>
      <c r="HKU29" s="91"/>
      <c r="HKV29" s="91"/>
      <c r="HKW29" s="91"/>
      <c r="HKX29" s="91"/>
      <c r="HKY29" s="91"/>
      <c r="HKZ29" s="91"/>
      <c r="HLA29" s="91"/>
      <c r="HLB29" s="91"/>
      <c r="HLC29" s="91"/>
      <c r="HLD29" s="91"/>
      <c r="HLE29" s="91"/>
      <c r="HLF29" s="91"/>
      <c r="HLG29" s="91"/>
      <c r="HLH29" s="91"/>
      <c r="HLI29" s="91"/>
      <c r="HLJ29" s="91"/>
      <c r="HLK29" s="91"/>
      <c r="HLL29" s="91"/>
      <c r="HLM29" s="91"/>
      <c r="HLN29" s="91"/>
      <c r="HLO29" s="91"/>
      <c r="HLP29" s="91"/>
      <c r="HLQ29" s="91"/>
      <c r="HLR29" s="91"/>
      <c r="HLS29" s="91"/>
      <c r="HLT29" s="91"/>
      <c r="HLU29" s="91"/>
      <c r="HLV29" s="91"/>
      <c r="HLW29" s="91"/>
      <c r="HLX29" s="91"/>
      <c r="HLY29" s="91"/>
      <c r="HLZ29" s="91"/>
      <c r="HMA29" s="91"/>
      <c r="HMB29" s="91"/>
      <c r="HMC29" s="91"/>
      <c r="HMD29" s="91"/>
      <c r="HME29" s="91"/>
      <c r="HMF29" s="91"/>
      <c r="HMG29" s="91"/>
      <c r="HMH29" s="91"/>
      <c r="HMI29" s="91"/>
      <c r="HMJ29" s="91"/>
      <c r="HMK29" s="91"/>
      <c r="HML29" s="91"/>
      <c r="HMM29" s="91"/>
      <c r="HMN29" s="91"/>
      <c r="HMO29" s="91"/>
      <c r="HMP29" s="91"/>
      <c r="HMQ29" s="91"/>
      <c r="HMR29" s="91"/>
      <c r="HMS29" s="91"/>
      <c r="HMT29" s="91"/>
      <c r="HMU29" s="91"/>
      <c r="HMV29" s="91"/>
      <c r="HMW29" s="91"/>
      <c r="HMX29" s="91"/>
      <c r="HMY29" s="91"/>
      <c r="HMZ29" s="91"/>
      <c r="HNA29" s="91"/>
      <c r="HNB29" s="91"/>
      <c r="HNC29" s="91"/>
      <c r="HND29" s="91"/>
      <c r="HNE29" s="91"/>
      <c r="HNF29" s="91"/>
      <c r="HNG29" s="91"/>
      <c r="HNH29" s="91"/>
      <c r="HNI29" s="91"/>
      <c r="HNJ29" s="91"/>
      <c r="HNK29" s="91"/>
      <c r="HNL29" s="91"/>
      <c r="HNM29" s="91"/>
      <c r="HNN29" s="91"/>
      <c r="HNO29" s="91"/>
      <c r="HNP29" s="91"/>
      <c r="HNQ29" s="91"/>
      <c r="HNR29" s="91"/>
      <c r="HNS29" s="91"/>
      <c r="HNT29" s="91"/>
      <c r="HNU29" s="91"/>
      <c r="HNV29" s="91"/>
      <c r="HNW29" s="91"/>
      <c r="HNX29" s="91"/>
      <c r="HNY29" s="91"/>
      <c r="HNZ29" s="91"/>
      <c r="HOA29" s="91"/>
      <c r="HOB29" s="91"/>
      <c r="HOC29" s="91"/>
      <c r="HOD29" s="91"/>
      <c r="HOE29" s="91"/>
      <c r="HOF29" s="91"/>
      <c r="HOG29" s="91"/>
      <c r="HOH29" s="91"/>
      <c r="HOI29" s="91"/>
      <c r="HOJ29" s="91"/>
      <c r="HOK29" s="91"/>
      <c r="HOL29" s="91"/>
      <c r="HOM29" s="91"/>
      <c r="HON29" s="91"/>
      <c r="HOO29" s="91"/>
      <c r="HOP29" s="91"/>
      <c r="HOQ29" s="91"/>
      <c r="HOR29" s="91"/>
      <c r="HOS29" s="91"/>
      <c r="HOT29" s="91"/>
      <c r="HOU29" s="91"/>
      <c r="HOV29" s="91"/>
      <c r="HOW29" s="91"/>
      <c r="HOX29" s="91"/>
      <c r="HOY29" s="91"/>
      <c r="HOZ29" s="91"/>
      <c r="HPA29" s="91"/>
      <c r="HPB29" s="91"/>
      <c r="HPC29" s="91"/>
      <c r="HPD29" s="91"/>
      <c r="HPE29" s="91"/>
      <c r="HPF29" s="91"/>
      <c r="HPG29" s="91"/>
      <c r="HPH29" s="91"/>
      <c r="HPI29" s="91"/>
      <c r="HPJ29" s="91"/>
      <c r="HPK29" s="91"/>
      <c r="HPL29" s="91"/>
      <c r="HPM29" s="91"/>
      <c r="HPN29" s="91"/>
      <c r="HPO29" s="91"/>
      <c r="HPP29" s="91"/>
      <c r="HPQ29" s="91"/>
      <c r="HPR29" s="91"/>
      <c r="HPS29" s="91"/>
      <c r="HPT29" s="91"/>
      <c r="HPU29" s="91"/>
      <c r="HPV29" s="91"/>
      <c r="HPW29" s="91"/>
      <c r="HPX29" s="91"/>
      <c r="HPY29" s="91"/>
      <c r="HPZ29" s="91"/>
      <c r="HQA29" s="91"/>
      <c r="HQB29" s="91"/>
      <c r="HQC29" s="91"/>
      <c r="HQD29" s="91"/>
      <c r="HQE29" s="91"/>
      <c r="HQF29" s="91"/>
      <c r="HQG29" s="91"/>
      <c r="HQH29" s="91"/>
      <c r="HQI29" s="91"/>
      <c r="HQJ29" s="91"/>
      <c r="HQK29" s="91"/>
      <c r="HQL29" s="91"/>
      <c r="HQM29" s="91"/>
      <c r="HQN29" s="91"/>
      <c r="HQO29" s="91"/>
      <c r="HQP29" s="91"/>
      <c r="HQQ29" s="91"/>
      <c r="HQR29" s="91"/>
      <c r="HQS29" s="91"/>
      <c r="HQT29" s="91"/>
      <c r="HQU29" s="91"/>
      <c r="HQV29" s="91"/>
      <c r="HQW29" s="91"/>
      <c r="HQX29" s="91"/>
      <c r="HQY29" s="91"/>
      <c r="HQZ29" s="91"/>
      <c r="HRA29" s="91"/>
      <c r="HRB29" s="91"/>
      <c r="HRC29" s="91"/>
      <c r="HRD29" s="91"/>
      <c r="HRE29" s="91"/>
      <c r="HRF29" s="91"/>
      <c r="HRG29" s="91"/>
      <c r="HRH29" s="91"/>
      <c r="HRI29" s="91"/>
      <c r="HRJ29" s="91"/>
      <c r="HRK29" s="91"/>
      <c r="HRL29" s="91"/>
      <c r="HRM29" s="91"/>
      <c r="HRN29" s="91"/>
      <c r="HRO29" s="91"/>
      <c r="HRP29" s="91"/>
      <c r="HRQ29" s="91"/>
      <c r="HRR29" s="91"/>
      <c r="HRS29" s="91"/>
      <c r="HRT29" s="91"/>
      <c r="HRU29" s="91"/>
      <c r="HRV29" s="91"/>
      <c r="HRW29" s="91"/>
      <c r="HRX29" s="91"/>
      <c r="HRY29" s="91"/>
      <c r="HRZ29" s="91"/>
      <c r="HSA29" s="91"/>
      <c r="HSB29" s="91"/>
      <c r="HSC29" s="91"/>
      <c r="HSD29" s="91"/>
      <c r="HSE29" s="91"/>
      <c r="HSF29" s="91"/>
      <c r="HSG29" s="91"/>
      <c r="HSH29" s="91"/>
      <c r="HSI29" s="91"/>
      <c r="HSJ29" s="91"/>
      <c r="HSK29" s="91"/>
      <c r="HSL29" s="91"/>
      <c r="HSM29" s="91"/>
      <c r="HSN29" s="91"/>
      <c r="HSO29" s="91"/>
      <c r="HSP29" s="91"/>
      <c r="HSQ29" s="91"/>
      <c r="HSR29" s="91"/>
      <c r="HSS29" s="91"/>
      <c r="HST29" s="91"/>
      <c r="HSU29" s="91"/>
      <c r="HSV29" s="91"/>
      <c r="HSW29" s="91"/>
      <c r="HSX29" s="91"/>
      <c r="HSY29" s="91"/>
      <c r="HSZ29" s="91"/>
      <c r="HTA29" s="91"/>
      <c r="HTB29" s="91"/>
      <c r="HTC29" s="91"/>
      <c r="HTD29" s="91"/>
      <c r="HTE29" s="91"/>
      <c r="HTF29" s="91"/>
      <c r="HTG29" s="91"/>
      <c r="HTH29" s="91"/>
      <c r="HTI29" s="91"/>
      <c r="HTJ29" s="91"/>
      <c r="HTK29" s="91"/>
      <c r="HTL29" s="91"/>
      <c r="HTM29" s="91"/>
      <c r="HTN29" s="91"/>
      <c r="HTO29" s="91"/>
      <c r="HTP29" s="91"/>
      <c r="HTQ29" s="91"/>
      <c r="HTR29" s="91"/>
      <c r="HTS29" s="91"/>
      <c r="HTT29" s="91"/>
      <c r="HTU29" s="91"/>
      <c r="HTV29" s="91"/>
      <c r="HTW29" s="91"/>
      <c r="HTX29" s="91"/>
      <c r="HTY29" s="91"/>
      <c r="HTZ29" s="91"/>
      <c r="HUA29" s="91"/>
      <c r="HUB29" s="91"/>
      <c r="HUC29" s="91"/>
      <c r="HUD29" s="91"/>
      <c r="HUE29" s="91"/>
      <c r="HUF29" s="91"/>
      <c r="HUG29" s="91"/>
      <c r="HUH29" s="91"/>
      <c r="HUI29" s="91"/>
      <c r="HUJ29" s="91"/>
      <c r="HUK29" s="91"/>
      <c r="HUL29" s="91"/>
      <c r="HUM29" s="91"/>
      <c r="HUN29" s="91"/>
      <c r="HUO29" s="91"/>
      <c r="HUP29" s="91"/>
      <c r="HUQ29" s="91"/>
      <c r="HUR29" s="91"/>
      <c r="HUS29" s="91"/>
      <c r="HUT29" s="91"/>
      <c r="HUU29" s="91"/>
      <c r="HUV29" s="91"/>
      <c r="HUW29" s="91"/>
      <c r="HUX29" s="91"/>
      <c r="HUY29" s="91"/>
      <c r="HUZ29" s="91"/>
      <c r="HVA29" s="91"/>
      <c r="HVB29" s="91"/>
      <c r="HVC29" s="91"/>
      <c r="HVD29" s="91"/>
      <c r="HVE29" s="91"/>
      <c r="HVF29" s="91"/>
      <c r="HVG29" s="91"/>
      <c r="HVH29" s="91"/>
      <c r="HVI29" s="91"/>
      <c r="HVJ29" s="91"/>
      <c r="HVK29" s="91"/>
      <c r="HVL29" s="91"/>
      <c r="HVM29" s="91"/>
      <c r="HVN29" s="91"/>
      <c r="HVO29" s="91"/>
      <c r="HVP29" s="91"/>
      <c r="HVQ29" s="91"/>
      <c r="HVR29" s="91"/>
      <c r="HVS29" s="91"/>
      <c r="HVT29" s="91"/>
      <c r="HVU29" s="91"/>
      <c r="HVV29" s="91"/>
      <c r="HVW29" s="91"/>
      <c r="HVX29" s="91"/>
      <c r="HVY29" s="91"/>
      <c r="HVZ29" s="91"/>
      <c r="HWA29" s="91"/>
      <c r="HWB29" s="91"/>
      <c r="HWC29" s="91"/>
      <c r="HWD29" s="91"/>
      <c r="HWE29" s="91"/>
      <c r="HWF29" s="91"/>
      <c r="HWG29" s="91"/>
      <c r="HWH29" s="91"/>
      <c r="HWI29" s="91"/>
      <c r="HWJ29" s="91"/>
      <c r="HWK29" s="91"/>
      <c r="HWL29" s="91"/>
      <c r="HWM29" s="91"/>
      <c r="HWN29" s="91"/>
      <c r="HWO29" s="91"/>
      <c r="HWP29" s="91"/>
      <c r="HWQ29" s="91"/>
      <c r="HWR29" s="91"/>
      <c r="HWS29" s="91"/>
      <c r="HWT29" s="91"/>
      <c r="HWU29" s="91"/>
      <c r="HWV29" s="91"/>
      <c r="HWW29" s="91"/>
      <c r="HWX29" s="91"/>
      <c r="HWY29" s="91"/>
      <c r="HWZ29" s="91"/>
      <c r="HXA29" s="91"/>
      <c r="HXB29" s="91"/>
      <c r="HXC29" s="91"/>
      <c r="HXD29" s="91"/>
      <c r="HXE29" s="91"/>
      <c r="HXF29" s="91"/>
      <c r="HXG29" s="91"/>
      <c r="HXH29" s="91"/>
      <c r="HXI29" s="91"/>
      <c r="HXJ29" s="91"/>
      <c r="HXK29" s="91"/>
      <c r="HXL29" s="91"/>
      <c r="HXM29" s="91"/>
      <c r="HXN29" s="91"/>
      <c r="HXO29" s="91"/>
      <c r="HXP29" s="91"/>
      <c r="HXQ29" s="91"/>
      <c r="HXR29" s="91"/>
      <c r="HXS29" s="91"/>
      <c r="HXT29" s="91"/>
      <c r="HXU29" s="91"/>
      <c r="HXV29" s="91"/>
      <c r="HXW29" s="91"/>
      <c r="HXX29" s="91"/>
      <c r="HXY29" s="91"/>
      <c r="HXZ29" s="91"/>
      <c r="HYA29" s="91"/>
      <c r="HYB29" s="91"/>
      <c r="HYC29" s="91"/>
      <c r="HYD29" s="91"/>
      <c r="HYE29" s="91"/>
      <c r="HYF29" s="91"/>
      <c r="HYG29" s="91"/>
      <c r="HYH29" s="91"/>
      <c r="HYI29" s="91"/>
      <c r="HYJ29" s="91"/>
      <c r="HYK29" s="91"/>
      <c r="HYL29" s="91"/>
      <c r="HYM29" s="91"/>
      <c r="HYN29" s="91"/>
      <c r="HYO29" s="91"/>
      <c r="HYP29" s="91"/>
      <c r="HYQ29" s="91"/>
      <c r="HYR29" s="91"/>
      <c r="HYS29" s="91"/>
      <c r="HYT29" s="91"/>
      <c r="HYU29" s="91"/>
      <c r="HYV29" s="91"/>
      <c r="HYW29" s="91"/>
      <c r="HYX29" s="91"/>
      <c r="HYY29" s="91"/>
      <c r="HYZ29" s="91"/>
      <c r="HZA29" s="91"/>
      <c r="HZB29" s="91"/>
      <c r="HZC29" s="91"/>
      <c r="HZD29" s="91"/>
      <c r="HZE29" s="91"/>
      <c r="HZF29" s="91"/>
      <c r="HZG29" s="91"/>
      <c r="HZH29" s="91"/>
      <c r="HZI29" s="91"/>
      <c r="HZJ29" s="91"/>
      <c r="HZK29" s="91"/>
      <c r="HZL29" s="91"/>
      <c r="HZM29" s="91"/>
      <c r="HZN29" s="91"/>
      <c r="HZO29" s="91"/>
      <c r="HZP29" s="91"/>
      <c r="HZQ29" s="91"/>
      <c r="HZR29" s="91"/>
      <c r="HZS29" s="91"/>
      <c r="HZT29" s="91"/>
      <c r="HZU29" s="91"/>
      <c r="HZV29" s="91"/>
      <c r="HZW29" s="91"/>
      <c r="HZX29" s="91"/>
      <c r="HZY29" s="91"/>
      <c r="HZZ29" s="91"/>
      <c r="IAA29" s="91"/>
      <c r="IAB29" s="91"/>
      <c r="IAC29" s="91"/>
      <c r="IAD29" s="91"/>
      <c r="IAE29" s="91"/>
      <c r="IAF29" s="91"/>
      <c r="IAG29" s="91"/>
      <c r="IAH29" s="91"/>
      <c r="IAI29" s="91"/>
      <c r="IAJ29" s="91"/>
      <c r="IAK29" s="91"/>
      <c r="IAL29" s="91"/>
      <c r="IAM29" s="91"/>
      <c r="IAN29" s="91"/>
      <c r="IAO29" s="91"/>
      <c r="IAP29" s="91"/>
      <c r="IAQ29" s="91"/>
      <c r="IAR29" s="91"/>
      <c r="IAS29" s="91"/>
      <c r="IAT29" s="91"/>
      <c r="IAU29" s="91"/>
      <c r="IAV29" s="91"/>
      <c r="IAW29" s="91"/>
      <c r="IAX29" s="91"/>
      <c r="IAY29" s="91"/>
      <c r="IAZ29" s="91"/>
      <c r="IBA29" s="91"/>
      <c r="IBB29" s="91"/>
      <c r="IBC29" s="91"/>
      <c r="IBD29" s="91"/>
      <c r="IBE29" s="91"/>
      <c r="IBF29" s="91"/>
      <c r="IBG29" s="91"/>
      <c r="IBH29" s="91"/>
      <c r="IBI29" s="91"/>
      <c r="IBJ29" s="91"/>
      <c r="IBK29" s="91"/>
      <c r="IBL29" s="91"/>
      <c r="IBM29" s="91"/>
      <c r="IBN29" s="91"/>
      <c r="IBO29" s="91"/>
      <c r="IBP29" s="91"/>
      <c r="IBQ29" s="91"/>
      <c r="IBR29" s="91"/>
      <c r="IBS29" s="91"/>
      <c r="IBT29" s="91"/>
      <c r="IBU29" s="91"/>
      <c r="IBV29" s="91"/>
      <c r="IBW29" s="91"/>
      <c r="IBX29" s="91"/>
      <c r="IBY29" s="91"/>
      <c r="IBZ29" s="91"/>
      <c r="ICA29" s="91"/>
      <c r="ICB29" s="91"/>
      <c r="ICC29" s="91"/>
      <c r="ICD29" s="91"/>
      <c r="ICE29" s="91"/>
      <c r="ICF29" s="91"/>
      <c r="ICG29" s="91"/>
      <c r="ICH29" s="91"/>
      <c r="ICI29" s="91"/>
      <c r="ICJ29" s="91"/>
      <c r="ICK29" s="91"/>
      <c r="ICL29" s="91"/>
      <c r="ICM29" s="91"/>
      <c r="ICN29" s="91"/>
      <c r="ICO29" s="91"/>
      <c r="ICP29" s="91"/>
      <c r="ICQ29" s="91"/>
      <c r="ICR29" s="91"/>
      <c r="ICS29" s="91"/>
      <c r="ICT29" s="91"/>
      <c r="ICU29" s="91"/>
      <c r="ICV29" s="91"/>
      <c r="ICW29" s="91"/>
      <c r="ICX29" s="91"/>
      <c r="ICY29" s="91"/>
      <c r="ICZ29" s="91"/>
      <c r="IDA29" s="91"/>
      <c r="IDB29" s="91"/>
      <c r="IDC29" s="91"/>
      <c r="IDD29" s="91"/>
      <c r="IDE29" s="91"/>
      <c r="IDF29" s="91"/>
      <c r="IDG29" s="91"/>
      <c r="IDH29" s="91"/>
      <c r="IDI29" s="91"/>
      <c r="IDJ29" s="91"/>
      <c r="IDK29" s="91"/>
      <c r="IDL29" s="91"/>
      <c r="IDM29" s="91"/>
      <c r="IDN29" s="91"/>
      <c r="IDO29" s="91"/>
      <c r="IDP29" s="91"/>
      <c r="IDQ29" s="91"/>
      <c r="IDR29" s="91"/>
      <c r="IDS29" s="91"/>
      <c r="IDT29" s="91"/>
      <c r="IDU29" s="91"/>
      <c r="IDV29" s="91"/>
      <c r="IDW29" s="91"/>
      <c r="IDX29" s="91"/>
      <c r="IDY29" s="91"/>
      <c r="IDZ29" s="91"/>
      <c r="IEA29" s="91"/>
      <c r="IEB29" s="91"/>
      <c r="IEC29" s="91"/>
      <c r="IED29" s="91"/>
      <c r="IEE29" s="91"/>
      <c r="IEF29" s="91"/>
      <c r="IEG29" s="91"/>
      <c r="IEH29" s="91"/>
      <c r="IEI29" s="91"/>
      <c r="IEJ29" s="91"/>
      <c r="IEK29" s="91"/>
      <c r="IEL29" s="91"/>
      <c r="IEM29" s="91"/>
      <c r="IEN29" s="91"/>
      <c r="IEO29" s="91"/>
      <c r="IEP29" s="91"/>
      <c r="IEQ29" s="91"/>
      <c r="IER29" s="91"/>
      <c r="IES29" s="91"/>
      <c r="IET29" s="91"/>
      <c r="IEU29" s="91"/>
      <c r="IEV29" s="91"/>
      <c r="IEW29" s="91"/>
      <c r="IEX29" s="91"/>
      <c r="IEY29" s="91"/>
      <c r="IEZ29" s="91"/>
      <c r="IFA29" s="91"/>
      <c r="IFB29" s="91"/>
      <c r="IFC29" s="91"/>
      <c r="IFD29" s="91"/>
      <c r="IFE29" s="91"/>
      <c r="IFF29" s="91"/>
      <c r="IFG29" s="91"/>
      <c r="IFH29" s="91"/>
      <c r="IFI29" s="91"/>
      <c r="IFJ29" s="91"/>
      <c r="IFK29" s="91"/>
      <c r="IFL29" s="91"/>
      <c r="IFM29" s="91"/>
      <c r="IFN29" s="91"/>
      <c r="IFO29" s="91"/>
      <c r="IFP29" s="91"/>
      <c r="IFQ29" s="91"/>
      <c r="IFR29" s="91"/>
      <c r="IFS29" s="91"/>
      <c r="IFT29" s="91"/>
      <c r="IFU29" s="91"/>
      <c r="IFV29" s="91"/>
      <c r="IFW29" s="91"/>
      <c r="IFX29" s="91"/>
      <c r="IFY29" s="91"/>
      <c r="IFZ29" s="91"/>
      <c r="IGA29" s="91"/>
      <c r="IGB29" s="91"/>
      <c r="IGC29" s="91"/>
      <c r="IGD29" s="91"/>
      <c r="IGE29" s="91"/>
      <c r="IGF29" s="91"/>
      <c r="IGG29" s="91"/>
      <c r="IGH29" s="91"/>
      <c r="IGI29" s="91"/>
      <c r="IGJ29" s="91"/>
      <c r="IGK29" s="91"/>
      <c r="IGL29" s="91"/>
      <c r="IGM29" s="91"/>
      <c r="IGN29" s="91"/>
      <c r="IGO29" s="91"/>
      <c r="IGP29" s="91"/>
      <c r="IGQ29" s="91"/>
      <c r="IGR29" s="91"/>
      <c r="IGS29" s="91"/>
      <c r="IGT29" s="91"/>
      <c r="IGU29" s="91"/>
      <c r="IGV29" s="91"/>
      <c r="IGW29" s="91"/>
      <c r="IGX29" s="91"/>
      <c r="IGY29" s="91"/>
      <c r="IGZ29" s="91"/>
      <c r="IHA29" s="91"/>
      <c r="IHB29" s="91"/>
      <c r="IHC29" s="91"/>
      <c r="IHD29" s="91"/>
      <c r="IHE29" s="91"/>
      <c r="IHF29" s="91"/>
      <c r="IHG29" s="91"/>
      <c r="IHH29" s="91"/>
      <c r="IHI29" s="91"/>
      <c r="IHJ29" s="91"/>
      <c r="IHK29" s="91"/>
      <c r="IHL29" s="91"/>
      <c r="IHM29" s="91"/>
      <c r="IHN29" s="91"/>
      <c r="IHO29" s="91"/>
      <c r="IHP29" s="91"/>
      <c r="IHQ29" s="91"/>
      <c r="IHR29" s="91"/>
      <c r="IHS29" s="91"/>
      <c r="IHT29" s="91"/>
      <c r="IHU29" s="91"/>
      <c r="IHV29" s="91"/>
      <c r="IHW29" s="91"/>
      <c r="IHX29" s="91"/>
      <c r="IHY29" s="91"/>
      <c r="IHZ29" s="91"/>
      <c r="IIA29" s="91"/>
      <c r="IIB29" s="91"/>
      <c r="IIC29" s="91"/>
      <c r="IID29" s="91"/>
      <c r="IIE29" s="91"/>
      <c r="IIF29" s="91"/>
      <c r="IIG29" s="91"/>
      <c r="IIH29" s="91"/>
      <c r="III29" s="91"/>
      <c r="IIJ29" s="91"/>
      <c r="IIK29" s="91"/>
      <c r="IIL29" s="91"/>
      <c r="IIM29" s="91"/>
      <c r="IIN29" s="91"/>
      <c r="IIO29" s="91"/>
      <c r="IIP29" s="91"/>
      <c r="IIQ29" s="91"/>
      <c r="IIR29" s="91"/>
      <c r="IIS29" s="91"/>
      <c r="IIT29" s="91"/>
      <c r="IIU29" s="91"/>
      <c r="IIV29" s="91"/>
      <c r="IIW29" s="91"/>
      <c r="IIX29" s="91"/>
      <c r="IIY29" s="91"/>
      <c r="IIZ29" s="91"/>
      <c r="IJA29" s="91"/>
      <c r="IJB29" s="91"/>
      <c r="IJC29" s="91"/>
      <c r="IJD29" s="91"/>
      <c r="IJE29" s="91"/>
      <c r="IJF29" s="91"/>
      <c r="IJG29" s="91"/>
      <c r="IJH29" s="91"/>
      <c r="IJI29" s="91"/>
      <c r="IJJ29" s="91"/>
      <c r="IJK29" s="91"/>
      <c r="IJL29" s="91"/>
      <c r="IJM29" s="91"/>
      <c r="IJN29" s="91"/>
      <c r="IJO29" s="91"/>
      <c r="IJP29" s="91"/>
      <c r="IJQ29" s="91"/>
      <c r="IJR29" s="91"/>
      <c r="IJS29" s="91"/>
      <c r="IJT29" s="91"/>
      <c r="IJU29" s="91"/>
      <c r="IJV29" s="91"/>
      <c r="IJW29" s="91"/>
      <c r="IJX29" s="91"/>
      <c r="IJY29" s="91"/>
      <c r="IJZ29" s="91"/>
      <c r="IKA29" s="91"/>
      <c r="IKB29" s="91"/>
      <c r="IKC29" s="91"/>
      <c r="IKD29" s="91"/>
      <c r="IKE29" s="91"/>
      <c r="IKF29" s="91"/>
      <c r="IKG29" s="91"/>
      <c r="IKH29" s="91"/>
      <c r="IKI29" s="91"/>
      <c r="IKJ29" s="91"/>
      <c r="IKK29" s="91"/>
      <c r="IKL29" s="91"/>
      <c r="IKM29" s="91"/>
      <c r="IKN29" s="91"/>
      <c r="IKO29" s="91"/>
      <c r="IKP29" s="91"/>
      <c r="IKQ29" s="91"/>
      <c r="IKR29" s="91"/>
      <c r="IKS29" s="91"/>
      <c r="IKT29" s="91"/>
      <c r="IKU29" s="91"/>
      <c r="IKV29" s="91"/>
      <c r="IKW29" s="91"/>
      <c r="IKX29" s="91"/>
      <c r="IKY29" s="91"/>
      <c r="IKZ29" s="91"/>
      <c r="ILA29" s="91"/>
      <c r="ILB29" s="91"/>
      <c r="ILC29" s="91"/>
      <c r="ILD29" s="91"/>
      <c r="ILE29" s="91"/>
      <c r="ILF29" s="91"/>
      <c r="ILG29" s="91"/>
      <c r="ILH29" s="91"/>
      <c r="ILI29" s="91"/>
      <c r="ILJ29" s="91"/>
      <c r="ILK29" s="91"/>
      <c r="ILL29" s="91"/>
      <c r="ILM29" s="91"/>
      <c r="ILN29" s="91"/>
      <c r="ILO29" s="91"/>
      <c r="ILP29" s="91"/>
      <c r="ILQ29" s="91"/>
      <c r="ILR29" s="91"/>
      <c r="ILS29" s="91"/>
      <c r="ILT29" s="91"/>
      <c r="ILU29" s="91"/>
      <c r="ILV29" s="91"/>
      <c r="ILW29" s="91"/>
      <c r="ILX29" s="91"/>
      <c r="ILY29" s="91"/>
      <c r="ILZ29" s="91"/>
      <c r="IMA29" s="91"/>
      <c r="IMB29" s="91"/>
      <c r="IMC29" s="91"/>
      <c r="IMD29" s="91"/>
      <c r="IME29" s="91"/>
      <c r="IMF29" s="91"/>
      <c r="IMG29" s="91"/>
      <c r="IMH29" s="91"/>
      <c r="IMI29" s="91"/>
      <c r="IMJ29" s="91"/>
      <c r="IMK29" s="91"/>
      <c r="IML29" s="91"/>
      <c r="IMM29" s="91"/>
      <c r="IMN29" s="91"/>
      <c r="IMO29" s="91"/>
      <c r="IMP29" s="91"/>
      <c r="IMQ29" s="91"/>
      <c r="IMR29" s="91"/>
      <c r="IMS29" s="91"/>
      <c r="IMT29" s="91"/>
      <c r="IMU29" s="91"/>
      <c r="IMV29" s="91"/>
      <c r="IMW29" s="91"/>
      <c r="IMX29" s="91"/>
      <c r="IMY29" s="91"/>
      <c r="IMZ29" s="91"/>
      <c r="INA29" s="91"/>
      <c r="INB29" s="91"/>
      <c r="INC29" s="91"/>
      <c r="IND29" s="91"/>
      <c r="INE29" s="91"/>
      <c r="INF29" s="91"/>
      <c r="ING29" s="91"/>
      <c r="INH29" s="91"/>
      <c r="INI29" s="91"/>
      <c r="INJ29" s="91"/>
      <c r="INK29" s="91"/>
      <c r="INL29" s="91"/>
      <c r="INM29" s="91"/>
      <c r="INN29" s="91"/>
      <c r="INO29" s="91"/>
      <c r="INP29" s="91"/>
      <c r="INQ29" s="91"/>
      <c r="INR29" s="91"/>
      <c r="INS29" s="91"/>
      <c r="INT29" s="91"/>
      <c r="INU29" s="91"/>
      <c r="INV29" s="91"/>
      <c r="INW29" s="91"/>
      <c r="INX29" s="91"/>
      <c r="INY29" s="91"/>
      <c r="INZ29" s="91"/>
      <c r="IOA29" s="91"/>
      <c r="IOB29" s="91"/>
      <c r="IOC29" s="91"/>
      <c r="IOD29" s="91"/>
      <c r="IOE29" s="91"/>
      <c r="IOF29" s="91"/>
      <c r="IOG29" s="91"/>
      <c r="IOH29" s="91"/>
      <c r="IOI29" s="91"/>
      <c r="IOJ29" s="91"/>
      <c r="IOK29" s="91"/>
      <c r="IOL29" s="91"/>
      <c r="IOM29" s="91"/>
      <c r="ION29" s="91"/>
      <c r="IOO29" s="91"/>
      <c r="IOP29" s="91"/>
      <c r="IOQ29" s="91"/>
      <c r="IOR29" s="91"/>
      <c r="IOS29" s="91"/>
      <c r="IOT29" s="91"/>
      <c r="IOU29" s="91"/>
      <c r="IOV29" s="91"/>
      <c r="IOW29" s="91"/>
      <c r="IOX29" s="91"/>
      <c r="IOY29" s="91"/>
      <c r="IOZ29" s="91"/>
      <c r="IPA29" s="91"/>
      <c r="IPB29" s="91"/>
      <c r="IPC29" s="91"/>
      <c r="IPD29" s="91"/>
      <c r="IPE29" s="91"/>
      <c r="IPF29" s="91"/>
      <c r="IPG29" s="91"/>
      <c r="IPH29" s="91"/>
      <c r="IPI29" s="91"/>
      <c r="IPJ29" s="91"/>
      <c r="IPK29" s="91"/>
      <c r="IPL29" s="91"/>
      <c r="IPM29" s="91"/>
      <c r="IPN29" s="91"/>
      <c r="IPO29" s="91"/>
      <c r="IPP29" s="91"/>
      <c r="IPQ29" s="91"/>
      <c r="IPR29" s="91"/>
      <c r="IPS29" s="91"/>
      <c r="IPT29" s="91"/>
      <c r="IPU29" s="91"/>
      <c r="IPV29" s="91"/>
      <c r="IPW29" s="91"/>
      <c r="IPX29" s="91"/>
      <c r="IPY29" s="91"/>
      <c r="IPZ29" s="91"/>
      <c r="IQA29" s="91"/>
      <c r="IQB29" s="91"/>
      <c r="IQC29" s="91"/>
      <c r="IQD29" s="91"/>
      <c r="IQE29" s="91"/>
      <c r="IQF29" s="91"/>
      <c r="IQG29" s="91"/>
      <c r="IQH29" s="91"/>
      <c r="IQI29" s="91"/>
      <c r="IQJ29" s="91"/>
      <c r="IQK29" s="91"/>
      <c r="IQL29" s="91"/>
      <c r="IQM29" s="91"/>
      <c r="IQN29" s="91"/>
      <c r="IQO29" s="91"/>
      <c r="IQP29" s="91"/>
      <c r="IQQ29" s="91"/>
      <c r="IQR29" s="91"/>
      <c r="IQS29" s="91"/>
      <c r="IQT29" s="91"/>
      <c r="IQU29" s="91"/>
      <c r="IQV29" s="91"/>
      <c r="IQW29" s="91"/>
      <c r="IQX29" s="91"/>
      <c r="IQY29" s="91"/>
      <c r="IQZ29" s="91"/>
      <c r="IRA29" s="91"/>
      <c r="IRB29" s="91"/>
      <c r="IRC29" s="91"/>
      <c r="IRD29" s="91"/>
      <c r="IRE29" s="91"/>
      <c r="IRF29" s="91"/>
      <c r="IRG29" s="91"/>
      <c r="IRH29" s="91"/>
      <c r="IRI29" s="91"/>
      <c r="IRJ29" s="91"/>
      <c r="IRK29" s="91"/>
      <c r="IRL29" s="91"/>
      <c r="IRM29" s="91"/>
      <c r="IRN29" s="91"/>
      <c r="IRO29" s="91"/>
      <c r="IRP29" s="91"/>
      <c r="IRQ29" s="91"/>
      <c r="IRR29" s="91"/>
      <c r="IRS29" s="91"/>
      <c r="IRT29" s="91"/>
      <c r="IRU29" s="91"/>
      <c r="IRV29" s="91"/>
      <c r="IRW29" s="91"/>
      <c r="IRX29" s="91"/>
      <c r="IRY29" s="91"/>
      <c r="IRZ29" s="91"/>
      <c r="ISA29" s="91"/>
      <c r="ISB29" s="91"/>
      <c r="ISC29" s="91"/>
      <c r="ISD29" s="91"/>
      <c r="ISE29" s="91"/>
      <c r="ISF29" s="91"/>
      <c r="ISG29" s="91"/>
      <c r="ISH29" s="91"/>
      <c r="ISI29" s="91"/>
      <c r="ISJ29" s="91"/>
      <c r="ISK29" s="91"/>
      <c r="ISL29" s="91"/>
      <c r="ISM29" s="91"/>
      <c r="ISN29" s="91"/>
      <c r="ISO29" s="91"/>
      <c r="ISP29" s="91"/>
      <c r="ISQ29" s="91"/>
      <c r="ISR29" s="91"/>
      <c r="ISS29" s="91"/>
      <c r="IST29" s="91"/>
      <c r="ISU29" s="91"/>
      <c r="ISV29" s="91"/>
      <c r="ISW29" s="91"/>
      <c r="ISX29" s="91"/>
      <c r="ISY29" s="91"/>
      <c r="ISZ29" s="91"/>
      <c r="ITA29" s="91"/>
      <c r="ITB29" s="91"/>
      <c r="ITC29" s="91"/>
      <c r="ITD29" s="91"/>
      <c r="ITE29" s="91"/>
      <c r="ITF29" s="91"/>
      <c r="ITG29" s="91"/>
      <c r="ITH29" s="91"/>
      <c r="ITI29" s="91"/>
      <c r="ITJ29" s="91"/>
      <c r="ITK29" s="91"/>
      <c r="ITL29" s="91"/>
      <c r="ITM29" s="91"/>
      <c r="ITN29" s="91"/>
      <c r="ITO29" s="91"/>
      <c r="ITP29" s="91"/>
      <c r="ITQ29" s="91"/>
      <c r="ITR29" s="91"/>
      <c r="ITS29" s="91"/>
      <c r="ITT29" s="91"/>
      <c r="ITU29" s="91"/>
      <c r="ITV29" s="91"/>
      <c r="ITW29" s="91"/>
      <c r="ITX29" s="91"/>
      <c r="ITY29" s="91"/>
      <c r="ITZ29" s="91"/>
      <c r="IUA29" s="91"/>
      <c r="IUB29" s="91"/>
      <c r="IUC29" s="91"/>
      <c r="IUD29" s="91"/>
      <c r="IUE29" s="91"/>
      <c r="IUF29" s="91"/>
      <c r="IUG29" s="91"/>
      <c r="IUH29" s="91"/>
      <c r="IUI29" s="91"/>
      <c r="IUJ29" s="91"/>
      <c r="IUK29" s="91"/>
      <c r="IUL29" s="91"/>
      <c r="IUM29" s="91"/>
      <c r="IUN29" s="91"/>
      <c r="IUO29" s="91"/>
      <c r="IUP29" s="91"/>
      <c r="IUQ29" s="91"/>
      <c r="IUR29" s="91"/>
      <c r="IUS29" s="91"/>
      <c r="IUT29" s="91"/>
      <c r="IUU29" s="91"/>
      <c r="IUV29" s="91"/>
      <c r="IUW29" s="91"/>
      <c r="IUX29" s="91"/>
      <c r="IUY29" s="91"/>
      <c r="IUZ29" s="91"/>
      <c r="IVA29" s="91"/>
      <c r="IVB29" s="91"/>
      <c r="IVC29" s="91"/>
      <c r="IVD29" s="91"/>
      <c r="IVE29" s="91"/>
      <c r="IVF29" s="91"/>
      <c r="IVG29" s="91"/>
      <c r="IVH29" s="91"/>
      <c r="IVI29" s="91"/>
      <c r="IVJ29" s="91"/>
      <c r="IVK29" s="91"/>
      <c r="IVL29" s="91"/>
      <c r="IVM29" s="91"/>
      <c r="IVN29" s="91"/>
      <c r="IVO29" s="91"/>
      <c r="IVP29" s="91"/>
      <c r="IVQ29" s="91"/>
      <c r="IVR29" s="91"/>
      <c r="IVS29" s="91"/>
      <c r="IVT29" s="91"/>
      <c r="IVU29" s="91"/>
      <c r="IVV29" s="91"/>
      <c r="IVW29" s="91"/>
      <c r="IVX29" s="91"/>
      <c r="IVY29" s="91"/>
      <c r="IVZ29" s="91"/>
      <c r="IWA29" s="91"/>
      <c r="IWB29" s="91"/>
      <c r="IWC29" s="91"/>
      <c r="IWD29" s="91"/>
      <c r="IWE29" s="91"/>
      <c r="IWF29" s="91"/>
      <c r="IWG29" s="91"/>
      <c r="IWH29" s="91"/>
      <c r="IWI29" s="91"/>
      <c r="IWJ29" s="91"/>
      <c r="IWK29" s="91"/>
      <c r="IWL29" s="91"/>
      <c r="IWM29" s="91"/>
      <c r="IWN29" s="91"/>
      <c r="IWO29" s="91"/>
      <c r="IWP29" s="91"/>
      <c r="IWQ29" s="91"/>
      <c r="IWR29" s="91"/>
      <c r="IWS29" s="91"/>
      <c r="IWT29" s="91"/>
      <c r="IWU29" s="91"/>
      <c r="IWV29" s="91"/>
      <c r="IWW29" s="91"/>
      <c r="IWX29" s="91"/>
      <c r="IWY29" s="91"/>
      <c r="IWZ29" s="91"/>
      <c r="IXA29" s="91"/>
      <c r="IXB29" s="91"/>
      <c r="IXC29" s="91"/>
      <c r="IXD29" s="91"/>
      <c r="IXE29" s="91"/>
      <c r="IXF29" s="91"/>
      <c r="IXG29" s="91"/>
      <c r="IXH29" s="91"/>
      <c r="IXI29" s="91"/>
      <c r="IXJ29" s="91"/>
      <c r="IXK29" s="91"/>
      <c r="IXL29" s="91"/>
      <c r="IXM29" s="91"/>
      <c r="IXN29" s="91"/>
      <c r="IXO29" s="91"/>
      <c r="IXP29" s="91"/>
      <c r="IXQ29" s="91"/>
      <c r="IXR29" s="91"/>
      <c r="IXS29" s="91"/>
      <c r="IXT29" s="91"/>
      <c r="IXU29" s="91"/>
      <c r="IXV29" s="91"/>
      <c r="IXW29" s="91"/>
      <c r="IXX29" s="91"/>
      <c r="IXY29" s="91"/>
      <c r="IXZ29" s="91"/>
      <c r="IYA29" s="91"/>
      <c r="IYB29" s="91"/>
      <c r="IYC29" s="91"/>
      <c r="IYD29" s="91"/>
      <c r="IYE29" s="91"/>
      <c r="IYF29" s="91"/>
      <c r="IYG29" s="91"/>
      <c r="IYH29" s="91"/>
      <c r="IYI29" s="91"/>
      <c r="IYJ29" s="91"/>
      <c r="IYK29" s="91"/>
      <c r="IYL29" s="91"/>
      <c r="IYM29" s="91"/>
      <c r="IYN29" s="91"/>
      <c r="IYO29" s="91"/>
      <c r="IYP29" s="91"/>
      <c r="IYQ29" s="91"/>
      <c r="IYR29" s="91"/>
      <c r="IYS29" s="91"/>
      <c r="IYT29" s="91"/>
      <c r="IYU29" s="91"/>
      <c r="IYV29" s="91"/>
      <c r="IYW29" s="91"/>
      <c r="IYX29" s="91"/>
      <c r="IYY29" s="91"/>
      <c r="IYZ29" s="91"/>
      <c r="IZA29" s="91"/>
      <c r="IZB29" s="91"/>
      <c r="IZC29" s="91"/>
      <c r="IZD29" s="91"/>
      <c r="IZE29" s="91"/>
      <c r="IZF29" s="91"/>
      <c r="IZG29" s="91"/>
      <c r="IZH29" s="91"/>
      <c r="IZI29" s="91"/>
      <c r="IZJ29" s="91"/>
      <c r="IZK29" s="91"/>
      <c r="IZL29" s="91"/>
      <c r="IZM29" s="91"/>
      <c r="IZN29" s="91"/>
      <c r="IZO29" s="91"/>
      <c r="IZP29" s="91"/>
      <c r="IZQ29" s="91"/>
      <c r="IZR29" s="91"/>
      <c r="IZS29" s="91"/>
      <c r="IZT29" s="91"/>
      <c r="IZU29" s="91"/>
      <c r="IZV29" s="91"/>
      <c r="IZW29" s="91"/>
      <c r="IZX29" s="91"/>
      <c r="IZY29" s="91"/>
      <c r="IZZ29" s="91"/>
      <c r="JAA29" s="91"/>
      <c r="JAB29" s="91"/>
      <c r="JAC29" s="91"/>
      <c r="JAD29" s="91"/>
      <c r="JAE29" s="91"/>
      <c r="JAF29" s="91"/>
      <c r="JAG29" s="91"/>
      <c r="JAH29" s="91"/>
      <c r="JAI29" s="91"/>
      <c r="JAJ29" s="91"/>
      <c r="JAK29" s="91"/>
      <c r="JAL29" s="91"/>
      <c r="JAM29" s="91"/>
      <c r="JAN29" s="91"/>
      <c r="JAO29" s="91"/>
      <c r="JAP29" s="91"/>
      <c r="JAQ29" s="91"/>
      <c r="JAR29" s="91"/>
      <c r="JAS29" s="91"/>
      <c r="JAT29" s="91"/>
      <c r="JAU29" s="91"/>
      <c r="JAV29" s="91"/>
      <c r="JAW29" s="91"/>
      <c r="JAX29" s="91"/>
      <c r="JAY29" s="91"/>
      <c r="JAZ29" s="91"/>
      <c r="JBA29" s="91"/>
      <c r="JBB29" s="91"/>
      <c r="JBC29" s="91"/>
      <c r="JBD29" s="91"/>
      <c r="JBE29" s="91"/>
      <c r="JBF29" s="91"/>
      <c r="JBG29" s="91"/>
      <c r="JBH29" s="91"/>
      <c r="JBI29" s="91"/>
      <c r="JBJ29" s="91"/>
      <c r="JBK29" s="91"/>
      <c r="JBL29" s="91"/>
      <c r="JBM29" s="91"/>
      <c r="JBN29" s="91"/>
      <c r="JBO29" s="91"/>
      <c r="JBP29" s="91"/>
      <c r="JBQ29" s="91"/>
      <c r="JBR29" s="91"/>
      <c r="JBS29" s="91"/>
      <c r="JBT29" s="91"/>
      <c r="JBU29" s="91"/>
      <c r="JBV29" s="91"/>
      <c r="JBW29" s="91"/>
      <c r="JBX29" s="91"/>
      <c r="JBY29" s="91"/>
      <c r="JBZ29" s="91"/>
      <c r="JCA29" s="91"/>
      <c r="JCB29" s="91"/>
      <c r="JCC29" s="91"/>
      <c r="JCD29" s="91"/>
      <c r="JCE29" s="91"/>
      <c r="JCF29" s="91"/>
      <c r="JCG29" s="91"/>
      <c r="JCH29" s="91"/>
      <c r="JCI29" s="91"/>
      <c r="JCJ29" s="91"/>
      <c r="JCK29" s="91"/>
      <c r="JCL29" s="91"/>
      <c r="JCM29" s="91"/>
      <c r="JCN29" s="91"/>
      <c r="JCO29" s="91"/>
      <c r="JCP29" s="91"/>
      <c r="JCQ29" s="91"/>
      <c r="JCR29" s="91"/>
      <c r="JCS29" s="91"/>
      <c r="JCT29" s="91"/>
      <c r="JCU29" s="91"/>
      <c r="JCV29" s="91"/>
      <c r="JCW29" s="91"/>
      <c r="JCX29" s="91"/>
      <c r="JCY29" s="91"/>
      <c r="JCZ29" s="91"/>
      <c r="JDA29" s="91"/>
      <c r="JDB29" s="91"/>
      <c r="JDC29" s="91"/>
      <c r="JDD29" s="91"/>
      <c r="JDE29" s="91"/>
      <c r="JDF29" s="91"/>
      <c r="JDG29" s="91"/>
      <c r="JDH29" s="91"/>
      <c r="JDI29" s="91"/>
      <c r="JDJ29" s="91"/>
      <c r="JDK29" s="91"/>
      <c r="JDL29" s="91"/>
      <c r="JDM29" s="91"/>
      <c r="JDN29" s="91"/>
      <c r="JDO29" s="91"/>
      <c r="JDP29" s="91"/>
      <c r="JDQ29" s="91"/>
      <c r="JDR29" s="91"/>
      <c r="JDS29" s="91"/>
      <c r="JDT29" s="91"/>
      <c r="JDU29" s="91"/>
      <c r="JDV29" s="91"/>
      <c r="JDW29" s="91"/>
      <c r="JDX29" s="91"/>
      <c r="JDY29" s="91"/>
      <c r="JDZ29" s="91"/>
      <c r="JEA29" s="91"/>
      <c r="JEB29" s="91"/>
      <c r="JEC29" s="91"/>
      <c r="JED29" s="91"/>
      <c r="JEE29" s="91"/>
      <c r="JEF29" s="91"/>
      <c r="JEG29" s="91"/>
      <c r="JEH29" s="91"/>
      <c r="JEI29" s="91"/>
      <c r="JEJ29" s="91"/>
      <c r="JEK29" s="91"/>
      <c r="JEL29" s="91"/>
      <c r="JEM29" s="91"/>
      <c r="JEN29" s="91"/>
      <c r="JEO29" s="91"/>
      <c r="JEP29" s="91"/>
      <c r="JEQ29" s="91"/>
      <c r="JER29" s="91"/>
      <c r="JES29" s="91"/>
      <c r="JET29" s="91"/>
      <c r="JEU29" s="91"/>
      <c r="JEV29" s="91"/>
      <c r="JEW29" s="91"/>
      <c r="JEX29" s="91"/>
      <c r="JEY29" s="91"/>
      <c r="JEZ29" s="91"/>
      <c r="JFA29" s="91"/>
      <c r="JFB29" s="91"/>
      <c r="JFC29" s="91"/>
      <c r="JFD29" s="91"/>
      <c r="JFE29" s="91"/>
      <c r="JFF29" s="91"/>
      <c r="JFG29" s="91"/>
      <c r="JFH29" s="91"/>
      <c r="JFI29" s="91"/>
      <c r="JFJ29" s="91"/>
      <c r="JFK29" s="91"/>
      <c r="JFL29" s="91"/>
      <c r="JFM29" s="91"/>
      <c r="JFN29" s="91"/>
      <c r="JFO29" s="91"/>
      <c r="JFP29" s="91"/>
      <c r="JFQ29" s="91"/>
      <c r="JFR29" s="91"/>
      <c r="JFS29" s="91"/>
      <c r="JFT29" s="91"/>
      <c r="JFU29" s="91"/>
      <c r="JFV29" s="91"/>
      <c r="JFW29" s="91"/>
      <c r="JFX29" s="91"/>
      <c r="JFY29" s="91"/>
      <c r="JFZ29" s="91"/>
      <c r="JGA29" s="91"/>
      <c r="JGB29" s="91"/>
      <c r="JGC29" s="91"/>
      <c r="JGD29" s="91"/>
      <c r="JGE29" s="91"/>
      <c r="JGF29" s="91"/>
      <c r="JGG29" s="91"/>
      <c r="JGH29" s="91"/>
      <c r="JGI29" s="91"/>
      <c r="JGJ29" s="91"/>
      <c r="JGK29" s="91"/>
      <c r="JGL29" s="91"/>
      <c r="JGM29" s="91"/>
      <c r="JGN29" s="91"/>
      <c r="JGO29" s="91"/>
      <c r="JGP29" s="91"/>
      <c r="JGQ29" s="91"/>
      <c r="JGR29" s="91"/>
      <c r="JGS29" s="91"/>
      <c r="JGT29" s="91"/>
      <c r="JGU29" s="91"/>
      <c r="JGV29" s="91"/>
      <c r="JGW29" s="91"/>
      <c r="JGX29" s="91"/>
      <c r="JGY29" s="91"/>
      <c r="JGZ29" s="91"/>
      <c r="JHA29" s="91"/>
      <c r="JHB29" s="91"/>
      <c r="JHC29" s="91"/>
      <c r="JHD29" s="91"/>
      <c r="JHE29" s="91"/>
      <c r="JHF29" s="91"/>
      <c r="JHG29" s="91"/>
      <c r="JHH29" s="91"/>
      <c r="JHI29" s="91"/>
      <c r="JHJ29" s="91"/>
      <c r="JHK29" s="91"/>
      <c r="JHL29" s="91"/>
      <c r="JHM29" s="91"/>
      <c r="JHN29" s="91"/>
      <c r="JHO29" s="91"/>
      <c r="JHP29" s="91"/>
      <c r="JHQ29" s="91"/>
      <c r="JHR29" s="91"/>
      <c r="JHS29" s="91"/>
      <c r="JHT29" s="91"/>
      <c r="JHU29" s="91"/>
      <c r="JHV29" s="91"/>
      <c r="JHW29" s="91"/>
      <c r="JHX29" s="91"/>
      <c r="JHY29" s="91"/>
      <c r="JHZ29" s="91"/>
      <c r="JIA29" s="91"/>
      <c r="JIB29" s="91"/>
      <c r="JIC29" s="91"/>
      <c r="JID29" s="91"/>
      <c r="JIE29" s="91"/>
      <c r="JIF29" s="91"/>
      <c r="JIG29" s="91"/>
      <c r="JIH29" s="91"/>
      <c r="JII29" s="91"/>
      <c r="JIJ29" s="91"/>
      <c r="JIK29" s="91"/>
      <c r="JIL29" s="91"/>
      <c r="JIM29" s="91"/>
      <c r="JIN29" s="91"/>
      <c r="JIO29" s="91"/>
      <c r="JIP29" s="91"/>
      <c r="JIQ29" s="91"/>
      <c r="JIR29" s="91"/>
      <c r="JIS29" s="91"/>
      <c r="JIT29" s="91"/>
      <c r="JIU29" s="91"/>
      <c r="JIV29" s="91"/>
      <c r="JIW29" s="91"/>
      <c r="JIX29" s="91"/>
      <c r="JIY29" s="91"/>
      <c r="JIZ29" s="91"/>
      <c r="JJA29" s="91"/>
      <c r="JJB29" s="91"/>
      <c r="JJC29" s="91"/>
      <c r="JJD29" s="91"/>
      <c r="JJE29" s="91"/>
      <c r="JJF29" s="91"/>
      <c r="JJG29" s="91"/>
      <c r="JJH29" s="91"/>
      <c r="JJI29" s="91"/>
      <c r="JJJ29" s="91"/>
      <c r="JJK29" s="91"/>
      <c r="JJL29" s="91"/>
      <c r="JJM29" s="91"/>
      <c r="JJN29" s="91"/>
      <c r="JJO29" s="91"/>
      <c r="JJP29" s="91"/>
      <c r="JJQ29" s="91"/>
      <c r="JJR29" s="91"/>
      <c r="JJS29" s="91"/>
      <c r="JJT29" s="91"/>
      <c r="JJU29" s="91"/>
      <c r="JJV29" s="91"/>
      <c r="JJW29" s="91"/>
      <c r="JJX29" s="91"/>
      <c r="JJY29" s="91"/>
      <c r="JJZ29" s="91"/>
      <c r="JKA29" s="91"/>
      <c r="JKB29" s="91"/>
      <c r="JKC29" s="91"/>
      <c r="JKD29" s="91"/>
      <c r="JKE29" s="91"/>
      <c r="JKF29" s="91"/>
      <c r="JKG29" s="91"/>
      <c r="JKH29" s="91"/>
      <c r="JKI29" s="91"/>
      <c r="JKJ29" s="91"/>
      <c r="JKK29" s="91"/>
      <c r="JKL29" s="91"/>
      <c r="JKM29" s="91"/>
      <c r="JKN29" s="91"/>
      <c r="JKO29" s="91"/>
      <c r="JKP29" s="91"/>
      <c r="JKQ29" s="91"/>
      <c r="JKR29" s="91"/>
      <c r="JKS29" s="91"/>
      <c r="JKT29" s="91"/>
      <c r="JKU29" s="91"/>
      <c r="JKV29" s="91"/>
      <c r="JKW29" s="91"/>
      <c r="JKX29" s="91"/>
      <c r="JKY29" s="91"/>
      <c r="JKZ29" s="91"/>
      <c r="JLA29" s="91"/>
      <c r="JLB29" s="91"/>
      <c r="JLC29" s="91"/>
      <c r="JLD29" s="91"/>
      <c r="JLE29" s="91"/>
      <c r="JLF29" s="91"/>
      <c r="JLG29" s="91"/>
      <c r="JLH29" s="91"/>
      <c r="JLI29" s="91"/>
      <c r="JLJ29" s="91"/>
      <c r="JLK29" s="91"/>
      <c r="JLL29" s="91"/>
      <c r="JLM29" s="91"/>
      <c r="JLN29" s="91"/>
      <c r="JLO29" s="91"/>
      <c r="JLP29" s="91"/>
      <c r="JLQ29" s="91"/>
      <c r="JLR29" s="91"/>
      <c r="JLS29" s="91"/>
      <c r="JLT29" s="91"/>
      <c r="JLU29" s="91"/>
      <c r="JLV29" s="91"/>
      <c r="JLW29" s="91"/>
      <c r="JLX29" s="91"/>
      <c r="JLY29" s="91"/>
      <c r="JLZ29" s="91"/>
      <c r="JMA29" s="91"/>
      <c r="JMB29" s="91"/>
      <c r="JMC29" s="91"/>
      <c r="JMD29" s="91"/>
      <c r="JME29" s="91"/>
      <c r="JMF29" s="91"/>
      <c r="JMG29" s="91"/>
      <c r="JMH29" s="91"/>
      <c r="JMI29" s="91"/>
      <c r="JMJ29" s="91"/>
      <c r="JMK29" s="91"/>
      <c r="JML29" s="91"/>
      <c r="JMM29" s="91"/>
      <c r="JMN29" s="91"/>
      <c r="JMO29" s="91"/>
      <c r="JMP29" s="91"/>
      <c r="JMQ29" s="91"/>
      <c r="JMR29" s="91"/>
      <c r="JMS29" s="91"/>
      <c r="JMT29" s="91"/>
      <c r="JMU29" s="91"/>
      <c r="JMV29" s="91"/>
      <c r="JMW29" s="91"/>
      <c r="JMX29" s="91"/>
      <c r="JMY29" s="91"/>
      <c r="JMZ29" s="91"/>
      <c r="JNA29" s="91"/>
      <c r="JNB29" s="91"/>
      <c r="JNC29" s="91"/>
      <c r="JND29" s="91"/>
      <c r="JNE29" s="91"/>
      <c r="JNF29" s="91"/>
      <c r="JNG29" s="91"/>
      <c r="JNH29" s="91"/>
      <c r="JNI29" s="91"/>
      <c r="JNJ29" s="91"/>
      <c r="JNK29" s="91"/>
      <c r="JNL29" s="91"/>
      <c r="JNM29" s="91"/>
      <c r="JNN29" s="91"/>
      <c r="JNO29" s="91"/>
      <c r="JNP29" s="91"/>
      <c r="JNQ29" s="91"/>
      <c r="JNR29" s="91"/>
      <c r="JNS29" s="91"/>
      <c r="JNT29" s="91"/>
      <c r="JNU29" s="91"/>
      <c r="JNV29" s="91"/>
      <c r="JNW29" s="91"/>
      <c r="JNX29" s="91"/>
      <c r="JNY29" s="91"/>
      <c r="JNZ29" s="91"/>
      <c r="JOA29" s="91"/>
      <c r="JOB29" s="91"/>
      <c r="JOC29" s="91"/>
      <c r="JOD29" s="91"/>
      <c r="JOE29" s="91"/>
      <c r="JOF29" s="91"/>
      <c r="JOG29" s="91"/>
      <c r="JOH29" s="91"/>
      <c r="JOI29" s="91"/>
      <c r="JOJ29" s="91"/>
      <c r="JOK29" s="91"/>
      <c r="JOL29" s="91"/>
      <c r="JOM29" s="91"/>
      <c r="JON29" s="91"/>
      <c r="JOO29" s="91"/>
      <c r="JOP29" s="91"/>
      <c r="JOQ29" s="91"/>
      <c r="JOR29" s="91"/>
      <c r="JOS29" s="91"/>
      <c r="JOT29" s="91"/>
      <c r="JOU29" s="91"/>
      <c r="JOV29" s="91"/>
      <c r="JOW29" s="91"/>
      <c r="JOX29" s="91"/>
      <c r="JOY29" s="91"/>
      <c r="JOZ29" s="91"/>
      <c r="JPA29" s="91"/>
      <c r="JPB29" s="91"/>
      <c r="JPC29" s="91"/>
      <c r="JPD29" s="91"/>
      <c r="JPE29" s="91"/>
      <c r="JPF29" s="91"/>
      <c r="JPG29" s="91"/>
      <c r="JPH29" s="91"/>
      <c r="JPI29" s="91"/>
      <c r="JPJ29" s="91"/>
      <c r="JPK29" s="91"/>
      <c r="JPL29" s="91"/>
      <c r="JPM29" s="91"/>
      <c r="JPN29" s="91"/>
      <c r="JPO29" s="91"/>
      <c r="JPP29" s="91"/>
      <c r="JPQ29" s="91"/>
      <c r="JPR29" s="91"/>
      <c r="JPS29" s="91"/>
      <c r="JPT29" s="91"/>
      <c r="JPU29" s="91"/>
      <c r="JPV29" s="91"/>
      <c r="JPW29" s="91"/>
      <c r="JPX29" s="91"/>
      <c r="JPY29" s="91"/>
      <c r="JPZ29" s="91"/>
      <c r="JQA29" s="91"/>
      <c r="JQB29" s="91"/>
      <c r="JQC29" s="91"/>
      <c r="JQD29" s="91"/>
      <c r="JQE29" s="91"/>
      <c r="JQF29" s="91"/>
      <c r="JQG29" s="91"/>
      <c r="JQH29" s="91"/>
      <c r="JQI29" s="91"/>
      <c r="JQJ29" s="91"/>
      <c r="JQK29" s="91"/>
      <c r="JQL29" s="91"/>
      <c r="JQM29" s="91"/>
      <c r="JQN29" s="91"/>
      <c r="JQO29" s="91"/>
      <c r="JQP29" s="91"/>
      <c r="JQQ29" s="91"/>
      <c r="JQR29" s="91"/>
      <c r="JQS29" s="91"/>
      <c r="JQT29" s="91"/>
      <c r="JQU29" s="91"/>
      <c r="JQV29" s="91"/>
      <c r="JQW29" s="91"/>
      <c r="JQX29" s="91"/>
      <c r="JQY29" s="91"/>
      <c r="JQZ29" s="91"/>
      <c r="JRA29" s="91"/>
      <c r="JRB29" s="91"/>
      <c r="JRC29" s="91"/>
      <c r="JRD29" s="91"/>
      <c r="JRE29" s="91"/>
      <c r="JRF29" s="91"/>
      <c r="JRG29" s="91"/>
      <c r="JRH29" s="91"/>
      <c r="JRI29" s="91"/>
      <c r="JRJ29" s="91"/>
      <c r="JRK29" s="91"/>
      <c r="JRL29" s="91"/>
      <c r="JRM29" s="91"/>
      <c r="JRN29" s="91"/>
      <c r="JRO29" s="91"/>
      <c r="JRP29" s="91"/>
      <c r="JRQ29" s="91"/>
      <c r="JRR29" s="91"/>
      <c r="JRS29" s="91"/>
      <c r="JRT29" s="91"/>
      <c r="JRU29" s="91"/>
      <c r="JRV29" s="91"/>
      <c r="JRW29" s="91"/>
      <c r="JRX29" s="91"/>
      <c r="JRY29" s="91"/>
      <c r="JRZ29" s="91"/>
      <c r="JSA29" s="91"/>
      <c r="JSB29" s="91"/>
      <c r="JSC29" s="91"/>
      <c r="JSD29" s="91"/>
      <c r="JSE29" s="91"/>
      <c r="JSF29" s="91"/>
      <c r="JSG29" s="91"/>
      <c r="JSH29" s="91"/>
      <c r="JSI29" s="91"/>
      <c r="JSJ29" s="91"/>
      <c r="JSK29" s="91"/>
      <c r="JSL29" s="91"/>
      <c r="JSM29" s="91"/>
      <c r="JSN29" s="91"/>
      <c r="JSO29" s="91"/>
      <c r="JSP29" s="91"/>
      <c r="JSQ29" s="91"/>
      <c r="JSR29" s="91"/>
      <c r="JSS29" s="91"/>
      <c r="JST29" s="91"/>
      <c r="JSU29" s="91"/>
      <c r="JSV29" s="91"/>
      <c r="JSW29" s="91"/>
      <c r="JSX29" s="91"/>
      <c r="JSY29" s="91"/>
      <c r="JSZ29" s="91"/>
      <c r="JTA29" s="91"/>
      <c r="JTB29" s="91"/>
      <c r="JTC29" s="91"/>
      <c r="JTD29" s="91"/>
      <c r="JTE29" s="91"/>
      <c r="JTF29" s="91"/>
      <c r="JTG29" s="91"/>
      <c r="JTH29" s="91"/>
      <c r="JTI29" s="91"/>
      <c r="JTJ29" s="91"/>
      <c r="JTK29" s="91"/>
      <c r="JTL29" s="91"/>
      <c r="JTM29" s="91"/>
      <c r="JTN29" s="91"/>
      <c r="JTO29" s="91"/>
      <c r="JTP29" s="91"/>
      <c r="JTQ29" s="91"/>
      <c r="JTR29" s="91"/>
      <c r="JTS29" s="91"/>
      <c r="JTT29" s="91"/>
      <c r="JTU29" s="91"/>
      <c r="JTV29" s="91"/>
      <c r="JTW29" s="91"/>
      <c r="JTX29" s="91"/>
      <c r="JTY29" s="91"/>
      <c r="JTZ29" s="91"/>
      <c r="JUA29" s="91"/>
      <c r="JUB29" s="91"/>
      <c r="JUC29" s="91"/>
      <c r="JUD29" s="91"/>
      <c r="JUE29" s="91"/>
      <c r="JUF29" s="91"/>
      <c r="JUG29" s="91"/>
      <c r="JUH29" s="91"/>
      <c r="JUI29" s="91"/>
      <c r="JUJ29" s="91"/>
      <c r="JUK29" s="91"/>
      <c r="JUL29" s="91"/>
      <c r="JUM29" s="91"/>
      <c r="JUN29" s="91"/>
      <c r="JUO29" s="91"/>
      <c r="JUP29" s="91"/>
      <c r="JUQ29" s="91"/>
      <c r="JUR29" s="91"/>
      <c r="JUS29" s="91"/>
      <c r="JUT29" s="91"/>
      <c r="JUU29" s="91"/>
      <c r="JUV29" s="91"/>
      <c r="JUW29" s="91"/>
      <c r="JUX29" s="91"/>
      <c r="JUY29" s="91"/>
      <c r="JUZ29" s="91"/>
      <c r="JVA29" s="91"/>
      <c r="JVB29" s="91"/>
      <c r="JVC29" s="91"/>
      <c r="JVD29" s="91"/>
      <c r="JVE29" s="91"/>
      <c r="JVF29" s="91"/>
      <c r="JVG29" s="91"/>
      <c r="JVH29" s="91"/>
      <c r="JVI29" s="91"/>
      <c r="JVJ29" s="91"/>
      <c r="JVK29" s="91"/>
      <c r="JVL29" s="91"/>
      <c r="JVM29" s="91"/>
      <c r="JVN29" s="91"/>
      <c r="JVO29" s="91"/>
      <c r="JVP29" s="91"/>
      <c r="JVQ29" s="91"/>
      <c r="JVR29" s="91"/>
      <c r="JVS29" s="91"/>
      <c r="JVT29" s="91"/>
      <c r="JVU29" s="91"/>
      <c r="JVV29" s="91"/>
      <c r="JVW29" s="91"/>
      <c r="JVX29" s="91"/>
      <c r="JVY29" s="91"/>
      <c r="JVZ29" s="91"/>
      <c r="JWA29" s="91"/>
      <c r="JWB29" s="91"/>
      <c r="JWC29" s="91"/>
      <c r="JWD29" s="91"/>
      <c r="JWE29" s="91"/>
      <c r="JWF29" s="91"/>
      <c r="JWG29" s="91"/>
      <c r="JWH29" s="91"/>
      <c r="JWI29" s="91"/>
      <c r="JWJ29" s="91"/>
      <c r="JWK29" s="91"/>
      <c r="JWL29" s="91"/>
      <c r="JWM29" s="91"/>
      <c r="JWN29" s="91"/>
      <c r="JWO29" s="91"/>
      <c r="JWP29" s="91"/>
      <c r="JWQ29" s="91"/>
      <c r="JWR29" s="91"/>
      <c r="JWS29" s="91"/>
      <c r="JWT29" s="91"/>
      <c r="JWU29" s="91"/>
      <c r="JWV29" s="91"/>
      <c r="JWW29" s="91"/>
      <c r="JWX29" s="91"/>
      <c r="JWY29" s="91"/>
      <c r="JWZ29" s="91"/>
      <c r="JXA29" s="91"/>
      <c r="JXB29" s="91"/>
      <c r="JXC29" s="91"/>
      <c r="JXD29" s="91"/>
      <c r="JXE29" s="91"/>
      <c r="JXF29" s="91"/>
      <c r="JXG29" s="91"/>
      <c r="JXH29" s="91"/>
      <c r="JXI29" s="91"/>
      <c r="JXJ29" s="91"/>
      <c r="JXK29" s="91"/>
      <c r="JXL29" s="91"/>
      <c r="JXM29" s="91"/>
      <c r="JXN29" s="91"/>
      <c r="JXO29" s="91"/>
      <c r="JXP29" s="91"/>
      <c r="JXQ29" s="91"/>
      <c r="JXR29" s="91"/>
      <c r="JXS29" s="91"/>
      <c r="JXT29" s="91"/>
      <c r="JXU29" s="91"/>
      <c r="JXV29" s="91"/>
      <c r="JXW29" s="91"/>
      <c r="JXX29" s="91"/>
      <c r="JXY29" s="91"/>
      <c r="JXZ29" s="91"/>
      <c r="JYA29" s="91"/>
      <c r="JYB29" s="91"/>
      <c r="JYC29" s="91"/>
      <c r="JYD29" s="91"/>
      <c r="JYE29" s="91"/>
      <c r="JYF29" s="91"/>
      <c r="JYG29" s="91"/>
      <c r="JYH29" s="91"/>
      <c r="JYI29" s="91"/>
      <c r="JYJ29" s="91"/>
      <c r="JYK29" s="91"/>
      <c r="JYL29" s="91"/>
      <c r="JYM29" s="91"/>
      <c r="JYN29" s="91"/>
      <c r="JYO29" s="91"/>
      <c r="JYP29" s="91"/>
      <c r="JYQ29" s="91"/>
      <c r="JYR29" s="91"/>
      <c r="JYS29" s="91"/>
      <c r="JYT29" s="91"/>
      <c r="JYU29" s="91"/>
      <c r="JYV29" s="91"/>
      <c r="JYW29" s="91"/>
      <c r="JYX29" s="91"/>
      <c r="JYY29" s="91"/>
      <c r="JYZ29" s="91"/>
      <c r="JZA29" s="91"/>
      <c r="JZB29" s="91"/>
      <c r="JZC29" s="91"/>
      <c r="JZD29" s="91"/>
      <c r="JZE29" s="91"/>
      <c r="JZF29" s="91"/>
      <c r="JZG29" s="91"/>
      <c r="JZH29" s="91"/>
      <c r="JZI29" s="91"/>
      <c r="JZJ29" s="91"/>
      <c r="JZK29" s="91"/>
      <c r="JZL29" s="91"/>
      <c r="JZM29" s="91"/>
      <c r="JZN29" s="91"/>
      <c r="JZO29" s="91"/>
      <c r="JZP29" s="91"/>
      <c r="JZQ29" s="91"/>
      <c r="JZR29" s="91"/>
      <c r="JZS29" s="91"/>
      <c r="JZT29" s="91"/>
      <c r="JZU29" s="91"/>
      <c r="JZV29" s="91"/>
      <c r="JZW29" s="91"/>
      <c r="JZX29" s="91"/>
      <c r="JZY29" s="91"/>
      <c r="JZZ29" s="91"/>
      <c r="KAA29" s="91"/>
      <c r="KAB29" s="91"/>
      <c r="KAC29" s="91"/>
      <c r="KAD29" s="91"/>
      <c r="KAE29" s="91"/>
      <c r="KAF29" s="91"/>
      <c r="KAG29" s="91"/>
      <c r="KAH29" s="91"/>
      <c r="KAI29" s="91"/>
      <c r="KAJ29" s="91"/>
      <c r="KAK29" s="91"/>
      <c r="KAL29" s="91"/>
      <c r="KAM29" s="91"/>
      <c r="KAN29" s="91"/>
      <c r="KAO29" s="91"/>
      <c r="KAP29" s="91"/>
      <c r="KAQ29" s="91"/>
      <c r="KAR29" s="91"/>
      <c r="KAS29" s="91"/>
      <c r="KAT29" s="91"/>
      <c r="KAU29" s="91"/>
      <c r="KAV29" s="91"/>
      <c r="KAW29" s="91"/>
      <c r="KAX29" s="91"/>
      <c r="KAY29" s="91"/>
      <c r="KAZ29" s="91"/>
      <c r="KBA29" s="91"/>
      <c r="KBB29" s="91"/>
      <c r="KBC29" s="91"/>
      <c r="KBD29" s="91"/>
      <c r="KBE29" s="91"/>
      <c r="KBF29" s="91"/>
      <c r="KBG29" s="91"/>
      <c r="KBH29" s="91"/>
      <c r="KBI29" s="91"/>
      <c r="KBJ29" s="91"/>
      <c r="KBK29" s="91"/>
      <c r="KBL29" s="91"/>
      <c r="KBM29" s="91"/>
      <c r="KBN29" s="91"/>
      <c r="KBO29" s="91"/>
      <c r="KBP29" s="91"/>
      <c r="KBQ29" s="91"/>
      <c r="KBR29" s="91"/>
      <c r="KBS29" s="91"/>
      <c r="KBT29" s="91"/>
      <c r="KBU29" s="91"/>
      <c r="KBV29" s="91"/>
      <c r="KBW29" s="91"/>
      <c r="KBX29" s="91"/>
      <c r="KBY29" s="91"/>
      <c r="KBZ29" s="91"/>
      <c r="KCA29" s="91"/>
      <c r="KCB29" s="91"/>
      <c r="KCC29" s="91"/>
      <c r="KCD29" s="91"/>
      <c r="KCE29" s="91"/>
      <c r="KCF29" s="91"/>
      <c r="KCG29" s="91"/>
      <c r="KCH29" s="91"/>
      <c r="KCI29" s="91"/>
      <c r="KCJ29" s="91"/>
      <c r="KCK29" s="91"/>
      <c r="KCL29" s="91"/>
      <c r="KCM29" s="91"/>
      <c r="KCN29" s="91"/>
      <c r="KCO29" s="91"/>
      <c r="KCP29" s="91"/>
      <c r="KCQ29" s="91"/>
      <c r="KCR29" s="91"/>
      <c r="KCS29" s="91"/>
      <c r="KCT29" s="91"/>
      <c r="KCU29" s="91"/>
      <c r="KCV29" s="91"/>
      <c r="KCW29" s="91"/>
      <c r="KCX29" s="91"/>
      <c r="KCY29" s="91"/>
      <c r="KCZ29" s="91"/>
      <c r="KDA29" s="91"/>
      <c r="KDB29" s="91"/>
      <c r="KDC29" s="91"/>
      <c r="KDD29" s="91"/>
      <c r="KDE29" s="91"/>
      <c r="KDF29" s="91"/>
      <c r="KDG29" s="91"/>
      <c r="KDH29" s="91"/>
      <c r="KDI29" s="91"/>
      <c r="KDJ29" s="91"/>
      <c r="KDK29" s="91"/>
      <c r="KDL29" s="91"/>
      <c r="KDM29" s="91"/>
      <c r="KDN29" s="91"/>
      <c r="KDO29" s="91"/>
      <c r="KDP29" s="91"/>
      <c r="KDQ29" s="91"/>
      <c r="KDR29" s="91"/>
      <c r="KDS29" s="91"/>
      <c r="KDT29" s="91"/>
      <c r="KDU29" s="91"/>
      <c r="KDV29" s="91"/>
      <c r="KDW29" s="91"/>
      <c r="KDX29" s="91"/>
      <c r="KDY29" s="91"/>
      <c r="KDZ29" s="91"/>
      <c r="KEA29" s="91"/>
      <c r="KEB29" s="91"/>
      <c r="KEC29" s="91"/>
      <c r="KED29" s="91"/>
      <c r="KEE29" s="91"/>
      <c r="KEF29" s="91"/>
      <c r="KEG29" s="91"/>
      <c r="KEH29" s="91"/>
      <c r="KEI29" s="91"/>
      <c r="KEJ29" s="91"/>
      <c r="KEK29" s="91"/>
      <c r="KEL29" s="91"/>
      <c r="KEM29" s="91"/>
      <c r="KEN29" s="91"/>
      <c r="KEO29" s="91"/>
      <c r="KEP29" s="91"/>
      <c r="KEQ29" s="91"/>
      <c r="KER29" s="91"/>
      <c r="KES29" s="91"/>
      <c r="KET29" s="91"/>
      <c r="KEU29" s="91"/>
      <c r="KEV29" s="91"/>
      <c r="KEW29" s="91"/>
      <c r="KEX29" s="91"/>
      <c r="KEY29" s="91"/>
      <c r="KEZ29" s="91"/>
      <c r="KFA29" s="91"/>
      <c r="KFB29" s="91"/>
      <c r="KFC29" s="91"/>
      <c r="KFD29" s="91"/>
      <c r="KFE29" s="91"/>
      <c r="KFF29" s="91"/>
      <c r="KFG29" s="91"/>
      <c r="KFH29" s="91"/>
      <c r="KFI29" s="91"/>
      <c r="KFJ29" s="91"/>
      <c r="KFK29" s="91"/>
      <c r="KFL29" s="91"/>
      <c r="KFM29" s="91"/>
      <c r="KFN29" s="91"/>
      <c r="KFO29" s="91"/>
      <c r="KFP29" s="91"/>
      <c r="KFQ29" s="91"/>
      <c r="KFR29" s="91"/>
      <c r="KFS29" s="91"/>
      <c r="KFT29" s="91"/>
      <c r="KFU29" s="91"/>
      <c r="KFV29" s="91"/>
      <c r="KFW29" s="91"/>
      <c r="KFX29" s="91"/>
      <c r="KFY29" s="91"/>
      <c r="KFZ29" s="91"/>
      <c r="KGA29" s="91"/>
      <c r="KGB29" s="91"/>
      <c r="KGC29" s="91"/>
      <c r="KGD29" s="91"/>
      <c r="KGE29" s="91"/>
      <c r="KGF29" s="91"/>
      <c r="KGG29" s="91"/>
      <c r="KGH29" s="91"/>
      <c r="KGI29" s="91"/>
      <c r="KGJ29" s="91"/>
      <c r="KGK29" s="91"/>
      <c r="KGL29" s="91"/>
      <c r="KGM29" s="91"/>
      <c r="KGN29" s="91"/>
      <c r="KGO29" s="91"/>
      <c r="KGP29" s="91"/>
      <c r="KGQ29" s="91"/>
      <c r="KGR29" s="91"/>
      <c r="KGS29" s="91"/>
      <c r="KGT29" s="91"/>
      <c r="KGU29" s="91"/>
      <c r="KGV29" s="91"/>
      <c r="KGW29" s="91"/>
      <c r="KGX29" s="91"/>
      <c r="KGY29" s="91"/>
      <c r="KGZ29" s="91"/>
      <c r="KHA29" s="91"/>
      <c r="KHB29" s="91"/>
      <c r="KHC29" s="91"/>
      <c r="KHD29" s="91"/>
      <c r="KHE29" s="91"/>
      <c r="KHF29" s="91"/>
      <c r="KHG29" s="91"/>
      <c r="KHH29" s="91"/>
      <c r="KHI29" s="91"/>
      <c r="KHJ29" s="91"/>
      <c r="KHK29" s="91"/>
      <c r="KHL29" s="91"/>
      <c r="KHM29" s="91"/>
      <c r="KHN29" s="91"/>
      <c r="KHO29" s="91"/>
      <c r="KHP29" s="91"/>
      <c r="KHQ29" s="91"/>
      <c r="KHR29" s="91"/>
      <c r="KHS29" s="91"/>
      <c r="KHT29" s="91"/>
      <c r="KHU29" s="91"/>
      <c r="KHV29" s="91"/>
      <c r="KHW29" s="91"/>
      <c r="KHX29" s="91"/>
      <c r="KHY29" s="91"/>
      <c r="KHZ29" s="91"/>
      <c r="KIA29" s="91"/>
      <c r="KIB29" s="91"/>
      <c r="KIC29" s="91"/>
      <c r="KID29" s="91"/>
      <c r="KIE29" s="91"/>
      <c r="KIF29" s="91"/>
      <c r="KIG29" s="91"/>
      <c r="KIH29" s="91"/>
      <c r="KII29" s="91"/>
      <c r="KIJ29" s="91"/>
      <c r="KIK29" s="91"/>
      <c r="KIL29" s="91"/>
      <c r="KIM29" s="91"/>
      <c r="KIN29" s="91"/>
      <c r="KIO29" s="91"/>
      <c r="KIP29" s="91"/>
      <c r="KIQ29" s="91"/>
      <c r="KIR29" s="91"/>
      <c r="KIS29" s="91"/>
      <c r="KIT29" s="91"/>
      <c r="KIU29" s="91"/>
      <c r="KIV29" s="91"/>
      <c r="KIW29" s="91"/>
      <c r="KIX29" s="91"/>
      <c r="KIY29" s="91"/>
      <c r="KIZ29" s="91"/>
      <c r="KJA29" s="91"/>
      <c r="KJB29" s="91"/>
      <c r="KJC29" s="91"/>
      <c r="KJD29" s="91"/>
      <c r="KJE29" s="91"/>
      <c r="KJF29" s="91"/>
      <c r="KJG29" s="91"/>
      <c r="KJH29" s="91"/>
      <c r="KJI29" s="91"/>
      <c r="KJJ29" s="91"/>
      <c r="KJK29" s="91"/>
      <c r="KJL29" s="91"/>
      <c r="KJM29" s="91"/>
      <c r="KJN29" s="91"/>
      <c r="KJO29" s="91"/>
      <c r="KJP29" s="91"/>
      <c r="KJQ29" s="91"/>
      <c r="KJR29" s="91"/>
      <c r="KJS29" s="91"/>
      <c r="KJT29" s="91"/>
      <c r="KJU29" s="91"/>
      <c r="KJV29" s="91"/>
      <c r="KJW29" s="91"/>
      <c r="KJX29" s="91"/>
      <c r="KJY29" s="91"/>
      <c r="KJZ29" s="91"/>
      <c r="KKA29" s="91"/>
      <c r="KKB29" s="91"/>
      <c r="KKC29" s="91"/>
      <c r="KKD29" s="91"/>
      <c r="KKE29" s="91"/>
      <c r="KKF29" s="91"/>
      <c r="KKG29" s="91"/>
      <c r="KKH29" s="91"/>
      <c r="KKI29" s="91"/>
      <c r="KKJ29" s="91"/>
      <c r="KKK29" s="91"/>
      <c r="KKL29" s="91"/>
      <c r="KKM29" s="91"/>
      <c r="KKN29" s="91"/>
      <c r="KKO29" s="91"/>
      <c r="KKP29" s="91"/>
      <c r="KKQ29" s="91"/>
      <c r="KKR29" s="91"/>
      <c r="KKS29" s="91"/>
      <c r="KKT29" s="91"/>
      <c r="KKU29" s="91"/>
      <c r="KKV29" s="91"/>
      <c r="KKW29" s="91"/>
      <c r="KKX29" s="91"/>
      <c r="KKY29" s="91"/>
      <c r="KKZ29" s="91"/>
      <c r="KLA29" s="91"/>
      <c r="KLB29" s="91"/>
      <c r="KLC29" s="91"/>
      <c r="KLD29" s="91"/>
      <c r="KLE29" s="91"/>
      <c r="KLF29" s="91"/>
      <c r="KLG29" s="91"/>
      <c r="KLH29" s="91"/>
      <c r="KLI29" s="91"/>
      <c r="KLJ29" s="91"/>
      <c r="KLK29" s="91"/>
      <c r="KLL29" s="91"/>
      <c r="KLM29" s="91"/>
      <c r="KLN29" s="91"/>
      <c r="KLO29" s="91"/>
      <c r="KLP29" s="91"/>
      <c r="KLQ29" s="91"/>
      <c r="KLR29" s="91"/>
      <c r="KLS29" s="91"/>
      <c r="KLT29" s="91"/>
      <c r="KLU29" s="91"/>
      <c r="KLV29" s="91"/>
      <c r="KLW29" s="91"/>
      <c r="KLX29" s="91"/>
      <c r="KLY29" s="91"/>
      <c r="KLZ29" s="91"/>
      <c r="KMA29" s="91"/>
      <c r="KMB29" s="91"/>
      <c r="KMC29" s="91"/>
      <c r="KMD29" s="91"/>
      <c r="KME29" s="91"/>
      <c r="KMF29" s="91"/>
      <c r="KMG29" s="91"/>
      <c r="KMH29" s="91"/>
      <c r="KMI29" s="91"/>
      <c r="KMJ29" s="91"/>
      <c r="KMK29" s="91"/>
      <c r="KML29" s="91"/>
      <c r="KMM29" s="91"/>
      <c r="KMN29" s="91"/>
      <c r="KMO29" s="91"/>
      <c r="KMP29" s="91"/>
      <c r="KMQ29" s="91"/>
      <c r="KMR29" s="91"/>
      <c r="KMS29" s="91"/>
      <c r="KMT29" s="91"/>
      <c r="KMU29" s="91"/>
      <c r="KMV29" s="91"/>
      <c r="KMW29" s="91"/>
      <c r="KMX29" s="91"/>
      <c r="KMY29" s="91"/>
      <c r="KMZ29" s="91"/>
      <c r="KNA29" s="91"/>
      <c r="KNB29" s="91"/>
      <c r="KNC29" s="91"/>
      <c r="KND29" s="91"/>
      <c r="KNE29" s="91"/>
      <c r="KNF29" s="91"/>
      <c r="KNG29" s="91"/>
      <c r="KNH29" s="91"/>
      <c r="KNI29" s="91"/>
      <c r="KNJ29" s="91"/>
      <c r="KNK29" s="91"/>
      <c r="KNL29" s="91"/>
      <c r="KNM29" s="91"/>
      <c r="KNN29" s="91"/>
      <c r="KNO29" s="91"/>
      <c r="KNP29" s="91"/>
      <c r="KNQ29" s="91"/>
      <c r="KNR29" s="91"/>
      <c r="KNS29" s="91"/>
      <c r="KNT29" s="91"/>
      <c r="KNU29" s="91"/>
      <c r="KNV29" s="91"/>
      <c r="KNW29" s="91"/>
      <c r="KNX29" s="91"/>
      <c r="KNY29" s="91"/>
      <c r="KNZ29" s="91"/>
      <c r="KOA29" s="91"/>
      <c r="KOB29" s="91"/>
      <c r="KOC29" s="91"/>
      <c r="KOD29" s="91"/>
      <c r="KOE29" s="91"/>
      <c r="KOF29" s="91"/>
      <c r="KOG29" s="91"/>
      <c r="KOH29" s="91"/>
      <c r="KOI29" s="91"/>
      <c r="KOJ29" s="91"/>
      <c r="KOK29" s="91"/>
      <c r="KOL29" s="91"/>
      <c r="KOM29" s="91"/>
      <c r="KON29" s="91"/>
      <c r="KOO29" s="91"/>
      <c r="KOP29" s="91"/>
      <c r="KOQ29" s="91"/>
      <c r="KOR29" s="91"/>
      <c r="KOS29" s="91"/>
      <c r="KOT29" s="91"/>
      <c r="KOU29" s="91"/>
      <c r="KOV29" s="91"/>
      <c r="KOW29" s="91"/>
      <c r="KOX29" s="91"/>
      <c r="KOY29" s="91"/>
      <c r="KOZ29" s="91"/>
      <c r="KPA29" s="91"/>
      <c r="KPB29" s="91"/>
      <c r="KPC29" s="91"/>
      <c r="KPD29" s="91"/>
      <c r="KPE29" s="91"/>
      <c r="KPF29" s="91"/>
      <c r="KPG29" s="91"/>
      <c r="KPH29" s="91"/>
      <c r="KPI29" s="91"/>
      <c r="KPJ29" s="91"/>
      <c r="KPK29" s="91"/>
      <c r="KPL29" s="91"/>
      <c r="KPM29" s="91"/>
      <c r="KPN29" s="91"/>
      <c r="KPO29" s="91"/>
      <c r="KPP29" s="91"/>
      <c r="KPQ29" s="91"/>
      <c r="KPR29" s="91"/>
      <c r="KPS29" s="91"/>
      <c r="KPT29" s="91"/>
      <c r="KPU29" s="91"/>
      <c r="KPV29" s="91"/>
      <c r="KPW29" s="91"/>
      <c r="KPX29" s="91"/>
      <c r="KPY29" s="91"/>
      <c r="KPZ29" s="91"/>
      <c r="KQA29" s="91"/>
      <c r="KQB29" s="91"/>
      <c r="KQC29" s="91"/>
      <c r="KQD29" s="91"/>
      <c r="KQE29" s="91"/>
      <c r="KQF29" s="91"/>
      <c r="KQG29" s="91"/>
      <c r="KQH29" s="91"/>
      <c r="KQI29" s="91"/>
      <c r="KQJ29" s="91"/>
      <c r="KQK29" s="91"/>
      <c r="KQL29" s="91"/>
      <c r="KQM29" s="91"/>
      <c r="KQN29" s="91"/>
      <c r="KQO29" s="91"/>
      <c r="KQP29" s="91"/>
      <c r="KQQ29" s="91"/>
      <c r="KQR29" s="91"/>
      <c r="KQS29" s="91"/>
      <c r="KQT29" s="91"/>
      <c r="KQU29" s="91"/>
      <c r="KQV29" s="91"/>
      <c r="KQW29" s="91"/>
      <c r="KQX29" s="91"/>
      <c r="KQY29" s="91"/>
      <c r="KQZ29" s="91"/>
      <c r="KRA29" s="91"/>
      <c r="KRB29" s="91"/>
      <c r="KRC29" s="91"/>
      <c r="KRD29" s="91"/>
      <c r="KRE29" s="91"/>
      <c r="KRF29" s="91"/>
      <c r="KRG29" s="91"/>
      <c r="KRH29" s="91"/>
      <c r="KRI29" s="91"/>
      <c r="KRJ29" s="91"/>
      <c r="KRK29" s="91"/>
      <c r="KRL29" s="91"/>
      <c r="KRM29" s="91"/>
      <c r="KRN29" s="91"/>
      <c r="KRO29" s="91"/>
      <c r="KRP29" s="91"/>
      <c r="KRQ29" s="91"/>
      <c r="KRR29" s="91"/>
      <c r="KRS29" s="91"/>
      <c r="KRT29" s="91"/>
      <c r="KRU29" s="91"/>
      <c r="KRV29" s="91"/>
      <c r="KRW29" s="91"/>
      <c r="KRX29" s="91"/>
      <c r="KRY29" s="91"/>
      <c r="KRZ29" s="91"/>
      <c r="KSA29" s="91"/>
      <c r="KSB29" s="91"/>
      <c r="KSC29" s="91"/>
      <c r="KSD29" s="91"/>
      <c r="KSE29" s="91"/>
      <c r="KSF29" s="91"/>
      <c r="KSG29" s="91"/>
      <c r="KSH29" s="91"/>
      <c r="KSI29" s="91"/>
      <c r="KSJ29" s="91"/>
      <c r="KSK29" s="91"/>
      <c r="KSL29" s="91"/>
      <c r="KSM29" s="91"/>
      <c r="KSN29" s="91"/>
      <c r="KSO29" s="91"/>
      <c r="KSP29" s="91"/>
      <c r="KSQ29" s="91"/>
      <c r="KSR29" s="91"/>
      <c r="KSS29" s="91"/>
      <c r="KST29" s="91"/>
      <c r="KSU29" s="91"/>
      <c r="KSV29" s="91"/>
      <c r="KSW29" s="91"/>
      <c r="KSX29" s="91"/>
      <c r="KSY29" s="91"/>
      <c r="KSZ29" s="91"/>
      <c r="KTA29" s="91"/>
      <c r="KTB29" s="91"/>
      <c r="KTC29" s="91"/>
      <c r="KTD29" s="91"/>
      <c r="KTE29" s="91"/>
      <c r="KTF29" s="91"/>
      <c r="KTG29" s="91"/>
      <c r="KTH29" s="91"/>
      <c r="KTI29" s="91"/>
      <c r="KTJ29" s="91"/>
      <c r="KTK29" s="91"/>
      <c r="KTL29" s="91"/>
      <c r="KTM29" s="91"/>
      <c r="KTN29" s="91"/>
      <c r="KTO29" s="91"/>
      <c r="KTP29" s="91"/>
      <c r="KTQ29" s="91"/>
      <c r="KTR29" s="91"/>
      <c r="KTS29" s="91"/>
      <c r="KTT29" s="91"/>
      <c r="KTU29" s="91"/>
      <c r="KTV29" s="91"/>
      <c r="KTW29" s="91"/>
      <c r="KTX29" s="91"/>
      <c r="KTY29" s="91"/>
      <c r="KTZ29" s="91"/>
      <c r="KUA29" s="91"/>
      <c r="KUB29" s="91"/>
      <c r="KUC29" s="91"/>
      <c r="KUD29" s="91"/>
      <c r="KUE29" s="91"/>
      <c r="KUF29" s="91"/>
      <c r="KUG29" s="91"/>
      <c r="KUH29" s="91"/>
      <c r="KUI29" s="91"/>
      <c r="KUJ29" s="91"/>
      <c r="KUK29" s="91"/>
      <c r="KUL29" s="91"/>
      <c r="KUM29" s="91"/>
      <c r="KUN29" s="91"/>
      <c r="KUO29" s="91"/>
      <c r="KUP29" s="91"/>
      <c r="KUQ29" s="91"/>
      <c r="KUR29" s="91"/>
      <c r="KUS29" s="91"/>
      <c r="KUT29" s="91"/>
      <c r="KUU29" s="91"/>
      <c r="KUV29" s="91"/>
      <c r="KUW29" s="91"/>
      <c r="KUX29" s="91"/>
      <c r="KUY29" s="91"/>
      <c r="KUZ29" s="91"/>
      <c r="KVA29" s="91"/>
      <c r="KVB29" s="91"/>
      <c r="KVC29" s="91"/>
      <c r="KVD29" s="91"/>
      <c r="KVE29" s="91"/>
      <c r="KVF29" s="91"/>
      <c r="KVG29" s="91"/>
      <c r="KVH29" s="91"/>
      <c r="KVI29" s="91"/>
      <c r="KVJ29" s="91"/>
      <c r="KVK29" s="91"/>
      <c r="KVL29" s="91"/>
      <c r="KVM29" s="91"/>
      <c r="KVN29" s="91"/>
      <c r="KVO29" s="91"/>
      <c r="KVP29" s="91"/>
      <c r="KVQ29" s="91"/>
      <c r="KVR29" s="91"/>
      <c r="KVS29" s="91"/>
      <c r="KVT29" s="91"/>
      <c r="KVU29" s="91"/>
      <c r="KVV29" s="91"/>
      <c r="KVW29" s="91"/>
      <c r="KVX29" s="91"/>
      <c r="KVY29" s="91"/>
      <c r="KVZ29" s="91"/>
      <c r="KWA29" s="91"/>
      <c r="KWB29" s="91"/>
      <c r="KWC29" s="91"/>
      <c r="KWD29" s="91"/>
      <c r="KWE29" s="91"/>
      <c r="KWF29" s="91"/>
      <c r="KWG29" s="91"/>
      <c r="KWH29" s="91"/>
      <c r="KWI29" s="91"/>
      <c r="KWJ29" s="91"/>
      <c r="KWK29" s="91"/>
      <c r="KWL29" s="91"/>
      <c r="KWM29" s="91"/>
      <c r="KWN29" s="91"/>
      <c r="KWO29" s="91"/>
      <c r="KWP29" s="91"/>
      <c r="KWQ29" s="91"/>
      <c r="KWR29" s="91"/>
      <c r="KWS29" s="91"/>
      <c r="KWT29" s="91"/>
      <c r="KWU29" s="91"/>
      <c r="KWV29" s="91"/>
      <c r="KWW29" s="91"/>
      <c r="KWX29" s="91"/>
      <c r="KWY29" s="91"/>
      <c r="KWZ29" s="91"/>
      <c r="KXA29" s="91"/>
      <c r="KXB29" s="91"/>
      <c r="KXC29" s="91"/>
      <c r="KXD29" s="91"/>
      <c r="KXE29" s="91"/>
      <c r="KXF29" s="91"/>
      <c r="KXG29" s="91"/>
      <c r="KXH29" s="91"/>
      <c r="KXI29" s="91"/>
      <c r="KXJ29" s="91"/>
      <c r="KXK29" s="91"/>
      <c r="KXL29" s="91"/>
      <c r="KXM29" s="91"/>
      <c r="KXN29" s="91"/>
      <c r="KXO29" s="91"/>
      <c r="KXP29" s="91"/>
      <c r="KXQ29" s="91"/>
      <c r="KXR29" s="91"/>
      <c r="KXS29" s="91"/>
      <c r="KXT29" s="91"/>
      <c r="KXU29" s="91"/>
      <c r="KXV29" s="91"/>
      <c r="KXW29" s="91"/>
      <c r="KXX29" s="91"/>
      <c r="KXY29" s="91"/>
      <c r="KXZ29" s="91"/>
      <c r="KYA29" s="91"/>
      <c r="KYB29" s="91"/>
      <c r="KYC29" s="91"/>
      <c r="KYD29" s="91"/>
      <c r="KYE29" s="91"/>
      <c r="KYF29" s="91"/>
      <c r="KYG29" s="91"/>
      <c r="KYH29" s="91"/>
      <c r="KYI29" s="91"/>
      <c r="KYJ29" s="91"/>
      <c r="KYK29" s="91"/>
      <c r="KYL29" s="91"/>
      <c r="KYM29" s="91"/>
      <c r="KYN29" s="91"/>
      <c r="KYO29" s="91"/>
      <c r="KYP29" s="91"/>
      <c r="KYQ29" s="91"/>
      <c r="KYR29" s="91"/>
      <c r="KYS29" s="91"/>
      <c r="KYT29" s="91"/>
      <c r="KYU29" s="91"/>
      <c r="KYV29" s="91"/>
      <c r="KYW29" s="91"/>
      <c r="KYX29" s="91"/>
      <c r="KYY29" s="91"/>
      <c r="KYZ29" s="91"/>
      <c r="KZA29" s="91"/>
      <c r="KZB29" s="91"/>
      <c r="KZC29" s="91"/>
      <c r="KZD29" s="91"/>
      <c r="KZE29" s="91"/>
      <c r="KZF29" s="91"/>
      <c r="KZG29" s="91"/>
      <c r="KZH29" s="91"/>
      <c r="KZI29" s="91"/>
      <c r="KZJ29" s="91"/>
      <c r="KZK29" s="91"/>
      <c r="KZL29" s="91"/>
      <c r="KZM29" s="91"/>
      <c r="KZN29" s="91"/>
      <c r="KZO29" s="91"/>
      <c r="KZP29" s="91"/>
      <c r="KZQ29" s="91"/>
      <c r="KZR29" s="91"/>
      <c r="KZS29" s="91"/>
      <c r="KZT29" s="91"/>
      <c r="KZU29" s="91"/>
      <c r="KZV29" s="91"/>
      <c r="KZW29" s="91"/>
      <c r="KZX29" s="91"/>
      <c r="KZY29" s="91"/>
      <c r="KZZ29" s="91"/>
      <c r="LAA29" s="91"/>
      <c r="LAB29" s="91"/>
      <c r="LAC29" s="91"/>
      <c r="LAD29" s="91"/>
      <c r="LAE29" s="91"/>
      <c r="LAF29" s="91"/>
      <c r="LAG29" s="91"/>
      <c r="LAH29" s="91"/>
      <c r="LAI29" s="91"/>
      <c r="LAJ29" s="91"/>
      <c r="LAK29" s="91"/>
      <c r="LAL29" s="91"/>
      <c r="LAM29" s="91"/>
      <c r="LAN29" s="91"/>
      <c r="LAO29" s="91"/>
      <c r="LAP29" s="91"/>
      <c r="LAQ29" s="91"/>
      <c r="LAR29" s="91"/>
      <c r="LAS29" s="91"/>
      <c r="LAT29" s="91"/>
      <c r="LAU29" s="91"/>
      <c r="LAV29" s="91"/>
      <c r="LAW29" s="91"/>
      <c r="LAX29" s="91"/>
      <c r="LAY29" s="91"/>
      <c r="LAZ29" s="91"/>
      <c r="LBA29" s="91"/>
      <c r="LBB29" s="91"/>
      <c r="LBC29" s="91"/>
      <c r="LBD29" s="91"/>
      <c r="LBE29" s="91"/>
      <c r="LBF29" s="91"/>
      <c r="LBG29" s="91"/>
      <c r="LBH29" s="91"/>
      <c r="LBI29" s="91"/>
      <c r="LBJ29" s="91"/>
      <c r="LBK29" s="91"/>
      <c r="LBL29" s="91"/>
      <c r="LBM29" s="91"/>
      <c r="LBN29" s="91"/>
      <c r="LBO29" s="91"/>
      <c r="LBP29" s="91"/>
      <c r="LBQ29" s="91"/>
      <c r="LBR29" s="91"/>
      <c r="LBS29" s="91"/>
      <c r="LBT29" s="91"/>
      <c r="LBU29" s="91"/>
      <c r="LBV29" s="91"/>
      <c r="LBW29" s="91"/>
      <c r="LBX29" s="91"/>
      <c r="LBY29" s="91"/>
      <c r="LBZ29" s="91"/>
      <c r="LCA29" s="91"/>
      <c r="LCB29" s="91"/>
      <c r="LCC29" s="91"/>
      <c r="LCD29" s="91"/>
      <c r="LCE29" s="91"/>
      <c r="LCF29" s="91"/>
      <c r="LCG29" s="91"/>
      <c r="LCH29" s="91"/>
      <c r="LCI29" s="91"/>
      <c r="LCJ29" s="91"/>
      <c r="LCK29" s="91"/>
      <c r="LCL29" s="91"/>
      <c r="LCM29" s="91"/>
      <c r="LCN29" s="91"/>
      <c r="LCO29" s="91"/>
      <c r="LCP29" s="91"/>
      <c r="LCQ29" s="91"/>
      <c r="LCR29" s="91"/>
      <c r="LCS29" s="91"/>
      <c r="LCT29" s="91"/>
      <c r="LCU29" s="91"/>
      <c r="LCV29" s="91"/>
      <c r="LCW29" s="91"/>
      <c r="LCX29" s="91"/>
      <c r="LCY29" s="91"/>
      <c r="LCZ29" s="91"/>
      <c r="LDA29" s="91"/>
      <c r="LDB29" s="91"/>
      <c r="LDC29" s="91"/>
      <c r="LDD29" s="91"/>
      <c r="LDE29" s="91"/>
      <c r="LDF29" s="91"/>
      <c r="LDG29" s="91"/>
      <c r="LDH29" s="91"/>
      <c r="LDI29" s="91"/>
      <c r="LDJ29" s="91"/>
      <c r="LDK29" s="91"/>
      <c r="LDL29" s="91"/>
      <c r="LDM29" s="91"/>
      <c r="LDN29" s="91"/>
      <c r="LDO29" s="91"/>
      <c r="LDP29" s="91"/>
      <c r="LDQ29" s="91"/>
      <c r="LDR29" s="91"/>
      <c r="LDS29" s="91"/>
      <c r="LDT29" s="91"/>
      <c r="LDU29" s="91"/>
      <c r="LDV29" s="91"/>
      <c r="LDW29" s="91"/>
      <c r="LDX29" s="91"/>
      <c r="LDY29" s="91"/>
      <c r="LDZ29" s="91"/>
      <c r="LEA29" s="91"/>
      <c r="LEB29" s="91"/>
      <c r="LEC29" s="91"/>
      <c r="LED29" s="91"/>
      <c r="LEE29" s="91"/>
      <c r="LEF29" s="91"/>
      <c r="LEG29" s="91"/>
      <c r="LEH29" s="91"/>
      <c r="LEI29" s="91"/>
      <c r="LEJ29" s="91"/>
      <c r="LEK29" s="91"/>
      <c r="LEL29" s="91"/>
      <c r="LEM29" s="91"/>
      <c r="LEN29" s="91"/>
      <c r="LEO29" s="91"/>
      <c r="LEP29" s="91"/>
      <c r="LEQ29" s="91"/>
      <c r="LER29" s="91"/>
      <c r="LES29" s="91"/>
      <c r="LET29" s="91"/>
      <c r="LEU29" s="91"/>
      <c r="LEV29" s="91"/>
      <c r="LEW29" s="91"/>
      <c r="LEX29" s="91"/>
      <c r="LEY29" s="91"/>
      <c r="LEZ29" s="91"/>
      <c r="LFA29" s="91"/>
      <c r="LFB29" s="91"/>
      <c r="LFC29" s="91"/>
      <c r="LFD29" s="91"/>
      <c r="LFE29" s="91"/>
      <c r="LFF29" s="91"/>
      <c r="LFG29" s="91"/>
      <c r="LFH29" s="91"/>
      <c r="LFI29" s="91"/>
      <c r="LFJ29" s="91"/>
      <c r="LFK29" s="91"/>
      <c r="LFL29" s="91"/>
      <c r="LFM29" s="91"/>
      <c r="LFN29" s="91"/>
      <c r="LFO29" s="91"/>
      <c r="LFP29" s="91"/>
      <c r="LFQ29" s="91"/>
      <c r="LFR29" s="91"/>
      <c r="LFS29" s="91"/>
      <c r="LFT29" s="91"/>
      <c r="LFU29" s="91"/>
      <c r="LFV29" s="91"/>
      <c r="LFW29" s="91"/>
      <c r="LFX29" s="91"/>
      <c r="LFY29" s="91"/>
      <c r="LFZ29" s="91"/>
      <c r="LGA29" s="91"/>
      <c r="LGB29" s="91"/>
      <c r="LGC29" s="91"/>
      <c r="LGD29" s="91"/>
      <c r="LGE29" s="91"/>
      <c r="LGF29" s="91"/>
      <c r="LGG29" s="91"/>
      <c r="LGH29" s="91"/>
      <c r="LGI29" s="91"/>
      <c r="LGJ29" s="91"/>
      <c r="LGK29" s="91"/>
      <c r="LGL29" s="91"/>
      <c r="LGM29" s="91"/>
      <c r="LGN29" s="91"/>
      <c r="LGO29" s="91"/>
      <c r="LGP29" s="91"/>
      <c r="LGQ29" s="91"/>
      <c r="LGR29" s="91"/>
      <c r="LGS29" s="91"/>
      <c r="LGT29" s="91"/>
      <c r="LGU29" s="91"/>
      <c r="LGV29" s="91"/>
      <c r="LGW29" s="91"/>
      <c r="LGX29" s="91"/>
      <c r="LGY29" s="91"/>
      <c r="LGZ29" s="91"/>
      <c r="LHA29" s="91"/>
      <c r="LHB29" s="91"/>
      <c r="LHC29" s="91"/>
      <c r="LHD29" s="91"/>
      <c r="LHE29" s="91"/>
      <c r="LHF29" s="91"/>
      <c r="LHG29" s="91"/>
      <c r="LHH29" s="91"/>
      <c r="LHI29" s="91"/>
      <c r="LHJ29" s="91"/>
      <c r="LHK29" s="91"/>
      <c r="LHL29" s="91"/>
      <c r="LHM29" s="91"/>
      <c r="LHN29" s="91"/>
      <c r="LHO29" s="91"/>
      <c r="LHP29" s="91"/>
      <c r="LHQ29" s="91"/>
      <c r="LHR29" s="91"/>
      <c r="LHS29" s="91"/>
      <c r="LHT29" s="91"/>
      <c r="LHU29" s="91"/>
      <c r="LHV29" s="91"/>
      <c r="LHW29" s="91"/>
      <c r="LHX29" s="91"/>
      <c r="LHY29" s="91"/>
      <c r="LHZ29" s="91"/>
      <c r="LIA29" s="91"/>
      <c r="LIB29" s="91"/>
      <c r="LIC29" s="91"/>
      <c r="LID29" s="91"/>
      <c r="LIE29" s="91"/>
      <c r="LIF29" s="91"/>
      <c r="LIG29" s="91"/>
      <c r="LIH29" s="91"/>
      <c r="LII29" s="91"/>
      <c r="LIJ29" s="91"/>
      <c r="LIK29" s="91"/>
      <c r="LIL29" s="91"/>
      <c r="LIM29" s="91"/>
      <c r="LIN29" s="91"/>
      <c r="LIO29" s="91"/>
      <c r="LIP29" s="91"/>
      <c r="LIQ29" s="91"/>
      <c r="LIR29" s="91"/>
      <c r="LIS29" s="91"/>
      <c r="LIT29" s="91"/>
      <c r="LIU29" s="91"/>
      <c r="LIV29" s="91"/>
      <c r="LIW29" s="91"/>
      <c r="LIX29" s="91"/>
      <c r="LIY29" s="91"/>
      <c r="LIZ29" s="91"/>
      <c r="LJA29" s="91"/>
      <c r="LJB29" s="91"/>
      <c r="LJC29" s="91"/>
      <c r="LJD29" s="91"/>
      <c r="LJE29" s="91"/>
      <c r="LJF29" s="91"/>
      <c r="LJG29" s="91"/>
      <c r="LJH29" s="91"/>
      <c r="LJI29" s="91"/>
      <c r="LJJ29" s="91"/>
      <c r="LJK29" s="91"/>
      <c r="LJL29" s="91"/>
      <c r="LJM29" s="91"/>
      <c r="LJN29" s="91"/>
      <c r="LJO29" s="91"/>
      <c r="LJP29" s="91"/>
      <c r="LJQ29" s="91"/>
      <c r="LJR29" s="91"/>
      <c r="LJS29" s="91"/>
      <c r="LJT29" s="91"/>
      <c r="LJU29" s="91"/>
      <c r="LJV29" s="91"/>
      <c r="LJW29" s="91"/>
      <c r="LJX29" s="91"/>
      <c r="LJY29" s="91"/>
      <c r="LJZ29" s="91"/>
      <c r="LKA29" s="91"/>
      <c r="LKB29" s="91"/>
      <c r="LKC29" s="91"/>
      <c r="LKD29" s="91"/>
      <c r="LKE29" s="91"/>
      <c r="LKF29" s="91"/>
      <c r="LKG29" s="91"/>
      <c r="LKH29" s="91"/>
      <c r="LKI29" s="91"/>
      <c r="LKJ29" s="91"/>
      <c r="LKK29" s="91"/>
      <c r="LKL29" s="91"/>
      <c r="LKM29" s="91"/>
      <c r="LKN29" s="91"/>
      <c r="LKO29" s="91"/>
      <c r="LKP29" s="91"/>
      <c r="LKQ29" s="91"/>
      <c r="LKR29" s="91"/>
      <c r="LKS29" s="91"/>
      <c r="LKT29" s="91"/>
      <c r="LKU29" s="91"/>
      <c r="LKV29" s="91"/>
      <c r="LKW29" s="91"/>
      <c r="LKX29" s="91"/>
      <c r="LKY29" s="91"/>
      <c r="LKZ29" s="91"/>
      <c r="LLA29" s="91"/>
      <c r="LLB29" s="91"/>
      <c r="LLC29" s="91"/>
      <c r="LLD29" s="91"/>
      <c r="LLE29" s="91"/>
      <c r="LLF29" s="91"/>
      <c r="LLG29" s="91"/>
      <c r="LLH29" s="91"/>
      <c r="LLI29" s="91"/>
      <c r="LLJ29" s="91"/>
      <c r="LLK29" s="91"/>
      <c r="LLL29" s="91"/>
      <c r="LLM29" s="91"/>
      <c r="LLN29" s="91"/>
      <c r="LLO29" s="91"/>
      <c r="LLP29" s="91"/>
      <c r="LLQ29" s="91"/>
      <c r="LLR29" s="91"/>
      <c r="LLS29" s="91"/>
      <c r="LLT29" s="91"/>
      <c r="LLU29" s="91"/>
      <c r="LLV29" s="91"/>
      <c r="LLW29" s="91"/>
      <c r="LLX29" s="91"/>
      <c r="LLY29" s="91"/>
      <c r="LLZ29" s="91"/>
      <c r="LMA29" s="91"/>
      <c r="LMB29" s="91"/>
      <c r="LMC29" s="91"/>
      <c r="LMD29" s="91"/>
      <c r="LME29" s="91"/>
      <c r="LMF29" s="91"/>
      <c r="LMG29" s="91"/>
      <c r="LMH29" s="91"/>
      <c r="LMI29" s="91"/>
      <c r="LMJ29" s="91"/>
      <c r="LMK29" s="91"/>
      <c r="LML29" s="91"/>
      <c r="LMM29" s="91"/>
      <c r="LMN29" s="91"/>
      <c r="LMO29" s="91"/>
      <c r="LMP29" s="91"/>
      <c r="LMQ29" s="91"/>
      <c r="LMR29" s="91"/>
      <c r="LMS29" s="91"/>
      <c r="LMT29" s="91"/>
      <c r="LMU29" s="91"/>
      <c r="LMV29" s="91"/>
      <c r="LMW29" s="91"/>
      <c r="LMX29" s="91"/>
      <c r="LMY29" s="91"/>
      <c r="LMZ29" s="91"/>
      <c r="LNA29" s="91"/>
      <c r="LNB29" s="91"/>
      <c r="LNC29" s="91"/>
      <c r="LND29" s="91"/>
      <c r="LNE29" s="91"/>
      <c r="LNF29" s="91"/>
      <c r="LNG29" s="91"/>
      <c r="LNH29" s="91"/>
      <c r="LNI29" s="91"/>
      <c r="LNJ29" s="91"/>
      <c r="LNK29" s="91"/>
      <c r="LNL29" s="91"/>
      <c r="LNM29" s="91"/>
      <c r="LNN29" s="91"/>
      <c r="LNO29" s="91"/>
      <c r="LNP29" s="91"/>
      <c r="LNQ29" s="91"/>
      <c r="LNR29" s="91"/>
      <c r="LNS29" s="91"/>
      <c r="LNT29" s="91"/>
      <c r="LNU29" s="91"/>
      <c r="LNV29" s="91"/>
      <c r="LNW29" s="91"/>
      <c r="LNX29" s="91"/>
      <c r="LNY29" s="91"/>
      <c r="LNZ29" s="91"/>
      <c r="LOA29" s="91"/>
      <c r="LOB29" s="91"/>
      <c r="LOC29" s="91"/>
      <c r="LOD29" s="91"/>
      <c r="LOE29" s="91"/>
      <c r="LOF29" s="91"/>
      <c r="LOG29" s="91"/>
      <c r="LOH29" s="91"/>
      <c r="LOI29" s="91"/>
      <c r="LOJ29" s="91"/>
      <c r="LOK29" s="91"/>
      <c r="LOL29" s="91"/>
      <c r="LOM29" s="91"/>
      <c r="LON29" s="91"/>
      <c r="LOO29" s="91"/>
      <c r="LOP29" s="91"/>
      <c r="LOQ29" s="91"/>
      <c r="LOR29" s="91"/>
      <c r="LOS29" s="91"/>
      <c r="LOT29" s="91"/>
      <c r="LOU29" s="91"/>
      <c r="LOV29" s="91"/>
      <c r="LOW29" s="91"/>
      <c r="LOX29" s="91"/>
      <c r="LOY29" s="91"/>
      <c r="LOZ29" s="91"/>
      <c r="LPA29" s="91"/>
      <c r="LPB29" s="91"/>
      <c r="LPC29" s="91"/>
      <c r="LPD29" s="91"/>
      <c r="LPE29" s="91"/>
      <c r="LPF29" s="91"/>
      <c r="LPG29" s="91"/>
      <c r="LPH29" s="91"/>
      <c r="LPI29" s="91"/>
      <c r="LPJ29" s="91"/>
      <c r="LPK29" s="91"/>
      <c r="LPL29" s="91"/>
      <c r="LPM29" s="91"/>
      <c r="LPN29" s="91"/>
      <c r="LPO29" s="91"/>
      <c r="LPP29" s="91"/>
      <c r="LPQ29" s="91"/>
      <c r="LPR29" s="91"/>
      <c r="LPS29" s="91"/>
      <c r="LPT29" s="91"/>
      <c r="LPU29" s="91"/>
      <c r="LPV29" s="91"/>
      <c r="LPW29" s="91"/>
      <c r="LPX29" s="91"/>
      <c r="LPY29" s="91"/>
      <c r="LPZ29" s="91"/>
      <c r="LQA29" s="91"/>
      <c r="LQB29" s="91"/>
      <c r="LQC29" s="91"/>
      <c r="LQD29" s="91"/>
      <c r="LQE29" s="91"/>
      <c r="LQF29" s="91"/>
      <c r="LQG29" s="91"/>
      <c r="LQH29" s="91"/>
      <c r="LQI29" s="91"/>
      <c r="LQJ29" s="91"/>
      <c r="LQK29" s="91"/>
      <c r="LQL29" s="91"/>
      <c r="LQM29" s="91"/>
      <c r="LQN29" s="91"/>
      <c r="LQO29" s="91"/>
      <c r="LQP29" s="91"/>
      <c r="LQQ29" s="91"/>
      <c r="LQR29" s="91"/>
      <c r="LQS29" s="91"/>
      <c r="LQT29" s="91"/>
      <c r="LQU29" s="91"/>
      <c r="LQV29" s="91"/>
      <c r="LQW29" s="91"/>
      <c r="LQX29" s="91"/>
      <c r="LQY29" s="91"/>
      <c r="LQZ29" s="91"/>
      <c r="LRA29" s="91"/>
      <c r="LRB29" s="91"/>
      <c r="LRC29" s="91"/>
      <c r="LRD29" s="91"/>
      <c r="LRE29" s="91"/>
      <c r="LRF29" s="91"/>
      <c r="LRG29" s="91"/>
      <c r="LRH29" s="91"/>
      <c r="LRI29" s="91"/>
      <c r="LRJ29" s="91"/>
      <c r="LRK29" s="91"/>
      <c r="LRL29" s="91"/>
      <c r="LRM29" s="91"/>
      <c r="LRN29" s="91"/>
      <c r="LRO29" s="91"/>
      <c r="LRP29" s="91"/>
      <c r="LRQ29" s="91"/>
      <c r="LRR29" s="91"/>
      <c r="LRS29" s="91"/>
      <c r="LRT29" s="91"/>
      <c r="LRU29" s="91"/>
      <c r="LRV29" s="91"/>
      <c r="LRW29" s="91"/>
      <c r="LRX29" s="91"/>
      <c r="LRY29" s="91"/>
      <c r="LRZ29" s="91"/>
      <c r="LSA29" s="91"/>
      <c r="LSB29" s="91"/>
      <c r="LSC29" s="91"/>
      <c r="LSD29" s="91"/>
      <c r="LSE29" s="91"/>
      <c r="LSF29" s="91"/>
      <c r="LSG29" s="91"/>
      <c r="LSH29" s="91"/>
      <c r="LSI29" s="91"/>
      <c r="LSJ29" s="91"/>
      <c r="LSK29" s="91"/>
      <c r="LSL29" s="91"/>
      <c r="LSM29" s="91"/>
      <c r="LSN29" s="91"/>
      <c r="LSO29" s="91"/>
      <c r="LSP29" s="91"/>
      <c r="LSQ29" s="91"/>
      <c r="LSR29" s="91"/>
      <c r="LSS29" s="91"/>
      <c r="LST29" s="91"/>
      <c r="LSU29" s="91"/>
      <c r="LSV29" s="91"/>
      <c r="LSW29" s="91"/>
      <c r="LSX29" s="91"/>
      <c r="LSY29" s="91"/>
      <c r="LSZ29" s="91"/>
      <c r="LTA29" s="91"/>
      <c r="LTB29" s="91"/>
      <c r="LTC29" s="91"/>
      <c r="LTD29" s="91"/>
      <c r="LTE29" s="91"/>
      <c r="LTF29" s="91"/>
      <c r="LTG29" s="91"/>
      <c r="LTH29" s="91"/>
      <c r="LTI29" s="91"/>
      <c r="LTJ29" s="91"/>
      <c r="LTK29" s="91"/>
      <c r="LTL29" s="91"/>
      <c r="LTM29" s="91"/>
      <c r="LTN29" s="91"/>
      <c r="LTO29" s="91"/>
      <c r="LTP29" s="91"/>
      <c r="LTQ29" s="91"/>
      <c r="LTR29" s="91"/>
      <c r="LTS29" s="91"/>
      <c r="LTT29" s="91"/>
      <c r="LTU29" s="91"/>
      <c r="LTV29" s="91"/>
      <c r="LTW29" s="91"/>
      <c r="LTX29" s="91"/>
      <c r="LTY29" s="91"/>
      <c r="LTZ29" s="91"/>
      <c r="LUA29" s="91"/>
      <c r="LUB29" s="91"/>
      <c r="LUC29" s="91"/>
      <c r="LUD29" s="91"/>
      <c r="LUE29" s="91"/>
      <c r="LUF29" s="91"/>
      <c r="LUG29" s="91"/>
      <c r="LUH29" s="91"/>
      <c r="LUI29" s="91"/>
      <c r="LUJ29" s="91"/>
      <c r="LUK29" s="91"/>
      <c r="LUL29" s="91"/>
      <c r="LUM29" s="91"/>
      <c r="LUN29" s="91"/>
      <c r="LUO29" s="91"/>
      <c r="LUP29" s="91"/>
      <c r="LUQ29" s="91"/>
      <c r="LUR29" s="91"/>
      <c r="LUS29" s="91"/>
      <c r="LUT29" s="91"/>
      <c r="LUU29" s="91"/>
      <c r="LUV29" s="91"/>
      <c r="LUW29" s="91"/>
      <c r="LUX29" s="91"/>
      <c r="LUY29" s="91"/>
      <c r="LUZ29" s="91"/>
      <c r="LVA29" s="91"/>
      <c r="LVB29" s="91"/>
      <c r="LVC29" s="91"/>
      <c r="LVD29" s="91"/>
      <c r="LVE29" s="91"/>
      <c r="LVF29" s="91"/>
      <c r="LVG29" s="91"/>
      <c r="LVH29" s="91"/>
      <c r="LVI29" s="91"/>
      <c r="LVJ29" s="91"/>
      <c r="LVK29" s="91"/>
      <c r="LVL29" s="91"/>
      <c r="LVM29" s="91"/>
      <c r="LVN29" s="91"/>
      <c r="LVO29" s="91"/>
      <c r="LVP29" s="91"/>
      <c r="LVQ29" s="91"/>
      <c r="LVR29" s="91"/>
      <c r="LVS29" s="91"/>
      <c r="LVT29" s="91"/>
      <c r="LVU29" s="91"/>
      <c r="LVV29" s="91"/>
      <c r="LVW29" s="91"/>
      <c r="LVX29" s="91"/>
      <c r="LVY29" s="91"/>
      <c r="LVZ29" s="91"/>
      <c r="LWA29" s="91"/>
      <c r="LWB29" s="91"/>
      <c r="LWC29" s="91"/>
      <c r="LWD29" s="91"/>
      <c r="LWE29" s="91"/>
      <c r="LWF29" s="91"/>
      <c r="LWG29" s="91"/>
      <c r="LWH29" s="91"/>
      <c r="LWI29" s="91"/>
      <c r="LWJ29" s="91"/>
      <c r="LWK29" s="91"/>
      <c r="LWL29" s="91"/>
      <c r="LWM29" s="91"/>
      <c r="LWN29" s="91"/>
      <c r="LWO29" s="91"/>
      <c r="LWP29" s="91"/>
      <c r="LWQ29" s="91"/>
      <c r="LWR29" s="91"/>
      <c r="LWS29" s="91"/>
      <c r="LWT29" s="91"/>
      <c r="LWU29" s="91"/>
      <c r="LWV29" s="91"/>
      <c r="LWW29" s="91"/>
      <c r="LWX29" s="91"/>
      <c r="LWY29" s="91"/>
      <c r="LWZ29" s="91"/>
      <c r="LXA29" s="91"/>
      <c r="LXB29" s="91"/>
      <c r="LXC29" s="91"/>
      <c r="LXD29" s="91"/>
      <c r="LXE29" s="91"/>
      <c r="LXF29" s="91"/>
      <c r="LXG29" s="91"/>
      <c r="LXH29" s="91"/>
      <c r="LXI29" s="91"/>
      <c r="LXJ29" s="91"/>
      <c r="LXK29" s="91"/>
      <c r="LXL29" s="91"/>
      <c r="LXM29" s="91"/>
      <c r="LXN29" s="91"/>
      <c r="LXO29" s="91"/>
      <c r="LXP29" s="91"/>
      <c r="LXQ29" s="91"/>
      <c r="LXR29" s="91"/>
      <c r="LXS29" s="91"/>
      <c r="LXT29" s="91"/>
      <c r="LXU29" s="91"/>
      <c r="LXV29" s="91"/>
      <c r="LXW29" s="91"/>
      <c r="LXX29" s="91"/>
      <c r="LXY29" s="91"/>
      <c r="LXZ29" s="91"/>
      <c r="LYA29" s="91"/>
      <c r="LYB29" s="91"/>
      <c r="LYC29" s="91"/>
      <c r="LYD29" s="91"/>
      <c r="LYE29" s="91"/>
      <c r="LYF29" s="91"/>
      <c r="LYG29" s="91"/>
      <c r="LYH29" s="91"/>
      <c r="LYI29" s="91"/>
      <c r="LYJ29" s="91"/>
      <c r="LYK29" s="91"/>
      <c r="LYL29" s="91"/>
      <c r="LYM29" s="91"/>
      <c r="LYN29" s="91"/>
      <c r="LYO29" s="91"/>
      <c r="LYP29" s="91"/>
      <c r="LYQ29" s="91"/>
      <c r="LYR29" s="91"/>
      <c r="LYS29" s="91"/>
      <c r="LYT29" s="91"/>
      <c r="LYU29" s="91"/>
      <c r="LYV29" s="91"/>
      <c r="LYW29" s="91"/>
      <c r="LYX29" s="91"/>
      <c r="LYY29" s="91"/>
      <c r="LYZ29" s="91"/>
      <c r="LZA29" s="91"/>
      <c r="LZB29" s="91"/>
      <c r="LZC29" s="91"/>
      <c r="LZD29" s="91"/>
      <c r="LZE29" s="91"/>
      <c r="LZF29" s="91"/>
      <c r="LZG29" s="91"/>
      <c r="LZH29" s="91"/>
      <c r="LZI29" s="91"/>
      <c r="LZJ29" s="91"/>
      <c r="LZK29" s="91"/>
      <c r="LZL29" s="91"/>
      <c r="LZM29" s="91"/>
      <c r="LZN29" s="91"/>
      <c r="LZO29" s="91"/>
      <c r="LZP29" s="91"/>
      <c r="LZQ29" s="91"/>
      <c r="LZR29" s="91"/>
      <c r="LZS29" s="91"/>
      <c r="LZT29" s="91"/>
      <c r="LZU29" s="91"/>
      <c r="LZV29" s="91"/>
      <c r="LZW29" s="91"/>
      <c r="LZX29" s="91"/>
      <c r="LZY29" s="91"/>
      <c r="LZZ29" s="91"/>
      <c r="MAA29" s="91"/>
      <c r="MAB29" s="91"/>
      <c r="MAC29" s="91"/>
      <c r="MAD29" s="91"/>
      <c r="MAE29" s="91"/>
      <c r="MAF29" s="91"/>
      <c r="MAG29" s="91"/>
      <c r="MAH29" s="91"/>
      <c r="MAI29" s="91"/>
      <c r="MAJ29" s="91"/>
      <c r="MAK29" s="91"/>
      <c r="MAL29" s="91"/>
      <c r="MAM29" s="91"/>
      <c r="MAN29" s="91"/>
      <c r="MAO29" s="91"/>
      <c r="MAP29" s="91"/>
      <c r="MAQ29" s="91"/>
      <c r="MAR29" s="91"/>
      <c r="MAS29" s="91"/>
      <c r="MAT29" s="91"/>
      <c r="MAU29" s="91"/>
      <c r="MAV29" s="91"/>
      <c r="MAW29" s="91"/>
      <c r="MAX29" s="91"/>
      <c r="MAY29" s="91"/>
      <c r="MAZ29" s="91"/>
      <c r="MBA29" s="91"/>
      <c r="MBB29" s="91"/>
      <c r="MBC29" s="91"/>
      <c r="MBD29" s="91"/>
      <c r="MBE29" s="91"/>
      <c r="MBF29" s="91"/>
      <c r="MBG29" s="91"/>
      <c r="MBH29" s="91"/>
      <c r="MBI29" s="91"/>
      <c r="MBJ29" s="91"/>
      <c r="MBK29" s="91"/>
      <c r="MBL29" s="91"/>
      <c r="MBM29" s="91"/>
      <c r="MBN29" s="91"/>
      <c r="MBO29" s="91"/>
      <c r="MBP29" s="91"/>
      <c r="MBQ29" s="91"/>
      <c r="MBR29" s="91"/>
      <c r="MBS29" s="91"/>
      <c r="MBT29" s="91"/>
      <c r="MBU29" s="91"/>
      <c r="MBV29" s="91"/>
      <c r="MBW29" s="91"/>
      <c r="MBX29" s="91"/>
      <c r="MBY29" s="91"/>
      <c r="MBZ29" s="91"/>
      <c r="MCA29" s="91"/>
      <c r="MCB29" s="91"/>
      <c r="MCC29" s="91"/>
      <c r="MCD29" s="91"/>
      <c r="MCE29" s="91"/>
      <c r="MCF29" s="91"/>
      <c r="MCG29" s="91"/>
      <c r="MCH29" s="91"/>
      <c r="MCI29" s="91"/>
      <c r="MCJ29" s="91"/>
      <c r="MCK29" s="91"/>
      <c r="MCL29" s="91"/>
      <c r="MCM29" s="91"/>
      <c r="MCN29" s="91"/>
      <c r="MCO29" s="91"/>
      <c r="MCP29" s="91"/>
      <c r="MCQ29" s="91"/>
      <c r="MCR29" s="91"/>
      <c r="MCS29" s="91"/>
      <c r="MCT29" s="91"/>
      <c r="MCU29" s="91"/>
      <c r="MCV29" s="91"/>
      <c r="MCW29" s="91"/>
      <c r="MCX29" s="91"/>
      <c r="MCY29" s="91"/>
      <c r="MCZ29" s="91"/>
      <c r="MDA29" s="91"/>
      <c r="MDB29" s="91"/>
      <c r="MDC29" s="91"/>
      <c r="MDD29" s="91"/>
      <c r="MDE29" s="91"/>
      <c r="MDF29" s="91"/>
      <c r="MDG29" s="91"/>
      <c r="MDH29" s="91"/>
      <c r="MDI29" s="91"/>
      <c r="MDJ29" s="91"/>
      <c r="MDK29" s="91"/>
      <c r="MDL29" s="91"/>
      <c r="MDM29" s="91"/>
      <c r="MDN29" s="91"/>
      <c r="MDO29" s="91"/>
      <c r="MDP29" s="91"/>
      <c r="MDQ29" s="91"/>
      <c r="MDR29" s="91"/>
      <c r="MDS29" s="91"/>
      <c r="MDT29" s="91"/>
      <c r="MDU29" s="91"/>
      <c r="MDV29" s="91"/>
      <c r="MDW29" s="91"/>
      <c r="MDX29" s="91"/>
      <c r="MDY29" s="91"/>
      <c r="MDZ29" s="91"/>
      <c r="MEA29" s="91"/>
      <c r="MEB29" s="91"/>
      <c r="MEC29" s="91"/>
      <c r="MED29" s="91"/>
      <c r="MEE29" s="91"/>
      <c r="MEF29" s="91"/>
      <c r="MEG29" s="91"/>
      <c r="MEH29" s="91"/>
      <c r="MEI29" s="91"/>
      <c r="MEJ29" s="91"/>
      <c r="MEK29" s="91"/>
      <c r="MEL29" s="91"/>
      <c r="MEM29" s="91"/>
      <c r="MEN29" s="91"/>
      <c r="MEO29" s="91"/>
      <c r="MEP29" s="91"/>
      <c r="MEQ29" s="91"/>
      <c r="MER29" s="91"/>
      <c r="MES29" s="91"/>
      <c r="MET29" s="91"/>
      <c r="MEU29" s="91"/>
      <c r="MEV29" s="91"/>
      <c r="MEW29" s="91"/>
      <c r="MEX29" s="91"/>
      <c r="MEY29" s="91"/>
      <c r="MEZ29" s="91"/>
      <c r="MFA29" s="91"/>
      <c r="MFB29" s="91"/>
      <c r="MFC29" s="91"/>
      <c r="MFD29" s="91"/>
      <c r="MFE29" s="91"/>
      <c r="MFF29" s="91"/>
      <c r="MFG29" s="91"/>
      <c r="MFH29" s="91"/>
      <c r="MFI29" s="91"/>
      <c r="MFJ29" s="91"/>
      <c r="MFK29" s="91"/>
      <c r="MFL29" s="91"/>
      <c r="MFM29" s="91"/>
      <c r="MFN29" s="91"/>
      <c r="MFO29" s="91"/>
      <c r="MFP29" s="91"/>
      <c r="MFQ29" s="91"/>
      <c r="MFR29" s="91"/>
      <c r="MFS29" s="91"/>
      <c r="MFT29" s="91"/>
      <c r="MFU29" s="91"/>
      <c r="MFV29" s="91"/>
      <c r="MFW29" s="91"/>
      <c r="MFX29" s="91"/>
      <c r="MFY29" s="91"/>
      <c r="MFZ29" s="91"/>
      <c r="MGA29" s="91"/>
      <c r="MGB29" s="91"/>
      <c r="MGC29" s="91"/>
      <c r="MGD29" s="91"/>
      <c r="MGE29" s="91"/>
      <c r="MGF29" s="91"/>
      <c r="MGG29" s="91"/>
      <c r="MGH29" s="91"/>
      <c r="MGI29" s="91"/>
      <c r="MGJ29" s="91"/>
      <c r="MGK29" s="91"/>
      <c r="MGL29" s="91"/>
      <c r="MGM29" s="91"/>
      <c r="MGN29" s="91"/>
      <c r="MGO29" s="91"/>
      <c r="MGP29" s="91"/>
      <c r="MGQ29" s="91"/>
      <c r="MGR29" s="91"/>
      <c r="MGS29" s="91"/>
      <c r="MGT29" s="91"/>
      <c r="MGU29" s="91"/>
      <c r="MGV29" s="91"/>
      <c r="MGW29" s="91"/>
      <c r="MGX29" s="91"/>
      <c r="MGY29" s="91"/>
      <c r="MGZ29" s="91"/>
      <c r="MHA29" s="91"/>
      <c r="MHB29" s="91"/>
      <c r="MHC29" s="91"/>
      <c r="MHD29" s="91"/>
      <c r="MHE29" s="91"/>
      <c r="MHF29" s="91"/>
      <c r="MHG29" s="91"/>
      <c r="MHH29" s="91"/>
      <c r="MHI29" s="91"/>
      <c r="MHJ29" s="91"/>
      <c r="MHK29" s="91"/>
      <c r="MHL29" s="91"/>
      <c r="MHM29" s="91"/>
      <c r="MHN29" s="91"/>
      <c r="MHO29" s="91"/>
      <c r="MHP29" s="91"/>
      <c r="MHQ29" s="91"/>
      <c r="MHR29" s="91"/>
      <c r="MHS29" s="91"/>
      <c r="MHT29" s="91"/>
      <c r="MHU29" s="91"/>
      <c r="MHV29" s="91"/>
      <c r="MHW29" s="91"/>
      <c r="MHX29" s="91"/>
      <c r="MHY29" s="91"/>
      <c r="MHZ29" s="91"/>
      <c r="MIA29" s="91"/>
      <c r="MIB29" s="91"/>
      <c r="MIC29" s="91"/>
      <c r="MID29" s="91"/>
      <c r="MIE29" s="91"/>
      <c r="MIF29" s="91"/>
      <c r="MIG29" s="91"/>
      <c r="MIH29" s="91"/>
      <c r="MII29" s="91"/>
      <c r="MIJ29" s="91"/>
      <c r="MIK29" s="91"/>
      <c r="MIL29" s="91"/>
      <c r="MIM29" s="91"/>
      <c r="MIN29" s="91"/>
      <c r="MIO29" s="91"/>
      <c r="MIP29" s="91"/>
      <c r="MIQ29" s="91"/>
      <c r="MIR29" s="91"/>
      <c r="MIS29" s="91"/>
      <c r="MIT29" s="91"/>
      <c r="MIU29" s="91"/>
      <c r="MIV29" s="91"/>
      <c r="MIW29" s="91"/>
      <c r="MIX29" s="91"/>
      <c r="MIY29" s="91"/>
      <c r="MIZ29" s="91"/>
      <c r="MJA29" s="91"/>
      <c r="MJB29" s="91"/>
      <c r="MJC29" s="91"/>
      <c r="MJD29" s="91"/>
      <c r="MJE29" s="91"/>
      <c r="MJF29" s="91"/>
      <c r="MJG29" s="91"/>
      <c r="MJH29" s="91"/>
      <c r="MJI29" s="91"/>
      <c r="MJJ29" s="91"/>
      <c r="MJK29" s="91"/>
      <c r="MJL29" s="91"/>
      <c r="MJM29" s="91"/>
      <c r="MJN29" s="91"/>
      <c r="MJO29" s="91"/>
      <c r="MJP29" s="91"/>
      <c r="MJQ29" s="91"/>
      <c r="MJR29" s="91"/>
      <c r="MJS29" s="91"/>
      <c r="MJT29" s="91"/>
      <c r="MJU29" s="91"/>
      <c r="MJV29" s="91"/>
      <c r="MJW29" s="91"/>
      <c r="MJX29" s="91"/>
      <c r="MJY29" s="91"/>
      <c r="MJZ29" s="91"/>
      <c r="MKA29" s="91"/>
      <c r="MKB29" s="91"/>
      <c r="MKC29" s="91"/>
      <c r="MKD29" s="91"/>
      <c r="MKE29" s="91"/>
      <c r="MKF29" s="91"/>
      <c r="MKG29" s="91"/>
      <c r="MKH29" s="91"/>
      <c r="MKI29" s="91"/>
      <c r="MKJ29" s="91"/>
      <c r="MKK29" s="91"/>
      <c r="MKL29" s="91"/>
      <c r="MKM29" s="91"/>
      <c r="MKN29" s="91"/>
      <c r="MKO29" s="91"/>
      <c r="MKP29" s="91"/>
      <c r="MKQ29" s="91"/>
      <c r="MKR29" s="91"/>
      <c r="MKS29" s="91"/>
      <c r="MKT29" s="91"/>
      <c r="MKU29" s="91"/>
      <c r="MKV29" s="91"/>
      <c r="MKW29" s="91"/>
      <c r="MKX29" s="91"/>
      <c r="MKY29" s="91"/>
      <c r="MKZ29" s="91"/>
      <c r="MLA29" s="91"/>
      <c r="MLB29" s="91"/>
      <c r="MLC29" s="91"/>
      <c r="MLD29" s="91"/>
      <c r="MLE29" s="91"/>
      <c r="MLF29" s="91"/>
      <c r="MLG29" s="91"/>
      <c r="MLH29" s="91"/>
      <c r="MLI29" s="91"/>
      <c r="MLJ29" s="91"/>
      <c r="MLK29" s="91"/>
      <c r="MLL29" s="91"/>
      <c r="MLM29" s="91"/>
      <c r="MLN29" s="91"/>
      <c r="MLO29" s="91"/>
      <c r="MLP29" s="91"/>
      <c r="MLQ29" s="91"/>
      <c r="MLR29" s="91"/>
      <c r="MLS29" s="91"/>
      <c r="MLT29" s="91"/>
      <c r="MLU29" s="91"/>
      <c r="MLV29" s="91"/>
      <c r="MLW29" s="91"/>
      <c r="MLX29" s="91"/>
      <c r="MLY29" s="91"/>
      <c r="MLZ29" s="91"/>
      <c r="MMA29" s="91"/>
      <c r="MMB29" s="91"/>
      <c r="MMC29" s="91"/>
      <c r="MMD29" s="91"/>
      <c r="MME29" s="91"/>
      <c r="MMF29" s="91"/>
      <c r="MMG29" s="91"/>
      <c r="MMH29" s="91"/>
      <c r="MMI29" s="91"/>
      <c r="MMJ29" s="91"/>
      <c r="MMK29" s="91"/>
      <c r="MML29" s="91"/>
      <c r="MMM29" s="91"/>
      <c r="MMN29" s="91"/>
      <c r="MMO29" s="91"/>
      <c r="MMP29" s="91"/>
      <c r="MMQ29" s="91"/>
      <c r="MMR29" s="91"/>
      <c r="MMS29" s="91"/>
      <c r="MMT29" s="91"/>
      <c r="MMU29" s="91"/>
      <c r="MMV29" s="91"/>
      <c r="MMW29" s="91"/>
      <c r="MMX29" s="91"/>
      <c r="MMY29" s="91"/>
      <c r="MMZ29" s="91"/>
      <c r="MNA29" s="91"/>
      <c r="MNB29" s="91"/>
      <c r="MNC29" s="91"/>
      <c r="MND29" s="91"/>
      <c r="MNE29" s="91"/>
      <c r="MNF29" s="91"/>
      <c r="MNG29" s="91"/>
      <c r="MNH29" s="91"/>
      <c r="MNI29" s="91"/>
      <c r="MNJ29" s="91"/>
      <c r="MNK29" s="91"/>
      <c r="MNL29" s="91"/>
      <c r="MNM29" s="91"/>
      <c r="MNN29" s="91"/>
      <c r="MNO29" s="91"/>
      <c r="MNP29" s="91"/>
      <c r="MNQ29" s="91"/>
      <c r="MNR29" s="91"/>
      <c r="MNS29" s="91"/>
      <c r="MNT29" s="91"/>
      <c r="MNU29" s="91"/>
      <c r="MNV29" s="91"/>
      <c r="MNW29" s="91"/>
      <c r="MNX29" s="91"/>
      <c r="MNY29" s="91"/>
      <c r="MNZ29" s="91"/>
      <c r="MOA29" s="91"/>
      <c r="MOB29" s="91"/>
      <c r="MOC29" s="91"/>
      <c r="MOD29" s="91"/>
      <c r="MOE29" s="91"/>
      <c r="MOF29" s="91"/>
      <c r="MOG29" s="91"/>
      <c r="MOH29" s="91"/>
      <c r="MOI29" s="91"/>
      <c r="MOJ29" s="91"/>
      <c r="MOK29" s="91"/>
      <c r="MOL29" s="91"/>
      <c r="MOM29" s="91"/>
      <c r="MON29" s="91"/>
      <c r="MOO29" s="91"/>
      <c r="MOP29" s="91"/>
      <c r="MOQ29" s="91"/>
      <c r="MOR29" s="91"/>
      <c r="MOS29" s="91"/>
      <c r="MOT29" s="91"/>
      <c r="MOU29" s="91"/>
      <c r="MOV29" s="91"/>
      <c r="MOW29" s="91"/>
      <c r="MOX29" s="91"/>
      <c r="MOY29" s="91"/>
      <c r="MOZ29" s="91"/>
      <c r="MPA29" s="91"/>
      <c r="MPB29" s="91"/>
      <c r="MPC29" s="91"/>
      <c r="MPD29" s="91"/>
      <c r="MPE29" s="91"/>
      <c r="MPF29" s="91"/>
      <c r="MPG29" s="91"/>
      <c r="MPH29" s="91"/>
      <c r="MPI29" s="91"/>
      <c r="MPJ29" s="91"/>
      <c r="MPK29" s="91"/>
      <c r="MPL29" s="91"/>
      <c r="MPM29" s="91"/>
      <c r="MPN29" s="91"/>
      <c r="MPO29" s="91"/>
      <c r="MPP29" s="91"/>
      <c r="MPQ29" s="91"/>
      <c r="MPR29" s="91"/>
      <c r="MPS29" s="91"/>
      <c r="MPT29" s="91"/>
      <c r="MPU29" s="91"/>
      <c r="MPV29" s="91"/>
      <c r="MPW29" s="91"/>
      <c r="MPX29" s="91"/>
      <c r="MPY29" s="91"/>
      <c r="MPZ29" s="91"/>
      <c r="MQA29" s="91"/>
      <c r="MQB29" s="91"/>
      <c r="MQC29" s="91"/>
      <c r="MQD29" s="91"/>
      <c r="MQE29" s="91"/>
      <c r="MQF29" s="91"/>
      <c r="MQG29" s="91"/>
      <c r="MQH29" s="91"/>
      <c r="MQI29" s="91"/>
      <c r="MQJ29" s="91"/>
      <c r="MQK29" s="91"/>
      <c r="MQL29" s="91"/>
      <c r="MQM29" s="91"/>
      <c r="MQN29" s="91"/>
      <c r="MQO29" s="91"/>
      <c r="MQP29" s="91"/>
      <c r="MQQ29" s="91"/>
      <c r="MQR29" s="91"/>
      <c r="MQS29" s="91"/>
      <c r="MQT29" s="91"/>
      <c r="MQU29" s="91"/>
      <c r="MQV29" s="91"/>
      <c r="MQW29" s="91"/>
      <c r="MQX29" s="91"/>
      <c r="MQY29" s="91"/>
      <c r="MQZ29" s="91"/>
      <c r="MRA29" s="91"/>
      <c r="MRB29" s="91"/>
      <c r="MRC29" s="91"/>
      <c r="MRD29" s="91"/>
      <c r="MRE29" s="91"/>
      <c r="MRF29" s="91"/>
      <c r="MRG29" s="91"/>
      <c r="MRH29" s="91"/>
      <c r="MRI29" s="91"/>
      <c r="MRJ29" s="91"/>
      <c r="MRK29" s="91"/>
      <c r="MRL29" s="91"/>
      <c r="MRM29" s="91"/>
      <c r="MRN29" s="91"/>
      <c r="MRO29" s="91"/>
      <c r="MRP29" s="91"/>
      <c r="MRQ29" s="91"/>
      <c r="MRR29" s="91"/>
      <c r="MRS29" s="91"/>
      <c r="MRT29" s="91"/>
      <c r="MRU29" s="91"/>
      <c r="MRV29" s="91"/>
      <c r="MRW29" s="91"/>
      <c r="MRX29" s="91"/>
      <c r="MRY29" s="91"/>
      <c r="MRZ29" s="91"/>
      <c r="MSA29" s="91"/>
      <c r="MSB29" s="91"/>
      <c r="MSC29" s="91"/>
      <c r="MSD29" s="91"/>
      <c r="MSE29" s="91"/>
      <c r="MSF29" s="91"/>
      <c r="MSG29" s="91"/>
      <c r="MSH29" s="91"/>
      <c r="MSI29" s="91"/>
      <c r="MSJ29" s="91"/>
      <c r="MSK29" s="91"/>
      <c r="MSL29" s="91"/>
      <c r="MSM29" s="91"/>
      <c r="MSN29" s="91"/>
      <c r="MSO29" s="91"/>
      <c r="MSP29" s="91"/>
      <c r="MSQ29" s="91"/>
      <c r="MSR29" s="91"/>
      <c r="MSS29" s="91"/>
      <c r="MST29" s="91"/>
      <c r="MSU29" s="91"/>
      <c r="MSV29" s="91"/>
      <c r="MSW29" s="91"/>
      <c r="MSX29" s="91"/>
      <c r="MSY29" s="91"/>
      <c r="MSZ29" s="91"/>
      <c r="MTA29" s="91"/>
      <c r="MTB29" s="91"/>
      <c r="MTC29" s="91"/>
      <c r="MTD29" s="91"/>
      <c r="MTE29" s="91"/>
      <c r="MTF29" s="91"/>
      <c r="MTG29" s="91"/>
      <c r="MTH29" s="91"/>
      <c r="MTI29" s="91"/>
      <c r="MTJ29" s="91"/>
      <c r="MTK29" s="91"/>
      <c r="MTL29" s="91"/>
      <c r="MTM29" s="91"/>
      <c r="MTN29" s="91"/>
      <c r="MTO29" s="91"/>
      <c r="MTP29" s="91"/>
      <c r="MTQ29" s="91"/>
      <c r="MTR29" s="91"/>
      <c r="MTS29" s="91"/>
      <c r="MTT29" s="91"/>
      <c r="MTU29" s="91"/>
      <c r="MTV29" s="91"/>
      <c r="MTW29" s="91"/>
      <c r="MTX29" s="91"/>
      <c r="MTY29" s="91"/>
      <c r="MTZ29" s="91"/>
      <c r="MUA29" s="91"/>
      <c r="MUB29" s="91"/>
      <c r="MUC29" s="91"/>
      <c r="MUD29" s="91"/>
      <c r="MUE29" s="91"/>
      <c r="MUF29" s="91"/>
      <c r="MUG29" s="91"/>
      <c r="MUH29" s="91"/>
      <c r="MUI29" s="91"/>
      <c r="MUJ29" s="91"/>
      <c r="MUK29" s="91"/>
      <c r="MUL29" s="91"/>
      <c r="MUM29" s="91"/>
      <c r="MUN29" s="91"/>
      <c r="MUO29" s="91"/>
      <c r="MUP29" s="91"/>
      <c r="MUQ29" s="91"/>
      <c r="MUR29" s="91"/>
      <c r="MUS29" s="91"/>
      <c r="MUT29" s="91"/>
      <c r="MUU29" s="91"/>
      <c r="MUV29" s="91"/>
      <c r="MUW29" s="91"/>
      <c r="MUX29" s="91"/>
      <c r="MUY29" s="91"/>
      <c r="MUZ29" s="91"/>
      <c r="MVA29" s="91"/>
      <c r="MVB29" s="91"/>
      <c r="MVC29" s="91"/>
      <c r="MVD29" s="91"/>
      <c r="MVE29" s="91"/>
      <c r="MVF29" s="91"/>
      <c r="MVG29" s="91"/>
      <c r="MVH29" s="91"/>
      <c r="MVI29" s="91"/>
      <c r="MVJ29" s="91"/>
      <c r="MVK29" s="91"/>
      <c r="MVL29" s="91"/>
      <c r="MVM29" s="91"/>
      <c r="MVN29" s="91"/>
      <c r="MVO29" s="91"/>
      <c r="MVP29" s="91"/>
      <c r="MVQ29" s="91"/>
      <c r="MVR29" s="91"/>
      <c r="MVS29" s="91"/>
      <c r="MVT29" s="91"/>
      <c r="MVU29" s="91"/>
      <c r="MVV29" s="91"/>
      <c r="MVW29" s="91"/>
      <c r="MVX29" s="91"/>
      <c r="MVY29" s="91"/>
      <c r="MVZ29" s="91"/>
      <c r="MWA29" s="91"/>
      <c r="MWB29" s="91"/>
      <c r="MWC29" s="91"/>
      <c r="MWD29" s="91"/>
      <c r="MWE29" s="91"/>
      <c r="MWF29" s="91"/>
      <c r="MWG29" s="91"/>
      <c r="MWH29" s="91"/>
      <c r="MWI29" s="91"/>
      <c r="MWJ29" s="91"/>
      <c r="MWK29" s="91"/>
      <c r="MWL29" s="91"/>
      <c r="MWM29" s="91"/>
      <c r="MWN29" s="91"/>
      <c r="MWO29" s="91"/>
      <c r="MWP29" s="91"/>
      <c r="MWQ29" s="91"/>
      <c r="MWR29" s="91"/>
      <c r="MWS29" s="91"/>
      <c r="MWT29" s="91"/>
      <c r="MWU29" s="91"/>
      <c r="MWV29" s="91"/>
      <c r="MWW29" s="91"/>
      <c r="MWX29" s="91"/>
      <c r="MWY29" s="91"/>
      <c r="MWZ29" s="91"/>
      <c r="MXA29" s="91"/>
      <c r="MXB29" s="91"/>
      <c r="MXC29" s="91"/>
      <c r="MXD29" s="91"/>
      <c r="MXE29" s="91"/>
      <c r="MXF29" s="91"/>
      <c r="MXG29" s="91"/>
      <c r="MXH29" s="91"/>
      <c r="MXI29" s="91"/>
      <c r="MXJ29" s="91"/>
      <c r="MXK29" s="91"/>
      <c r="MXL29" s="91"/>
      <c r="MXM29" s="91"/>
      <c r="MXN29" s="91"/>
      <c r="MXO29" s="91"/>
      <c r="MXP29" s="91"/>
      <c r="MXQ29" s="91"/>
      <c r="MXR29" s="91"/>
      <c r="MXS29" s="91"/>
      <c r="MXT29" s="91"/>
      <c r="MXU29" s="91"/>
      <c r="MXV29" s="91"/>
      <c r="MXW29" s="91"/>
      <c r="MXX29" s="91"/>
      <c r="MXY29" s="91"/>
      <c r="MXZ29" s="91"/>
      <c r="MYA29" s="91"/>
      <c r="MYB29" s="91"/>
      <c r="MYC29" s="91"/>
      <c r="MYD29" s="91"/>
      <c r="MYE29" s="91"/>
      <c r="MYF29" s="91"/>
      <c r="MYG29" s="91"/>
      <c r="MYH29" s="91"/>
      <c r="MYI29" s="91"/>
      <c r="MYJ29" s="91"/>
      <c r="MYK29" s="91"/>
      <c r="MYL29" s="91"/>
      <c r="MYM29" s="91"/>
      <c r="MYN29" s="91"/>
      <c r="MYO29" s="91"/>
      <c r="MYP29" s="91"/>
      <c r="MYQ29" s="91"/>
      <c r="MYR29" s="91"/>
      <c r="MYS29" s="91"/>
      <c r="MYT29" s="91"/>
      <c r="MYU29" s="91"/>
      <c r="MYV29" s="91"/>
      <c r="MYW29" s="91"/>
      <c r="MYX29" s="91"/>
      <c r="MYY29" s="91"/>
      <c r="MYZ29" s="91"/>
      <c r="MZA29" s="91"/>
      <c r="MZB29" s="91"/>
      <c r="MZC29" s="91"/>
      <c r="MZD29" s="91"/>
      <c r="MZE29" s="91"/>
      <c r="MZF29" s="91"/>
      <c r="MZG29" s="91"/>
      <c r="MZH29" s="91"/>
      <c r="MZI29" s="91"/>
      <c r="MZJ29" s="91"/>
      <c r="MZK29" s="91"/>
      <c r="MZL29" s="91"/>
      <c r="MZM29" s="91"/>
      <c r="MZN29" s="91"/>
      <c r="MZO29" s="91"/>
      <c r="MZP29" s="91"/>
      <c r="MZQ29" s="91"/>
      <c r="MZR29" s="91"/>
      <c r="MZS29" s="91"/>
      <c r="MZT29" s="91"/>
      <c r="MZU29" s="91"/>
      <c r="MZV29" s="91"/>
      <c r="MZW29" s="91"/>
      <c r="MZX29" s="91"/>
      <c r="MZY29" s="91"/>
      <c r="MZZ29" s="91"/>
      <c r="NAA29" s="91"/>
      <c r="NAB29" s="91"/>
      <c r="NAC29" s="91"/>
      <c r="NAD29" s="91"/>
      <c r="NAE29" s="91"/>
      <c r="NAF29" s="91"/>
      <c r="NAG29" s="91"/>
      <c r="NAH29" s="91"/>
      <c r="NAI29" s="91"/>
      <c r="NAJ29" s="91"/>
      <c r="NAK29" s="91"/>
      <c r="NAL29" s="91"/>
      <c r="NAM29" s="91"/>
      <c r="NAN29" s="91"/>
      <c r="NAO29" s="91"/>
      <c r="NAP29" s="91"/>
      <c r="NAQ29" s="91"/>
      <c r="NAR29" s="91"/>
      <c r="NAS29" s="91"/>
      <c r="NAT29" s="91"/>
      <c r="NAU29" s="91"/>
      <c r="NAV29" s="91"/>
      <c r="NAW29" s="91"/>
      <c r="NAX29" s="91"/>
      <c r="NAY29" s="91"/>
      <c r="NAZ29" s="91"/>
      <c r="NBA29" s="91"/>
      <c r="NBB29" s="91"/>
      <c r="NBC29" s="91"/>
      <c r="NBD29" s="91"/>
      <c r="NBE29" s="91"/>
      <c r="NBF29" s="91"/>
      <c r="NBG29" s="91"/>
      <c r="NBH29" s="91"/>
      <c r="NBI29" s="91"/>
      <c r="NBJ29" s="91"/>
      <c r="NBK29" s="91"/>
      <c r="NBL29" s="91"/>
      <c r="NBM29" s="91"/>
      <c r="NBN29" s="91"/>
      <c r="NBO29" s="91"/>
      <c r="NBP29" s="91"/>
      <c r="NBQ29" s="91"/>
      <c r="NBR29" s="91"/>
      <c r="NBS29" s="91"/>
      <c r="NBT29" s="91"/>
      <c r="NBU29" s="91"/>
      <c r="NBV29" s="91"/>
      <c r="NBW29" s="91"/>
      <c r="NBX29" s="91"/>
      <c r="NBY29" s="91"/>
      <c r="NBZ29" s="91"/>
      <c r="NCA29" s="91"/>
      <c r="NCB29" s="91"/>
      <c r="NCC29" s="91"/>
      <c r="NCD29" s="91"/>
      <c r="NCE29" s="91"/>
      <c r="NCF29" s="91"/>
      <c r="NCG29" s="91"/>
      <c r="NCH29" s="91"/>
      <c r="NCI29" s="91"/>
      <c r="NCJ29" s="91"/>
      <c r="NCK29" s="91"/>
      <c r="NCL29" s="91"/>
      <c r="NCM29" s="91"/>
      <c r="NCN29" s="91"/>
      <c r="NCO29" s="91"/>
      <c r="NCP29" s="91"/>
      <c r="NCQ29" s="91"/>
      <c r="NCR29" s="91"/>
      <c r="NCS29" s="91"/>
      <c r="NCT29" s="91"/>
      <c r="NCU29" s="91"/>
      <c r="NCV29" s="91"/>
      <c r="NCW29" s="91"/>
      <c r="NCX29" s="91"/>
      <c r="NCY29" s="91"/>
      <c r="NCZ29" s="91"/>
      <c r="NDA29" s="91"/>
      <c r="NDB29" s="91"/>
      <c r="NDC29" s="91"/>
      <c r="NDD29" s="91"/>
      <c r="NDE29" s="91"/>
      <c r="NDF29" s="91"/>
      <c r="NDG29" s="91"/>
      <c r="NDH29" s="91"/>
      <c r="NDI29" s="91"/>
      <c r="NDJ29" s="91"/>
      <c r="NDK29" s="91"/>
      <c r="NDL29" s="91"/>
      <c r="NDM29" s="91"/>
      <c r="NDN29" s="91"/>
      <c r="NDO29" s="91"/>
      <c r="NDP29" s="91"/>
      <c r="NDQ29" s="91"/>
      <c r="NDR29" s="91"/>
      <c r="NDS29" s="91"/>
      <c r="NDT29" s="91"/>
      <c r="NDU29" s="91"/>
      <c r="NDV29" s="91"/>
      <c r="NDW29" s="91"/>
      <c r="NDX29" s="91"/>
      <c r="NDY29" s="91"/>
      <c r="NDZ29" s="91"/>
      <c r="NEA29" s="91"/>
      <c r="NEB29" s="91"/>
      <c r="NEC29" s="91"/>
      <c r="NED29" s="91"/>
      <c r="NEE29" s="91"/>
      <c r="NEF29" s="91"/>
      <c r="NEG29" s="91"/>
      <c r="NEH29" s="91"/>
      <c r="NEI29" s="91"/>
      <c r="NEJ29" s="91"/>
      <c r="NEK29" s="91"/>
      <c r="NEL29" s="91"/>
      <c r="NEM29" s="91"/>
      <c r="NEN29" s="91"/>
      <c r="NEO29" s="91"/>
      <c r="NEP29" s="91"/>
      <c r="NEQ29" s="91"/>
      <c r="NER29" s="91"/>
      <c r="NES29" s="91"/>
      <c r="NET29" s="91"/>
      <c r="NEU29" s="91"/>
      <c r="NEV29" s="91"/>
      <c r="NEW29" s="91"/>
      <c r="NEX29" s="91"/>
      <c r="NEY29" s="91"/>
      <c r="NEZ29" s="91"/>
      <c r="NFA29" s="91"/>
      <c r="NFB29" s="91"/>
      <c r="NFC29" s="91"/>
      <c r="NFD29" s="91"/>
      <c r="NFE29" s="91"/>
      <c r="NFF29" s="91"/>
      <c r="NFG29" s="91"/>
      <c r="NFH29" s="91"/>
      <c r="NFI29" s="91"/>
      <c r="NFJ29" s="91"/>
      <c r="NFK29" s="91"/>
      <c r="NFL29" s="91"/>
      <c r="NFM29" s="91"/>
      <c r="NFN29" s="91"/>
      <c r="NFO29" s="91"/>
      <c r="NFP29" s="91"/>
      <c r="NFQ29" s="91"/>
      <c r="NFR29" s="91"/>
      <c r="NFS29" s="91"/>
      <c r="NFT29" s="91"/>
      <c r="NFU29" s="91"/>
      <c r="NFV29" s="91"/>
      <c r="NFW29" s="91"/>
      <c r="NFX29" s="91"/>
      <c r="NFY29" s="91"/>
      <c r="NFZ29" s="91"/>
      <c r="NGA29" s="91"/>
      <c r="NGB29" s="91"/>
      <c r="NGC29" s="91"/>
      <c r="NGD29" s="91"/>
      <c r="NGE29" s="91"/>
      <c r="NGF29" s="91"/>
      <c r="NGG29" s="91"/>
      <c r="NGH29" s="91"/>
      <c r="NGI29" s="91"/>
      <c r="NGJ29" s="91"/>
      <c r="NGK29" s="91"/>
      <c r="NGL29" s="91"/>
      <c r="NGM29" s="91"/>
      <c r="NGN29" s="91"/>
      <c r="NGO29" s="91"/>
      <c r="NGP29" s="91"/>
      <c r="NGQ29" s="91"/>
      <c r="NGR29" s="91"/>
      <c r="NGS29" s="91"/>
      <c r="NGT29" s="91"/>
      <c r="NGU29" s="91"/>
      <c r="NGV29" s="91"/>
      <c r="NGW29" s="91"/>
      <c r="NGX29" s="91"/>
      <c r="NGY29" s="91"/>
      <c r="NGZ29" s="91"/>
      <c r="NHA29" s="91"/>
      <c r="NHB29" s="91"/>
      <c r="NHC29" s="91"/>
      <c r="NHD29" s="91"/>
      <c r="NHE29" s="91"/>
      <c r="NHF29" s="91"/>
      <c r="NHG29" s="91"/>
      <c r="NHH29" s="91"/>
      <c r="NHI29" s="91"/>
      <c r="NHJ29" s="91"/>
      <c r="NHK29" s="91"/>
      <c r="NHL29" s="91"/>
      <c r="NHM29" s="91"/>
      <c r="NHN29" s="91"/>
      <c r="NHO29" s="91"/>
      <c r="NHP29" s="91"/>
      <c r="NHQ29" s="91"/>
      <c r="NHR29" s="91"/>
      <c r="NHS29" s="91"/>
      <c r="NHT29" s="91"/>
      <c r="NHU29" s="91"/>
      <c r="NHV29" s="91"/>
      <c r="NHW29" s="91"/>
      <c r="NHX29" s="91"/>
      <c r="NHY29" s="91"/>
      <c r="NHZ29" s="91"/>
      <c r="NIA29" s="91"/>
      <c r="NIB29" s="91"/>
      <c r="NIC29" s="91"/>
      <c r="NID29" s="91"/>
      <c r="NIE29" s="91"/>
      <c r="NIF29" s="91"/>
      <c r="NIG29" s="91"/>
      <c r="NIH29" s="91"/>
      <c r="NII29" s="91"/>
      <c r="NIJ29" s="91"/>
      <c r="NIK29" s="91"/>
      <c r="NIL29" s="91"/>
      <c r="NIM29" s="91"/>
      <c r="NIN29" s="91"/>
      <c r="NIO29" s="91"/>
      <c r="NIP29" s="91"/>
      <c r="NIQ29" s="91"/>
      <c r="NIR29" s="91"/>
      <c r="NIS29" s="91"/>
      <c r="NIT29" s="91"/>
      <c r="NIU29" s="91"/>
      <c r="NIV29" s="91"/>
      <c r="NIW29" s="91"/>
      <c r="NIX29" s="91"/>
      <c r="NIY29" s="91"/>
      <c r="NIZ29" s="91"/>
      <c r="NJA29" s="91"/>
      <c r="NJB29" s="91"/>
      <c r="NJC29" s="91"/>
      <c r="NJD29" s="91"/>
      <c r="NJE29" s="91"/>
      <c r="NJF29" s="91"/>
      <c r="NJG29" s="91"/>
      <c r="NJH29" s="91"/>
      <c r="NJI29" s="91"/>
      <c r="NJJ29" s="91"/>
      <c r="NJK29" s="91"/>
      <c r="NJL29" s="91"/>
      <c r="NJM29" s="91"/>
      <c r="NJN29" s="91"/>
      <c r="NJO29" s="91"/>
      <c r="NJP29" s="91"/>
      <c r="NJQ29" s="91"/>
      <c r="NJR29" s="91"/>
      <c r="NJS29" s="91"/>
      <c r="NJT29" s="91"/>
      <c r="NJU29" s="91"/>
      <c r="NJV29" s="91"/>
      <c r="NJW29" s="91"/>
      <c r="NJX29" s="91"/>
      <c r="NJY29" s="91"/>
      <c r="NJZ29" s="91"/>
      <c r="NKA29" s="91"/>
      <c r="NKB29" s="91"/>
      <c r="NKC29" s="91"/>
      <c r="NKD29" s="91"/>
      <c r="NKE29" s="91"/>
      <c r="NKF29" s="91"/>
      <c r="NKG29" s="91"/>
      <c r="NKH29" s="91"/>
      <c r="NKI29" s="91"/>
      <c r="NKJ29" s="91"/>
      <c r="NKK29" s="91"/>
      <c r="NKL29" s="91"/>
      <c r="NKM29" s="91"/>
      <c r="NKN29" s="91"/>
      <c r="NKO29" s="91"/>
      <c r="NKP29" s="91"/>
      <c r="NKQ29" s="91"/>
      <c r="NKR29" s="91"/>
      <c r="NKS29" s="91"/>
      <c r="NKT29" s="91"/>
      <c r="NKU29" s="91"/>
      <c r="NKV29" s="91"/>
      <c r="NKW29" s="91"/>
      <c r="NKX29" s="91"/>
      <c r="NKY29" s="91"/>
      <c r="NKZ29" s="91"/>
      <c r="NLA29" s="91"/>
      <c r="NLB29" s="91"/>
      <c r="NLC29" s="91"/>
      <c r="NLD29" s="91"/>
      <c r="NLE29" s="91"/>
      <c r="NLF29" s="91"/>
      <c r="NLG29" s="91"/>
      <c r="NLH29" s="91"/>
      <c r="NLI29" s="91"/>
      <c r="NLJ29" s="91"/>
      <c r="NLK29" s="91"/>
      <c r="NLL29" s="91"/>
      <c r="NLM29" s="91"/>
      <c r="NLN29" s="91"/>
      <c r="NLO29" s="91"/>
      <c r="NLP29" s="91"/>
      <c r="NLQ29" s="91"/>
      <c r="NLR29" s="91"/>
      <c r="NLS29" s="91"/>
      <c r="NLT29" s="91"/>
      <c r="NLU29" s="91"/>
      <c r="NLV29" s="91"/>
      <c r="NLW29" s="91"/>
      <c r="NLX29" s="91"/>
      <c r="NLY29" s="91"/>
      <c r="NLZ29" s="91"/>
      <c r="NMA29" s="91"/>
      <c r="NMB29" s="91"/>
      <c r="NMC29" s="91"/>
      <c r="NMD29" s="91"/>
      <c r="NME29" s="91"/>
      <c r="NMF29" s="91"/>
      <c r="NMG29" s="91"/>
      <c r="NMH29" s="91"/>
      <c r="NMI29" s="91"/>
      <c r="NMJ29" s="91"/>
      <c r="NMK29" s="91"/>
      <c r="NML29" s="91"/>
      <c r="NMM29" s="91"/>
      <c r="NMN29" s="91"/>
      <c r="NMO29" s="91"/>
      <c r="NMP29" s="91"/>
      <c r="NMQ29" s="91"/>
      <c r="NMR29" s="91"/>
      <c r="NMS29" s="91"/>
      <c r="NMT29" s="91"/>
      <c r="NMU29" s="91"/>
      <c r="NMV29" s="91"/>
      <c r="NMW29" s="91"/>
      <c r="NMX29" s="91"/>
      <c r="NMY29" s="91"/>
      <c r="NMZ29" s="91"/>
      <c r="NNA29" s="91"/>
      <c r="NNB29" s="91"/>
      <c r="NNC29" s="91"/>
      <c r="NND29" s="91"/>
      <c r="NNE29" s="91"/>
      <c r="NNF29" s="91"/>
      <c r="NNG29" s="91"/>
      <c r="NNH29" s="91"/>
      <c r="NNI29" s="91"/>
      <c r="NNJ29" s="91"/>
      <c r="NNK29" s="91"/>
      <c r="NNL29" s="91"/>
      <c r="NNM29" s="91"/>
      <c r="NNN29" s="91"/>
      <c r="NNO29" s="91"/>
      <c r="NNP29" s="91"/>
      <c r="NNQ29" s="91"/>
      <c r="NNR29" s="91"/>
      <c r="NNS29" s="91"/>
      <c r="NNT29" s="91"/>
      <c r="NNU29" s="91"/>
      <c r="NNV29" s="91"/>
      <c r="NNW29" s="91"/>
      <c r="NNX29" s="91"/>
      <c r="NNY29" s="91"/>
      <c r="NNZ29" s="91"/>
      <c r="NOA29" s="91"/>
      <c r="NOB29" s="91"/>
      <c r="NOC29" s="91"/>
      <c r="NOD29" s="91"/>
      <c r="NOE29" s="91"/>
      <c r="NOF29" s="91"/>
      <c r="NOG29" s="91"/>
      <c r="NOH29" s="91"/>
      <c r="NOI29" s="91"/>
      <c r="NOJ29" s="91"/>
      <c r="NOK29" s="91"/>
      <c r="NOL29" s="91"/>
      <c r="NOM29" s="91"/>
      <c r="NON29" s="91"/>
      <c r="NOO29" s="91"/>
      <c r="NOP29" s="91"/>
      <c r="NOQ29" s="91"/>
      <c r="NOR29" s="91"/>
      <c r="NOS29" s="91"/>
      <c r="NOT29" s="91"/>
      <c r="NOU29" s="91"/>
      <c r="NOV29" s="91"/>
      <c r="NOW29" s="91"/>
      <c r="NOX29" s="91"/>
      <c r="NOY29" s="91"/>
      <c r="NOZ29" s="91"/>
      <c r="NPA29" s="91"/>
      <c r="NPB29" s="91"/>
      <c r="NPC29" s="91"/>
      <c r="NPD29" s="91"/>
      <c r="NPE29" s="91"/>
      <c r="NPF29" s="91"/>
      <c r="NPG29" s="91"/>
      <c r="NPH29" s="91"/>
      <c r="NPI29" s="91"/>
      <c r="NPJ29" s="91"/>
      <c r="NPK29" s="91"/>
      <c r="NPL29" s="91"/>
      <c r="NPM29" s="91"/>
      <c r="NPN29" s="91"/>
      <c r="NPO29" s="91"/>
      <c r="NPP29" s="91"/>
      <c r="NPQ29" s="91"/>
      <c r="NPR29" s="91"/>
      <c r="NPS29" s="91"/>
      <c r="NPT29" s="91"/>
      <c r="NPU29" s="91"/>
      <c r="NPV29" s="91"/>
      <c r="NPW29" s="91"/>
      <c r="NPX29" s="91"/>
      <c r="NPY29" s="91"/>
      <c r="NPZ29" s="91"/>
      <c r="NQA29" s="91"/>
      <c r="NQB29" s="91"/>
      <c r="NQC29" s="91"/>
      <c r="NQD29" s="91"/>
      <c r="NQE29" s="91"/>
      <c r="NQF29" s="91"/>
      <c r="NQG29" s="91"/>
      <c r="NQH29" s="91"/>
      <c r="NQI29" s="91"/>
      <c r="NQJ29" s="91"/>
      <c r="NQK29" s="91"/>
      <c r="NQL29" s="91"/>
      <c r="NQM29" s="91"/>
      <c r="NQN29" s="91"/>
      <c r="NQO29" s="91"/>
      <c r="NQP29" s="91"/>
      <c r="NQQ29" s="91"/>
      <c r="NQR29" s="91"/>
      <c r="NQS29" s="91"/>
      <c r="NQT29" s="91"/>
      <c r="NQU29" s="91"/>
      <c r="NQV29" s="91"/>
      <c r="NQW29" s="91"/>
      <c r="NQX29" s="91"/>
      <c r="NQY29" s="91"/>
      <c r="NQZ29" s="91"/>
      <c r="NRA29" s="91"/>
      <c r="NRB29" s="91"/>
      <c r="NRC29" s="91"/>
      <c r="NRD29" s="91"/>
      <c r="NRE29" s="91"/>
      <c r="NRF29" s="91"/>
      <c r="NRG29" s="91"/>
      <c r="NRH29" s="91"/>
      <c r="NRI29" s="91"/>
      <c r="NRJ29" s="91"/>
      <c r="NRK29" s="91"/>
      <c r="NRL29" s="91"/>
      <c r="NRM29" s="91"/>
      <c r="NRN29" s="91"/>
      <c r="NRO29" s="91"/>
      <c r="NRP29" s="91"/>
      <c r="NRQ29" s="91"/>
      <c r="NRR29" s="91"/>
      <c r="NRS29" s="91"/>
      <c r="NRT29" s="91"/>
      <c r="NRU29" s="91"/>
      <c r="NRV29" s="91"/>
      <c r="NRW29" s="91"/>
      <c r="NRX29" s="91"/>
      <c r="NRY29" s="91"/>
      <c r="NRZ29" s="91"/>
      <c r="NSA29" s="91"/>
      <c r="NSB29" s="91"/>
      <c r="NSC29" s="91"/>
      <c r="NSD29" s="91"/>
      <c r="NSE29" s="91"/>
      <c r="NSF29" s="91"/>
      <c r="NSG29" s="91"/>
      <c r="NSH29" s="91"/>
      <c r="NSI29" s="91"/>
      <c r="NSJ29" s="91"/>
      <c r="NSK29" s="91"/>
      <c r="NSL29" s="91"/>
      <c r="NSM29" s="91"/>
      <c r="NSN29" s="91"/>
      <c r="NSO29" s="91"/>
      <c r="NSP29" s="91"/>
      <c r="NSQ29" s="91"/>
      <c r="NSR29" s="91"/>
      <c r="NSS29" s="91"/>
      <c r="NST29" s="91"/>
      <c r="NSU29" s="91"/>
      <c r="NSV29" s="91"/>
      <c r="NSW29" s="91"/>
      <c r="NSX29" s="91"/>
      <c r="NSY29" s="91"/>
      <c r="NSZ29" s="91"/>
      <c r="NTA29" s="91"/>
      <c r="NTB29" s="91"/>
      <c r="NTC29" s="91"/>
      <c r="NTD29" s="91"/>
      <c r="NTE29" s="91"/>
      <c r="NTF29" s="91"/>
      <c r="NTG29" s="91"/>
      <c r="NTH29" s="91"/>
      <c r="NTI29" s="91"/>
      <c r="NTJ29" s="91"/>
      <c r="NTK29" s="91"/>
      <c r="NTL29" s="91"/>
      <c r="NTM29" s="91"/>
      <c r="NTN29" s="91"/>
      <c r="NTO29" s="91"/>
      <c r="NTP29" s="91"/>
      <c r="NTQ29" s="91"/>
      <c r="NTR29" s="91"/>
      <c r="NTS29" s="91"/>
      <c r="NTT29" s="91"/>
      <c r="NTU29" s="91"/>
      <c r="NTV29" s="91"/>
      <c r="NTW29" s="91"/>
      <c r="NTX29" s="91"/>
      <c r="NTY29" s="91"/>
      <c r="NTZ29" s="91"/>
      <c r="NUA29" s="91"/>
      <c r="NUB29" s="91"/>
      <c r="NUC29" s="91"/>
      <c r="NUD29" s="91"/>
      <c r="NUE29" s="91"/>
      <c r="NUF29" s="91"/>
      <c r="NUG29" s="91"/>
      <c r="NUH29" s="91"/>
      <c r="NUI29" s="91"/>
      <c r="NUJ29" s="91"/>
      <c r="NUK29" s="91"/>
      <c r="NUL29" s="91"/>
      <c r="NUM29" s="91"/>
      <c r="NUN29" s="91"/>
      <c r="NUO29" s="91"/>
      <c r="NUP29" s="91"/>
      <c r="NUQ29" s="91"/>
      <c r="NUR29" s="91"/>
      <c r="NUS29" s="91"/>
      <c r="NUT29" s="91"/>
      <c r="NUU29" s="91"/>
      <c r="NUV29" s="91"/>
      <c r="NUW29" s="91"/>
      <c r="NUX29" s="91"/>
      <c r="NUY29" s="91"/>
      <c r="NUZ29" s="91"/>
      <c r="NVA29" s="91"/>
      <c r="NVB29" s="91"/>
      <c r="NVC29" s="91"/>
      <c r="NVD29" s="91"/>
      <c r="NVE29" s="91"/>
      <c r="NVF29" s="91"/>
      <c r="NVG29" s="91"/>
      <c r="NVH29" s="91"/>
      <c r="NVI29" s="91"/>
      <c r="NVJ29" s="91"/>
      <c r="NVK29" s="91"/>
      <c r="NVL29" s="91"/>
      <c r="NVM29" s="91"/>
      <c r="NVN29" s="91"/>
      <c r="NVO29" s="91"/>
      <c r="NVP29" s="91"/>
      <c r="NVQ29" s="91"/>
      <c r="NVR29" s="91"/>
      <c r="NVS29" s="91"/>
      <c r="NVT29" s="91"/>
      <c r="NVU29" s="91"/>
      <c r="NVV29" s="91"/>
      <c r="NVW29" s="91"/>
      <c r="NVX29" s="91"/>
      <c r="NVY29" s="91"/>
      <c r="NVZ29" s="91"/>
      <c r="NWA29" s="91"/>
      <c r="NWB29" s="91"/>
      <c r="NWC29" s="91"/>
      <c r="NWD29" s="91"/>
      <c r="NWE29" s="91"/>
      <c r="NWF29" s="91"/>
      <c r="NWG29" s="91"/>
      <c r="NWH29" s="91"/>
      <c r="NWI29" s="91"/>
      <c r="NWJ29" s="91"/>
      <c r="NWK29" s="91"/>
      <c r="NWL29" s="91"/>
      <c r="NWM29" s="91"/>
      <c r="NWN29" s="91"/>
      <c r="NWO29" s="91"/>
      <c r="NWP29" s="91"/>
      <c r="NWQ29" s="91"/>
      <c r="NWR29" s="91"/>
      <c r="NWS29" s="91"/>
      <c r="NWT29" s="91"/>
      <c r="NWU29" s="91"/>
      <c r="NWV29" s="91"/>
      <c r="NWW29" s="91"/>
      <c r="NWX29" s="91"/>
      <c r="NWY29" s="91"/>
      <c r="NWZ29" s="91"/>
      <c r="NXA29" s="91"/>
      <c r="NXB29" s="91"/>
      <c r="NXC29" s="91"/>
      <c r="NXD29" s="91"/>
      <c r="NXE29" s="91"/>
      <c r="NXF29" s="91"/>
      <c r="NXG29" s="91"/>
      <c r="NXH29" s="91"/>
      <c r="NXI29" s="91"/>
      <c r="NXJ29" s="91"/>
      <c r="NXK29" s="91"/>
      <c r="NXL29" s="91"/>
      <c r="NXM29" s="91"/>
      <c r="NXN29" s="91"/>
      <c r="NXO29" s="91"/>
      <c r="NXP29" s="91"/>
      <c r="NXQ29" s="91"/>
      <c r="NXR29" s="91"/>
      <c r="NXS29" s="91"/>
      <c r="NXT29" s="91"/>
      <c r="NXU29" s="91"/>
      <c r="NXV29" s="91"/>
      <c r="NXW29" s="91"/>
      <c r="NXX29" s="91"/>
      <c r="NXY29" s="91"/>
      <c r="NXZ29" s="91"/>
      <c r="NYA29" s="91"/>
      <c r="NYB29" s="91"/>
      <c r="NYC29" s="91"/>
      <c r="NYD29" s="91"/>
      <c r="NYE29" s="91"/>
      <c r="NYF29" s="91"/>
      <c r="NYG29" s="91"/>
      <c r="NYH29" s="91"/>
      <c r="NYI29" s="91"/>
      <c r="NYJ29" s="91"/>
      <c r="NYK29" s="91"/>
      <c r="NYL29" s="91"/>
      <c r="NYM29" s="91"/>
      <c r="NYN29" s="91"/>
      <c r="NYO29" s="91"/>
      <c r="NYP29" s="91"/>
      <c r="NYQ29" s="91"/>
      <c r="NYR29" s="91"/>
      <c r="NYS29" s="91"/>
      <c r="NYT29" s="91"/>
      <c r="NYU29" s="91"/>
      <c r="NYV29" s="91"/>
      <c r="NYW29" s="91"/>
      <c r="NYX29" s="91"/>
      <c r="NYY29" s="91"/>
      <c r="NYZ29" s="91"/>
      <c r="NZA29" s="91"/>
      <c r="NZB29" s="91"/>
      <c r="NZC29" s="91"/>
      <c r="NZD29" s="91"/>
      <c r="NZE29" s="91"/>
      <c r="NZF29" s="91"/>
      <c r="NZG29" s="91"/>
      <c r="NZH29" s="91"/>
      <c r="NZI29" s="91"/>
      <c r="NZJ29" s="91"/>
      <c r="NZK29" s="91"/>
      <c r="NZL29" s="91"/>
      <c r="NZM29" s="91"/>
      <c r="NZN29" s="91"/>
      <c r="NZO29" s="91"/>
      <c r="NZP29" s="91"/>
      <c r="NZQ29" s="91"/>
      <c r="NZR29" s="91"/>
      <c r="NZS29" s="91"/>
      <c r="NZT29" s="91"/>
      <c r="NZU29" s="91"/>
      <c r="NZV29" s="91"/>
      <c r="NZW29" s="91"/>
      <c r="NZX29" s="91"/>
      <c r="NZY29" s="91"/>
      <c r="NZZ29" s="91"/>
      <c r="OAA29" s="91"/>
      <c r="OAB29" s="91"/>
      <c r="OAC29" s="91"/>
      <c r="OAD29" s="91"/>
      <c r="OAE29" s="91"/>
      <c r="OAF29" s="91"/>
      <c r="OAG29" s="91"/>
      <c r="OAH29" s="91"/>
      <c r="OAI29" s="91"/>
      <c r="OAJ29" s="91"/>
      <c r="OAK29" s="91"/>
      <c r="OAL29" s="91"/>
      <c r="OAM29" s="91"/>
      <c r="OAN29" s="91"/>
      <c r="OAO29" s="91"/>
      <c r="OAP29" s="91"/>
      <c r="OAQ29" s="91"/>
      <c r="OAR29" s="91"/>
      <c r="OAS29" s="91"/>
      <c r="OAT29" s="91"/>
      <c r="OAU29" s="91"/>
      <c r="OAV29" s="91"/>
      <c r="OAW29" s="91"/>
      <c r="OAX29" s="91"/>
      <c r="OAY29" s="91"/>
      <c r="OAZ29" s="91"/>
      <c r="OBA29" s="91"/>
      <c r="OBB29" s="91"/>
      <c r="OBC29" s="91"/>
      <c r="OBD29" s="91"/>
      <c r="OBE29" s="91"/>
      <c r="OBF29" s="91"/>
      <c r="OBG29" s="91"/>
      <c r="OBH29" s="91"/>
      <c r="OBI29" s="91"/>
      <c r="OBJ29" s="91"/>
      <c r="OBK29" s="91"/>
      <c r="OBL29" s="91"/>
      <c r="OBM29" s="91"/>
      <c r="OBN29" s="91"/>
      <c r="OBO29" s="91"/>
      <c r="OBP29" s="91"/>
      <c r="OBQ29" s="91"/>
      <c r="OBR29" s="91"/>
      <c r="OBS29" s="91"/>
      <c r="OBT29" s="91"/>
      <c r="OBU29" s="91"/>
      <c r="OBV29" s="91"/>
      <c r="OBW29" s="91"/>
      <c r="OBX29" s="91"/>
      <c r="OBY29" s="91"/>
      <c r="OBZ29" s="91"/>
      <c r="OCA29" s="91"/>
      <c r="OCB29" s="91"/>
      <c r="OCC29" s="91"/>
      <c r="OCD29" s="91"/>
      <c r="OCE29" s="91"/>
      <c r="OCF29" s="91"/>
      <c r="OCG29" s="91"/>
      <c r="OCH29" s="91"/>
      <c r="OCI29" s="91"/>
      <c r="OCJ29" s="91"/>
      <c r="OCK29" s="91"/>
      <c r="OCL29" s="91"/>
      <c r="OCM29" s="91"/>
      <c r="OCN29" s="91"/>
      <c r="OCO29" s="91"/>
      <c r="OCP29" s="91"/>
      <c r="OCQ29" s="91"/>
      <c r="OCR29" s="91"/>
      <c r="OCS29" s="91"/>
      <c r="OCT29" s="91"/>
      <c r="OCU29" s="91"/>
      <c r="OCV29" s="91"/>
      <c r="OCW29" s="91"/>
      <c r="OCX29" s="91"/>
      <c r="OCY29" s="91"/>
      <c r="OCZ29" s="91"/>
      <c r="ODA29" s="91"/>
      <c r="ODB29" s="91"/>
      <c r="ODC29" s="91"/>
      <c r="ODD29" s="91"/>
      <c r="ODE29" s="91"/>
      <c r="ODF29" s="91"/>
      <c r="ODG29" s="91"/>
      <c r="ODH29" s="91"/>
      <c r="ODI29" s="91"/>
      <c r="ODJ29" s="91"/>
      <c r="ODK29" s="91"/>
      <c r="ODL29" s="91"/>
      <c r="ODM29" s="91"/>
      <c r="ODN29" s="91"/>
      <c r="ODO29" s="91"/>
      <c r="ODP29" s="91"/>
      <c r="ODQ29" s="91"/>
      <c r="ODR29" s="91"/>
      <c r="ODS29" s="91"/>
      <c r="ODT29" s="91"/>
      <c r="ODU29" s="91"/>
      <c r="ODV29" s="91"/>
      <c r="ODW29" s="91"/>
      <c r="ODX29" s="91"/>
      <c r="ODY29" s="91"/>
      <c r="ODZ29" s="91"/>
      <c r="OEA29" s="91"/>
      <c r="OEB29" s="91"/>
      <c r="OEC29" s="91"/>
      <c r="OED29" s="91"/>
      <c r="OEE29" s="91"/>
      <c r="OEF29" s="91"/>
      <c r="OEG29" s="91"/>
      <c r="OEH29" s="91"/>
      <c r="OEI29" s="91"/>
      <c r="OEJ29" s="91"/>
      <c r="OEK29" s="91"/>
      <c r="OEL29" s="91"/>
      <c r="OEM29" s="91"/>
      <c r="OEN29" s="91"/>
      <c r="OEO29" s="91"/>
      <c r="OEP29" s="91"/>
      <c r="OEQ29" s="91"/>
      <c r="OER29" s="91"/>
      <c r="OES29" s="91"/>
      <c r="OET29" s="91"/>
      <c r="OEU29" s="91"/>
      <c r="OEV29" s="91"/>
      <c r="OEW29" s="91"/>
      <c r="OEX29" s="91"/>
      <c r="OEY29" s="91"/>
      <c r="OEZ29" s="91"/>
      <c r="OFA29" s="91"/>
      <c r="OFB29" s="91"/>
      <c r="OFC29" s="91"/>
      <c r="OFD29" s="91"/>
      <c r="OFE29" s="91"/>
      <c r="OFF29" s="91"/>
      <c r="OFG29" s="91"/>
      <c r="OFH29" s="91"/>
      <c r="OFI29" s="91"/>
      <c r="OFJ29" s="91"/>
      <c r="OFK29" s="91"/>
      <c r="OFL29" s="91"/>
      <c r="OFM29" s="91"/>
      <c r="OFN29" s="91"/>
      <c r="OFO29" s="91"/>
      <c r="OFP29" s="91"/>
      <c r="OFQ29" s="91"/>
      <c r="OFR29" s="91"/>
      <c r="OFS29" s="91"/>
      <c r="OFT29" s="91"/>
      <c r="OFU29" s="91"/>
      <c r="OFV29" s="91"/>
      <c r="OFW29" s="91"/>
      <c r="OFX29" s="91"/>
      <c r="OFY29" s="91"/>
      <c r="OFZ29" s="91"/>
      <c r="OGA29" s="91"/>
      <c r="OGB29" s="91"/>
      <c r="OGC29" s="91"/>
      <c r="OGD29" s="91"/>
      <c r="OGE29" s="91"/>
      <c r="OGF29" s="91"/>
      <c r="OGG29" s="91"/>
      <c r="OGH29" s="91"/>
      <c r="OGI29" s="91"/>
      <c r="OGJ29" s="91"/>
      <c r="OGK29" s="91"/>
      <c r="OGL29" s="91"/>
      <c r="OGM29" s="91"/>
      <c r="OGN29" s="91"/>
      <c r="OGO29" s="91"/>
      <c r="OGP29" s="91"/>
      <c r="OGQ29" s="91"/>
      <c r="OGR29" s="91"/>
      <c r="OGS29" s="91"/>
      <c r="OGT29" s="91"/>
      <c r="OGU29" s="91"/>
      <c r="OGV29" s="91"/>
      <c r="OGW29" s="91"/>
      <c r="OGX29" s="91"/>
      <c r="OGY29" s="91"/>
      <c r="OGZ29" s="91"/>
      <c r="OHA29" s="91"/>
      <c r="OHB29" s="91"/>
      <c r="OHC29" s="91"/>
      <c r="OHD29" s="91"/>
      <c r="OHE29" s="91"/>
      <c r="OHF29" s="91"/>
      <c r="OHG29" s="91"/>
      <c r="OHH29" s="91"/>
      <c r="OHI29" s="91"/>
      <c r="OHJ29" s="91"/>
      <c r="OHK29" s="91"/>
      <c r="OHL29" s="91"/>
      <c r="OHM29" s="91"/>
      <c r="OHN29" s="91"/>
      <c r="OHO29" s="91"/>
      <c r="OHP29" s="91"/>
      <c r="OHQ29" s="91"/>
      <c r="OHR29" s="91"/>
      <c r="OHS29" s="91"/>
      <c r="OHT29" s="91"/>
      <c r="OHU29" s="91"/>
      <c r="OHV29" s="91"/>
      <c r="OHW29" s="91"/>
      <c r="OHX29" s="91"/>
      <c r="OHY29" s="91"/>
      <c r="OHZ29" s="91"/>
      <c r="OIA29" s="91"/>
      <c r="OIB29" s="91"/>
      <c r="OIC29" s="91"/>
      <c r="OID29" s="91"/>
      <c r="OIE29" s="91"/>
      <c r="OIF29" s="91"/>
      <c r="OIG29" s="91"/>
      <c r="OIH29" s="91"/>
      <c r="OII29" s="91"/>
      <c r="OIJ29" s="91"/>
      <c r="OIK29" s="91"/>
      <c r="OIL29" s="91"/>
      <c r="OIM29" s="91"/>
      <c r="OIN29" s="91"/>
      <c r="OIO29" s="91"/>
      <c r="OIP29" s="91"/>
      <c r="OIQ29" s="91"/>
      <c r="OIR29" s="91"/>
      <c r="OIS29" s="91"/>
      <c r="OIT29" s="91"/>
      <c r="OIU29" s="91"/>
      <c r="OIV29" s="91"/>
      <c r="OIW29" s="91"/>
      <c r="OIX29" s="91"/>
      <c r="OIY29" s="91"/>
      <c r="OIZ29" s="91"/>
      <c r="OJA29" s="91"/>
      <c r="OJB29" s="91"/>
      <c r="OJC29" s="91"/>
      <c r="OJD29" s="91"/>
      <c r="OJE29" s="91"/>
      <c r="OJF29" s="91"/>
      <c r="OJG29" s="91"/>
      <c r="OJH29" s="91"/>
      <c r="OJI29" s="91"/>
      <c r="OJJ29" s="91"/>
      <c r="OJK29" s="91"/>
      <c r="OJL29" s="91"/>
      <c r="OJM29" s="91"/>
      <c r="OJN29" s="91"/>
      <c r="OJO29" s="91"/>
      <c r="OJP29" s="91"/>
      <c r="OJQ29" s="91"/>
      <c r="OJR29" s="91"/>
      <c r="OJS29" s="91"/>
      <c r="OJT29" s="91"/>
      <c r="OJU29" s="91"/>
      <c r="OJV29" s="91"/>
      <c r="OJW29" s="91"/>
      <c r="OJX29" s="91"/>
      <c r="OJY29" s="91"/>
      <c r="OJZ29" s="91"/>
      <c r="OKA29" s="91"/>
      <c r="OKB29" s="91"/>
      <c r="OKC29" s="91"/>
      <c r="OKD29" s="91"/>
      <c r="OKE29" s="91"/>
      <c r="OKF29" s="91"/>
      <c r="OKG29" s="91"/>
      <c r="OKH29" s="91"/>
      <c r="OKI29" s="91"/>
      <c r="OKJ29" s="91"/>
      <c r="OKK29" s="91"/>
      <c r="OKL29" s="91"/>
      <c r="OKM29" s="91"/>
      <c r="OKN29" s="91"/>
      <c r="OKO29" s="91"/>
      <c r="OKP29" s="91"/>
      <c r="OKQ29" s="91"/>
      <c r="OKR29" s="91"/>
      <c r="OKS29" s="91"/>
      <c r="OKT29" s="91"/>
      <c r="OKU29" s="91"/>
      <c r="OKV29" s="91"/>
      <c r="OKW29" s="91"/>
      <c r="OKX29" s="91"/>
      <c r="OKY29" s="91"/>
      <c r="OKZ29" s="91"/>
      <c r="OLA29" s="91"/>
      <c r="OLB29" s="91"/>
      <c r="OLC29" s="91"/>
      <c r="OLD29" s="91"/>
      <c r="OLE29" s="91"/>
      <c r="OLF29" s="91"/>
      <c r="OLG29" s="91"/>
      <c r="OLH29" s="91"/>
      <c r="OLI29" s="91"/>
      <c r="OLJ29" s="91"/>
      <c r="OLK29" s="91"/>
      <c r="OLL29" s="91"/>
      <c r="OLM29" s="91"/>
      <c r="OLN29" s="91"/>
      <c r="OLO29" s="91"/>
      <c r="OLP29" s="91"/>
      <c r="OLQ29" s="91"/>
      <c r="OLR29" s="91"/>
      <c r="OLS29" s="91"/>
      <c r="OLT29" s="91"/>
      <c r="OLU29" s="91"/>
      <c r="OLV29" s="91"/>
      <c r="OLW29" s="91"/>
      <c r="OLX29" s="91"/>
      <c r="OLY29" s="91"/>
      <c r="OLZ29" s="91"/>
      <c r="OMA29" s="91"/>
      <c r="OMB29" s="91"/>
      <c r="OMC29" s="91"/>
      <c r="OMD29" s="91"/>
      <c r="OME29" s="91"/>
      <c r="OMF29" s="91"/>
      <c r="OMG29" s="91"/>
      <c r="OMH29" s="91"/>
      <c r="OMI29" s="91"/>
      <c r="OMJ29" s="91"/>
      <c r="OMK29" s="91"/>
      <c r="OML29" s="91"/>
      <c r="OMM29" s="91"/>
      <c r="OMN29" s="91"/>
      <c r="OMO29" s="91"/>
      <c r="OMP29" s="91"/>
      <c r="OMQ29" s="91"/>
      <c r="OMR29" s="91"/>
      <c r="OMS29" s="91"/>
      <c r="OMT29" s="91"/>
      <c r="OMU29" s="91"/>
      <c r="OMV29" s="91"/>
      <c r="OMW29" s="91"/>
      <c r="OMX29" s="91"/>
      <c r="OMY29" s="91"/>
      <c r="OMZ29" s="91"/>
      <c r="ONA29" s="91"/>
      <c r="ONB29" s="91"/>
      <c r="ONC29" s="91"/>
      <c r="OND29" s="91"/>
      <c r="ONE29" s="91"/>
      <c r="ONF29" s="91"/>
      <c r="ONG29" s="91"/>
      <c r="ONH29" s="91"/>
      <c r="ONI29" s="91"/>
      <c r="ONJ29" s="91"/>
      <c r="ONK29" s="91"/>
      <c r="ONL29" s="91"/>
      <c r="ONM29" s="91"/>
      <c r="ONN29" s="91"/>
      <c r="ONO29" s="91"/>
      <c r="ONP29" s="91"/>
      <c r="ONQ29" s="91"/>
      <c r="ONR29" s="91"/>
      <c r="ONS29" s="91"/>
      <c r="ONT29" s="91"/>
      <c r="ONU29" s="91"/>
      <c r="ONV29" s="91"/>
      <c r="ONW29" s="91"/>
      <c r="ONX29" s="91"/>
      <c r="ONY29" s="91"/>
      <c r="ONZ29" s="91"/>
      <c r="OOA29" s="91"/>
      <c r="OOB29" s="91"/>
      <c r="OOC29" s="91"/>
      <c r="OOD29" s="91"/>
      <c r="OOE29" s="91"/>
      <c r="OOF29" s="91"/>
      <c r="OOG29" s="91"/>
      <c r="OOH29" s="91"/>
      <c r="OOI29" s="91"/>
      <c r="OOJ29" s="91"/>
      <c r="OOK29" s="91"/>
      <c r="OOL29" s="91"/>
      <c r="OOM29" s="91"/>
      <c r="OON29" s="91"/>
      <c r="OOO29" s="91"/>
      <c r="OOP29" s="91"/>
      <c r="OOQ29" s="91"/>
      <c r="OOR29" s="91"/>
      <c r="OOS29" s="91"/>
      <c r="OOT29" s="91"/>
      <c r="OOU29" s="91"/>
      <c r="OOV29" s="91"/>
      <c r="OOW29" s="91"/>
      <c r="OOX29" s="91"/>
      <c r="OOY29" s="91"/>
      <c r="OOZ29" s="91"/>
      <c r="OPA29" s="91"/>
      <c r="OPB29" s="91"/>
      <c r="OPC29" s="91"/>
      <c r="OPD29" s="91"/>
      <c r="OPE29" s="91"/>
      <c r="OPF29" s="91"/>
      <c r="OPG29" s="91"/>
      <c r="OPH29" s="91"/>
      <c r="OPI29" s="91"/>
      <c r="OPJ29" s="91"/>
      <c r="OPK29" s="91"/>
      <c r="OPL29" s="91"/>
      <c r="OPM29" s="91"/>
      <c r="OPN29" s="91"/>
      <c r="OPO29" s="91"/>
      <c r="OPP29" s="91"/>
      <c r="OPQ29" s="91"/>
      <c r="OPR29" s="91"/>
      <c r="OPS29" s="91"/>
      <c r="OPT29" s="91"/>
      <c r="OPU29" s="91"/>
      <c r="OPV29" s="91"/>
      <c r="OPW29" s="91"/>
      <c r="OPX29" s="91"/>
      <c r="OPY29" s="91"/>
      <c r="OPZ29" s="91"/>
      <c r="OQA29" s="91"/>
      <c r="OQB29" s="91"/>
      <c r="OQC29" s="91"/>
      <c r="OQD29" s="91"/>
      <c r="OQE29" s="91"/>
      <c r="OQF29" s="91"/>
      <c r="OQG29" s="91"/>
      <c r="OQH29" s="91"/>
      <c r="OQI29" s="91"/>
      <c r="OQJ29" s="91"/>
      <c r="OQK29" s="91"/>
      <c r="OQL29" s="91"/>
      <c r="OQM29" s="91"/>
      <c r="OQN29" s="91"/>
      <c r="OQO29" s="91"/>
      <c r="OQP29" s="91"/>
      <c r="OQQ29" s="91"/>
      <c r="OQR29" s="91"/>
      <c r="OQS29" s="91"/>
      <c r="OQT29" s="91"/>
      <c r="OQU29" s="91"/>
      <c r="OQV29" s="91"/>
      <c r="OQW29" s="91"/>
      <c r="OQX29" s="91"/>
      <c r="OQY29" s="91"/>
      <c r="OQZ29" s="91"/>
      <c r="ORA29" s="91"/>
      <c r="ORB29" s="91"/>
      <c r="ORC29" s="91"/>
      <c r="ORD29" s="91"/>
      <c r="ORE29" s="91"/>
      <c r="ORF29" s="91"/>
      <c r="ORG29" s="91"/>
      <c r="ORH29" s="91"/>
      <c r="ORI29" s="91"/>
      <c r="ORJ29" s="91"/>
      <c r="ORK29" s="91"/>
      <c r="ORL29" s="91"/>
      <c r="ORM29" s="91"/>
      <c r="ORN29" s="91"/>
      <c r="ORO29" s="91"/>
      <c r="ORP29" s="91"/>
      <c r="ORQ29" s="91"/>
      <c r="ORR29" s="91"/>
      <c r="ORS29" s="91"/>
      <c r="ORT29" s="91"/>
      <c r="ORU29" s="91"/>
      <c r="ORV29" s="91"/>
      <c r="ORW29" s="91"/>
      <c r="ORX29" s="91"/>
      <c r="ORY29" s="91"/>
      <c r="ORZ29" s="91"/>
      <c r="OSA29" s="91"/>
      <c r="OSB29" s="91"/>
      <c r="OSC29" s="91"/>
      <c r="OSD29" s="91"/>
      <c r="OSE29" s="91"/>
      <c r="OSF29" s="91"/>
      <c r="OSG29" s="91"/>
      <c r="OSH29" s="91"/>
      <c r="OSI29" s="91"/>
      <c r="OSJ29" s="91"/>
      <c r="OSK29" s="91"/>
      <c r="OSL29" s="91"/>
      <c r="OSM29" s="91"/>
      <c r="OSN29" s="91"/>
      <c r="OSO29" s="91"/>
      <c r="OSP29" s="91"/>
      <c r="OSQ29" s="91"/>
      <c r="OSR29" s="91"/>
      <c r="OSS29" s="91"/>
      <c r="OST29" s="91"/>
      <c r="OSU29" s="91"/>
      <c r="OSV29" s="91"/>
      <c r="OSW29" s="91"/>
      <c r="OSX29" s="91"/>
      <c r="OSY29" s="91"/>
      <c r="OSZ29" s="91"/>
      <c r="OTA29" s="91"/>
      <c r="OTB29" s="91"/>
      <c r="OTC29" s="91"/>
      <c r="OTD29" s="91"/>
      <c r="OTE29" s="91"/>
      <c r="OTF29" s="91"/>
      <c r="OTG29" s="91"/>
      <c r="OTH29" s="91"/>
      <c r="OTI29" s="91"/>
      <c r="OTJ29" s="91"/>
      <c r="OTK29" s="91"/>
      <c r="OTL29" s="91"/>
      <c r="OTM29" s="91"/>
      <c r="OTN29" s="91"/>
      <c r="OTO29" s="91"/>
      <c r="OTP29" s="91"/>
      <c r="OTQ29" s="91"/>
      <c r="OTR29" s="91"/>
      <c r="OTS29" s="91"/>
      <c r="OTT29" s="91"/>
      <c r="OTU29" s="91"/>
      <c r="OTV29" s="91"/>
      <c r="OTW29" s="91"/>
      <c r="OTX29" s="91"/>
      <c r="OTY29" s="91"/>
      <c r="OTZ29" s="91"/>
      <c r="OUA29" s="91"/>
      <c r="OUB29" s="91"/>
      <c r="OUC29" s="91"/>
      <c r="OUD29" s="91"/>
      <c r="OUE29" s="91"/>
      <c r="OUF29" s="91"/>
      <c r="OUG29" s="91"/>
      <c r="OUH29" s="91"/>
      <c r="OUI29" s="91"/>
      <c r="OUJ29" s="91"/>
      <c r="OUK29" s="91"/>
      <c r="OUL29" s="91"/>
      <c r="OUM29" s="91"/>
      <c r="OUN29" s="91"/>
      <c r="OUO29" s="91"/>
      <c r="OUP29" s="91"/>
      <c r="OUQ29" s="91"/>
      <c r="OUR29" s="91"/>
      <c r="OUS29" s="91"/>
      <c r="OUT29" s="91"/>
      <c r="OUU29" s="91"/>
      <c r="OUV29" s="91"/>
      <c r="OUW29" s="91"/>
      <c r="OUX29" s="91"/>
      <c r="OUY29" s="91"/>
      <c r="OUZ29" s="91"/>
      <c r="OVA29" s="91"/>
      <c r="OVB29" s="91"/>
      <c r="OVC29" s="91"/>
      <c r="OVD29" s="91"/>
      <c r="OVE29" s="91"/>
      <c r="OVF29" s="91"/>
      <c r="OVG29" s="91"/>
      <c r="OVH29" s="91"/>
      <c r="OVI29" s="91"/>
      <c r="OVJ29" s="91"/>
      <c r="OVK29" s="91"/>
      <c r="OVL29" s="91"/>
      <c r="OVM29" s="91"/>
      <c r="OVN29" s="91"/>
      <c r="OVO29" s="91"/>
      <c r="OVP29" s="91"/>
      <c r="OVQ29" s="91"/>
      <c r="OVR29" s="91"/>
      <c r="OVS29" s="91"/>
      <c r="OVT29" s="91"/>
      <c r="OVU29" s="91"/>
      <c r="OVV29" s="91"/>
      <c r="OVW29" s="91"/>
      <c r="OVX29" s="91"/>
      <c r="OVY29" s="91"/>
      <c r="OVZ29" s="91"/>
      <c r="OWA29" s="91"/>
      <c r="OWB29" s="91"/>
      <c r="OWC29" s="91"/>
      <c r="OWD29" s="91"/>
      <c r="OWE29" s="91"/>
      <c r="OWF29" s="91"/>
      <c r="OWG29" s="91"/>
      <c r="OWH29" s="91"/>
      <c r="OWI29" s="91"/>
      <c r="OWJ29" s="91"/>
      <c r="OWK29" s="91"/>
      <c r="OWL29" s="91"/>
      <c r="OWM29" s="91"/>
      <c r="OWN29" s="91"/>
      <c r="OWO29" s="91"/>
      <c r="OWP29" s="91"/>
      <c r="OWQ29" s="91"/>
      <c r="OWR29" s="91"/>
      <c r="OWS29" s="91"/>
      <c r="OWT29" s="91"/>
      <c r="OWU29" s="91"/>
      <c r="OWV29" s="91"/>
      <c r="OWW29" s="91"/>
      <c r="OWX29" s="91"/>
      <c r="OWY29" s="91"/>
      <c r="OWZ29" s="91"/>
      <c r="OXA29" s="91"/>
      <c r="OXB29" s="91"/>
      <c r="OXC29" s="91"/>
      <c r="OXD29" s="91"/>
      <c r="OXE29" s="91"/>
      <c r="OXF29" s="91"/>
      <c r="OXG29" s="91"/>
      <c r="OXH29" s="91"/>
      <c r="OXI29" s="91"/>
      <c r="OXJ29" s="91"/>
      <c r="OXK29" s="91"/>
      <c r="OXL29" s="91"/>
      <c r="OXM29" s="91"/>
      <c r="OXN29" s="91"/>
      <c r="OXO29" s="91"/>
      <c r="OXP29" s="91"/>
      <c r="OXQ29" s="91"/>
      <c r="OXR29" s="91"/>
      <c r="OXS29" s="91"/>
      <c r="OXT29" s="91"/>
      <c r="OXU29" s="91"/>
      <c r="OXV29" s="91"/>
      <c r="OXW29" s="91"/>
      <c r="OXX29" s="91"/>
      <c r="OXY29" s="91"/>
      <c r="OXZ29" s="91"/>
      <c r="OYA29" s="91"/>
      <c r="OYB29" s="91"/>
      <c r="OYC29" s="91"/>
      <c r="OYD29" s="91"/>
      <c r="OYE29" s="91"/>
      <c r="OYF29" s="91"/>
      <c r="OYG29" s="91"/>
      <c r="OYH29" s="91"/>
      <c r="OYI29" s="91"/>
      <c r="OYJ29" s="91"/>
      <c r="OYK29" s="91"/>
      <c r="OYL29" s="91"/>
      <c r="OYM29" s="91"/>
      <c r="OYN29" s="91"/>
      <c r="OYO29" s="91"/>
      <c r="OYP29" s="91"/>
      <c r="OYQ29" s="91"/>
      <c r="OYR29" s="91"/>
      <c r="OYS29" s="91"/>
      <c r="OYT29" s="91"/>
      <c r="OYU29" s="91"/>
      <c r="OYV29" s="91"/>
      <c r="OYW29" s="91"/>
      <c r="OYX29" s="91"/>
      <c r="OYY29" s="91"/>
      <c r="OYZ29" s="91"/>
      <c r="OZA29" s="91"/>
      <c r="OZB29" s="91"/>
      <c r="OZC29" s="91"/>
      <c r="OZD29" s="91"/>
      <c r="OZE29" s="91"/>
      <c r="OZF29" s="91"/>
      <c r="OZG29" s="91"/>
      <c r="OZH29" s="91"/>
      <c r="OZI29" s="91"/>
      <c r="OZJ29" s="91"/>
      <c r="OZK29" s="91"/>
      <c r="OZL29" s="91"/>
      <c r="OZM29" s="91"/>
      <c r="OZN29" s="91"/>
      <c r="OZO29" s="91"/>
      <c r="OZP29" s="91"/>
      <c r="OZQ29" s="91"/>
      <c r="OZR29" s="91"/>
      <c r="OZS29" s="91"/>
      <c r="OZT29" s="91"/>
      <c r="OZU29" s="91"/>
      <c r="OZV29" s="91"/>
      <c r="OZW29" s="91"/>
      <c r="OZX29" s="91"/>
      <c r="OZY29" s="91"/>
      <c r="OZZ29" s="91"/>
      <c r="PAA29" s="91"/>
      <c r="PAB29" s="91"/>
      <c r="PAC29" s="91"/>
      <c r="PAD29" s="91"/>
      <c r="PAE29" s="91"/>
      <c r="PAF29" s="91"/>
      <c r="PAG29" s="91"/>
      <c r="PAH29" s="91"/>
      <c r="PAI29" s="91"/>
      <c r="PAJ29" s="91"/>
      <c r="PAK29" s="91"/>
      <c r="PAL29" s="91"/>
      <c r="PAM29" s="91"/>
      <c r="PAN29" s="91"/>
      <c r="PAO29" s="91"/>
      <c r="PAP29" s="91"/>
      <c r="PAQ29" s="91"/>
      <c r="PAR29" s="91"/>
      <c r="PAS29" s="91"/>
      <c r="PAT29" s="91"/>
      <c r="PAU29" s="91"/>
      <c r="PAV29" s="91"/>
      <c r="PAW29" s="91"/>
      <c r="PAX29" s="91"/>
      <c r="PAY29" s="91"/>
      <c r="PAZ29" s="91"/>
      <c r="PBA29" s="91"/>
      <c r="PBB29" s="91"/>
      <c r="PBC29" s="91"/>
      <c r="PBD29" s="91"/>
      <c r="PBE29" s="91"/>
      <c r="PBF29" s="91"/>
      <c r="PBG29" s="91"/>
      <c r="PBH29" s="91"/>
      <c r="PBI29" s="91"/>
      <c r="PBJ29" s="91"/>
      <c r="PBK29" s="91"/>
      <c r="PBL29" s="91"/>
      <c r="PBM29" s="91"/>
      <c r="PBN29" s="91"/>
      <c r="PBO29" s="91"/>
      <c r="PBP29" s="91"/>
      <c r="PBQ29" s="91"/>
      <c r="PBR29" s="91"/>
      <c r="PBS29" s="91"/>
      <c r="PBT29" s="91"/>
      <c r="PBU29" s="91"/>
      <c r="PBV29" s="91"/>
      <c r="PBW29" s="91"/>
      <c r="PBX29" s="91"/>
      <c r="PBY29" s="91"/>
      <c r="PBZ29" s="91"/>
      <c r="PCA29" s="91"/>
      <c r="PCB29" s="91"/>
      <c r="PCC29" s="91"/>
      <c r="PCD29" s="91"/>
      <c r="PCE29" s="91"/>
      <c r="PCF29" s="91"/>
      <c r="PCG29" s="91"/>
      <c r="PCH29" s="91"/>
      <c r="PCI29" s="91"/>
      <c r="PCJ29" s="91"/>
      <c r="PCK29" s="91"/>
      <c r="PCL29" s="91"/>
      <c r="PCM29" s="91"/>
      <c r="PCN29" s="91"/>
      <c r="PCO29" s="91"/>
      <c r="PCP29" s="91"/>
      <c r="PCQ29" s="91"/>
      <c r="PCR29" s="91"/>
      <c r="PCS29" s="91"/>
      <c r="PCT29" s="91"/>
      <c r="PCU29" s="91"/>
      <c r="PCV29" s="91"/>
      <c r="PCW29" s="91"/>
      <c r="PCX29" s="91"/>
      <c r="PCY29" s="91"/>
      <c r="PCZ29" s="91"/>
      <c r="PDA29" s="91"/>
      <c r="PDB29" s="91"/>
      <c r="PDC29" s="91"/>
      <c r="PDD29" s="91"/>
      <c r="PDE29" s="91"/>
      <c r="PDF29" s="91"/>
      <c r="PDG29" s="91"/>
      <c r="PDH29" s="91"/>
      <c r="PDI29" s="91"/>
      <c r="PDJ29" s="91"/>
      <c r="PDK29" s="91"/>
      <c r="PDL29" s="91"/>
      <c r="PDM29" s="91"/>
      <c r="PDN29" s="91"/>
      <c r="PDO29" s="91"/>
      <c r="PDP29" s="91"/>
      <c r="PDQ29" s="91"/>
      <c r="PDR29" s="91"/>
      <c r="PDS29" s="91"/>
      <c r="PDT29" s="91"/>
      <c r="PDU29" s="91"/>
      <c r="PDV29" s="91"/>
      <c r="PDW29" s="91"/>
      <c r="PDX29" s="91"/>
      <c r="PDY29" s="91"/>
      <c r="PDZ29" s="91"/>
      <c r="PEA29" s="91"/>
      <c r="PEB29" s="91"/>
      <c r="PEC29" s="91"/>
      <c r="PED29" s="91"/>
      <c r="PEE29" s="91"/>
      <c r="PEF29" s="91"/>
      <c r="PEG29" s="91"/>
      <c r="PEH29" s="91"/>
      <c r="PEI29" s="91"/>
      <c r="PEJ29" s="91"/>
      <c r="PEK29" s="91"/>
      <c r="PEL29" s="91"/>
      <c r="PEM29" s="91"/>
      <c r="PEN29" s="91"/>
      <c r="PEO29" s="91"/>
      <c r="PEP29" s="91"/>
      <c r="PEQ29" s="91"/>
      <c r="PER29" s="91"/>
      <c r="PES29" s="91"/>
      <c r="PET29" s="91"/>
      <c r="PEU29" s="91"/>
      <c r="PEV29" s="91"/>
      <c r="PEW29" s="91"/>
      <c r="PEX29" s="91"/>
      <c r="PEY29" s="91"/>
      <c r="PEZ29" s="91"/>
      <c r="PFA29" s="91"/>
      <c r="PFB29" s="91"/>
      <c r="PFC29" s="91"/>
      <c r="PFD29" s="91"/>
      <c r="PFE29" s="91"/>
      <c r="PFF29" s="91"/>
      <c r="PFG29" s="91"/>
      <c r="PFH29" s="91"/>
      <c r="PFI29" s="91"/>
      <c r="PFJ29" s="91"/>
      <c r="PFK29" s="91"/>
      <c r="PFL29" s="91"/>
      <c r="PFM29" s="91"/>
      <c r="PFN29" s="91"/>
      <c r="PFO29" s="91"/>
      <c r="PFP29" s="91"/>
      <c r="PFQ29" s="91"/>
      <c r="PFR29" s="91"/>
      <c r="PFS29" s="91"/>
      <c r="PFT29" s="91"/>
      <c r="PFU29" s="91"/>
      <c r="PFV29" s="91"/>
      <c r="PFW29" s="91"/>
      <c r="PFX29" s="91"/>
      <c r="PFY29" s="91"/>
      <c r="PFZ29" s="91"/>
      <c r="PGA29" s="91"/>
      <c r="PGB29" s="91"/>
      <c r="PGC29" s="91"/>
      <c r="PGD29" s="91"/>
      <c r="PGE29" s="91"/>
      <c r="PGF29" s="91"/>
      <c r="PGG29" s="91"/>
      <c r="PGH29" s="91"/>
      <c r="PGI29" s="91"/>
      <c r="PGJ29" s="91"/>
      <c r="PGK29" s="91"/>
      <c r="PGL29" s="91"/>
      <c r="PGM29" s="91"/>
      <c r="PGN29" s="91"/>
      <c r="PGO29" s="91"/>
      <c r="PGP29" s="91"/>
      <c r="PGQ29" s="91"/>
      <c r="PGR29" s="91"/>
      <c r="PGS29" s="91"/>
      <c r="PGT29" s="91"/>
      <c r="PGU29" s="91"/>
      <c r="PGV29" s="91"/>
      <c r="PGW29" s="91"/>
      <c r="PGX29" s="91"/>
      <c r="PGY29" s="91"/>
      <c r="PGZ29" s="91"/>
      <c r="PHA29" s="91"/>
      <c r="PHB29" s="91"/>
      <c r="PHC29" s="91"/>
      <c r="PHD29" s="91"/>
      <c r="PHE29" s="91"/>
      <c r="PHF29" s="91"/>
      <c r="PHG29" s="91"/>
      <c r="PHH29" s="91"/>
      <c r="PHI29" s="91"/>
      <c r="PHJ29" s="91"/>
      <c r="PHK29" s="91"/>
      <c r="PHL29" s="91"/>
      <c r="PHM29" s="91"/>
      <c r="PHN29" s="91"/>
      <c r="PHO29" s="91"/>
      <c r="PHP29" s="91"/>
      <c r="PHQ29" s="91"/>
      <c r="PHR29" s="91"/>
      <c r="PHS29" s="91"/>
      <c r="PHT29" s="91"/>
      <c r="PHU29" s="91"/>
      <c r="PHV29" s="91"/>
      <c r="PHW29" s="91"/>
      <c r="PHX29" s="91"/>
      <c r="PHY29" s="91"/>
      <c r="PHZ29" s="91"/>
      <c r="PIA29" s="91"/>
      <c r="PIB29" s="91"/>
      <c r="PIC29" s="91"/>
      <c r="PID29" s="91"/>
      <c r="PIE29" s="91"/>
      <c r="PIF29" s="91"/>
      <c r="PIG29" s="91"/>
      <c r="PIH29" s="91"/>
      <c r="PII29" s="91"/>
      <c r="PIJ29" s="91"/>
      <c r="PIK29" s="91"/>
      <c r="PIL29" s="91"/>
      <c r="PIM29" s="91"/>
      <c r="PIN29" s="91"/>
      <c r="PIO29" s="91"/>
      <c r="PIP29" s="91"/>
      <c r="PIQ29" s="91"/>
      <c r="PIR29" s="91"/>
      <c r="PIS29" s="91"/>
      <c r="PIT29" s="91"/>
      <c r="PIU29" s="91"/>
      <c r="PIV29" s="91"/>
      <c r="PIW29" s="91"/>
      <c r="PIX29" s="91"/>
      <c r="PIY29" s="91"/>
      <c r="PIZ29" s="91"/>
      <c r="PJA29" s="91"/>
      <c r="PJB29" s="91"/>
      <c r="PJC29" s="91"/>
      <c r="PJD29" s="91"/>
      <c r="PJE29" s="91"/>
      <c r="PJF29" s="91"/>
      <c r="PJG29" s="91"/>
      <c r="PJH29" s="91"/>
      <c r="PJI29" s="91"/>
      <c r="PJJ29" s="91"/>
      <c r="PJK29" s="91"/>
      <c r="PJL29" s="91"/>
      <c r="PJM29" s="91"/>
      <c r="PJN29" s="91"/>
      <c r="PJO29" s="91"/>
      <c r="PJP29" s="91"/>
      <c r="PJQ29" s="91"/>
      <c r="PJR29" s="91"/>
      <c r="PJS29" s="91"/>
      <c r="PJT29" s="91"/>
      <c r="PJU29" s="91"/>
      <c r="PJV29" s="91"/>
      <c r="PJW29" s="91"/>
      <c r="PJX29" s="91"/>
      <c r="PJY29" s="91"/>
      <c r="PJZ29" s="91"/>
      <c r="PKA29" s="91"/>
      <c r="PKB29" s="91"/>
      <c r="PKC29" s="91"/>
      <c r="PKD29" s="91"/>
      <c r="PKE29" s="91"/>
      <c r="PKF29" s="91"/>
      <c r="PKG29" s="91"/>
      <c r="PKH29" s="91"/>
      <c r="PKI29" s="91"/>
      <c r="PKJ29" s="91"/>
      <c r="PKK29" s="91"/>
      <c r="PKL29" s="91"/>
      <c r="PKM29" s="91"/>
      <c r="PKN29" s="91"/>
      <c r="PKO29" s="91"/>
      <c r="PKP29" s="91"/>
      <c r="PKQ29" s="91"/>
      <c r="PKR29" s="91"/>
      <c r="PKS29" s="91"/>
      <c r="PKT29" s="91"/>
      <c r="PKU29" s="91"/>
      <c r="PKV29" s="91"/>
      <c r="PKW29" s="91"/>
      <c r="PKX29" s="91"/>
      <c r="PKY29" s="91"/>
      <c r="PKZ29" s="91"/>
      <c r="PLA29" s="91"/>
      <c r="PLB29" s="91"/>
      <c r="PLC29" s="91"/>
      <c r="PLD29" s="91"/>
      <c r="PLE29" s="91"/>
      <c r="PLF29" s="91"/>
      <c r="PLG29" s="91"/>
      <c r="PLH29" s="91"/>
      <c r="PLI29" s="91"/>
      <c r="PLJ29" s="91"/>
      <c r="PLK29" s="91"/>
      <c r="PLL29" s="91"/>
      <c r="PLM29" s="91"/>
      <c r="PLN29" s="91"/>
      <c r="PLO29" s="91"/>
      <c r="PLP29" s="91"/>
      <c r="PLQ29" s="91"/>
      <c r="PLR29" s="91"/>
      <c r="PLS29" s="91"/>
      <c r="PLT29" s="91"/>
      <c r="PLU29" s="91"/>
      <c r="PLV29" s="91"/>
      <c r="PLW29" s="91"/>
      <c r="PLX29" s="91"/>
      <c r="PLY29" s="91"/>
      <c r="PLZ29" s="91"/>
      <c r="PMA29" s="91"/>
      <c r="PMB29" s="91"/>
      <c r="PMC29" s="91"/>
      <c r="PMD29" s="91"/>
      <c r="PME29" s="91"/>
      <c r="PMF29" s="91"/>
      <c r="PMG29" s="91"/>
      <c r="PMH29" s="91"/>
      <c r="PMI29" s="91"/>
      <c r="PMJ29" s="91"/>
      <c r="PMK29" s="91"/>
      <c r="PML29" s="91"/>
      <c r="PMM29" s="91"/>
      <c r="PMN29" s="91"/>
      <c r="PMO29" s="91"/>
      <c r="PMP29" s="91"/>
      <c r="PMQ29" s="91"/>
      <c r="PMR29" s="91"/>
      <c r="PMS29" s="91"/>
      <c r="PMT29" s="91"/>
      <c r="PMU29" s="91"/>
      <c r="PMV29" s="91"/>
      <c r="PMW29" s="91"/>
      <c r="PMX29" s="91"/>
      <c r="PMY29" s="91"/>
      <c r="PMZ29" s="91"/>
      <c r="PNA29" s="91"/>
      <c r="PNB29" s="91"/>
      <c r="PNC29" s="91"/>
      <c r="PND29" s="91"/>
      <c r="PNE29" s="91"/>
      <c r="PNF29" s="91"/>
      <c r="PNG29" s="91"/>
      <c r="PNH29" s="91"/>
      <c r="PNI29" s="91"/>
      <c r="PNJ29" s="91"/>
      <c r="PNK29" s="91"/>
      <c r="PNL29" s="91"/>
      <c r="PNM29" s="91"/>
      <c r="PNN29" s="91"/>
      <c r="PNO29" s="91"/>
      <c r="PNP29" s="91"/>
      <c r="PNQ29" s="91"/>
      <c r="PNR29" s="91"/>
      <c r="PNS29" s="91"/>
      <c r="PNT29" s="91"/>
      <c r="PNU29" s="91"/>
      <c r="PNV29" s="91"/>
      <c r="PNW29" s="91"/>
      <c r="PNX29" s="91"/>
      <c r="PNY29" s="91"/>
      <c r="PNZ29" s="91"/>
      <c r="POA29" s="91"/>
      <c r="POB29" s="91"/>
      <c r="POC29" s="91"/>
      <c r="POD29" s="91"/>
      <c r="POE29" s="91"/>
      <c r="POF29" s="91"/>
      <c r="POG29" s="91"/>
      <c r="POH29" s="91"/>
      <c r="POI29" s="91"/>
      <c r="POJ29" s="91"/>
      <c r="POK29" s="91"/>
      <c r="POL29" s="91"/>
      <c r="POM29" s="91"/>
      <c r="PON29" s="91"/>
      <c r="POO29" s="91"/>
      <c r="POP29" s="91"/>
      <c r="POQ29" s="91"/>
      <c r="POR29" s="91"/>
      <c r="POS29" s="91"/>
      <c r="POT29" s="91"/>
      <c r="POU29" s="91"/>
      <c r="POV29" s="91"/>
      <c r="POW29" s="91"/>
      <c r="POX29" s="91"/>
      <c r="POY29" s="91"/>
      <c r="POZ29" s="91"/>
      <c r="PPA29" s="91"/>
      <c r="PPB29" s="91"/>
      <c r="PPC29" s="91"/>
      <c r="PPD29" s="91"/>
      <c r="PPE29" s="91"/>
      <c r="PPF29" s="91"/>
      <c r="PPG29" s="91"/>
      <c r="PPH29" s="91"/>
      <c r="PPI29" s="91"/>
      <c r="PPJ29" s="91"/>
      <c r="PPK29" s="91"/>
      <c r="PPL29" s="91"/>
      <c r="PPM29" s="91"/>
      <c r="PPN29" s="91"/>
      <c r="PPO29" s="91"/>
      <c r="PPP29" s="91"/>
      <c r="PPQ29" s="91"/>
      <c r="PPR29" s="91"/>
      <c r="PPS29" s="91"/>
      <c r="PPT29" s="91"/>
      <c r="PPU29" s="91"/>
      <c r="PPV29" s="91"/>
      <c r="PPW29" s="91"/>
      <c r="PPX29" s="91"/>
      <c r="PPY29" s="91"/>
      <c r="PPZ29" s="91"/>
      <c r="PQA29" s="91"/>
      <c r="PQB29" s="91"/>
      <c r="PQC29" s="91"/>
      <c r="PQD29" s="91"/>
      <c r="PQE29" s="91"/>
      <c r="PQF29" s="91"/>
      <c r="PQG29" s="91"/>
      <c r="PQH29" s="91"/>
      <c r="PQI29" s="91"/>
      <c r="PQJ29" s="91"/>
      <c r="PQK29" s="91"/>
      <c r="PQL29" s="91"/>
      <c r="PQM29" s="91"/>
      <c r="PQN29" s="91"/>
      <c r="PQO29" s="91"/>
      <c r="PQP29" s="91"/>
      <c r="PQQ29" s="91"/>
      <c r="PQR29" s="91"/>
      <c r="PQS29" s="91"/>
      <c r="PQT29" s="91"/>
      <c r="PQU29" s="91"/>
      <c r="PQV29" s="91"/>
      <c r="PQW29" s="91"/>
      <c r="PQX29" s="91"/>
      <c r="PQY29" s="91"/>
      <c r="PQZ29" s="91"/>
      <c r="PRA29" s="91"/>
      <c r="PRB29" s="91"/>
      <c r="PRC29" s="91"/>
      <c r="PRD29" s="91"/>
      <c r="PRE29" s="91"/>
      <c r="PRF29" s="91"/>
      <c r="PRG29" s="91"/>
      <c r="PRH29" s="91"/>
      <c r="PRI29" s="91"/>
      <c r="PRJ29" s="91"/>
      <c r="PRK29" s="91"/>
      <c r="PRL29" s="91"/>
      <c r="PRM29" s="91"/>
      <c r="PRN29" s="91"/>
      <c r="PRO29" s="91"/>
      <c r="PRP29" s="91"/>
      <c r="PRQ29" s="91"/>
      <c r="PRR29" s="91"/>
      <c r="PRS29" s="91"/>
      <c r="PRT29" s="91"/>
      <c r="PRU29" s="91"/>
      <c r="PRV29" s="91"/>
      <c r="PRW29" s="91"/>
      <c r="PRX29" s="91"/>
      <c r="PRY29" s="91"/>
      <c r="PRZ29" s="91"/>
      <c r="PSA29" s="91"/>
      <c r="PSB29" s="91"/>
      <c r="PSC29" s="91"/>
      <c r="PSD29" s="91"/>
      <c r="PSE29" s="91"/>
      <c r="PSF29" s="91"/>
      <c r="PSG29" s="91"/>
      <c r="PSH29" s="91"/>
      <c r="PSI29" s="91"/>
      <c r="PSJ29" s="91"/>
      <c r="PSK29" s="91"/>
      <c r="PSL29" s="91"/>
      <c r="PSM29" s="91"/>
      <c r="PSN29" s="91"/>
      <c r="PSO29" s="91"/>
      <c r="PSP29" s="91"/>
      <c r="PSQ29" s="91"/>
      <c r="PSR29" s="91"/>
      <c r="PSS29" s="91"/>
      <c r="PST29" s="91"/>
      <c r="PSU29" s="91"/>
      <c r="PSV29" s="91"/>
      <c r="PSW29" s="91"/>
      <c r="PSX29" s="91"/>
      <c r="PSY29" s="91"/>
      <c r="PSZ29" s="91"/>
      <c r="PTA29" s="91"/>
      <c r="PTB29" s="91"/>
      <c r="PTC29" s="91"/>
      <c r="PTD29" s="91"/>
      <c r="PTE29" s="91"/>
      <c r="PTF29" s="91"/>
      <c r="PTG29" s="91"/>
      <c r="PTH29" s="91"/>
      <c r="PTI29" s="91"/>
      <c r="PTJ29" s="91"/>
      <c r="PTK29" s="91"/>
      <c r="PTL29" s="91"/>
      <c r="PTM29" s="91"/>
      <c r="PTN29" s="91"/>
      <c r="PTO29" s="91"/>
      <c r="PTP29" s="91"/>
      <c r="PTQ29" s="91"/>
      <c r="PTR29" s="91"/>
      <c r="PTS29" s="91"/>
      <c r="PTT29" s="91"/>
      <c r="PTU29" s="91"/>
      <c r="PTV29" s="91"/>
      <c r="PTW29" s="91"/>
      <c r="PTX29" s="91"/>
      <c r="PTY29" s="91"/>
      <c r="PTZ29" s="91"/>
      <c r="PUA29" s="91"/>
      <c r="PUB29" s="91"/>
      <c r="PUC29" s="91"/>
      <c r="PUD29" s="91"/>
      <c r="PUE29" s="91"/>
      <c r="PUF29" s="91"/>
      <c r="PUG29" s="91"/>
      <c r="PUH29" s="91"/>
      <c r="PUI29" s="91"/>
      <c r="PUJ29" s="91"/>
      <c r="PUK29" s="91"/>
      <c r="PUL29" s="91"/>
      <c r="PUM29" s="91"/>
      <c r="PUN29" s="91"/>
      <c r="PUO29" s="91"/>
      <c r="PUP29" s="91"/>
      <c r="PUQ29" s="91"/>
      <c r="PUR29" s="91"/>
      <c r="PUS29" s="91"/>
      <c r="PUT29" s="91"/>
      <c r="PUU29" s="91"/>
      <c r="PUV29" s="91"/>
      <c r="PUW29" s="91"/>
      <c r="PUX29" s="91"/>
      <c r="PUY29" s="91"/>
      <c r="PUZ29" s="91"/>
      <c r="PVA29" s="91"/>
      <c r="PVB29" s="91"/>
      <c r="PVC29" s="91"/>
      <c r="PVD29" s="91"/>
      <c r="PVE29" s="91"/>
      <c r="PVF29" s="91"/>
      <c r="PVG29" s="91"/>
      <c r="PVH29" s="91"/>
      <c r="PVI29" s="91"/>
      <c r="PVJ29" s="91"/>
      <c r="PVK29" s="91"/>
      <c r="PVL29" s="91"/>
      <c r="PVM29" s="91"/>
      <c r="PVN29" s="91"/>
      <c r="PVO29" s="91"/>
      <c r="PVP29" s="91"/>
      <c r="PVQ29" s="91"/>
      <c r="PVR29" s="91"/>
      <c r="PVS29" s="91"/>
      <c r="PVT29" s="91"/>
      <c r="PVU29" s="91"/>
      <c r="PVV29" s="91"/>
      <c r="PVW29" s="91"/>
      <c r="PVX29" s="91"/>
      <c r="PVY29" s="91"/>
      <c r="PVZ29" s="91"/>
      <c r="PWA29" s="91"/>
      <c r="PWB29" s="91"/>
      <c r="PWC29" s="91"/>
      <c r="PWD29" s="91"/>
      <c r="PWE29" s="91"/>
      <c r="PWF29" s="91"/>
      <c r="PWG29" s="91"/>
      <c r="PWH29" s="91"/>
      <c r="PWI29" s="91"/>
      <c r="PWJ29" s="91"/>
      <c r="PWK29" s="91"/>
      <c r="PWL29" s="91"/>
      <c r="PWM29" s="91"/>
      <c r="PWN29" s="91"/>
      <c r="PWO29" s="91"/>
      <c r="PWP29" s="91"/>
      <c r="PWQ29" s="91"/>
      <c r="PWR29" s="91"/>
      <c r="PWS29" s="91"/>
      <c r="PWT29" s="91"/>
      <c r="PWU29" s="91"/>
      <c r="PWV29" s="91"/>
      <c r="PWW29" s="91"/>
      <c r="PWX29" s="91"/>
      <c r="PWY29" s="91"/>
      <c r="PWZ29" s="91"/>
      <c r="PXA29" s="91"/>
      <c r="PXB29" s="91"/>
      <c r="PXC29" s="91"/>
      <c r="PXD29" s="91"/>
      <c r="PXE29" s="91"/>
      <c r="PXF29" s="91"/>
      <c r="PXG29" s="91"/>
      <c r="PXH29" s="91"/>
      <c r="PXI29" s="91"/>
      <c r="PXJ29" s="91"/>
      <c r="PXK29" s="91"/>
      <c r="PXL29" s="91"/>
      <c r="PXM29" s="91"/>
      <c r="PXN29" s="91"/>
      <c r="PXO29" s="91"/>
      <c r="PXP29" s="91"/>
      <c r="PXQ29" s="91"/>
      <c r="PXR29" s="91"/>
      <c r="PXS29" s="91"/>
      <c r="PXT29" s="91"/>
      <c r="PXU29" s="91"/>
      <c r="PXV29" s="91"/>
      <c r="PXW29" s="91"/>
      <c r="PXX29" s="91"/>
      <c r="PXY29" s="91"/>
      <c r="PXZ29" s="91"/>
      <c r="PYA29" s="91"/>
      <c r="PYB29" s="91"/>
      <c r="PYC29" s="91"/>
      <c r="PYD29" s="91"/>
      <c r="PYE29" s="91"/>
      <c r="PYF29" s="91"/>
      <c r="PYG29" s="91"/>
      <c r="PYH29" s="91"/>
      <c r="PYI29" s="91"/>
      <c r="PYJ29" s="91"/>
      <c r="PYK29" s="91"/>
      <c r="PYL29" s="91"/>
      <c r="PYM29" s="91"/>
      <c r="PYN29" s="91"/>
      <c r="PYO29" s="91"/>
      <c r="PYP29" s="91"/>
      <c r="PYQ29" s="91"/>
      <c r="PYR29" s="91"/>
      <c r="PYS29" s="91"/>
      <c r="PYT29" s="91"/>
      <c r="PYU29" s="91"/>
      <c r="PYV29" s="91"/>
      <c r="PYW29" s="91"/>
      <c r="PYX29" s="91"/>
      <c r="PYY29" s="91"/>
      <c r="PYZ29" s="91"/>
      <c r="PZA29" s="91"/>
      <c r="PZB29" s="91"/>
      <c r="PZC29" s="91"/>
      <c r="PZD29" s="91"/>
      <c r="PZE29" s="91"/>
      <c r="PZF29" s="91"/>
      <c r="PZG29" s="91"/>
      <c r="PZH29" s="91"/>
      <c r="PZI29" s="91"/>
      <c r="PZJ29" s="91"/>
      <c r="PZK29" s="91"/>
      <c r="PZL29" s="91"/>
      <c r="PZM29" s="91"/>
      <c r="PZN29" s="91"/>
      <c r="PZO29" s="91"/>
      <c r="PZP29" s="91"/>
      <c r="PZQ29" s="91"/>
      <c r="PZR29" s="91"/>
      <c r="PZS29" s="91"/>
      <c r="PZT29" s="91"/>
      <c r="PZU29" s="91"/>
      <c r="PZV29" s="91"/>
      <c r="PZW29" s="91"/>
      <c r="PZX29" s="91"/>
      <c r="PZY29" s="91"/>
      <c r="PZZ29" s="91"/>
      <c r="QAA29" s="91"/>
      <c r="QAB29" s="91"/>
      <c r="QAC29" s="91"/>
      <c r="QAD29" s="91"/>
      <c r="QAE29" s="91"/>
      <c r="QAF29" s="91"/>
      <c r="QAG29" s="91"/>
      <c r="QAH29" s="91"/>
      <c r="QAI29" s="91"/>
      <c r="QAJ29" s="91"/>
      <c r="QAK29" s="91"/>
      <c r="QAL29" s="91"/>
      <c r="QAM29" s="91"/>
      <c r="QAN29" s="91"/>
      <c r="QAO29" s="91"/>
      <c r="QAP29" s="91"/>
      <c r="QAQ29" s="91"/>
      <c r="QAR29" s="91"/>
      <c r="QAS29" s="91"/>
      <c r="QAT29" s="91"/>
      <c r="QAU29" s="91"/>
      <c r="QAV29" s="91"/>
      <c r="QAW29" s="91"/>
      <c r="QAX29" s="91"/>
      <c r="QAY29" s="91"/>
      <c r="QAZ29" s="91"/>
      <c r="QBA29" s="91"/>
      <c r="QBB29" s="91"/>
      <c r="QBC29" s="91"/>
      <c r="QBD29" s="91"/>
      <c r="QBE29" s="91"/>
      <c r="QBF29" s="91"/>
      <c r="QBG29" s="91"/>
      <c r="QBH29" s="91"/>
      <c r="QBI29" s="91"/>
      <c r="QBJ29" s="91"/>
      <c r="QBK29" s="91"/>
      <c r="QBL29" s="91"/>
      <c r="QBM29" s="91"/>
      <c r="QBN29" s="91"/>
      <c r="QBO29" s="91"/>
      <c r="QBP29" s="91"/>
      <c r="QBQ29" s="91"/>
      <c r="QBR29" s="91"/>
      <c r="QBS29" s="91"/>
      <c r="QBT29" s="91"/>
      <c r="QBU29" s="91"/>
      <c r="QBV29" s="91"/>
      <c r="QBW29" s="91"/>
      <c r="QBX29" s="91"/>
      <c r="QBY29" s="91"/>
      <c r="QBZ29" s="91"/>
      <c r="QCA29" s="91"/>
      <c r="QCB29" s="91"/>
      <c r="QCC29" s="91"/>
      <c r="QCD29" s="91"/>
      <c r="QCE29" s="91"/>
      <c r="QCF29" s="91"/>
      <c r="QCG29" s="91"/>
      <c r="QCH29" s="91"/>
      <c r="QCI29" s="91"/>
      <c r="QCJ29" s="91"/>
      <c r="QCK29" s="91"/>
      <c r="QCL29" s="91"/>
      <c r="QCM29" s="91"/>
      <c r="QCN29" s="91"/>
      <c r="QCO29" s="91"/>
      <c r="QCP29" s="91"/>
      <c r="QCQ29" s="91"/>
      <c r="QCR29" s="91"/>
      <c r="QCS29" s="91"/>
      <c r="QCT29" s="91"/>
      <c r="QCU29" s="91"/>
      <c r="QCV29" s="91"/>
      <c r="QCW29" s="91"/>
      <c r="QCX29" s="91"/>
      <c r="QCY29" s="91"/>
      <c r="QCZ29" s="91"/>
      <c r="QDA29" s="91"/>
      <c r="QDB29" s="91"/>
      <c r="QDC29" s="91"/>
      <c r="QDD29" s="91"/>
      <c r="QDE29" s="91"/>
      <c r="QDF29" s="91"/>
      <c r="QDG29" s="91"/>
      <c r="QDH29" s="91"/>
      <c r="QDI29" s="91"/>
      <c r="QDJ29" s="91"/>
      <c r="QDK29" s="91"/>
      <c r="QDL29" s="91"/>
      <c r="QDM29" s="91"/>
      <c r="QDN29" s="91"/>
      <c r="QDO29" s="91"/>
      <c r="QDP29" s="91"/>
      <c r="QDQ29" s="91"/>
      <c r="QDR29" s="91"/>
      <c r="QDS29" s="91"/>
      <c r="QDT29" s="91"/>
      <c r="QDU29" s="91"/>
      <c r="QDV29" s="91"/>
      <c r="QDW29" s="91"/>
      <c r="QDX29" s="91"/>
      <c r="QDY29" s="91"/>
      <c r="QDZ29" s="91"/>
      <c r="QEA29" s="91"/>
      <c r="QEB29" s="91"/>
      <c r="QEC29" s="91"/>
      <c r="QED29" s="91"/>
      <c r="QEE29" s="91"/>
      <c r="QEF29" s="91"/>
      <c r="QEG29" s="91"/>
      <c r="QEH29" s="91"/>
      <c r="QEI29" s="91"/>
      <c r="QEJ29" s="91"/>
      <c r="QEK29" s="91"/>
      <c r="QEL29" s="91"/>
      <c r="QEM29" s="91"/>
      <c r="QEN29" s="91"/>
      <c r="QEO29" s="91"/>
      <c r="QEP29" s="91"/>
      <c r="QEQ29" s="91"/>
      <c r="QER29" s="91"/>
      <c r="QES29" s="91"/>
      <c r="QET29" s="91"/>
      <c r="QEU29" s="91"/>
      <c r="QEV29" s="91"/>
      <c r="QEW29" s="91"/>
      <c r="QEX29" s="91"/>
      <c r="QEY29" s="91"/>
      <c r="QEZ29" s="91"/>
      <c r="QFA29" s="91"/>
      <c r="QFB29" s="91"/>
      <c r="QFC29" s="91"/>
      <c r="QFD29" s="91"/>
      <c r="QFE29" s="91"/>
      <c r="QFF29" s="91"/>
      <c r="QFG29" s="91"/>
      <c r="QFH29" s="91"/>
      <c r="QFI29" s="91"/>
      <c r="QFJ29" s="91"/>
      <c r="QFK29" s="91"/>
      <c r="QFL29" s="91"/>
      <c r="QFM29" s="91"/>
      <c r="QFN29" s="91"/>
      <c r="QFO29" s="91"/>
      <c r="QFP29" s="91"/>
      <c r="QFQ29" s="91"/>
      <c r="QFR29" s="91"/>
      <c r="QFS29" s="91"/>
      <c r="QFT29" s="91"/>
      <c r="QFU29" s="91"/>
      <c r="QFV29" s="91"/>
      <c r="QFW29" s="91"/>
      <c r="QFX29" s="91"/>
      <c r="QFY29" s="91"/>
      <c r="QFZ29" s="91"/>
      <c r="QGA29" s="91"/>
      <c r="QGB29" s="91"/>
      <c r="QGC29" s="91"/>
      <c r="QGD29" s="91"/>
      <c r="QGE29" s="91"/>
      <c r="QGF29" s="91"/>
      <c r="QGG29" s="91"/>
      <c r="QGH29" s="91"/>
      <c r="QGI29" s="91"/>
      <c r="QGJ29" s="91"/>
      <c r="QGK29" s="91"/>
      <c r="QGL29" s="91"/>
      <c r="QGM29" s="91"/>
      <c r="QGN29" s="91"/>
      <c r="QGO29" s="91"/>
      <c r="QGP29" s="91"/>
      <c r="QGQ29" s="91"/>
      <c r="QGR29" s="91"/>
      <c r="QGS29" s="91"/>
      <c r="QGT29" s="91"/>
      <c r="QGU29" s="91"/>
      <c r="QGV29" s="91"/>
      <c r="QGW29" s="91"/>
      <c r="QGX29" s="91"/>
      <c r="QGY29" s="91"/>
      <c r="QGZ29" s="91"/>
      <c r="QHA29" s="91"/>
      <c r="QHB29" s="91"/>
      <c r="QHC29" s="91"/>
      <c r="QHD29" s="91"/>
      <c r="QHE29" s="91"/>
      <c r="QHF29" s="91"/>
      <c r="QHG29" s="91"/>
      <c r="QHH29" s="91"/>
      <c r="QHI29" s="91"/>
      <c r="QHJ29" s="91"/>
      <c r="QHK29" s="91"/>
      <c r="QHL29" s="91"/>
      <c r="QHM29" s="91"/>
      <c r="QHN29" s="91"/>
      <c r="QHO29" s="91"/>
      <c r="QHP29" s="91"/>
      <c r="QHQ29" s="91"/>
      <c r="QHR29" s="91"/>
      <c r="QHS29" s="91"/>
      <c r="QHT29" s="91"/>
      <c r="QHU29" s="91"/>
      <c r="QHV29" s="91"/>
      <c r="QHW29" s="91"/>
      <c r="QHX29" s="91"/>
      <c r="QHY29" s="91"/>
      <c r="QHZ29" s="91"/>
      <c r="QIA29" s="91"/>
      <c r="QIB29" s="91"/>
      <c r="QIC29" s="91"/>
      <c r="QID29" s="91"/>
      <c r="QIE29" s="91"/>
      <c r="QIF29" s="91"/>
      <c r="QIG29" s="91"/>
      <c r="QIH29" s="91"/>
      <c r="QII29" s="91"/>
      <c r="QIJ29" s="91"/>
      <c r="QIK29" s="91"/>
      <c r="QIL29" s="91"/>
      <c r="QIM29" s="91"/>
      <c r="QIN29" s="91"/>
      <c r="QIO29" s="91"/>
      <c r="QIP29" s="91"/>
      <c r="QIQ29" s="91"/>
      <c r="QIR29" s="91"/>
      <c r="QIS29" s="91"/>
      <c r="QIT29" s="91"/>
      <c r="QIU29" s="91"/>
      <c r="QIV29" s="91"/>
      <c r="QIW29" s="91"/>
      <c r="QIX29" s="91"/>
      <c r="QIY29" s="91"/>
      <c r="QIZ29" s="91"/>
      <c r="QJA29" s="91"/>
      <c r="QJB29" s="91"/>
      <c r="QJC29" s="91"/>
      <c r="QJD29" s="91"/>
      <c r="QJE29" s="91"/>
      <c r="QJF29" s="91"/>
      <c r="QJG29" s="91"/>
      <c r="QJH29" s="91"/>
      <c r="QJI29" s="91"/>
      <c r="QJJ29" s="91"/>
      <c r="QJK29" s="91"/>
      <c r="QJL29" s="91"/>
      <c r="QJM29" s="91"/>
      <c r="QJN29" s="91"/>
      <c r="QJO29" s="91"/>
      <c r="QJP29" s="91"/>
      <c r="QJQ29" s="91"/>
      <c r="QJR29" s="91"/>
      <c r="QJS29" s="91"/>
      <c r="QJT29" s="91"/>
      <c r="QJU29" s="91"/>
      <c r="QJV29" s="91"/>
      <c r="QJW29" s="91"/>
      <c r="QJX29" s="91"/>
      <c r="QJY29" s="91"/>
      <c r="QJZ29" s="91"/>
      <c r="QKA29" s="91"/>
      <c r="QKB29" s="91"/>
      <c r="QKC29" s="91"/>
      <c r="QKD29" s="91"/>
      <c r="QKE29" s="91"/>
      <c r="QKF29" s="91"/>
      <c r="QKG29" s="91"/>
      <c r="QKH29" s="91"/>
      <c r="QKI29" s="91"/>
      <c r="QKJ29" s="91"/>
      <c r="QKK29" s="91"/>
      <c r="QKL29" s="91"/>
      <c r="QKM29" s="91"/>
      <c r="QKN29" s="91"/>
      <c r="QKO29" s="91"/>
      <c r="QKP29" s="91"/>
      <c r="QKQ29" s="91"/>
      <c r="QKR29" s="91"/>
      <c r="QKS29" s="91"/>
      <c r="QKT29" s="91"/>
      <c r="QKU29" s="91"/>
      <c r="QKV29" s="91"/>
      <c r="QKW29" s="91"/>
      <c r="QKX29" s="91"/>
      <c r="QKY29" s="91"/>
      <c r="QKZ29" s="91"/>
      <c r="QLA29" s="91"/>
      <c r="QLB29" s="91"/>
      <c r="QLC29" s="91"/>
      <c r="QLD29" s="91"/>
      <c r="QLE29" s="91"/>
      <c r="QLF29" s="91"/>
      <c r="QLG29" s="91"/>
      <c r="QLH29" s="91"/>
      <c r="QLI29" s="91"/>
      <c r="QLJ29" s="91"/>
      <c r="QLK29" s="91"/>
      <c r="QLL29" s="91"/>
      <c r="QLM29" s="91"/>
      <c r="QLN29" s="91"/>
      <c r="QLO29" s="91"/>
      <c r="QLP29" s="91"/>
      <c r="QLQ29" s="91"/>
      <c r="QLR29" s="91"/>
      <c r="QLS29" s="91"/>
      <c r="QLT29" s="91"/>
      <c r="QLU29" s="91"/>
      <c r="QLV29" s="91"/>
      <c r="QLW29" s="91"/>
      <c r="QLX29" s="91"/>
      <c r="QLY29" s="91"/>
      <c r="QLZ29" s="91"/>
      <c r="QMA29" s="91"/>
      <c r="QMB29" s="91"/>
      <c r="QMC29" s="91"/>
      <c r="QMD29" s="91"/>
      <c r="QME29" s="91"/>
      <c r="QMF29" s="91"/>
      <c r="QMG29" s="91"/>
      <c r="QMH29" s="91"/>
      <c r="QMI29" s="91"/>
      <c r="QMJ29" s="91"/>
      <c r="QMK29" s="91"/>
      <c r="QML29" s="91"/>
      <c r="QMM29" s="91"/>
      <c r="QMN29" s="91"/>
      <c r="QMO29" s="91"/>
      <c r="QMP29" s="91"/>
      <c r="QMQ29" s="91"/>
      <c r="QMR29" s="91"/>
      <c r="QMS29" s="91"/>
      <c r="QMT29" s="91"/>
      <c r="QMU29" s="91"/>
      <c r="QMV29" s="91"/>
      <c r="QMW29" s="91"/>
      <c r="QMX29" s="91"/>
      <c r="QMY29" s="91"/>
      <c r="QMZ29" s="91"/>
      <c r="QNA29" s="91"/>
      <c r="QNB29" s="91"/>
      <c r="QNC29" s="91"/>
      <c r="QND29" s="91"/>
      <c r="QNE29" s="91"/>
      <c r="QNF29" s="91"/>
      <c r="QNG29" s="91"/>
      <c r="QNH29" s="91"/>
      <c r="QNI29" s="91"/>
      <c r="QNJ29" s="91"/>
      <c r="QNK29" s="91"/>
      <c r="QNL29" s="91"/>
      <c r="QNM29" s="91"/>
      <c r="QNN29" s="91"/>
      <c r="QNO29" s="91"/>
      <c r="QNP29" s="91"/>
      <c r="QNQ29" s="91"/>
      <c r="QNR29" s="91"/>
      <c r="QNS29" s="91"/>
      <c r="QNT29" s="91"/>
      <c r="QNU29" s="91"/>
      <c r="QNV29" s="91"/>
      <c r="QNW29" s="91"/>
      <c r="QNX29" s="91"/>
      <c r="QNY29" s="91"/>
      <c r="QNZ29" s="91"/>
      <c r="QOA29" s="91"/>
      <c r="QOB29" s="91"/>
      <c r="QOC29" s="91"/>
      <c r="QOD29" s="91"/>
      <c r="QOE29" s="91"/>
      <c r="QOF29" s="91"/>
      <c r="QOG29" s="91"/>
      <c r="QOH29" s="91"/>
      <c r="QOI29" s="91"/>
      <c r="QOJ29" s="91"/>
      <c r="QOK29" s="91"/>
      <c r="QOL29" s="91"/>
      <c r="QOM29" s="91"/>
      <c r="QON29" s="91"/>
      <c r="QOO29" s="91"/>
      <c r="QOP29" s="91"/>
      <c r="QOQ29" s="91"/>
      <c r="QOR29" s="91"/>
      <c r="QOS29" s="91"/>
      <c r="QOT29" s="91"/>
      <c r="QOU29" s="91"/>
      <c r="QOV29" s="91"/>
      <c r="QOW29" s="91"/>
      <c r="QOX29" s="91"/>
      <c r="QOY29" s="91"/>
      <c r="QOZ29" s="91"/>
      <c r="QPA29" s="91"/>
      <c r="QPB29" s="91"/>
      <c r="QPC29" s="91"/>
      <c r="QPD29" s="91"/>
      <c r="QPE29" s="91"/>
      <c r="QPF29" s="91"/>
      <c r="QPG29" s="91"/>
      <c r="QPH29" s="91"/>
      <c r="QPI29" s="91"/>
      <c r="QPJ29" s="91"/>
      <c r="QPK29" s="91"/>
      <c r="QPL29" s="91"/>
      <c r="QPM29" s="91"/>
      <c r="QPN29" s="91"/>
      <c r="QPO29" s="91"/>
      <c r="QPP29" s="91"/>
      <c r="QPQ29" s="91"/>
      <c r="QPR29" s="91"/>
      <c r="QPS29" s="91"/>
      <c r="QPT29" s="91"/>
      <c r="QPU29" s="91"/>
      <c r="QPV29" s="91"/>
      <c r="QPW29" s="91"/>
      <c r="QPX29" s="91"/>
      <c r="QPY29" s="91"/>
      <c r="QPZ29" s="91"/>
      <c r="QQA29" s="91"/>
      <c r="QQB29" s="91"/>
      <c r="QQC29" s="91"/>
      <c r="QQD29" s="91"/>
      <c r="QQE29" s="91"/>
      <c r="QQF29" s="91"/>
      <c r="QQG29" s="91"/>
      <c r="QQH29" s="91"/>
      <c r="QQI29" s="91"/>
      <c r="QQJ29" s="91"/>
      <c r="QQK29" s="91"/>
      <c r="QQL29" s="91"/>
      <c r="QQM29" s="91"/>
      <c r="QQN29" s="91"/>
      <c r="QQO29" s="91"/>
      <c r="QQP29" s="91"/>
      <c r="QQQ29" s="91"/>
      <c r="QQR29" s="91"/>
      <c r="QQS29" s="91"/>
      <c r="QQT29" s="91"/>
      <c r="QQU29" s="91"/>
      <c r="QQV29" s="91"/>
      <c r="QQW29" s="91"/>
      <c r="QQX29" s="91"/>
      <c r="QQY29" s="91"/>
      <c r="QQZ29" s="91"/>
      <c r="QRA29" s="91"/>
      <c r="QRB29" s="91"/>
      <c r="QRC29" s="91"/>
      <c r="QRD29" s="91"/>
      <c r="QRE29" s="91"/>
      <c r="QRF29" s="91"/>
      <c r="QRG29" s="91"/>
      <c r="QRH29" s="91"/>
      <c r="QRI29" s="91"/>
      <c r="QRJ29" s="91"/>
      <c r="QRK29" s="91"/>
      <c r="QRL29" s="91"/>
      <c r="QRM29" s="91"/>
      <c r="QRN29" s="91"/>
      <c r="QRO29" s="91"/>
      <c r="QRP29" s="91"/>
      <c r="QRQ29" s="91"/>
      <c r="QRR29" s="91"/>
      <c r="QRS29" s="91"/>
      <c r="QRT29" s="91"/>
      <c r="QRU29" s="91"/>
      <c r="QRV29" s="91"/>
      <c r="QRW29" s="91"/>
      <c r="QRX29" s="91"/>
      <c r="QRY29" s="91"/>
      <c r="QRZ29" s="91"/>
      <c r="QSA29" s="91"/>
      <c r="QSB29" s="91"/>
      <c r="QSC29" s="91"/>
      <c r="QSD29" s="91"/>
      <c r="QSE29" s="91"/>
      <c r="QSF29" s="91"/>
      <c r="QSG29" s="91"/>
      <c r="QSH29" s="91"/>
      <c r="QSI29" s="91"/>
      <c r="QSJ29" s="91"/>
      <c r="QSK29" s="91"/>
      <c r="QSL29" s="91"/>
      <c r="QSM29" s="91"/>
      <c r="QSN29" s="91"/>
      <c r="QSO29" s="91"/>
      <c r="QSP29" s="91"/>
      <c r="QSQ29" s="91"/>
      <c r="QSR29" s="91"/>
      <c r="QSS29" s="91"/>
      <c r="QST29" s="91"/>
      <c r="QSU29" s="91"/>
      <c r="QSV29" s="91"/>
      <c r="QSW29" s="91"/>
      <c r="QSX29" s="91"/>
      <c r="QSY29" s="91"/>
      <c r="QSZ29" s="91"/>
      <c r="QTA29" s="91"/>
      <c r="QTB29" s="91"/>
      <c r="QTC29" s="91"/>
      <c r="QTD29" s="91"/>
      <c r="QTE29" s="91"/>
      <c r="QTF29" s="91"/>
      <c r="QTG29" s="91"/>
      <c r="QTH29" s="91"/>
      <c r="QTI29" s="91"/>
      <c r="QTJ29" s="91"/>
      <c r="QTK29" s="91"/>
      <c r="QTL29" s="91"/>
      <c r="QTM29" s="91"/>
      <c r="QTN29" s="91"/>
      <c r="QTO29" s="91"/>
      <c r="QTP29" s="91"/>
      <c r="QTQ29" s="91"/>
      <c r="QTR29" s="91"/>
      <c r="QTS29" s="91"/>
      <c r="QTT29" s="91"/>
      <c r="QTU29" s="91"/>
      <c r="QTV29" s="91"/>
      <c r="QTW29" s="91"/>
      <c r="QTX29" s="91"/>
      <c r="QTY29" s="91"/>
      <c r="QTZ29" s="91"/>
      <c r="QUA29" s="91"/>
      <c r="QUB29" s="91"/>
      <c r="QUC29" s="91"/>
      <c r="QUD29" s="91"/>
      <c r="QUE29" s="91"/>
      <c r="QUF29" s="91"/>
      <c r="QUG29" s="91"/>
      <c r="QUH29" s="91"/>
      <c r="QUI29" s="91"/>
      <c r="QUJ29" s="91"/>
      <c r="QUK29" s="91"/>
      <c r="QUL29" s="91"/>
      <c r="QUM29" s="91"/>
      <c r="QUN29" s="91"/>
      <c r="QUO29" s="91"/>
      <c r="QUP29" s="91"/>
      <c r="QUQ29" s="91"/>
      <c r="QUR29" s="91"/>
      <c r="QUS29" s="91"/>
      <c r="QUT29" s="91"/>
      <c r="QUU29" s="91"/>
      <c r="QUV29" s="91"/>
      <c r="QUW29" s="91"/>
      <c r="QUX29" s="91"/>
      <c r="QUY29" s="91"/>
      <c r="QUZ29" s="91"/>
      <c r="QVA29" s="91"/>
      <c r="QVB29" s="91"/>
      <c r="QVC29" s="91"/>
      <c r="QVD29" s="91"/>
      <c r="QVE29" s="91"/>
      <c r="QVF29" s="91"/>
      <c r="QVG29" s="91"/>
      <c r="QVH29" s="91"/>
      <c r="QVI29" s="91"/>
      <c r="QVJ29" s="91"/>
      <c r="QVK29" s="91"/>
      <c r="QVL29" s="91"/>
      <c r="QVM29" s="91"/>
      <c r="QVN29" s="91"/>
      <c r="QVO29" s="91"/>
      <c r="QVP29" s="91"/>
      <c r="QVQ29" s="91"/>
      <c r="QVR29" s="91"/>
      <c r="QVS29" s="91"/>
      <c r="QVT29" s="91"/>
      <c r="QVU29" s="91"/>
      <c r="QVV29" s="91"/>
      <c r="QVW29" s="91"/>
      <c r="QVX29" s="91"/>
      <c r="QVY29" s="91"/>
      <c r="QVZ29" s="91"/>
      <c r="QWA29" s="91"/>
      <c r="QWB29" s="91"/>
      <c r="QWC29" s="91"/>
      <c r="QWD29" s="91"/>
      <c r="QWE29" s="91"/>
      <c r="QWF29" s="91"/>
      <c r="QWG29" s="91"/>
      <c r="QWH29" s="91"/>
      <c r="QWI29" s="91"/>
      <c r="QWJ29" s="91"/>
      <c r="QWK29" s="91"/>
      <c r="QWL29" s="91"/>
      <c r="QWM29" s="91"/>
      <c r="QWN29" s="91"/>
      <c r="QWO29" s="91"/>
      <c r="QWP29" s="91"/>
      <c r="QWQ29" s="91"/>
      <c r="QWR29" s="91"/>
      <c r="QWS29" s="91"/>
      <c r="QWT29" s="91"/>
      <c r="QWU29" s="91"/>
      <c r="QWV29" s="91"/>
      <c r="QWW29" s="91"/>
      <c r="QWX29" s="91"/>
      <c r="QWY29" s="91"/>
      <c r="QWZ29" s="91"/>
      <c r="QXA29" s="91"/>
      <c r="QXB29" s="91"/>
      <c r="QXC29" s="91"/>
      <c r="QXD29" s="91"/>
      <c r="QXE29" s="91"/>
      <c r="QXF29" s="91"/>
      <c r="QXG29" s="91"/>
      <c r="QXH29" s="91"/>
      <c r="QXI29" s="91"/>
      <c r="QXJ29" s="91"/>
      <c r="QXK29" s="91"/>
      <c r="QXL29" s="91"/>
      <c r="QXM29" s="91"/>
      <c r="QXN29" s="91"/>
      <c r="QXO29" s="91"/>
      <c r="QXP29" s="91"/>
      <c r="QXQ29" s="91"/>
      <c r="QXR29" s="91"/>
      <c r="QXS29" s="91"/>
      <c r="QXT29" s="91"/>
      <c r="QXU29" s="91"/>
      <c r="QXV29" s="91"/>
      <c r="QXW29" s="91"/>
      <c r="QXX29" s="91"/>
      <c r="QXY29" s="91"/>
      <c r="QXZ29" s="91"/>
      <c r="QYA29" s="91"/>
      <c r="QYB29" s="91"/>
      <c r="QYC29" s="91"/>
      <c r="QYD29" s="91"/>
      <c r="QYE29" s="91"/>
      <c r="QYF29" s="91"/>
      <c r="QYG29" s="91"/>
      <c r="QYH29" s="91"/>
      <c r="QYI29" s="91"/>
      <c r="QYJ29" s="91"/>
      <c r="QYK29" s="91"/>
      <c r="QYL29" s="91"/>
      <c r="QYM29" s="91"/>
      <c r="QYN29" s="91"/>
      <c r="QYO29" s="91"/>
      <c r="QYP29" s="91"/>
      <c r="QYQ29" s="91"/>
      <c r="QYR29" s="91"/>
      <c r="QYS29" s="91"/>
      <c r="QYT29" s="91"/>
      <c r="QYU29" s="91"/>
      <c r="QYV29" s="91"/>
      <c r="QYW29" s="91"/>
      <c r="QYX29" s="91"/>
      <c r="QYY29" s="91"/>
      <c r="QYZ29" s="91"/>
      <c r="QZA29" s="91"/>
      <c r="QZB29" s="91"/>
      <c r="QZC29" s="91"/>
      <c r="QZD29" s="91"/>
      <c r="QZE29" s="91"/>
      <c r="QZF29" s="91"/>
      <c r="QZG29" s="91"/>
      <c r="QZH29" s="91"/>
      <c r="QZI29" s="91"/>
      <c r="QZJ29" s="91"/>
      <c r="QZK29" s="91"/>
      <c r="QZL29" s="91"/>
      <c r="QZM29" s="91"/>
      <c r="QZN29" s="91"/>
      <c r="QZO29" s="91"/>
      <c r="QZP29" s="91"/>
      <c r="QZQ29" s="91"/>
      <c r="QZR29" s="91"/>
      <c r="QZS29" s="91"/>
      <c r="QZT29" s="91"/>
      <c r="QZU29" s="91"/>
      <c r="QZV29" s="91"/>
      <c r="QZW29" s="91"/>
      <c r="QZX29" s="91"/>
      <c r="QZY29" s="91"/>
      <c r="QZZ29" s="91"/>
      <c r="RAA29" s="91"/>
      <c r="RAB29" s="91"/>
      <c r="RAC29" s="91"/>
      <c r="RAD29" s="91"/>
      <c r="RAE29" s="91"/>
      <c r="RAF29" s="91"/>
      <c r="RAG29" s="91"/>
      <c r="RAH29" s="91"/>
      <c r="RAI29" s="91"/>
      <c r="RAJ29" s="91"/>
      <c r="RAK29" s="91"/>
      <c r="RAL29" s="91"/>
      <c r="RAM29" s="91"/>
      <c r="RAN29" s="91"/>
      <c r="RAO29" s="91"/>
      <c r="RAP29" s="91"/>
      <c r="RAQ29" s="91"/>
      <c r="RAR29" s="91"/>
      <c r="RAS29" s="91"/>
      <c r="RAT29" s="91"/>
      <c r="RAU29" s="91"/>
      <c r="RAV29" s="91"/>
      <c r="RAW29" s="91"/>
      <c r="RAX29" s="91"/>
      <c r="RAY29" s="91"/>
      <c r="RAZ29" s="91"/>
      <c r="RBA29" s="91"/>
      <c r="RBB29" s="91"/>
      <c r="RBC29" s="91"/>
      <c r="RBD29" s="91"/>
      <c r="RBE29" s="91"/>
      <c r="RBF29" s="91"/>
      <c r="RBG29" s="91"/>
      <c r="RBH29" s="91"/>
      <c r="RBI29" s="91"/>
      <c r="RBJ29" s="91"/>
      <c r="RBK29" s="91"/>
      <c r="RBL29" s="91"/>
      <c r="RBM29" s="91"/>
      <c r="RBN29" s="91"/>
      <c r="RBO29" s="91"/>
      <c r="RBP29" s="91"/>
      <c r="RBQ29" s="91"/>
      <c r="RBR29" s="91"/>
      <c r="RBS29" s="91"/>
      <c r="RBT29" s="91"/>
      <c r="RBU29" s="91"/>
      <c r="RBV29" s="91"/>
      <c r="RBW29" s="91"/>
      <c r="RBX29" s="91"/>
      <c r="RBY29" s="91"/>
      <c r="RBZ29" s="91"/>
      <c r="RCA29" s="91"/>
      <c r="RCB29" s="91"/>
      <c r="RCC29" s="91"/>
      <c r="RCD29" s="91"/>
      <c r="RCE29" s="91"/>
      <c r="RCF29" s="91"/>
      <c r="RCG29" s="91"/>
      <c r="RCH29" s="91"/>
      <c r="RCI29" s="91"/>
      <c r="RCJ29" s="91"/>
      <c r="RCK29" s="91"/>
      <c r="RCL29" s="91"/>
      <c r="RCM29" s="91"/>
      <c r="RCN29" s="91"/>
      <c r="RCO29" s="91"/>
      <c r="RCP29" s="91"/>
      <c r="RCQ29" s="91"/>
      <c r="RCR29" s="91"/>
      <c r="RCS29" s="91"/>
      <c r="RCT29" s="91"/>
      <c r="RCU29" s="91"/>
      <c r="RCV29" s="91"/>
      <c r="RCW29" s="91"/>
      <c r="RCX29" s="91"/>
      <c r="RCY29" s="91"/>
      <c r="RCZ29" s="91"/>
      <c r="RDA29" s="91"/>
      <c r="RDB29" s="91"/>
      <c r="RDC29" s="91"/>
      <c r="RDD29" s="91"/>
      <c r="RDE29" s="91"/>
      <c r="RDF29" s="91"/>
      <c r="RDG29" s="91"/>
      <c r="RDH29" s="91"/>
      <c r="RDI29" s="91"/>
      <c r="RDJ29" s="91"/>
      <c r="RDK29" s="91"/>
      <c r="RDL29" s="91"/>
      <c r="RDM29" s="91"/>
      <c r="RDN29" s="91"/>
      <c r="RDO29" s="91"/>
      <c r="RDP29" s="91"/>
      <c r="RDQ29" s="91"/>
      <c r="RDR29" s="91"/>
      <c r="RDS29" s="91"/>
      <c r="RDT29" s="91"/>
      <c r="RDU29" s="91"/>
      <c r="RDV29" s="91"/>
      <c r="RDW29" s="91"/>
      <c r="RDX29" s="91"/>
      <c r="RDY29" s="91"/>
      <c r="RDZ29" s="91"/>
      <c r="REA29" s="91"/>
      <c r="REB29" s="91"/>
      <c r="REC29" s="91"/>
      <c r="RED29" s="91"/>
      <c r="REE29" s="91"/>
      <c r="REF29" s="91"/>
      <c r="REG29" s="91"/>
      <c r="REH29" s="91"/>
      <c r="REI29" s="91"/>
      <c r="REJ29" s="91"/>
      <c r="REK29" s="91"/>
      <c r="REL29" s="91"/>
      <c r="REM29" s="91"/>
      <c r="REN29" s="91"/>
      <c r="REO29" s="91"/>
      <c r="REP29" s="91"/>
      <c r="REQ29" s="91"/>
      <c r="RER29" s="91"/>
      <c r="RES29" s="91"/>
      <c r="RET29" s="91"/>
      <c r="REU29" s="91"/>
      <c r="REV29" s="91"/>
      <c r="REW29" s="91"/>
      <c r="REX29" s="91"/>
      <c r="REY29" s="91"/>
      <c r="REZ29" s="91"/>
      <c r="RFA29" s="91"/>
      <c r="RFB29" s="91"/>
      <c r="RFC29" s="91"/>
      <c r="RFD29" s="91"/>
      <c r="RFE29" s="91"/>
      <c r="RFF29" s="91"/>
      <c r="RFG29" s="91"/>
      <c r="RFH29" s="91"/>
      <c r="RFI29" s="91"/>
      <c r="RFJ29" s="91"/>
      <c r="RFK29" s="91"/>
      <c r="RFL29" s="91"/>
      <c r="RFM29" s="91"/>
      <c r="RFN29" s="91"/>
      <c r="RFO29" s="91"/>
      <c r="RFP29" s="91"/>
      <c r="RFQ29" s="91"/>
      <c r="RFR29" s="91"/>
      <c r="RFS29" s="91"/>
      <c r="RFT29" s="91"/>
      <c r="RFU29" s="91"/>
      <c r="RFV29" s="91"/>
      <c r="RFW29" s="91"/>
      <c r="RFX29" s="91"/>
      <c r="RFY29" s="91"/>
      <c r="RFZ29" s="91"/>
      <c r="RGA29" s="91"/>
      <c r="RGB29" s="91"/>
      <c r="RGC29" s="91"/>
      <c r="RGD29" s="91"/>
      <c r="RGE29" s="91"/>
      <c r="RGF29" s="91"/>
      <c r="RGG29" s="91"/>
      <c r="RGH29" s="91"/>
      <c r="RGI29" s="91"/>
      <c r="RGJ29" s="91"/>
      <c r="RGK29" s="91"/>
      <c r="RGL29" s="91"/>
      <c r="RGM29" s="91"/>
      <c r="RGN29" s="91"/>
      <c r="RGO29" s="91"/>
      <c r="RGP29" s="91"/>
      <c r="RGQ29" s="91"/>
      <c r="RGR29" s="91"/>
      <c r="RGS29" s="91"/>
      <c r="RGT29" s="91"/>
      <c r="RGU29" s="91"/>
      <c r="RGV29" s="91"/>
      <c r="RGW29" s="91"/>
      <c r="RGX29" s="91"/>
      <c r="RGY29" s="91"/>
      <c r="RGZ29" s="91"/>
      <c r="RHA29" s="91"/>
      <c r="RHB29" s="91"/>
      <c r="RHC29" s="91"/>
      <c r="RHD29" s="91"/>
      <c r="RHE29" s="91"/>
      <c r="RHF29" s="91"/>
      <c r="RHG29" s="91"/>
      <c r="RHH29" s="91"/>
      <c r="RHI29" s="91"/>
      <c r="RHJ29" s="91"/>
      <c r="RHK29" s="91"/>
      <c r="RHL29" s="91"/>
      <c r="RHM29" s="91"/>
      <c r="RHN29" s="91"/>
      <c r="RHO29" s="91"/>
      <c r="RHP29" s="91"/>
      <c r="RHQ29" s="91"/>
      <c r="RHR29" s="91"/>
      <c r="RHS29" s="91"/>
      <c r="RHT29" s="91"/>
      <c r="RHU29" s="91"/>
      <c r="RHV29" s="91"/>
      <c r="RHW29" s="91"/>
      <c r="RHX29" s="91"/>
      <c r="RHY29" s="91"/>
      <c r="RHZ29" s="91"/>
      <c r="RIA29" s="91"/>
      <c r="RIB29" s="91"/>
      <c r="RIC29" s="91"/>
      <c r="RID29" s="91"/>
      <c r="RIE29" s="91"/>
      <c r="RIF29" s="91"/>
      <c r="RIG29" s="91"/>
      <c r="RIH29" s="91"/>
      <c r="RII29" s="91"/>
      <c r="RIJ29" s="91"/>
      <c r="RIK29" s="91"/>
      <c r="RIL29" s="91"/>
      <c r="RIM29" s="91"/>
      <c r="RIN29" s="91"/>
      <c r="RIO29" s="91"/>
      <c r="RIP29" s="91"/>
      <c r="RIQ29" s="91"/>
      <c r="RIR29" s="91"/>
      <c r="RIS29" s="91"/>
      <c r="RIT29" s="91"/>
      <c r="RIU29" s="91"/>
      <c r="RIV29" s="91"/>
      <c r="RIW29" s="91"/>
      <c r="RIX29" s="91"/>
      <c r="RIY29" s="91"/>
      <c r="RIZ29" s="91"/>
      <c r="RJA29" s="91"/>
      <c r="RJB29" s="91"/>
      <c r="RJC29" s="91"/>
      <c r="RJD29" s="91"/>
      <c r="RJE29" s="91"/>
      <c r="RJF29" s="91"/>
      <c r="RJG29" s="91"/>
      <c r="RJH29" s="91"/>
      <c r="RJI29" s="91"/>
      <c r="RJJ29" s="91"/>
      <c r="RJK29" s="91"/>
      <c r="RJL29" s="91"/>
      <c r="RJM29" s="91"/>
      <c r="RJN29" s="91"/>
      <c r="RJO29" s="91"/>
      <c r="RJP29" s="91"/>
      <c r="RJQ29" s="91"/>
      <c r="RJR29" s="91"/>
      <c r="RJS29" s="91"/>
      <c r="RJT29" s="91"/>
      <c r="RJU29" s="91"/>
      <c r="RJV29" s="91"/>
      <c r="RJW29" s="91"/>
      <c r="RJX29" s="91"/>
      <c r="RJY29" s="91"/>
      <c r="RJZ29" s="91"/>
      <c r="RKA29" s="91"/>
      <c r="RKB29" s="91"/>
      <c r="RKC29" s="91"/>
      <c r="RKD29" s="91"/>
      <c r="RKE29" s="91"/>
      <c r="RKF29" s="91"/>
      <c r="RKG29" s="91"/>
      <c r="RKH29" s="91"/>
      <c r="RKI29" s="91"/>
      <c r="RKJ29" s="91"/>
      <c r="RKK29" s="91"/>
      <c r="RKL29" s="91"/>
      <c r="RKM29" s="91"/>
      <c r="RKN29" s="91"/>
      <c r="RKO29" s="91"/>
      <c r="RKP29" s="91"/>
      <c r="RKQ29" s="91"/>
      <c r="RKR29" s="91"/>
      <c r="RKS29" s="91"/>
      <c r="RKT29" s="91"/>
      <c r="RKU29" s="91"/>
      <c r="RKV29" s="91"/>
      <c r="RKW29" s="91"/>
      <c r="RKX29" s="91"/>
      <c r="RKY29" s="91"/>
      <c r="RKZ29" s="91"/>
      <c r="RLA29" s="91"/>
      <c r="RLB29" s="91"/>
      <c r="RLC29" s="91"/>
      <c r="RLD29" s="91"/>
      <c r="RLE29" s="91"/>
      <c r="RLF29" s="91"/>
      <c r="RLG29" s="91"/>
      <c r="RLH29" s="91"/>
      <c r="RLI29" s="91"/>
      <c r="RLJ29" s="91"/>
      <c r="RLK29" s="91"/>
      <c r="RLL29" s="91"/>
      <c r="RLM29" s="91"/>
      <c r="RLN29" s="91"/>
      <c r="RLO29" s="91"/>
      <c r="RLP29" s="91"/>
      <c r="RLQ29" s="91"/>
      <c r="RLR29" s="91"/>
      <c r="RLS29" s="91"/>
      <c r="RLT29" s="91"/>
      <c r="RLU29" s="91"/>
      <c r="RLV29" s="91"/>
      <c r="RLW29" s="91"/>
      <c r="RLX29" s="91"/>
      <c r="RLY29" s="91"/>
      <c r="RLZ29" s="91"/>
      <c r="RMA29" s="91"/>
      <c r="RMB29" s="91"/>
      <c r="RMC29" s="91"/>
      <c r="RMD29" s="91"/>
      <c r="RME29" s="91"/>
      <c r="RMF29" s="91"/>
      <c r="RMG29" s="91"/>
      <c r="RMH29" s="91"/>
      <c r="RMI29" s="91"/>
      <c r="RMJ29" s="91"/>
      <c r="RMK29" s="91"/>
      <c r="RML29" s="91"/>
      <c r="RMM29" s="91"/>
      <c r="RMN29" s="91"/>
      <c r="RMO29" s="91"/>
      <c r="RMP29" s="91"/>
      <c r="RMQ29" s="91"/>
      <c r="RMR29" s="91"/>
      <c r="RMS29" s="91"/>
      <c r="RMT29" s="91"/>
      <c r="RMU29" s="91"/>
      <c r="RMV29" s="91"/>
      <c r="RMW29" s="91"/>
      <c r="RMX29" s="91"/>
      <c r="RMY29" s="91"/>
      <c r="RMZ29" s="91"/>
      <c r="RNA29" s="91"/>
      <c r="RNB29" s="91"/>
      <c r="RNC29" s="91"/>
      <c r="RND29" s="91"/>
      <c r="RNE29" s="91"/>
      <c r="RNF29" s="91"/>
      <c r="RNG29" s="91"/>
      <c r="RNH29" s="91"/>
      <c r="RNI29" s="91"/>
      <c r="RNJ29" s="91"/>
      <c r="RNK29" s="91"/>
      <c r="RNL29" s="91"/>
      <c r="RNM29" s="91"/>
      <c r="RNN29" s="91"/>
      <c r="RNO29" s="91"/>
      <c r="RNP29" s="91"/>
      <c r="RNQ29" s="91"/>
      <c r="RNR29" s="91"/>
      <c r="RNS29" s="91"/>
      <c r="RNT29" s="91"/>
      <c r="RNU29" s="91"/>
      <c r="RNV29" s="91"/>
      <c r="RNW29" s="91"/>
      <c r="RNX29" s="91"/>
      <c r="RNY29" s="91"/>
      <c r="RNZ29" s="91"/>
      <c r="ROA29" s="91"/>
      <c r="ROB29" s="91"/>
      <c r="ROC29" s="91"/>
      <c r="ROD29" s="91"/>
      <c r="ROE29" s="91"/>
      <c r="ROF29" s="91"/>
      <c r="ROG29" s="91"/>
      <c r="ROH29" s="91"/>
      <c r="ROI29" s="91"/>
      <c r="ROJ29" s="91"/>
      <c r="ROK29" s="91"/>
      <c r="ROL29" s="91"/>
      <c r="ROM29" s="91"/>
      <c r="RON29" s="91"/>
      <c r="ROO29" s="91"/>
      <c r="ROP29" s="91"/>
      <c r="ROQ29" s="91"/>
      <c r="ROR29" s="91"/>
      <c r="ROS29" s="91"/>
      <c r="ROT29" s="91"/>
      <c r="ROU29" s="91"/>
      <c r="ROV29" s="91"/>
      <c r="ROW29" s="91"/>
      <c r="ROX29" s="91"/>
      <c r="ROY29" s="91"/>
      <c r="ROZ29" s="91"/>
      <c r="RPA29" s="91"/>
      <c r="RPB29" s="91"/>
      <c r="RPC29" s="91"/>
      <c r="RPD29" s="91"/>
      <c r="RPE29" s="91"/>
      <c r="RPF29" s="91"/>
      <c r="RPG29" s="91"/>
      <c r="RPH29" s="91"/>
      <c r="RPI29" s="91"/>
      <c r="RPJ29" s="91"/>
      <c r="RPK29" s="91"/>
      <c r="RPL29" s="91"/>
      <c r="RPM29" s="91"/>
      <c r="RPN29" s="91"/>
      <c r="RPO29" s="91"/>
      <c r="RPP29" s="91"/>
      <c r="RPQ29" s="91"/>
      <c r="RPR29" s="91"/>
      <c r="RPS29" s="91"/>
      <c r="RPT29" s="91"/>
      <c r="RPU29" s="91"/>
      <c r="RPV29" s="91"/>
      <c r="RPW29" s="91"/>
      <c r="RPX29" s="91"/>
      <c r="RPY29" s="91"/>
      <c r="RPZ29" s="91"/>
      <c r="RQA29" s="91"/>
      <c r="RQB29" s="91"/>
      <c r="RQC29" s="91"/>
      <c r="RQD29" s="91"/>
      <c r="RQE29" s="91"/>
      <c r="RQF29" s="91"/>
      <c r="RQG29" s="91"/>
      <c r="RQH29" s="91"/>
      <c r="RQI29" s="91"/>
      <c r="RQJ29" s="91"/>
      <c r="RQK29" s="91"/>
      <c r="RQL29" s="91"/>
      <c r="RQM29" s="91"/>
      <c r="RQN29" s="91"/>
      <c r="RQO29" s="91"/>
      <c r="RQP29" s="91"/>
      <c r="RQQ29" s="91"/>
      <c r="RQR29" s="91"/>
      <c r="RQS29" s="91"/>
      <c r="RQT29" s="91"/>
      <c r="RQU29" s="91"/>
      <c r="RQV29" s="91"/>
      <c r="RQW29" s="91"/>
      <c r="RQX29" s="91"/>
      <c r="RQY29" s="91"/>
      <c r="RQZ29" s="91"/>
      <c r="RRA29" s="91"/>
      <c r="RRB29" s="91"/>
      <c r="RRC29" s="91"/>
      <c r="RRD29" s="91"/>
      <c r="RRE29" s="91"/>
      <c r="RRF29" s="91"/>
      <c r="RRG29" s="91"/>
      <c r="RRH29" s="91"/>
      <c r="RRI29" s="91"/>
      <c r="RRJ29" s="91"/>
      <c r="RRK29" s="91"/>
      <c r="RRL29" s="91"/>
      <c r="RRM29" s="91"/>
      <c r="RRN29" s="91"/>
      <c r="RRO29" s="91"/>
      <c r="RRP29" s="91"/>
      <c r="RRQ29" s="91"/>
      <c r="RRR29" s="91"/>
      <c r="RRS29" s="91"/>
      <c r="RRT29" s="91"/>
      <c r="RRU29" s="91"/>
      <c r="RRV29" s="91"/>
      <c r="RRW29" s="91"/>
      <c r="RRX29" s="91"/>
      <c r="RRY29" s="91"/>
      <c r="RRZ29" s="91"/>
      <c r="RSA29" s="91"/>
      <c r="RSB29" s="91"/>
      <c r="RSC29" s="91"/>
      <c r="RSD29" s="91"/>
      <c r="RSE29" s="91"/>
      <c r="RSF29" s="91"/>
      <c r="RSG29" s="91"/>
      <c r="RSH29" s="91"/>
      <c r="RSI29" s="91"/>
      <c r="RSJ29" s="91"/>
      <c r="RSK29" s="91"/>
      <c r="RSL29" s="91"/>
      <c r="RSM29" s="91"/>
      <c r="RSN29" s="91"/>
      <c r="RSO29" s="91"/>
      <c r="RSP29" s="91"/>
      <c r="RSQ29" s="91"/>
      <c r="RSR29" s="91"/>
      <c r="RSS29" s="91"/>
      <c r="RST29" s="91"/>
      <c r="RSU29" s="91"/>
      <c r="RSV29" s="91"/>
      <c r="RSW29" s="91"/>
      <c r="RSX29" s="91"/>
      <c r="RSY29" s="91"/>
      <c r="RSZ29" s="91"/>
      <c r="RTA29" s="91"/>
      <c r="RTB29" s="91"/>
      <c r="RTC29" s="91"/>
      <c r="RTD29" s="91"/>
      <c r="RTE29" s="91"/>
      <c r="RTF29" s="91"/>
      <c r="RTG29" s="91"/>
      <c r="RTH29" s="91"/>
      <c r="RTI29" s="91"/>
      <c r="RTJ29" s="91"/>
      <c r="RTK29" s="91"/>
      <c r="RTL29" s="91"/>
      <c r="RTM29" s="91"/>
      <c r="RTN29" s="91"/>
      <c r="RTO29" s="91"/>
      <c r="RTP29" s="91"/>
      <c r="RTQ29" s="91"/>
      <c r="RTR29" s="91"/>
      <c r="RTS29" s="91"/>
      <c r="RTT29" s="91"/>
      <c r="RTU29" s="91"/>
      <c r="RTV29" s="91"/>
      <c r="RTW29" s="91"/>
      <c r="RTX29" s="91"/>
      <c r="RTY29" s="91"/>
      <c r="RTZ29" s="91"/>
      <c r="RUA29" s="91"/>
      <c r="RUB29" s="91"/>
      <c r="RUC29" s="91"/>
      <c r="RUD29" s="91"/>
      <c r="RUE29" s="91"/>
      <c r="RUF29" s="91"/>
      <c r="RUG29" s="91"/>
      <c r="RUH29" s="91"/>
      <c r="RUI29" s="91"/>
      <c r="RUJ29" s="91"/>
      <c r="RUK29" s="91"/>
      <c r="RUL29" s="91"/>
      <c r="RUM29" s="91"/>
      <c r="RUN29" s="91"/>
      <c r="RUO29" s="91"/>
      <c r="RUP29" s="91"/>
      <c r="RUQ29" s="91"/>
      <c r="RUR29" s="91"/>
      <c r="RUS29" s="91"/>
      <c r="RUT29" s="91"/>
      <c r="RUU29" s="91"/>
      <c r="RUV29" s="91"/>
      <c r="RUW29" s="91"/>
      <c r="RUX29" s="91"/>
      <c r="RUY29" s="91"/>
      <c r="RUZ29" s="91"/>
      <c r="RVA29" s="91"/>
      <c r="RVB29" s="91"/>
      <c r="RVC29" s="91"/>
      <c r="RVD29" s="91"/>
      <c r="RVE29" s="91"/>
      <c r="RVF29" s="91"/>
      <c r="RVG29" s="91"/>
      <c r="RVH29" s="91"/>
      <c r="RVI29" s="91"/>
      <c r="RVJ29" s="91"/>
      <c r="RVK29" s="91"/>
      <c r="RVL29" s="91"/>
      <c r="RVM29" s="91"/>
      <c r="RVN29" s="91"/>
      <c r="RVO29" s="91"/>
      <c r="RVP29" s="91"/>
      <c r="RVQ29" s="91"/>
      <c r="RVR29" s="91"/>
      <c r="RVS29" s="91"/>
      <c r="RVT29" s="91"/>
      <c r="RVU29" s="91"/>
      <c r="RVV29" s="91"/>
      <c r="RVW29" s="91"/>
      <c r="RVX29" s="91"/>
      <c r="RVY29" s="91"/>
      <c r="RVZ29" s="91"/>
      <c r="RWA29" s="91"/>
      <c r="RWB29" s="91"/>
      <c r="RWC29" s="91"/>
      <c r="RWD29" s="91"/>
      <c r="RWE29" s="91"/>
      <c r="RWF29" s="91"/>
      <c r="RWG29" s="91"/>
      <c r="RWH29" s="91"/>
      <c r="RWI29" s="91"/>
      <c r="RWJ29" s="91"/>
      <c r="RWK29" s="91"/>
      <c r="RWL29" s="91"/>
      <c r="RWM29" s="91"/>
      <c r="RWN29" s="91"/>
      <c r="RWO29" s="91"/>
      <c r="RWP29" s="91"/>
      <c r="RWQ29" s="91"/>
      <c r="RWR29" s="91"/>
      <c r="RWS29" s="91"/>
      <c r="RWT29" s="91"/>
      <c r="RWU29" s="91"/>
      <c r="RWV29" s="91"/>
      <c r="RWW29" s="91"/>
      <c r="RWX29" s="91"/>
      <c r="RWY29" s="91"/>
      <c r="RWZ29" s="91"/>
      <c r="RXA29" s="91"/>
      <c r="RXB29" s="91"/>
      <c r="RXC29" s="91"/>
      <c r="RXD29" s="91"/>
      <c r="RXE29" s="91"/>
      <c r="RXF29" s="91"/>
      <c r="RXG29" s="91"/>
      <c r="RXH29" s="91"/>
      <c r="RXI29" s="91"/>
      <c r="RXJ29" s="91"/>
      <c r="RXK29" s="91"/>
      <c r="RXL29" s="91"/>
      <c r="RXM29" s="91"/>
      <c r="RXN29" s="91"/>
      <c r="RXO29" s="91"/>
      <c r="RXP29" s="91"/>
      <c r="RXQ29" s="91"/>
      <c r="RXR29" s="91"/>
      <c r="RXS29" s="91"/>
      <c r="RXT29" s="91"/>
      <c r="RXU29" s="91"/>
      <c r="RXV29" s="91"/>
      <c r="RXW29" s="91"/>
      <c r="RXX29" s="91"/>
      <c r="RXY29" s="91"/>
      <c r="RXZ29" s="91"/>
      <c r="RYA29" s="91"/>
      <c r="RYB29" s="91"/>
      <c r="RYC29" s="91"/>
      <c r="RYD29" s="91"/>
      <c r="RYE29" s="91"/>
      <c r="RYF29" s="91"/>
      <c r="RYG29" s="91"/>
      <c r="RYH29" s="91"/>
      <c r="RYI29" s="91"/>
      <c r="RYJ29" s="91"/>
      <c r="RYK29" s="91"/>
      <c r="RYL29" s="91"/>
      <c r="RYM29" s="91"/>
      <c r="RYN29" s="91"/>
      <c r="RYO29" s="91"/>
      <c r="RYP29" s="91"/>
      <c r="RYQ29" s="91"/>
      <c r="RYR29" s="91"/>
      <c r="RYS29" s="91"/>
      <c r="RYT29" s="91"/>
      <c r="RYU29" s="91"/>
      <c r="RYV29" s="91"/>
      <c r="RYW29" s="91"/>
      <c r="RYX29" s="91"/>
      <c r="RYY29" s="91"/>
      <c r="RYZ29" s="91"/>
      <c r="RZA29" s="91"/>
      <c r="RZB29" s="91"/>
      <c r="RZC29" s="91"/>
      <c r="RZD29" s="91"/>
      <c r="RZE29" s="91"/>
      <c r="RZF29" s="91"/>
      <c r="RZG29" s="91"/>
      <c r="RZH29" s="91"/>
      <c r="RZI29" s="91"/>
      <c r="RZJ29" s="91"/>
      <c r="RZK29" s="91"/>
      <c r="RZL29" s="91"/>
      <c r="RZM29" s="91"/>
      <c r="RZN29" s="91"/>
      <c r="RZO29" s="91"/>
      <c r="RZP29" s="91"/>
      <c r="RZQ29" s="91"/>
      <c r="RZR29" s="91"/>
      <c r="RZS29" s="91"/>
      <c r="RZT29" s="91"/>
      <c r="RZU29" s="91"/>
      <c r="RZV29" s="91"/>
      <c r="RZW29" s="91"/>
      <c r="RZX29" s="91"/>
      <c r="RZY29" s="91"/>
      <c r="RZZ29" s="91"/>
      <c r="SAA29" s="91"/>
      <c r="SAB29" s="91"/>
      <c r="SAC29" s="91"/>
      <c r="SAD29" s="91"/>
      <c r="SAE29" s="91"/>
      <c r="SAF29" s="91"/>
      <c r="SAG29" s="91"/>
      <c r="SAH29" s="91"/>
      <c r="SAI29" s="91"/>
      <c r="SAJ29" s="91"/>
      <c r="SAK29" s="91"/>
      <c r="SAL29" s="91"/>
      <c r="SAM29" s="91"/>
      <c r="SAN29" s="91"/>
      <c r="SAO29" s="91"/>
      <c r="SAP29" s="91"/>
      <c r="SAQ29" s="91"/>
      <c r="SAR29" s="91"/>
      <c r="SAS29" s="91"/>
      <c r="SAT29" s="91"/>
      <c r="SAU29" s="91"/>
      <c r="SAV29" s="91"/>
      <c r="SAW29" s="91"/>
      <c r="SAX29" s="91"/>
      <c r="SAY29" s="91"/>
      <c r="SAZ29" s="91"/>
      <c r="SBA29" s="91"/>
      <c r="SBB29" s="91"/>
      <c r="SBC29" s="91"/>
      <c r="SBD29" s="91"/>
      <c r="SBE29" s="91"/>
      <c r="SBF29" s="91"/>
      <c r="SBG29" s="91"/>
      <c r="SBH29" s="91"/>
      <c r="SBI29" s="91"/>
      <c r="SBJ29" s="91"/>
      <c r="SBK29" s="91"/>
      <c r="SBL29" s="91"/>
      <c r="SBM29" s="91"/>
      <c r="SBN29" s="91"/>
      <c r="SBO29" s="91"/>
      <c r="SBP29" s="91"/>
      <c r="SBQ29" s="91"/>
      <c r="SBR29" s="91"/>
      <c r="SBS29" s="91"/>
      <c r="SBT29" s="91"/>
      <c r="SBU29" s="91"/>
      <c r="SBV29" s="91"/>
      <c r="SBW29" s="91"/>
      <c r="SBX29" s="91"/>
      <c r="SBY29" s="91"/>
      <c r="SBZ29" s="91"/>
      <c r="SCA29" s="91"/>
      <c r="SCB29" s="91"/>
      <c r="SCC29" s="91"/>
      <c r="SCD29" s="91"/>
      <c r="SCE29" s="91"/>
      <c r="SCF29" s="91"/>
      <c r="SCG29" s="91"/>
      <c r="SCH29" s="91"/>
      <c r="SCI29" s="91"/>
      <c r="SCJ29" s="91"/>
      <c r="SCK29" s="91"/>
      <c r="SCL29" s="91"/>
      <c r="SCM29" s="91"/>
      <c r="SCN29" s="91"/>
      <c r="SCO29" s="91"/>
      <c r="SCP29" s="91"/>
      <c r="SCQ29" s="91"/>
      <c r="SCR29" s="91"/>
      <c r="SCS29" s="91"/>
      <c r="SCT29" s="91"/>
      <c r="SCU29" s="91"/>
      <c r="SCV29" s="91"/>
      <c r="SCW29" s="91"/>
      <c r="SCX29" s="91"/>
      <c r="SCY29" s="91"/>
      <c r="SCZ29" s="91"/>
      <c r="SDA29" s="91"/>
      <c r="SDB29" s="91"/>
      <c r="SDC29" s="91"/>
      <c r="SDD29" s="91"/>
      <c r="SDE29" s="91"/>
      <c r="SDF29" s="91"/>
      <c r="SDG29" s="91"/>
      <c r="SDH29" s="91"/>
      <c r="SDI29" s="91"/>
      <c r="SDJ29" s="91"/>
      <c r="SDK29" s="91"/>
      <c r="SDL29" s="91"/>
      <c r="SDM29" s="91"/>
      <c r="SDN29" s="91"/>
      <c r="SDO29" s="91"/>
      <c r="SDP29" s="91"/>
      <c r="SDQ29" s="91"/>
      <c r="SDR29" s="91"/>
      <c r="SDS29" s="91"/>
      <c r="SDT29" s="91"/>
      <c r="SDU29" s="91"/>
      <c r="SDV29" s="91"/>
      <c r="SDW29" s="91"/>
      <c r="SDX29" s="91"/>
      <c r="SDY29" s="91"/>
      <c r="SDZ29" s="91"/>
      <c r="SEA29" s="91"/>
      <c r="SEB29" s="91"/>
      <c r="SEC29" s="91"/>
      <c r="SED29" s="91"/>
      <c r="SEE29" s="91"/>
      <c r="SEF29" s="91"/>
      <c r="SEG29" s="91"/>
      <c r="SEH29" s="91"/>
      <c r="SEI29" s="91"/>
      <c r="SEJ29" s="91"/>
      <c r="SEK29" s="91"/>
      <c r="SEL29" s="91"/>
      <c r="SEM29" s="91"/>
      <c r="SEN29" s="91"/>
      <c r="SEO29" s="91"/>
      <c r="SEP29" s="91"/>
      <c r="SEQ29" s="91"/>
      <c r="SER29" s="91"/>
      <c r="SES29" s="91"/>
      <c r="SET29" s="91"/>
      <c r="SEU29" s="91"/>
      <c r="SEV29" s="91"/>
      <c r="SEW29" s="91"/>
      <c r="SEX29" s="91"/>
      <c r="SEY29" s="91"/>
      <c r="SEZ29" s="91"/>
      <c r="SFA29" s="91"/>
      <c r="SFB29" s="91"/>
      <c r="SFC29" s="91"/>
      <c r="SFD29" s="91"/>
      <c r="SFE29" s="91"/>
      <c r="SFF29" s="91"/>
      <c r="SFG29" s="91"/>
      <c r="SFH29" s="91"/>
      <c r="SFI29" s="91"/>
      <c r="SFJ29" s="91"/>
      <c r="SFK29" s="91"/>
      <c r="SFL29" s="91"/>
      <c r="SFM29" s="91"/>
      <c r="SFN29" s="91"/>
      <c r="SFO29" s="91"/>
      <c r="SFP29" s="91"/>
      <c r="SFQ29" s="91"/>
      <c r="SFR29" s="91"/>
      <c r="SFS29" s="91"/>
      <c r="SFT29" s="91"/>
      <c r="SFU29" s="91"/>
      <c r="SFV29" s="91"/>
      <c r="SFW29" s="91"/>
      <c r="SFX29" s="91"/>
      <c r="SFY29" s="91"/>
      <c r="SFZ29" s="91"/>
      <c r="SGA29" s="91"/>
      <c r="SGB29" s="91"/>
      <c r="SGC29" s="91"/>
      <c r="SGD29" s="91"/>
      <c r="SGE29" s="91"/>
      <c r="SGF29" s="91"/>
      <c r="SGG29" s="91"/>
      <c r="SGH29" s="91"/>
      <c r="SGI29" s="91"/>
      <c r="SGJ29" s="91"/>
      <c r="SGK29" s="91"/>
      <c r="SGL29" s="91"/>
      <c r="SGM29" s="91"/>
      <c r="SGN29" s="91"/>
      <c r="SGO29" s="91"/>
      <c r="SGP29" s="91"/>
      <c r="SGQ29" s="91"/>
      <c r="SGR29" s="91"/>
      <c r="SGS29" s="91"/>
      <c r="SGT29" s="91"/>
      <c r="SGU29" s="91"/>
      <c r="SGV29" s="91"/>
      <c r="SGW29" s="91"/>
      <c r="SGX29" s="91"/>
      <c r="SGY29" s="91"/>
      <c r="SGZ29" s="91"/>
      <c r="SHA29" s="91"/>
      <c r="SHB29" s="91"/>
      <c r="SHC29" s="91"/>
      <c r="SHD29" s="91"/>
      <c r="SHE29" s="91"/>
      <c r="SHF29" s="91"/>
      <c r="SHG29" s="91"/>
      <c r="SHH29" s="91"/>
      <c r="SHI29" s="91"/>
      <c r="SHJ29" s="91"/>
      <c r="SHK29" s="91"/>
      <c r="SHL29" s="91"/>
      <c r="SHM29" s="91"/>
      <c r="SHN29" s="91"/>
      <c r="SHO29" s="91"/>
      <c r="SHP29" s="91"/>
      <c r="SHQ29" s="91"/>
      <c r="SHR29" s="91"/>
      <c r="SHS29" s="91"/>
      <c r="SHT29" s="91"/>
      <c r="SHU29" s="91"/>
      <c r="SHV29" s="91"/>
      <c r="SHW29" s="91"/>
      <c r="SHX29" s="91"/>
      <c r="SHY29" s="91"/>
      <c r="SHZ29" s="91"/>
      <c r="SIA29" s="91"/>
      <c r="SIB29" s="91"/>
      <c r="SIC29" s="91"/>
      <c r="SID29" s="91"/>
      <c r="SIE29" s="91"/>
      <c r="SIF29" s="91"/>
      <c r="SIG29" s="91"/>
      <c r="SIH29" s="91"/>
      <c r="SII29" s="91"/>
      <c r="SIJ29" s="91"/>
      <c r="SIK29" s="91"/>
      <c r="SIL29" s="91"/>
      <c r="SIM29" s="91"/>
      <c r="SIN29" s="91"/>
      <c r="SIO29" s="91"/>
      <c r="SIP29" s="91"/>
      <c r="SIQ29" s="91"/>
      <c r="SIR29" s="91"/>
      <c r="SIS29" s="91"/>
      <c r="SIT29" s="91"/>
      <c r="SIU29" s="91"/>
      <c r="SIV29" s="91"/>
      <c r="SIW29" s="91"/>
      <c r="SIX29" s="91"/>
      <c r="SIY29" s="91"/>
      <c r="SIZ29" s="91"/>
      <c r="SJA29" s="91"/>
      <c r="SJB29" s="91"/>
      <c r="SJC29" s="91"/>
      <c r="SJD29" s="91"/>
      <c r="SJE29" s="91"/>
      <c r="SJF29" s="91"/>
      <c r="SJG29" s="91"/>
      <c r="SJH29" s="91"/>
      <c r="SJI29" s="91"/>
      <c r="SJJ29" s="91"/>
      <c r="SJK29" s="91"/>
      <c r="SJL29" s="91"/>
      <c r="SJM29" s="91"/>
      <c r="SJN29" s="91"/>
      <c r="SJO29" s="91"/>
      <c r="SJP29" s="91"/>
      <c r="SJQ29" s="91"/>
      <c r="SJR29" s="91"/>
      <c r="SJS29" s="91"/>
      <c r="SJT29" s="91"/>
      <c r="SJU29" s="91"/>
      <c r="SJV29" s="91"/>
      <c r="SJW29" s="91"/>
      <c r="SJX29" s="91"/>
      <c r="SJY29" s="91"/>
      <c r="SJZ29" s="91"/>
      <c r="SKA29" s="91"/>
      <c r="SKB29" s="91"/>
      <c r="SKC29" s="91"/>
      <c r="SKD29" s="91"/>
      <c r="SKE29" s="91"/>
      <c r="SKF29" s="91"/>
      <c r="SKG29" s="91"/>
      <c r="SKH29" s="91"/>
      <c r="SKI29" s="91"/>
      <c r="SKJ29" s="91"/>
      <c r="SKK29" s="91"/>
      <c r="SKL29" s="91"/>
      <c r="SKM29" s="91"/>
      <c r="SKN29" s="91"/>
      <c r="SKO29" s="91"/>
      <c r="SKP29" s="91"/>
      <c r="SKQ29" s="91"/>
      <c r="SKR29" s="91"/>
      <c r="SKS29" s="91"/>
      <c r="SKT29" s="91"/>
      <c r="SKU29" s="91"/>
      <c r="SKV29" s="91"/>
      <c r="SKW29" s="91"/>
      <c r="SKX29" s="91"/>
      <c r="SKY29" s="91"/>
      <c r="SKZ29" s="91"/>
      <c r="SLA29" s="91"/>
      <c r="SLB29" s="91"/>
      <c r="SLC29" s="91"/>
      <c r="SLD29" s="91"/>
      <c r="SLE29" s="91"/>
      <c r="SLF29" s="91"/>
      <c r="SLG29" s="91"/>
      <c r="SLH29" s="91"/>
      <c r="SLI29" s="91"/>
      <c r="SLJ29" s="91"/>
      <c r="SLK29" s="91"/>
      <c r="SLL29" s="91"/>
      <c r="SLM29" s="91"/>
      <c r="SLN29" s="91"/>
      <c r="SLO29" s="91"/>
      <c r="SLP29" s="91"/>
      <c r="SLQ29" s="91"/>
      <c r="SLR29" s="91"/>
      <c r="SLS29" s="91"/>
      <c r="SLT29" s="91"/>
      <c r="SLU29" s="91"/>
      <c r="SLV29" s="91"/>
      <c r="SLW29" s="91"/>
      <c r="SLX29" s="91"/>
      <c r="SLY29" s="91"/>
      <c r="SLZ29" s="91"/>
      <c r="SMA29" s="91"/>
      <c r="SMB29" s="91"/>
      <c r="SMC29" s="91"/>
      <c r="SMD29" s="91"/>
      <c r="SME29" s="91"/>
      <c r="SMF29" s="91"/>
      <c r="SMG29" s="91"/>
      <c r="SMH29" s="91"/>
      <c r="SMI29" s="91"/>
      <c r="SMJ29" s="91"/>
      <c r="SMK29" s="91"/>
      <c r="SML29" s="91"/>
      <c r="SMM29" s="91"/>
      <c r="SMN29" s="91"/>
      <c r="SMO29" s="91"/>
      <c r="SMP29" s="91"/>
      <c r="SMQ29" s="91"/>
      <c r="SMR29" s="91"/>
      <c r="SMS29" s="91"/>
      <c r="SMT29" s="91"/>
      <c r="SMU29" s="91"/>
      <c r="SMV29" s="91"/>
      <c r="SMW29" s="91"/>
      <c r="SMX29" s="91"/>
      <c r="SMY29" s="91"/>
      <c r="SMZ29" s="91"/>
      <c r="SNA29" s="91"/>
      <c r="SNB29" s="91"/>
      <c r="SNC29" s="91"/>
      <c r="SND29" s="91"/>
      <c r="SNE29" s="91"/>
      <c r="SNF29" s="91"/>
      <c r="SNG29" s="91"/>
      <c r="SNH29" s="91"/>
      <c r="SNI29" s="91"/>
      <c r="SNJ29" s="91"/>
      <c r="SNK29" s="91"/>
      <c r="SNL29" s="91"/>
      <c r="SNM29" s="91"/>
      <c r="SNN29" s="91"/>
      <c r="SNO29" s="91"/>
      <c r="SNP29" s="91"/>
      <c r="SNQ29" s="91"/>
      <c r="SNR29" s="91"/>
      <c r="SNS29" s="91"/>
      <c r="SNT29" s="91"/>
      <c r="SNU29" s="91"/>
      <c r="SNV29" s="91"/>
      <c r="SNW29" s="91"/>
      <c r="SNX29" s="91"/>
      <c r="SNY29" s="91"/>
      <c r="SNZ29" s="91"/>
      <c r="SOA29" s="91"/>
      <c r="SOB29" s="91"/>
      <c r="SOC29" s="91"/>
      <c r="SOD29" s="91"/>
      <c r="SOE29" s="91"/>
      <c r="SOF29" s="91"/>
      <c r="SOG29" s="91"/>
      <c r="SOH29" s="91"/>
      <c r="SOI29" s="91"/>
      <c r="SOJ29" s="91"/>
      <c r="SOK29" s="91"/>
      <c r="SOL29" s="91"/>
      <c r="SOM29" s="91"/>
      <c r="SON29" s="91"/>
      <c r="SOO29" s="91"/>
      <c r="SOP29" s="91"/>
      <c r="SOQ29" s="91"/>
      <c r="SOR29" s="91"/>
      <c r="SOS29" s="91"/>
      <c r="SOT29" s="91"/>
      <c r="SOU29" s="91"/>
      <c r="SOV29" s="91"/>
      <c r="SOW29" s="91"/>
      <c r="SOX29" s="91"/>
      <c r="SOY29" s="91"/>
      <c r="SOZ29" s="91"/>
      <c r="SPA29" s="91"/>
      <c r="SPB29" s="91"/>
      <c r="SPC29" s="91"/>
      <c r="SPD29" s="91"/>
      <c r="SPE29" s="91"/>
      <c r="SPF29" s="91"/>
      <c r="SPG29" s="91"/>
      <c r="SPH29" s="91"/>
      <c r="SPI29" s="91"/>
      <c r="SPJ29" s="91"/>
      <c r="SPK29" s="91"/>
      <c r="SPL29" s="91"/>
      <c r="SPM29" s="91"/>
      <c r="SPN29" s="91"/>
      <c r="SPO29" s="91"/>
      <c r="SPP29" s="91"/>
      <c r="SPQ29" s="91"/>
      <c r="SPR29" s="91"/>
      <c r="SPS29" s="91"/>
      <c r="SPT29" s="91"/>
      <c r="SPU29" s="91"/>
      <c r="SPV29" s="91"/>
      <c r="SPW29" s="91"/>
      <c r="SPX29" s="91"/>
      <c r="SPY29" s="91"/>
      <c r="SPZ29" s="91"/>
      <c r="SQA29" s="91"/>
      <c r="SQB29" s="91"/>
      <c r="SQC29" s="91"/>
      <c r="SQD29" s="91"/>
      <c r="SQE29" s="91"/>
      <c r="SQF29" s="91"/>
      <c r="SQG29" s="91"/>
      <c r="SQH29" s="91"/>
      <c r="SQI29" s="91"/>
      <c r="SQJ29" s="91"/>
      <c r="SQK29" s="91"/>
      <c r="SQL29" s="91"/>
      <c r="SQM29" s="91"/>
      <c r="SQN29" s="91"/>
      <c r="SQO29" s="91"/>
      <c r="SQP29" s="91"/>
      <c r="SQQ29" s="91"/>
      <c r="SQR29" s="91"/>
      <c r="SQS29" s="91"/>
      <c r="SQT29" s="91"/>
      <c r="SQU29" s="91"/>
      <c r="SQV29" s="91"/>
      <c r="SQW29" s="91"/>
      <c r="SQX29" s="91"/>
      <c r="SQY29" s="91"/>
      <c r="SQZ29" s="91"/>
      <c r="SRA29" s="91"/>
      <c r="SRB29" s="91"/>
      <c r="SRC29" s="91"/>
      <c r="SRD29" s="91"/>
      <c r="SRE29" s="91"/>
      <c r="SRF29" s="91"/>
      <c r="SRG29" s="91"/>
      <c r="SRH29" s="91"/>
      <c r="SRI29" s="91"/>
      <c r="SRJ29" s="91"/>
      <c r="SRK29" s="91"/>
      <c r="SRL29" s="91"/>
      <c r="SRM29" s="91"/>
      <c r="SRN29" s="91"/>
      <c r="SRO29" s="91"/>
      <c r="SRP29" s="91"/>
      <c r="SRQ29" s="91"/>
      <c r="SRR29" s="91"/>
      <c r="SRS29" s="91"/>
      <c r="SRT29" s="91"/>
      <c r="SRU29" s="91"/>
      <c r="SRV29" s="91"/>
      <c r="SRW29" s="91"/>
      <c r="SRX29" s="91"/>
      <c r="SRY29" s="91"/>
      <c r="SRZ29" s="91"/>
      <c r="SSA29" s="91"/>
      <c r="SSB29" s="91"/>
      <c r="SSC29" s="91"/>
      <c r="SSD29" s="91"/>
      <c r="SSE29" s="91"/>
      <c r="SSF29" s="91"/>
      <c r="SSG29" s="91"/>
      <c r="SSH29" s="91"/>
      <c r="SSI29" s="91"/>
      <c r="SSJ29" s="91"/>
      <c r="SSK29" s="91"/>
      <c r="SSL29" s="91"/>
      <c r="SSM29" s="91"/>
      <c r="SSN29" s="91"/>
      <c r="SSO29" s="91"/>
      <c r="SSP29" s="91"/>
      <c r="SSQ29" s="91"/>
      <c r="SSR29" s="91"/>
      <c r="SSS29" s="91"/>
      <c r="SST29" s="91"/>
      <c r="SSU29" s="91"/>
      <c r="SSV29" s="91"/>
      <c r="SSW29" s="91"/>
      <c r="SSX29" s="91"/>
      <c r="SSY29" s="91"/>
      <c r="SSZ29" s="91"/>
      <c r="STA29" s="91"/>
      <c r="STB29" s="91"/>
      <c r="STC29" s="91"/>
      <c r="STD29" s="91"/>
      <c r="STE29" s="91"/>
      <c r="STF29" s="91"/>
      <c r="STG29" s="91"/>
      <c r="STH29" s="91"/>
      <c r="STI29" s="91"/>
      <c r="STJ29" s="91"/>
      <c r="STK29" s="91"/>
      <c r="STL29" s="91"/>
      <c r="STM29" s="91"/>
      <c r="STN29" s="91"/>
      <c r="STO29" s="91"/>
      <c r="STP29" s="91"/>
      <c r="STQ29" s="91"/>
      <c r="STR29" s="91"/>
      <c r="STS29" s="91"/>
      <c r="STT29" s="91"/>
      <c r="STU29" s="91"/>
      <c r="STV29" s="91"/>
      <c r="STW29" s="91"/>
      <c r="STX29" s="91"/>
      <c r="STY29" s="91"/>
      <c r="STZ29" s="91"/>
      <c r="SUA29" s="91"/>
      <c r="SUB29" s="91"/>
      <c r="SUC29" s="91"/>
      <c r="SUD29" s="91"/>
      <c r="SUE29" s="91"/>
      <c r="SUF29" s="91"/>
      <c r="SUG29" s="91"/>
      <c r="SUH29" s="91"/>
      <c r="SUI29" s="91"/>
      <c r="SUJ29" s="91"/>
      <c r="SUK29" s="91"/>
      <c r="SUL29" s="91"/>
      <c r="SUM29" s="91"/>
      <c r="SUN29" s="91"/>
      <c r="SUO29" s="91"/>
      <c r="SUP29" s="91"/>
      <c r="SUQ29" s="91"/>
      <c r="SUR29" s="91"/>
      <c r="SUS29" s="91"/>
      <c r="SUT29" s="91"/>
      <c r="SUU29" s="91"/>
      <c r="SUV29" s="91"/>
      <c r="SUW29" s="91"/>
      <c r="SUX29" s="91"/>
      <c r="SUY29" s="91"/>
      <c r="SUZ29" s="91"/>
      <c r="SVA29" s="91"/>
      <c r="SVB29" s="91"/>
      <c r="SVC29" s="91"/>
      <c r="SVD29" s="91"/>
      <c r="SVE29" s="91"/>
      <c r="SVF29" s="91"/>
      <c r="SVG29" s="91"/>
      <c r="SVH29" s="91"/>
      <c r="SVI29" s="91"/>
      <c r="SVJ29" s="91"/>
      <c r="SVK29" s="91"/>
      <c r="SVL29" s="91"/>
      <c r="SVM29" s="91"/>
      <c r="SVN29" s="91"/>
      <c r="SVO29" s="91"/>
      <c r="SVP29" s="91"/>
      <c r="SVQ29" s="91"/>
      <c r="SVR29" s="91"/>
      <c r="SVS29" s="91"/>
      <c r="SVT29" s="91"/>
      <c r="SVU29" s="91"/>
      <c r="SVV29" s="91"/>
      <c r="SVW29" s="91"/>
      <c r="SVX29" s="91"/>
      <c r="SVY29" s="91"/>
      <c r="SVZ29" s="91"/>
      <c r="SWA29" s="91"/>
      <c r="SWB29" s="91"/>
      <c r="SWC29" s="91"/>
      <c r="SWD29" s="91"/>
      <c r="SWE29" s="91"/>
      <c r="SWF29" s="91"/>
      <c r="SWG29" s="91"/>
      <c r="SWH29" s="91"/>
      <c r="SWI29" s="91"/>
      <c r="SWJ29" s="91"/>
      <c r="SWK29" s="91"/>
      <c r="SWL29" s="91"/>
      <c r="SWM29" s="91"/>
      <c r="SWN29" s="91"/>
      <c r="SWO29" s="91"/>
      <c r="SWP29" s="91"/>
      <c r="SWQ29" s="91"/>
      <c r="SWR29" s="91"/>
      <c r="SWS29" s="91"/>
      <c r="SWT29" s="91"/>
      <c r="SWU29" s="91"/>
      <c r="SWV29" s="91"/>
      <c r="SWW29" s="91"/>
      <c r="SWX29" s="91"/>
      <c r="SWY29" s="91"/>
      <c r="SWZ29" s="91"/>
      <c r="SXA29" s="91"/>
      <c r="SXB29" s="91"/>
      <c r="SXC29" s="91"/>
      <c r="SXD29" s="91"/>
      <c r="SXE29" s="91"/>
      <c r="SXF29" s="91"/>
      <c r="SXG29" s="91"/>
      <c r="SXH29" s="91"/>
      <c r="SXI29" s="91"/>
      <c r="SXJ29" s="91"/>
      <c r="SXK29" s="91"/>
      <c r="SXL29" s="91"/>
      <c r="SXM29" s="91"/>
      <c r="SXN29" s="91"/>
      <c r="SXO29" s="91"/>
      <c r="SXP29" s="91"/>
      <c r="SXQ29" s="91"/>
      <c r="SXR29" s="91"/>
      <c r="SXS29" s="91"/>
      <c r="SXT29" s="91"/>
      <c r="SXU29" s="91"/>
      <c r="SXV29" s="91"/>
      <c r="SXW29" s="91"/>
      <c r="SXX29" s="91"/>
      <c r="SXY29" s="91"/>
      <c r="SXZ29" s="91"/>
      <c r="SYA29" s="91"/>
      <c r="SYB29" s="91"/>
      <c r="SYC29" s="91"/>
      <c r="SYD29" s="91"/>
      <c r="SYE29" s="91"/>
      <c r="SYF29" s="91"/>
      <c r="SYG29" s="91"/>
      <c r="SYH29" s="91"/>
      <c r="SYI29" s="91"/>
      <c r="SYJ29" s="91"/>
      <c r="SYK29" s="91"/>
      <c r="SYL29" s="91"/>
      <c r="SYM29" s="91"/>
      <c r="SYN29" s="91"/>
      <c r="SYO29" s="91"/>
      <c r="SYP29" s="91"/>
      <c r="SYQ29" s="91"/>
      <c r="SYR29" s="91"/>
      <c r="SYS29" s="91"/>
      <c r="SYT29" s="91"/>
      <c r="SYU29" s="91"/>
      <c r="SYV29" s="91"/>
      <c r="SYW29" s="91"/>
      <c r="SYX29" s="91"/>
      <c r="SYY29" s="91"/>
      <c r="SYZ29" s="91"/>
      <c r="SZA29" s="91"/>
      <c r="SZB29" s="91"/>
      <c r="SZC29" s="91"/>
      <c r="SZD29" s="91"/>
      <c r="SZE29" s="91"/>
      <c r="SZF29" s="91"/>
      <c r="SZG29" s="91"/>
      <c r="SZH29" s="91"/>
      <c r="SZI29" s="91"/>
      <c r="SZJ29" s="91"/>
      <c r="SZK29" s="91"/>
      <c r="SZL29" s="91"/>
      <c r="SZM29" s="91"/>
      <c r="SZN29" s="91"/>
      <c r="SZO29" s="91"/>
      <c r="SZP29" s="91"/>
      <c r="SZQ29" s="91"/>
      <c r="SZR29" s="91"/>
      <c r="SZS29" s="91"/>
      <c r="SZT29" s="91"/>
      <c r="SZU29" s="91"/>
      <c r="SZV29" s="91"/>
      <c r="SZW29" s="91"/>
      <c r="SZX29" s="91"/>
      <c r="SZY29" s="91"/>
      <c r="SZZ29" s="91"/>
      <c r="TAA29" s="91"/>
      <c r="TAB29" s="91"/>
      <c r="TAC29" s="91"/>
      <c r="TAD29" s="91"/>
      <c r="TAE29" s="91"/>
      <c r="TAF29" s="91"/>
      <c r="TAG29" s="91"/>
      <c r="TAH29" s="91"/>
      <c r="TAI29" s="91"/>
      <c r="TAJ29" s="91"/>
      <c r="TAK29" s="91"/>
      <c r="TAL29" s="91"/>
      <c r="TAM29" s="91"/>
      <c r="TAN29" s="91"/>
      <c r="TAO29" s="91"/>
      <c r="TAP29" s="91"/>
      <c r="TAQ29" s="91"/>
      <c r="TAR29" s="91"/>
      <c r="TAS29" s="91"/>
      <c r="TAT29" s="91"/>
      <c r="TAU29" s="91"/>
      <c r="TAV29" s="91"/>
      <c r="TAW29" s="91"/>
      <c r="TAX29" s="91"/>
      <c r="TAY29" s="91"/>
      <c r="TAZ29" s="91"/>
      <c r="TBA29" s="91"/>
      <c r="TBB29" s="91"/>
      <c r="TBC29" s="91"/>
      <c r="TBD29" s="91"/>
      <c r="TBE29" s="91"/>
      <c r="TBF29" s="91"/>
      <c r="TBG29" s="91"/>
      <c r="TBH29" s="91"/>
      <c r="TBI29" s="91"/>
      <c r="TBJ29" s="91"/>
      <c r="TBK29" s="91"/>
      <c r="TBL29" s="91"/>
      <c r="TBM29" s="91"/>
      <c r="TBN29" s="91"/>
      <c r="TBO29" s="91"/>
      <c r="TBP29" s="91"/>
      <c r="TBQ29" s="91"/>
      <c r="TBR29" s="91"/>
      <c r="TBS29" s="91"/>
      <c r="TBT29" s="91"/>
      <c r="TBU29" s="91"/>
      <c r="TBV29" s="91"/>
      <c r="TBW29" s="91"/>
      <c r="TBX29" s="91"/>
      <c r="TBY29" s="91"/>
      <c r="TBZ29" s="91"/>
      <c r="TCA29" s="91"/>
      <c r="TCB29" s="91"/>
      <c r="TCC29" s="91"/>
      <c r="TCD29" s="91"/>
      <c r="TCE29" s="91"/>
      <c r="TCF29" s="91"/>
      <c r="TCG29" s="91"/>
      <c r="TCH29" s="91"/>
      <c r="TCI29" s="91"/>
      <c r="TCJ29" s="91"/>
      <c r="TCK29" s="91"/>
      <c r="TCL29" s="91"/>
      <c r="TCM29" s="91"/>
      <c r="TCN29" s="91"/>
      <c r="TCO29" s="91"/>
      <c r="TCP29" s="91"/>
      <c r="TCQ29" s="91"/>
      <c r="TCR29" s="91"/>
      <c r="TCS29" s="91"/>
      <c r="TCT29" s="91"/>
      <c r="TCU29" s="91"/>
      <c r="TCV29" s="91"/>
      <c r="TCW29" s="91"/>
      <c r="TCX29" s="91"/>
      <c r="TCY29" s="91"/>
      <c r="TCZ29" s="91"/>
      <c r="TDA29" s="91"/>
      <c r="TDB29" s="91"/>
      <c r="TDC29" s="91"/>
      <c r="TDD29" s="91"/>
      <c r="TDE29" s="91"/>
      <c r="TDF29" s="91"/>
      <c r="TDG29" s="91"/>
      <c r="TDH29" s="91"/>
      <c r="TDI29" s="91"/>
      <c r="TDJ29" s="91"/>
      <c r="TDK29" s="91"/>
      <c r="TDL29" s="91"/>
      <c r="TDM29" s="91"/>
      <c r="TDN29" s="91"/>
      <c r="TDO29" s="91"/>
      <c r="TDP29" s="91"/>
      <c r="TDQ29" s="91"/>
      <c r="TDR29" s="91"/>
      <c r="TDS29" s="91"/>
      <c r="TDT29" s="91"/>
      <c r="TDU29" s="91"/>
      <c r="TDV29" s="91"/>
      <c r="TDW29" s="91"/>
      <c r="TDX29" s="91"/>
      <c r="TDY29" s="91"/>
      <c r="TDZ29" s="91"/>
      <c r="TEA29" s="91"/>
      <c r="TEB29" s="91"/>
      <c r="TEC29" s="91"/>
      <c r="TED29" s="91"/>
      <c r="TEE29" s="91"/>
      <c r="TEF29" s="91"/>
      <c r="TEG29" s="91"/>
      <c r="TEH29" s="91"/>
      <c r="TEI29" s="91"/>
      <c r="TEJ29" s="91"/>
      <c r="TEK29" s="91"/>
      <c r="TEL29" s="91"/>
      <c r="TEM29" s="91"/>
      <c r="TEN29" s="91"/>
      <c r="TEO29" s="91"/>
      <c r="TEP29" s="91"/>
      <c r="TEQ29" s="91"/>
      <c r="TER29" s="91"/>
      <c r="TES29" s="91"/>
      <c r="TET29" s="91"/>
      <c r="TEU29" s="91"/>
      <c r="TEV29" s="91"/>
      <c r="TEW29" s="91"/>
      <c r="TEX29" s="91"/>
      <c r="TEY29" s="91"/>
      <c r="TEZ29" s="91"/>
      <c r="TFA29" s="91"/>
      <c r="TFB29" s="91"/>
      <c r="TFC29" s="91"/>
      <c r="TFD29" s="91"/>
      <c r="TFE29" s="91"/>
      <c r="TFF29" s="91"/>
      <c r="TFG29" s="91"/>
      <c r="TFH29" s="91"/>
      <c r="TFI29" s="91"/>
      <c r="TFJ29" s="91"/>
      <c r="TFK29" s="91"/>
      <c r="TFL29" s="91"/>
      <c r="TFM29" s="91"/>
      <c r="TFN29" s="91"/>
      <c r="TFO29" s="91"/>
      <c r="TFP29" s="91"/>
      <c r="TFQ29" s="91"/>
      <c r="TFR29" s="91"/>
      <c r="TFS29" s="91"/>
      <c r="TFT29" s="91"/>
      <c r="TFU29" s="91"/>
      <c r="TFV29" s="91"/>
      <c r="TFW29" s="91"/>
      <c r="TFX29" s="91"/>
      <c r="TFY29" s="91"/>
      <c r="TFZ29" s="91"/>
      <c r="TGA29" s="91"/>
      <c r="TGB29" s="91"/>
      <c r="TGC29" s="91"/>
      <c r="TGD29" s="91"/>
      <c r="TGE29" s="91"/>
      <c r="TGF29" s="91"/>
      <c r="TGG29" s="91"/>
      <c r="TGH29" s="91"/>
      <c r="TGI29" s="91"/>
      <c r="TGJ29" s="91"/>
      <c r="TGK29" s="91"/>
      <c r="TGL29" s="91"/>
      <c r="TGM29" s="91"/>
      <c r="TGN29" s="91"/>
      <c r="TGO29" s="91"/>
      <c r="TGP29" s="91"/>
      <c r="TGQ29" s="91"/>
      <c r="TGR29" s="91"/>
      <c r="TGS29" s="91"/>
      <c r="TGT29" s="91"/>
      <c r="TGU29" s="91"/>
      <c r="TGV29" s="91"/>
      <c r="TGW29" s="91"/>
      <c r="TGX29" s="91"/>
      <c r="TGY29" s="91"/>
      <c r="TGZ29" s="91"/>
      <c r="THA29" s="91"/>
      <c r="THB29" s="91"/>
      <c r="THC29" s="91"/>
      <c r="THD29" s="91"/>
      <c r="THE29" s="91"/>
      <c r="THF29" s="91"/>
      <c r="THG29" s="91"/>
      <c r="THH29" s="91"/>
      <c r="THI29" s="91"/>
      <c r="THJ29" s="91"/>
      <c r="THK29" s="91"/>
      <c r="THL29" s="91"/>
      <c r="THM29" s="91"/>
      <c r="THN29" s="91"/>
      <c r="THO29" s="91"/>
      <c r="THP29" s="91"/>
      <c r="THQ29" s="91"/>
      <c r="THR29" s="91"/>
      <c r="THS29" s="91"/>
      <c r="THT29" s="91"/>
      <c r="THU29" s="91"/>
      <c r="THV29" s="91"/>
      <c r="THW29" s="91"/>
      <c r="THX29" s="91"/>
      <c r="THY29" s="91"/>
      <c r="THZ29" s="91"/>
      <c r="TIA29" s="91"/>
      <c r="TIB29" s="91"/>
      <c r="TIC29" s="91"/>
      <c r="TID29" s="91"/>
      <c r="TIE29" s="91"/>
      <c r="TIF29" s="91"/>
      <c r="TIG29" s="91"/>
      <c r="TIH29" s="91"/>
      <c r="TII29" s="91"/>
      <c r="TIJ29" s="91"/>
      <c r="TIK29" s="91"/>
      <c r="TIL29" s="91"/>
      <c r="TIM29" s="91"/>
      <c r="TIN29" s="91"/>
      <c r="TIO29" s="91"/>
      <c r="TIP29" s="91"/>
      <c r="TIQ29" s="91"/>
      <c r="TIR29" s="91"/>
      <c r="TIS29" s="91"/>
      <c r="TIT29" s="91"/>
      <c r="TIU29" s="91"/>
      <c r="TIV29" s="91"/>
      <c r="TIW29" s="91"/>
      <c r="TIX29" s="91"/>
      <c r="TIY29" s="91"/>
      <c r="TIZ29" s="91"/>
      <c r="TJA29" s="91"/>
      <c r="TJB29" s="91"/>
      <c r="TJC29" s="91"/>
      <c r="TJD29" s="91"/>
      <c r="TJE29" s="91"/>
      <c r="TJF29" s="91"/>
      <c r="TJG29" s="91"/>
      <c r="TJH29" s="91"/>
      <c r="TJI29" s="91"/>
      <c r="TJJ29" s="91"/>
      <c r="TJK29" s="91"/>
      <c r="TJL29" s="91"/>
      <c r="TJM29" s="91"/>
      <c r="TJN29" s="91"/>
      <c r="TJO29" s="91"/>
      <c r="TJP29" s="91"/>
      <c r="TJQ29" s="91"/>
      <c r="TJR29" s="91"/>
      <c r="TJS29" s="91"/>
      <c r="TJT29" s="91"/>
      <c r="TJU29" s="91"/>
      <c r="TJV29" s="91"/>
      <c r="TJW29" s="91"/>
      <c r="TJX29" s="91"/>
      <c r="TJY29" s="91"/>
      <c r="TJZ29" s="91"/>
      <c r="TKA29" s="91"/>
      <c r="TKB29" s="91"/>
      <c r="TKC29" s="91"/>
      <c r="TKD29" s="91"/>
      <c r="TKE29" s="91"/>
      <c r="TKF29" s="91"/>
      <c r="TKG29" s="91"/>
      <c r="TKH29" s="91"/>
      <c r="TKI29" s="91"/>
      <c r="TKJ29" s="91"/>
      <c r="TKK29" s="91"/>
      <c r="TKL29" s="91"/>
      <c r="TKM29" s="91"/>
      <c r="TKN29" s="91"/>
      <c r="TKO29" s="91"/>
      <c r="TKP29" s="91"/>
      <c r="TKQ29" s="91"/>
      <c r="TKR29" s="91"/>
      <c r="TKS29" s="91"/>
      <c r="TKT29" s="91"/>
      <c r="TKU29" s="91"/>
      <c r="TKV29" s="91"/>
      <c r="TKW29" s="91"/>
      <c r="TKX29" s="91"/>
      <c r="TKY29" s="91"/>
      <c r="TKZ29" s="91"/>
      <c r="TLA29" s="91"/>
      <c r="TLB29" s="91"/>
      <c r="TLC29" s="91"/>
      <c r="TLD29" s="91"/>
      <c r="TLE29" s="91"/>
      <c r="TLF29" s="91"/>
      <c r="TLG29" s="91"/>
      <c r="TLH29" s="91"/>
      <c r="TLI29" s="91"/>
      <c r="TLJ29" s="91"/>
      <c r="TLK29" s="91"/>
      <c r="TLL29" s="91"/>
      <c r="TLM29" s="91"/>
      <c r="TLN29" s="91"/>
      <c r="TLO29" s="91"/>
      <c r="TLP29" s="91"/>
      <c r="TLQ29" s="91"/>
      <c r="TLR29" s="91"/>
      <c r="TLS29" s="91"/>
      <c r="TLT29" s="91"/>
      <c r="TLU29" s="91"/>
      <c r="TLV29" s="91"/>
      <c r="TLW29" s="91"/>
      <c r="TLX29" s="91"/>
      <c r="TLY29" s="91"/>
      <c r="TLZ29" s="91"/>
      <c r="TMA29" s="91"/>
      <c r="TMB29" s="91"/>
      <c r="TMC29" s="91"/>
      <c r="TMD29" s="91"/>
      <c r="TME29" s="91"/>
      <c r="TMF29" s="91"/>
      <c r="TMG29" s="91"/>
      <c r="TMH29" s="91"/>
      <c r="TMI29" s="91"/>
      <c r="TMJ29" s="91"/>
      <c r="TMK29" s="91"/>
      <c r="TML29" s="91"/>
      <c r="TMM29" s="91"/>
      <c r="TMN29" s="91"/>
      <c r="TMO29" s="91"/>
      <c r="TMP29" s="91"/>
      <c r="TMQ29" s="91"/>
      <c r="TMR29" s="91"/>
      <c r="TMS29" s="91"/>
      <c r="TMT29" s="91"/>
      <c r="TMU29" s="91"/>
      <c r="TMV29" s="91"/>
      <c r="TMW29" s="91"/>
      <c r="TMX29" s="91"/>
      <c r="TMY29" s="91"/>
      <c r="TMZ29" s="91"/>
      <c r="TNA29" s="91"/>
      <c r="TNB29" s="91"/>
      <c r="TNC29" s="91"/>
      <c r="TND29" s="91"/>
      <c r="TNE29" s="91"/>
      <c r="TNF29" s="91"/>
      <c r="TNG29" s="91"/>
      <c r="TNH29" s="91"/>
      <c r="TNI29" s="91"/>
      <c r="TNJ29" s="91"/>
      <c r="TNK29" s="91"/>
      <c r="TNL29" s="91"/>
      <c r="TNM29" s="91"/>
      <c r="TNN29" s="91"/>
      <c r="TNO29" s="91"/>
      <c r="TNP29" s="91"/>
      <c r="TNQ29" s="91"/>
      <c r="TNR29" s="91"/>
      <c r="TNS29" s="91"/>
      <c r="TNT29" s="91"/>
      <c r="TNU29" s="91"/>
      <c r="TNV29" s="91"/>
      <c r="TNW29" s="91"/>
      <c r="TNX29" s="91"/>
      <c r="TNY29" s="91"/>
      <c r="TNZ29" s="91"/>
      <c r="TOA29" s="91"/>
      <c r="TOB29" s="91"/>
      <c r="TOC29" s="91"/>
      <c r="TOD29" s="91"/>
      <c r="TOE29" s="91"/>
      <c r="TOF29" s="91"/>
      <c r="TOG29" s="91"/>
      <c r="TOH29" s="91"/>
      <c r="TOI29" s="91"/>
      <c r="TOJ29" s="91"/>
      <c r="TOK29" s="91"/>
      <c r="TOL29" s="91"/>
      <c r="TOM29" s="91"/>
      <c r="TON29" s="91"/>
      <c r="TOO29" s="91"/>
      <c r="TOP29" s="91"/>
      <c r="TOQ29" s="91"/>
      <c r="TOR29" s="91"/>
      <c r="TOS29" s="91"/>
      <c r="TOT29" s="91"/>
      <c r="TOU29" s="91"/>
      <c r="TOV29" s="91"/>
      <c r="TOW29" s="91"/>
      <c r="TOX29" s="91"/>
      <c r="TOY29" s="91"/>
      <c r="TOZ29" s="91"/>
      <c r="TPA29" s="91"/>
      <c r="TPB29" s="91"/>
      <c r="TPC29" s="91"/>
      <c r="TPD29" s="91"/>
      <c r="TPE29" s="91"/>
      <c r="TPF29" s="91"/>
      <c r="TPG29" s="91"/>
      <c r="TPH29" s="91"/>
      <c r="TPI29" s="91"/>
      <c r="TPJ29" s="91"/>
      <c r="TPK29" s="91"/>
      <c r="TPL29" s="91"/>
      <c r="TPM29" s="91"/>
      <c r="TPN29" s="91"/>
      <c r="TPO29" s="91"/>
      <c r="TPP29" s="91"/>
      <c r="TPQ29" s="91"/>
      <c r="TPR29" s="91"/>
      <c r="TPS29" s="91"/>
      <c r="TPT29" s="91"/>
      <c r="TPU29" s="91"/>
      <c r="TPV29" s="91"/>
      <c r="TPW29" s="91"/>
      <c r="TPX29" s="91"/>
      <c r="TPY29" s="91"/>
      <c r="TPZ29" s="91"/>
      <c r="TQA29" s="91"/>
      <c r="TQB29" s="91"/>
      <c r="TQC29" s="91"/>
      <c r="TQD29" s="91"/>
      <c r="TQE29" s="91"/>
      <c r="TQF29" s="91"/>
      <c r="TQG29" s="91"/>
      <c r="TQH29" s="91"/>
      <c r="TQI29" s="91"/>
      <c r="TQJ29" s="91"/>
      <c r="TQK29" s="91"/>
      <c r="TQL29" s="91"/>
      <c r="TQM29" s="91"/>
      <c r="TQN29" s="91"/>
      <c r="TQO29" s="91"/>
      <c r="TQP29" s="91"/>
      <c r="TQQ29" s="91"/>
      <c r="TQR29" s="91"/>
      <c r="TQS29" s="91"/>
      <c r="TQT29" s="91"/>
      <c r="TQU29" s="91"/>
      <c r="TQV29" s="91"/>
      <c r="TQW29" s="91"/>
      <c r="TQX29" s="91"/>
      <c r="TQY29" s="91"/>
      <c r="TQZ29" s="91"/>
      <c r="TRA29" s="91"/>
      <c r="TRB29" s="91"/>
      <c r="TRC29" s="91"/>
      <c r="TRD29" s="91"/>
      <c r="TRE29" s="91"/>
      <c r="TRF29" s="91"/>
      <c r="TRG29" s="91"/>
      <c r="TRH29" s="91"/>
      <c r="TRI29" s="91"/>
      <c r="TRJ29" s="91"/>
      <c r="TRK29" s="91"/>
      <c r="TRL29" s="91"/>
      <c r="TRM29" s="91"/>
      <c r="TRN29" s="91"/>
      <c r="TRO29" s="91"/>
      <c r="TRP29" s="91"/>
      <c r="TRQ29" s="91"/>
      <c r="TRR29" s="91"/>
      <c r="TRS29" s="91"/>
      <c r="TRT29" s="91"/>
      <c r="TRU29" s="91"/>
      <c r="TRV29" s="91"/>
      <c r="TRW29" s="91"/>
      <c r="TRX29" s="91"/>
      <c r="TRY29" s="91"/>
      <c r="TRZ29" s="91"/>
      <c r="TSA29" s="91"/>
      <c r="TSB29" s="91"/>
      <c r="TSC29" s="91"/>
      <c r="TSD29" s="91"/>
      <c r="TSE29" s="91"/>
      <c r="TSF29" s="91"/>
      <c r="TSG29" s="91"/>
      <c r="TSH29" s="91"/>
      <c r="TSI29" s="91"/>
      <c r="TSJ29" s="91"/>
      <c r="TSK29" s="91"/>
      <c r="TSL29" s="91"/>
      <c r="TSM29" s="91"/>
      <c r="TSN29" s="91"/>
      <c r="TSO29" s="91"/>
      <c r="TSP29" s="91"/>
      <c r="TSQ29" s="91"/>
      <c r="TSR29" s="91"/>
      <c r="TSS29" s="91"/>
      <c r="TST29" s="91"/>
      <c r="TSU29" s="91"/>
      <c r="TSV29" s="91"/>
      <c r="TSW29" s="91"/>
      <c r="TSX29" s="91"/>
      <c r="TSY29" s="91"/>
      <c r="TSZ29" s="91"/>
      <c r="TTA29" s="91"/>
      <c r="TTB29" s="91"/>
      <c r="TTC29" s="91"/>
      <c r="TTD29" s="91"/>
      <c r="TTE29" s="91"/>
      <c r="TTF29" s="91"/>
      <c r="TTG29" s="91"/>
      <c r="TTH29" s="91"/>
      <c r="TTI29" s="91"/>
      <c r="TTJ29" s="91"/>
      <c r="TTK29" s="91"/>
      <c r="TTL29" s="91"/>
      <c r="TTM29" s="91"/>
      <c r="TTN29" s="91"/>
      <c r="TTO29" s="91"/>
      <c r="TTP29" s="91"/>
      <c r="TTQ29" s="91"/>
      <c r="TTR29" s="91"/>
      <c r="TTS29" s="91"/>
      <c r="TTT29" s="91"/>
      <c r="TTU29" s="91"/>
      <c r="TTV29" s="91"/>
      <c r="TTW29" s="91"/>
      <c r="TTX29" s="91"/>
      <c r="TTY29" s="91"/>
      <c r="TTZ29" s="91"/>
      <c r="TUA29" s="91"/>
      <c r="TUB29" s="91"/>
      <c r="TUC29" s="91"/>
      <c r="TUD29" s="91"/>
      <c r="TUE29" s="91"/>
      <c r="TUF29" s="91"/>
      <c r="TUG29" s="91"/>
      <c r="TUH29" s="91"/>
      <c r="TUI29" s="91"/>
      <c r="TUJ29" s="91"/>
      <c r="TUK29" s="91"/>
      <c r="TUL29" s="91"/>
      <c r="TUM29" s="91"/>
      <c r="TUN29" s="91"/>
      <c r="TUO29" s="91"/>
      <c r="TUP29" s="91"/>
      <c r="TUQ29" s="91"/>
      <c r="TUR29" s="91"/>
      <c r="TUS29" s="91"/>
      <c r="TUT29" s="91"/>
      <c r="TUU29" s="91"/>
      <c r="TUV29" s="91"/>
      <c r="TUW29" s="91"/>
      <c r="TUX29" s="91"/>
      <c r="TUY29" s="91"/>
      <c r="TUZ29" s="91"/>
      <c r="TVA29" s="91"/>
      <c r="TVB29" s="91"/>
      <c r="TVC29" s="91"/>
      <c r="TVD29" s="91"/>
      <c r="TVE29" s="91"/>
      <c r="TVF29" s="91"/>
      <c r="TVG29" s="91"/>
      <c r="TVH29" s="91"/>
      <c r="TVI29" s="91"/>
      <c r="TVJ29" s="91"/>
      <c r="TVK29" s="91"/>
      <c r="TVL29" s="91"/>
      <c r="TVM29" s="91"/>
      <c r="TVN29" s="91"/>
      <c r="TVO29" s="91"/>
      <c r="TVP29" s="91"/>
      <c r="TVQ29" s="91"/>
      <c r="TVR29" s="91"/>
      <c r="TVS29" s="91"/>
      <c r="TVT29" s="91"/>
      <c r="TVU29" s="91"/>
      <c r="TVV29" s="91"/>
      <c r="TVW29" s="91"/>
      <c r="TVX29" s="91"/>
      <c r="TVY29" s="91"/>
      <c r="TVZ29" s="91"/>
      <c r="TWA29" s="91"/>
      <c r="TWB29" s="91"/>
      <c r="TWC29" s="91"/>
      <c r="TWD29" s="91"/>
      <c r="TWE29" s="91"/>
      <c r="TWF29" s="91"/>
      <c r="TWG29" s="91"/>
      <c r="TWH29" s="91"/>
      <c r="TWI29" s="91"/>
      <c r="TWJ29" s="91"/>
      <c r="TWK29" s="91"/>
      <c r="TWL29" s="91"/>
      <c r="TWM29" s="91"/>
      <c r="TWN29" s="91"/>
      <c r="TWO29" s="91"/>
      <c r="TWP29" s="91"/>
      <c r="TWQ29" s="91"/>
      <c r="TWR29" s="91"/>
      <c r="TWS29" s="91"/>
      <c r="TWT29" s="91"/>
      <c r="TWU29" s="91"/>
      <c r="TWV29" s="91"/>
      <c r="TWW29" s="91"/>
      <c r="TWX29" s="91"/>
      <c r="TWY29" s="91"/>
      <c r="TWZ29" s="91"/>
      <c r="TXA29" s="91"/>
      <c r="TXB29" s="91"/>
      <c r="TXC29" s="91"/>
      <c r="TXD29" s="91"/>
      <c r="TXE29" s="91"/>
      <c r="TXF29" s="91"/>
      <c r="TXG29" s="91"/>
      <c r="TXH29" s="91"/>
      <c r="TXI29" s="91"/>
      <c r="TXJ29" s="91"/>
      <c r="TXK29" s="91"/>
      <c r="TXL29" s="91"/>
      <c r="TXM29" s="91"/>
      <c r="TXN29" s="91"/>
      <c r="TXO29" s="91"/>
      <c r="TXP29" s="91"/>
      <c r="TXQ29" s="91"/>
      <c r="TXR29" s="91"/>
      <c r="TXS29" s="91"/>
      <c r="TXT29" s="91"/>
      <c r="TXU29" s="91"/>
      <c r="TXV29" s="91"/>
      <c r="TXW29" s="91"/>
      <c r="TXX29" s="91"/>
      <c r="TXY29" s="91"/>
      <c r="TXZ29" s="91"/>
      <c r="TYA29" s="91"/>
      <c r="TYB29" s="91"/>
      <c r="TYC29" s="91"/>
      <c r="TYD29" s="91"/>
      <c r="TYE29" s="91"/>
      <c r="TYF29" s="91"/>
      <c r="TYG29" s="91"/>
      <c r="TYH29" s="91"/>
      <c r="TYI29" s="91"/>
      <c r="TYJ29" s="91"/>
      <c r="TYK29" s="91"/>
      <c r="TYL29" s="91"/>
      <c r="TYM29" s="91"/>
      <c r="TYN29" s="91"/>
      <c r="TYO29" s="91"/>
      <c r="TYP29" s="91"/>
      <c r="TYQ29" s="91"/>
      <c r="TYR29" s="91"/>
      <c r="TYS29" s="91"/>
      <c r="TYT29" s="91"/>
      <c r="TYU29" s="91"/>
      <c r="TYV29" s="91"/>
      <c r="TYW29" s="91"/>
      <c r="TYX29" s="91"/>
      <c r="TYY29" s="91"/>
      <c r="TYZ29" s="91"/>
      <c r="TZA29" s="91"/>
      <c r="TZB29" s="91"/>
      <c r="TZC29" s="91"/>
      <c r="TZD29" s="91"/>
      <c r="TZE29" s="91"/>
      <c r="TZF29" s="91"/>
      <c r="TZG29" s="91"/>
      <c r="TZH29" s="91"/>
      <c r="TZI29" s="91"/>
      <c r="TZJ29" s="91"/>
      <c r="TZK29" s="91"/>
      <c r="TZL29" s="91"/>
      <c r="TZM29" s="91"/>
      <c r="TZN29" s="91"/>
      <c r="TZO29" s="91"/>
      <c r="TZP29" s="91"/>
      <c r="TZQ29" s="91"/>
      <c r="TZR29" s="91"/>
      <c r="TZS29" s="91"/>
      <c r="TZT29" s="91"/>
      <c r="TZU29" s="91"/>
      <c r="TZV29" s="91"/>
      <c r="TZW29" s="91"/>
      <c r="TZX29" s="91"/>
      <c r="TZY29" s="91"/>
      <c r="TZZ29" s="91"/>
      <c r="UAA29" s="91"/>
      <c r="UAB29" s="91"/>
      <c r="UAC29" s="91"/>
      <c r="UAD29" s="91"/>
      <c r="UAE29" s="91"/>
      <c r="UAF29" s="91"/>
      <c r="UAG29" s="91"/>
      <c r="UAH29" s="91"/>
      <c r="UAI29" s="91"/>
      <c r="UAJ29" s="91"/>
      <c r="UAK29" s="91"/>
      <c r="UAL29" s="91"/>
      <c r="UAM29" s="91"/>
      <c r="UAN29" s="91"/>
      <c r="UAO29" s="91"/>
      <c r="UAP29" s="91"/>
      <c r="UAQ29" s="91"/>
      <c r="UAR29" s="91"/>
      <c r="UAS29" s="91"/>
      <c r="UAT29" s="91"/>
      <c r="UAU29" s="91"/>
      <c r="UAV29" s="91"/>
      <c r="UAW29" s="91"/>
      <c r="UAX29" s="91"/>
      <c r="UAY29" s="91"/>
      <c r="UAZ29" s="91"/>
      <c r="UBA29" s="91"/>
      <c r="UBB29" s="91"/>
      <c r="UBC29" s="91"/>
      <c r="UBD29" s="91"/>
      <c r="UBE29" s="91"/>
      <c r="UBF29" s="91"/>
      <c r="UBG29" s="91"/>
      <c r="UBH29" s="91"/>
      <c r="UBI29" s="91"/>
      <c r="UBJ29" s="91"/>
      <c r="UBK29" s="91"/>
      <c r="UBL29" s="91"/>
      <c r="UBM29" s="91"/>
      <c r="UBN29" s="91"/>
      <c r="UBO29" s="91"/>
      <c r="UBP29" s="91"/>
      <c r="UBQ29" s="91"/>
      <c r="UBR29" s="91"/>
      <c r="UBS29" s="91"/>
      <c r="UBT29" s="91"/>
      <c r="UBU29" s="91"/>
      <c r="UBV29" s="91"/>
      <c r="UBW29" s="91"/>
      <c r="UBX29" s="91"/>
      <c r="UBY29" s="91"/>
      <c r="UBZ29" s="91"/>
      <c r="UCA29" s="91"/>
      <c r="UCB29" s="91"/>
      <c r="UCC29" s="91"/>
      <c r="UCD29" s="91"/>
      <c r="UCE29" s="91"/>
      <c r="UCF29" s="91"/>
      <c r="UCG29" s="91"/>
      <c r="UCH29" s="91"/>
      <c r="UCI29" s="91"/>
      <c r="UCJ29" s="91"/>
      <c r="UCK29" s="91"/>
      <c r="UCL29" s="91"/>
      <c r="UCM29" s="91"/>
      <c r="UCN29" s="91"/>
      <c r="UCO29" s="91"/>
      <c r="UCP29" s="91"/>
      <c r="UCQ29" s="91"/>
      <c r="UCR29" s="91"/>
      <c r="UCS29" s="91"/>
      <c r="UCT29" s="91"/>
      <c r="UCU29" s="91"/>
      <c r="UCV29" s="91"/>
      <c r="UCW29" s="91"/>
      <c r="UCX29" s="91"/>
      <c r="UCY29" s="91"/>
      <c r="UCZ29" s="91"/>
      <c r="UDA29" s="91"/>
      <c r="UDB29" s="91"/>
      <c r="UDC29" s="91"/>
      <c r="UDD29" s="91"/>
      <c r="UDE29" s="91"/>
      <c r="UDF29" s="91"/>
      <c r="UDG29" s="91"/>
      <c r="UDH29" s="91"/>
      <c r="UDI29" s="91"/>
      <c r="UDJ29" s="91"/>
      <c r="UDK29" s="91"/>
      <c r="UDL29" s="91"/>
      <c r="UDM29" s="91"/>
      <c r="UDN29" s="91"/>
      <c r="UDO29" s="91"/>
      <c r="UDP29" s="91"/>
      <c r="UDQ29" s="91"/>
      <c r="UDR29" s="91"/>
      <c r="UDS29" s="91"/>
      <c r="UDT29" s="91"/>
      <c r="UDU29" s="91"/>
      <c r="UDV29" s="91"/>
      <c r="UDW29" s="91"/>
      <c r="UDX29" s="91"/>
      <c r="UDY29" s="91"/>
      <c r="UDZ29" s="91"/>
      <c r="UEA29" s="91"/>
      <c r="UEB29" s="91"/>
      <c r="UEC29" s="91"/>
      <c r="UED29" s="91"/>
      <c r="UEE29" s="91"/>
      <c r="UEF29" s="91"/>
      <c r="UEG29" s="91"/>
      <c r="UEH29" s="91"/>
      <c r="UEI29" s="91"/>
      <c r="UEJ29" s="91"/>
      <c r="UEK29" s="91"/>
      <c r="UEL29" s="91"/>
      <c r="UEM29" s="91"/>
      <c r="UEN29" s="91"/>
      <c r="UEO29" s="91"/>
      <c r="UEP29" s="91"/>
      <c r="UEQ29" s="91"/>
      <c r="UER29" s="91"/>
      <c r="UES29" s="91"/>
      <c r="UET29" s="91"/>
      <c r="UEU29" s="91"/>
      <c r="UEV29" s="91"/>
      <c r="UEW29" s="91"/>
      <c r="UEX29" s="91"/>
      <c r="UEY29" s="91"/>
      <c r="UEZ29" s="91"/>
      <c r="UFA29" s="91"/>
      <c r="UFB29" s="91"/>
      <c r="UFC29" s="91"/>
      <c r="UFD29" s="91"/>
      <c r="UFE29" s="91"/>
      <c r="UFF29" s="91"/>
      <c r="UFG29" s="91"/>
      <c r="UFH29" s="91"/>
      <c r="UFI29" s="91"/>
      <c r="UFJ29" s="91"/>
      <c r="UFK29" s="91"/>
      <c r="UFL29" s="91"/>
      <c r="UFM29" s="91"/>
      <c r="UFN29" s="91"/>
      <c r="UFO29" s="91"/>
      <c r="UFP29" s="91"/>
      <c r="UFQ29" s="91"/>
      <c r="UFR29" s="91"/>
      <c r="UFS29" s="91"/>
      <c r="UFT29" s="91"/>
      <c r="UFU29" s="91"/>
      <c r="UFV29" s="91"/>
      <c r="UFW29" s="91"/>
      <c r="UFX29" s="91"/>
      <c r="UFY29" s="91"/>
      <c r="UFZ29" s="91"/>
      <c r="UGA29" s="91"/>
      <c r="UGB29" s="91"/>
      <c r="UGC29" s="91"/>
      <c r="UGD29" s="91"/>
      <c r="UGE29" s="91"/>
      <c r="UGF29" s="91"/>
      <c r="UGG29" s="91"/>
      <c r="UGH29" s="91"/>
      <c r="UGI29" s="91"/>
      <c r="UGJ29" s="91"/>
      <c r="UGK29" s="91"/>
      <c r="UGL29" s="91"/>
      <c r="UGM29" s="91"/>
      <c r="UGN29" s="91"/>
      <c r="UGO29" s="91"/>
      <c r="UGP29" s="91"/>
      <c r="UGQ29" s="91"/>
      <c r="UGR29" s="91"/>
      <c r="UGS29" s="91"/>
      <c r="UGT29" s="91"/>
      <c r="UGU29" s="91"/>
      <c r="UGV29" s="91"/>
      <c r="UGW29" s="91"/>
      <c r="UGX29" s="91"/>
      <c r="UGY29" s="91"/>
      <c r="UGZ29" s="91"/>
      <c r="UHA29" s="91"/>
      <c r="UHB29" s="91"/>
      <c r="UHC29" s="91"/>
      <c r="UHD29" s="91"/>
      <c r="UHE29" s="91"/>
      <c r="UHF29" s="91"/>
      <c r="UHG29" s="91"/>
      <c r="UHH29" s="91"/>
      <c r="UHI29" s="91"/>
      <c r="UHJ29" s="91"/>
      <c r="UHK29" s="91"/>
      <c r="UHL29" s="91"/>
      <c r="UHM29" s="91"/>
      <c r="UHN29" s="91"/>
      <c r="UHO29" s="91"/>
      <c r="UHP29" s="91"/>
      <c r="UHQ29" s="91"/>
      <c r="UHR29" s="91"/>
      <c r="UHS29" s="91"/>
      <c r="UHT29" s="91"/>
      <c r="UHU29" s="91"/>
      <c r="UHV29" s="91"/>
      <c r="UHW29" s="91"/>
      <c r="UHX29" s="91"/>
      <c r="UHY29" s="91"/>
      <c r="UHZ29" s="91"/>
      <c r="UIA29" s="91"/>
      <c r="UIB29" s="91"/>
      <c r="UIC29" s="91"/>
      <c r="UID29" s="91"/>
      <c r="UIE29" s="91"/>
      <c r="UIF29" s="91"/>
      <c r="UIG29" s="91"/>
      <c r="UIH29" s="91"/>
      <c r="UII29" s="91"/>
      <c r="UIJ29" s="91"/>
      <c r="UIK29" s="91"/>
      <c r="UIL29" s="91"/>
      <c r="UIM29" s="91"/>
      <c r="UIN29" s="91"/>
      <c r="UIO29" s="91"/>
      <c r="UIP29" s="91"/>
      <c r="UIQ29" s="91"/>
      <c r="UIR29" s="91"/>
      <c r="UIS29" s="91"/>
      <c r="UIT29" s="91"/>
      <c r="UIU29" s="91"/>
      <c r="UIV29" s="91"/>
      <c r="UIW29" s="91"/>
      <c r="UIX29" s="91"/>
      <c r="UIY29" s="91"/>
      <c r="UIZ29" s="91"/>
      <c r="UJA29" s="91"/>
      <c r="UJB29" s="91"/>
      <c r="UJC29" s="91"/>
      <c r="UJD29" s="91"/>
      <c r="UJE29" s="91"/>
      <c r="UJF29" s="91"/>
      <c r="UJG29" s="91"/>
      <c r="UJH29" s="91"/>
      <c r="UJI29" s="91"/>
      <c r="UJJ29" s="91"/>
      <c r="UJK29" s="91"/>
      <c r="UJL29" s="91"/>
      <c r="UJM29" s="91"/>
      <c r="UJN29" s="91"/>
      <c r="UJO29" s="91"/>
      <c r="UJP29" s="91"/>
      <c r="UJQ29" s="91"/>
      <c r="UJR29" s="91"/>
      <c r="UJS29" s="91"/>
      <c r="UJT29" s="91"/>
      <c r="UJU29" s="91"/>
      <c r="UJV29" s="91"/>
      <c r="UJW29" s="91"/>
      <c r="UJX29" s="91"/>
      <c r="UJY29" s="91"/>
      <c r="UJZ29" s="91"/>
      <c r="UKA29" s="91"/>
      <c r="UKB29" s="91"/>
      <c r="UKC29" s="91"/>
      <c r="UKD29" s="91"/>
      <c r="UKE29" s="91"/>
      <c r="UKF29" s="91"/>
      <c r="UKG29" s="91"/>
      <c r="UKH29" s="91"/>
      <c r="UKI29" s="91"/>
      <c r="UKJ29" s="91"/>
      <c r="UKK29" s="91"/>
      <c r="UKL29" s="91"/>
      <c r="UKM29" s="91"/>
      <c r="UKN29" s="91"/>
      <c r="UKO29" s="91"/>
      <c r="UKP29" s="91"/>
      <c r="UKQ29" s="91"/>
      <c r="UKR29" s="91"/>
      <c r="UKS29" s="91"/>
      <c r="UKT29" s="91"/>
      <c r="UKU29" s="91"/>
      <c r="UKV29" s="91"/>
      <c r="UKW29" s="91"/>
      <c r="UKX29" s="91"/>
      <c r="UKY29" s="91"/>
      <c r="UKZ29" s="91"/>
      <c r="ULA29" s="91"/>
      <c r="ULB29" s="91"/>
      <c r="ULC29" s="91"/>
      <c r="ULD29" s="91"/>
      <c r="ULE29" s="91"/>
      <c r="ULF29" s="91"/>
      <c r="ULG29" s="91"/>
      <c r="ULH29" s="91"/>
      <c r="ULI29" s="91"/>
      <c r="ULJ29" s="91"/>
      <c r="ULK29" s="91"/>
      <c r="ULL29" s="91"/>
      <c r="ULM29" s="91"/>
      <c r="ULN29" s="91"/>
      <c r="ULO29" s="91"/>
      <c r="ULP29" s="91"/>
      <c r="ULQ29" s="91"/>
      <c r="ULR29" s="91"/>
      <c r="ULS29" s="91"/>
      <c r="ULT29" s="91"/>
      <c r="ULU29" s="91"/>
      <c r="ULV29" s="91"/>
      <c r="ULW29" s="91"/>
      <c r="ULX29" s="91"/>
      <c r="ULY29" s="91"/>
      <c r="ULZ29" s="91"/>
      <c r="UMA29" s="91"/>
      <c r="UMB29" s="91"/>
      <c r="UMC29" s="91"/>
      <c r="UMD29" s="91"/>
      <c r="UME29" s="91"/>
      <c r="UMF29" s="91"/>
      <c r="UMG29" s="91"/>
      <c r="UMH29" s="91"/>
      <c r="UMI29" s="91"/>
      <c r="UMJ29" s="91"/>
      <c r="UMK29" s="91"/>
      <c r="UML29" s="91"/>
      <c r="UMM29" s="91"/>
      <c r="UMN29" s="91"/>
      <c r="UMO29" s="91"/>
      <c r="UMP29" s="91"/>
      <c r="UMQ29" s="91"/>
      <c r="UMR29" s="91"/>
      <c r="UMS29" s="91"/>
      <c r="UMT29" s="91"/>
      <c r="UMU29" s="91"/>
      <c r="UMV29" s="91"/>
      <c r="UMW29" s="91"/>
      <c r="UMX29" s="91"/>
      <c r="UMY29" s="91"/>
      <c r="UMZ29" s="91"/>
      <c r="UNA29" s="91"/>
      <c r="UNB29" s="91"/>
      <c r="UNC29" s="91"/>
      <c r="UND29" s="91"/>
      <c r="UNE29" s="91"/>
      <c r="UNF29" s="91"/>
      <c r="UNG29" s="91"/>
      <c r="UNH29" s="91"/>
      <c r="UNI29" s="91"/>
      <c r="UNJ29" s="91"/>
      <c r="UNK29" s="91"/>
      <c r="UNL29" s="91"/>
      <c r="UNM29" s="91"/>
      <c r="UNN29" s="91"/>
      <c r="UNO29" s="91"/>
      <c r="UNP29" s="91"/>
      <c r="UNQ29" s="91"/>
      <c r="UNR29" s="91"/>
      <c r="UNS29" s="91"/>
      <c r="UNT29" s="91"/>
      <c r="UNU29" s="91"/>
      <c r="UNV29" s="91"/>
      <c r="UNW29" s="91"/>
      <c r="UNX29" s="91"/>
      <c r="UNY29" s="91"/>
      <c r="UNZ29" s="91"/>
      <c r="UOA29" s="91"/>
      <c r="UOB29" s="91"/>
      <c r="UOC29" s="91"/>
      <c r="UOD29" s="91"/>
      <c r="UOE29" s="91"/>
      <c r="UOF29" s="91"/>
      <c r="UOG29" s="91"/>
      <c r="UOH29" s="91"/>
      <c r="UOI29" s="91"/>
      <c r="UOJ29" s="91"/>
      <c r="UOK29" s="91"/>
      <c r="UOL29" s="91"/>
      <c r="UOM29" s="91"/>
      <c r="UON29" s="91"/>
      <c r="UOO29" s="91"/>
      <c r="UOP29" s="91"/>
      <c r="UOQ29" s="91"/>
      <c r="UOR29" s="91"/>
      <c r="UOS29" s="91"/>
      <c r="UOT29" s="91"/>
      <c r="UOU29" s="91"/>
      <c r="UOV29" s="91"/>
      <c r="UOW29" s="91"/>
      <c r="UOX29" s="91"/>
      <c r="UOY29" s="91"/>
      <c r="UOZ29" s="91"/>
      <c r="UPA29" s="91"/>
      <c r="UPB29" s="91"/>
      <c r="UPC29" s="91"/>
      <c r="UPD29" s="91"/>
      <c r="UPE29" s="91"/>
      <c r="UPF29" s="91"/>
      <c r="UPG29" s="91"/>
      <c r="UPH29" s="91"/>
      <c r="UPI29" s="91"/>
      <c r="UPJ29" s="91"/>
      <c r="UPK29" s="91"/>
      <c r="UPL29" s="91"/>
      <c r="UPM29" s="91"/>
      <c r="UPN29" s="91"/>
      <c r="UPO29" s="91"/>
      <c r="UPP29" s="91"/>
      <c r="UPQ29" s="91"/>
      <c r="UPR29" s="91"/>
      <c r="UPS29" s="91"/>
      <c r="UPT29" s="91"/>
      <c r="UPU29" s="91"/>
      <c r="UPV29" s="91"/>
      <c r="UPW29" s="91"/>
      <c r="UPX29" s="91"/>
      <c r="UPY29" s="91"/>
      <c r="UPZ29" s="91"/>
      <c r="UQA29" s="91"/>
      <c r="UQB29" s="91"/>
      <c r="UQC29" s="91"/>
      <c r="UQD29" s="91"/>
      <c r="UQE29" s="91"/>
      <c r="UQF29" s="91"/>
      <c r="UQG29" s="91"/>
      <c r="UQH29" s="91"/>
      <c r="UQI29" s="91"/>
      <c r="UQJ29" s="91"/>
      <c r="UQK29" s="91"/>
      <c r="UQL29" s="91"/>
      <c r="UQM29" s="91"/>
      <c r="UQN29" s="91"/>
      <c r="UQO29" s="91"/>
      <c r="UQP29" s="91"/>
      <c r="UQQ29" s="91"/>
      <c r="UQR29" s="91"/>
      <c r="UQS29" s="91"/>
      <c r="UQT29" s="91"/>
      <c r="UQU29" s="91"/>
      <c r="UQV29" s="91"/>
      <c r="UQW29" s="91"/>
      <c r="UQX29" s="91"/>
      <c r="UQY29" s="91"/>
      <c r="UQZ29" s="91"/>
      <c r="URA29" s="91"/>
      <c r="URB29" s="91"/>
      <c r="URC29" s="91"/>
      <c r="URD29" s="91"/>
      <c r="URE29" s="91"/>
      <c r="URF29" s="91"/>
      <c r="URG29" s="91"/>
      <c r="URH29" s="91"/>
      <c r="URI29" s="91"/>
      <c r="URJ29" s="91"/>
      <c r="URK29" s="91"/>
      <c r="URL29" s="91"/>
      <c r="URM29" s="91"/>
      <c r="URN29" s="91"/>
      <c r="URO29" s="91"/>
      <c r="URP29" s="91"/>
      <c r="URQ29" s="91"/>
      <c r="URR29" s="91"/>
      <c r="URS29" s="91"/>
      <c r="URT29" s="91"/>
      <c r="URU29" s="91"/>
      <c r="URV29" s="91"/>
      <c r="URW29" s="91"/>
      <c r="URX29" s="91"/>
      <c r="URY29" s="91"/>
      <c r="URZ29" s="91"/>
      <c r="USA29" s="91"/>
      <c r="USB29" s="91"/>
      <c r="USC29" s="91"/>
      <c r="USD29" s="91"/>
      <c r="USE29" s="91"/>
      <c r="USF29" s="91"/>
      <c r="USG29" s="91"/>
      <c r="USH29" s="91"/>
      <c r="USI29" s="91"/>
      <c r="USJ29" s="91"/>
      <c r="USK29" s="91"/>
      <c r="USL29" s="91"/>
      <c r="USM29" s="91"/>
      <c r="USN29" s="91"/>
      <c r="USO29" s="91"/>
      <c r="USP29" s="91"/>
      <c r="USQ29" s="91"/>
      <c r="USR29" s="91"/>
      <c r="USS29" s="91"/>
      <c r="UST29" s="91"/>
      <c r="USU29" s="91"/>
      <c r="USV29" s="91"/>
      <c r="USW29" s="91"/>
      <c r="USX29" s="91"/>
      <c r="USY29" s="91"/>
      <c r="USZ29" s="91"/>
      <c r="UTA29" s="91"/>
      <c r="UTB29" s="91"/>
      <c r="UTC29" s="91"/>
      <c r="UTD29" s="91"/>
      <c r="UTE29" s="91"/>
      <c r="UTF29" s="91"/>
      <c r="UTG29" s="91"/>
      <c r="UTH29" s="91"/>
      <c r="UTI29" s="91"/>
      <c r="UTJ29" s="91"/>
      <c r="UTK29" s="91"/>
      <c r="UTL29" s="91"/>
      <c r="UTM29" s="91"/>
      <c r="UTN29" s="91"/>
      <c r="UTO29" s="91"/>
      <c r="UTP29" s="91"/>
      <c r="UTQ29" s="91"/>
      <c r="UTR29" s="91"/>
      <c r="UTS29" s="91"/>
      <c r="UTT29" s="91"/>
      <c r="UTU29" s="91"/>
      <c r="UTV29" s="91"/>
      <c r="UTW29" s="91"/>
      <c r="UTX29" s="91"/>
      <c r="UTY29" s="91"/>
      <c r="UTZ29" s="91"/>
      <c r="UUA29" s="91"/>
      <c r="UUB29" s="91"/>
      <c r="UUC29" s="91"/>
      <c r="UUD29" s="91"/>
      <c r="UUE29" s="91"/>
      <c r="UUF29" s="91"/>
      <c r="UUG29" s="91"/>
      <c r="UUH29" s="91"/>
      <c r="UUI29" s="91"/>
      <c r="UUJ29" s="91"/>
      <c r="UUK29" s="91"/>
      <c r="UUL29" s="91"/>
      <c r="UUM29" s="91"/>
      <c r="UUN29" s="91"/>
      <c r="UUO29" s="91"/>
      <c r="UUP29" s="91"/>
      <c r="UUQ29" s="91"/>
      <c r="UUR29" s="91"/>
      <c r="UUS29" s="91"/>
      <c r="UUT29" s="91"/>
      <c r="UUU29" s="91"/>
      <c r="UUV29" s="91"/>
      <c r="UUW29" s="91"/>
      <c r="UUX29" s="91"/>
      <c r="UUY29" s="91"/>
      <c r="UUZ29" s="91"/>
      <c r="UVA29" s="91"/>
      <c r="UVB29" s="91"/>
      <c r="UVC29" s="91"/>
      <c r="UVD29" s="91"/>
      <c r="UVE29" s="91"/>
      <c r="UVF29" s="91"/>
      <c r="UVG29" s="91"/>
      <c r="UVH29" s="91"/>
      <c r="UVI29" s="91"/>
      <c r="UVJ29" s="91"/>
      <c r="UVK29" s="91"/>
      <c r="UVL29" s="91"/>
      <c r="UVM29" s="91"/>
      <c r="UVN29" s="91"/>
      <c r="UVO29" s="91"/>
      <c r="UVP29" s="91"/>
      <c r="UVQ29" s="91"/>
      <c r="UVR29" s="91"/>
      <c r="UVS29" s="91"/>
      <c r="UVT29" s="91"/>
      <c r="UVU29" s="91"/>
      <c r="UVV29" s="91"/>
      <c r="UVW29" s="91"/>
      <c r="UVX29" s="91"/>
      <c r="UVY29" s="91"/>
      <c r="UVZ29" s="91"/>
      <c r="UWA29" s="91"/>
      <c r="UWB29" s="91"/>
      <c r="UWC29" s="91"/>
      <c r="UWD29" s="91"/>
      <c r="UWE29" s="91"/>
      <c r="UWF29" s="91"/>
      <c r="UWG29" s="91"/>
      <c r="UWH29" s="91"/>
      <c r="UWI29" s="91"/>
      <c r="UWJ29" s="91"/>
      <c r="UWK29" s="91"/>
      <c r="UWL29" s="91"/>
      <c r="UWM29" s="91"/>
      <c r="UWN29" s="91"/>
      <c r="UWO29" s="91"/>
      <c r="UWP29" s="91"/>
      <c r="UWQ29" s="91"/>
      <c r="UWR29" s="91"/>
      <c r="UWS29" s="91"/>
      <c r="UWT29" s="91"/>
      <c r="UWU29" s="91"/>
      <c r="UWV29" s="91"/>
      <c r="UWW29" s="91"/>
      <c r="UWX29" s="91"/>
      <c r="UWY29" s="91"/>
      <c r="UWZ29" s="91"/>
      <c r="UXA29" s="91"/>
      <c r="UXB29" s="91"/>
      <c r="UXC29" s="91"/>
      <c r="UXD29" s="91"/>
      <c r="UXE29" s="91"/>
      <c r="UXF29" s="91"/>
      <c r="UXG29" s="91"/>
      <c r="UXH29" s="91"/>
      <c r="UXI29" s="91"/>
      <c r="UXJ29" s="91"/>
      <c r="UXK29" s="91"/>
      <c r="UXL29" s="91"/>
      <c r="UXM29" s="91"/>
      <c r="UXN29" s="91"/>
      <c r="UXO29" s="91"/>
      <c r="UXP29" s="91"/>
      <c r="UXQ29" s="91"/>
      <c r="UXR29" s="91"/>
      <c r="UXS29" s="91"/>
      <c r="UXT29" s="91"/>
      <c r="UXU29" s="91"/>
      <c r="UXV29" s="91"/>
      <c r="UXW29" s="91"/>
      <c r="UXX29" s="91"/>
      <c r="UXY29" s="91"/>
      <c r="UXZ29" s="91"/>
      <c r="UYA29" s="91"/>
      <c r="UYB29" s="91"/>
      <c r="UYC29" s="91"/>
      <c r="UYD29" s="91"/>
      <c r="UYE29" s="91"/>
      <c r="UYF29" s="91"/>
      <c r="UYG29" s="91"/>
      <c r="UYH29" s="91"/>
      <c r="UYI29" s="91"/>
      <c r="UYJ29" s="91"/>
      <c r="UYK29" s="91"/>
      <c r="UYL29" s="91"/>
      <c r="UYM29" s="91"/>
      <c r="UYN29" s="91"/>
      <c r="UYO29" s="91"/>
      <c r="UYP29" s="91"/>
      <c r="UYQ29" s="91"/>
      <c r="UYR29" s="91"/>
      <c r="UYS29" s="91"/>
      <c r="UYT29" s="91"/>
      <c r="UYU29" s="91"/>
      <c r="UYV29" s="91"/>
      <c r="UYW29" s="91"/>
      <c r="UYX29" s="91"/>
      <c r="UYY29" s="91"/>
      <c r="UYZ29" s="91"/>
      <c r="UZA29" s="91"/>
      <c r="UZB29" s="91"/>
      <c r="UZC29" s="91"/>
      <c r="UZD29" s="91"/>
      <c r="UZE29" s="91"/>
      <c r="UZF29" s="91"/>
      <c r="UZG29" s="91"/>
      <c r="UZH29" s="91"/>
      <c r="UZI29" s="91"/>
      <c r="UZJ29" s="91"/>
      <c r="UZK29" s="91"/>
      <c r="UZL29" s="91"/>
      <c r="UZM29" s="91"/>
      <c r="UZN29" s="91"/>
      <c r="UZO29" s="91"/>
      <c r="UZP29" s="91"/>
      <c r="UZQ29" s="91"/>
      <c r="UZR29" s="91"/>
      <c r="UZS29" s="91"/>
      <c r="UZT29" s="91"/>
      <c r="UZU29" s="91"/>
      <c r="UZV29" s="91"/>
      <c r="UZW29" s="91"/>
      <c r="UZX29" s="91"/>
      <c r="UZY29" s="91"/>
      <c r="UZZ29" s="91"/>
      <c r="VAA29" s="91"/>
      <c r="VAB29" s="91"/>
      <c r="VAC29" s="91"/>
      <c r="VAD29" s="91"/>
      <c r="VAE29" s="91"/>
      <c r="VAF29" s="91"/>
      <c r="VAG29" s="91"/>
      <c r="VAH29" s="91"/>
      <c r="VAI29" s="91"/>
      <c r="VAJ29" s="91"/>
      <c r="VAK29" s="91"/>
      <c r="VAL29" s="91"/>
      <c r="VAM29" s="91"/>
      <c r="VAN29" s="91"/>
      <c r="VAO29" s="91"/>
      <c r="VAP29" s="91"/>
      <c r="VAQ29" s="91"/>
      <c r="VAR29" s="91"/>
      <c r="VAS29" s="91"/>
      <c r="VAT29" s="91"/>
      <c r="VAU29" s="91"/>
      <c r="VAV29" s="91"/>
      <c r="VAW29" s="91"/>
      <c r="VAX29" s="91"/>
      <c r="VAY29" s="91"/>
      <c r="VAZ29" s="91"/>
      <c r="VBA29" s="91"/>
      <c r="VBB29" s="91"/>
      <c r="VBC29" s="91"/>
      <c r="VBD29" s="91"/>
      <c r="VBE29" s="91"/>
      <c r="VBF29" s="91"/>
      <c r="VBG29" s="91"/>
      <c r="VBH29" s="91"/>
      <c r="VBI29" s="91"/>
      <c r="VBJ29" s="91"/>
      <c r="VBK29" s="91"/>
      <c r="VBL29" s="91"/>
      <c r="VBM29" s="91"/>
      <c r="VBN29" s="91"/>
      <c r="VBO29" s="91"/>
      <c r="VBP29" s="91"/>
      <c r="VBQ29" s="91"/>
      <c r="VBR29" s="91"/>
      <c r="VBS29" s="91"/>
      <c r="VBT29" s="91"/>
      <c r="VBU29" s="91"/>
      <c r="VBV29" s="91"/>
      <c r="VBW29" s="91"/>
      <c r="VBX29" s="91"/>
      <c r="VBY29" s="91"/>
      <c r="VBZ29" s="91"/>
      <c r="VCA29" s="91"/>
      <c r="VCB29" s="91"/>
      <c r="VCC29" s="91"/>
      <c r="VCD29" s="91"/>
      <c r="VCE29" s="91"/>
      <c r="VCF29" s="91"/>
      <c r="VCG29" s="91"/>
      <c r="VCH29" s="91"/>
      <c r="VCI29" s="91"/>
      <c r="VCJ29" s="91"/>
      <c r="VCK29" s="91"/>
      <c r="VCL29" s="91"/>
      <c r="VCM29" s="91"/>
      <c r="VCN29" s="91"/>
      <c r="VCO29" s="91"/>
      <c r="VCP29" s="91"/>
      <c r="VCQ29" s="91"/>
      <c r="VCR29" s="91"/>
      <c r="VCS29" s="91"/>
      <c r="VCT29" s="91"/>
      <c r="VCU29" s="91"/>
      <c r="VCV29" s="91"/>
      <c r="VCW29" s="91"/>
      <c r="VCX29" s="91"/>
      <c r="VCY29" s="91"/>
      <c r="VCZ29" s="91"/>
      <c r="VDA29" s="91"/>
      <c r="VDB29" s="91"/>
      <c r="VDC29" s="91"/>
      <c r="VDD29" s="91"/>
      <c r="VDE29" s="91"/>
      <c r="VDF29" s="91"/>
      <c r="VDG29" s="91"/>
      <c r="VDH29" s="91"/>
      <c r="VDI29" s="91"/>
      <c r="VDJ29" s="91"/>
      <c r="VDK29" s="91"/>
      <c r="VDL29" s="91"/>
      <c r="VDM29" s="91"/>
      <c r="VDN29" s="91"/>
      <c r="VDO29" s="91"/>
      <c r="VDP29" s="91"/>
      <c r="VDQ29" s="91"/>
      <c r="VDR29" s="91"/>
      <c r="VDS29" s="91"/>
      <c r="VDT29" s="91"/>
      <c r="VDU29" s="91"/>
      <c r="VDV29" s="91"/>
      <c r="VDW29" s="91"/>
      <c r="VDX29" s="91"/>
      <c r="VDY29" s="91"/>
      <c r="VDZ29" s="91"/>
      <c r="VEA29" s="91"/>
      <c r="VEB29" s="91"/>
      <c r="VEC29" s="91"/>
      <c r="VED29" s="91"/>
      <c r="VEE29" s="91"/>
      <c r="VEF29" s="91"/>
      <c r="VEG29" s="91"/>
      <c r="VEH29" s="91"/>
      <c r="VEI29" s="91"/>
      <c r="VEJ29" s="91"/>
      <c r="VEK29" s="91"/>
      <c r="VEL29" s="91"/>
      <c r="VEM29" s="91"/>
      <c r="VEN29" s="91"/>
      <c r="VEO29" s="91"/>
      <c r="VEP29" s="91"/>
      <c r="VEQ29" s="91"/>
      <c r="VER29" s="91"/>
      <c r="VES29" s="91"/>
      <c r="VET29" s="91"/>
      <c r="VEU29" s="91"/>
      <c r="VEV29" s="91"/>
      <c r="VEW29" s="91"/>
      <c r="VEX29" s="91"/>
      <c r="VEY29" s="91"/>
      <c r="VEZ29" s="91"/>
      <c r="VFA29" s="91"/>
      <c r="VFB29" s="91"/>
      <c r="VFC29" s="91"/>
      <c r="VFD29" s="91"/>
      <c r="VFE29" s="91"/>
      <c r="VFF29" s="91"/>
      <c r="VFG29" s="91"/>
      <c r="VFH29" s="91"/>
      <c r="VFI29" s="91"/>
      <c r="VFJ29" s="91"/>
      <c r="VFK29" s="91"/>
      <c r="VFL29" s="91"/>
      <c r="VFM29" s="91"/>
      <c r="VFN29" s="91"/>
      <c r="VFO29" s="91"/>
      <c r="VFP29" s="91"/>
      <c r="VFQ29" s="91"/>
      <c r="VFR29" s="91"/>
      <c r="VFS29" s="91"/>
      <c r="VFT29" s="91"/>
      <c r="VFU29" s="91"/>
      <c r="VFV29" s="91"/>
      <c r="VFW29" s="91"/>
      <c r="VFX29" s="91"/>
      <c r="VFY29" s="91"/>
      <c r="VFZ29" s="91"/>
      <c r="VGA29" s="91"/>
      <c r="VGB29" s="91"/>
      <c r="VGC29" s="91"/>
      <c r="VGD29" s="91"/>
      <c r="VGE29" s="91"/>
      <c r="VGF29" s="91"/>
      <c r="VGG29" s="91"/>
      <c r="VGH29" s="91"/>
      <c r="VGI29" s="91"/>
      <c r="VGJ29" s="91"/>
      <c r="VGK29" s="91"/>
      <c r="VGL29" s="91"/>
      <c r="VGM29" s="91"/>
      <c r="VGN29" s="91"/>
      <c r="VGO29" s="91"/>
      <c r="VGP29" s="91"/>
      <c r="VGQ29" s="91"/>
      <c r="VGR29" s="91"/>
      <c r="VGS29" s="91"/>
      <c r="VGT29" s="91"/>
      <c r="VGU29" s="91"/>
      <c r="VGV29" s="91"/>
      <c r="VGW29" s="91"/>
      <c r="VGX29" s="91"/>
      <c r="VGY29" s="91"/>
      <c r="VGZ29" s="91"/>
      <c r="VHA29" s="91"/>
      <c r="VHB29" s="91"/>
      <c r="VHC29" s="91"/>
      <c r="VHD29" s="91"/>
      <c r="VHE29" s="91"/>
      <c r="VHF29" s="91"/>
      <c r="VHG29" s="91"/>
      <c r="VHH29" s="91"/>
      <c r="VHI29" s="91"/>
      <c r="VHJ29" s="91"/>
      <c r="VHK29" s="91"/>
      <c r="VHL29" s="91"/>
      <c r="VHM29" s="91"/>
      <c r="VHN29" s="91"/>
      <c r="VHO29" s="91"/>
      <c r="VHP29" s="91"/>
      <c r="VHQ29" s="91"/>
      <c r="VHR29" s="91"/>
      <c r="VHS29" s="91"/>
      <c r="VHT29" s="91"/>
      <c r="VHU29" s="91"/>
      <c r="VHV29" s="91"/>
      <c r="VHW29" s="91"/>
      <c r="VHX29" s="91"/>
      <c r="VHY29" s="91"/>
      <c r="VHZ29" s="91"/>
      <c r="VIA29" s="91"/>
      <c r="VIB29" s="91"/>
      <c r="VIC29" s="91"/>
      <c r="VID29" s="91"/>
      <c r="VIE29" s="91"/>
      <c r="VIF29" s="91"/>
      <c r="VIG29" s="91"/>
      <c r="VIH29" s="91"/>
      <c r="VII29" s="91"/>
      <c r="VIJ29" s="91"/>
      <c r="VIK29" s="91"/>
      <c r="VIL29" s="91"/>
      <c r="VIM29" s="91"/>
      <c r="VIN29" s="91"/>
      <c r="VIO29" s="91"/>
      <c r="VIP29" s="91"/>
      <c r="VIQ29" s="91"/>
      <c r="VIR29" s="91"/>
      <c r="VIS29" s="91"/>
      <c r="VIT29" s="91"/>
      <c r="VIU29" s="91"/>
      <c r="VIV29" s="91"/>
      <c r="VIW29" s="91"/>
      <c r="VIX29" s="91"/>
      <c r="VIY29" s="91"/>
      <c r="VIZ29" s="91"/>
      <c r="VJA29" s="91"/>
      <c r="VJB29" s="91"/>
      <c r="VJC29" s="91"/>
      <c r="VJD29" s="91"/>
      <c r="VJE29" s="91"/>
      <c r="VJF29" s="91"/>
      <c r="VJG29" s="91"/>
      <c r="VJH29" s="91"/>
      <c r="VJI29" s="91"/>
      <c r="VJJ29" s="91"/>
      <c r="VJK29" s="91"/>
      <c r="VJL29" s="91"/>
      <c r="VJM29" s="91"/>
      <c r="VJN29" s="91"/>
      <c r="VJO29" s="91"/>
      <c r="VJP29" s="91"/>
      <c r="VJQ29" s="91"/>
      <c r="VJR29" s="91"/>
      <c r="VJS29" s="91"/>
      <c r="VJT29" s="91"/>
      <c r="VJU29" s="91"/>
      <c r="VJV29" s="91"/>
      <c r="VJW29" s="91"/>
      <c r="VJX29" s="91"/>
      <c r="VJY29" s="91"/>
      <c r="VJZ29" s="91"/>
      <c r="VKA29" s="91"/>
      <c r="VKB29" s="91"/>
      <c r="VKC29" s="91"/>
      <c r="VKD29" s="91"/>
      <c r="VKE29" s="91"/>
      <c r="VKF29" s="91"/>
      <c r="VKG29" s="91"/>
      <c r="VKH29" s="91"/>
      <c r="VKI29" s="91"/>
      <c r="VKJ29" s="91"/>
      <c r="VKK29" s="91"/>
      <c r="VKL29" s="91"/>
      <c r="VKM29" s="91"/>
      <c r="VKN29" s="91"/>
      <c r="VKO29" s="91"/>
      <c r="VKP29" s="91"/>
      <c r="VKQ29" s="91"/>
      <c r="VKR29" s="91"/>
      <c r="VKS29" s="91"/>
      <c r="VKT29" s="91"/>
      <c r="VKU29" s="91"/>
      <c r="VKV29" s="91"/>
      <c r="VKW29" s="91"/>
      <c r="VKX29" s="91"/>
      <c r="VKY29" s="91"/>
      <c r="VKZ29" s="91"/>
      <c r="VLA29" s="91"/>
      <c r="VLB29" s="91"/>
      <c r="VLC29" s="91"/>
      <c r="VLD29" s="91"/>
      <c r="VLE29" s="91"/>
      <c r="VLF29" s="91"/>
      <c r="VLG29" s="91"/>
      <c r="VLH29" s="91"/>
      <c r="VLI29" s="91"/>
      <c r="VLJ29" s="91"/>
      <c r="VLK29" s="91"/>
      <c r="VLL29" s="91"/>
      <c r="VLM29" s="91"/>
      <c r="VLN29" s="91"/>
      <c r="VLO29" s="91"/>
      <c r="VLP29" s="91"/>
      <c r="VLQ29" s="91"/>
      <c r="VLR29" s="91"/>
      <c r="VLS29" s="91"/>
      <c r="VLT29" s="91"/>
      <c r="VLU29" s="91"/>
      <c r="VLV29" s="91"/>
      <c r="VLW29" s="91"/>
      <c r="VLX29" s="91"/>
      <c r="VLY29" s="91"/>
      <c r="VLZ29" s="91"/>
      <c r="VMA29" s="91"/>
      <c r="VMB29" s="91"/>
      <c r="VMC29" s="91"/>
      <c r="VMD29" s="91"/>
      <c r="VME29" s="91"/>
      <c r="VMF29" s="91"/>
      <c r="VMG29" s="91"/>
      <c r="VMH29" s="91"/>
      <c r="VMI29" s="91"/>
      <c r="VMJ29" s="91"/>
      <c r="VMK29" s="91"/>
      <c r="VML29" s="91"/>
      <c r="VMM29" s="91"/>
      <c r="VMN29" s="91"/>
      <c r="VMO29" s="91"/>
      <c r="VMP29" s="91"/>
      <c r="VMQ29" s="91"/>
      <c r="VMR29" s="91"/>
      <c r="VMS29" s="91"/>
      <c r="VMT29" s="91"/>
      <c r="VMU29" s="91"/>
      <c r="VMV29" s="91"/>
      <c r="VMW29" s="91"/>
      <c r="VMX29" s="91"/>
      <c r="VMY29" s="91"/>
      <c r="VMZ29" s="91"/>
      <c r="VNA29" s="91"/>
      <c r="VNB29" s="91"/>
      <c r="VNC29" s="91"/>
      <c r="VND29" s="91"/>
      <c r="VNE29" s="91"/>
      <c r="VNF29" s="91"/>
      <c r="VNG29" s="91"/>
      <c r="VNH29" s="91"/>
      <c r="VNI29" s="91"/>
      <c r="VNJ29" s="91"/>
      <c r="VNK29" s="91"/>
      <c r="VNL29" s="91"/>
      <c r="VNM29" s="91"/>
      <c r="VNN29" s="91"/>
      <c r="VNO29" s="91"/>
      <c r="VNP29" s="91"/>
      <c r="VNQ29" s="91"/>
      <c r="VNR29" s="91"/>
      <c r="VNS29" s="91"/>
      <c r="VNT29" s="91"/>
      <c r="VNU29" s="91"/>
      <c r="VNV29" s="91"/>
      <c r="VNW29" s="91"/>
      <c r="VNX29" s="91"/>
      <c r="VNY29" s="91"/>
      <c r="VNZ29" s="91"/>
      <c r="VOA29" s="91"/>
      <c r="VOB29" s="91"/>
      <c r="VOC29" s="91"/>
      <c r="VOD29" s="91"/>
      <c r="VOE29" s="91"/>
      <c r="VOF29" s="91"/>
      <c r="VOG29" s="91"/>
      <c r="VOH29" s="91"/>
      <c r="VOI29" s="91"/>
      <c r="VOJ29" s="91"/>
      <c r="VOK29" s="91"/>
      <c r="VOL29" s="91"/>
      <c r="VOM29" s="91"/>
      <c r="VON29" s="91"/>
      <c r="VOO29" s="91"/>
      <c r="VOP29" s="91"/>
      <c r="VOQ29" s="91"/>
      <c r="VOR29" s="91"/>
      <c r="VOS29" s="91"/>
      <c r="VOT29" s="91"/>
      <c r="VOU29" s="91"/>
      <c r="VOV29" s="91"/>
      <c r="VOW29" s="91"/>
      <c r="VOX29" s="91"/>
      <c r="VOY29" s="91"/>
      <c r="VOZ29" s="91"/>
      <c r="VPA29" s="91"/>
      <c r="VPB29" s="91"/>
      <c r="VPC29" s="91"/>
      <c r="VPD29" s="91"/>
      <c r="VPE29" s="91"/>
      <c r="VPF29" s="91"/>
      <c r="VPG29" s="91"/>
      <c r="VPH29" s="91"/>
      <c r="VPI29" s="91"/>
      <c r="VPJ29" s="91"/>
      <c r="VPK29" s="91"/>
      <c r="VPL29" s="91"/>
      <c r="VPM29" s="91"/>
      <c r="VPN29" s="91"/>
      <c r="VPO29" s="91"/>
      <c r="VPP29" s="91"/>
      <c r="VPQ29" s="91"/>
      <c r="VPR29" s="91"/>
      <c r="VPS29" s="91"/>
      <c r="VPT29" s="91"/>
      <c r="VPU29" s="91"/>
      <c r="VPV29" s="91"/>
      <c r="VPW29" s="91"/>
      <c r="VPX29" s="91"/>
      <c r="VPY29" s="91"/>
      <c r="VPZ29" s="91"/>
      <c r="VQA29" s="91"/>
      <c r="VQB29" s="91"/>
      <c r="VQC29" s="91"/>
      <c r="VQD29" s="91"/>
      <c r="VQE29" s="91"/>
      <c r="VQF29" s="91"/>
      <c r="VQG29" s="91"/>
      <c r="VQH29" s="91"/>
      <c r="VQI29" s="91"/>
      <c r="VQJ29" s="91"/>
      <c r="VQK29" s="91"/>
      <c r="VQL29" s="91"/>
      <c r="VQM29" s="91"/>
      <c r="VQN29" s="91"/>
      <c r="VQO29" s="91"/>
      <c r="VQP29" s="91"/>
      <c r="VQQ29" s="91"/>
      <c r="VQR29" s="91"/>
      <c r="VQS29" s="91"/>
      <c r="VQT29" s="91"/>
      <c r="VQU29" s="91"/>
      <c r="VQV29" s="91"/>
      <c r="VQW29" s="91"/>
      <c r="VQX29" s="91"/>
      <c r="VQY29" s="91"/>
      <c r="VQZ29" s="91"/>
      <c r="VRA29" s="91"/>
      <c r="VRB29" s="91"/>
      <c r="VRC29" s="91"/>
      <c r="VRD29" s="91"/>
      <c r="VRE29" s="91"/>
      <c r="VRF29" s="91"/>
      <c r="VRG29" s="91"/>
      <c r="VRH29" s="91"/>
      <c r="VRI29" s="91"/>
      <c r="VRJ29" s="91"/>
      <c r="VRK29" s="91"/>
      <c r="VRL29" s="91"/>
      <c r="VRM29" s="91"/>
      <c r="VRN29" s="91"/>
      <c r="VRO29" s="91"/>
      <c r="VRP29" s="91"/>
      <c r="VRQ29" s="91"/>
      <c r="VRR29" s="91"/>
      <c r="VRS29" s="91"/>
      <c r="VRT29" s="91"/>
      <c r="VRU29" s="91"/>
      <c r="VRV29" s="91"/>
      <c r="VRW29" s="91"/>
      <c r="VRX29" s="91"/>
      <c r="VRY29" s="91"/>
      <c r="VRZ29" s="91"/>
      <c r="VSA29" s="91"/>
      <c r="VSB29" s="91"/>
      <c r="VSC29" s="91"/>
      <c r="VSD29" s="91"/>
      <c r="VSE29" s="91"/>
      <c r="VSF29" s="91"/>
      <c r="VSG29" s="91"/>
      <c r="VSH29" s="91"/>
      <c r="VSI29" s="91"/>
      <c r="VSJ29" s="91"/>
      <c r="VSK29" s="91"/>
      <c r="VSL29" s="91"/>
      <c r="VSM29" s="91"/>
      <c r="VSN29" s="91"/>
      <c r="VSO29" s="91"/>
      <c r="VSP29" s="91"/>
      <c r="VSQ29" s="91"/>
      <c r="VSR29" s="91"/>
      <c r="VSS29" s="91"/>
      <c r="VST29" s="91"/>
      <c r="VSU29" s="91"/>
      <c r="VSV29" s="91"/>
      <c r="VSW29" s="91"/>
      <c r="VSX29" s="91"/>
      <c r="VSY29" s="91"/>
      <c r="VSZ29" s="91"/>
      <c r="VTA29" s="91"/>
      <c r="VTB29" s="91"/>
      <c r="VTC29" s="91"/>
      <c r="VTD29" s="91"/>
      <c r="VTE29" s="91"/>
      <c r="VTF29" s="91"/>
      <c r="VTG29" s="91"/>
      <c r="VTH29" s="91"/>
      <c r="VTI29" s="91"/>
      <c r="VTJ29" s="91"/>
      <c r="VTK29" s="91"/>
      <c r="VTL29" s="91"/>
      <c r="VTM29" s="91"/>
      <c r="VTN29" s="91"/>
      <c r="VTO29" s="91"/>
      <c r="VTP29" s="91"/>
      <c r="VTQ29" s="91"/>
      <c r="VTR29" s="91"/>
      <c r="VTS29" s="91"/>
      <c r="VTT29" s="91"/>
      <c r="VTU29" s="91"/>
      <c r="VTV29" s="91"/>
      <c r="VTW29" s="91"/>
      <c r="VTX29" s="91"/>
      <c r="VTY29" s="91"/>
      <c r="VTZ29" s="91"/>
      <c r="VUA29" s="91"/>
      <c r="VUB29" s="91"/>
      <c r="VUC29" s="91"/>
      <c r="VUD29" s="91"/>
      <c r="VUE29" s="91"/>
      <c r="VUF29" s="91"/>
      <c r="VUG29" s="91"/>
      <c r="VUH29" s="91"/>
      <c r="VUI29" s="91"/>
      <c r="VUJ29" s="91"/>
      <c r="VUK29" s="91"/>
      <c r="VUL29" s="91"/>
      <c r="VUM29" s="91"/>
      <c r="VUN29" s="91"/>
      <c r="VUO29" s="91"/>
      <c r="VUP29" s="91"/>
      <c r="VUQ29" s="91"/>
      <c r="VUR29" s="91"/>
      <c r="VUS29" s="91"/>
      <c r="VUT29" s="91"/>
      <c r="VUU29" s="91"/>
      <c r="VUV29" s="91"/>
      <c r="VUW29" s="91"/>
      <c r="VUX29" s="91"/>
      <c r="VUY29" s="91"/>
      <c r="VUZ29" s="91"/>
      <c r="VVA29" s="91"/>
      <c r="VVB29" s="91"/>
      <c r="VVC29" s="91"/>
      <c r="VVD29" s="91"/>
      <c r="VVE29" s="91"/>
      <c r="VVF29" s="91"/>
      <c r="VVG29" s="91"/>
      <c r="VVH29" s="91"/>
      <c r="VVI29" s="91"/>
      <c r="VVJ29" s="91"/>
      <c r="VVK29" s="91"/>
      <c r="VVL29" s="91"/>
      <c r="VVM29" s="91"/>
      <c r="VVN29" s="91"/>
      <c r="VVO29" s="91"/>
      <c r="VVP29" s="91"/>
      <c r="VVQ29" s="91"/>
      <c r="VVR29" s="91"/>
      <c r="VVS29" s="91"/>
      <c r="VVT29" s="91"/>
      <c r="VVU29" s="91"/>
      <c r="VVV29" s="91"/>
      <c r="VVW29" s="91"/>
      <c r="VVX29" s="91"/>
      <c r="VVY29" s="91"/>
      <c r="VVZ29" s="91"/>
      <c r="VWA29" s="91"/>
      <c r="VWB29" s="91"/>
      <c r="VWC29" s="91"/>
      <c r="VWD29" s="91"/>
      <c r="VWE29" s="91"/>
      <c r="VWF29" s="91"/>
      <c r="VWG29" s="91"/>
      <c r="VWH29" s="91"/>
      <c r="VWI29" s="91"/>
      <c r="VWJ29" s="91"/>
      <c r="VWK29" s="91"/>
      <c r="VWL29" s="91"/>
      <c r="VWM29" s="91"/>
      <c r="VWN29" s="91"/>
      <c r="VWO29" s="91"/>
      <c r="VWP29" s="91"/>
      <c r="VWQ29" s="91"/>
      <c r="VWR29" s="91"/>
      <c r="VWS29" s="91"/>
      <c r="VWT29" s="91"/>
      <c r="VWU29" s="91"/>
      <c r="VWV29" s="91"/>
      <c r="VWW29" s="91"/>
      <c r="VWX29" s="91"/>
      <c r="VWY29" s="91"/>
      <c r="VWZ29" s="91"/>
      <c r="VXA29" s="91"/>
      <c r="VXB29" s="91"/>
      <c r="VXC29" s="91"/>
      <c r="VXD29" s="91"/>
      <c r="VXE29" s="91"/>
      <c r="VXF29" s="91"/>
      <c r="VXG29" s="91"/>
      <c r="VXH29" s="91"/>
      <c r="VXI29" s="91"/>
      <c r="VXJ29" s="91"/>
      <c r="VXK29" s="91"/>
      <c r="VXL29" s="91"/>
      <c r="VXM29" s="91"/>
      <c r="VXN29" s="91"/>
      <c r="VXO29" s="91"/>
      <c r="VXP29" s="91"/>
      <c r="VXQ29" s="91"/>
      <c r="VXR29" s="91"/>
      <c r="VXS29" s="91"/>
      <c r="VXT29" s="91"/>
      <c r="VXU29" s="91"/>
      <c r="VXV29" s="91"/>
      <c r="VXW29" s="91"/>
      <c r="VXX29" s="91"/>
      <c r="VXY29" s="91"/>
      <c r="VXZ29" s="91"/>
      <c r="VYA29" s="91"/>
      <c r="VYB29" s="91"/>
      <c r="VYC29" s="91"/>
      <c r="VYD29" s="91"/>
      <c r="VYE29" s="91"/>
      <c r="VYF29" s="91"/>
      <c r="VYG29" s="91"/>
      <c r="VYH29" s="91"/>
      <c r="VYI29" s="91"/>
      <c r="VYJ29" s="91"/>
      <c r="VYK29" s="91"/>
      <c r="VYL29" s="91"/>
      <c r="VYM29" s="91"/>
      <c r="VYN29" s="91"/>
      <c r="VYO29" s="91"/>
      <c r="VYP29" s="91"/>
      <c r="VYQ29" s="91"/>
      <c r="VYR29" s="91"/>
      <c r="VYS29" s="91"/>
      <c r="VYT29" s="91"/>
      <c r="VYU29" s="91"/>
      <c r="VYV29" s="91"/>
      <c r="VYW29" s="91"/>
      <c r="VYX29" s="91"/>
      <c r="VYY29" s="91"/>
      <c r="VYZ29" s="91"/>
      <c r="VZA29" s="91"/>
      <c r="VZB29" s="91"/>
      <c r="VZC29" s="91"/>
      <c r="VZD29" s="91"/>
      <c r="VZE29" s="91"/>
      <c r="VZF29" s="91"/>
      <c r="VZG29" s="91"/>
      <c r="VZH29" s="91"/>
      <c r="VZI29" s="91"/>
      <c r="VZJ29" s="91"/>
      <c r="VZK29" s="91"/>
      <c r="VZL29" s="91"/>
      <c r="VZM29" s="91"/>
      <c r="VZN29" s="91"/>
      <c r="VZO29" s="91"/>
      <c r="VZP29" s="91"/>
      <c r="VZQ29" s="91"/>
      <c r="VZR29" s="91"/>
      <c r="VZS29" s="91"/>
      <c r="VZT29" s="91"/>
      <c r="VZU29" s="91"/>
      <c r="VZV29" s="91"/>
      <c r="VZW29" s="91"/>
      <c r="VZX29" s="91"/>
      <c r="VZY29" s="91"/>
      <c r="VZZ29" s="91"/>
      <c r="WAA29" s="91"/>
      <c r="WAB29" s="91"/>
      <c r="WAC29" s="91"/>
      <c r="WAD29" s="91"/>
      <c r="WAE29" s="91"/>
      <c r="WAF29" s="91"/>
      <c r="WAG29" s="91"/>
      <c r="WAH29" s="91"/>
      <c r="WAI29" s="91"/>
      <c r="WAJ29" s="91"/>
      <c r="WAK29" s="91"/>
      <c r="WAL29" s="91"/>
      <c r="WAM29" s="91"/>
      <c r="WAN29" s="91"/>
      <c r="WAO29" s="91"/>
      <c r="WAP29" s="91"/>
      <c r="WAQ29" s="91"/>
      <c r="WAR29" s="91"/>
      <c r="WAS29" s="91"/>
      <c r="WAT29" s="91"/>
      <c r="WAU29" s="91"/>
      <c r="WAV29" s="91"/>
      <c r="WAW29" s="91"/>
      <c r="WAX29" s="91"/>
      <c r="WAY29" s="91"/>
      <c r="WAZ29" s="91"/>
      <c r="WBA29" s="91"/>
      <c r="WBB29" s="91"/>
      <c r="WBC29" s="91"/>
      <c r="WBD29" s="91"/>
      <c r="WBE29" s="91"/>
      <c r="WBF29" s="91"/>
      <c r="WBG29" s="91"/>
      <c r="WBH29" s="91"/>
      <c r="WBI29" s="91"/>
      <c r="WBJ29" s="91"/>
      <c r="WBK29" s="91"/>
      <c r="WBL29" s="91"/>
      <c r="WBM29" s="91"/>
      <c r="WBN29" s="91"/>
      <c r="WBO29" s="91"/>
      <c r="WBP29" s="91"/>
      <c r="WBQ29" s="91"/>
      <c r="WBR29" s="91"/>
      <c r="WBS29" s="91"/>
      <c r="WBT29" s="91"/>
      <c r="WBU29" s="91"/>
      <c r="WBV29" s="91"/>
      <c r="WBW29" s="91"/>
      <c r="WBX29" s="91"/>
      <c r="WBY29" s="91"/>
      <c r="WBZ29" s="91"/>
      <c r="WCA29" s="91"/>
      <c r="WCB29" s="91"/>
      <c r="WCC29" s="91"/>
      <c r="WCD29" s="91"/>
      <c r="WCE29" s="91"/>
      <c r="WCF29" s="91"/>
      <c r="WCG29" s="91"/>
      <c r="WCH29" s="91"/>
      <c r="WCI29" s="91"/>
      <c r="WCJ29" s="91"/>
      <c r="WCK29" s="91"/>
      <c r="WCL29" s="91"/>
      <c r="WCM29" s="91"/>
      <c r="WCN29" s="91"/>
      <c r="WCO29" s="91"/>
      <c r="WCP29" s="91"/>
      <c r="WCQ29" s="91"/>
      <c r="WCR29" s="91"/>
      <c r="WCS29" s="91"/>
      <c r="WCT29" s="91"/>
      <c r="WCU29" s="91"/>
      <c r="WCV29" s="91"/>
      <c r="WCW29" s="91"/>
      <c r="WCX29" s="91"/>
      <c r="WCY29" s="91"/>
      <c r="WCZ29" s="91"/>
      <c r="WDA29" s="91"/>
      <c r="WDB29" s="91"/>
      <c r="WDC29" s="91"/>
      <c r="WDD29" s="91"/>
      <c r="WDE29" s="91"/>
      <c r="WDF29" s="91"/>
      <c r="WDG29" s="91"/>
      <c r="WDH29" s="91"/>
      <c r="WDI29" s="91"/>
      <c r="WDJ29" s="91"/>
      <c r="WDK29" s="91"/>
      <c r="WDL29" s="91"/>
      <c r="WDM29" s="91"/>
      <c r="WDN29" s="91"/>
      <c r="WDO29" s="91"/>
      <c r="WDP29" s="91"/>
      <c r="WDQ29" s="91"/>
      <c r="WDR29" s="91"/>
      <c r="WDS29" s="91"/>
      <c r="WDT29" s="91"/>
      <c r="WDU29" s="91"/>
      <c r="WDV29" s="91"/>
      <c r="WDW29" s="91"/>
      <c r="WDX29" s="91"/>
      <c r="WDY29" s="91"/>
      <c r="WDZ29" s="91"/>
      <c r="WEA29" s="91"/>
      <c r="WEB29" s="91"/>
      <c r="WEC29" s="91"/>
      <c r="WED29" s="91"/>
      <c r="WEE29" s="91"/>
      <c r="WEF29" s="91"/>
      <c r="WEG29" s="91"/>
      <c r="WEH29" s="91"/>
      <c r="WEI29" s="91"/>
      <c r="WEJ29" s="91"/>
      <c r="WEK29" s="91"/>
      <c r="WEL29" s="91"/>
      <c r="WEM29" s="91"/>
      <c r="WEN29" s="91"/>
      <c r="WEO29" s="91"/>
      <c r="WEP29" s="91"/>
      <c r="WEQ29" s="91"/>
      <c r="WER29" s="91"/>
      <c r="WES29" s="91"/>
      <c r="WET29" s="91"/>
      <c r="WEU29" s="91"/>
      <c r="WEV29" s="91"/>
      <c r="WEW29" s="91"/>
      <c r="WEX29" s="91"/>
      <c r="WEY29" s="91"/>
      <c r="WEZ29" s="91"/>
      <c r="WFA29" s="91"/>
      <c r="WFB29" s="91"/>
      <c r="WFC29" s="91"/>
      <c r="WFD29" s="91"/>
      <c r="WFE29" s="91"/>
      <c r="WFF29" s="91"/>
      <c r="WFG29" s="91"/>
      <c r="WFH29" s="91"/>
      <c r="WFI29" s="91"/>
      <c r="WFJ29" s="91"/>
      <c r="WFK29" s="91"/>
      <c r="WFL29" s="91"/>
      <c r="WFM29" s="91"/>
      <c r="WFN29" s="91"/>
      <c r="WFO29" s="91"/>
      <c r="WFP29" s="91"/>
      <c r="WFQ29" s="91"/>
      <c r="WFR29" s="91"/>
      <c r="WFS29" s="91"/>
      <c r="WFT29" s="91"/>
      <c r="WFU29" s="91"/>
      <c r="WFV29" s="91"/>
      <c r="WFW29" s="91"/>
      <c r="WFX29" s="91"/>
      <c r="WFY29" s="91"/>
      <c r="WFZ29" s="91"/>
      <c r="WGA29" s="91"/>
      <c r="WGB29" s="91"/>
      <c r="WGC29" s="91"/>
      <c r="WGD29" s="91"/>
      <c r="WGE29" s="91"/>
      <c r="WGF29" s="91"/>
      <c r="WGG29" s="91"/>
      <c r="WGH29" s="91"/>
      <c r="WGI29" s="91"/>
      <c r="WGJ29" s="91"/>
      <c r="WGK29" s="91"/>
      <c r="WGL29" s="91"/>
      <c r="WGM29" s="91"/>
      <c r="WGN29" s="91"/>
      <c r="WGO29" s="91"/>
      <c r="WGP29" s="91"/>
      <c r="WGQ29" s="91"/>
      <c r="WGR29" s="91"/>
      <c r="WGS29" s="91"/>
      <c r="WGT29" s="91"/>
      <c r="WGU29" s="91"/>
      <c r="WGV29" s="91"/>
      <c r="WGW29" s="91"/>
      <c r="WGX29" s="91"/>
      <c r="WGY29" s="91"/>
      <c r="WGZ29" s="91"/>
      <c r="WHA29" s="91"/>
      <c r="WHB29" s="91"/>
      <c r="WHC29" s="91"/>
      <c r="WHD29" s="91"/>
      <c r="WHE29" s="91"/>
      <c r="WHF29" s="91"/>
      <c r="WHG29" s="91"/>
      <c r="WHH29" s="91"/>
      <c r="WHI29" s="91"/>
      <c r="WHJ29" s="91"/>
      <c r="WHK29" s="91"/>
      <c r="WHL29" s="91"/>
      <c r="WHM29" s="91"/>
      <c r="WHN29" s="91"/>
      <c r="WHO29" s="91"/>
      <c r="WHP29" s="91"/>
      <c r="WHQ29" s="91"/>
      <c r="WHR29" s="91"/>
      <c r="WHS29" s="91"/>
      <c r="WHT29" s="91"/>
      <c r="WHU29" s="91"/>
      <c r="WHV29" s="91"/>
      <c r="WHW29" s="91"/>
      <c r="WHX29" s="91"/>
      <c r="WHY29" s="91"/>
      <c r="WHZ29" s="91"/>
      <c r="WIA29" s="91"/>
      <c r="WIB29" s="91"/>
      <c r="WIC29" s="91"/>
      <c r="WID29" s="91"/>
      <c r="WIE29" s="91"/>
      <c r="WIF29" s="91"/>
      <c r="WIG29" s="91"/>
      <c r="WIH29" s="91"/>
      <c r="WII29" s="91"/>
      <c r="WIJ29" s="91"/>
      <c r="WIK29" s="91"/>
      <c r="WIL29" s="91"/>
      <c r="WIM29" s="91"/>
      <c r="WIN29" s="91"/>
      <c r="WIO29" s="91"/>
      <c r="WIP29" s="91"/>
      <c r="WIQ29" s="91"/>
      <c r="WIR29" s="91"/>
      <c r="WIS29" s="91"/>
      <c r="WIT29" s="91"/>
      <c r="WIU29" s="91"/>
      <c r="WIV29" s="91"/>
      <c r="WIW29" s="91"/>
      <c r="WIX29" s="91"/>
      <c r="WIY29" s="91"/>
      <c r="WIZ29" s="91"/>
      <c r="WJA29" s="91"/>
      <c r="WJB29" s="91"/>
      <c r="WJC29" s="91"/>
      <c r="WJD29" s="91"/>
      <c r="WJE29" s="91"/>
      <c r="WJF29" s="91"/>
      <c r="WJG29" s="91"/>
      <c r="WJH29" s="91"/>
      <c r="WJI29" s="91"/>
      <c r="WJJ29" s="91"/>
      <c r="WJK29" s="91"/>
      <c r="WJL29" s="91"/>
      <c r="WJM29" s="91"/>
      <c r="WJN29" s="91"/>
      <c r="WJO29" s="91"/>
      <c r="WJP29" s="91"/>
      <c r="WJQ29" s="91"/>
      <c r="WJR29" s="91"/>
      <c r="WJS29" s="91"/>
      <c r="WJT29" s="91"/>
      <c r="WJU29" s="91"/>
      <c r="WJV29" s="91"/>
      <c r="WJW29" s="91"/>
      <c r="WJX29" s="91"/>
      <c r="WJY29" s="91"/>
      <c r="WJZ29" s="91"/>
      <c r="WKA29" s="91"/>
      <c r="WKB29" s="91"/>
      <c r="WKC29" s="91"/>
      <c r="WKD29" s="91"/>
      <c r="WKE29" s="91"/>
      <c r="WKF29" s="91"/>
      <c r="WKG29" s="91"/>
      <c r="WKH29" s="91"/>
      <c r="WKI29" s="91"/>
      <c r="WKJ29" s="91"/>
      <c r="WKK29" s="91"/>
      <c r="WKL29" s="91"/>
      <c r="WKM29" s="91"/>
      <c r="WKN29" s="91"/>
      <c r="WKO29" s="91"/>
      <c r="WKP29" s="91"/>
      <c r="WKQ29" s="91"/>
      <c r="WKR29" s="91"/>
      <c r="WKS29" s="91"/>
      <c r="WKT29" s="91"/>
      <c r="WKU29" s="91"/>
      <c r="WKV29" s="91"/>
      <c r="WKW29" s="91"/>
      <c r="WKX29" s="91"/>
      <c r="WKY29" s="91"/>
      <c r="WKZ29" s="91"/>
      <c r="WLA29" s="91"/>
      <c r="WLB29" s="91"/>
      <c r="WLC29" s="91"/>
      <c r="WLD29" s="91"/>
      <c r="WLE29" s="91"/>
      <c r="WLF29" s="91"/>
      <c r="WLG29" s="91"/>
      <c r="WLH29" s="91"/>
      <c r="WLI29" s="91"/>
      <c r="WLJ29" s="91"/>
      <c r="WLK29" s="91"/>
      <c r="WLL29" s="91"/>
      <c r="WLM29" s="91"/>
      <c r="WLN29" s="91"/>
      <c r="WLO29" s="91"/>
      <c r="WLP29" s="91"/>
      <c r="WLQ29" s="91"/>
      <c r="WLR29" s="91"/>
      <c r="WLS29" s="91"/>
      <c r="WLT29" s="91"/>
      <c r="WLU29" s="91"/>
      <c r="WLV29" s="91"/>
      <c r="WLW29" s="91"/>
      <c r="WLX29" s="91"/>
      <c r="WLY29" s="91"/>
      <c r="WLZ29" s="91"/>
      <c r="WMA29" s="91"/>
      <c r="WMB29" s="91"/>
      <c r="WMC29" s="91"/>
      <c r="WMD29" s="91"/>
      <c r="WME29" s="91"/>
      <c r="WMF29" s="91"/>
      <c r="WMG29" s="91"/>
      <c r="WMH29" s="91"/>
      <c r="WMI29" s="91"/>
      <c r="WMJ29" s="91"/>
      <c r="WMK29" s="91"/>
      <c r="WML29" s="91"/>
      <c r="WMM29" s="91"/>
      <c r="WMN29" s="91"/>
      <c r="WMO29" s="91"/>
      <c r="WMP29" s="91"/>
      <c r="WMQ29" s="91"/>
      <c r="WMR29" s="91"/>
      <c r="WMS29" s="91"/>
      <c r="WMT29" s="91"/>
      <c r="WMU29" s="91"/>
      <c r="WMV29" s="91"/>
      <c r="WMW29" s="91"/>
      <c r="WMX29" s="91"/>
      <c r="WMY29" s="91"/>
      <c r="WMZ29" s="91"/>
      <c r="WNA29" s="91"/>
      <c r="WNB29" s="91"/>
      <c r="WNC29" s="91"/>
      <c r="WND29" s="91"/>
      <c r="WNE29" s="91"/>
      <c r="WNF29" s="91"/>
      <c r="WNG29" s="91"/>
      <c r="WNH29" s="91"/>
      <c r="WNI29" s="91"/>
      <c r="WNJ29" s="91"/>
      <c r="WNK29" s="91"/>
      <c r="WNL29" s="91"/>
      <c r="WNM29" s="91"/>
      <c r="WNN29" s="91"/>
      <c r="WNO29" s="91"/>
      <c r="WNP29" s="91"/>
      <c r="WNQ29" s="91"/>
      <c r="WNR29" s="91"/>
      <c r="WNS29" s="91"/>
      <c r="WNT29" s="91"/>
      <c r="WNU29" s="91"/>
      <c r="WNV29" s="91"/>
      <c r="WNW29" s="91"/>
      <c r="WNX29" s="91"/>
      <c r="WNY29" s="91"/>
      <c r="WNZ29" s="91"/>
      <c r="WOA29" s="91"/>
      <c r="WOB29" s="91"/>
      <c r="WOC29" s="91"/>
      <c r="WOD29" s="91"/>
      <c r="WOE29" s="91"/>
      <c r="WOF29" s="91"/>
      <c r="WOG29" s="91"/>
      <c r="WOH29" s="91"/>
      <c r="WOI29" s="91"/>
      <c r="WOJ29" s="91"/>
      <c r="WOK29" s="91"/>
      <c r="WOL29" s="91"/>
      <c r="WOM29" s="91"/>
      <c r="WON29" s="91"/>
      <c r="WOO29" s="91"/>
      <c r="WOP29" s="91"/>
      <c r="WOQ29" s="91"/>
      <c r="WOR29" s="91"/>
      <c r="WOS29" s="91"/>
      <c r="WOT29" s="91"/>
      <c r="WOU29" s="91"/>
      <c r="WOV29" s="91"/>
      <c r="WOW29" s="91"/>
      <c r="WOX29" s="91"/>
      <c r="WOY29" s="91"/>
      <c r="WOZ29" s="91"/>
      <c r="WPA29" s="91"/>
      <c r="WPB29" s="91"/>
      <c r="WPC29" s="91"/>
      <c r="WPD29" s="91"/>
      <c r="WPE29" s="91"/>
      <c r="WPF29" s="91"/>
      <c r="WPG29" s="91"/>
      <c r="WPH29" s="91"/>
      <c r="WPI29" s="91"/>
      <c r="WPJ29" s="91"/>
      <c r="WPK29" s="91"/>
      <c r="WPL29" s="91"/>
      <c r="WPM29" s="91"/>
      <c r="WPN29" s="91"/>
      <c r="WPO29" s="91"/>
      <c r="WPP29" s="91"/>
      <c r="WPQ29" s="91"/>
      <c r="WPR29" s="91"/>
      <c r="WPS29" s="91"/>
      <c r="WPT29" s="91"/>
      <c r="WPU29" s="91"/>
      <c r="WPV29" s="91"/>
      <c r="WPW29" s="91"/>
      <c r="WPX29" s="91"/>
      <c r="WPY29" s="91"/>
      <c r="WPZ29" s="91"/>
      <c r="WQA29" s="91"/>
      <c r="WQB29" s="91"/>
      <c r="WQC29" s="91"/>
      <c r="WQD29" s="91"/>
      <c r="WQE29" s="91"/>
      <c r="WQF29" s="91"/>
      <c r="WQG29" s="91"/>
      <c r="WQH29" s="91"/>
      <c r="WQI29" s="91"/>
      <c r="WQJ29" s="91"/>
      <c r="WQK29" s="91"/>
      <c r="WQL29" s="91"/>
      <c r="WQM29" s="91"/>
      <c r="WQN29" s="91"/>
      <c r="WQO29" s="91"/>
      <c r="WQP29" s="91"/>
      <c r="WQQ29" s="91"/>
      <c r="WQR29" s="91"/>
      <c r="WQS29" s="91"/>
      <c r="WQT29" s="91"/>
      <c r="WQU29" s="91"/>
      <c r="WQV29" s="91"/>
      <c r="WQW29" s="91"/>
      <c r="WQX29" s="91"/>
      <c r="WQY29" s="91"/>
      <c r="WQZ29" s="91"/>
      <c r="WRA29" s="91"/>
      <c r="WRB29" s="91"/>
      <c r="WRC29" s="91"/>
      <c r="WRD29" s="91"/>
      <c r="WRE29" s="91"/>
      <c r="WRF29" s="91"/>
      <c r="WRG29" s="91"/>
      <c r="WRH29" s="91"/>
      <c r="WRI29" s="91"/>
      <c r="WRJ29" s="91"/>
      <c r="WRK29" s="91"/>
      <c r="WRL29" s="91"/>
      <c r="WRM29" s="91"/>
      <c r="WRN29" s="91"/>
      <c r="WRO29" s="91"/>
      <c r="WRP29" s="91"/>
      <c r="WRQ29" s="91"/>
      <c r="WRR29" s="91"/>
      <c r="WRS29" s="91"/>
      <c r="WRT29" s="91"/>
      <c r="WRU29" s="91"/>
      <c r="WRV29" s="91"/>
      <c r="WRW29" s="91"/>
      <c r="WRX29" s="91"/>
      <c r="WRY29" s="91"/>
      <c r="WRZ29" s="91"/>
      <c r="WSA29" s="91"/>
      <c r="WSB29" s="91"/>
      <c r="WSC29" s="91"/>
      <c r="WSD29" s="91"/>
      <c r="WSE29" s="91"/>
      <c r="WSF29" s="91"/>
      <c r="WSG29" s="91"/>
      <c r="WSH29" s="91"/>
      <c r="WSI29" s="91"/>
      <c r="WSJ29" s="91"/>
      <c r="WSK29" s="91"/>
      <c r="WSL29" s="91"/>
      <c r="WSM29" s="91"/>
      <c r="WSN29" s="91"/>
      <c r="WSO29" s="91"/>
      <c r="WSP29" s="91"/>
      <c r="WSQ29" s="91"/>
      <c r="WSR29" s="91"/>
      <c r="WSS29" s="91"/>
      <c r="WST29" s="91"/>
      <c r="WSU29" s="91"/>
      <c r="WSV29" s="91"/>
      <c r="WSW29" s="91"/>
      <c r="WSX29" s="91"/>
      <c r="WSY29" s="91"/>
      <c r="WSZ29" s="91"/>
      <c r="WTA29" s="91"/>
      <c r="WTB29" s="91"/>
      <c r="WTC29" s="91"/>
      <c r="WTD29" s="91"/>
      <c r="WTE29" s="91"/>
      <c r="WTF29" s="91"/>
      <c r="WTG29" s="91"/>
      <c r="WTH29" s="91"/>
      <c r="WTI29" s="91"/>
      <c r="WTJ29" s="91"/>
      <c r="WTK29" s="91"/>
      <c r="WTL29" s="91"/>
      <c r="WTM29" s="91"/>
      <c r="WTN29" s="91"/>
      <c r="WTO29" s="91"/>
      <c r="WTP29" s="91"/>
      <c r="WTQ29" s="91"/>
      <c r="WTR29" s="91"/>
      <c r="WTS29" s="91"/>
      <c r="WTT29" s="91"/>
      <c r="WTU29" s="91"/>
      <c r="WTV29" s="91"/>
      <c r="WTW29" s="91"/>
      <c r="WTX29" s="91"/>
      <c r="WTY29" s="91"/>
      <c r="WTZ29" s="91"/>
      <c r="WUA29" s="91"/>
      <c r="WUB29" s="91"/>
      <c r="WUC29" s="91"/>
      <c r="WUD29" s="91"/>
      <c r="WUE29" s="91"/>
      <c r="WUF29" s="91"/>
      <c r="WUG29" s="91"/>
      <c r="WUH29" s="91"/>
      <c r="WUI29" s="91"/>
      <c r="WUJ29" s="91"/>
      <c r="WUK29" s="91"/>
      <c r="WUL29" s="91"/>
      <c r="WUM29" s="91"/>
      <c r="WUN29" s="91"/>
      <c r="WUO29" s="91"/>
      <c r="WUP29" s="91"/>
      <c r="WUQ29" s="91"/>
      <c r="WUR29" s="91"/>
      <c r="WUS29" s="91"/>
      <c r="WUT29" s="91"/>
      <c r="WUU29" s="91"/>
      <c r="WUV29" s="91"/>
      <c r="WUW29" s="91"/>
      <c r="WUX29" s="91"/>
      <c r="WUY29" s="91"/>
      <c r="WUZ29" s="91"/>
      <c r="WVA29" s="91"/>
      <c r="WVB29" s="91"/>
      <c r="WVC29" s="91"/>
      <c r="WVD29" s="91"/>
      <c r="WVE29" s="91"/>
      <c r="WVF29" s="91"/>
      <c r="WVG29" s="91"/>
      <c r="WVH29" s="91"/>
      <c r="WVI29" s="91"/>
      <c r="WVJ29" s="91"/>
      <c r="WVK29" s="91"/>
      <c r="WVL29" s="91"/>
      <c r="WVM29" s="91"/>
      <c r="WVN29" s="91"/>
      <c r="WVO29" s="91"/>
      <c r="WVP29" s="91"/>
      <c r="WVQ29" s="91"/>
      <c r="WVR29" s="91"/>
      <c r="WVS29" s="91"/>
      <c r="WVT29" s="91"/>
      <c r="WVU29" s="91"/>
      <c r="WVV29" s="91"/>
      <c r="WVW29" s="91"/>
      <c r="WVX29" s="91"/>
      <c r="WVY29" s="91"/>
      <c r="WVZ29" s="91"/>
      <c r="WWA29" s="91"/>
      <c r="WWB29" s="91"/>
      <c r="WWC29" s="91"/>
      <c r="WWD29" s="91"/>
      <c r="WWE29" s="91"/>
      <c r="WWF29" s="91"/>
      <c r="WWG29" s="91"/>
      <c r="WWH29" s="91"/>
      <c r="WWI29" s="91"/>
      <c r="WWJ29" s="91"/>
      <c r="WWK29" s="91"/>
      <c r="WWL29" s="91"/>
      <c r="WWM29" s="91"/>
      <c r="WWN29" s="91"/>
      <c r="WWO29" s="91"/>
      <c r="WWP29" s="91"/>
      <c r="WWQ29" s="91"/>
      <c r="WWR29" s="91"/>
      <c r="WWS29" s="91"/>
      <c r="WWT29" s="91"/>
      <c r="WWU29" s="91"/>
      <c r="WWV29" s="91"/>
      <c r="WWW29" s="91"/>
      <c r="WWX29" s="91"/>
      <c r="WWY29" s="91"/>
      <c r="WWZ29" s="91"/>
      <c r="WXA29" s="91"/>
      <c r="WXB29" s="91"/>
      <c r="WXC29" s="91"/>
      <c r="WXD29" s="91"/>
      <c r="WXE29" s="91"/>
      <c r="WXF29" s="91"/>
      <c r="WXG29" s="91"/>
      <c r="WXH29" s="91"/>
      <c r="WXI29" s="91"/>
      <c r="WXJ29" s="91"/>
      <c r="WXK29" s="91"/>
      <c r="WXL29" s="91"/>
      <c r="WXM29" s="91"/>
      <c r="WXN29" s="91"/>
      <c r="WXO29" s="91"/>
      <c r="WXP29" s="91"/>
      <c r="WXQ29" s="91"/>
      <c r="WXR29" s="91"/>
      <c r="WXS29" s="91"/>
      <c r="WXT29" s="91"/>
      <c r="WXU29" s="91"/>
      <c r="WXV29" s="91"/>
      <c r="WXW29" s="91"/>
      <c r="WXX29" s="91"/>
      <c r="WXY29" s="91"/>
      <c r="WXZ29" s="91"/>
      <c r="WYA29" s="91"/>
      <c r="WYB29" s="91"/>
      <c r="WYC29" s="91"/>
      <c r="WYD29" s="91"/>
      <c r="WYE29" s="91"/>
      <c r="WYF29" s="91"/>
      <c r="WYG29" s="91"/>
      <c r="WYH29" s="91"/>
      <c r="WYI29" s="91"/>
      <c r="WYJ29" s="91"/>
      <c r="WYK29" s="91"/>
      <c r="WYL29" s="91"/>
      <c r="WYM29" s="91"/>
      <c r="WYN29" s="91"/>
      <c r="WYO29" s="91"/>
      <c r="WYP29" s="91"/>
      <c r="WYQ29" s="91"/>
      <c r="WYR29" s="91"/>
      <c r="WYS29" s="91"/>
      <c r="WYT29" s="91"/>
      <c r="WYU29" s="91"/>
      <c r="WYV29" s="91"/>
      <c r="WYW29" s="91"/>
      <c r="WYX29" s="91"/>
      <c r="WYY29" s="91"/>
      <c r="WYZ29" s="91"/>
      <c r="WZA29" s="91"/>
      <c r="WZB29" s="91"/>
      <c r="WZC29" s="91"/>
      <c r="WZD29" s="91"/>
      <c r="WZE29" s="91"/>
      <c r="WZF29" s="91"/>
      <c r="WZG29" s="91"/>
      <c r="WZH29" s="91"/>
      <c r="WZI29" s="91"/>
      <c r="WZJ29" s="91"/>
      <c r="WZK29" s="91"/>
      <c r="WZL29" s="91"/>
      <c r="WZM29" s="91"/>
      <c r="WZN29" s="91"/>
      <c r="WZO29" s="91"/>
      <c r="WZP29" s="91"/>
      <c r="WZQ29" s="91"/>
      <c r="WZR29" s="91"/>
      <c r="WZS29" s="91"/>
      <c r="WZT29" s="91"/>
      <c r="WZU29" s="91"/>
      <c r="WZV29" s="91"/>
      <c r="WZW29" s="91"/>
      <c r="WZX29" s="91"/>
      <c r="WZY29" s="91"/>
      <c r="WZZ29" s="91"/>
      <c r="XAA29" s="91"/>
      <c r="XAB29" s="91"/>
      <c r="XAC29" s="91"/>
      <c r="XAD29" s="91"/>
      <c r="XAE29" s="91"/>
      <c r="XAF29" s="91"/>
      <c r="XAG29" s="91"/>
      <c r="XAH29" s="91"/>
      <c r="XAI29" s="91"/>
      <c r="XAJ29" s="91"/>
      <c r="XAK29" s="91"/>
      <c r="XAL29" s="91"/>
      <c r="XAM29" s="91"/>
      <c r="XAN29" s="91"/>
      <c r="XAO29" s="91"/>
      <c r="XAP29" s="91"/>
      <c r="XAQ29" s="91"/>
      <c r="XAR29" s="91"/>
      <c r="XAS29" s="91"/>
      <c r="XAT29" s="91"/>
      <c r="XAU29" s="91"/>
      <c r="XAV29" s="91"/>
      <c r="XAW29" s="91"/>
      <c r="XAX29" s="91"/>
      <c r="XAY29" s="91"/>
      <c r="XAZ29" s="91"/>
      <c r="XBA29" s="91"/>
      <c r="XBB29" s="91"/>
      <c r="XBC29" s="91"/>
      <c r="XBD29" s="91"/>
      <c r="XBE29" s="91"/>
      <c r="XBF29" s="91"/>
      <c r="XBG29" s="91"/>
      <c r="XBH29" s="91"/>
      <c r="XBI29" s="91"/>
      <c r="XBJ29" s="91"/>
      <c r="XBK29" s="91"/>
      <c r="XBL29" s="91"/>
      <c r="XBM29" s="91"/>
      <c r="XBN29" s="91"/>
      <c r="XBO29" s="91"/>
      <c r="XBP29" s="91"/>
      <c r="XBQ29" s="91"/>
      <c r="XBR29" s="91"/>
      <c r="XBS29" s="91"/>
      <c r="XBT29" s="91"/>
      <c r="XBU29" s="91"/>
      <c r="XBV29" s="91"/>
      <c r="XBW29" s="91"/>
      <c r="XBX29" s="91"/>
      <c r="XBY29" s="91"/>
      <c r="XBZ29" s="91"/>
      <c r="XCA29" s="91"/>
      <c r="XCB29" s="91"/>
      <c r="XCC29" s="91"/>
      <c r="XCD29" s="91"/>
      <c r="XCE29" s="91"/>
      <c r="XCF29" s="91"/>
      <c r="XCG29" s="91"/>
      <c r="XCH29" s="91"/>
      <c r="XCI29" s="91"/>
      <c r="XCJ29" s="91"/>
      <c r="XCK29" s="91"/>
      <c r="XCL29" s="91"/>
      <c r="XCM29" s="91"/>
      <c r="XCN29" s="91"/>
      <c r="XCO29" s="91"/>
      <c r="XCP29" s="91"/>
      <c r="XCQ29" s="91"/>
      <c r="XCR29" s="91"/>
      <c r="XCS29" s="91"/>
      <c r="XCT29" s="91"/>
      <c r="XCU29" s="91"/>
      <c r="XCV29" s="91"/>
      <c r="XCW29" s="91"/>
      <c r="XCX29" s="91"/>
      <c r="XCY29" s="91"/>
      <c r="XCZ29" s="91"/>
      <c r="XDA29" s="91"/>
      <c r="XDB29" s="91"/>
      <c r="XDC29" s="91"/>
      <c r="XDD29" s="91"/>
      <c r="XDE29" s="91"/>
      <c r="XDF29" s="91"/>
      <c r="XDG29" s="91"/>
      <c r="XDH29" s="91"/>
      <c r="XDI29" s="91"/>
      <c r="XDJ29" s="91"/>
      <c r="XDK29" s="91"/>
      <c r="XDL29" s="91"/>
      <c r="XDM29" s="91"/>
      <c r="XDN29" s="91"/>
      <c r="XDO29" s="91"/>
      <c r="XDP29" s="91"/>
      <c r="XDQ29" s="91"/>
      <c r="XDR29" s="91"/>
      <c r="XDS29" s="91"/>
      <c r="XDT29" s="91"/>
      <c r="XDU29" s="91"/>
      <c r="XDV29" s="91"/>
      <c r="XDW29" s="91"/>
      <c r="XDX29" s="91"/>
      <c r="XDY29" s="91"/>
      <c r="XDZ29" s="91"/>
      <c r="XEA29" s="91"/>
      <c r="XEB29" s="91"/>
      <c r="XEC29" s="91"/>
      <c r="XED29" s="91"/>
      <c r="XEE29" s="91"/>
      <c r="XEF29" s="91"/>
      <c r="XEG29" s="91"/>
      <c r="XEH29" s="91"/>
      <c r="XEI29" s="91"/>
      <c r="XEJ29" s="91"/>
      <c r="XEK29" s="91"/>
      <c r="XEL29" s="91"/>
      <c r="XEM29" s="91"/>
      <c r="XEN29" s="91"/>
      <c r="XEO29" s="91"/>
      <c r="XEP29" s="91"/>
      <c r="XEQ29" s="91"/>
      <c r="XER29" s="91"/>
      <c r="XES29" s="91"/>
      <c r="XET29" s="91"/>
      <c r="XEU29" s="91"/>
      <c r="XEV29" s="91"/>
      <c r="XEW29" s="91"/>
      <c r="XEX29" s="91"/>
      <c r="XEY29" s="91"/>
      <c r="XEZ29" s="91"/>
      <c r="XFA29" s="91"/>
      <c r="XFB29" s="91"/>
      <c r="XFC29" s="91"/>
    </row>
    <row r="30" spans="1:16383" x14ac:dyDescent="0.35">
      <c r="F30" s="138"/>
      <c r="G30" s="138"/>
      <c r="H30" s="138"/>
    </row>
    <row r="31" spans="1:16383" s="200" customFormat="1" x14ac:dyDescent="0.35">
      <c r="A31" s="196"/>
      <c r="B31" s="197"/>
      <c r="C31" s="198"/>
      <c r="D31" s="199"/>
      <c r="E31" s="200" t="str">
        <f>InpR!$E$94</f>
        <v>RCV - CPI(H) + RPI wedge initial balance - nominal - BR</v>
      </c>
      <c r="F31" s="250">
        <f>InpR!$F$94</f>
        <v>0</v>
      </c>
      <c r="G31" s="249" t="str">
        <f>InpR!$G$94</f>
        <v>£m</v>
      </c>
      <c r="H31" s="30"/>
    </row>
    <row r="32" spans="1:16383" s="37" customFormat="1" x14ac:dyDescent="0.35">
      <c r="A32" s="48"/>
      <c r="B32" s="59"/>
      <c r="C32" s="108"/>
      <c r="D32" s="53"/>
      <c r="E32" s="37" t="str">
        <f>Time!E$40</f>
        <v>Acquisition / initial balance date flag</v>
      </c>
      <c r="F32" s="37">
        <f>Time!F$40</f>
        <v>0</v>
      </c>
      <c r="G32" s="249" t="str">
        <f>Time!G$40</f>
        <v>flag</v>
      </c>
      <c r="H32" s="37">
        <f>Time!H$40</f>
        <v>1</v>
      </c>
      <c r="I32" s="37">
        <f>Time!I$40</f>
        <v>0</v>
      </c>
      <c r="J32" s="37">
        <f>Time!J$40</f>
        <v>0</v>
      </c>
      <c r="K32" s="37">
        <f>Time!K$40</f>
        <v>0</v>
      </c>
      <c r="L32" s="37">
        <f>Time!L$40</f>
        <v>1</v>
      </c>
      <c r="M32" s="37">
        <f>Time!M$40</f>
        <v>0</v>
      </c>
      <c r="N32" s="37">
        <f>Time!N$40</f>
        <v>0</v>
      </c>
      <c r="O32" s="37">
        <f>Time!O$40</f>
        <v>0</v>
      </c>
      <c r="P32" s="37">
        <f>Time!P$40</f>
        <v>0</v>
      </c>
      <c r="Q32" s="37">
        <f>Time!Q$40</f>
        <v>0</v>
      </c>
      <c r="R32" s="37">
        <f>Time!R$40</f>
        <v>0</v>
      </c>
    </row>
    <row r="33" spans="1:26" x14ac:dyDescent="0.35">
      <c r="A33" s="48"/>
      <c r="B33" s="59"/>
      <c r="C33" s="108"/>
      <c r="D33" s="53"/>
    </row>
    <row r="34" spans="1:26" x14ac:dyDescent="0.35">
      <c r="A34" s="47"/>
      <c r="B34" s="51"/>
      <c r="C34" s="111"/>
      <c r="D34" s="56"/>
      <c r="E34" s="7" t="s">
        <v>501</v>
      </c>
      <c r="G34" s="92" t="s">
        <v>295</v>
      </c>
      <c r="J34" s="242">
        <f t="shared" ref="J34:R34" si="9" xml:space="preserve"> I37</f>
        <v>0</v>
      </c>
      <c r="K34" s="242">
        <f t="shared" si="9"/>
        <v>0</v>
      </c>
      <c r="L34" s="242">
        <f t="shared" si="9"/>
        <v>0</v>
      </c>
      <c r="M34" s="242">
        <f t="shared" si="9"/>
        <v>0</v>
      </c>
      <c r="N34" s="242">
        <f t="shared" si="9"/>
        <v>0</v>
      </c>
      <c r="O34" s="242">
        <f t="shared" si="9"/>
        <v>0</v>
      </c>
      <c r="P34" s="242">
        <f t="shared" si="9"/>
        <v>0</v>
      </c>
      <c r="Q34" s="242">
        <f t="shared" si="9"/>
        <v>0</v>
      </c>
      <c r="R34" s="242">
        <f t="shared" si="9"/>
        <v>0</v>
      </c>
    </row>
    <row r="35" spans="1:26" x14ac:dyDescent="0.35">
      <c r="A35" s="47"/>
      <c r="B35" s="51"/>
      <c r="C35" s="111"/>
      <c r="D35" s="56" t="s">
        <v>502</v>
      </c>
      <c r="E35" s="7" t="str">
        <f t="shared" ref="E35:R35" si="10" xml:space="preserve"> E$24</f>
        <v>Forecast RCV indexation</v>
      </c>
      <c r="F35" s="7">
        <f t="shared" si="10"/>
        <v>0</v>
      </c>
      <c r="G35" s="92" t="str">
        <f t="shared" si="10"/>
        <v>£m</v>
      </c>
      <c r="H35" s="7">
        <f t="shared" si="10"/>
        <v>0</v>
      </c>
      <c r="I35" s="7">
        <f t="shared" si="10"/>
        <v>0</v>
      </c>
      <c r="J35" s="242">
        <f t="shared" si="10"/>
        <v>0</v>
      </c>
      <c r="K35" s="242">
        <f t="shared" si="10"/>
        <v>0</v>
      </c>
      <c r="L35" s="242">
        <f t="shared" si="10"/>
        <v>0</v>
      </c>
      <c r="M35" s="242">
        <f t="shared" si="10"/>
        <v>0</v>
      </c>
      <c r="N35" s="242">
        <f t="shared" si="10"/>
        <v>0</v>
      </c>
      <c r="O35" s="242">
        <f t="shared" si="10"/>
        <v>0</v>
      </c>
      <c r="P35" s="242">
        <f t="shared" si="10"/>
        <v>0</v>
      </c>
      <c r="Q35" s="242">
        <f t="shared" si="10"/>
        <v>0</v>
      </c>
      <c r="R35" s="242">
        <f t="shared" si="10"/>
        <v>0</v>
      </c>
    </row>
    <row r="36" spans="1:26" x14ac:dyDescent="0.35">
      <c r="A36" s="47"/>
      <c r="B36" s="51"/>
      <c r="C36" s="111"/>
      <c r="D36" s="56" t="s">
        <v>503</v>
      </c>
      <c r="E36" s="7" t="str">
        <f t="shared" ref="E36:R36" si="11" xml:space="preserve"> E$29</f>
        <v>Forecast RCV run-off</v>
      </c>
      <c r="F36" s="7">
        <f t="shared" si="11"/>
        <v>0</v>
      </c>
      <c r="G36" s="92" t="str">
        <f t="shared" si="11"/>
        <v>£m</v>
      </c>
      <c r="H36" s="7">
        <f t="shared" si="11"/>
        <v>0</v>
      </c>
      <c r="I36" s="7">
        <f t="shared" si="11"/>
        <v>0</v>
      </c>
      <c r="J36" s="242">
        <f t="shared" si="11"/>
        <v>0</v>
      </c>
      <c r="K36" s="242">
        <f t="shared" si="11"/>
        <v>0</v>
      </c>
      <c r="L36" s="242">
        <f t="shared" si="11"/>
        <v>0</v>
      </c>
      <c r="M36" s="242">
        <f t="shared" si="11"/>
        <v>0</v>
      </c>
      <c r="N36" s="242">
        <f t="shared" si="11"/>
        <v>0</v>
      </c>
      <c r="O36" s="242">
        <f t="shared" si="11"/>
        <v>0</v>
      </c>
      <c r="P36" s="242">
        <f t="shared" si="11"/>
        <v>0</v>
      </c>
      <c r="Q36" s="242">
        <f t="shared" si="11"/>
        <v>0</v>
      </c>
      <c r="R36" s="242">
        <f t="shared" si="11"/>
        <v>0</v>
      </c>
    </row>
    <row r="37" spans="1:26" s="138" customFormat="1" x14ac:dyDescent="0.35">
      <c r="A37" s="134"/>
      <c r="B37" s="135"/>
      <c r="C37" s="136"/>
      <c r="D37" s="137"/>
      <c r="E37" s="138" t="s">
        <v>504</v>
      </c>
      <c r="G37" s="163" t="s">
        <v>295</v>
      </c>
      <c r="J37" s="243">
        <f t="shared" ref="J37:R37" si="12" xml:space="preserve"> IF( J32 = 1, $F31, J34 + J35 - J36)</f>
        <v>0</v>
      </c>
      <c r="K37" s="243">
        <f t="shared" si="12"/>
        <v>0</v>
      </c>
      <c r="L37" s="243">
        <f t="shared" si="12"/>
        <v>0</v>
      </c>
      <c r="M37" s="243">
        <f t="shared" si="12"/>
        <v>0</v>
      </c>
      <c r="N37" s="243">
        <f t="shared" si="12"/>
        <v>0</v>
      </c>
      <c r="O37" s="243">
        <f t="shared" si="12"/>
        <v>0</v>
      </c>
      <c r="P37" s="243">
        <f t="shared" si="12"/>
        <v>0</v>
      </c>
      <c r="Q37" s="243">
        <f t="shared" si="12"/>
        <v>0</v>
      </c>
      <c r="R37" s="243">
        <f t="shared" si="12"/>
        <v>0</v>
      </c>
    </row>
    <row r="39" spans="1:26" s="92" customFormat="1" x14ac:dyDescent="0.35">
      <c r="A39" s="164"/>
      <c r="B39" s="165"/>
      <c r="C39" s="166"/>
      <c r="D39" s="167"/>
      <c r="E39" s="92" t="str">
        <f t="shared" ref="E39:R39" si="13" xml:space="preserve"> E$27</f>
        <v>Forecast Nominal RCV balance BEG</v>
      </c>
      <c r="F39" s="92">
        <f t="shared" si="13"/>
        <v>0</v>
      </c>
      <c r="G39" s="92" t="str">
        <f t="shared" si="13"/>
        <v>£m</v>
      </c>
      <c r="H39" s="92">
        <f t="shared" si="13"/>
        <v>0</v>
      </c>
      <c r="I39" s="92">
        <f t="shared" si="13"/>
        <v>0</v>
      </c>
      <c r="J39" s="185">
        <f t="shared" si="13"/>
        <v>0</v>
      </c>
      <c r="K39" s="185">
        <f t="shared" si="13"/>
        <v>0</v>
      </c>
      <c r="L39" s="185">
        <f t="shared" si="13"/>
        <v>0</v>
      </c>
      <c r="M39" s="185">
        <f t="shared" si="13"/>
        <v>0</v>
      </c>
      <c r="N39" s="185">
        <f t="shared" si="13"/>
        <v>0</v>
      </c>
      <c r="O39" s="185">
        <f t="shared" si="13"/>
        <v>0</v>
      </c>
      <c r="P39" s="185">
        <f t="shared" si="13"/>
        <v>0</v>
      </c>
      <c r="Q39" s="185">
        <f t="shared" si="13"/>
        <v>0</v>
      </c>
      <c r="R39" s="185">
        <f t="shared" si="13"/>
        <v>0</v>
      </c>
    </row>
    <row r="40" spans="1:26" s="92" customFormat="1" x14ac:dyDescent="0.35">
      <c r="A40" s="164"/>
      <c r="B40" s="165"/>
      <c r="C40" s="166"/>
      <c r="D40" s="167"/>
      <c r="E40" s="162" t="str">
        <f t="shared" ref="E40:R40" si="14" xml:space="preserve"> E$24</f>
        <v>Forecast RCV indexation</v>
      </c>
      <c r="F40" s="162">
        <f t="shared" si="14"/>
        <v>0</v>
      </c>
      <c r="G40" s="162" t="str">
        <f t="shared" si="14"/>
        <v>£m</v>
      </c>
      <c r="H40" s="162">
        <f t="shared" si="14"/>
        <v>0</v>
      </c>
      <c r="I40" s="162">
        <f t="shared" si="14"/>
        <v>0</v>
      </c>
      <c r="J40" s="242">
        <f t="shared" si="14"/>
        <v>0</v>
      </c>
      <c r="K40" s="242">
        <f t="shared" si="14"/>
        <v>0</v>
      </c>
      <c r="L40" s="242">
        <f t="shared" si="14"/>
        <v>0</v>
      </c>
      <c r="M40" s="242">
        <f t="shared" si="14"/>
        <v>0</v>
      </c>
      <c r="N40" s="242">
        <f t="shared" si="14"/>
        <v>0</v>
      </c>
      <c r="O40" s="242">
        <f t="shared" si="14"/>
        <v>0</v>
      </c>
      <c r="P40" s="242">
        <f t="shared" si="14"/>
        <v>0</v>
      </c>
      <c r="Q40" s="242">
        <f t="shared" si="14"/>
        <v>0</v>
      </c>
      <c r="R40" s="242">
        <f t="shared" si="14"/>
        <v>0</v>
      </c>
    </row>
    <row r="41" spans="1:26" s="92" customFormat="1" x14ac:dyDescent="0.35">
      <c r="A41" s="164"/>
      <c r="B41" s="165"/>
      <c r="C41" s="166"/>
      <c r="D41" s="167"/>
      <c r="E41" s="92" t="str">
        <f t="shared" ref="E41:R41" si="15" xml:space="preserve"> E$37</f>
        <v>Forecast Nominal RCV balance END</v>
      </c>
      <c r="F41" s="92">
        <f t="shared" si="15"/>
        <v>0</v>
      </c>
      <c r="G41" s="92" t="str">
        <f t="shared" si="15"/>
        <v>£m</v>
      </c>
      <c r="H41" s="92">
        <f t="shared" si="15"/>
        <v>0</v>
      </c>
      <c r="I41" s="92">
        <f t="shared" si="15"/>
        <v>0</v>
      </c>
      <c r="J41" s="185">
        <f t="shared" si="15"/>
        <v>0</v>
      </c>
      <c r="K41" s="185">
        <f t="shared" si="15"/>
        <v>0</v>
      </c>
      <c r="L41" s="185">
        <f t="shared" si="15"/>
        <v>0</v>
      </c>
      <c r="M41" s="185">
        <f t="shared" si="15"/>
        <v>0</v>
      </c>
      <c r="N41" s="185">
        <f t="shared" si="15"/>
        <v>0</v>
      </c>
      <c r="O41" s="185">
        <f t="shared" si="15"/>
        <v>0</v>
      </c>
      <c r="P41" s="185">
        <f t="shared" si="15"/>
        <v>0</v>
      </c>
      <c r="Q41" s="185">
        <f t="shared" si="15"/>
        <v>0</v>
      </c>
      <c r="R41" s="185">
        <f t="shared" si="15"/>
        <v>0</v>
      </c>
    </row>
    <row r="42" spans="1:26" s="92" customFormat="1" x14ac:dyDescent="0.35">
      <c r="A42" s="164"/>
      <c r="B42" s="165"/>
      <c r="C42" s="166"/>
      <c r="D42" s="167"/>
      <c r="E42" s="92" t="s">
        <v>505</v>
      </c>
      <c r="G42" s="92" t="s">
        <v>295</v>
      </c>
      <c r="J42" s="185">
        <f t="shared" ref="J42:L42" si="16" xml:space="preserve"> ( (J39+J40) + J41) / 2</f>
        <v>0</v>
      </c>
      <c r="K42" s="185">
        <f t="shared" si="16"/>
        <v>0</v>
      </c>
      <c r="L42" s="185">
        <f t="shared" si="16"/>
        <v>0</v>
      </c>
      <c r="M42" s="185">
        <f xml:space="preserve"> ( (M39+M40) + M41) / 2</f>
        <v>0</v>
      </c>
      <c r="N42" s="185">
        <f t="shared" ref="N42:R42" si="17" xml:space="preserve"> ( (N39+N40) + N41) / 2</f>
        <v>0</v>
      </c>
      <c r="O42" s="185">
        <f t="shared" si="17"/>
        <v>0</v>
      </c>
      <c r="P42" s="185">
        <f t="shared" si="17"/>
        <v>0</v>
      </c>
      <c r="Q42" s="185">
        <f t="shared" si="17"/>
        <v>0</v>
      </c>
      <c r="R42" s="185">
        <f t="shared" si="17"/>
        <v>0</v>
      </c>
    </row>
    <row r="43" spans="1:26" s="92" customFormat="1" x14ac:dyDescent="0.35">
      <c r="A43" s="164"/>
      <c r="B43" s="165"/>
      <c r="C43" s="166"/>
      <c r="D43" s="167"/>
    </row>
    <row r="44" spans="1:26" x14ac:dyDescent="0.35">
      <c r="B44" s="61" t="s">
        <v>506</v>
      </c>
    </row>
    <row r="45" spans="1:26" s="205" customFormat="1" x14ac:dyDescent="0.35">
      <c r="A45" s="201"/>
      <c r="B45" s="202"/>
      <c r="C45" s="203"/>
      <c r="D45" s="204"/>
      <c r="E45" s="205" t="str">
        <f xml:space="preserve"> InpR!E$108</f>
        <v>WACC on RCV - CPI(H) + RPI wedge bf and additions - BR</v>
      </c>
      <c r="F45" s="205">
        <f xml:space="preserve"> InpR!F$108</f>
        <v>0</v>
      </c>
      <c r="G45" s="223" t="str">
        <f xml:space="preserve"> InpR!G$108</f>
        <v>%</v>
      </c>
      <c r="H45" s="205">
        <f xml:space="preserve"> InpR!H$108</f>
        <v>0</v>
      </c>
      <c r="I45" s="205">
        <f xml:space="preserve"> InpR!I$108</f>
        <v>0</v>
      </c>
      <c r="J45" s="205">
        <f xml:space="preserve"> InpR!J$108</f>
        <v>0</v>
      </c>
      <c r="K45" s="205">
        <f xml:space="preserve"> InpR!K$108</f>
        <v>0</v>
      </c>
      <c r="L45" s="205">
        <f xml:space="preserve"> InpR!L$108</f>
        <v>0</v>
      </c>
      <c r="M45" s="205">
        <f xml:space="preserve"> InpR!M$108</f>
        <v>1.920357193840716E-2</v>
      </c>
      <c r="N45" s="205">
        <f xml:space="preserve"> InpR!N$108</f>
        <v>1.920357193840716E-2</v>
      </c>
      <c r="O45" s="205">
        <f xml:space="preserve"> InpR!O$108</f>
        <v>1.920357193840716E-2</v>
      </c>
      <c r="P45" s="205">
        <f xml:space="preserve"> InpR!P$108</f>
        <v>1.920357193840716E-2</v>
      </c>
      <c r="Q45" s="205">
        <f xml:space="preserve"> InpR!Q$108</f>
        <v>1.920357193840716E-2</v>
      </c>
      <c r="R45" s="205">
        <f xml:space="preserve"> InpR!R$108</f>
        <v>0</v>
      </c>
    </row>
    <row r="46" spans="1:26" s="92" customFormat="1" x14ac:dyDescent="0.35">
      <c r="A46" s="164"/>
      <c r="B46" s="165"/>
      <c r="C46" s="166"/>
      <c r="D46" s="167"/>
      <c r="E46" s="205" t="str">
        <f xml:space="preserve"> Time!E$54</f>
        <v>Forecast Period Flag</v>
      </c>
      <c r="F46" s="249">
        <f xml:space="preserve"> Time!F$54</f>
        <v>0</v>
      </c>
      <c r="G46" s="249" t="str">
        <f xml:space="preserve"> Time!G$54</f>
        <v>flag</v>
      </c>
      <c r="H46" s="249">
        <f xml:space="preserve"> Time!H$54</f>
        <v>5</v>
      </c>
      <c r="I46" s="249">
        <f xml:space="preserve"> Time!I$54</f>
        <v>0</v>
      </c>
      <c r="J46" s="249">
        <f xml:space="preserve"> Time!J$54</f>
        <v>0</v>
      </c>
      <c r="K46" s="249">
        <f xml:space="preserve"> Time!K$54</f>
        <v>0</v>
      </c>
      <c r="L46" s="249">
        <f xml:space="preserve"> Time!L$54</f>
        <v>0</v>
      </c>
      <c r="M46" s="249">
        <f xml:space="preserve"> Time!M$54</f>
        <v>1</v>
      </c>
      <c r="N46" s="249">
        <f xml:space="preserve"> Time!N$54</f>
        <v>1</v>
      </c>
      <c r="O46" s="249">
        <f xml:space="preserve"> Time!O$54</f>
        <v>1</v>
      </c>
      <c r="P46" s="249">
        <f xml:space="preserve"> Time!P$54</f>
        <v>1</v>
      </c>
      <c r="Q46" s="249">
        <f xml:space="preserve"> Time!Q$54</f>
        <v>1</v>
      </c>
      <c r="R46" s="249">
        <f xml:space="preserve"> Time!R$54</f>
        <v>0</v>
      </c>
    </row>
    <row r="47" spans="1:26" s="91" customFormat="1" x14ac:dyDescent="0.35">
      <c r="A47" s="170"/>
      <c r="B47" s="165"/>
      <c r="C47" s="166"/>
      <c r="D47" s="171"/>
      <c r="E47" s="172" t="str">
        <f t="shared" ref="E47:R47" si="18" xml:space="preserve"> E$42</f>
        <v>Forecast RCV average balance</v>
      </c>
      <c r="F47" s="91">
        <f t="shared" si="18"/>
        <v>0</v>
      </c>
      <c r="G47" s="91" t="str">
        <f t="shared" si="18"/>
        <v>£m</v>
      </c>
      <c r="H47" s="184">
        <f t="shared" si="18"/>
        <v>0</v>
      </c>
      <c r="I47" s="184">
        <f t="shared" si="18"/>
        <v>0</v>
      </c>
      <c r="J47" s="184">
        <f t="shared" si="18"/>
        <v>0</v>
      </c>
      <c r="K47" s="184">
        <f t="shared" si="18"/>
        <v>0</v>
      </c>
      <c r="L47" s="184">
        <f t="shared" si="18"/>
        <v>0</v>
      </c>
      <c r="M47" s="184">
        <f t="shared" si="18"/>
        <v>0</v>
      </c>
      <c r="N47" s="184">
        <f t="shared" si="18"/>
        <v>0</v>
      </c>
      <c r="O47" s="184">
        <f t="shared" si="18"/>
        <v>0</v>
      </c>
      <c r="P47" s="184">
        <f t="shared" si="18"/>
        <v>0</v>
      </c>
      <c r="Q47" s="184">
        <f t="shared" si="18"/>
        <v>0</v>
      </c>
      <c r="R47" s="184">
        <f t="shared" si="18"/>
        <v>0</v>
      </c>
      <c r="S47" s="92"/>
      <c r="T47" s="92"/>
      <c r="U47" s="92"/>
      <c r="V47" s="92"/>
      <c r="W47" s="92"/>
      <c r="X47" s="92"/>
      <c r="Y47" s="92"/>
      <c r="Z47" s="92"/>
    </row>
    <row r="48" spans="1:26" s="91" customFormat="1" x14ac:dyDescent="0.35">
      <c r="A48" s="170"/>
      <c r="B48" s="165"/>
      <c r="C48" s="166"/>
      <c r="D48" s="171"/>
      <c r="E48" s="172" t="s">
        <v>507</v>
      </c>
      <c r="G48" s="91" t="s">
        <v>295</v>
      </c>
      <c r="H48" s="184"/>
      <c r="I48" s="184"/>
      <c r="J48" s="184">
        <f t="shared" ref="J48:K48" si="19">J45*J47*J46</f>
        <v>0</v>
      </c>
      <c r="K48" s="184">
        <f t="shared" si="19"/>
        <v>0</v>
      </c>
      <c r="L48" s="184">
        <f>L45*L47*L46</f>
        <v>0</v>
      </c>
      <c r="M48" s="184">
        <f>M45*M47*M46</f>
        <v>0</v>
      </c>
      <c r="N48" s="184">
        <f t="shared" ref="N48:R48" si="20">N45*N47*N46</f>
        <v>0</v>
      </c>
      <c r="O48" s="184">
        <f t="shared" si="20"/>
        <v>0</v>
      </c>
      <c r="P48" s="184">
        <f t="shared" si="20"/>
        <v>0</v>
      </c>
      <c r="Q48" s="184">
        <f t="shared" si="20"/>
        <v>0</v>
      </c>
      <c r="R48" s="184">
        <f t="shared" si="20"/>
        <v>0</v>
      </c>
      <c r="S48" s="92"/>
      <c r="T48" s="92"/>
      <c r="U48" s="92"/>
      <c r="V48" s="92"/>
      <c r="W48" s="92"/>
      <c r="X48" s="92"/>
      <c r="Y48" s="92"/>
      <c r="Z48" s="92"/>
    </row>
    <row r="49" spans="1:26" s="91" customFormat="1" x14ac:dyDescent="0.35">
      <c r="A49" s="170"/>
      <c r="B49" s="165"/>
      <c r="C49" s="166"/>
      <c r="D49" s="171"/>
      <c r="S49" s="92"/>
      <c r="T49" s="92"/>
      <c r="U49" s="92"/>
      <c r="V49" s="92"/>
      <c r="W49" s="92"/>
      <c r="X49" s="92"/>
      <c r="Y49" s="92"/>
      <c r="Z49" s="92"/>
    </row>
    <row r="50" spans="1:26" x14ac:dyDescent="0.35">
      <c r="B50" s="61" t="s">
        <v>508</v>
      </c>
    </row>
    <row r="51" spans="1:26" s="91" customFormat="1" x14ac:dyDescent="0.35">
      <c r="A51" s="170"/>
      <c r="B51" s="165"/>
      <c r="C51" s="166"/>
      <c r="D51" s="171"/>
      <c r="E51" s="172" t="str">
        <f t="shared" ref="E51:R51" si="21" xml:space="preserve"> E$29</f>
        <v>Forecast RCV run-off</v>
      </c>
      <c r="F51" s="91">
        <f t="shared" si="21"/>
        <v>0</v>
      </c>
      <c r="G51" s="91" t="str">
        <f t="shared" si="21"/>
        <v>£m</v>
      </c>
      <c r="H51" s="184">
        <f t="shared" si="21"/>
        <v>0</v>
      </c>
      <c r="I51" s="184">
        <f t="shared" si="21"/>
        <v>0</v>
      </c>
      <c r="J51" s="184">
        <f t="shared" si="21"/>
        <v>0</v>
      </c>
      <c r="K51" s="184">
        <f t="shared" si="21"/>
        <v>0</v>
      </c>
      <c r="L51" s="184">
        <f t="shared" si="21"/>
        <v>0</v>
      </c>
      <c r="M51" s="184">
        <f t="shared" si="21"/>
        <v>0</v>
      </c>
      <c r="N51" s="184">
        <f t="shared" si="21"/>
        <v>0</v>
      </c>
      <c r="O51" s="184">
        <f t="shared" si="21"/>
        <v>0</v>
      </c>
      <c r="P51" s="184">
        <f t="shared" si="21"/>
        <v>0</v>
      </c>
      <c r="Q51" s="184">
        <f t="shared" si="21"/>
        <v>0</v>
      </c>
      <c r="R51" s="184">
        <f t="shared" si="21"/>
        <v>0</v>
      </c>
      <c r="S51" s="92"/>
      <c r="T51" s="92"/>
      <c r="U51" s="92"/>
      <c r="V51" s="92"/>
      <c r="W51" s="92"/>
      <c r="X51" s="92"/>
      <c r="Y51" s="92"/>
      <c r="Z51" s="92"/>
    </row>
    <row r="52" spans="1:26" s="91" customFormat="1" x14ac:dyDescent="0.35">
      <c r="A52" s="170"/>
      <c r="B52" s="165"/>
      <c r="C52" s="166"/>
      <c r="D52" s="171"/>
      <c r="E52" s="172" t="str">
        <f t="shared" ref="E52:R52" si="22" xml:space="preserve"> E$48</f>
        <v>Forecast nominal return</v>
      </c>
      <c r="F52" s="91">
        <f t="shared" si="22"/>
        <v>0</v>
      </c>
      <c r="G52" s="91" t="str">
        <f t="shared" si="22"/>
        <v>£m</v>
      </c>
      <c r="H52" s="184">
        <f t="shared" si="22"/>
        <v>0</v>
      </c>
      <c r="I52" s="184">
        <f t="shared" si="22"/>
        <v>0</v>
      </c>
      <c r="J52" s="184">
        <f t="shared" si="22"/>
        <v>0</v>
      </c>
      <c r="K52" s="184">
        <f t="shared" si="22"/>
        <v>0</v>
      </c>
      <c r="L52" s="184">
        <f t="shared" si="22"/>
        <v>0</v>
      </c>
      <c r="M52" s="184">
        <f t="shared" si="22"/>
        <v>0</v>
      </c>
      <c r="N52" s="184">
        <f t="shared" si="22"/>
        <v>0</v>
      </c>
      <c r="O52" s="184">
        <f t="shared" si="22"/>
        <v>0</v>
      </c>
      <c r="P52" s="184">
        <f t="shared" si="22"/>
        <v>0</v>
      </c>
      <c r="Q52" s="184">
        <f t="shared" si="22"/>
        <v>0</v>
      </c>
      <c r="R52" s="184">
        <f t="shared" si="22"/>
        <v>0</v>
      </c>
      <c r="S52" s="92"/>
      <c r="T52" s="92"/>
      <c r="U52" s="92"/>
      <c r="V52" s="92"/>
      <c r="W52" s="92"/>
      <c r="X52" s="92"/>
      <c r="Y52" s="92"/>
      <c r="Z52" s="92"/>
    </row>
    <row r="53" spans="1:26" s="91" customFormat="1" x14ac:dyDescent="0.35">
      <c r="A53" s="170"/>
      <c r="B53" s="165"/>
      <c r="C53" s="166"/>
      <c r="D53" s="171"/>
      <c r="E53" s="172" t="s">
        <v>509</v>
      </c>
      <c r="G53" s="91" t="str">
        <f xml:space="preserve"> G$48</f>
        <v>£m</v>
      </c>
      <c r="H53" s="184">
        <f>SUM(J53:R53)</f>
        <v>0</v>
      </c>
      <c r="I53" s="184"/>
      <c r="J53" s="184">
        <f t="shared" ref="J53:R53" si="23">SUM(J51:J52)</f>
        <v>0</v>
      </c>
      <c r="K53" s="184">
        <f t="shared" si="23"/>
        <v>0</v>
      </c>
      <c r="L53" s="184">
        <f>SUM(L51:L52)</f>
        <v>0</v>
      </c>
      <c r="M53" s="185">
        <f t="shared" si="23"/>
        <v>0</v>
      </c>
      <c r="N53" s="185">
        <f t="shared" si="23"/>
        <v>0</v>
      </c>
      <c r="O53" s="184">
        <f t="shared" si="23"/>
        <v>0</v>
      </c>
      <c r="P53" s="184">
        <f t="shared" si="23"/>
        <v>0</v>
      </c>
      <c r="Q53" s="184">
        <f t="shared" si="23"/>
        <v>0</v>
      </c>
      <c r="R53" s="184">
        <f t="shared" si="23"/>
        <v>0</v>
      </c>
      <c r="S53" s="92"/>
      <c r="T53" s="92"/>
      <c r="U53" s="92"/>
      <c r="V53" s="92"/>
      <c r="W53" s="92"/>
      <c r="X53" s="92"/>
      <c r="Y53" s="92"/>
      <c r="Z53" s="92"/>
    </row>
    <row r="55" spans="1:26" x14ac:dyDescent="0.35">
      <c r="A55" s="283" t="s">
        <v>510</v>
      </c>
      <c r="B55" s="284"/>
      <c r="C55" s="285"/>
      <c r="D55" s="285"/>
      <c r="E55" s="285"/>
      <c r="F55" s="285"/>
      <c r="G55" s="285"/>
      <c r="H55" s="285"/>
      <c r="I55" s="285"/>
      <c r="J55" s="285"/>
      <c r="K55" s="285"/>
      <c r="L55" s="285"/>
      <c r="M55" s="285"/>
      <c r="N55" s="285"/>
      <c r="O55" s="285"/>
      <c r="P55" s="285"/>
      <c r="Q55" s="285"/>
      <c r="R55" s="285"/>
    </row>
    <row r="56" spans="1:26" x14ac:dyDescent="0.35">
      <c r="M56" s="177"/>
      <c r="N56" s="177"/>
      <c r="O56" s="177"/>
      <c r="P56" s="177"/>
      <c r="Q56" s="177"/>
    </row>
    <row r="57" spans="1:26" x14ac:dyDescent="0.35">
      <c r="C57" s="110" t="s">
        <v>511</v>
      </c>
      <c r="M57" s="177"/>
      <c r="N57" s="177"/>
      <c r="O57" s="177"/>
      <c r="P57" s="177"/>
      <c r="Q57" s="177"/>
    </row>
    <row r="58" spans="1:26" x14ac:dyDescent="0.35">
      <c r="C58" s="110" t="s">
        <v>512</v>
      </c>
      <c r="M58" s="177"/>
      <c r="N58" s="177"/>
      <c r="O58" s="177"/>
      <c r="P58" s="177"/>
      <c r="Q58" s="177"/>
    </row>
    <row r="59" spans="1:26" x14ac:dyDescent="0.35">
      <c r="C59" s="110" t="s">
        <v>513</v>
      </c>
      <c r="M59" s="177"/>
      <c r="N59" s="177"/>
      <c r="O59" s="177"/>
      <c r="P59" s="177"/>
      <c r="Q59" s="177"/>
    </row>
    <row r="60" spans="1:26" x14ac:dyDescent="0.35">
      <c r="M60" s="177"/>
      <c r="N60" s="177"/>
      <c r="O60" s="177"/>
      <c r="P60" s="177"/>
      <c r="Q60" s="177"/>
    </row>
    <row r="61" spans="1:26" s="91" customFormat="1" x14ac:dyDescent="0.35">
      <c r="A61" s="170"/>
      <c r="B61" s="165"/>
      <c r="C61" s="166"/>
      <c r="D61" s="171"/>
      <c r="E61" s="172" t="s">
        <v>514</v>
      </c>
      <c r="G61" s="91" t="s">
        <v>295</v>
      </c>
      <c r="J61" s="184">
        <f t="shared" ref="J61:R61" si="24" xml:space="preserve"> J53</f>
        <v>0</v>
      </c>
      <c r="K61" s="184">
        <f t="shared" si="24"/>
        <v>0</v>
      </c>
      <c r="L61" s="184">
        <f t="shared" si="24"/>
        <v>0</v>
      </c>
      <c r="M61" s="184">
        <f t="shared" si="24"/>
        <v>0</v>
      </c>
      <c r="N61" s="184">
        <f t="shared" si="24"/>
        <v>0</v>
      </c>
      <c r="O61" s="184">
        <f t="shared" si="24"/>
        <v>0</v>
      </c>
      <c r="P61" s="184">
        <f t="shared" si="24"/>
        <v>0</v>
      </c>
      <c r="Q61" s="184">
        <f t="shared" si="24"/>
        <v>0</v>
      </c>
      <c r="R61" s="184">
        <f t="shared" si="24"/>
        <v>0</v>
      </c>
      <c r="S61" s="92"/>
      <c r="T61" s="92"/>
      <c r="U61" s="92"/>
      <c r="V61" s="92"/>
      <c r="W61" s="92"/>
      <c r="X61" s="92"/>
      <c r="Y61" s="92"/>
      <c r="Z61" s="92"/>
    </row>
    <row r="62" spans="1:26" x14ac:dyDescent="0.35">
      <c r="L62" s="247"/>
      <c r="M62" s="280"/>
      <c r="N62" s="280"/>
      <c r="O62" s="280"/>
      <c r="P62" s="280"/>
      <c r="Q62" s="280"/>
      <c r="R62" s="247"/>
    </row>
    <row r="63" spans="1:26" x14ac:dyDescent="0.35">
      <c r="A63" s="283" t="s">
        <v>515</v>
      </c>
      <c r="B63" s="284"/>
      <c r="C63" s="285"/>
      <c r="D63" s="285"/>
      <c r="E63" s="285"/>
      <c r="F63" s="285"/>
      <c r="G63" s="285"/>
      <c r="H63" s="285"/>
      <c r="I63" s="285"/>
      <c r="J63" s="285"/>
      <c r="K63" s="285"/>
      <c r="L63" s="285"/>
      <c r="M63" s="285"/>
      <c r="N63" s="285"/>
      <c r="O63" s="285"/>
      <c r="P63" s="285"/>
      <c r="Q63" s="285"/>
      <c r="R63" s="285"/>
    </row>
    <row r="65" spans="1:16383" x14ac:dyDescent="0.35">
      <c r="C65" s="110" t="s">
        <v>516</v>
      </c>
    </row>
    <row r="67" spans="1:16383" x14ac:dyDescent="0.35">
      <c r="B67" s="61" t="s">
        <v>517</v>
      </c>
    </row>
    <row r="68" spans="1:16383" s="205" customFormat="1" x14ac:dyDescent="0.35">
      <c r="A68" s="201"/>
      <c r="B68" s="202"/>
      <c r="C68" s="203"/>
      <c r="D68" s="204"/>
      <c r="E68" s="37" t="str">
        <f>Index!E$48</f>
        <v>CPI(H): Fin year average - percentage increase - final determination</v>
      </c>
      <c r="F68" s="205">
        <f>Index!F$48</f>
        <v>0</v>
      </c>
      <c r="G68" s="223" t="str">
        <f>Index!G$48</f>
        <v>%</v>
      </c>
      <c r="H68" s="205">
        <f>Index!H$48</f>
        <v>0</v>
      </c>
      <c r="I68" s="205">
        <f>Index!I$48</f>
        <v>0</v>
      </c>
      <c r="J68" s="205">
        <f>Index!J$48</f>
        <v>0</v>
      </c>
      <c r="K68" s="205">
        <f>Index!K$48</f>
        <v>2.1269790500559882E-2</v>
      </c>
      <c r="L68" s="205">
        <f>Index!L$48</f>
        <v>1.9909655450194075E-2</v>
      </c>
      <c r="M68" s="205">
        <f>Index!M$48</f>
        <v>1.9833640562247679E-2</v>
      </c>
      <c r="N68" s="205">
        <f>Index!N$48</f>
        <v>2.0041983108134653E-2</v>
      </c>
      <c r="O68" s="205">
        <f>Index!O$48</f>
        <v>2.0751251595618081E-2</v>
      </c>
      <c r="P68" s="205">
        <f>Index!P$48</f>
        <v>2.1000000000000574E-2</v>
      </c>
      <c r="Q68" s="205">
        <f>Index!Q$48</f>
        <v>2.100000000000124E-2</v>
      </c>
      <c r="R68" s="205">
        <f>Index!R$48</f>
        <v>1.999999999999913E-2</v>
      </c>
    </row>
    <row r="69" spans="1:16383" s="205" customFormat="1" x14ac:dyDescent="0.35">
      <c r="A69" s="201"/>
      <c r="B69" s="202"/>
      <c r="C69" s="203"/>
      <c r="D69" s="204"/>
      <c r="E69" s="205" t="str">
        <f>Index!E$135</f>
        <v>Actual RPI/CPIH wedge - actual (including forecast)</v>
      </c>
      <c r="F69" s="205">
        <f>Index!F$135</f>
        <v>0</v>
      </c>
      <c r="G69" s="249" t="str">
        <f>Index!G$135</f>
        <v>%</v>
      </c>
      <c r="H69" s="205">
        <f>Index!H$135</f>
        <v>0</v>
      </c>
      <c r="I69" s="205">
        <f>Index!I$135</f>
        <v>0</v>
      </c>
      <c r="J69" s="205">
        <f>Index!J$135</f>
        <v>0</v>
      </c>
      <c r="K69" s="205">
        <f>Index!K$135</f>
        <v>-4.2539581001119764E-2</v>
      </c>
      <c r="L69" s="205">
        <f>Index!L$135</f>
        <v>8.8943456175889501E-3</v>
      </c>
      <c r="M69" s="205">
        <f>Index!M$135</f>
        <v>6.7573871723913825E-4</v>
      </c>
      <c r="N69" s="205">
        <f>Index!N$135</f>
        <v>2.1024851849776205E-2</v>
      </c>
      <c r="O69" s="205">
        <f>Index!O$135</f>
        <v>4.099811769635564E-2</v>
      </c>
      <c r="P69" s="205">
        <f>Index!P$135</f>
        <v>1.931862839397791E-2</v>
      </c>
      <c r="Q69" s="205">
        <f>Index!Q$135</f>
        <v>6.3982525752639408E-3</v>
      </c>
      <c r="R69" s="205">
        <f>Index!R$135</f>
        <v>0</v>
      </c>
    </row>
    <row r="70" spans="1:16383" s="172" customFormat="1" x14ac:dyDescent="0.35">
      <c r="A70" s="173"/>
      <c r="B70" s="174"/>
      <c r="C70" s="175"/>
      <c r="D70" s="176"/>
      <c r="E70" s="172" t="s">
        <v>518</v>
      </c>
      <c r="J70" s="172">
        <f t="shared" ref="J70:L70" si="25">SUM(J68:J69)</f>
        <v>0</v>
      </c>
      <c r="K70" s="172">
        <f t="shared" si="25"/>
        <v>-2.1269790500559882E-2</v>
      </c>
      <c r="L70" s="172">
        <f t="shared" si="25"/>
        <v>2.8804001067783025E-2</v>
      </c>
      <c r="M70" s="172">
        <f>SUM(M68:M69)</f>
        <v>2.0509379279486817E-2</v>
      </c>
      <c r="N70" s="172">
        <f t="shared" ref="N70:R70" si="26">SUM(N68:N69)</f>
        <v>4.1066834957910858E-2</v>
      </c>
      <c r="O70" s="172">
        <f t="shared" si="26"/>
        <v>6.1749369291973721E-2</v>
      </c>
      <c r="P70" s="172">
        <f t="shared" si="26"/>
        <v>4.0318628393978484E-2</v>
      </c>
      <c r="Q70" s="172">
        <f t="shared" si="26"/>
        <v>2.7398252575265181E-2</v>
      </c>
      <c r="R70" s="172">
        <f t="shared" si="26"/>
        <v>1.999999999999913E-2</v>
      </c>
      <c r="S70" s="177"/>
      <c r="T70" s="177"/>
      <c r="U70" s="177"/>
      <c r="V70" s="177"/>
      <c r="W70" s="177"/>
      <c r="X70" s="177"/>
      <c r="Y70" s="177"/>
      <c r="Z70" s="177"/>
    </row>
    <row r="71" spans="1:16383" s="172" customFormat="1" x14ac:dyDescent="0.35">
      <c r="A71" s="173"/>
      <c r="B71" s="174"/>
      <c r="C71" s="175"/>
      <c r="D71" s="176"/>
      <c r="S71" s="177"/>
      <c r="T71" s="177"/>
      <c r="U71" s="177"/>
      <c r="V71" s="177"/>
      <c r="W71" s="177"/>
      <c r="X71" s="177"/>
      <c r="Y71" s="177"/>
      <c r="Z71" s="177"/>
    </row>
    <row r="72" spans="1:16383" x14ac:dyDescent="0.35">
      <c r="B72" s="61" t="s">
        <v>519</v>
      </c>
    </row>
    <row r="73" spans="1:16383" s="161" customFormat="1" x14ac:dyDescent="0.35">
      <c r="A73" s="157"/>
      <c r="B73" s="158"/>
      <c r="C73" s="159"/>
      <c r="D73" s="160"/>
      <c r="E73" s="149" t="str">
        <f t="shared" ref="E73:R73" si="27" xml:space="preserve"> E$85</f>
        <v>Actual Nominal RCV balance BEG</v>
      </c>
      <c r="F73" s="241">
        <f t="shared" si="27"/>
        <v>0</v>
      </c>
      <c r="G73" s="241" t="str">
        <f t="shared" si="27"/>
        <v>£m</v>
      </c>
      <c r="H73" s="241">
        <f t="shared" si="27"/>
        <v>0</v>
      </c>
      <c r="I73" s="241">
        <f t="shared" si="27"/>
        <v>0</v>
      </c>
      <c r="J73" s="241">
        <f t="shared" si="27"/>
        <v>0</v>
      </c>
      <c r="K73" s="241">
        <f t="shared" si="27"/>
        <v>0</v>
      </c>
      <c r="L73" s="241">
        <f t="shared" si="27"/>
        <v>0</v>
      </c>
      <c r="M73" s="241">
        <f t="shared" si="27"/>
        <v>0</v>
      </c>
      <c r="N73" s="241">
        <f t="shared" si="27"/>
        <v>0</v>
      </c>
      <c r="O73" s="241">
        <f t="shared" si="27"/>
        <v>0</v>
      </c>
      <c r="P73" s="241">
        <f t="shared" si="27"/>
        <v>0</v>
      </c>
      <c r="Q73" s="241">
        <f t="shared" si="27"/>
        <v>0</v>
      </c>
      <c r="R73" s="241">
        <f t="shared" si="27"/>
        <v>0</v>
      </c>
    </row>
    <row r="74" spans="1:16383" s="172" customFormat="1" x14ac:dyDescent="0.35">
      <c r="A74" s="173"/>
      <c r="B74" s="174"/>
      <c r="C74" s="175"/>
      <c r="D74" s="176"/>
      <c r="E74" s="172" t="str">
        <f t="shared" ref="E74:R74" si="28" xml:space="preserve"> E$70</f>
        <v>Actual Indexation percentage</v>
      </c>
      <c r="F74" s="172">
        <f t="shared" si="28"/>
        <v>0</v>
      </c>
      <c r="G74" s="172">
        <f t="shared" si="28"/>
        <v>0</v>
      </c>
      <c r="H74" s="172">
        <f t="shared" si="28"/>
        <v>0</v>
      </c>
      <c r="I74" s="172">
        <f t="shared" si="28"/>
        <v>0</v>
      </c>
      <c r="J74" s="172">
        <f t="shared" si="28"/>
        <v>0</v>
      </c>
      <c r="K74" s="172">
        <f t="shared" si="28"/>
        <v>-2.1269790500559882E-2</v>
      </c>
      <c r="L74" s="172">
        <f t="shared" si="28"/>
        <v>2.8804001067783025E-2</v>
      </c>
      <c r="M74" s="172">
        <f t="shared" si="28"/>
        <v>2.0509379279486817E-2</v>
      </c>
      <c r="N74" s="172">
        <f t="shared" si="28"/>
        <v>4.1066834957910858E-2</v>
      </c>
      <c r="O74" s="172">
        <f t="shared" si="28"/>
        <v>6.1749369291973721E-2</v>
      </c>
      <c r="P74" s="172">
        <f t="shared" si="28"/>
        <v>4.0318628393978484E-2</v>
      </c>
      <c r="Q74" s="172">
        <f t="shared" si="28"/>
        <v>2.7398252575265181E-2</v>
      </c>
      <c r="R74" s="172">
        <f t="shared" si="28"/>
        <v>1.999999999999913E-2</v>
      </c>
      <c r="S74" s="177"/>
      <c r="T74" s="177"/>
      <c r="U74" s="177"/>
      <c r="V74" s="177"/>
      <c r="W74" s="177"/>
      <c r="X74" s="177"/>
      <c r="Y74" s="177"/>
      <c r="Z74" s="177"/>
    </row>
    <row r="75" spans="1:16383" x14ac:dyDescent="0.35">
      <c r="E75" s="7" t="s">
        <v>520</v>
      </c>
      <c r="G75" s="162" t="s">
        <v>295</v>
      </c>
      <c r="J75" s="184">
        <f t="shared" ref="J75:L75" si="29">J73*J74</f>
        <v>0</v>
      </c>
      <c r="K75" s="184">
        <f t="shared" si="29"/>
        <v>0</v>
      </c>
      <c r="L75" s="184">
        <f t="shared" si="29"/>
        <v>0</v>
      </c>
      <c r="M75" s="184">
        <f>M73*M74</f>
        <v>0</v>
      </c>
      <c r="N75" s="184">
        <f t="shared" ref="N75:R75" si="30">N73*N74</f>
        <v>0</v>
      </c>
      <c r="O75" s="184">
        <f t="shared" si="30"/>
        <v>0</v>
      </c>
      <c r="P75" s="184">
        <f t="shared" si="30"/>
        <v>0</v>
      </c>
      <c r="Q75" s="184">
        <f t="shared" si="30"/>
        <v>0</v>
      </c>
      <c r="R75" s="184">
        <f t="shared" si="30"/>
        <v>0</v>
      </c>
    </row>
    <row r="77" spans="1:16383" s="205" customFormat="1" x14ac:dyDescent="0.35">
      <c r="A77" s="201"/>
      <c r="B77" s="202"/>
      <c r="C77" s="203"/>
      <c r="D77" s="204"/>
      <c r="E77" s="37" t="str">
        <f xml:space="preserve"> InpR!E$101</f>
        <v>Run-off rate - CPI(H) + RPI wedge - active - BR</v>
      </c>
      <c r="F77" s="205">
        <f xml:space="preserve"> InpR!F$101</f>
        <v>0</v>
      </c>
      <c r="G77" s="223" t="str">
        <f xml:space="preserve"> InpR!G$101</f>
        <v>%</v>
      </c>
      <c r="H77" s="205">
        <f xml:space="preserve"> InpR!H$101</f>
        <v>0</v>
      </c>
      <c r="I77" s="205">
        <f xml:space="preserve"> InpR!I$101</f>
        <v>0</v>
      </c>
      <c r="J77" s="205">
        <f xml:space="preserve"> InpR!J$101</f>
        <v>0</v>
      </c>
      <c r="K77" s="205">
        <f xml:space="preserve"> InpR!K$101</f>
        <v>0</v>
      </c>
      <c r="L77" s="205">
        <f xml:space="preserve"> InpR!L$101</f>
        <v>0</v>
      </c>
      <c r="M77" s="205">
        <f xml:space="preserve"> InpR!M$101</f>
        <v>0</v>
      </c>
      <c r="N77" s="205">
        <f xml:space="preserve"> InpR!N$101</f>
        <v>0</v>
      </c>
      <c r="O77" s="205">
        <f xml:space="preserve"> InpR!O$101</f>
        <v>0</v>
      </c>
      <c r="P77" s="205">
        <f xml:space="preserve"> InpR!P$101</f>
        <v>0</v>
      </c>
      <c r="Q77" s="205">
        <f xml:space="preserve"> InpR!Q$101</f>
        <v>0</v>
      </c>
      <c r="R77" s="205">
        <f xml:space="preserve"> InpR!R$101</f>
        <v>0</v>
      </c>
    </row>
    <row r="78" spans="1:16383" s="161" customFormat="1" x14ac:dyDescent="0.35">
      <c r="A78" s="157"/>
      <c r="B78" s="158"/>
      <c r="C78" s="159"/>
      <c r="D78" s="160"/>
      <c r="E78" s="149" t="str">
        <f t="shared" ref="E78:R78" si="31" xml:space="preserve"> E$85</f>
        <v>Actual Nominal RCV balance BEG</v>
      </c>
      <c r="F78" s="241">
        <f t="shared" si="31"/>
        <v>0</v>
      </c>
      <c r="G78" s="241" t="str">
        <f t="shared" si="31"/>
        <v>£m</v>
      </c>
      <c r="H78" s="241">
        <f t="shared" si="31"/>
        <v>0</v>
      </c>
      <c r="I78" s="241">
        <f t="shared" si="31"/>
        <v>0</v>
      </c>
      <c r="J78" s="241">
        <f t="shared" si="31"/>
        <v>0</v>
      </c>
      <c r="K78" s="241">
        <f t="shared" si="31"/>
        <v>0</v>
      </c>
      <c r="L78" s="241">
        <f t="shared" si="31"/>
        <v>0</v>
      </c>
      <c r="M78" s="241">
        <f t="shared" si="31"/>
        <v>0</v>
      </c>
      <c r="N78" s="241">
        <f t="shared" si="31"/>
        <v>0</v>
      </c>
      <c r="O78" s="241">
        <f t="shared" si="31"/>
        <v>0</v>
      </c>
      <c r="P78" s="241">
        <f t="shared" si="31"/>
        <v>0</v>
      </c>
      <c r="Q78" s="241">
        <f t="shared" si="31"/>
        <v>0</v>
      </c>
      <c r="R78" s="241">
        <f t="shared" si="31"/>
        <v>0</v>
      </c>
    </row>
    <row r="79" spans="1:16383" x14ac:dyDescent="0.35">
      <c r="E79" s="7" t="str">
        <f t="shared" ref="E79:R79" si="32" xml:space="preserve"> E$75</f>
        <v>Actual RCV indexation</v>
      </c>
      <c r="F79" s="184">
        <f t="shared" si="32"/>
        <v>0</v>
      </c>
      <c r="G79" s="184" t="str">
        <f t="shared" si="32"/>
        <v>£m</v>
      </c>
      <c r="H79" s="184">
        <f t="shared" si="32"/>
        <v>0</v>
      </c>
      <c r="I79" s="184">
        <f t="shared" si="32"/>
        <v>0</v>
      </c>
      <c r="J79" s="184">
        <f t="shared" si="32"/>
        <v>0</v>
      </c>
      <c r="K79" s="184">
        <f t="shared" si="32"/>
        <v>0</v>
      </c>
      <c r="L79" s="184">
        <f t="shared" si="32"/>
        <v>0</v>
      </c>
      <c r="M79" s="184">
        <f t="shared" si="32"/>
        <v>0</v>
      </c>
      <c r="N79" s="184">
        <f t="shared" si="32"/>
        <v>0</v>
      </c>
      <c r="O79" s="184">
        <f t="shared" si="32"/>
        <v>0</v>
      </c>
      <c r="P79" s="184">
        <f t="shared" si="32"/>
        <v>0</v>
      </c>
      <c r="Q79" s="184">
        <f t="shared" si="32"/>
        <v>0</v>
      </c>
      <c r="R79" s="184">
        <f t="shared" si="32"/>
        <v>0</v>
      </c>
    </row>
    <row r="80" spans="1:16383" x14ac:dyDescent="0.35">
      <c r="E80" s="7" t="s">
        <v>521</v>
      </c>
      <c r="F80" s="244"/>
      <c r="G80" s="244" t="s">
        <v>295</v>
      </c>
      <c r="H80" s="244"/>
      <c r="I80" s="244"/>
      <c r="J80" s="184">
        <f t="shared" ref="J80:R80" si="33" xml:space="preserve"> (J78+J79) * J77</f>
        <v>0</v>
      </c>
      <c r="K80" s="184">
        <f t="shared" si="33"/>
        <v>0</v>
      </c>
      <c r="L80" s="184">
        <f t="shared" si="33"/>
        <v>0</v>
      </c>
      <c r="M80" s="184">
        <f t="shared" si="33"/>
        <v>0</v>
      </c>
      <c r="N80" s="184">
        <f xml:space="preserve"> (N78+N79) * N77</f>
        <v>0</v>
      </c>
      <c r="O80" s="184">
        <f t="shared" si="33"/>
        <v>0</v>
      </c>
      <c r="P80" s="184">
        <f t="shared" si="33"/>
        <v>0</v>
      </c>
      <c r="Q80" s="184">
        <f t="shared" si="33"/>
        <v>0</v>
      </c>
      <c r="R80" s="184">
        <f t="shared" si="33"/>
        <v>0</v>
      </c>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c r="CV80" s="91"/>
      <c r="CW80" s="91"/>
      <c r="CX80" s="91"/>
      <c r="CY80" s="91"/>
      <c r="CZ80" s="91"/>
      <c r="DA80" s="91"/>
      <c r="DB80" s="91"/>
      <c r="DC80" s="91"/>
      <c r="DD80" s="91"/>
      <c r="DE80" s="91"/>
      <c r="DF80" s="91"/>
      <c r="DG80" s="91"/>
      <c r="DH80" s="91"/>
      <c r="DI80" s="91"/>
      <c r="DJ80" s="91"/>
      <c r="DK80" s="91"/>
      <c r="DL80" s="91"/>
      <c r="DM80" s="91"/>
      <c r="DN80" s="91"/>
      <c r="DO80" s="91"/>
      <c r="DP80" s="91"/>
      <c r="DQ80" s="91"/>
      <c r="DR80" s="91"/>
      <c r="DS80" s="91"/>
      <c r="DT80" s="91"/>
      <c r="DU80" s="91"/>
      <c r="DV80" s="91"/>
      <c r="DW80" s="91"/>
      <c r="DX80" s="91"/>
      <c r="DY80" s="91"/>
      <c r="DZ80" s="91"/>
      <c r="EA80" s="91"/>
      <c r="EB80" s="91"/>
      <c r="EC80" s="91"/>
      <c r="ED80" s="91"/>
      <c r="EE80" s="91"/>
      <c r="EF80" s="91"/>
      <c r="EG80" s="91"/>
      <c r="EH80" s="91"/>
      <c r="EI80" s="91"/>
      <c r="EJ80" s="91"/>
      <c r="EK80" s="91"/>
      <c r="EL80" s="91"/>
      <c r="EM80" s="91"/>
      <c r="EN80" s="91"/>
      <c r="EO80" s="91"/>
      <c r="EP80" s="91"/>
      <c r="EQ80" s="91"/>
      <c r="ER80" s="91"/>
      <c r="ES80" s="91"/>
      <c r="ET80" s="91"/>
      <c r="EU80" s="91"/>
      <c r="EV80" s="91"/>
      <c r="EW80" s="91"/>
      <c r="EX80" s="91"/>
      <c r="EY80" s="91"/>
      <c r="EZ80" s="91"/>
      <c r="FA80" s="91"/>
      <c r="FB80" s="91"/>
      <c r="FC80" s="91"/>
      <c r="FD80" s="91"/>
      <c r="FE80" s="91"/>
      <c r="FF80" s="91"/>
      <c r="FG80" s="91"/>
      <c r="FH80" s="91"/>
      <c r="FI80" s="91"/>
      <c r="FJ80" s="91"/>
      <c r="FK80" s="91"/>
      <c r="FL80" s="91"/>
      <c r="FM80" s="91"/>
      <c r="FN80" s="91"/>
      <c r="FO80" s="91"/>
      <c r="FP80" s="91"/>
      <c r="FQ80" s="91"/>
      <c r="FR80" s="91"/>
      <c r="FS80" s="91"/>
      <c r="FT80" s="91"/>
      <c r="FU80" s="91"/>
      <c r="FV80" s="91"/>
      <c r="FW80" s="91"/>
      <c r="FX80" s="91"/>
      <c r="FY80" s="91"/>
      <c r="FZ80" s="91"/>
      <c r="GA80" s="91"/>
      <c r="GB80" s="91"/>
      <c r="GC80" s="91"/>
      <c r="GD80" s="91"/>
      <c r="GE80" s="91"/>
      <c r="GF80" s="91"/>
      <c r="GG80" s="91"/>
      <c r="GH80" s="91"/>
      <c r="GI80" s="91"/>
      <c r="GJ80" s="91"/>
      <c r="GK80" s="91"/>
      <c r="GL80" s="91"/>
      <c r="GM80" s="91"/>
      <c r="GN80" s="91"/>
      <c r="GO80" s="91"/>
      <c r="GP80" s="91"/>
      <c r="GQ80" s="91"/>
      <c r="GR80" s="91"/>
      <c r="GS80" s="91"/>
      <c r="GT80" s="91"/>
      <c r="GU80" s="91"/>
      <c r="GV80" s="91"/>
      <c r="GW80" s="91"/>
      <c r="GX80" s="91"/>
      <c r="GY80" s="91"/>
      <c r="GZ80" s="91"/>
      <c r="HA80" s="91"/>
      <c r="HB80" s="91"/>
      <c r="HC80" s="91"/>
      <c r="HD80" s="91"/>
      <c r="HE80" s="91"/>
      <c r="HF80" s="91"/>
      <c r="HG80" s="91"/>
      <c r="HH80" s="91"/>
      <c r="HI80" s="91"/>
      <c r="HJ80" s="91"/>
      <c r="HK80" s="91"/>
      <c r="HL80" s="91"/>
      <c r="HM80" s="91"/>
      <c r="HN80" s="91"/>
      <c r="HO80" s="91"/>
      <c r="HP80" s="91"/>
      <c r="HQ80" s="91"/>
      <c r="HR80" s="91"/>
      <c r="HS80" s="91"/>
      <c r="HT80" s="91"/>
      <c r="HU80" s="91"/>
      <c r="HV80" s="91"/>
      <c r="HW80" s="91"/>
      <c r="HX80" s="91"/>
      <c r="HY80" s="91"/>
      <c r="HZ80" s="91"/>
      <c r="IA80" s="91"/>
      <c r="IB80" s="91"/>
      <c r="IC80" s="91"/>
      <c r="ID80" s="91"/>
      <c r="IE80" s="91"/>
      <c r="IF80" s="91"/>
      <c r="IG80" s="91"/>
      <c r="IH80" s="91"/>
      <c r="II80" s="91"/>
      <c r="IJ80" s="91"/>
      <c r="IK80" s="91"/>
      <c r="IL80" s="91"/>
      <c r="IM80" s="91"/>
      <c r="IN80" s="91"/>
      <c r="IO80" s="91"/>
      <c r="IP80" s="91"/>
      <c r="IQ80" s="91"/>
      <c r="IR80" s="91"/>
      <c r="IS80" s="91"/>
      <c r="IT80" s="91"/>
      <c r="IU80" s="91"/>
      <c r="IV80" s="91"/>
      <c r="IW80" s="91"/>
      <c r="IX80" s="91"/>
      <c r="IY80" s="91"/>
      <c r="IZ80" s="91"/>
      <c r="JA80" s="91"/>
      <c r="JB80" s="91"/>
      <c r="JC80" s="91"/>
      <c r="JD80" s="91"/>
      <c r="JE80" s="91"/>
      <c r="JF80" s="91"/>
      <c r="JG80" s="91"/>
      <c r="JH80" s="91"/>
      <c r="JI80" s="91"/>
      <c r="JJ80" s="91"/>
      <c r="JK80" s="91"/>
      <c r="JL80" s="91"/>
      <c r="JM80" s="91"/>
      <c r="JN80" s="91"/>
      <c r="JO80" s="91"/>
      <c r="JP80" s="91"/>
      <c r="JQ80" s="91"/>
      <c r="JR80" s="91"/>
      <c r="JS80" s="91"/>
      <c r="JT80" s="91"/>
      <c r="JU80" s="91"/>
      <c r="JV80" s="91"/>
      <c r="JW80" s="91"/>
      <c r="JX80" s="91"/>
      <c r="JY80" s="91"/>
      <c r="JZ80" s="91"/>
      <c r="KA80" s="91"/>
      <c r="KB80" s="91"/>
      <c r="KC80" s="91"/>
      <c r="KD80" s="91"/>
      <c r="KE80" s="91"/>
      <c r="KF80" s="91"/>
      <c r="KG80" s="91"/>
      <c r="KH80" s="91"/>
      <c r="KI80" s="91"/>
      <c r="KJ80" s="91"/>
      <c r="KK80" s="91"/>
      <c r="KL80" s="91"/>
      <c r="KM80" s="91"/>
      <c r="KN80" s="91"/>
      <c r="KO80" s="91"/>
      <c r="KP80" s="91"/>
      <c r="KQ80" s="91"/>
      <c r="KR80" s="91"/>
      <c r="KS80" s="91"/>
      <c r="KT80" s="91"/>
      <c r="KU80" s="91"/>
      <c r="KV80" s="91"/>
      <c r="KW80" s="91"/>
      <c r="KX80" s="91"/>
      <c r="KY80" s="91"/>
      <c r="KZ80" s="91"/>
      <c r="LA80" s="91"/>
      <c r="LB80" s="91"/>
      <c r="LC80" s="91"/>
      <c r="LD80" s="91"/>
      <c r="LE80" s="91"/>
      <c r="LF80" s="91"/>
      <c r="LG80" s="91"/>
      <c r="LH80" s="91"/>
      <c r="LI80" s="91"/>
      <c r="LJ80" s="91"/>
      <c r="LK80" s="91"/>
      <c r="LL80" s="91"/>
      <c r="LM80" s="91"/>
      <c r="LN80" s="91"/>
      <c r="LO80" s="91"/>
      <c r="LP80" s="91"/>
      <c r="LQ80" s="91"/>
      <c r="LR80" s="91"/>
      <c r="LS80" s="91"/>
      <c r="LT80" s="91"/>
      <c r="LU80" s="91"/>
      <c r="LV80" s="91"/>
      <c r="LW80" s="91"/>
      <c r="LX80" s="91"/>
      <c r="LY80" s="91"/>
      <c r="LZ80" s="91"/>
      <c r="MA80" s="91"/>
      <c r="MB80" s="91"/>
      <c r="MC80" s="91"/>
      <c r="MD80" s="91"/>
      <c r="ME80" s="91"/>
      <c r="MF80" s="91"/>
      <c r="MG80" s="91"/>
      <c r="MH80" s="91"/>
      <c r="MI80" s="91"/>
      <c r="MJ80" s="91"/>
      <c r="MK80" s="91"/>
      <c r="ML80" s="91"/>
      <c r="MM80" s="91"/>
      <c r="MN80" s="91"/>
      <c r="MO80" s="91"/>
      <c r="MP80" s="91"/>
      <c r="MQ80" s="91"/>
      <c r="MR80" s="91"/>
      <c r="MS80" s="91"/>
      <c r="MT80" s="91"/>
      <c r="MU80" s="91"/>
      <c r="MV80" s="91"/>
      <c r="MW80" s="91"/>
      <c r="MX80" s="91"/>
      <c r="MY80" s="91"/>
      <c r="MZ80" s="91"/>
      <c r="NA80" s="91"/>
      <c r="NB80" s="91"/>
      <c r="NC80" s="91"/>
      <c r="ND80" s="91"/>
      <c r="NE80" s="91"/>
      <c r="NF80" s="91"/>
      <c r="NG80" s="91"/>
      <c r="NH80" s="91"/>
      <c r="NI80" s="91"/>
      <c r="NJ80" s="91"/>
      <c r="NK80" s="91"/>
      <c r="NL80" s="91"/>
      <c r="NM80" s="91"/>
      <c r="NN80" s="91"/>
      <c r="NO80" s="91"/>
      <c r="NP80" s="91"/>
      <c r="NQ80" s="91"/>
      <c r="NR80" s="91"/>
      <c r="NS80" s="91"/>
      <c r="NT80" s="91"/>
      <c r="NU80" s="91"/>
      <c r="NV80" s="91"/>
      <c r="NW80" s="91"/>
      <c r="NX80" s="91"/>
      <c r="NY80" s="91"/>
      <c r="NZ80" s="91"/>
      <c r="OA80" s="91"/>
      <c r="OB80" s="91"/>
      <c r="OC80" s="91"/>
      <c r="OD80" s="91"/>
      <c r="OE80" s="91"/>
      <c r="OF80" s="91"/>
      <c r="OG80" s="91"/>
      <c r="OH80" s="91"/>
      <c r="OI80" s="91"/>
      <c r="OJ80" s="91"/>
      <c r="OK80" s="91"/>
      <c r="OL80" s="91"/>
      <c r="OM80" s="91"/>
      <c r="ON80" s="91"/>
      <c r="OO80" s="91"/>
      <c r="OP80" s="91"/>
      <c r="OQ80" s="91"/>
      <c r="OR80" s="91"/>
      <c r="OS80" s="91"/>
      <c r="OT80" s="91"/>
      <c r="OU80" s="91"/>
      <c r="OV80" s="91"/>
      <c r="OW80" s="91"/>
      <c r="OX80" s="91"/>
      <c r="OY80" s="91"/>
      <c r="OZ80" s="91"/>
      <c r="PA80" s="91"/>
      <c r="PB80" s="91"/>
      <c r="PC80" s="91"/>
      <c r="PD80" s="91"/>
      <c r="PE80" s="91"/>
      <c r="PF80" s="91"/>
      <c r="PG80" s="91"/>
      <c r="PH80" s="91"/>
      <c r="PI80" s="91"/>
      <c r="PJ80" s="91"/>
      <c r="PK80" s="91"/>
      <c r="PL80" s="91"/>
      <c r="PM80" s="91"/>
      <c r="PN80" s="91"/>
      <c r="PO80" s="91"/>
      <c r="PP80" s="91"/>
      <c r="PQ80" s="91"/>
      <c r="PR80" s="91"/>
      <c r="PS80" s="91"/>
      <c r="PT80" s="91"/>
      <c r="PU80" s="91"/>
      <c r="PV80" s="91"/>
      <c r="PW80" s="91"/>
      <c r="PX80" s="91"/>
      <c r="PY80" s="91"/>
      <c r="PZ80" s="91"/>
      <c r="QA80" s="91"/>
      <c r="QB80" s="91"/>
      <c r="QC80" s="91"/>
      <c r="QD80" s="91"/>
      <c r="QE80" s="91"/>
      <c r="QF80" s="91"/>
      <c r="QG80" s="91"/>
      <c r="QH80" s="91"/>
      <c r="QI80" s="91"/>
      <c r="QJ80" s="91"/>
      <c r="QK80" s="91"/>
      <c r="QL80" s="91"/>
      <c r="QM80" s="91"/>
      <c r="QN80" s="91"/>
      <c r="QO80" s="91"/>
      <c r="QP80" s="91"/>
      <c r="QQ80" s="91"/>
      <c r="QR80" s="91"/>
      <c r="QS80" s="91"/>
      <c r="QT80" s="91"/>
      <c r="QU80" s="91"/>
      <c r="QV80" s="91"/>
      <c r="QW80" s="91"/>
      <c r="QX80" s="91"/>
      <c r="QY80" s="91"/>
      <c r="QZ80" s="91"/>
      <c r="RA80" s="91"/>
      <c r="RB80" s="91"/>
      <c r="RC80" s="91"/>
      <c r="RD80" s="91"/>
      <c r="RE80" s="91"/>
      <c r="RF80" s="91"/>
      <c r="RG80" s="91"/>
      <c r="RH80" s="91"/>
      <c r="RI80" s="91"/>
      <c r="RJ80" s="91"/>
      <c r="RK80" s="91"/>
      <c r="RL80" s="91"/>
      <c r="RM80" s="91"/>
      <c r="RN80" s="91"/>
      <c r="RO80" s="91"/>
      <c r="RP80" s="91"/>
      <c r="RQ80" s="91"/>
      <c r="RR80" s="91"/>
      <c r="RS80" s="91"/>
      <c r="RT80" s="91"/>
      <c r="RU80" s="91"/>
      <c r="RV80" s="91"/>
      <c r="RW80" s="91"/>
      <c r="RX80" s="91"/>
      <c r="RY80" s="91"/>
      <c r="RZ80" s="91"/>
      <c r="SA80" s="91"/>
      <c r="SB80" s="91"/>
      <c r="SC80" s="91"/>
      <c r="SD80" s="91"/>
      <c r="SE80" s="91"/>
      <c r="SF80" s="91"/>
      <c r="SG80" s="91"/>
      <c r="SH80" s="91"/>
      <c r="SI80" s="91"/>
      <c r="SJ80" s="91"/>
      <c r="SK80" s="91"/>
      <c r="SL80" s="91"/>
      <c r="SM80" s="91"/>
      <c r="SN80" s="91"/>
      <c r="SO80" s="91"/>
      <c r="SP80" s="91"/>
      <c r="SQ80" s="91"/>
      <c r="SR80" s="91"/>
      <c r="SS80" s="91"/>
      <c r="ST80" s="91"/>
      <c r="SU80" s="91"/>
      <c r="SV80" s="91"/>
      <c r="SW80" s="91"/>
      <c r="SX80" s="91"/>
      <c r="SY80" s="91"/>
      <c r="SZ80" s="91"/>
      <c r="TA80" s="91"/>
      <c r="TB80" s="91"/>
      <c r="TC80" s="91"/>
      <c r="TD80" s="91"/>
      <c r="TE80" s="91"/>
      <c r="TF80" s="91"/>
      <c r="TG80" s="91"/>
      <c r="TH80" s="91"/>
      <c r="TI80" s="91"/>
      <c r="TJ80" s="91"/>
      <c r="TK80" s="91"/>
      <c r="TL80" s="91"/>
      <c r="TM80" s="91"/>
      <c r="TN80" s="91"/>
      <c r="TO80" s="91"/>
      <c r="TP80" s="91"/>
      <c r="TQ80" s="91"/>
      <c r="TR80" s="91"/>
      <c r="TS80" s="91"/>
      <c r="TT80" s="91"/>
      <c r="TU80" s="91"/>
      <c r="TV80" s="91"/>
      <c r="TW80" s="91"/>
      <c r="TX80" s="91"/>
      <c r="TY80" s="91"/>
      <c r="TZ80" s="91"/>
      <c r="UA80" s="91"/>
      <c r="UB80" s="91"/>
      <c r="UC80" s="91"/>
      <c r="UD80" s="91"/>
      <c r="UE80" s="91"/>
      <c r="UF80" s="91"/>
      <c r="UG80" s="91"/>
      <c r="UH80" s="91"/>
      <c r="UI80" s="91"/>
      <c r="UJ80" s="91"/>
      <c r="UK80" s="91"/>
      <c r="UL80" s="91"/>
      <c r="UM80" s="91"/>
      <c r="UN80" s="91"/>
      <c r="UO80" s="91"/>
      <c r="UP80" s="91"/>
      <c r="UQ80" s="91"/>
      <c r="UR80" s="91"/>
      <c r="US80" s="91"/>
      <c r="UT80" s="91"/>
      <c r="UU80" s="91"/>
      <c r="UV80" s="91"/>
      <c r="UW80" s="91"/>
      <c r="UX80" s="91"/>
      <c r="UY80" s="91"/>
      <c r="UZ80" s="91"/>
      <c r="VA80" s="91"/>
      <c r="VB80" s="91"/>
      <c r="VC80" s="91"/>
      <c r="VD80" s="91"/>
      <c r="VE80" s="91"/>
      <c r="VF80" s="91"/>
      <c r="VG80" s="91"/>
      <c r="VH80" s="91"/>
      <c r="VI80" s="91"/>
      <c r="VJ80" s="91"/>
      <c r="VK80" s="91"/>
      <c r="VL80" s="91"/>
      <c r="VM80" s="91"/>
      <c r="VN80" s="91"/>
      <c r="VO80" s="91"/>
      <c r="VP80" s="91"/>
      <c r="VQ80" s="91"/>
      <c r="VR80" s="91"/>
      <c r="VS80" s="91"/>
      <c r="VT80" s="91"/>
      <c r="VU80" s="91"/>
      <c r="VV80" s="91"/>
      <c r="VW80" s="91"/>
      <c r="VX80" s="91"/>
      <c r="VY80" s="91"/>
      <c r="VZ80" s="91"/>
      <c r="WA80" s="91"/>
      <c r="WB80" s="91"/>
      <c r="WC80" s="91"/>
      <c r="WD80" s="91"/>
      <c r="WE80" s="91"/>
      <c r="WF80" s="91"/>
      <c r="WG80" s="91"/>
      <c r="WH80" s="91"/>
      <c r="WI80" s="91"/>
      <c r="WJ80" s="91"/>
      <c r="WK80" s="91"/>
      <c r="WL80" s="91"/>
      <c r="WM80" s="91"/>
      <c r="WN80" s="91"/>
      <c r="WO80" s="91"/>
      <c r="WP80" s="91"/>
      <c r="WQ80" s="91"/>
      <c r="WR80" s="91"/>
      <c r="WS80" s="91"/>
      <c r="WT80" s="91"/>
      <c r="WU80" s="91"/>
      <c r="WV80" s="91"/>
      <c r="WW80" s="91"/>
      <c r="WX80" s="91"/>
      <c r="WY80" s="91"/>
      <c r="WZ80" s="91"/>
      <c r="XA80" s="91"/>
      <c r="XB80" s="91"/>
      <c r="XC80" s="91"/>
      <c r="XD80" s="91"/>
      <c r="XE80" s="91"/>
      <c r="XF80" s="91"/>
      <c r="XG80" s="91"/>
      <c r="XH80" s="91"/>
      <c r="XI80" s="91"/>
      <c r="XJ80" s="91"/>
      <c r="XK80" s="91"/>
      <c r="XL80" s="91"/>
      <c r="XM80" s="91"/>
      <c r="XN80" s="91"/>
      <c r="XO80" s="91"/>
      <c r="XP80" s="91"/>
      <c r="XQ80" s="91"/>
      <c r="XR80" s="91"/>
      <c r="XS80" s="91"/>
      <c r="XT80" s="91"/>
      <c r="XU80" s="91"/>
      <c r="XV80" s="91"/>
      <c r="XW80" s="91"/>
      <c r="XX80" s="91"/>
      <c r="XY80" s="91"/>
      <c r="XZ80" s="91"/>
      <c r="YA80" s="91"/>
      <c r="YB80" s="91"/>
      <c r="YC80" s="91"/>
      <c r="YD80" s="91"/>
      <c r="YE80" s="91"/>
      <c r="YF80" s="91"/>
      <c r="YG80" s="91"/>
      <c r="YH80" s="91"/>
      <c r="YI80" s="91"/>
      <c r="YJ80" s="91"/>
      <c r="YK80" s="91"/>
      <c r="YL80" s="91"/>
      <c r="YM80" s="91"/>
      <c r="YN80" s="91"/>
      <c r="YO80" s="91"/>
      <c r="YP80" s="91"/>
      <c r="YQ80" s="91"/>
      <c r="YR80" s="91"/>
      <c r="YS80" s="91"/>
      <c r="YT80" s="91"/>
      <c r="YU80" s="91"/>
      <c r="YV80" s="91"/>
      <c r="YW80" s="91"/>
      <c r="YX80" s="91"/>
      <c r="YY80" s="91"/>
      <c r="YZ80" s="91"/>
      <c r="ZA80" s="91"/>
      <c r="ZB80" s="91"/>
      <c r="ZC80" s="91"/>
      <c r="ZD80" s="91"/>
      <c r="ZE80" s="91"/>
      <c r="ZF80" s="91"/>
      <c r="ZG80" s="91"/>
      <c r="ZH80" s="91"/>
      <c r="ZI80" s="91"/>
      <c r="ZJ80" s="91"/>
      <c r="ZK80" s="91"/>
      <c r="ZL80" s="91"/>
      <c r="ZM80" s="91"/>
      <c r="ZN80" s="91"/>
      <c r="ZO80" s="91"/>
      <c r="ZP80" s="91"/>
      <c r="ZQ80" s="91"/>
      <c r="ZR80" s="91"/>
      <c r="ZS80" s="91"/>
      <c r="ZT80" s="91"/>
      <c r="ZU80" s="91"/>
      <c r="ZV80" s="91"/>
      <c r="ZW80" s="91"/>
      <c r="ZX80" s="91"/>
      <c r="ZY80" s="91"/>
      <c r="ZZ80" s="91"/>
      <c r="AAA80" s="91"/>
      <c r="AAB80" s="91"/>
      <c r="AAC80" s="91"/>
      <c r="AAD80" s="91"/>
      <c r="AAE80" s="91"/>
      <c r="AAF80" s="91"/>
      <c r="AAG80" s="91"/>
      <c r="AAH80" s="91"/>
      <c r="AAI80" s="91"/>
      <c r="AAJ80" s="91"/>
      <c r="AAK80" s="91"/>
      <c r="AAL80" s="91"/>
      <c r="AAM80" s="91"/>
      <c r="AAN80" s="91"/>
      <c r="AAO80" s="91"/>
      <c r="AAP80" s="91"/>
      <c r="AAQ80" s="91"/>
      <c r="AAR80" s="91"/>
      <c r="AAS80" s="91"/>
      <c r="AAT80" s="91"/>
      <c r="AAU80" s="91"/>
      <c r="AAV80" s="91"/>
      <c r="AAW80" s="91"/>
      <c r="AAX80" s="91"/>
      <c r="AAY80" s="91"/>
      <c r="AAZ80" s="91"/>
      <c r="ABA80" s="91"/>
      <c r="ABB80" s="91"/>
      <c r="ABC80" s="91"/>
      <c r="ABD80" s="91"/>
      <c r="ABE80" s="91"/>
      <c r="ABF80" s="91"/>
      <c r="ABG80" s="91"/>
      <c r="ABH80" s="91"/>
      <c r="ABI80" s="91"/>
      <c r="ABJ80" s="91"/>
      <c r="ABK80" s="91"/>
      <c r="ABL80" s="91"/>
      <c r="ABM80" s="91"/>
      <c r="ABN80" s="91"/>
      <c r="ABO80" s="91"/>
      <c r="ABP80" s="91"/>
      <c r="ABQ80" s="91"/>
      <c r="ABR80" s="91"/>
      <c r="ABS80" s="91"/>
      <c r="ABT80" s="91"/>
      <c r="ABU80" s="91"/>
      <c r="ABV80" s="91"/>
      <c r="ABW80" s="91"/>
      <c r="ABX80" s="91"/>
      <c r="ABY80" s="91"/>
      <c r="ABZ80" s="91"/>
      <c r="ACA80" s="91"/>
      <c r="ACB80" s="91"/>
      <c r="ACC80" s="91"/>
      <c r="ACD80" s="91"/>
      <c r="ACE80" s="91"/>
      <c r="ACF80" s="91"/>
      <c r="ACG80" s="91"/>
      <c r="ACH80" s="91"/>
      <c r="ACI80" s="91"/>
      <c r="ACJ80" s="91"/>
      <c r="ACK80" s="91"/>
      <c r="ACL80" s="91"/>
      <c r="ACM80" s="91"/>
      <c r="ACN80" s="91"/>
      <c r="ACO80" s="91"/>
      <c r="ACP80" s="91"/>
      <c r="ACQ80" s="91"/>
      <c r="ACR80" s="91"/>
      <c r="ACS80" s="91"/>
      <c r="ACT80" s="91"/>
      <c r="ACU80" s="91"/>
      <c r="ACV80" s="91"/>
      <c r="ACW80" s="91"/>
      <c r="ACX80" s="91"/>
      <c r="ACY80" s="91"/>
      <c r="ACZ80" s="91"/>
      <c r="ADA80" s="91"/>
      <c r="ADB80" s="91"/>
      <c r="ADC80" s="91"/>
      <c r="ADD80" s="91"/>
      <c r="ADE80" s="91"/>
      <c r="ADF80" s="91"/>
      <c r="ADG80" s="91"/>
      <c r="ADH80" s="91"/>
      <c r="ADI80" s="91"/>
      <c r="ADJ80" s="91"/>
      <c r="ADK80" s="91"/>
      <c r="ADL80" s="91"/>
      <c r="ADM80" s="91"/>
      <c r="ADN80" s="91"/>
      <c r="ADO80" s="91"/>
      <c r="ADP80" s="91"/>
      <c r="ADQ80" s="91"/>
      <c r="ADR80" s="91"/>
      <c r="ADS80" s="91"/>
      <c r="ADT80" s="91"/>
      <c r="ADU80" s="91"/>
      <c r="ADV80" s="91"/>
      <c r="ADW80" s="91"/>
      <c r="ADX80" s="91"/>
      <c r="ADY80" s="91"/>
      <c r="ADZ80" s="91"/>
      <c r="AEA80" s="91"/>
      <c r="AEB80" s="91"/>
      <c r="AEC80" s="91"/>
      <c r="AED80" s="91"/>
      <c r="AEE80" s="91"/>
      <c r="AEF80" s="91"/>
      <c r="AEG80" s="91"/>
      <c r="AEH80" s="91"/>
      <c r="AEI80" s="91"/>
      <c r="AEJ80" s="91"/>
      <c r="AEK80" s="91"/>
      <c r="AEL80" s="91"/>
      <c r="AEM80" s="91"/>
      <c r="AEN80" s="91"/>
      <c r="AEO80" s="91"/>
      <c r="AEP80" s="91"/>
      <c r="AEQ80" s="91"/>
      <c r="AER80" s="91"/>
      <c r="AES80" s="91"/>
      <c r="AET80" s="91"/>
      <c r="AEU80" s="91"/>
      <c r="AEV80" s="91"/>
      <c r="AEW80" s="91"/>
      <c r="AEX80" s="91"/>
      <c r="AEY80" s="91"/>
      <c r="AEZ80" s="91"/>
      <c r="AFA80" s="91"/>
      <c r="AFB80" s="91"/>
      <c r="AFC80" s="91"/>
      <c r="AFD80" s="91"/>
      <c r="AFE80" s="91"/>
      <c r="AFF80" s="91"/>
      <c r="AFG80" s="91"/>
      <c r="AFH80" s="91"/>
      <c r="AFI80" s="91"/>
      <c r="AFJ80" s="91"/>
      <c r="AFK80" s="91"/>
      <c r="AFL80" s="91"/>
      <c r="AFM80" s="91"/>
      <c r="AFN80" s="91"/>
      <c r="AFO80" s="91"/>
      <c r="AFP80" s="91"/>
      <c r="AFQ80" s="91"/>
      <c r="AFR80" s="91"/>
      <c r="AFS80" s="91"/>
      <c r="AFT80" s="91"/>
      <c r="AFU80" s="91"/>
      <c r="AFV80" s="91"/>
      <c r="AFW80" s="91"/>
      <c r="AFX80" s="91"/>
      <c r="AFY80" s="91"/>
      <c r="AFZ80" s="91"/>
      <c r="AGA80" s="91"/>
      <c r="AGB80" s="91"/>
      <c r="AGC80" s="91"/>
      <c r="AGD80" s="91"/>
      <c r="AGE80" s="91"/>
      <c r="AGF80" s="91"/>
      <c r="AGG80" s="91"/>
      <c r="AGH80" s="91"/>
      <c r="AGI80" s="91"/>
      <c r="AGJ80" s="91"/>
      <c r="AGK80" s="91"/>
      <c r="AGL80" s="91"/>
      <c r="AGM80" s="91"/>
      <c r="AGN80" s="91"/>
      <c r="AGO80" s="91"/>
      <c r="AGP80" s="91"/>
      <c r="AGQ80" s="91"/>
      <c r="AGR80" s="91"/>
      <c r="AGS80" s="91"/>
      <c r="AGT80" s="91"/>
      <c r="AGU80" s="91"/>
      <c r="AGV80" s="91"/>
      <c r="AGW80" s="91"/>
      <c r="AGX80" s="91"/>
      <c r="AGY80" s="91"/>
      <c r="AGZ80" s="91"/>
      <c r="AHA80" s="91"/>
      <c r="AHB80" s="91"/>
      <c r="AHC80" s="91"/>
      <c r="AHD80" s="91"/>
      <c r="AHE80" s="91"/>
      <c r="AHF80" s="91"/>
      <c r="AHG80" s="91"/>
      <c r="AHH80" s="91"/>
      <c r="AHI80" s="91"/>
      <c r="AHJ80" s="91"/>
      <c r="AHK80" s="91"/>
      <c r="AHL80" s="91"/>
      <c r="AHM80" s="91"/>
      <c r="AHN80" s="91"/>
      <c r="AHO80" s="91"/>
      <c r="AHP80" s="91"/>
      <c r="AHQ80" s="91"/>
      <c r="AHR80" s="91"/>
      <c r="AHS80" s="91"/>
      <c r="AHT80" s="91"/>
      <c r="AHU80" s="91"/>
      <c r="AHV80" s="91"/>
      <c r="AHW80" s="91"/>
      <c r="AHX80" s="91"/>
      <c r="AHY80" s="91"/>
      <c r="AHZ80" s="91"/>
      <c r="AIA80" s="91"/>
      <c r="AIB80" s="91"/>
      <c r="AIC80" s="91"/>
      <c r="AID80" s="91"/>
      <c r="AIE80" s="91"/>
      <c r="AIF80" s="91"/>
      <c r="AIG80" s="91"/>
      <c r="AIH80" s="91"/>
      <c r="AII80" s="91"/>
      <c r="AIJ80" s="91"/>
      <c r="AIK80" s="91"/>
      <c r="AIL80" s="91"/>
      <c r="AIM80" s="91"/>
      <c r="AIN80" s="91"/>
      <c r="AIO80" s="91"/>
      <c r="AIP80" s="91"/>
      <c r="AIQ80" s="91"/>
      <c r="AIR80" s="91"/>
      <c r="AIS80" s="91"/>
      <c r="AIT80" s="91"/>
      <c r="AIU80" s="91"/>
      <c r="AIV80" s="91"/>
      <c r="AIW80" s="91"/>
      <c r="AIX80" s="91"/>
      <c r="AIY80" s="91"/>
      <c r="AIZ80" s="91"/>
      <c r="AJA80" s="91"/>
      <c r="AJB80" s="91"/>
      <c r="AJC80" s="91"/>
      <c r="AJD80" s="91"/>
      <c r="AJE80" s="91"/>
      <c r="AJF80" s="91"/>
      <c r="AJG80" s="91"/>
      <c r="AJH80" s="91"/>
      <c r="AJI80" s="91"/>
      <c r="AJJ80" s="91"/>
      <c r="AJK80" s="91"/>
      <c r="AJL80" s="91"/>
      <c r="AJM80" s="91"/>
      <c r="AJN80" s="91"/>
      <c r="AJO80" s="91"/>
      <c r="AJP80" s="91"/>
      <c r="AJQ80" s="91"/>
      <c r="AJR80" s="91"/>
      <c r="AJS80" s="91"/>
      <c r="AJT80" s="91"/>
      <c r="AJU80" s="91"/>
      <c r="AJV80" s="91"/>
      <c r="AJW80" s="91"/>
      <c r="AJX80" s="91"/>
      <c r="AJY80" s="91"/>
      <c r="AJZ80" s="91"/>
      <c r="AKA80" s="91"/>
      <c r="AKB80" s="91"/>
      <c r="AKC80" s="91"/>
      <c r="AKD80" s="91"/>
      <c r="AKE80" s="91"/>
      <c r="AKF80" s="91"/>
      <c r="AKG80" s="91"/>
      <c r="AKH80" s="91"/>
      <c r="AKI80" s="91"/>
      <c r="AKJ80" s="91"/>
      <c r="AKK80" s="91"/>
      <c r="AKL80" s="91"/>
      <c r="AKM80" s="91"/>
      <c r="AKN80" s="91"/>
      <c r="AKO80" s="91"/>
      <c r="AKP80" s="91"/>
      <c r="AKQ80" s="91"/>
      <c r="AKR80" s="91"/>
      <c r="AKS80" s="91"/>
      <c r="AKT80" s="91"/>
      <c r="AKU80" s="91"/>
      <c r="AKV80" s="91"/>
      <c r="AKW80" s="91"/>
      <c r="AKX80" s="91"/>
      <c r="AKY80" s="91"/>
      <c r="AKZ80" s="91"/>
      <c r="ALA80" s="91"/>
      <c r="ALB80" s="91"/>
      <c r="ALC80" s="91"/>
      <c r="ALD80" s="91"/>
      <c r="ALE80" s="91"/>
      <c r="ALF80" s="91"/>
      <c r="ALG80" s="91"/>
      <c r="ALH80" s="91"/>
      <c r="ALI80" s="91"/>
      <c r="ALJ80" s="91"/>
      <c r="ALK80" s="91"/>
      <c r="ALL80" s="91"/>
      <c r="ALM80" s="91"/>
      <c r="ALN80" s="91"/>
      <c r="ALO80" s="91"/>
      <c r="ALP80" s="91"/>
      <c r="ALQ80" s="91"/>
      <c r="ALR80" s="91"/>
      <c r="ALS80" s="91"/>
      <c r="ALT80" s="91"/>
      <c r="ALU80" s="91"/>
      <c r="ALV80" s="91"/>
      <c r="ALW80" s="91"/>
      <c r="ALX80" s="91"/>
      <c r="ALY80" s="91"/>
      <c r="ALZ80" s="91"/>
      <c r="AMA80" s="91"/>
      <c r="AMB80" s="91"/>
      <c r="AMC80" s="91"/>
      <c r="AMD80" s="91"/>
      <c r="AME80" s="91"/>
      <c r="AMF80" s="91"/>
      <c r="AMG80" s="91"/>
      <c r="AMH80" s="91"/>
      <c r="AMI80" s="91"/>
      <c r="AMJ80" s="91"/>
      <c r="AMK80" s="91"/>
      <c r="AML80" s="91"/>
      <c r="AMM80" s="91"/>
      <c r="AMN80" s="91"/>
      <c r="AMO80" s="91"/>
      <c r="AMP80" s="91"/>
      <c r="AMQ80" s="91"/>
      <c r="AMR80" s="91"/>
      <c r="AMS80" s="91"/>
      <c r="AMT80" s="91"/>
      <c r="AMU80" s="91"/>
      <c r="AMV80" s="91"/>
      <c r="AMW80" s="91"/>
      <c r="AMX80" s="91"/>
      <c r="AMY80" s="91"/>
      <c r="AMZ80" s="91"/>
      <c r="ANA80" s="91"/>
      <c r="ANB80" s="91"/>
      <c r="ANC80" s="91"/>
      <c r="AND80" s="91"/>
      <c r="ANE80" s="91"/>
      <c r="ANF80" s="91"/>
      <c r="ANG80" s="91"/>
      <c r="ANH80" s="91"/>
      <c r="ANI80" s="91"/>
      <c r="ANJ80" s="91"/>
      <c r="ANK80" s="91"/>
      <c r="ANL80" s="91"/>
      <c r="ANM80" s="91"/>
      <c r="ANN80" s="91"/>
      <c r="ANO80" s="91"/>
      <c r="ANP80" s="91"/>
      <c r="ANQ80" s="91"/>
      <c r="ANR80" s="91"/>
      <c r="ANS80" s="91"/>
      <c r="ANT80" s="91"/>
      <c r="ANU80" s="91"/>
      <c r="ANV80" s="91"/>
      <c r="ANW80" s="91"/>
      <c r="ANX80" s="91"/>
      <c r="ANY80" s="91"/>
      <c r="ANZ80" s="91"/>
      <c r="AOA80" s="91"/>
      <c r="AOB80" s="91"/>
      <c r="AOC80" s="91"/>
      <c r="AOD80" s="91"/>
      <c r="AOE80" s="91"/>
      <c r="AOF80" s="91"/>
      <c r="AOG80" s="91"/>
      <c r="AOH80" s="91"/>
      <c r="AOI80" s="91"/>
      <c r="AOJ80" s="91"/>
      <c r="AOK80" s="91"/>
      <c r="AOL80" s="91"/>
      <c r="AOM80" s="91"/>
      <c r="AON80" s="91"/>
      <c r="AOO80" s="91"/>
      <c r="AOP80" s="91"/>
      <c r="AOQ80" s="91"/>
      <c r="AOR80" s="91"/>
      <c r="AOS80" s="91"/>
      <c r="AOT80" s="91"/>
      <c r="AOU80" s="91"/>
      <c r="AOV80" s="91"/>
      <c r="AOW80" s="91"/>
      <c r="AOX80" s="91"/>
      <c r="AOY80" s="91"/>
      <c r="AOZ80" s="91"/>
      <c r="APA80" s="91"/>
      <c r="APB80" s="91"/>
      <c r="APC80" s="91"/>
      <c r="APD80" s="91"/>
      <c r="APE80" s="91"/>
      <c r="APF80" s="91"/>
      <c r="APG80" s="91"/>
      <c r="APH80" s="91"/>
      <c r="API80" s="91"/>
      <c r="APJ80" s="91"/>
      <c r="APK80" s="91"/>
      <c r="APL80" s="91"/>
      <c r="APM80" s="91"/>
      <c r="APN80" s="91"/>
      <c r="APO80" s="91"/>
      <c r="APP80" s="91"/>
      <c r="APQ80" s="91"/>
      <c r="APR80" s="91"/>
      <c r="APS80" s="91"/>
      <c r="APT80" s="91"/>
      <c r="APU80" s="91"/>
      <c r="APV80" s="91"/>
      <c r="APW80" s="91"/>
      <c r="APX80" s="91"/>
      <c r="APY80" s="91"/>
      <c r="APZ80" s="91"/>
      <c r="AQA80" s="91"/>
      <c r="AQB80" s="91"/>
      <c r="AQC80" s="91"/>
      <c r="AQD80" s="91"/>
      <c r="AQE80" s="91"/>
      <c r="AQF80" s="91"/>
      <c r="AQG80" s="91"/>
      <c r="AQH80" s="91"/>
      <c r="AQI80" s="91"/>
      <c r="AQJ80" s="91"/>
      <c r="AQK80" s="91"/>
      <c r="AQL80" s="91"/>
      <c r="AQM80" s="91"/>
      <c r="AQN80" s="91"/>
      <c r="AQO80" s="91"/>
      <c r="AQP80" s="91"/>
      <c r="AQQ80" s="91"/>
      <c r="AQR80" s="91"/>
      <c r="AQS80" s="91"/>
      <c r="AQT80" s="91"/>
      <c r="AQU80" s="91"/>
      <c r="AQV80" s="91"/>
      <c r="AQW80" s="91"/>
      <c r="AQX80" s="91"/>
      <c r="AQY80" s="91"/>
      <c r="AQZ80" s="91"/>
      <c r="ARA80" s="91"/>
      <c r="ARB80" s="91"/>
      <c r="ARC80" s="91"/>
      <c r="ARD80" s="91"/>
      <c r="ARE80" s="91"/>
      <c r="ARF80" s="91"/>
      <c r="ARG80" s="91"/>
      <c r="ARH80" s="91"/>
      <c r="ARI80" s="91"/>
      <c r="ARJ80" s="91"/>
      <c r="ARK80" s="91"/>
      <c r="ARL80" s="91"/>
      <c r="ARM80" s="91"/>
      <c r="ARN80" s="91"/>
      <c r="ARO80" s="91"/>
      <c r="ARP80" s="91"/>
      <c r="ARQ80" s="91"/>
      <c r="ARR80" s="91"/>
      <c r="ARS80" s="91"/>
      <c r="ART80" s="91"/>
      <c r="ARU80" s="91"/>
      <c r="ARV80" s="91"/>
      <c r="ARW80" s="91"/>
      <c r="ARX80" s="91"/>
      <c r="ARY80" s="91"/>
      <c r="ARZ80" s="91"/>
      <c r="ASA80" s="91"/>
      <c r="ASB80" s="91"/>
      <c r="ASC80" s="91"/>
      <c r="ASD80" s="91"/>
      <c r="ASE80" s="91"/>
      <c r="ASF80" s="91"/>
      <c r="ASG80" s="91"/>
      <c r="ASH80" s="91"/>
      <c r="ASI80" s="91"/>
      <c r="ASJ80" s="91"/>
      <c r="ASK80" s="91"/>
      <c r="ASL80" s="91"/>
      <c r="ASM80" s="91"/>
      <c r="ASN80" s="91"/>
      <c r="ASO80" s="91"/>
      <c r="ASP80" s="91"/>
      <c r="ASQ80" s="91"/>
      <c r="ASR80" s="91"/>
      <c r="ASS80" s="91"/>
      <c r="AST80" s="91"/>
      <c r="ASU80" s="91"/>
      <c r="ASV80" s="91"/>
      <c r="ASW80" s="91"/>
      <c r="ASX80" s="91"/>
      <c r="ASY80" s="91"/>
      <c r="ASZ80" s="91"/>
      <c r="ATA80" s="91"/>
      <c r="ATB80" s="91"/>
      <c r="ATC80" s="91"/>
      <c r="ATD80" s="91"/>
      <c r="ATE80" s="91"/>
      <c r="ATF80" s="91"/>
      <c r="ATG80" s="91"/>
      <c r="ATH80" s="91"/>
      <c r="ATI80" s="91"/>
      <c r="ATJ80" s="91"/>
      <c r="ATK80" s="91"/>
      <c r="ATL80" s="91"/>
      <c r="ATM80" s="91"/>
      <c r="ATN80" s="91"/>
      <c r="ATO80" s="91"/>
      <c r="ATP80" s="91"/>
      <c r="ATQ80" s="91"/>
      <c r="ATR80" s="91"/>
      <c r="ATS80" s="91"/>
      <c r="ATT80" s="91"/>
      <c r="ATU80" s="91"/>
      <c r="ATV80" s="91"/>
      <c r="ATW80" s="91"/>
      <c r="ATX80" s="91"/>
      <c r="ATY80" s="91"/>
      <c r="ATZ80" s="91"/>
      <c r="AUA80" s="91"/>
      <c r="AUB80" s="91"/>
      <c r="AUC80" s="91"/>
      <c r="AUD80" s="91"/>
      <c r="AUE80" s="91"/>
      <c r="AUF80" s="91"/>
      <c r="AUG80" s="91"/>
      <c r="AUH80" s="91"/>
      <c r="AUI80" s="91"/>
      <c r="AUJ80" s="91"/>
      <c r="AUK80" s="91"/>
      <c r="AUL80" s="91"/>
      <c r="AUM80" s="91"/>
      <c r="AUN80" s="91"/>
      <c r="AUO80" s="91"/>
      <c r="AUP80" s="91"/>
      <c r="AUQ80" s="91"/>
      <c r="AUR80" s="91"/>
      <c r="AUS80" s="91"/>
      <c r="AUT80" s="91"/>
      <c r="AUU80" s="91"/>
      <c r="AUV80" s="91"/>
      <c r="AUW80" s="91"/>
      <c r="AUX80" s="91"/>
      <c r="AUY80" s="91"/>
      <c r="AUZ80" s="91"/>
      <c r="AVA80" s="91"/>
      <c r="AVB80" s="91"/>
      <c r="AVC80" s="91"/>
      <c r="AVD80" s="91"/>
      <c r="AVE80" s="91"/>
      <c r="AVF80" s="91"/>
      <c r="AVG80" s="91"/>
      <c r="AVH80" s="91"/>
      <c r="AVI80" s="91"/>
      <c r="AVJ80" s="91"/>
      <c r="AVK80" s="91"/>
      <c r="AVL80" s="91"/>
      <c r="AVM80" s="91"/>
      <c r="AVN80" s="91"/>
      <c r="AVO80" s="91"/>
      <c r="AVP80" s="91"/>
      <c r="AVQ80" s="91"/>
      <c r="AVR80" s="91"/>
      <c r="AVS80" s="91"/>
      <c r="AVT80" s="91"/>
      <c r="AVU80" s="91"/>
      <c r="AVV80" s="91"/>
      <c r="AVW80" s="91"/>
      <c r="AVX80" s="91"/>
      <c r="AVY80" s="91"/>
      <c r="AVZ80" s="91"/>
      <c r="AWA80" s="91"/>
      <c r="AWB80" s="91"/>
      <c r="AWC80" s="91"/>
      <c r="AWD80" s="91"/>
      <c r="AWE80" s="91"/>
      <c r="AWF80" s="91"/>
      <c r="AWG80" s="91"/>
      <c r="AWH80" s="91"/>
      <c r="AWI80" s="91"/>
      <c r="AWJ80" s="91"/>
      <c r="AWK80" s="91"/>
      <c r="AWL80" s="91"/>
      <c r="AWM80" s="91"/>
      <c r="AWN80" s="91"/>
      <c r="AWO80" s="91"/>
      <c r="AWP80" s="91"/>
      <c r="AWQ80" s="91"/>
      <c r="AWR80" s="91"/>
      <c r="AWS80" s="91"/>
      <c r="AWT80" s="91"/>
      <c r="AWU80" s="91"/>
      <c r="AWV80" s="91"/>
      <c r="AWW80" s="91"/>
      <c r="AWX80" s="91"/>
      <c r="AWY80" s="91"/>
      <c r="AWZ80" s="91"/>
      <c r="AXA80" s="91"/>
      <c r="AXB80" s="91"/>
      <c r="AXC80" s="91"/>
      <c r="AXD80" s="91"/>
      <c r="AXE80" s="91"/>
      <c r="AXF80" s="91"/>
      <c r="AXG80" s="91"/>
      <c r="AXH80" s="91"/>
      <c r="AXI80" s="91"/>
      <c r="AXJ80" s="91"/>
      <c r="AXK80" s="91"/>
      <c r="AXL80" s="91"/>
      <c r="AXM80" s="91"/>
      <c r="AXN80" s="91"/>
      <c r="AXO80" s="91"/>
      <c r="AXP80" s="91"/>
      <c r="AXQ80" s="91"/>
      <c r="AXR80" s="91"/>
      <c r="AXS80" s="91"/>
      <c r="AXT80" s="91"/>
      <c r="AXU80" s="91"/>
      <c r="AXV80" s="91"/>
      <c r="AXW80" s="91"/>
      <c r="AXX80" s="91"/>
      <c r="AXY80" s="91"/>
      <c r="AXZ80" s="91"/>
      <c r="AYA80" s="91"/>
      <c r="AYB80" s="91"/>
      <c r="AYC80" s="91"/>
      <c r="AYD80" s="91"/>
      <c r="AYE80" s="91"/>
      <c r="AYF80" s="91"/>
      <c r="AYG80" s="91"/>
      <c r="AYH80" s="91"/>
      <c r="AYI80" s="91"/>
      <c r="AYJ80" s="91"/>
      <c r="AYK80" s="91"/>
      <c r="AYL80" s="91"/>
      <c r="AYM80" s="91"/>
      <c r="AYN80" s="91"/>
      <c r="AYO80" s="91"/>
      <c r="AYP80" s="91"/>
      <c r="AYQ80" s="91"/>
      <c r="AYR80" s="91"/>
      <c r="AYS80" s="91"/>
      <c r="AYT80" s="91"/>
      <c r="AYU80" s="91"/>
      <c r="AYV80" s="91"/>
      <c r="AYW80" s="91"/>
      <c r="AYX80" s="91"/>
      <c r="AYY80" s="91"/>
      <c r="AYZ80" s="91"/>
      <c r="AZA80" s="91"/>
      <c r="AZB80" s="91"/>
      <c r="AZC80" s="91"/>
      <c r="AZD80" s="91"/>
      <c r="AZE80" s="91"/>
      <c r="AZF80" s="91"/>
      <c r="AZG80" s="91"/>
      <c r="AZH80" s="91"/>
      <c r="AZI80" s="91"/>
      <c r="AZJ80" s="91"/>
      <c r="AZK80" s="91"/>
      <c r="AZL80" s="91"/>
      <c r="AZM80" s="91"/>
      <c r="AZN80" s="91"/>
      <c r="AZO80" s="91"/>
      <c r="AZP80" s="91"/>
      <c r="AZQ80" s="91"/>
      <c r="AZR80" s="91"/>
      <c r="AZS80" s="91"/>
      <c r="AZT80" s="91"/>
      <c r="AZU80" s="91"/>
      <c r="AZV80" s="91"/>
      <c r="AZW80" s="91"/>
      <c r="AZX80" s="91"/>
      <c r="AZY80" s="91"/>
      <c r="AZZ80" s="91"/>
      <c r="BAA80" s="91"/>
      <c r="BAB80" s="91"/>
      <c r="BAC80" s="91"/>
      <c r="BAD80" s="91"/>
      <c r="BAE80" s="91"/>
      <c r="BAF80" s="91"/>
      <c r="BAG80" s="91"/>
      <c r="BAH80" s="91"/>
      <c r="BAI80" s="91"/>
      <c r="BAJ80" s="91"/>
      <c r="BAK80" s="91"/>
      <c r="BAL80" s="91"/>
      <c r="BAM80" s="91"/>
      <c r="BAN80" s="91"/>
      <c r="BAO80" s="91"/>
      <c r="BAP80" s="91"/>
      <c r="BAQ80" s="91"/>
      <c r="BAR80" s="91"/>
      <c r="BAS80" s="91"/>
      <c r="BAT80" s="91"/>
      <c r="BAU80" s="91"/>
      <c r="BAV80" s="91"/>
      <c r="BAW80" s="91"/>
      <c r="BAX80" s="91"/>
      <c r="BAY80" s="91"/>
      <c r="BAZ80" s="91"/>
      <c r="BBA80" s="91"/>
      <c r="BBB80" s="91"/>
      <c r="BBC80" s="91"/>
      <c r="BBD80" s="91"/>
      <c r="BBE80" s="91"/>
      <c r="BBF80" s="91"/>
      <c r="BBG80" s="91"/>
      <c r="BBH80" s="91"/>
      <c r="BBI80" s="91"/>
      <c r="BBJ80" s="91"/>
      <c r="BBK80" s="91"/>
      <c r="BBL80" s="91"/>
      <c r="BBM80" s="91"/>
      <c r="BBN80" s="91"/>
      <c r="BBO80" s="91"/>
      <c r="BBP80" s="91"/>
      <c r="BBQ80" s="91"/>
      <c r="BBR80" s="91"/>
      <c r="BBS80" s="91"/>
      <c r="BBT80" s="91"/>
      <c r="BBU80" s="91"/>
      <c r="BBV80" s="91"/>
      <c r="BBW80" s="91"/>
      <c r="BBX80" s="91"/>
      <c r="BBY80" s="91"/>
      <c r="BBZ80" s="91"/>
      <c r="BCA80" s="91"/>
      <c r="BCB80" s="91"/>
      <c r="BCC80" s="91"/>
      <c r="BCD80" s="91"/>
      <c r="BCE80" s="91"/>
      <c r="BCF80" s="91"/>
      <c r="BCG80" s="91"/>
      <c r="BCH80" s="91"/>
      <c r="BCI80" s="91"/>
      <c r="BCJ80" s="91"/>
      <c r="BCK80" s="91"/>
      <c r="BCL80" s="91"/>
      <c r="BCM80" s="91"/>
      <c r="BCN80" s="91"/>
      <c r="BCO80" s="91"/>
      <c r="BCP80" s="91"/>
      <c r="BCQ80" s="91"/>
      <c r="BCR80" s="91"/>
      <c r="BCS80" s="91"/>
      <c r="BCT80" s="91"/>
      <c r="BCU80" s="91"/>
      <c r="BCV80" s="91"/>
      <c r="BCW80" s="91"/>
      <c r="BCX80" s="91"/>
      <c r="BCY80" s="91"/>
      <c r="BCZ80" s="91"/>
      <c r="BDA80" s="91"/>
      <c r="BDB80" s="91"/>
      <c r="BDC80" s="91"/>
      <c r="BDD80" s="91"/>
      <c r="BDE80" s="91"/>
      <c r="BDF80" s="91"/>
      <c r="BDG80" s="91"/>
      <c r="BDH80" s="91"/>
      <c r="BDI80" s="91"/>
      <c r="BDJ80" s="91"/>
      <c r="BDK80" s="91"/>
      <c r="BDL80" s="91"/>
      <c r="BDM80" s="91"/>
      <c r="BDN80" s="91"/>
      <c r="BDO80" s="91"/>
      <c r="BDP80" s="91"/>
      <c r="BDQ80" s="91"/>
      <c r="BDR80" s="91"/>
      <c r="BDS80" s="91"/>
      <c r="BDT80" s="91"/>
      <c r="BDU80" s="91"/>
      <c r="BDV80" s="91"/>
      <c r="BDW80" s="91"/>
      <c r="BDX80" s="91"/>
      <c r="BDY80" s="91"/>
      <c r="BDZ80" s="91"/>
      <c r="BEA80" s="91"/>
      <c r="BEB80" s="91"/>
      <c r="BEC80" s="91"/>
      <c r="BED80" s="91"/>
      <c r="BEE80" s="91"/>
      <c r="BEF80" s="91"/>
      <c r="BEG80" s="91"/>
      <c r="BEH80" s="91"/>
      <c r="BEI80" s="91"/>
      <c r="BEJ80" s="91"/>
      <c r="BEK80" s="91"/>
      <c r="BEL80" s="91"/>
      <c r="BEM80" s="91"/>
      <c r="BEN80" s="91"/>
      <c r="BEO80" s="91"/>
      <c r="BEP80" s="91"/>
      <c r="BEQ80" s="91"/>
      <c r="BER80" s="91"/>
      <c r="BES80" s="91"/>
      <c r="BET80" s="91"/>
      <c r="BEU80" s="91"/>
      <c r="BEV80" s="91"/>
      <c r="BEW80" s="91"/>
      <c r="BEX80" s="91"/>
      <c r="BEY80" s="91"/>
      <c r="BEZ80" s="91"/>
      <c r="BFA80" s="91"/>
      <c r="BFB80" s="91"/>
      <c r="BFC80" s="91"/>
      <c r="BFD80" s="91"/>
      <c r="BFE80" s="91"/>
      <c r="BFF80" s="91"/>
      <c r="BFG80" s="91"/>
      <c r="BFH80" s="91"/>
      <c r="BFI80" s="91"/>
      <c r="BFJ80" s="91"/>
      <c r="BFK80" s="91"/>
      <c r="BFL80" s="91"/>
      <c r="BFM80" s="91"/>
      <c r="BFN80" s="91"/>
      <c r="BFO80" s="91"/>
      <c r="BFP80" s="91"/>
      <c r="BFQ80" s="91"/>
      <c r="BFR80" s="91"/>
      <c r="BFS80" s="91"/>
      <c r="BFT80" s="91"/>
      <c r="BFU80" s="91"/>
      <c r="BFV80" s="91"/>
      <c r="BFW80" s="91"/>
      <c r="BFX80" s="91"/>
      <c r="BFY80" s="91"/>
      <c r="BFZ80" s="91"/>
      <c r="BGA80" s="91"/>
      <c r="BGB80" s="91"/>
      <c r="BGC80" s="91"/>
      <c r="BGD80" s="91"/>
      <c r="BGE80" s="91"/>
      <c r="BGF80" s="91"/>
      <c r="BGG80" s="91"/>
      <c r="BGH80" s="91"/>
      <c r="BGI80" s="91"/>
      <c r="BGJ80" s="91"/>
      <c r="BGK80" s="91"/>
      <c r="BGL80" s="91"/>
      <c r="BGM80" s="91"/>
      <c r="BGN80" s="91"/>
      <c r="BGO80" s="91"/>
      <c r="BGP80" s="91"/>
      <c r="BGQ80" s="91"/>
      <c r="BGR80" s="91"/>
      <c r="BGS80" s="91"/>
      <c r="BGT80" s="91"/>
      <c r="BGU80" s="91"/>
      <c r="BGV80" s="91"/>
      <c r="BGW80" s="91"/>
      <c r="BGX80" s="91"/>
      <c r="BGY80" s="91"/>
      <c r="BGZ80" s="91"/>
      <c r="BHA80" s="91"/>
      <c r="BHB80" s="91"/>
      <c r="BHC80" s="91"/>
      <c r="BHD80" s="91"/>
      <c r="BHE80" s="91"/>
      <c r="BHF80" s="91"/>
      <c r="BHG80" s="91"/>
      <c r="BHH80" s="91"/>
      <c r="BHI80" s="91"/>
      <c r="BHJ80" s="91"/>
      <c r="BHK80" s="91"/>
      <c r="BHL80" s="91"/>
      <c r="BHM80" s="91"/>
      <c r="BHN80" s="91"/>
      <c r="BHO80" s="91"/>
      <c r="BHP80" s="91"/>
      <c r="BHQ80" s="91"/>
      <c r="BHR80" s="91"/>
      <c r="BHS80" s="91"/>
      <c r="BHT80" s="91"/>
      <c r="BHU80" s="91"/>
      <c r="BHV80" s="91"/>
      <c r="BHW80" s="91"/>
      <c r="BHX80" s="91"/>
      <c r="BHY80" s="91"/>
      <c r="BHZ80" s="91"/>
      <c r="BIA80" s="91"/>
      <c r="BIB80" s="91"/>
      <c r="BIC80" s="91"/>
      <c r="BID80" s="91"/>
      <c r="BIE80" s="91"/>
      <c r="BIF80" s="91"/>
      <c r="BIG80" s="91"/>
      <c r="BIH80" s="91"/>
      <c r="BII80" s="91"/>
      <c r="BIJ80" s="91"/>
      <c r="BIK80" s="91"/>
      <c r="BIL80" s="91"/>
      <c r="BIM80" s="91"/>
      <c r="BIN80" s="91"/>
      <c r="BIO80" s="91"/>
      <c r="BIP80" s="91"/>
      <c r="BIQ80" s="91"/>
      <c r="BIR80" s="91"/>
      <c r="BIS80" s="91"/>
      <c r="BIT80" s="91"/>
      <c r="BIU80" s="91"/>
      <c r="BIV80" s="91"/>
      <c r="BIW80" s="91"/>
      <c r="BIX80" s="91"/>
      <c r="BIY80" s="91"/>
      <c r="BIZ80" s="91"/>
      <c r="BJA80" s="91"/>
      <c r="BJB80" s="91"/>
      <c r="BJC80" s="91"/>
      <c r="BJD80" s="91"/>
      <c r="BJE80" s="91"/>
      <c r="BJF80" s="91"/>
      <c r="BJG80" s="91"/>
      <c r="BJH80" s="91"/>
      <c r="BJI80" s="91"/>
      <c r="BJJ80" s="91"/>
      <c r="BJK80" s="91"/>
      <c r="BJL80" s="91"/>
      <c r="BJM80" s="91"/>
      <c r="BJN80" s="91"/>
      <c r="BJO80" s="91"/>
      <c r="BJP80" s="91"/>
      <c r="BJQ80" s="91"/>
      <c r="BJR80" s="91"/>
      <c r="BJS80" s="91"/>
      <c r="BJT80" s="91"/>
      <c r="BJU80" s="91"/>
      <c r="BJV80" s="91"/>
      <c r="BJW80" s="91"/>
      <c r="BJX80" s="91"/>
      <c r="BJY80" s="91"/>
      <c r="BJZ80" s="91"/>
      <c r="BKA80" s="91"/>
      <c r="BKB80" s="91"/>
      <c r="BKC80" s="91"/>
      <c r="BKD80" s="91"/>
      <c r="BKE80" s="91"/>
      <c r="BKF80" s="91"/>
      <c r="BKG80" s="91"/>
      <c r="BKH80" s="91"/>
      <c r="BKI80" s="91"/>
      <c r="BKJ80" s="91"/>
      <c r="BKK80" s="91"/>
      <c r="BKL80" s="91"/>
      <c r="BKM80" s="91"/>
      <c r="BKN80" s="91"/>
      <c r="BKO80" s="91"/>
      <c r="BKP80" s="91"/>
      <c r="BKQ80" s="91"/>
      <c r="BKR80" s="91"/>
      <c r="BKS80" s="91"/>
      <c r="BKT80" s="91"/>
      <c r="BKU80" s="91"/>
      <c r="BKV80" s="91"/>
      <c r="BKW80" s="91"/>
      <c r="BKX80" s="91"/>
      <c r="BKY80" s="91"/>
      <c r="BKZ80" s="91"/>
      <c r="BLA80" s="91"/>
      <c r="BLB80" s="91"/>
      <c r="BLC80" s="91"/>
      <c r="BLD80" s="91"/>
      <c r="BLE80" s="91"/>
      <c r="BLF80" s="91"/>
      <c r="BLG80" s="91"/>
      <c r="BLH80" s="91"/>
      <c r="BLI80" s="91"/>
      <c r="BLJ80" s="91"/>
      <c r="BLK80" s="91"/>
      <c r="BLL80" s="91"/>
      <c r="BLM80" s="91"/>
      <c r="BLN80" s="91"/>
      <c r="BLO80" s="91"/>
      <c r="BLP80" s="91"/>
      <c r="BLQ80" s="91"/>
      <c r="BLR80" s="91"/>
      <c r="BLS80" s="91"/>
      <c r="BLT80" s="91"/>
      <c r="BLU80" s="91"/>
      <c r="BLV80" s="91"/>
      <c r="BLW80" s="91"/>
      <c r="BLX80" s="91"/>
      <c r="BLY80" s="91"/>
      <c r="BLZ80" s="91"/>
      <c r="BMA80" s="91"/>
      <c r="BMB80" s="91"/>
      <c r="BMC80" s="91"/>
      <c r="BMD80" s="91"/>
      <c r="BME80" s="91"/>
      <c r="BMF80" s="91"/>
      <c r="BMG80" s="91"/>
      <c r="BMH80" s="91"/>
      <c r="BMI80" s="91"/>
      <c r="BMJ80" s="91"/>
      <c r="BMK80" s="91"/>
      <c r="BML80" s="91"/>
      <c r="BMM80" s="91"/>
      <c r="BMN80" s="91"/>
      <c r="BMO80" s="91"/>
      <c r="BMP80" s="91"/>
      <c r="BMQ80" s="91"/>
      <c r="BMR80" s="91"/>
      <c r="BMS80" s="91"/>
      <c r="BMT80" s="91"/>
      <c r="BMU80" s="91"/>
      <c r="BMV80" s="91"/>
      <c r="BMW80" s="91"/>
      <c r="BMX80" s="91"/>
      <c r="BMY80" s="91"/>
      <c r="BMZ80" s="91"/>
      <c r="BNA80" s="91"/>
      <c r="BNB80" s="91"/>
      <c r="BNC80" s="91"/>
      <c r="BND80" s="91"/>
      <c r="BNE80" s="91"/>
      <c r="BNF80" s="91"/>
      <c r="BNG80" s="91"/>
      <c r="BNH80" s="91"/>
      <c r="BNI80" s="91"/>
      <c r="BNJ80" s="91"/>
      <c r="BNK80" s="91"/>
      <c r="BNL80" s="91"/>
      <c r="BNM80" s="91"/>
      <c r="BNN80" s="91"/>
      <c r="BNO80" s="91"/>
      <c r="BNP80" s="91"/>
      <c r="BNQ80" s="91"/>
      <c r="BNR80" s="91"/>
      <c r="BNS80" s="91"/>
      <c r="BNT80" s="91"/>
      <c r="BNU80" s="91"/>
      <c r="BNV80" s="91"/>
      <c r="BNW80" s="91"/>
      <c r="BNX80" s="91"/>
      <c r="BNY80" s="91"/>
      <c r="BNZ80" s="91"/>
      <c r="BOA80" s="91"/>
      <c r="BOB80" s="91"/>
      <c r="BOC80" s="91"/>
      <c r="BOD80" s="91"/>
      <c r="BOE80" s="91"/>
      <c r="BOF80" s="91"/>
      <c r="BOG80" s="91"/>
      <c r="BOH80" s="91"/>
      <c r="BOI80" s="91"/>
      <c r="BOJ80" s="91"/>
      <c r="BOK80" s="91"/>
      <c r="BOL80" s="91"/>
      <c r="BOM80" s="91"/>
      <c r="BON80" s="91"/>
      <c r="BOO80" s="91"/>
      <c r="BOP80" s="91"/>
      <c r="BOQ80" s="91"/>
      <c r="BOR80" s="91"/>
      <c r="BOS80" s="91"/>
      <c r="BOT80" s="91"/>
      <c r="BOU80" s="91"/>
      <c r="BOV80" s="91"/>
      <c r="BOW80" s="91"/>
      <c r="BOX80" s="91"/>
      <c r="BOY80" s="91"/>
      <c r="BOZ80" s="91"/>
      <c r="BPA80" s="91"/>
      <c r="BPB80" s="91"/>
      <c r="BPC80" s="91"/>
      <c r="BPD80" s="91"/>
      <c r="BPE80" s="91"/>
      <c r="BPF80" s="91"/>
      <c r="BPG80" s="91"/>
      <c r="BPH80" s="91"/>
      <c r="BPI80" s="91"/>
      <c r="BPJ80" s="91"/>
      <c r="BPK80" s="91"/>
      <c r="BPL80" s="91"/>
      <c r="BPM80" s="91"/>
      <c r="BPN80" s="91"/>
      <c r="BPO80" s="91"/>
      <c r="BPP80" s="91"/>
      <c r="BPQ80" s="91"/>
      <c r="BPR80" s="91"/>
      <c r="BPS80" s="91"/>
      <c r="BPT80" s="91"/>
      <c r="BPU80" s="91"/>
      <c r="BPV80" s="91"/>
      <c r="BPW80" s="91"/>
      <c r="BPX80" s="91"/>
      <c r="BPY80" s="91"/>
      <c r="BPZ80" s="91"/>
      <c r="BQA80" s="91"/>
      <c r="BQB80" s="91"/>
      <c r="BQC80" s="91"/>
      <c r="BQD80" s="91"/>
      <c r="BQE80" s="91"/>
      <c r="BQF80" s="91"/>
      <c r="BQG80" s="91"/>
      <c r="BQH80" s="91"/>
      <c r="BQI80" s="91"/>
      <c r="BQJ80" s="91"/>
      <c r="BQK80" s="91"/>
      <c r="BQL80" s="91"/>
      <c r="BQM80" s="91"/>
      <c r="BQN80" s="91"/>
      <c r="BQO80" s="91"/>
      <c r="BQP80" s="91"/>
      <c r="BQQ80" s="91"/>
      <c r="BQR80" s="91"/>
      <c r="BQS80" s="91"/>
      <c r="BQT80" s="91"/>
      <c r="BQU80" s="91"/>
      <c r="BQV80" s="91"/>
      <c r="BQW80" s="91"/>
      <c r="BQX80" s="91"/>
      <c r="BQY80" s="91"/>
      <c r="BQZ80" s="91"/>
      <c r="BRA80" s="91"/>
      <c r="BRB80" s="91"/>
      <c r="BRC80" s="91"/>
      <c r="BRD80" s="91"/>
      <c r="BRE80" s="91"/>
      <c r="BRF80" s="91"/>
      <c r="BRG80" s="91"/>
      <c r="BRH80" s="91"/>
      <c r="BRI80" s="91"/>
      <c r="BRJ80" s="91"/>
      <c r="BRK80" s="91"/>
      <c r="BRL80" s="91"/>
      <c r="BRM80" s="91"/>
      <c r="BRN80" s="91"/>
      <c r="BRO80" s="91"/>
      <c r="BRP80" s="91"/>
      <c r="BRQ80" s="91"/>
      <c r="BRR80" s="91"/>
      <c r="BRS80" s="91"/>
      <c r="BRT80" s="91"/>
      <c r="BRU80" s="91"/>
      <c r="BRV80" s="91"/>
      <c r="BRW80" s="91"/>
      <c r="BRX80" s="91"/>
      <c r="BRY80" s="91"/>
      <c r="BRZ80" s="91"/>
      <c r="BSA80" s="91"/>
      <c r="BSB80" s="91"/>
      <c r="BSC80" s="91"/>
      <c r="BSD80" s="91"/>
      <c r="BSE80" s="91"/>
      <c r="BSF80" s="91"/>
      <c r="BSG80" s="91"/>
      <c r="BSH80" s="91"/>
      <c r="BSI80" s="91"/>
      <c r="BSJ80" s="91"/>
      <c r="BSK80" s="91"/>
      <c r="BSL80" s="91"/>
      <c r="BSM80" s="91"/>
      <c r="BSN80" s="91"/>
      <c r="BSO80" s="91"/>
      <c r="BSP80" s="91"/>
      <c r="BSQ80" s="91"/>
      <c r="BSR80" s="91"/>
      <c r="BSS80" s="91"/>
      <c r="BST80" s="91"/>
      <c r="BSU80" s="91"/>
      <c r="BSV80" s="91"/>
      <c r="BSW80" s="91"/>
      <c r="BSX80" s="91"/>
      <c r="BSY80" s="91"/>
      <c r="BSZ80" s="91"/>
      <c r="BTA80" s="91"/>
      <c r="BTB80" s="91"/>
      <c r="BTC80" s="91"/>
      <c r="BTD80" s="91"/>
      <c r="BTE80" s="91"/>
      <c r="BTF80" s="91"/>
      <c r="BTG80" s="91"/>
      <c r="BTH80" s="91"/>
      <c r="BTI80" s="91"/>
      <c r="BTJ80" s="91"/>
      <c r="BTK80" s="91"/>
      <c r="BTL80" s="91"/>
      <c r="BTM80" s="91"/>
      <c r="BTN80" s="91"/>
      <c r="BTO80" s="91"/>
      <c r="BTP80" s="91"/>
      <c r="BTQ80" s="91"/>
      <c r="BTR80" s="91"/>
      <c r="BTS80" s="91"/>
      <c r="BTT80" s="91"/>
      <c r="BTU80" s="91"/>
      <c r="BTV80" s="91"/>
      <c r="BTW80" s="91"/>
      <c r="BTX80" s="91"/>
      <c r="BTY80" s="91"/>
      <c r="BTZ80" s="91"/>
      <c r="BUA80" s="91"/>
      <c r="BUB80" s="91"/>
      <c r="BUC80" s="91"/>
      <c r="BUD80" s="91"/>
      <c r="BUE80" s="91"/>
      <c r="BUF80" s="91"/>
      <c r="BUG80" s="91"/>
      <c r="BUH80" s="91"/>
      <c r="BUI80" s="91"/>
      <c r="BUJ80" s="91"/>
      <c r="BUK80" s="91"/>
      <c r="BUL80" s="91"/>
      <c r="BUM80" s="91"/>
      <c r="BUN80" s="91"/>
      <c r="BUO80" s="91"/>
      <c r="BUP80" s="91"/>
      <c r="BUQ80" s="91"/>
      <c r="BUR80" s="91"/>
      <c r="BUS80" s="91"/>
      <c r="BUT80" s="91"/>
      <c r="BUU80" s="91"/>
      <c r="BUV80" s="91"/>
      <c r="BUW80" s="91"/>
      <c r="BUX80" s="91"/>
      <c r="BUY80" s="91"/>
      <c r="BUZ80" s="91"/>
      <c r="BVA80" s="91"/>
      <c r="BVB80" s="91"/>
      <c r="BVC80" s="91"/>
      <c r="BVD80" s="91"/>
      <c r="BVE80" s="91"/>
      <c r="BVF80" s="91"/>
      <c r="BVG80" s="91"/>
      <c r="BVH80" s="91"/>
      <c r="BVI80" s="91"/>
      <c r="BVJ80" s="91"/>
      <c r="BVK80" s="91"/>
      <c r="BVL80" s="91"/>
      <c r="BVM80" s="91"/>
      <c r="BVN80" s="91"/>
      <c r="BVO80" s="91"/>
      <c r="BVP80" s="91"/>
      <c r="BVQ80" s="91"/>
      <c r="BVR80" s="91"/>
      <c r="BVS80" s="91"/>
      <c r="BVT80" s="91"/>
      <c r="BVU80" s="91"/>
      <c r="BVV80" s="91"/>
      <c r="BVW80" s="91"/>
      <c r="BVX80" s="91"/>
      <c r="BVY80" s="91"/>
      <c r="BVZ80" s="91"/>
      <c r="BWA80" s="91"/>
      <c r="BWB80" s="91"/>
      <c r="BWC80" s="91"/>
      <c r="BWD80" s="91"/>
      <c r="BWE80" s="91"/>
      <c r="BWF80" s="91"/>
      <c r="BWG80" s="91"/>
      <c r="BWH80" s="91"/>
      <c r="BWI80" s="91"/>
      <c r="BWJ80" s="91"/>
      <c r="BWK80" s="91"/>
      <c r="BWL80" s="91"/>
      <c r="BWM80" s="91"/>
      <c r="BWN80" s="91"/>
      <c r="BWO80" s="91"/>
      <c r="BWP80" s="91"/>
      <c r="BWQ80" s="91"/>
      <c r="BWR80" s="91"/>
      <c r="BWS80" s="91"/>
      <c r="BWT80" s="91"/>
      <c r="BWU80" s="91"/>
      <c r="BWV80" s="91"/>
      <c r="BWW80" s="91"/>
      <c r="BWX80" s="91"/>
      <c r="BWY80" s="91"/>
      <c r="BWZ80" s="91"/>
      <c r="BXA80" s="91"/>
      <c r="BXB80" s="91"/>
      <c r="BXC80" s="91"/>
      <c r="BXD80" s="91"/>
      <c r="BXE80" s="91"/>
      <c r="BXF80" s="91"/>
      <c r="BXG80" s="91"/>
      <c r="BXH80" s="91"/>
      <c r="BXI80" s="91"/>
      <c r="BXJ80" s="91"/>
      <c r="BXK80" s="91"/>
      <c r="BXL80" s="91"/>
      <c r="BXM80" s="91"/>
      <c r="BXN80" s="91"/>
      <c r="BXO80" s="91"/>
      <c r="BXP80" s="91"/>
      <c r="BXQ80" s="91"/>
      <c r="BXR80" s="91"/>
      <c r="BXS80" s="91"/>
      <c r="BXT80" s="91"/>
      <c r="BXU80" s="91"/>
      <c r="BXV80" s="91"/>
      <c r="BXW80" s="91"/>
      <c r="BXX80" s="91"/>
      <c r="BXY80" s="91"/>
      <c r="BXZ80" s="91"/>
      <c r="BYA80" s="91"/>
      <c r="BYB80" s="91"/>
      <c r="BYC80" s="91"/>
      <c r="BYD80" s="91"/>
      <c r="BYE80" s="91"/>
      <c r="BYF80" s="91"/>
      <c r="BYG80" s="91"/>
      <c r="BYH80" s="91"/>
      <c r="BYI80" s="91"/>
      <c r="BYJ80" s="91"/>
      <c r="BYK80" s="91"/>
      <c r="BYL80" s="91"/>
      <c r="BYM80" s="91"/>
      <c r="BYN80" s="91"/>
      <c r="BYO80" s="91"/>
      <c r="BYP80" s="91"/>
      <c r="BYQ80" s="91"/>
      <c r="BYR80" s="91"/>
      <c r="BYS80" s="91"/>
      <c r="BYT80" s="91"/>
      <c r="BYU80" s="91"/>
      <c r="BYV80" s="91"/>
      <c r="BYW80" s="91"/>
      <c r="BYX80" s="91"/>
      <c r="BYY80" s="91"/>
      <c r="BYZ80" s="91"/>
      <c r="BZA80" s="91"/>
      <c r="BZB80" s="91"/>
      <c r="BZC80" s="91"/>
      <c r="BZD80" s="91"/>
      <c r="BZE80" s="91"/>
      <c r="BZF80" s="91"/>
      <c r="BZG80" s="91"/>
      <c r="BZH80" s="91"/>
      <c r="BZI80" s="91"/>
      <c r="BZJ80" s="91"/>
      <c r="BZK80" s="91"/>
      <c r="BZL80" s="91"/>
      <c r="BZM80" s="91"/>
      <c r="BZN80" s="91"/>
      <c r="BZO80" s="91"/>
      <c r="BZP80" s="91"/>
      <c r="BZQ80" s="91"/>
      <c r="BZR80" s="91"/>
      <c r="BZS80" s="91"/>
      <c r="BZT80" s="91"/>
      <c r="BZU80" s="91"/>
      <c r="BZV80" s="91"/>
      <c r="BZW80" s="91"/>
      <c r="BZX80" s="91"/>
      <c r="BZY80" s="91"/>
      <c r="BZZ80" s="91"/>
      <c r="CAA80" s="91"/>
      <c r="CAB80" s="91"/>
      <c r="CAC80" s="91"/>
      <c r="CAD80" s="91"/>
      <c r="CAE80" s="91"/>
      <c r="CAF80" s="91"/>
      <c r="CAG80" s="91"/>
      <c r="CAH80" s="91"/>
      <c r="CAI80" s="91"/>
      <c r="CAJ80" s="91"/>
      <c r="CAK80" s="91"/>
      <c r="CAL80" s="91"/>
      <c r="CAM80" s="91"/>
      <c r="CAN80" s="91"/>
      <c r="CAO80" s="91"/>
      <c r="CAP80" s="91"/>
      <c r="CAQ80" s="91"/>
      <c r="CAR80" s="91"/>
      <c r="CAS80" s="91"/>
      <c r="CAT80" s="91"/>
      <c r="CAU80" s="91"/>
      <c r="CAV80" s="91"/>
      <c r="CAW80" s="91"/>
      <c r="CAX80" s="91"/>
      <c r="CAY80" s="91"/>
      <c r="CAZ80" s="91"/>
      <c r="CBA80" s="91"/>
      <c r="CBB80" s="91"/>
      <c r="CBC80" s="91"/>
      <c r="CBD80" s="91"/>
      <c r="CBE80" s="91"/>
      <c r="CBF80" s="91"/>
      <c r="CBG80" s="91"/>
      <c r="CBH80" s="91"/>
      <c r="CBI80" s="91"/>
      <c r="CBJ80" s="91"/>
      <c r="CBK80" s="91"/>
      <c r="CBL80" s="91"/>
      <c r="CBM80" s="91"/>
      <c r="CBN80" s="91"/>
      <c r="CBO80" s="91"/>
      <c r="CBP80" s="91"/>
      <c r="CBQ80" s="91"/>
      <c r="CBR80" s="91"/>
      <c r="CBS80" s="91"/>
      <c r="CBT80" s="91"/>
      <c r="CBU80" s="91"/>
      <c r="CBV80" s="91"/>
      <c r="CBW80" s="91"/>
      <c r="CBX80" s="91"/>
      <c r="CBY80" s="91"/>
      <c r="CBZ80" s="91"/>
      <c r="CCA80" s="91"/>
      <c r="CCB80" s="91"/>
      <c r="CCC80" s="91"/>
      <c r="CCD80" s="91"/>
      <c r="CCE80" s="91"/>
      <c r="CCF80" s="91"/>
      <c r="CCG80" s="91"/>
      <c r="CCH80" s="91"/>
      <c r="CCI80" s="91"/>
      <c r="CCJ80" s="91"/>
      <c r="CCK80" s="91"/>
      <c r="CCL80" s="91"/>
      <c r="CCM80" s="91"/>
      <c r="CCN80" s="91"/>
      <c r="CCO80" s="91"/>
      <c r="CCP80" s="91"/>
      <c r="CCQ80" s="91"/>
      <c r="CCR80" s="91"/>
      <c r="CCS80" s="91"/>
      <c r="CCT80" s="91"/>
      <c r="CCU80" s="91"/>
      <c r="CCV80" s="91"/>
      <c r="CCW80" s="91"/>
      <c r="CCX80" s="91"/>
      <c r="CCY80" s="91"/>
      <c r="CCZ80" s="91"/>
      <c r="CDA80" s="91"/>
      <c r="CDB80" s="91"/>
      <c r="CDC80" s="91"/>
      <c r="CDD80" s="91"/>
      <c r="CDE80" s="91"/>
      <c r="CDF80" s="91"/>
      <c r="CDG80" s="91"/>
      <c r="CDH80" s="91"/>
      <c r="CDI80" s="91"/>
      <c r="CDJ80" s="91"/>
      <c r="CDK80" s="91"/>
      <c r="CDL80" s="91"/>
      <c r="CDM80" s="91"/>
      <c r="CDN80" s="91"/>
      <c r="CDO80" s="91"/>
      <c r="CDP80" s="91"/>
      <c r="CDQ80" s="91"/>
      <c r="CDR80" s="91"/>
      <c r="CDS80" s="91"/>
      <c r="CDT80" s="91"/>
      <c r="CDU80" s="91"/>
      <c r="CDV80" s="91"/>
      <c r="CDW80" s="91"/>
      <c r="CDX80" s="91"/>
      <c r="CDY80" s="91"/>
      <c r="CDZ80" s="91"/>
      <c r="CEA80" s="91"/>
      <c r="CEB80" s="91"/>
      <c r="CEC80" s="91"/>
      <c r="CED80" s="91"/>
      <c r="CEE80" s="91"/>
      <c r="CEF80" s="91"/>
      <c r="CEG80" s="91"/>
      <c r="CEH80" s="91"/>
      <c r="CEI80" s="91"/>
      <c r="CEJ80" s="91"/>
      <c r="CEK80" s="91"/>
      <c r="CEL80" s="91"/>
      <c r="CEM80" s="91"/>
      <c r="CEN80" s="91"/>
      <c r="CEO80" s="91"/>
      <c r="CEP80" s="91"/>
      <c r="CEQ80" s="91"/>
      <c r="CER80" s="91"/>
      <c r="CES80" s="91"/>
      <c r="CET80" s="91"/>
      <c r="CEU80" s="91"/>
      <c r="CEV80" s="91"/>
      <c r="CEW80" s="91"/>
      <c r="CEX80" s="91"/>
      <c r="CEY80" s="91"/>
      <c r="CEZ80" s="91"/>
      <c r="CFA80" s="91"/>
      <c r="CFB80" s="91"/>
      <c r="CFC80" s="91"/>
      <c r="CFD80" s="91"/>
      <c r="CFE80" s="91"/>
      <c r="CFF80" s="91"/>
      <c r="CFG80" s="91"/>
      <c r="CFH80" s="91"/>
      <c r="CFI80" s="91"/>
      <c r="CFJ80" s="91"/>
      <c r="CFK80" s="91"/>
      <c r="CFL80" s="91"/>
      <c r="CFM80" s="91"/>
      <c r="CFN80" s="91"/>
      <c r="CFO80" s="91"/>
      <c r="CFP80" s="91"/>
      <c r="CFQ80" s="91"/>
      <c r="CFR80" s="91"/>
      <c r="CFS80" s="91"/>
      <c r="CFT80" s="91"/>
      <c r="CFU80" s="91"/>
      <c r="CFV80" s="91"/>
      <c r="CFW80" s="91"/>
      <c r="CFX80" s="91"/>
      <c r="CFY80" s="91"/>
      <c r="CFZ80" s="91"/>
      <c r="CGA80" s="91"/>
      <c r="CGB80" s="91"/>
      <c r="CGC80" s="91"/>
      <c r="CGD80" s="91"/>
      <c r="CGE80" s="91"/>
      <c r="CGF80" s="91"/>
      <c r="CGG80" s="91"/>
      <c r="CGH80" s="91"/>
      <c r="CGI80" s="91"/>
      <c r="CGJ80" s="91"/>
      <c r="CGK80" s="91"/>
      <c r="CGL80" s="91"/>
      <c r="CGM80" s="91"/>
      <c r="CGN80" s="91"/>
      <c r="CGO80" s="91"/>
      <c r="CGP80" s="91"/>
      <c r="CGQ80" s="91"/>
      <c r="CGR80" s="91"/>
      <c r="CGS80" s="91"/>
      <c r="CGT80" s="91"/>
      <c r="CGU80" s="91"/>
      <c r="CGV80" s="91"/>
      <c r="CGW80" s="91"/>
      <c r="CGX80" s="91"/>
      <c r="CGY80" s="91"/>
      <c r="CGZ80" s="91"/>
      <c r="CHA80" s="91"/>
      <c r="CHB80" s="91"/>
      <c r="CHC80" s="91"/>
      <c r="CHD80" s="91"/>
      <c r="CHE80" s="91"/>
      <c r="CHF80" s="91"/>
      <c r="CHG80" s="91"/>
      <c r="CHH80" s="91"/>
      <c r="CHI80" s="91"/>
      <c r="CHJ80" s="91"/>
      <c r="CHK80" s="91"/>
      <c r="CHL80" s="91"/>
      <c r="CHM80" s="91"/>
      <c r="CHN80" s="91"/>
      <c r="CHO80" s="91"/>
      <c r="CHP80" s="91"/>
      <c r="CHQ80" s="91"/>
      <c r="CHR80" s="91"/>
      <c r="CHS80" s="91"/>
      <c r="CHT80" s="91"/>
      <c r="CHU80" s="91"/>
      <c r="CHV80" s="91"/>
      <c r="CHW80" s="91"/>
      <c r="CHX80" s="91"/>
      <c r="CHY80" s="91"/>
      <c r="CHZ80" s="91"/>
      <c r="CIA80" s="91"/>
      <c r="CIB80" s="91"/>
      <c r="CIC80" s="91"/>
      <c r="CID80" s="91"/>
      <c r="CIE80" s="91"/>
      <c r="CIF80" s="91"/>
      <c r="CIG80" s="91"/>
      <c r="CIH80" s="91"/>
      <c r="CII80" s="91"/>
      <c r="CIJ80" s="91"/>
      <c r="CIK80" s="91"/>
      <c r="CIL80" s="91"/>
      <c r="CIM80" s="91"/>
      <c r="CIN80" s="91"/>
      <c r="CIO80" s="91"/>
      <c r="CIP80" s="91"/>
      <c r="CIQ80" s="91"/>
      <c r="CIR80" s="91"/>
      <c r="CIS80" s="91"/>
      <c r="CIT80" s="91"/>
      <c r="CIU80" s="91"/>
      <c r="CIV80" s="91"/>
      <c r="CIW80" s="91"/>
      <c r="CIX80" s="91"/>
      <c r="CIY80" s="91"/>
      <c r="CIZ80" s="91"/>
      <c r="CJA80" s="91"/>
      <c r="CJB80" s="91"/>
      <c r="CJC80" s="91"/>
      <c r="CJD80" s="91"/>
      <c r="CJE80" s="91"/>
      <c r="CJF80" s="91"/>
      <c r="CJG80" s="91"/>
      <c r="CJH80" s="91"/>
      <c r="CJI80" s="91"/>
      <c r="CJJ80" s="91"/>
      <c r="CJK80" s="91"/>
      <c r="CJL80" s="91"/>
      <c r="CJM80" s="91"/>
      <c r="CJN80" s="91"/>
      <c r="CJO80" s="91"/>
      <c r="CJP80" s="91"/>
      <c r="CJQ80" s="91"/>
      <c r="CJR80" s="91"/>
      <c r="CJS80" s="91"/>
      <c r="CJT80" s="91"/>
      <c r="CJU80" s="91"/>
      <c r="CJV80" s="91"/>
      <c r="CJW80" s="91"/>
      <c r="CJX80" s="91"/>
      <c r="CJY80" s="91"/>
      <c r="CJZ80" s="91"/>
      <c r="CKA80" s="91"/>
      <c r="CKB80" s="91"/>
      <c r="CKC80" s="91"/>
      <c r="CKD80" s="91"/>
      <c r="CKE80" s="91"/>
      <c r="CKF80" s="91"/>
      <c r="CKG80" s="91"/>
      <c r="CKH80" s="91"/>
      <c r="CKI80" s="91"/>
      <c r="CKJ80" s="91"/>
      <c r="CKK80" s="91"/>
      <c r="CKL80" s="91"/>
      <c r="CKM80" s="91"/>
      <c r="CKN80" s="91"/>
      <c r="CKO80" s="91"/>
      <c r="CKP80" s="91"/>
      <c r="CKQ80" s="91"/>
      <c r="CKR80" s="91"/>
      <c r="CKS80" s="91"/>
      <c r="CKT80" s="91"/>
      <c r="CKU80" s="91"/>
      <c r="CKV80" s="91"/>
      <c r="CKW80" s="91"/>
      <c r="CKX80" s="91"/>
      <c r="CKY80" s="91"/>
      <c r="CKZ80" s="91"/>
      <c r="CLA80" s="91"/>
      <c r="CLB80" s="91"/>
      <c r="CLC80" s="91"/>
      <c r="CLD80" s="91"/>
      <c r="CLE80" s="91"/>
      <c r="CLF80" s="91"/>
      <c r="CLG80" s="91"/>
      <c r="CLH80" s="91"/>
      <c r="CLI80" s="91"/>
      <c r="CLJ80" s="91"/>
      <c r="CLK80" s="91"/>
      <c r="CLL80" s="91"/>
      <c r="CLM80" s="91"/>
      <c r="CLN80" s="91"/>
      <c r="CLO80" s="91"/>
      <c r="CLP80" s="91"/>
      <c r="CLQ80" s="91"/>
      <c r="CLR80" s="91"/>
      <c r="CLS80" s="91"/>
      <c r="CLT80" s="91"/>
      <c r="CLU80" s="91"/>
      <c r="CLV80" s="91"/>
      <c r="CLW80" s="91"/>
      <c r="CLX80" s="91"/>
      <c r="CLY80" s="91"/>
      <c r="CLZ80" s="91"/>
      <c r="CMA80" s="91"/>
      <c r="CMB80" s="91"/>
      <c r="CMC80" s="91"/>
      <c r="CMD80" s="91"/>
      <c r="CME80" s="91"/>
      <c r="CMF80" s="91"/>
      <c r="CMG80" s="91"/>
      <c r="CMH80" s="91"/>
      <c r="CMI80" s="91"/>
      <c r="CMJ80" s="91"/>
      <c r="CMK80" s="91"/>
      <c r="CML80" s="91"/>
      <c r="CMM80" s="91"/>
      <c r="CMN80" s="91"/>
      <c r="CMO80" s="91"/>
      <c r="CMP80" s="91"/>
      <c r="CMQ80" s="91"/>
      <c r="CMR80" s="91"/>
      <c r="CMS80" s="91"/>
      <c r="CMT80" s="91"/>
      <c r="CMU80" s="91"/>
      <c r="CMV80" s="91"/>
      <c r="CMW80" s="91"/>
      <c r="CMX80" s="91"/>
      <c r="CMY80" s="91"/>
      <c r="CMZ80" s="91"/>
      <c r="CNA80" s="91"/>
      <c r="CNB80" s="91"/>
      <c r="CNC80" s="91"/>
      <c r="CND80" s="91"/>
      <c r="CNE80" s="91"/>
      <c r="CNF80" s="91"/>
      <c r="CNG80" s="91"/>
      <c r="CNH80" s="91"/>
      <c r="CNI80" s="91"/>
      <c r="CNJ80" s="91"/>
      <c r="CNK80" s="91"/>
      <c r="CNL80" s="91"/>
      <c r="CNM80" s="91"/>
      <c r="CNN80" s="91"/>
      <c r="CNO80" s="91"/>
      <c r="CNP80" s="91"/>
      <c r="CNQ80" s="91"/>
      <c r="CNR80" s="91"/>
      <c r="CNS80" s="91"/>
      <c r="CNT80" s="91"/>
      <c r="CNU80" s="91"/>
      <c r="CNV80" s="91"/>
      <c r="CNW80" s="91"/>
      <c r="CNX80" s="91"/>
      <c r="CNY80" s="91"/>
      <c r="CNZ80" s="91"/>
      <c r="COA80" s="91"/>
      <c r="COB80" s="91"/>
      <c r="COC80" s="91"/>
      <c r="COD80" s="91"/>
      <c r="COE80" s="91"/>
      <c r="COF80" s="91"/>
      <c r="COG80" s="91"/>
      <c r="COH80" s="91"/>
      <c r="COI80" s="91"/>
      <c r="COJ80" s="91"/>
      <c r="COK80" s="91"/>
      <c r="COL80" s="91"/>
      <c r="COM80" s="91"/>
      <c r="CON80" s="91"/>
      <c r="COO80" s="91"/>
      <c r="COP80" s="91"/>
      <c r="COQ80" s="91"/>
      <c r="COR80" s="91"/>
      <c r="COS80" s="91"/>
      <c r="COT80" s="91"/>
      <c r="COU80" s="91"/>
      <c r="COV80" s="91"/>
      <c r="COW80" s="91"/>
      <c r="COX80" s="91"/>
      <c r="COY80" s="91"/>
      <c r="COZ80" s="91"/>
      <c r="CPA80" s="91"/>
      <c r="CPB80" s="91"/>
      <c r="CPC80" s="91"/>
      <c r="CPD80" s="91"/>
      <c r="CPE80" s="91"/>
      <c r="CPF80" s="91"/>
      <c r="CPG80" s="91"/>
      <c r="CPH80" s="91"/>
      <c r="CPI80" s="91"/>
      <c r="CPJ80" s="91"/>
      <c r="CPK80" s="91"/>
      <c r="CPL80" s="91"/>
      <c r="CPM80" s="91"/>
      <c r="CPN80" s="91"/>
      <c r="CPO80" s="91"/>
      <c r="CPP80" s="91"/>
      <c r="CPQ80" s="91"/>
      <c r="CPR80" s="91"/>
      <c r="CPS80" s="91"/>
      <c r="CPT80" s="91"/>
      <c r="CPU80" s="91"/>
      <c r="CPV80" s="91"/>
      <c r="CPW80" s="91"/>
      <c r="CPX80" s="91"/>
      <c r="CPY80" s="91"/>
      <c r="CPZ80" s="91"/>
      <c r="CQA80" s="91"/>
      <c r="CQB80" s="91"/>
      <c r="CQC80" s="91"/>
      <c r="CQD80" s="91"/>
      <c r="CQE80" s="91"/>
      <c r="CQF80" s="91"/>
      <c r="CQG80" s="91"/>
      <c r="CQH80" s="91"/>
      <c r="CQI80" s="91"/>
      <c r="CQJ80" s="91"/>
      <c r="CQK80" s="91"/>
      <c r="CQL80" s="91"/>
      <c r="CQM80" s="91"/>
      <c r="CQN80" s="91"/>
      <c r="CQO80" s="91"/>
      <c r="CQP80" s="91"/>
      <c r="CQQ80" s="91"/>
      <c r="CQR80" s="91"/>
      <c r="CQS80" s="91"/>
      <c r="CQT80" s="91"/>
      <c r="CQU80" s="91"/>
      <c r="CQV80" s="91"/>
      <c r="CQW80" s="91"/>
      <c r="CQX80" s="91"/>
      <c r="CQY80" s="91"/>
      <c r="CQZ80" s="91"/>
      <c r="CRA80" s="91"/>
      <c r="CRB80" s="91"/>
      <c r="CRC80" s="91"/>
      <c r="CRD80" s="91"/>
      <c r="CRE80" s="91"/>
      <c r="CRF80" s="91"/>
      <c r="CRG80" s="91"/>
      <c r="CRH80" s="91"/>
      <c r="CRI80" s="91"/>
      <c r="CRJ80" s="91"/>
      <c r="CRK80" s="91"/>
      <c r="CRL80" s="91"/>
      <c r="CRM80" s="91"/>
      <c r="CRN80" s="91"/>
      <c r="CRO80" s="91"/>
      <c r="CRP80" s="91"/>
      <c r="CRQ80" s="91"/>
      <c r="CRR80" s="91"/>
      <c r="CRS80" s="91"/>
      <c r="CRT80" s="91"/>
      <c r="CRU80" s="91"/>
      <c r="CRV80" s="91"/>
      <c r="CRW80" s="91"/>
      <c r="CRX80" s="91"/>
      <c r="CRY80" s="91"/>
      <c r="CRZ80" s="91"/>
      <c r="CSA80" s="91"/>
      <c r="CSB80" s="91"/>
      <c r="CSC80" s="91"/>
      <c r="CSD80" s="91"/>
      <c r="CSE80" s="91"/>
      <c r="CSF80" s="91"/>
      <c r="CSG80" s="91"/>
      <c r="CSH80" s="91"/>
      <c r="CSI80" s="91"/>
      <c r="CSJ80" s="91"/>
      <c r="CSK80" s="91"/>
      <c r="CSL80" s="91"/>
      <c r="CSM80" s="91"/>
      <c r="CSN80" s="91"/>
      <c r="CSO80" s="91"/>
      <c r="CSP80" s="91"/>
      <c r="CSQ80" s="91"/>
      <c r="CSR80" s="91"/>
      <c r="CSS80" s="91"/>
      <c r="CST80" s="91"/>
      <c r="CSU80" s="91"/>
      <c r="CSV80" s="91"/>
      <c r="CSW80" s="91"/>
      <c r="CSX80" s="91"/>
      <c r="CSY80" s="91"/>
      <c r="CSZ80" s="91"/>
      <c r="CTA80" s="91"/>
      <c r="CTB80" s="91"/>
      <c r="CTC80" s="91"/>
      <c r="CTD80" s="91"/>
      <c r="CTE80" s="91"/>
      <c r="CTF80" s="91"/>
      <c r="CTG80" s="91"/>
      <c r="CTH80" s="91"/>
      <c r="CTI80" s="91"/>
      <c r="CTJ80" s="91"/>
      <c r="CTK80" s="91"/>
      <c r="CTL80" s="91"/>
      <c r="CTM80" s="91"/>
      <c r="CTN80" s="91"/>
      <c r="CTO80" s="91"/>
      <c r="CTP80" s="91"/>
      <c r="CTQ80" s="91"/>
      <c r="CTR80" s="91"/>
      <c r="CTS80" s="91"/>
      <c r="CTT80" s="91"/>
      <c r="CTU80" s="91"/>
      <c r="CTV80" s="91"/>
      <c r="CTW80" s="91"/>
      <c r="CTX80" s="91"/>
      <c r="CTY80" s="91"/>
      <c r="CTZ80" s="91"/>
      <c r="CUA80" s="91"/>
      <c r="CUB80" s="91"/>
      <c r="CUC80" s="91"/>
      <c r="CUD80" s="91"/>
      <c r="CUE80" s="91"/>
      <c r="CUF80" s="91"/>
      <c r="CUG80" s="91"/>
      <c r="CUH80" s="91"/>
      <c r="CUI80" s="91"/>
      <c r="CUJ80" s="91"/>
      <c r="CUK80" s="91"/>
      <c r="CUL80" s="91"/>
      <c r="CUM80" s="91"/>
      <c r="CUN80" s="91"/>
      <c r="CUO80" s="91"/>
      <c r="CUP80" s="91"/>
      <c r="CUQ80" s="91"/>
      <c r="CUR80" s="91"/>
      <c r="CUS80" s="91"/>
      <c r="CUT80" s="91"/>
      <c r="CUU80" s="91"/>
      <c r="CUV80" s="91"/>
      <c r="CUW80" s="91"/>
      <c r="CUX80" s="91"/>
      <c r="CUY80" s="91"/>
      <c r="CUZ80" s="91"/>
      <c r="CVA80" s="91"/>
      <c r="CVB80" s="91"/>
      <c r="CVC80" s="91"/>
      <c r="CVD80" s="91"/>
      <c r="CVE80" s="91"/>
      <c r="CVF80" s="91"/>
      <c r="CVG80" s="91"/>
      <c r="CVH80" s="91"/>
      <c r="CVI80" s="91"/>
      <c r="CVJ80" s="91"/>
      <c r="CVK80" s="91"/>
      <c r="CVL80" s="91"/>
      <c r="CVM80" s="91"/>
      <c r="CVN80" s="91"/>
      <c r="CVO80" s="91"/>
      <c r="CVP80" s="91"/>
      <c r="CVQ80" s="91"/>
      <c r="CVR80" s="91"/>
      <c r="CVS80" s="91"/>
      <c r="CVT80" s="91"/>
      <c r="CVU80" s="91"/>
      <c r="CVV80" s="91"/>
      <c r="CVW80" s="91"/>
      <c r="CVX80" s="91"/>
      <c r="CVY80" s="91"/>
      <c r="CVZ80" s="91"/>
      <c r="CWA80" s="91"/>
      <c r="CWB80" s="91"/>
      <c r="CWC80" s="91"/>
      <c r="CWD80" s="91"/>
      <c r="CWE80" s="91"/>
      <c r="CWF80" s="91"/>
      <c r="CWG80" s="91"/>
      <c r="CWH80" s="91"/>
      <c r="CWI80" s="91"/>
      <c r="CWJ80" s="91"/>
      <c r="CWK80" s="91"/>
      <c r="CWL80" s="91"/>
      <c r="CWM80" s="91"/>
      <c r="CWN80" s="91"/>
      <c r="CWO80" s="91"/>
      <c r="CWP80" s="91"/>
      <c r="CWQ80" s="91"/>
      <c r="CWR80" s="91"/>
      <c r="CWS80" s="91"/>
      <c r="CWT80" s="91"/>
      <c r="CWU80" s="91"/>
      <c r="CWV80" s="91"/>
      <c r="CWW80" s="91"/>
      <c r="CWX80" s="91"/>
      <c r="CWY80" s="91"/>
      <c r="CWZ80" s="91"/>
      <c r="CXA80" s="91"/>
      <c r="CXB80" s="91"/>
      <c r="CXC80" s="91"/>
      <c r="CXD80" s="91"/>
      <c r="CXE80" s="91"/>
      <c r="CXF80" s="91"/>
      <c r="CXG80" s="91"/>
      <c r="CXH80" s="91"/>
      <c r="CXI80" s="91"/>
      <c r="CXJ80" s="91"/>
      <c r="CXK80" s="91"/>
      <c r="CXL80" s="91"/>
      <c r="CXM80" s="91"/>
      <c r="CXN80" s="91"/>
      <c r="CXO80" s="91"/>
      <c r="CXP80" s="91"/>
      <c r="CXQ80" s="91"/>
      <c r="CXR80" s="91"/>
      <c r="CXS80" s="91"/>
      <c r="CXT80" s="91"/>
      <c r="CXU80" s="91"/>
      <c r="CXV80" s="91"/>
      <c r="CXW80" s="91"/>
      <c r="CXX80" s="91"/>
      <c r="CXY80" s="91"/>
      <c r="CXZ80" s="91"/>
      <c r="CYA80" s="91"/>
      <c r="CYB80" s="91"/>
      <c r="CYC80" s="91"/>
      <c r="CYD80" s="91"/>
      <c r="CYE80" s="91"/>
      <c r="CYF80" s="91"/>
      <c r="CYG80" s="91"/>
      <c r="CYH80" s="91"/>
      <c r="CYI80" s="91"/>
      <c r="CYJ80" s="91"/>
      <c r="CYK80" s="91"/>
      <c r="CYL80" s="91"/>
      <c r="CYM80" s="91"/>
      <c r="CYN80" s="91"/>
      <c r="CYO80" s="91"/>
      <c r="CYP80" s="91"/>
      <c r="CYQ80" s="91"/>
      <c r="CYR80" s="91"/>
      <c r="CYS80" s="91"/>
      <c r="CYT80" s="91"/>
      <c r="CYU80" s="91"/>
      <c r="CYV80" s="91"/>
      <c r="CYW80" s="91"/>
      <c r="CYX80" s="91"/>
      <c r="CYY80" s="91"/>
      <c r="CYZ80" s="91"/>
      <c r="CZA80" s="91"/>
      <c r="CZB80" s="91"/>
      <c r="CZC80" s="91"/>
      <c r="CZD80" s="91"/>
      <c r="CZE80" s="91"/>
      <c r="CZF80" s="91"/>
      <c r="CZG80" s="91"/>
      <c r="CZH80" s="91"/>
      <c r="CZI80" s="91"/>
      <c r="CZJ80" s="91"/>
      <c r="CZK80" s="91"/>
      <c r="CZL80" s="91"/>
      <c r="CZM80" s="91"/>
      <c r="CZN80" s="91"/>
      <c r="CZO80" s="91"/>
      <c r="CZP80" s="91"/>
      <c r="CZQ80" s="91"/>
      <c r="CZR80" s="91"/>
      <c r="CZS80" s="91"/>
      <c r="CZT80" s="91"/>
      <c r="CZU80" s="91"/>
      <c r="CZV80" s="91"/>
      <c r="CZW80" s="91"/>
      <c r="CZX80" s="91"/>
      <c r="CZY80" s="91"/>
      <c r="CZZ80" s="91"/>
      <c r="DAA80" s="91"/>
      <c r="DAB80" s="91"/>
      <c r="DAC80" s="91"/>
      <c r="DAD80" s="91"/>
      <c r="DAE80" s="91"/>
      <c r="DAF80" s="91"/>
      <c r="DAG80" s="91"/>
      <c r="DAH80" s="91"/>
      <c r="DAI80" s="91"/>
      <c r="DAJ80" s="91"/>
      <c r="DAK80" s="91"/>
      <c r="DAL80" s="91"/>
      <c r="DAM80" s="91"/>
      <c r="DAN80" s="91"/>
      <c r="DAO80" s="91"/>
      <c r="DAP80" s="91"/>
      <c r="DAQ80" s="91"/>
      <c r="DAR80" s="91"/>
      <c r="DAS80" s="91"/>
      <c r="DAT80" s="91"/>
      <c r="DAU80" s="91"/>
      <c r="DAV80" s="91"/>
      <c r="DAW80" s="91"/>
      <c r="DAX80" s="91"/>
      <c r="DAY80" s="91"/>
      <c r="DAZ80" s="91"/>
      <c r="DBA80" s="91"/>
      <c r="DBB80" s="91"/>
      <c r="DBC80" s="91"/>
      <c r="DBD80" s="91"/>
      <c r="DBE80" s="91"/>
      <c r="DBF80" s="91"/>
      <c r="DBG80" s="91"/>
      <c r="DBH80" s="91"/>
      <c r="DBI80" s="91"/>
      <c r="DBJ80" s="91"/>
      <c r="DBK80" s="91"/>
      <c r="DBL80" s="91"/>
      <c r="DBM80" s="91"/>
      <c r="DBN80" s="91"/>
      <c r="DBO80" s="91"/>
      <c r="DBP80" s="91"/>
      <c r="DBQ80" s="91"/>
      <c r="DBR80" s="91"/>
      <c r="DBS80" s="91"/>
      <c r="DBT80" s="91"/>
      <c r="DBU80" s="91"/>
      <c r="DBV80" s="91"/>
      <c r="DBW80" s="91"/>
      <c r="DBX80" s="91"/>
      <c r="DBY80" s="91"/>
      <c r="DBZ80" s="91"/>
      <c r="DCA80" s="91"/>
      <c r="DCB80" s="91"/>
      <c r="DCC80" s="91"/>
      <c r="DCD80" s="91"/>
      <c r="DCE80" s="91"/>
      <c r="DCF80" s="91"/>
      <c r="DCG80" s="91"/>
      <c r="DCH80" s="91"/>
      <c r="DCI80" s="91"/>
      <c r="DCJ80" s="91"/>
      <c r="DCK80" s="91"/>
      <c r="DCL80" s="91"/>
      <c r="DCM80" s="91"/>
      <c r="DCN80" s="91"/>
      <c r="DCO80" s="91"/>
      <c r="DCP80" s="91"/>
      <c r="DCQ80" s="91"/>
      <c r="DCR80" s="91"/>
      <c r="DCS80" s="91"/>
      <c r="DCT80" s="91"/>
      <c r="DCU80" s="91"/>
      <c r="DCV80" s="91"/>
      <c r="DCW80" s="91"/>
      <c r="DCX80" s="91"/>
      <c r="DCY80" s="91"/>
      <c r="DCZ80" s="91"/>
      <c r="DDA80" s="91"/>
      <c r="DDB80" s="91"/>
      <c r="DDC80" s="91"/>
      <c r="DDD80" s="91"/>
      <c r="DDE80" s="91"/>
      <c r="DDF80" s="91"/>
      <c r="DDG80" s="91"/>
      <c r="DDH80" s="91"/>
      <c r="DDI80" s="91"/>
      <c r="DDJ80" s="91"/>
      <c r="DDK80" s="91"/>
      <c r="DDL80" s="91"/>
      <c r="DDM80" s="91"/>
      <c r="DDN80" s="91"/>
      <c r="DDO80" s="91"/>
      <c r="DDP80" s="91"/>
      <c r="DDQ80" s="91"/>
      <c r="DDR80" s="91"/>
      <c r="DDS80" s="91"/>
      <c r="DDT80" s="91"/>
      <c r="DDU80" s="91"/>
      <c r="DDV80" s="91"/>
      <c r="DDW80" s="91"/>
      <c r="DDX80" s="91"/>
      <c r="DDY80" s="91"/>
      <c r="DDZ80" s="91"/>
      <c r="DEA80" s="91"/>
      <c r="DEB80" s="91"/>
      <c r="DEC80" s="91"/>
      <c r="DED80" s="91"/>
      <c r="DEE80" s="91"/>
      <c r="DEF80" s="91"/>
      <c r="DEG80" s="91"/>
      <c r="DEH80" s="91"/>
      <c r="DEI80" s="91"/>
      <c r="DEJ80" s="91"/>
      <c r="DEK80" s="91"/>
      <c r="DEL80" s="91"/>
      <c r="DEM80" s="91"/>
      <c r="DEN80" s="91"/>
      <c r="DEO80" s="91"/>
      <c r="DEP80" s="91"/>
      <c r="DEQ80" s="91"/>
      <c r="DER80" s="91"/>
      <c r="DES80" s="91"/>
      <c r="DET80" s="91"/>
      <c r="DEU80" s="91"/>
      <c r="DEV80" s="91"/>
      <c r="DEW80" s="91"/>
      <c r="DEX80" s="91"/>
      <c r="DEY80" s="91"/>
      <c r="DEZ80" s="91"/>
      <c r="DFA80" s="91"/>
      <c r="DFB80" s="91"/>
      <c r="DFC80" s="91"/>
      <c r="DFD80" s="91"/>
      <c r="DFE80" s="91"/>
      <c r="DFF80" s="91"/>
      <c r="DFG80" s="91"/>
      <c r="DFH80" s="91"/>
      <c r="DFI80" s="91"/>
      <c r="DFJ80" s="91"/>
      <c r="DFK80" s="91"/>
      <c r="DFL80" s="91"/>
      <c r="DFM80" s="91"/>
      <c r="DFN80" s="91"/>
      <c r="DFO80" s="91"/>
      <c r="DFP80" s="91"/>
      <c r="DFQ80" s="91"/>
      <c r="DFR80" s="91"/>
      <c r="DFS80" s="91"/>
      <c r="DFT80" s="91"/>
      <c r="DFU80" s="91"/>
      <c r="DFV80" s="91"/>
      <c r="DFW80" s="91"/>
      <c r="DFX80" s="91"/>
      <c r="DFY80" s="91"/>
      <c r="DFZ80" s="91"/>
      <c r="DGA80" s="91"/>
      <c r="DGB80" s="91"/>
      <c r="DGC80" s="91"/>
      <c r="DGD80" s="91"/>
      <c r="DGE80" s="91"/>
      <c r="DGF80" s="91"/>
      <c r="DGG80" s="91"/>
      <c r="DGH80" s="91"/>
      <c r="DGI80" s="91"/>
      <c r="DGJ80" s="91"/>
      <c r="DGK80" s="91"/>
      <c r="DGL80" s="91"/>
      <c r="DGM80" s="91"/>
      <c r="DGN80" s="91"/>
      <c r="DGO80" s="91"/>
      <c r="DGP80" s="91"/>
      <c r="DGQ80" s="91"/>
      <c r="DGR80" s="91"/>
      <c r="DGS80" s="91"/>
      <c r="DGT80" s="91"/>
      <c r="DGU80" s="91"/>
      <c r="DGV80" s="91"/>
      <c r="DGW80" s="91"/>
      <c r="DGX80" s="91"/>
      <c r="DGY80" s="91"/>
      <c r="DGZ80" s="91"/>
      <c r="DHA80" s="91"/>
      <c r="DHB80" s="91"/>
      <c r="DHC80" s="91"/>
      <c r="DHD80" s="91"/>
      <c r="DHE80" s="91"/>
      <c r="DHF80" s="91"/>
      <c r="DHG80" s="91"/>
      <c r="DHH80" s="91"/>
      <c r="DHI80" s="91"/>
      <c r="DHJ80" s="91"/>
      <c r="DHK80" s="91"/>
      <c r="DHL80" s="91"/>
      <c r="DHM80" s="91"/>
      <c r="DHN80" s="91"/>
      <c r="DHO80" s="91"/>
      <c r="DHP80" s="91"/>
      <c r="DHQ80" s="91"/>
      <c r="DHR80" s="91"/>
      <c r="DHS80" s="91"/>
      <c r="DHT80" s="91"/>
      <c r="DHU80" s="91"/>
      <c r="DHV80" s="91"/>
      <c r="DHW80" s="91"/>
      <c r="DHX80" s="91"/>
      <c r="DHY80" s="91"/>
      <c r="DHZ80" s="91"/>
      <c r="DIA80" s="91"/>
      <c r="DIB80" s="91"/>
      <c r="DIC80" s="91"/>
      <c r="DID80" s="91"/>
      <c r="DIE80" s="91"/>
      <c r="DIF80" s="91"/>
      <c r="DIG80" s="91"/>
      <c r="DIH80" s="91"/>
      <c r="DII80" s="91"/>
      <c r="DIJ80" s="91"/>
      <c r="DIK80" s="91"/>
      <c r="DIL80" s="91"/>
      <c r="DIM80" s="91"/>
      <c r="DIN80" s="91"/>
      <c r="DIO80" s="91"/>
      <c r="DIP80" s="91"/>
      <c r="DIQ80" s="91"/>
      <c r="DIR80" s="91"/>
      <c r="DIS80" s="91"/>
      <c r="DIT80" s="91"/>
      <c r="DIU80" s="91"/>
      <c r="DIV80" s="91"/>
      <c r="DIW80" s="91"/>
      <c r="DIX80" s="91"/>
      <c r="DIY80" s="91"/>
      <c r="DIZ80" s="91"/>
      <c r="DJA80" s="91"/>
      <c r="DJB80" s="91"/>
      <c r="DJC80" s="91"/>
      <c r="DJD80" s="91"/>
      <c r="DJE80" s="91"/>
      <c r="DJF80" s="91"/>
      <c r="DJG80" s="91"/>
      <c r="DJH80" s="91"/>
      <c r="DJI80" s="91"/>
      <c r="DJJ80" s="91"/>
      <c r="DJK80" s="91"/>
      <c r="DJL80" s="91"/>
      <c r="DJM80" s="91"/>
      <c r="DJN80" s="91"/>
      <c r="DJO80" s="91"/>
      <c r="DJP80" s="91"/>
      <c r="DJQ80" s="91"/>
      <c r="DJR80" s="91"/>
      <c r="DJS80" s="91"/>
      <c r="DJT80" s="91"/>
      <c r="DJU80" s="91"/>
      <c r="DJV80" s="91"/>
      <c r="DJW80" s="91"/>
      <c r="DJX80" s="91"/>
      <c r="DJY80" s="91"/>
      <c r="DJZ80" s="91"/>
      <c r="DKA80" s="91"/>
      <c r="DKB80" s="91"/>
      <c r="DKC80" s="91"/>
      <c r="DKD80" s="91"/>
      <c r="DKE80" s="91"/>
      <c r="DKF80" s="91"/>
      <c r="DKG80" s="91"/>
      <c r="DKH80" s="91"/>
      <c r="DKI80" s="91"/>
      <c r="DKJ80" s="91"/>
      <c r="DKK80" s="91"/>
      <c r="DKL80" s="91"/>
      <c r="DKM80" s="91"/>
      <c r="DKN80" s="91"/>
      <c r="DKO80" s="91"/>
      <c r="DKP80" s="91"/>
      <c r="DKQ80" s="91"/>
      <c r="DKR80" s="91"/>
      <c r="DKS80" s="91"/>
      <c r="DKT80" s="91"/>
      <c r="DKU80" s="91"/>
      <c r="DKV80" s="91"/>
      <c r="DKW80" s="91"/>
      <c r="DKX80" s="91"/>
      <c r="DKY80" s="91"/>
      <c r="DKZ80" s="91"/>
      <c r="DLA80" s="91"/>
      <c r="DLB80" s="91"/>
      <c r="DLC80" s="91"/>
      <c r="DLD80" s="91"/>
      <c r="DLE80" s="91"/>
      <c r="DLF80" s="91"/>
      <c r="DLG80" s="91"/>
      <c r="DLH80" s="91"/>
      <c r="DLI80" s="91"/>
      <c r="DLJ80" s="91"/>
      <c r="DLK80" s="91"/>
      <c r="DLL80" s="91"/>
      <c r="DLM80" s="91"/>
      <c r="DLN80" s="91"/>
      <c r="DLO80" s="91"/>
      <c r="DLP80" s="91"/>
      <c r="DLQ80" s="91"/>
      <c r="DLR80" s="91"/>
      <c r="DLS80" s="91"/>
      <c r="DLT80" s="91"/>
      <c r="DLU80" s="91"/>
      <c r="DLV80" s="91"/>
      <c r="DLW80" s="91"/>
      <c r="DLX80" s="91"/>
      <c r="DLY80" s="91"/>
      <c r="DLZ80" s="91"/>
      <c r="DMA80" s="91"/>
      <c r="DMB80" s="91"/>
      <c r="DMC80" s="91"/>
      <c r="DMD80" s="91"/>
      <c r="DME80" s="91"/>
      <c r="DMF80" s="91"/>
      <c r="DMG80" s="91"/>
      <c r="DMH80" s="91"/>
      <c r="DMI80" s="91"/>
      <c r="DMJ80" s="91"/>
      <c r="DMK80" s="91"/>
      <c r="DML80" s="91"/>
      <c r="DMM80" s="91"/>
      <c r="DMN80" s="91"/>
      <c r="DMO80" s="91"/>
      <c r="DMP80" s="91"/>
      <c r="DMQ80" s="91"/>
      <c r="DMR80" s="91"/>
      <c r="DMS80" s="91"/>
      <c r="DMT80" s="91"/>
      <c r="DMU80" s="91"/>
      <c r="DMV80" s="91"/>
      <c r="DMW80" s="91"/>
      <c r="DMX80" s="91"/>
      <c r="DMY80" s="91"/>
      <c r="DMZ80" s="91"/>
      <c r="DNA80" s="91"/>
      <c r="DNB80" s="91"/>
      <c r="DNC80" s="91"/>
      <c r="DND80" s="91"/>
      <c r="DNE80" s="91"/>
      <c r="DNF80" s="91"/>
      <c r="DNG80" s="91"/>
      <c r="DNH80" s="91"/>
      <c r="DNI80" s="91"/>
      <c r="DNJ80" s="91"/>
      <c r="DNK80" s="91"/>
      <c r="DNL80" s="91"/>
      <c r="DNM80" s="91"/>
      <c r="DNN80" s="91"/>
      <c r="DNO80" s="91"/>
      <c r="DNP80" s="91"/>
      <c r="DNQ80" s="91"/>
      <c r="DNR80" s="91"/>
      <c r="DNS80" s="91"/>
      <c r="DNT80" s="91"/>
      <c r="DNU80" s="91"/>
      <c r="DNV80" s="91"/>
      <c r="DNW80" s="91"/>
      <c r="DNX80" s="91"/>
      <c r="DNY80" s="91"/>
      <c r="DNZ80" s="91"/>
      <c r="DOA80" s="91"/>
      <c r="DOB80" s="91"/>
      <c r="DOC80" s="91"/>
      <c r="DOD80" s="91"/>
      <c r="DOE80" s="91"/>
      <c r="DOF80" s="91"/>
      <c r="DOG80" s="91"/>
      <c r="DOH80" s="91"/>
      <c r="DOI80" s="91"/>
      <c r="DOJ80" s="91"/>
      <c r="DOK80" s="91"/>
      <c r="DOL80" s="91"/>
      <c r="DOM80" s="91"/>
      <c r="DON80" s="91"/>
      <c r="DOO80" s="91"/>
      <c r="DOP80" s="91"/>
      <c r="DOQ80" s="91"/>
      <c r="DOR80" s="91"/>
      <c r="DOS80" s="91"/>
      <c r="DOT80" s="91"/>
      <c r="DOU80" s="91"/>
      <c r="DOV80" s="91"/>
      <c r="DOW80" s="91"/>
      <c r="DOX80" s="91"/>
      <c r="DOY80" s="91"/>
      <c r="DOZ80" s="91"/>
      <c r="DPA80" s="91"/>
      <c r="DPB80" s="91"/>
      <c r="DPC80" s="91"/>
      <c r="DPD80" s="91"/>
      <c r="DPE80" s="91"/>
      <c r="DPF80" s="91"/>
      <c r="DPG80" s="91"/>
      <c r="DPH80" s="91"/>
      <c r="DPI80" s="91"/>
      <c r="DPJ80" s="91"/>
      <c r="DPK80" s="91"/>
      <c r="DPL80" s="91"/>
      <c r="DPM80" s="91"/>
      <c r="DPN80" s="91"/>
      <c r="DPO80" s="91"/>
      <c r="DPP80" s="91"/>
      <c r="DPQ80" s="91"/>
      <c r="DPR80" s="91"/>
      <c r="DPS80" s="91"/>
      <c r="DPT80" s="91"/>
      <c r="DPU80" s="91"/>
      <c r="DPV80" s="91"/>
      <c r="DPW80" s="91"/>
      <c r="DPX80" s="91"/>
      <c r="DPY80" s="91"/>
      <c r="DPZ80" s="91"/>
      <c r="DQA80" s="91"/>
      <c r="DQB80" s="91"/>
      <c r="DQC80" s="91"/>
      <c r="DQD80" s="91"/>
      <c r="DQE80" s="91"/>
      <c r="DQF80" s="91"/>
      <c r="DQG80" s="91"/>
      <c r="DQH80" s="91"/>
      <c r="DQI80" s="91"/>
      <c r="DQJ80" s="91"/>
      <c r="DQK80" s="91"/>
      <c r="DQL80" s="91"/>
      <c r="DQM80" s="91"/>
      <c r="DQN80" s="91"/>
      <c r="DQO80" s="91"/>
      <c r="DQP80" s="91"/>
      <c r="DQQ80" s="91"/>
      <c r="DQR80" s="91"/>
      <c r="DQS80" s="91"/>
      <c r="DQT80" s="91"/>
      <c r="DQU80" s="91"/>
      <c r="DQV80" s="91"/>
      <c r="DQW80" s="91"/>
      <c r="DQX80" s="91"/>
      <c r="DQY80" s="91"/>
      <c r="DQZ80" s="91"/>
      <c r="DRA80" s="91"/>
      <c r="DRB80" s="91"/>
      <c r="DRC80" s="91"/>
      <c r="DRD80" s="91"/>
      <c r="DRE80" s="91"/>
      <c r="DRF80" s="91"/>
      <c r="DRG80" s="91"/>
      <c r="DRH80" s="91"/>
      <c r="DRI80" s="91"/>
      <c r="DRJ80" s="91"/>
      <c r="DRK80" s="91"/>
      <c r="DRL80" s="91"/>
      <c r="DRM80" s="91"/>
      <c r="DRN80" s="91"/>
      <c r="DRO80" s="91"/>
      <c r="DRP80" s="91"/>
      <c r="DRQ80" s="91"/>
      <c r="DRR80" s="91"/>
      <c r="DRS80" s="91"/>
      <c r="DRT80" s="91"/>
      <c r="DRU80" s="91"/>
      <c r="DRV80" s="91"/>
      <c r="DRW80" s="91"/>
      <c r="DRX80" s="91"/>
      <c r="DRY80" s="91"/>
      <c r="DRZ80" s="91"/>
      <c r="DSA80" s="91"/>
      <c r="DSB80" s="91"/>
      <c r="DSC80" s="91"/>
      <c r="DSD80" s="91"/>
      <c r="DSE80" s="91"/>
      <c r="DSF80" s="91"/>
      <c r="DSG80" s="91"/>
      <c r="DSH80" s="91"/>
      <c r="DSI80" s="91"/>
      <c r="DSJ80" s="91"/>
      <c r="DSK80" s="91"/>
      <c r="DSL80" s="91"/>
      <c r="DSM80" s="91"/>
      <c r="DSN80" s="91"/>
      <c r="DSO80" s="91"/>
      <c r="DSP80" s="91"/>
      <c r="DSQ80" s="91"/>
      <c r="DSR80" s="91"/>
      <c r="DSS80" s="91"/>
      <c r="DST80" s="91"/>
      <c r="DSU80" s="91"/>
      <c r="DSV80" s="91"/>
      <c r="DSW80" s="91"/>
      <c r="DSX80" s="91"/>
      <c r="DSY80" s="91"/>
      <c r="DSZ80" s="91"/>
      <c r="DTA80" s="91"/>
      <c r="DTB80" s="91"/>
      <c r="DTC80" s="91"/>
      <c r="DTD80" s="91"/>
      <c r="DTE80" s="91"/>
      <c r="DTF80" s="91"/>
      <c r="DTG80" s="91"/>
      <c r="DTH80" s="91"/>
      <c r="DTI80" s="91"/>
      <c r="DTJ80" s="91"/>
      <c r="DTK80" s="91"/>
      <c r="DTL80" s="91"/>
      <c r="DTM80" s="91"/>
      <c r="DTN80" s="91"/>
      <c r="DTO80" s="91"/>
      <c r="DTP80" s="91"/>
      <c r="DTQ80" s="91"/>
      <c r="DTR80" s="91"/>
      <c r="DTS80" s="91"/>
      <c r="DTT80" s="91"/>
      <c r="DTU80" s="91"/>
      <c r="DTV80" s="91"/>
      <c r="DTW80" s="91"/>
      <c r="DTX80" s="91"/>
      <c r="DTY80" s="91"/>
      <c r="DTZ80" s="91"/>
      <c r="DUA80" s="91"/>
      <c r="DUB80" s="91"/>
      <c r="DUC80" s="91"/>
      <c r="DUD80" s="91"/>
      <c r="DUE80" s="91"/>
      <c r="DUF80" s="91"/>
      <c r="DUG80" s="91"/>
      <c r="DUH80" s="91"/>
      <c r="DUI80" s="91"/>
      <c r="DUJ80" s="91"/>
      <c r="DUK80" s="91"/>
      <c r="DUL80" s="91"/>
      <c r="DUM80" s="91"/>
      <c r="DUN80" s="91"/>
      <c r="DUO80" s="91"/>
      <c r="DUP80" s="91"/>
      <c r="DUQ80" s="91"/>
      <c r="DUR80" s="91"/>
      <c r="DUS80" s="91"/>
      <c r="DUT80" s="91"/>
      <c r="DUU80" s="91"/>
      <c r="DUV80" s="91"/>
      <c r="DUW80" s="91"/>
      <c r="DUX80" s="91"/>
      <c r="DUY80" s="91"/>
      <c r="DUZ80" s="91"/>
      <c r="DVA80" s="91"/>
      <c r="DVB80" s="91"/>
      <c r="DVC80" s="91"/>
      <c r="DVD80" s="91"/>
      <c r="DVE80" s="91"/>
      <c r="DVF80" s="91"/>
      <c r="DVG80" s="91"/>
      <c r="DVH80" s="91"/>
      <c r="DVI80" s="91"/>
      <c r="DVJ80" s="91"/>
      <c r="DVK80" s="91"/>
      <c r="DVL80" s="91"/>
      <c r="DVM80" s="91"/>
      <c r="DVN80" s="91"/>
      <c r="DVO80" s="91"/>
      <c r="DVP80" s="91"/>
      <c r="DVQ80" s="91"/>
      <c r="DVR80" s="91"/>
      <c r="DVS80" s="91"/>
      <c r="DVT80" s="91"/>
      <c r="DVU80" s="91"/>
      <c r="DVV80" s="91"/>
      <c r="DVW80" s="91"/>
      <c r="DVX80" s="91"/>
      <c r="DVY80" s="91"/>
      <c r="DVZ80" s="91"/>
      <c r="DWA80" s="91"/>
      <c r="DWB80" s="91"/>
      <c r="DWC80" s="91"/>
      <c r="DWD80" s="91"/>
      <c r="DWE80" s="91"/>
      <c r="DWF80" s="91"/>
      <c r="DWG80" s="91"/>
      <c r="DWH80" s="91"/>
      <c r="DWI80" s="91"/>
      <c r="DWJ80" s="91"/>
      <c r="DWK80" s="91"/>
      <c r="DWL80" s="91"/>
      <c r="DWM80" s="91"/>
      <c r="DWN80" s="91"/>
      <c r="DWO80" s="91"/>
      <c r="DWP80" s="91"/>
      <c r="DWQ80" s="91"/>
      <c r="DWR80" s="91"/>
      <c r="DWS80" s="91"/>
      <c r="DWT80" s="91"/>
      <c r="DWU80" s="91"/>
      <c r="DWV80" s="91"/>
      <c r="DWW80" s="91"/>
      <c r="DWX80" s="91"/>
      <c r="DWY80" s="91"/>
      <c r="DWZ80" s="91"/>
      <c r="DXA80" s="91"/>
      <c r="DXB80" s="91"/>
      <c r="DXC80" s="91"/>
      <c r="DXD80" s="91"/>
      <c r="DXE80" s="91"/>
      <c r="DXF80" s="91"/>
      <c r="DXG80" s="91"/>
      <c r="DXH80" s="91"/>
      <c r="DXI80" s="91"/>
      <c r="DXJ80" s="91"/>
      <c r="DXK80" s="91"/>
      <c r="DXL80" s="91"/>
      <c r="DXM80" s="91"/>
      <c r="DXN80" s="91"/>
      <c r="DXO80" s="91"/>
      <c r="DXP80" s="91"/>
      <c r="DXQ80" s="91"/>
      <c r="DXR80" s="91"/>
      <c r="DXS80" s="91"/>
      <c r="DXT80" s="91"/>
      <c r="DXU80" s="91"/>
      <c r="DXV80" s="91"/>
      <c r="DXW80" s="91"/>
      <c r="DXX80" s="91"/>
      <c r="DXY80" s="91"/>
      <c r="DXZ80" s="91"/>
      <c r="DYA80" s="91"/>
      <c r="DYB80" s="91"/>
      <c r="DYC80" s="91"/>
      <c r="DYD80" s="91"/>
      <c r="DYE80" s="91"/>
      <c r="DYF80" s="91"/>
      <c r="DYG80" s="91"/>
      <c r="DYH80" s="91"/>
      <c r="DYI80" s="91"/>
      <c r="DYJ80" s="91"/>
      <c r="DYK80" s="91"/>
      <c r="DYL80" s="91"/>
      <c r="DYM80" s="91"/>
      <c r="DYN80" s="91"/>
      <c r="DYO80" s="91"/>
      <c r="DYP80" s="91"/>
      <c r="DYQ80" s="91"/>
      <c r="DYR80" s="91"/>
      <c r="DYS80" s="91"/>
      <c r="DYT80" s="91"/>
      <c r="DYU80" s="91"/>
      <c r="DYV80" s="91"/>
      <c r="DYW80" s="91"/>
      <c r="DYX80" s="91"/>
      <c r="DYY80" s="91"/>
      <c r="DYZ80" s="91"/>
      <c r="DZA80" s="91"/>
      <c r="DZB80" s="91"/>
      <c r="DZC80" s="91"/>
      <c r="DZD80" s="91"/>
      <c r="DZE80" s="91"/>
      <c r="DZF80" s="91"/>
      <c r="DZG80" s="91"/>
      <c r="DZH80" s="91"/>
      <c r="DZI80" s="91"/>
      <c r="DZJ80" s="91"/>
      <c r="DZK80" s="91"/>
      <c r="DZL80" s="91"/>
      <c r="DZM80" s="91"/>
      <c r="DZN80" s="91"/>
      <c r="DZO80" s="91"/>
      <c r="DZP80" s="91"/>
      <c r="DZQ80" s="91"/>
      <c r="DZR80" s="91"/>
      <c r="DZS80" s="91"/>
      <c r="DZT80" s="91"/>
      <c r="DZU80" s="91"/>
      <c r="DZV80" s="91"/>
      <c r="DZW80" s="91"/>
      <c r="DZX80" s="91"/>
      <c r="DZY80" s="91"/>
      <c r="DZZ80" s="91"/>
      <c r="EAA80" s="91"/>
      <c r="EAB80" s="91"/>
      <c r="EAC80" s="91"/>
      <c r="EAD80" s="91"/>
      <c r="EAE80" s="91"/>
      <c r="EAF80" s="91"/>
      <c r="EAG80" s="91"/>
      <c r="EAH80" s="91"/>
      <c r="EAI80" s="91"/>
      <c r="EAJ80" s="91"/>
      <c r="EAK80" s="91"/>
      <c r="EAL80" s="91"/>
      <c r="EAM80" s="91"/>
      <c r="EAN80" s="91"/>
      <c r="EAO80" s="91"/>
      <c r="EAP80" s="91"/>
      <c r="EAQ80" s="91"/>
      <c r="EAR80" s="91"/>
      <c r="EAS80" s="91"/>
      <c r="EAT80" s="91"/>
      <c r="EAU80" s="91"/>
      <c r="EAV80" s="91"/>
      <c r="EAW80" s="91"/>
      <c r="EAX80" s="91"/>
      <c r="EAY80" s="91"/>
      <c r="EAZ80" s="91"/>
      <c r="EBA80" s="91"/>
      <c r="EBB80" s="91"/>
      <c r="EBC80" s="91"/>
      <c r="EBD80" s="91"/>
      <c r="EBE80" s="91"/>
      <c r="EBF80" s="91"/>
      <c r="EBG80" s="91"/>
      <c r="EBH80" s="91"/>
      <c r="EBI80" s="91"/>
      <c r="EBJ80" s="91"/>
      <c r="EBK80" s="91"/>
      <c r="EBL80" s="91"/>
      <c r="EBM80" s="91"/>
      <c r="EBN80" s="91"/>
      <c r="EBO80" s="91"/>
      <c r="EBP80" s="91"/>
      <c r="EBQ80" s="91"/>
      <c r="EBR80" s="91"/>
      <c r="EBS80" s="91"/>
      <c r="EBT80" s="91"/>
      <c r="EBU80" s="91"/>
      <c r="EBV80" s="91"/>
      <c r="EBW80" s="91"/>
      <c r="EBX80" s="91"/>
      <c r="EBY80" s="91"/>
      <c r="EBZ80" s="91"/>
      <c r="ECA80" s="91"/>
      <c r="ECB80" s="91"/>
      <c r="ECC80" s="91"/>
      <c r="ECD80" s="91"/>
      <c r="ECE80" s="91"/>
      <c r="ECF80" s="91"/>
      <c r="ECG80" s="91"/>
      <c r="ECH80" s="91"/>
      <c r="ECI80" s="91"/>
      <c r="ECJ80" s="91"/>
      <c r="ECK80" s="91"/>
      <c r="ECL80" s="91"/>
      <c r="ECM80" s="91"/>
      <c r="ECN80" s="91"/>
      <c r="ECO80" s="91"/>
      <c r="ECP80" s="91"/>
      <c r="ECQ80" s="91"/>
      <c r="ECR80" s="91"/>
      <c r="ECS80" s="91"/>
      <c r="ECT80" s="91"/>
      <c r="ECU80" s="91"/>
      <c r="ECV80" s="91"/>
      <c r="ECW80" s="91"/>
      <c r="ECX80" s="91"/>
      <c r="ECY80" s="91"/>
      <c r="ECZ80" s="91"/>
      <c r="EDA80" s="91"/>
      <c r="EDB80" s="91"/>
      <c r="EDC80" s="91"/>
      <c r="EDD80" s="91"/>
      <c r="EDE80" s="91"/>
      <c r="EDF80" s="91"/>
      <c r="EDG80" s="91"/>
      <c r="EDH80" s="91"/>
      <c r="EDI80" s="91"/>
      <c r="EDJ80" s="91"/>
      <c r="EDK80" s="91"/>
      <c r="EDL80" s="91"/>
      <c r="EDM80" s="91"/>
      <c r="EDN80" s="91"/>
      <c r="EDO80" s="91"/>
      <c r="EDP80" s="91"/>
      <c r="EDQ80" s="91"/>
      <c r="EDR80" s="91"/>
      <c r="EDS80" s="91"/>
      <c r="EDT80" s="91"/>
      <c r="EDU80" s="91"/>
      <c r="EDV80" s="91"/>
      <c r="EDW80" s="91"/>
      <c r="EDX80" s="91"/>
      <c r="EDY80" s="91"/>
      <c r="EDZ80" s="91"/>
      <c r="EEA80" s="91"/>
      <c r="EEB80" s="91"/>
      <c r="EEC80" s="91"/>
      <c r="EED80" s="91"/>
      <c r="EEE80" s="91"/>
      <c r="EEF80" s="91"/>
      <c r="EEG80" s="91"/>
      <c r="EEH80" s="91"/>
      <c r="EEI80" s="91"/>
      <c r="EEJ80" s="91"/>
      <c r="EEK80" s="91"/>
      <c r="EEL80" s="91"/>
      <c r="EEM80" s="91"/>
      <c r="EEN80" s="91"/>
      <c r="EEO80" s="91"/>
      <c r="EEP80" s="91"/>
      <c r="EEQ80" s="91"/>
      <c r="EER80" s="91"/>
      <c r="EES80" s="91"/>
      <c r="EET80" s="91"/>
      <c r="EEU80" s="91"/>
      <c r="EEV80" s="91"/>
      <c r="EEW80" s="91"/>
      <c r="EEX80" s="91"/>
      <c r="EEY80" s="91"/>
      <c r="EEZ80" s="91"/>
      <c r="EFA80" s="91"/>
      <c r="EFB80" s="91"/>
      <c r="EFC80" s="91"/>
      <c r="EFD80" s="91"/>
      <c r="EFE80" s="91"/>
      <c r="EFF80" s="91"/>
      <c r="EFG80" s="91"/>
      <c r="EFH80" s="91"/>
      <c r="EFI80" s="91"/>
      <c r="EFJ80" s="91"/>
      <c r="EFK80" s="91"/>
      <c r="EFL80" s="91"/>
      <c r="EFM80" s="91"/>
      <c r="EFN80" s="91"/>
      <c r="EFO80" s="91"/>
      <c r="EFP80" s="91"/>
      <c r="EFQ80" s="91"/>
      <c r="EFR80" s="91"/>
      <c r="EFS80" s="91"/>
      <c r="EFT80" s="91"/>
      <c r="EFU80" s="91"/>
      <c r="EFV80" s="91"/>
      <c r="EFW80" s="91"/>
      <c r="EFX80" s="91"/>
      <c r="EFY80" s="91"/>
      <c r="EFZ80" s="91"/>
      <c r="EGA80" s="91"/>
      <c r="EGB80" s="91"/>
      <c r="EGC80" s="91"/>
      <c r="EGD80" s="91"/>
      <c r="EGE80" s="91"/>
      <c r="EGF80" s="91"/>
      <c r="EGG80" s="91"/>
      <c r="EGH80" s="91"/>
      <c r="EGI80" s="91"/>
      <c r="EGJ80" s="91"/>
      <c r="EGK80" s="91"/>
      <c r="EGL80" s="91"/>
      <c r="EGM80" s="91"/>
      <c r="EGN80" s="91"/>
      <c r="EGO80" s="91"/>
      <c r="EGP80" s="91"/>
      <c r="EGQ80" s="91"/>
      <c r="EGR80" s="91"/>
      <c r="EGS80" s="91"/>
      <c r="EGT80" s="91"/>
      <c r="EGU80" s="91"/>
      <c r="EGV80" s="91"/>
      <c r="EGW80" s="91"/>
      <c r="EGX80" s="91"/>
      <c r="EGY80" s="91"/>
      <c r="EGZ80" s="91"/>
      <c r="EHA80" s="91"/>
      <c r="EHB80" s="91"/>
      <c r="EHC80" s="91"/>
      <c r="EHD80" s="91"/>
      <c r="EHE80" s="91"/>
      <c r="EHF80" s="91"/>
      <c r="EHG80" s="91"/>
      <c r="EHH80" s="91"/>
      <c r="EHI80" s="91"/>
      <c r="EHJ80" s="91"/>
      <c r="EHK80" s="91"/>
      <c r="EHL80" s="91"/>
      <c r="EHM80" s="91"/>
      <c r="EHN80" s="91"/>
      <c r="EHO80" s="91"/>
      <c r="EHP80" s="91"/>
      <c r="EHQ80" s="91"/>
      <c r="EHR80" s="91"/>
      <c r="EHS80" s="91"/>
      <c r="EHT80" s="91"/>
      <c r="EHU80" s="91"/>
      <c r="EHV80" s="91"/>
      <c r="EHW80" s="91"/>
      <c r="EHX80" s="91"/>
      <c r="EHY80" s="91"/>
      <c r="EHZ80" s="91"/>
      <c r="EIA80" s="91"/>
      <c r="EIB80" s="91"/>
      <c r="EIC80" s="91"/>
      <c r="EID80" s="91"/>
      <c r="EIE80" s="91"/>
      <c r="EIF80" s="91"/>
      <c r="EIG80" s="91"/>
      <c r="EIH80" s="91"/>
      <c r="EII80" s="91"/>
      <c r="EIJ80" s="91"/>
      <c r="EIK80" s="91"/>
      <c r="EIL80" s="91"/>
      <c r="EIM80" s="91"/>
      <c r="EIN80" s="91"/>
      <c r="EIO80" s="91"/>
      <c r="EIP80" s="91"/>
      <c r="EIQ80" s="91"/>
      <c r="EIR80" s="91"/>
      <c r="EIS80" s="91"/>
      <c r="EIT80" s="91"/>
      <c r="EIU80" s="91"/>
      <c r="EIV80" s="91"/>
      <c r="EIW80" s="91"/>
      <c r="EIX80" s="91"/>
      <c r="EIY80" s="91"/>
      <c r="EIZ80" s="91"/>
      <c r="EJA80" s="91"/>
      <c r="EJB80" s="91"/>
      <c r="EJC80" s="91"/>
      <c r="EJD80" s="91"/>
      <c r="EJE80" s="91"/>
      <c r="EJF80" s="91"/>
      <c r="EJG80" s="91"/>
      <c r="EJH80" s="91"/>
      <c r="EJI80" s="91"/>
      <c r="EJJ80" s="91"/>
      <c r="EJK80" s="91"/>
      <c r="EJL80" s="91"/>
      <c r="EJM80" s="91"/>
      <c r="EJN80" s="91"/>
      <c r="EJO80" s="91"/>
      <c r="EJP80" s="91"/>
      <c r="EJQ80" s="91"/>
      <c r="EJR80" s="91"/>
      <c r="EJS80" s="91"/>
      <c r="EJT80" s="91"/>
      <c r="EJU80" s="91"/>
      <c r="EJV80" s="91"/>
      <c r="EJW80" s="91"/>
      <c r="EJX80" s="91"/>
      <c r="EJY80" s="91"/>
      <c r="EJZ80" s="91"/>
      <c r="EKA80" s="91"/>
      <c r="EKB80" s="91"/>
      <c r="EKC80" s="91"/>
      <c r="EKD80" s="91"/>
      <c r="EKE80" s="91"/>
      <c r="EKF80" s="91"/>
      <c r="EKG80" s="91"/>
      <c r="EKH80" s="91"/>
      <c r="EKI80" s="91"/>
      <c r="EKJ80" s="91"/>
      <c r="EKK80" s="91"/>
      <c r="EKL80" s="91"/>
      <c r="EKM80" s="91"/>
      <c r="EKN80" s="91"/>
      <c r="EKO80" s="91"/>
      <c r="EKP80" s="91"/>
      <c r="EKQ80" s="91"/>
      <c r="EKR80" s="91"/>
      <c r="EKS80" s="91"/>
      <c r="EKT80" s="91"/>
      <c r="EKU80" s="91"/>
      <c r="EKV80" s="91"/>
      <c r="EKW80" s="91"/>
      <c r="EKX80" s="91"/>
      <c r="EKY80" s="91"/>
      <c r="EKZ80" s="91"/>
      <c r="ELA80" s="91"/>
      <c r="ELB80" s="91"/>
      <c r="ELC80" s="91"/>
      <c r="ELD80" s="91"/>
      <c r="ELE80" s="91"/>
      <c r="ELF80" s="91"/>
      <c r="ELG80" s="91"/>
      <c r="ELH80" s="91"/>
      <c r="ELI80" s="91"/>
      <c r="ELJ80" s="91"/>
      <c r="ELK80" s="91"/>
      <c r="ELL80" s="91"/>
      <c r="ELM80" s="91"/>
      <c r="ELN80" s="91"/>
      <c r="ELO80" s="91"/>
      <c r="ELP80" s="91"/>
      <c r="ELQ80" s="91"/>
      <c r="ELR80" s="91"/>
      <c r="ELS80" s="91"/>
      <c r="ELT80" s="91"/>
      <c r="ELU80" s="91"/>
      <c r="ELV80" s="91"/>
      <c r="ELW80" s="91"/>
      <c r="ELX80" s="91"/>
      <c r="ELY80" s="91"/>
      <c r="ELZ80" s="91"/>
      <c r="EMA80" s="91"/>
      <c r="EMB80" s="91"/>
      <c r="EMC80" s="91"/>
      <c r="EMD80" s="91"/>
      <c r="EME80" s="91"/>
      <c r="EMF80" s="91"/>
      <c r="EMG80" s="91"/>
      <c r="EMH80" s="91"/>
      <c r="EMI80" s="91"/>
      <c r="EMJ80" s="91"/>
      <c r="EMK80" s="91"/>
      <c r="EML80" s="91"/>
      <c r="EMM80" s="91"/>
      <c r="EMN80" s="91"/>
      <c r="EMO80" s="91"/>
      <c r="EMP80" s="91"/>
      <c r="EMQ80" s="91"/>
      <c r="EMR80" s="91"/>
      <c r="EMS80" s="91"/>
      <c r="EMT80" s="91"/>
      <c r="EMU80" s="91"/>
      <c r="EMV80" s="91"/>
      <c r="EMW80" s="91"/>
      <c r="EMX80" s="91"/>
      <c r="EMY80" s="91"/>
      <c r="EMZ80" s="91"/>
      <c r="ENA80" s="91"/>
      <c r="ENB80" s="91"/>
      <c r="ENC80" s="91"/>
      <c r="END80" s="91"/>
      <c r="ENE80" s="91"/>
      <c r="ENF80" s="91"/>
      <c r="ENG80" s="91"/>
      <c r="ENH80" s="91"/>
      <c r="ENI80" s="91"/>
      <c r="ENJ80" s="91"/>
      <c r="ENK80" s="91"/>
      <c r="ENL80" s="91"/>
      <c r="ENM80" s="91"/>
      <c r="ENN80" s="91"/>
      <c r="ENO80" s="91"/>
      <c r="ENP80" s="91"/>
      <c r="ENQ80" s="91"/>
      <c r="ENR80" s="91"/>
      <c r="ENS80" s="91"/>
      <c r="ENT80" s="91"/>
      <c r="ENU80" s="91"/>
      <c r="ENV80" s="91"/>
      <c r="ENW80" s="91"/>
      <c r="ENX80" s="91"/>
      <c r="ENY80" s="91"/>
      <c r="ENZ80" s="91"/>
      <c r="EOA80" s="91"/>
      <c r="EOB80" s="91"/>
      <c r="EOC80" s="91"/>
      <c r="EOD80" s="91"/>
      <c r="EOE80" s="91"/>
      <c r="EOF80" s="91"/>
      <c r="EOG80" s="91"/>
      <c r="EOH80" s="91"/>
      <c r="EOI80" s="91"/>
      <c r="EOJ80" s="91"/>
      <c r="EOK80" s="91"/>
      <c r="EOL80" s="91"/>
      <c r="EOM80" s="91"/>
      <c r="EON80" s="91"/>
      <c r="EOO80" s="91"/>
      <c r="EOP80" s="91"/>
      <c r="EOQ80" s="91"/>
      <c r="EOR80" s="91"/>
      <c r="EOS80" s="91"/>
      <c r="EOT80" s="91"/>
      <c r="EOU80" s="91"/>
      <c r="EOV80" s="91"/>
      <c r="EOW80" s="91"/>
      <c r="EOX80" s="91"/>
      <c r="EOY80" s="91"/>
      <c r="EOZ80" s="91"/>
      <c r="EPA80" s="91"/>
      <c r="EPB80" s="91"/>
      <c r="EPC80" s="91"/>
      <c r="EPD80" s="91"/>
      <c r="EPE80" s="91"/>
      <c r="EPF80" s="91"/>
      <c r="EPG80" s="91"/>
      <c r="EPH80" s="91"/>
      <c r="EPI80" s="91"/>
      <c r="EPJ80" s="91"/>
      <c r="EPK80" s="91"/>
      <c r="EPL80" s="91"/>
      <c r="EPM80" s="91"/>
      <c r="EPN80" s="91"/>
      <c r="EPO80" s="91"/>
      <c r="EPP80" s="91"/>
      <c r="EPQ80" s="91"/>
      <c r="EPR80" s="91"/>
      <c r="EPS80" s="91"/>
      <c r="EPT80" s="91"/>
      <c r="EPU80" s="91"/>
      <c r="EPV80" s="91"/>
      <c r="EPW80" s="91"/>
      <c r="EPX80" s="91"/>
      <c r="EPY80" s="91"/>
      <c r="EPZ80" s="91"/>
      <c r="EQA80" s="91"/>
      <c r="EQB80" s="91"/>
      <c r="EQC80" s="91"/>
      <c r="EQD80" s="91"/>
      <c r="EQE80" s="91"/>
      <c r="EQF80" s="91"/>
      <c r="EQG80" s="91"/>
      <c r="EQH80" s="91"/>
      <c r="EQI80" s="91"/>
      <c r="EQJ80" s="91"/>
      <c r="EQK80" s="91"/>
      <c r="EQL80" s="91"/>
      <c r="EQM80" s="91"/>
      <c r="EQN80" s="91"/>
      <c r="EQO80" s="91"/>
      <c r="EQP80" s="91"/>
      <c r="EQQ80" s="91"/>
      <c r="EQR80" s="91"/>
      <c r="EQS80" s="91"/>
      <c r="EQT80" s="91"/>
      <c r="EQU80" s="91"/>
      <c r="EQV80" s="91"/>
      <c r="EQW80" s="91"/>
      <c r="EQX80" s="91"/>
      <c r="EQY80" s="91"/>
      <c r="EQZ80" s="91"/>
      <c r="ERA80" s="91"/>
      <c r="ERB80" s="91"/>
      <c r="ERC80" s="91"/>
      <c r="ERD80" s="91"/>
      <c r="ERE80" s="91"/>
      <c r="ERF80" s="91"/>
      <c r="ERG80" s="91"/>
      <c r="ERH80" s="91"/>
      <c r="ERI80" s="91"/>
      <c r="ERJ80" s="91"/>
      <c r="ERK80" s="91"/>
      <c r="ERL80" s="91"/>
      <c r="ERM80" s="91"/>
      <c r="ERN80" s="91"/>
      <c r="ERO80" s="91"/>
      <c r="ERP80" s="91"/>
      <c r="ERQ80" s="91"/>
      <c r="ERR80" s="91"/>
      <c r="ERS80" s="91"/>
      <c r="ERT80" s="91"/>
      <c r="ERU80" s="91"/>
      <c r="ERV80" s="91"/>
      <c r="ERW80" s="91"/>
      <c r="ERX80" s="91"/>
      <c r="ERY80" s="91"/>
      <c r="ERZ80" s="91"/>
      <c r="ESA80" s="91"/>
      <c r="ESB80" s="91"/>
      <c r="ESC80" s="91"/>
      <c r="ESD80" s="91"/>
      <c r="ESE80" s="91"/>
      <c r="ESF80" s="91"/>
      <c r="ESG80" s="91"/>
      <c r="ESH80" s="91"/>
      <c r="ESI80" s="91"/>
      <c r="ESJ80" s="91"/>
      <c r="ESK80" s="91"/>
      <c r="ESL80" s="91"/>
      <c r="ESM80" s="91"/>
      <c r="ESN80" s="91"/>
      <c r="ESO80" s="91"/>
      <c r="ESP80" s="91"/>
      <c r="ESQ80" s="91"/>
      <c r="ESR80" s="91"/>
      <c r="ESS80" s="91"/>
      <c r="EST80" s="91"/>
      <c r="ESU80" s="91"/>
      <c r="ESV80" s="91"/>
      <c r="ESW80" s="91"/>
      <c r="ESX80" s="91"/>
      <c r="ESY80" s="91"/>
      <c r="ESZ80" s="91"/>
      <c r="ETA80" s="91"/>
      <c r="ETB80" s="91"/>
      <c r="ETC80" s="91"/>
      <c r="ETD80" s="91"/>
      <c r="ETE80" s="91"/>
      <c r="ETF80" s="91"/>
      <c r="ETG80" s="91"/>
      <c r="ETH80" s="91"/>
      <c r="ETI80" s="91"/>
      <c r="ETJ80" s="91"/>
      <c r="ETK80" s="91"/>
      <c r="ETL80" s="91"/>
      <c r="ETM80" s="91"/>
      <c r="ETN80" s="91"/>
      <c r="ETO80" s="91"/>
      <c r="ETP80" s="91"/>
      <c r="ETQ80" s="91"/>
      <c r="ETR80" s="91"/>
      <c r="ETS80" s="91"/>
      <c r="ETT80" s="91"/>
      <c r="ETU80" s="91"/>
      <c r="ETV80" s="91"/>
      <c r="ETW80" s="91"/>
      <c r="ETX80" s="91"/>
      <c r="ETY80" s="91"/>
      <c r="ETZ80" s="91"/>
      <c r="EUA80" s="91"/>
      <c r="EUB80" s="91"/>
      <c r="EUC80" s="91"/>
      <c r="EUD80" s="91"/>
      <c r="EUE80" s="91"/>
      <c r="EUF80" s="91"/>
      <c r="EUG80" s="91"/>
      <c r="EUH80" s="91"/>
      <c r="EUI80" s="91"/>
      <c r="EUJ80" s="91"/>
      <c r="EUK80" s="91"/>
      <c r="EUL80" s="91"/>
      <c r="EUM80" s="91"/>
      <c r="EUN80" s="91"/>
      <c r="EUO80" s="91"/>
      <c r="EUP80" s="91"/>
      <c r="EUQ80" s="91"/>
      <c r="EUR80" s="91"/>
      <c r="EUS80" s="91"/>
      <c r="EUT80" s="91"/>
      <c r="EUU80" s="91"/>
      <c r="EUV80" s="91"/>
      <c r="EUW80" s="91"/>
      <c r="EUX80" s="91"/>
      <c r="EUY80" s="91"/>
      <c r="EUZ80" s="91"/>
      <c r="EVA80" s="91"/>
      <c r="EVB80" s="91"/>
      <c r="EVC80" s="91"/>
      <c r="EVD80" s="91"/>
      <c r="EVE80" s="91"/>
      <c r="EVF80" s="91"/>
      <c r="EVG80" s="91"/>
      <c r="EVH80" s="91"/>
      <c r="EVI80" s="91"/>
      <c r="EVJ80" s="91"/>
      <c r="EVK80" s="91"/>
      <c r="EVL80" s="91"/>
      <c r="EVM80" s="91"/>
      <c r="EVN80" s="91"/>
      <c r="EVO80" s="91"/>
      <c r="EVP80" s="91"/>
      <c r="EVQ80" s="91"/>
      <c r="EVR80" s="91"/>
      <c r="EVS80" s="91"/>
      <c r="EVT80" s="91"/>
      <c r="EVU80" s="91"/>
      <c r="EVV80" s="91"/>
      <c r="EVW80" s="91"/>
      <c r="EVX80" s="91"/>
      <c r="EVY80" s="91"/>
      <c r="EVZ80" s="91"/>
      <c r="EWA80" s="91"/>
      <c r="EWB80" s="91"/>
      <c r="EWC80" s="91"/>
      <c r="EWD80" s="91"/>
      <c r="EWE80" s="91"/>
      <c r="EWF80" s="91"/>
      <c r="EWG80" s="91"/>
      <c r="EWH80" s="91"/>
      <c r="EWI80" s="91"/>
      <c r="EWJ80" s="91"/>
      <c r="EWK80" s="91"/>
      <c r="EWL80" s="91"/>
      <c r="EWM80" s="91"/>
      <c r="EWN80" s="91"/>
      <c r="EWO80" s="91"/>
      <c r="EWP80" s="91"/>
      <c r="EWQ80" s="91"/>
      <c r="EWR80" s="91"/>
      <c r="EWS80" s="91"/>
      <c r="EWT80" s="91"/>
      <c r="EWU80" s="91"/>
      <c r="EWV80" s="91"/>
      <c r="EWW80" s="91"/>
      <c r="EWX80" s="91"/>
      <c r="EWY80" s="91"/>
      <c r="EWZ80" s="91"/>
      <c r="EXA80" s="91"/>
      <c r="EXB80" s="91"/>
      <c r="EXC80" s="91"/>
      <c r="EXD80" s="91"/>
      <c r="EXE80" s="91"/>
      <c r="EXF80" s="91"/>
      <c r="EXG80" s="91"/>
      <c r="EXH80" s="91"/>
      <c r="EXI80" s="91"/>
      <c r="EXJ80" s="91"/>
      <c r="EXK80" s="91"/>
      <c r="EXL80" s="91"/>
      <c r="EXM80" s="91"/>
      <c r="EXN80" s="91"/>
      <c r="EXO80" s="91"/>
      <c r="EXP80" s="91"/>
      <c r="EXQ80" s="91"/>
      <c r="EXR80" s="91"/>
      <c r="EXS80" s="91"/>
      <c r="EXT80" s="91"/>
      <c r="EXU80" s="91"/>
      <c r="EXV80" s="91"/>
      <c r="EXW80" s="91"/>
      <c r="EXX80" s="91"/>
      <c r="EXY80" s="91"/>
      <c r="EXZ80" s="91"/>
      <c r="EYA80" s="91"/>
      <c r="EYB80" s="91"/>
      <c r="EYC80" s="91"/>
      <c r="EYD80" s="91"/>
      <c r="EYE80" s="91"/>
      <c r="EYF80" s="91"/>
      <c r="EYG80" s="91"/>
      <c r="EYH80" s="91"/>
      <c r="EYI80" s="91"/>
      <c r="EYJ80" s="91"/>
      <c r="EYK80" s="91"/>
      <c r="EYL80" s="91"/>
      <c r="EYM80" s="91"/>
      <c r="EYN80" s="91"/>
      <c r="EYO80" s="91"/>
      <c r="EYP80" s="91"/>
      <c r="EYQ80" s="91"/>
      <c r="EYR80" s="91"/>
      <c r="EYS80" s="91"/>
      <c r="EYT80" s="91"/>
      <c r="EYU80" s="91"/>
      <c r="EYV80" s="91"/>
      <c r="EYW80" s="91"/>
      <c r="EYX80" s="91"/>
      <c r="EYY80" s="91"/>
      <c r="EYZ80" s="91"/>
      <c r="EZA80" s="91"/>
      <c r="EZB80" s="91"/>
      <c r="EZC80" s="91"/>
      <c r="EZD80" s="91"/>
      <c r="EZE80" s="91"/>
      <c r="EZF80" s="91"/>
      <c r="EZG80" s="91"/>
      <c r="EZH80" s="91"/>
      <c r="EZI80" s="91"/>
      <c r="EZJ80" s="91"/>
      <c r="EZK80" s="91"/>
      <c r="EZL80" s="91"/>
      <c r="EZM80" s="91"/>
      <c r="EZN80" s="91"/>
      <c r="EZO80" s="91"/>
      <c r="EZP80" s="91"/>
      <c r="EZQ80" s="91"/>
      <c r="EZR80" s="91"/>
      <c r="EZS80" s="91"/>
      <c r="EZT80" s="91"/>
      <c r="EZU80" s="91"/>
      <c r="EZV80" s="91"/>
      <c r="EZW80" s="91"/>
      <c r="EZX80" s="91"/>
      <c r="EZY80" s="91"/>
      <c r="EZZ80" s="91"/>
      <c r="FAA80" s="91"/>
      <c r="FAB80" s="91"/>
      <c r="FAC80" s="91"/>
      <c r="FAD80" s="91"/>
      <c r="FAE80" s="91"/>
      <c r="FAF80" s="91"/>
      <c r="FAG80" s="91"/>
      <c r="FAH80" s="91"/>
      <c r="FAI80" s="91"/>
      <c r="FAJ80" s="91"/>
      <c r="FAK80" s="91"/>
      <c r="FAL80" s="91"/>
      <c r="FAM80" s="91"/>
      <c r="FAN80" s="91"/>
      <c r="FAO80" s="91"/>
      <c r="FAP80" s="91"/>
      <c r="FAQ80" s="91"/>
      <c r="FAR80" s="91"/>
      <c r="FAS80" s="91"/>
      <c r="FAT80" s="91"/>
      <c r="FAU80" s="91"/>
      <c r="FAV80" s="91"/>
      <c r="FAW80" s="91"/>
      <c r="FAX80" s="91"/>
      <c r="FAY80" s="91"/>
      <c r="FAZ80" s="91"/>
      <c r="FBA80" s="91"/>
      <c r="FBB80" s="91"/>
      <c r="FBC80" s="91"/>
      <c r="FBD80" s="91"/>
      <c r="FBE80" s="91"/>
      <c r="FBF80" s="91"/>
      <c r="FBG80" s="91"/>
      <c r="FBH80" s="91"/>
      <c r="FBI80" s="91"/>
      <c r="FBJ80" s="91"/>
      <c r="FBK80" s="91"/>
      <c r="FBL80" s="91"/>
      <c r="FBM80" s="91"/>
      <c r="FBN80" s="91"/>
      <c r="FBO80" s="91"/>
      <c r="FBP80" s="91"/>
      <c r="FBQ80" s="91"/>
      <c r="FBR80" s="91"/>
      <c r="FBS80" s="91"/>
      <c r="FBT80" s="91"/>
      <c r="FBU80" s="91"/>
      <c r="FBV80" s="91"/>
      <c r="FBW80" s="91"/>
      <c r="FBX80" s="91"/>
      <c r="FBY80" s="91"/>
      <c r="FBZ80" s="91"/>
      <c r="FCA80" s="91"/>
      <c r="FCB80" s="91"/>
      <c r="FCC80" s="91"/>
      <c r="FCD80" s="91"/>
      <c r="FCE80" s="91"/>
      <c r="FCF80" s="91"/>
      <c r="FCG80" s="91"/>
      <c r="FCH80" s="91"/>
      <c r="FCI80" s="91"/>
      <c r="FCJ80" s="91"/>
      <c r="FCK80" s="91"/>
      <c r="FCL80" s="91"/>
      <c r="FCM80" s="91"/>
      <c r="FCN80" s="91"/>
      <c r="FCO80" s="91"/>
      <c r="FCP80" s="91"/>
      <c r="FCQ80" s="91"/>
      <c r="FCR80" s="91"/>
      <c r="FCS80" s="91"/>
      <c r="FCT80" s="91"/>
      <c r="FCU80" s="91"/>
      <c r="FCV80" s="91"/>
      <c r="FCW80" s="91"/>
      <c r="FCX80" s="91"/>
      <c r="FCY80" s="91"/>
      <c r="FCZ80" s="91"/>
      <c r="FDA80" s="91"/>
      <c r="FDB80" s="91"/>
      <c r="FDC80" s="91"/>
      <c r="FDD80" s="91"/>
      <c r="FDE80" s="91"/>
      <c r="FDF80" s="91"/>
      <c r="FDG80" s="91"/>
      <c r="FDH80" s="91"/>
      <c r="FDI80" s="91"/>
      <c r="FDJ80" s="91"/>
      <c r="FDK80" s="91"/>
      <c r="FDL80" s="91"/>
      <c r="FDM80" s="91"/>
      <c r="FDN80" s="91"/>
      <c r="FDO80" s="91"/>
      <c r="FDP80" s="91"/>
      <c r="FDQ80" s="91"/>
      <c r="FDR80" s="91"/>
      <c r="FDS80" s="91"/>
      <c r="FDT80" s="91"/>
      <c r="FDU80" s="91"/>
      <c r="FDV80" s="91"/>
      <c r="FDW80" s="91"/>
      <c r="FDX80" s="91"/>
      <c r="FDY80" s="91"/>
      <c r="FDZ80" s="91"/>
      <c r="FEA80" s="91"/>
      <c r="FEB80" s="91"/>
      <c r="FEC80" s="91"/>
      <c r="FED80" s="91"/>
      <c r="FEE80" s="91"/>
      <c r="FEF80" s="91"/>
      <c r="FEG80" s="91"/>
      <c r="FEH80" s="91"/>
      <c r="FEI80" s="91"/>
      <c r="FEJ80" s="91"/>
      <c r="FEK80" s="91"/>
      <c r="FEL80" s="91"/>
      <c r="FEM80" s="91"/>
      <c r="FEN80" s="91"/>
      <c r="FEO80" s="91"/>
      <c r="FEP80" s="91"/>
      <c r="FEQ80" s="91"/>
      <c r="FER80" s="91"/>
      <c r="FES80" s="91"/>
      <c r="FET80" s="91"/>
      <c r="FEU80" s="91"/>
      <c r="FEV80" s="91"/>
      <c r="FEW80" s="91"/>
      <c r="FEX80" s="91"/>
      <c r="FEY80" s="91"/>
      <c r="FEZ80" s="91"/>
      <c r="FFA80" s="91"/>
      <c r="FFB80" s="91"/>
      <c r="FFC80" s="91"/>
      <c r="FFD80" s="91"/>
      <c r="FFE80" s="91"/>
      <c r="FFF80" s="91"/>
      <c r="FFG80" s="91"/>
      <c r="FFH80" s="91"/>
      <c r="FFI80" s="91"/>
      <c r="FFJ80" s="91"/>
      <c r="FFK80" s="91"/>
      <c r="FFL80" s="91"/>
      <c r="FFM80" s="91"/>
      <c r="FFN80" s="91"/>
      <c r="FFO80" s="91"/>
      <c r="FFP80" s="91"/>
      <c r="FFQ80" s="91"/>
      <c r="FFR80" s="91"/>
      <c r="FFS80" s="91"/>
      <c r="FFT80" s="91"/>
      <c r="FFU80" s="91"/>
      <c r="FFV80" s="91"/>
      <c r="FFW80" s="91"/>
      <c r="FFX80" s="91"/>
      <c r="FFY80" s="91"/>
      <c r="FFZ80" s="91"/>
      <c r="FGA80" s="91"/>
      <c r="FGB80" s="91"/>
      <c r="FGC80" s="91"/>
      <c r="FGD80" s="91"/>
      <c r="FGE80" s="91"/>
      <c r="FGF80" s="91"/>
      <c r="FGG80" s="91"/>
      <c r="FGH80" s="91"/>
      <c r="FGI80" s="91"/>
      <c r="FGJ80" s="91"/>
      <c r="FGK80" s="91"/>
      <c r="FGL80" s="91"/>
      <c r="FGM80" s="91"/>
      <c r="FGN80" s="91"/>
      <c r="FGO80" s="91"/>
      <c r="FGP80" s="91"/>
      <c r="FGQ80" s="91"/>
      <c r="FGR80" s="91"/>
      <c r="FGS80" s="91"/>
      <c r="FGT80" s="91"/>
      <c r="FGU80" s="91"/>
      <c r="FGV80" s="91"/>
      <c r="FGW80" s="91"/>
      <c r="FGX80" s="91"/>
      <c r="FGY80" s="91"/>
      <c r="FGZ80" s="91"/>
      <c r="FHA80" s="91"/>
      <c r="FHB80" s="91"/>
      <c r="FHC80" s="91"/>
      <c r="FHD80" s="91"/>
      <c r="FHE80" s="91"/>
      <c r="FHF80" s="91"/>
      <c r="FHG80" s="91"/>
      <c r="FHH80" s="91"/>
      <c r="FHI80" s="91"/>
      <c r="FHJ80" s="91"/>
      <c r="FHK80" s="91"/>
      <c r="FHL80" s="91"/>
      <c r="FHM80" s="91"/>
      <c r="FHN80" s="91"/>
      <c r="FHO80" s="91"/>
      <c r="FHP80" s="91"/>
      <c r="FHQ80" s="91"/>
      <c r="FHR80" s="91"/>
      <c r="FHS80" s="91"/>
      <c r="FHT80" s="91"/>
      <c r="FHU80" s="91"/>
      <c r="FHV80" s="91"/>
      <c r="FHW80" s="91"/>
      <c r="FHX80" s="91"/>
      <c r="FHY80" s="91"/>
      <c r="FHZ80" s="91"/>
      <c r="FIA80" s="91"/>
      <c r="FIB80" s="91"/>
      <c r="FIC80" s="91"/>
      <c r="FID80" s="91"/>
      <c r="FIE80" s="91"/>
      <c r="FIF80" s="91"/>
      <c r="FIG80" s="91"/>
      <c r="FIH80" s="91"/>
      <c r="FII80" s="91"/>
      <c r="FIJ80" s="91"/>
      <c r="FIK80" s="91"/>
      <c r="FIL80" s="91"/>
      <c r="FIM80" s="91"/>
      <c r="FIN80" s="91"/>
      <c r="FIO80" s="91"/>
      <c r="FIP80" s="91"/>
      <c r="FIQ80" s="91"/>
      <c r="FIR80" s="91"/>
      <c r="FIS80" s="91"/>
      <c r="FIT80" s="91"/>
      <c r="FIU80" s="91"/>
      <c r="FIV80" s="91"/>
      <c r="FIW80" s="91"/>
      <c r="FIX80" s="91"/>
      <c r="FIY80" s="91"/>
      <c r="FIZ80" s="91"/>
      <c r="FJA80" s="91"/>
      <c r="FJB80" s="91"/>
      <c r="FJC80" s="91"/>
      <c r="FJD80" s="91"/>
      <c r="FJE80" s="91"/>
      <c r="FJF80" s="91"/>
      <c r="FJG80" s="91"/>
      <c r="FJH80" s="91"/>
      <c r="FJI80" s="91"/>
      <c r="FJJ80" s="91"/>
      <c r="FJK80" s="91"/>
      <c r="FJL80" s="91"/>
      <c r="FJM80" s="91"/>
      <c r="FJN80" s="91"/>
      <c r="FJO80" s="91"/>
      <c r="FJP80" s="91"/>
      <c r="FJQ80" s="91"/>
      <c r="FJR80" s="91"/>
      <c r="FJS80" s="91"/>
      <c r="FJT80" s="91"/>
      <c r="FJU80" s="91"/>
      <c r="FJV80" s="91"/>
      <c r="FJW80" s="91"/>
      <c r="FJX80" s="91"/>
      <c r="FJY80" s="91"/>
      <c r="FJZ80" s="91"/>
      <c r="FKA80" s="91"/>
      <c r="FKB80" s="91"/>
      <c r="FKC80" s="91"/>
      <c r="FKD80" s="91"/>
      <c r="FKE80" s="91"/>
      <c r="FKF80" s="91"/>
      <c r="FKG80" s="91"/>
      <c r="FKH80" s="91"/>
      <c r="FKI80" s="91"/>
      <c r="FKJ80" s="91"/>
      <c r="FKK80" s="91"/>
      <c r="FKL80" s="91"/>
      <c r="FKM80" s="91"/>
      <c r="FKN80" s="91"/>
      <c r="FKO80" s="91"/>
      <c r="FKP80" s="91"/>
      <c r="FKQ80" s="91"/>
      <c r="FKR80" s="91"/>
      <c r="FKS80" s="91"/>
      <c r="FKT80" s="91"/>
      <c r="FKU80" s="91"/>
      <c r="FKV80" s="91"/>
      <c r="FKW80" s="91"/>
      <c r="FKX80" s="91"/>
      <c r="FKY80" s="91"/>
      <c r="FKZ80" s="91"/>
      <c r="FLA80" s="91"/>
      <c r="FLB80" s="91"/>
      <c r="FLC80" s="91"/>
      <c r="FLD80" s="91"/>
      <c r="FLE80" s="91"/>
      <c r="FLF80" s="91"/>
      <c r="FLG80" s="91"/>
      <c r="FLH80" s="91"/>
      <c r="FLI80" s="91"/>
      <c r="FLJ80" s="91"/>
      <c r="FLK80" s="91"/>
      <c r="FLL80" s="91"/>
      <c r="FLM80" s="91"/>
      <c r="FLN80" s="91"/>
      <c r="FLO80" s="91"/>
      <c r="FLP80" s="91"/>
      <c r="FLQ80" s="91"/>
      <c r="FLR80" s="91"/>
      <c r="FLS80" s="91"/>
      <c r="FLT80" s="91"/>
      <c r="FLU80" s="91"/>
      <c r="FLV80" s="91"/>
      <c r="FLW80" s="91"/>
      <c r="FLX80" s="91"/>
      <c r="FLY80" s="91"/>
      <c r="FLZ80" s="91"/>
      <c r="FMA80" s="91"/>
      <c r="FMB80" s="91"/>
      <c r="FMC80" s="91"/>
      <c r="FMD80" s="91"/>
      <c r="FME80" s="91"/>
      <c r="FMF80" s="91"/>
      <c r="FMG80" s="91"/>
      <c r="FMH80" s="91"/>
      <c r="FMI80" s="91"/>
      <c r="FMJ80" s="91"/>
      <c r="FMK80" s="91"/>
      <c r="FML80" s="91"/>
      <c r="FMM80" s="91"/>
      <c r="FMN80" s="91"/>
      <c r="FMO80" s="91"/>
      <c r="FMP80" s="91"/>
      <c r="FMQ80" s="91"/>
      <c r="FMR80" s="91"/>
      <c r="FMS80" s="91"/>
      <c r="FMT80" s="91"/>
      <c r="FMU80" s="91"/>
      <c r="FMV80" s="91"/>
      <c r="FMW80" s="91"/>
      <c r="FMX80" s="91"/>
      <c r="FMY80" s="91"/>
      <c r="FMZ80" s="91"/>
      <c r="FNA80" s="91"/>
      <c r="FNB80" s="91"/>
      <c r="FNC80" s="91"/>
      <c r="FND80" s="91"/>
      <c r="FNE80" s="91"/>
      <c r="FNF80" s="91"/>
      <c r="FNG80" s="91"/>
      <c r="FNH80" s="91"/>
      <c r="FNI80" s="91"/>
      <c r="FNJ80" s="91"/>
      <c r="FNK80" s="91"/>
      <c r="FNL80" s="91"/>
      <c r="FNM80" s="91"/>
      <c r="FNN80" s="91"/>
      <c r="FNO80" s="91"/>
      <c r="FNP80" s="91"/>
      <c r="FNQ80" s="91"/>
      <c r="FNR80" s="91"/>
      <c r="FNS80" s="91"/>
      <c r="FNT80" s="91"/>
      <c r="FNU80" s="91"/>
      <c r="FNV80" s="91"/>
      <c r="FNW80" s="91"/>
      <c r="FNX80" s="91"/>
      <c r="FNY80" s="91"/>
      <c r="FNZ80" s="91"/>
      <c r="FOA80" s="91"/>
      <c r="FOB80" s="91"/>
      <c r="FOC80" s="91"/>
      <c r="FOD80" s="91"/>
      <c r="FOE80" s="91"/>
      <c r="FOF80" s="91"/>
      <c r="FOG80" s="91"/>
      <c r="FOH80" s="91"/>
      <c r="FOI80" s="91"/>
      <c r="FOJ80" s="91"/>
      <c r="FOK80" s="91"/>
      <c r="FOL80" s="91"/>
      <c r="FOM80" s="91"/>
      <c r="FON80" s="91"/>
      <c r="FOO80" s="91"/>
      <c r="FOP80" s="91"/>
      <c r="FOQ80" s="91"/>
      <c r="FOR80" s="91"/>
      <c r="FOS80" s="91"/>
      <c r="FOT80" s="91"/>
      <c r="FOU80" s="91"/>
      <c r="FOV80" s="91"/>
      <c r="FOW80" s="91"/>
      <c r="FOX80" s="91"/>
      <c r="FOY80" s="91"/>
      <c r="FOZ80" s="91"/>
      <c r="FPA80" s="91"/>
      <c r="FPB80" s="91"/>
      <c r="FPC80" s="91"/>
      <c r="FPD80" s="91"/>
      <c r="FPE80" s="91"/>
      <c r="FPF80" s="91"/>
      <c r="FPG80" s="91"/>
      <c r="FPH80" s="91"/>
      <c r="FPI80" s="91"/>
      <c r="FPJ80" s="91"/>
      <c r="FPK80" s="91"/>
      <c r="FPL80" s="91"/>
      <c r="FPM80" s="91"/>
      <c r="FPN80" s="91"/>
      <c r="FPO80" s="91"/>
      <c r="FPP80" s="91"/>
      <c r="FPQ80" s="91"/>
      <c r="FPR80" s="91"/>
      <c r="FPS80" s="91"/>
      <c r="FPT80" s="91"/>
      <c r="FPU80" s="91"/>
      <c r="FPV80" s="91"/>
      <c r="FPW80" s="91"/>
      <c r="FPX80" s="91"/>
      <c r="FPY80" s="91"/>
      <c r="FPZ80" s="91"/>
      <c r="FQA80" s="91"/>
      <c r="FQB80" s="91"/>
      <c r="FQC80" s="91"/>
      <c r="FQD80" s="91"/>
      <c r="FQE80" s="91"/>
      <c r="FQF80" s="91"/>
      <c r="FQG80" s="91"/>
      <c r="FQH80" s="91"/>
      <c r="FQI80" s="91"/>
      <c r="FQJ80" s="91"/>
      <c r="FQK80" s="91"/>
      <c r="FQL80" s="91"/>
      <c r="FQM80" s="91"/>
      <c r="FQN80" s="91"/>
      <c r="FQO80" s="91"/>
      <c r="FQP80" s="91"/>
      <c r="FQQ80" s="91"/>
      <c r="FQR80" s="91"/>
      <c r="FQS80" s="91"/>
      <c r="FQT80" s="91"/>
      <c r="FQU80" s="91"/>
      <c r="FQV80" s="91"/>
      <c r="FQW80" s="91"/>
      <c r="FQX80" s="91"/>
      <c r="FQY80" s="91"/>
      <c r="FQZ80" s="91"/>
      <c r="FRA80" s="91"/>
      <c r="FRB80" s="91"/>
      <c r="FRC80" s="91"/>
      <c r="FRD80" s="91"/>
      <c r="FRE80" s="91"/>
      <c r="FRF80" s="91"/>
      <c r="FRG80" s="91"/>
      <c r="FRH80" s="91"/>
      <c r="FRI80" s="91"/>
      <c r="FRJ80" s="91"/>
      <c r="FRK80" s="91"/>
      <c r="FRL80" s="91"/>
      <c r="FRM80" s="91"/>
      <c r="FRN80" s="91"/>
      <c r="FRO80" s="91"/>
      <c r="FRP80" s="91"/>
      <c r="FRQ80" s="91"/>
      <c r="FRR80" s="91"/>
      <c r="FRS80" s="91"/>
      <c r="FRT80" s="91"/>
      <c r="FRU80" s="91"/>
      <c r="FRV80" s="91"/>
      <c r="FRW80" s="91"/>
      <c r="FRX80" s="91"/>
      <c r="FRY80" s="91"/>
      <c r="FRZ80" s="91"/>
      <c r="FSA80" s="91"/>
      <c r="FSB80" s="91"/>
      <c r="FSC80" s="91"/>
      <c r="FSD80" s="91"/>
      <c r="FSE80" s="91"/>
      <c r="FSF80" s="91"/>
      <c r="FSG80" s="91"/>
      <c r="FSH80" s="91"/>
      <c r="FSI80" s="91"/>
      <c r="FSJ80" s="91"/>
      <c r="FSK80" s="91"/>
      <c r="FSL80" s="91"/>
      <c r="FSM80" s="91"/>
      <c r="FSN80" s="91"/>
      <c r="FSO80" s="91"/>
      <c r="FSP80" s="91"/>
      <c r="FSQ80" s="91"/>
      <c r="FSR80" s="91"/>
      <c r="FSS80" s="91"/>
      <c r="FST80" s="91"/>
      <c r="FSU80" s="91"/>
      <c r="FSV80" s="91"/>
      <c r="FSW80" s="91"/>
      <c r="FSX80" s="91"/>
      <c r="FSY80" s="91"/>
      <c r="FSZ80" s="91"/>
      <c r="FTA80" s="91"/>
      <c r="FTB80" s="91"/>
      <c r="FTC80" s="91"/>
      <c r="FTD80" s="91"/>
      <c r="FTE80" s="91"/>
      <c r="FTF80" s="91"/>
      <c r="FTG80" s="91"/>
      <c r="FTH80" s="91"/>
      <c r="FTI80" s="91"/>
      <c r="FTJ80" s="91"/>
      <c r="FTK80" s="91"/>
      <c r="FTL80" s="91"/>
      <c r="FTM80" s="91"/>
      <c r="FTN80" s="91"/>
      <c r="FTO80" s="91"/>
      <c r="FTP80" s="91"/>
      <c r="FTQ80" s="91"/>
      <c r="FTR80" s="91"/>
      <c r="FTS80" s="91"/>
      <c r="FTT80" s="91"/>
      <c r="FTU80" s="91"/>
      <c r="FTV80" s="91"/>
      <c r="FTW80" s="91"/>
      <c r="FTX80" s="91"/>
      <c r="FTY80" s="91"/>
      <c r="FTZ80" s="91"/>
      <c r="FUA80" s="91"/>
      <c r="FUB80" s="91"/>
      <c r="FUC80" s="91"/>
      <c r="FUD80" s="91"/>
      <c r="FUE80" s="91"/>
      <c r="FUF80" s="91"/>
      <c r="FUG80" s="91"/>
      <c r="FUH80" s="91"/>
      <c r="FUI80" s="91"/>
      <c r="FUJ80" s="91"/>
      <c r="FUK80" s="91"/>
      <c r="FUL80" s="91"/>
      <c r="FUM80" s="91"/>
      <c r="FUN80" s="91"/>
      <c r="FUO80" s="91"/>
      <c r="FUP80" s="91"/>
      <c r="FUQ80" s="91"/>
      <c r="FUR80" s="91"/>
      <c r="FUS80" s="91"/>
      <c r="FUT80" s="91"/>
      <c r="FUU80" s="91"/>
      <c r="FUV80" s="91"/>
      <c r="FUW80" s="91"/>
      <c r="FUX80" s="91"/>
      <c r="FUY80" s="91"/>
      <c r="FUZ80" s="91"/>
      <c r="FVA80" s="91"/>
      <c r="FVB80" s="91"/>
      <c r="FVC80" s="91"/>
      <c r="FVD80" s="91"/>
      <c r="FVE80" s="91"/>
      <c r="FVF80" s="91"/>
      <c r="FVG80" s="91"/>
      <c r="FVH80" s="91"/>
      <c r="FVI80" s="91"/>
      <c r="FVJ80" s="91"/>
      <c r="FVK80" s="91"/>
      <c r="FVL80" s="91"/>
      <c r="FVM80" s="91"/>
      <c r="FVN80" s="91"/>
      <c r="FVO80" s="91"/>
      <c r="FVP80" s="91"/>
      <c r="FVQ80" s="91"/>
      <c r="FVR80" s="91"/>
      <c r="FVS80" s="91"/>
      <c r="FVT80" s="91"/>
      <c r="FVU80" s="91"/>
      <c r="FVV80" s="91"/>
      <c r="FVW80" s="91"/>
      <c r="FVX80" s="91"/>
      <c r="FVY80" s="91"/>
      <c r="FVZ80" s="91"/>
      <c r="FWA80" s="91"/>
      <c r="FWB80" s="91"/>
      <c r="FWC80" s="91"/>
      <c r="FWD80" s="91"/>
      <c r="FWE80" s="91"/>
      <c r="FWF80" s="91"/>
      <c r="FWG80" s="91"/>
      <c r="FWH80" s="91"/>
      <c r="FWI80" s="91"/>
      <c r="FWJ80" s="91"/>
      <c r="FWK80" s="91"/>
      <c r="FWL80" s="91"/>
      <c r="FWM80" s="91"/>
      <c r="FWN80" s="91"/>
      <c r="FWO80" s="91"/>
      <c r="FWP80" s="91"/>
      <c r="FWQ80" s="91"/>
      <c r="FWR80" s="91"/>
      <c r="FWS80" s="91"/>
      <c r="FWT80" s="91"/>
      <c r="FWU80" s="91"/>
      <c r="FWV80" s="91"/>
      <c r="FWW80" s="91"/>
      <c r="FWX80" s="91"/>
      <c r="FWY80" s="91"/>
      <c r="FWZ80" s="91"/>
      <c r="FXA80" s="91"/>
      <c r="FXB80" s="91"/>
      <c r="FXC80" s="91"/>
      <c r="FXD80" s="91"/>
      <c r="FXE80" s="91"/>
      <c r="FXF80" s="91"/>
      <c r="FXG80" s="91"/>
      <c r="FXH80" s="91"/>
      <c r="FXI80" s="91"/>
      <c r="FXJ80" s="91"/>
      <c r="FXK80" s="91"/>
      <c r="FXL80" s="91"/>
      <c r="FXM80" s="91"/>
      <c r="FXN80" s="91"/>
      <c r="FXO80" s="91"/>
      <c r="FXP80" s="91"/>
      <c r="FXQ80" s="91"/>
      <c r="FXR80" s="91"/>
      <c r="FXS80" s="91"/>
      <c r="FXT80" s="91"/>
      <c r="FXU80" s="91"/>
      <c r="FXV80" s="91"/>
      <c r="FXW80" s="91"/>
      <c r="FXX80" s="91"/>
      <c r="FXY80" s="91"/>
      <c r="FXZ80" s="91"/>
      <c r="FYA80" s="91"/>
      <c r="FYB80" s="91"/>
      <c r="FYC80" s="91"/>
      <c r="FYD80" s="91"/>
      <c r="FYE80" s="91"/>
      <c r="FYF80" s="91"/>
      <c r="FYG80" s="91"/>
      <c r="FYH80" s="91"/>
      <c r="FYI80" s="91"/>
      <c r="FYJ80" s="91"/>
      <c r="FYK80" s="91"/>
      <c r="FYL80" s="91"/>
      <c r="FYM80" s="91"/>
      <c r="FYN80" s="91"/>
      <c r="FYO80" s="91"/>
      <c r="FYP80" s="91"/>
      <c r="FYQ80" s="91"/>
      <c r="FYR80" s="91"/>
      <c r="FYS80" s="91"/>
      <c r="FYT80" s="91"/>
      <c r="FYU80" s="91"/>
      <c r="FYV80" s="91"/>
      <c r="FYW80" s="91"/>
      <c r="FYX80" s="91"/>
      <c r="FYY80" s="91"/>
      <c r="FYZ80" s="91"/>
      <c r="FZA80" s="91"/>
      <c r="FZB80" s="91"/>
      <c r="FZC80" s="91"/>
      <c r="FZD80" s="91"/>
      <c r="FZE80" s="91"/>
      <c r="FZF80" s="91"/>
      <c r="FZG80" s="91"/>
      <c r="FZH80" s="91"/>
      <c r="FZI80" s="91"/>
      <c r="FZJ80" s="91"/>
      <c r="FZK80" s="91"/>
      <c r="FZL80" s="91"/>
      <c r="FZM80" s="91"/>
      <c r="FZN80" s="91"/>
      <c r="FZO80" s="91"/>
      <c r="FZP80" s="91"/>
      <c r="FZQ80" s="91"/>
      <c r="FZR80" s="91"/>
      <c r="FZS80" s="91"/>
      <c r="FZT80" s="91"/>
      <c r="FZU80" s="91"/>
      <c r="FZV80" s="91"/>
      <c r="FZW80" s="91"/>
      <c r="FZX80" s="91"/>
      <c r="FZY80" s="91"/>
      <c r="FZZ80" s="91"/>
      <c r="GAA80" s="91"/>
      <c r="GAB80" s="91"/>
      <c r="GAC80" s="91"/>
      <c r="GAD80" s="91"/>
      <c r="GAE80" s="91"/>
      <c r="GAF80" s="91"/>
      <c r="GAG80" s="91"/>
      <c r="GAH80" s="91"/>
      <c r="GAI80" s="91"/>
      <c r="GAJ80" s="91"/>
      <c r="GAK80" s="91"/>
      <c r="GAL80" s="91"/>
      <c r="GAM80" s="91"/>
      <c r="GAN80" s="91"/>
      <c r="GAO80" s="91"/>
      <c r="GAP80" s="91"/>
      <c r="GAQ80" s="91"/>
      <c r="GAR80" s="91"/>
      <c r="GAS80" s="91"/>
      <c r="GAT80" s="91"/>
      <c r="GAU80" s="91"/>
      <c r="GAV80" s="91"/>
      <c r="GAW80" s="91"/>
      <c r="GAX80" s="91"/>
      <c r="GAY80" s="91"/>
      <c r="GAZ80" s="91"/>
      <c r="GBA80" s="91"/>
      <c r="GBB80" s="91"/>
      <c r="GBC80" s="91"/>
      <c r="GBD80" s="91"/>
      <c r="GBE80" s="91"/>
      <c r="GBF80" s="91"/>
      <c r="GBG80" s="91"/>
      <c r="GBH80" s="91"/>
      <c r="GBI80" s="91"/>
      <c r="GBJ80" s="91"/>
      <c r="GBK80" s="91"/>
      <c r="GBL80" s="91"/>
      <c r="GBM80" s="91"/>
      <c r="GBN80" s="91"/>
      <c r="GBO80" s="91"/>
      <c r="GBP80" s="91"/>
      <c r="GBQ80" s="91"/>
      <c r="GBR80" s="91"/>
      <c r="GBS80" s="91"/>
      <c r="GBT80" s="91"/>
      <c r="GBU80" s="91"/>
      <c r="GBV80" s="91"/>
      <c r="GBW80" s="91"/>
      <c r="GBX80" s="91"/>
      <c r="GBY80" s="91"/>
      <c r="GBZ80" s="91"/>
      <c r="GCA80" s="91"/>
      <c r="GCB80" s="91"/>
      <c r="GCC80" s="91"/>
      <c r="GCD80" s="91"/>
      <c r="GCE80" s="91"/>
      <c r="GCF80" s="91"/>
      <c r="GCG80" s="91"/>
      <c r="GCH80" s="91"/>
      <c r="GCI80" s="91"/>
      <c r="GCJ80" s="91"/>
      <c r="GCK80" s="91"/>
      <c r="GCL80" s="91"/>
      <c r="GCM80" s="91"/>
      <c r="GCN80" s="91"/>
      <c r="GCO80" s="91"/>
      <c r="GCP80" s="91"/>
      <c r="GCQ80" s="91"/>
      <c r="GCR80" s="91"/>
      <c r="GCS80" s="91"/>
      <c r="GCT80" s="91"/>
      <c r="GCU80" s="91"/>
      <c r="GCV80" s="91"/>
      <c r="GCW80" s="91"/>
      <c r="GCX80" s="91"/>
      <c r="GCY80" s="91"/>
      <c r="GCZ80" s="91"/>
      <c r="GDA80" s="91"/>
      <c r="GDB80" s="91"/>
      <c r="GDC80" s="91"/>
      <c r="GDD80" s="91"/>
      <c r="GDE80" s="91"/>
      <c r="GDF80" s="91"/>
      <c r="GDG80" s="91"/>
      <c r="GDH80" s="91"/>
      <c r="GDI80" s="91"/>
      <c r="GDJ80" s="91"/>
      <c r="GDK80" s="91"/>
      <c r="GDL80" s="91"/>
      <c r="GDM80" s="91"/>
      <c r="GDN80" s="91"/>
      <c r="GDO80" s="91"/>
      <c r="GDP80" s="91"/>
      <c r="GDQ80" s="91"/>
      <c r="GDR80" s="91"/>
      <c r="GDS80" s="91"/>
      <c r="GDT80" s="91"/>
      <c r="GDU80" s="91"/>
      <c r="GDV80" s="91"/>
      <c r="GDW80" s="91"/>
      <c r="GDX80" s="91"/>
      <c r="GDY80" s="91"/>
      <c r="GDZ80" s="91"/>
      <c r="GEA80" s="91"/>
      <c r="GEB80" s="91"/>
      <c r="GEC80" s="91"/>
      <c r="GED80" s="91"/>
      <c r="GEE80" s="91"/>
      <c r="GEF80" s="91"/>
      <c r="GEG80" s="91"/>
      <c r="GEH80" s="91"/>
      <c r="GEI80" s="91"/>
      <c r="GEJ80" s="91"/>
      <c r="GEK80" s="91"/>
      <c r="GEL80" s="91"/>
      <c r="GEM80" s="91"/>
      <c r="GEN80" s="91"/>
      <c r="GEO80" s="91"/>
      <c r="GEP80" s="91"/>
      <c r="GEQ80" s="91"/>
      <c r="GER80" s="91"/>
      <c r="GES80" s="91"/>
      <c r="GET80" s="91"/>
      <c r="GEU80" s="91"/>
      <c r="GEV80" s="91"/>
      <c r="GEW80" s="91"/>
      <c r="GEX80" s="91"/>
      <c r="GEY80" s="91"/>
      <c r="GEZ80" s="91"/>
      <c r="GFA80" s="91"/>
      <c r="GFB80" s="91"/>
      <c r="GFC80" s="91"/>
      <c r="GFD80" s="91"/>
      <c r="GFE80" s="91"/>
      <c r="GFF80" s="91"/>
      <c r="GFG80" s="91"/>
      <c r="GFH80" s="91"/>
      <c r="GFI80" s="91"/>
      <c r="GFJ80" s="91"/>
      <c r="GFK80" s="91"/>
      <c r="GFL80" s="91"/>
      <c r="GFM80" s="91"/>
      <c r="GFN80" s="91"/>
      <c r="GFO80" s="91"/>
      <c r="GFP80" s="91"/>
      <c r="GFQ80" s="91"/>
      <c r="GFR80" s="91"/>
      <c r="GFS80" s="91"/>
      <c r="GFT80" s="91"/>
      <c r="GFU80" s="91"/>
      <c r="GFV80" s="91"/>
      <c r="GFW80" s="91"/>
      <c r="GFX80" s="91"/>
      <c r="GFY80" s="91"/>
      <c r="GFZ80" s="91"/>
      <c r="GGA80" s="91"/>
      <c r="GGB80" s="91"/>
      <c r="GGC80" s="91"/>
      <c r="GGD80" s="91"/>
      <c r="GGE80" s="91"/>
      <c r="GGF80" s="91"/>
      <c r="GGG80" s="91"/>
      <c r="GGH80" s="91"/>
      <c r="GGI80" s="91"/>
      <c r="GGJ80" s="91"/>
      <c r="GGK80" s="91"/>
      <c r="GGL80" s="91"/>
      <c r="GGM80" s="91"/>
      <c r="GGN80" s="91"/>
      <c r="GGO80" s="91"/>
      <c r="GGP80" s="91"/>
      <c r="GGQ80" s="91"/>
      <c r="GGR80" s="91"/>
      <c r="GGS80" s="91"/>
      <c r="GGT80" s="91"/>
      <c r="GGU80" s="91"/>
      <c r="GGV80" s="91"/>
      <c r="GGW80" s="91"/>
      <c r="GGX80" s="91"/>
      <c r="GGY80" s="91"/>
      <c r="GGZ80" s="91"/>
      <c r="GHA80" s="91"/>
      <c r="GHB80" s="91"/>
      <c r="GHC80" s="91"/>
      <c r="GHD80" s="91"/>
      <c r="GHE80" s="91"/>
      <c r="GHF80" s="91"/>
      <c r="GHG80" s="91"/>
      <c r="GHH80" s="91"/>
      <c r="GHI80" s="91"/>
      <c r="GHJ80" s="91"/>
      <c r="GHK80" s="91"/>
      <c r="GHL80" s="91"/>
      <c r="GHM80" s="91"/>
      <c r="GHN80" s="91"/>
      <c r="GHO80" s="91"/>
      <c r="GHP80" s="91"/>
      <c r="GHQ80" s="91"/>
      <c r="GHR80" s="91"/>
      <c r="GHS80" s="91"/>
      <c r="GHT80" s="91"/>
      <c r="GHU80" s="91"/>
      <c r="GHV80" s="91"/>
      <c r="GHW80" s="91"/>
      <c r="GHX80" s="91"/>
      <c r="GHY80" s="91"/>
      <c r="GHZ80" s="91"/>
      <c r="GIA80" s="91"/>
      <c r="GIB80" s="91"/>
      <c r="GIC80" s="91"/>
      <c r="GID80" s="91"/>
      <c r="GIE80" s="91"/>
      <c r="GIF80" s="91"/>
      <c r="GIG80" s="91"/>
      <c r="GIH80" s="91"/>
      <c r="GII80" s="91"/>
      <c r="GIJ80" s="91"/>
      <c r="GIK80" s="91"/>
      <c r="GIL80" s="91"/>
      <c r="GIM80" s="91"/>
      <c r="GIN80" s="91"/>
      <c r="GIO80" s="91"/>
      <c r="GIP80" s="91"/>
      <c r="GIQ80" s="91"/>
      <c r="GIR80" s="91"/>
      <c r="GIS80" s="91"/>
      <c r="GIT80" s="91"/>
      <c r="GIU80" s="91"/>
      <c r="GIV80" s="91"/>
      <c r="GIW80" s="91"/>
      <c r="GIX80" s="91"/>
      <c r="GIY80" s="91"/>
      <c r="GIZ80" s="91"/>
      <c r="GJA80" s="91"/>
      <c r="GJB80" s="91"/>
      <c r="GJC80" s="91"/>
      <c r="GJD80" s="91"/>
      <c r="GJE80" s="91"/>
      <c r="GJF80" s="91"/>
      <c r="GJG80" s="91"/>
      <c r="GJH80" s="91"/>
      <c r="GJI80" s="91"/>
      <c r="GJJ80" s="91"/>
      <c r="GJK80" s="91"/>
      <c r="GJL80" s="91"/>
      <c r="GJM80" s="91"/>
      <c r="GJN80" s="91"/>
      <c r="GJO80" s="91"/>
      <c r="GJP80" s="91"/>
      <c r="GJQ80" s="91"/>
      <c r="GJR80" s="91"/>
      <c r="GJS80" s="91"/>
      <c r="GJT80" s="91"/>
      <c r="GJU80" s="91"/>
      <c r="GJV80" s="91"/>
      <c r="GJW80" s="91"/>
      <c r="GJX80" s="91"/>
      <c r="GJY80" s="91"/>
      <c r="GJZ80" s="91"/>
      <c r="GKA80" s="91"/>
      <c r="GKB80" s="91"/>
      <c r="GKC80" s="91"/>
      <c r="GKD80" s="91"/>
      <c r="GKE80" s="91"/>
      <c r="GKF80" s="91"/>
      <c r="GKG80" s="91"/>
      <c r="GKH80" s="91"/>
      <c r="GKI80" s="91"/>
      <c r="GKJ80" s="91"/>
      <c r="GKK80" s="91"/>
      <c r="GKL80" s="91"/>
      <c r="GKM80" s="91"/>
      <c r="GKN80" s="91"/>
      <c r="GKO80" s="91"/>
      <c r="GKP80" s="91"/>
      <c r="GKQ80" s="91"/>
      <c r="GKR80" s="91"/>
      <c r="GKS80" s="91"/>
      <c r="GKT80" s="91"/>
      <c r="GKU80" s="91"/>
      <c r="GKV80" s="91"/>
      <c r="GKW80" s="91"/>
      <c r="GKX80" s="91"/>
      <c r="GKY80" s="91"/>
      <c r="GKZ80" s="91"/>
      <c r="GLA80" s="91"/>
      <c r="GLB80" s="91"/>
      <c r="GLC80" s="91"/>
      <c r="GLD80" s="91"/>
      <c r="GLE80" s="91"/>
      <c r="GLF80" s="91"/>
      <c r="GLG80" s="91"/>
      <c r="GLH80" s="91"/>
      <c r="GLI80" s="91"/>
      <c r="GLJ80" s="91"/>
      <c r="GLK80" s="91"/>
      <c r="GLL80" s="91"/>
      <c r="GLM80" s="91"/>
      <c r="GLN80" s="91"/>
      <c r="GLO80" s="91"/>
      <c r="GLP80" s="91"/>
      <c r="GLQ80" s="91"/>
      <c r="GLR80" s="91"/>
      <c r="GLS80" s="91"/>
      <c r="GLT80" s="91"/>
      <c r="GLU80" s="91"/>
      <c r="GLV80" s="91"/>
      <c r="GLW80" s="91"/>
      <c r="GLX80" s="91"/>
      <c r="GLY80" s="91"/>
      <c r="GLZ80" s="91"/>
      <c r="GMA80" s="91"/>
      <c r="GMB80" s="91"/>
      <c r="GMC80" s="91"/>
      <c r="GMD80" s="91"/>
      <c r="GME80" s="91"/>
      <c r="GMF80" s="91"/>
      <c r="GMG80" s="91"/>
      <c r="GMH80" s="91"/>
      <c r="GMI80" s="91"/>
      <c r="GMJ80" s="91"/>
      <c r="GMK80" s="91"/>
      <c r="GML80" s="91"/>
      <c r="GMM80" s="91"/>
      <c r="GMN80" s="91"/>
      <c r="GMO80" s="91"/>
      <c r="GMP80" s="91"/>
      <c r="GMQ80" s="91"/>
      <c r="GMR80" s="91"/>
      <c r="GMS80" s="91"/>
      <c r="GMT80" s="91"/>
      <c r="GMU80" s="91"/>
      <c r="GMV80" s="91"/>
      <c r="GMW80" s="91"/>
      <c r="GMX80" s="91"/>
      <c r="GMY80" s="91"/>
      <c r="GMZ80" s="91"/>
      <c r="GNA80" s="91"/>
      <c r="GNB80" s="91"/>
      <c r="GNC80" s="91"/>
      <c r="GND80" s="91"/>
      <c r="GNE80" s="91"/>
      <c r="GNF80" s="91"/>
      <c r="GNG80" s="91"/>
      <c r="GNH80" s="91"/>
      <c r="GNI80" s="91"/>
      <c r="GNJ80" s="91"/>
      <c r="GNK80" s="91"/>
      <c r="GNL80" s="91"/>
      <c r="GNM80" s="91"/>
      <c r="GNN80" s="91"/>
      <c r="GNO80" s="91"/>
      <c r="GNP80" s="91"/>
      <c r="GNQ80" s="91"/>
      <c r="GNR80" s="91"/>
      <c r="GNS80" s="91"/>
      <c r="GNT80" s="91"/>
      <c r="GNU80" s="91"/>
      <c r="GNV80" s="91"/>
      <c r="GNW80" s="91"/>
      <c r="GNX80" s="91"/>
      <c r="GNY80" s="91"/>
      <c r="GNZ80" s="91"/>
      <c r="GOA80" s="91"/>
      <c r="GOB80" s="91"/>
      <c r="GOC80" s="91"/>
      <c r="GOD80" s="91"/>
      <c r="GOE80" s="91"/>
      <c r="GOF80" s="91"/>
      <c r="GOG80" s="91"/>
      <c r="GOH80" s="91"/>
      <c r="GOI80" s="91"/>
      <c r="GOJ80" s="91"/>
      <c r="GOK80" s="91"/>
      <c r="GOL80" s="91"/>
      <c r="GOM80" s="91"/>
      <c r="GON80" s="91"/>
      <c r="GOO80" s="91"/>
      <c r="GOP80" s="91"/>
      <c r="GOQ80" s="91"/>
      <c r="GOR80" s="91"/>
      <c r="GOS80" s="91"/>
      <c r="GOT80" s="91"/>
      <c r="GOU80" s="91"/>
      <c r="GOV80" s="91"/>
      <c r="GOW80" s="91"/>
      <c r="GOX80" s="91"/>
      <c r="GOY80" s="91"/>
      <c r="GOZ80" s="91"/>
      <c r="GPA80" s="91"/>
      <c r="GPB80" s="91"/>
      <c r="GPC80" s="91"/>
      <c r="GPD80" s="91"/>
      <c r="GPE80" s="91"/>
      <c r="GPF80" s="91"/>
      <c r="GPG80" s="91"/>
      <c r="GPH80" s="91"/>
      <c r="GPI80" s="91"/>
      <c r="GPJ80" s="91"/>
      <c r="GPK80" s="91"/>
      <c r="GPL80" s="91"/>
      <c r="GPM80" s="91"/>
      <c r="GPN80" s="91"/>
      <c r="GPO80" s="91"/>
      <c r="GPP80" s="91"/>
      <c r="GPQ80" s="91"/>
      <c r="GPR80" s="91"/>
      <c r="GPS80" s="91"/>
      <c r="GPT80" s="91"/>
      <c r="GPU80" s="91"/>
      <c r="GPV80" s="91"/>
      <c r="GPW80" s="91"/>
      <c r="GPX80" s="91"/>
      <c r="GPY80" s="91"/>
      <c r="GPZ80" s="91"/>
      <c r="GQA80" s="91"/>
      <c r="GQB80" s="91"/>
      <c r="GQC80" s="91"/>
      <c r="GQD80" s="91"/>
      <c r="GQE80" s="91"/>
      <c r="GQF80" s="91"/>
      <c r="GQG80" s="91"/>
      <c r="GQH80" s="91"/>
      <c r="GQI80" s="91"/>
      <c r="GQJ80" s="91"/>
      <c r="GQK80" s="91"/>
      <c r="GQL80" s="91"/>
      <c r="GQM80" s="91"/>
      <c r="GQN80" s="91"/>
      <c r="GQO80" s="91"/>
      <c r="GQP80" s="91"/>
      <c r="GQQ80" s="91"/>
      <c r="GQR80" s="91"/>
      <c r="GQS80" s="91"/>
      <c r="GQT80" s="91"/>
      <c r="GQU80" s="91"/>
      <c r="GQV80" s="91"/>
      <c r="GQW80" s="91"/>
      <c r="GQX80" s="91"/>
      <c r="GQY80" s="91"/>
      <c r="GQZ80" s="91"/>
      <c r="GRA80" s="91"/>
      <c r="GRB80" s="91"/>
      <c r="GRC80" s="91"/>
      <c r="GRD80" s="91"/>
      <c r="GRE80" s="91"/>
      <c r="GRF80" s="91"/>
      <c r="GRG80" s="91"/>
      <c r="GRH80" s="91"/>
      <c r="GRI80" s="91"/>
      <c r="GRJ80" s="91"/>
      <c r="GRK80" s="91"/>
      <c r="GRL80" s="91"/>
      <c r="GRM80" s="91"/>
      <c r="GRN80" s="91"/>
      <c r="GRO80" s="91"/>
      <c r="GRP80" s="91"/>
      <c r="GRQ80" s="91"/>
      <c r="GRR80" s="91"/>
      <c r="GRS80" s="91"/>
      <c r="GRT80" s="91"/>
      <c r="GRU80" s="91"/>
      <c r="GRV80" s="91"/>
      <c r="GRW80" s="91"/>
      <c r="GRX80" s="91"/>
      <c r="GRY80" s="91"/>
      <c r="GRZ80" s="91"/>
      <c r="GSA80" s="91"/>
      <c r="GSB80" s="91"/>
      <c r="GSC80" s="91"/>
      <c r="GSD80" s="91"/>
      <c r="GSE80" s="91"/>
      <c r="GSF80" s="91"/>
      <c r="GSG80" s="91"/>
      <c r="GSH80" s="91"/>
      <c r="GSI80" s="91"/>
      <c r="GSJ80" s="91"/>
      <c r="GSK80" s="91"/>
      <c r="GSL80" s="91"/>
      <c r="GSM80" s="91"/>
      <c r="GSN80" s="91"/>
      <c r="GSO80" s="91"/>
      <c r="GSP80" s="91"/>
      <c r="GSQ80" s="91"/>
      <c r="GSR80" s="91"/>
      <c r="GSS80" s="91"/>
      <c r="GST80" s="91"/>
      <c r="GSU80" s="91"/>
      <c r="GSV80" s="91"/>
      <c r="GSW80" s="91"/>
      <c r="GSX80" s="91"/>
      <c r="GSY80" s="91"/>
      <c r="GSZ80" s="91"/>
      <c r="GTA80" s="91"/>
      <c r="GTB80" s="91"/>
      <c r="GTC80" s="91"/>
      <c r="GTD80" s="91"/>
      <c r="GTE80" s="91"/>
      <c r="GTF80" s="91"/>
      <c r="GTG80" s="91"/>
      <c r="GTH80" s="91"/>
      <c r="GTI80" s="91"/>
      <c r="GTJ80" s="91"/>
      <c r="GTK80" s="91"/>
      <c r="GTL80" s="91"/>
      <c r="GTM80" s="91"/>
      <c r="GTN80" s="91"/>
      <c r="GTO80" s="91"/>
      <c r="GTP80" s="91"/>
      <c r="GTQ80" s="91"/>
      <c r="GTR80" s="91"/>
      <c r="GTS80" s="91"/>
      <c r="GTT80" s="91"/>
      <c r="GTU80" s="91"/>
      <c r="GTV80" s="91"/>
      <c r="GTW80" s="91"/>
      <c r="GTX80" s="91"/>
      <c r="GTY80" s="91"/>
      <c r="GTZ80" s="91"/>
      <c r="GUA80" s="91"/>
      <c r="GUB80" s="91"/>
      <c r="GUC80" s="91"/>
      <c r="GUD80" s="91"/>
      <c r="GUE80" s="91"/>
      <c r="GUF80" s="91"/>
      <c r="GUG80" s="91"/>
      <c r="GUH80" s="91"/>
      <c r="GUI80" s="91"/>
      <c r="GUJ80" s="91"/>
      <c r="GUK80" s="91"/>
      <c r="GUL80" s="91"/>
      <c r="GUM80" s="91"/>
      <c r="GUN80" s="91"/>
      <c r="GUO80" s="91"/>
      <c r="GUP80" s="91"/>
      <c r="GUQ80" s="91"/>
      <c r="GUR80" s="91"/>
      <c r="GUS80" s="91"/>
      <c r="GUT80" s="91"/>
      <c r="GUU80" s="91"/>
      <c r="GUV80" s="91"/>
      <c r="GUW80" s="91"/>
      <c r="GUX80" s="91"/>
      <c r="GUY80" s="91"/>
      <c r="GUZ80" s="91"/>
      <c r="GVA80" s="91"/>
      <c r="GVB80" s="91"/>
      <c r="GVC80" s="91"/>
      <c r="GVD80" s="91"/>
      <c r="GVE80" s="91"/>
      <c r="GVF80" s="91"/>
      <c r="GVG80" s="91"/>
      <c r="GVH80" s="91"/>
      <c r="GVI80" s="91"/>
      <c r="GVJ80" s="91"/>
      <c r="GVK80" s="91"/>
      <c r="GVL80" s="91"/>
      <c r="GVM80" s="91"/>
      <c r="GVN80" s="91"/>
      <c r="GVO80" s="91"/>
      <c r="GVP80" s="91"/>
      <c r="GVQ80" s="91"/>
      <c r="GVR80" s="91"/>
      <c r="GVS80" s="91"/>
      <c r="GVT80" s="91"/>
      <c r="GVU80" s="91"/>
      <c r="GVV80" s="91"/>
      <c r="GVW80" s="91"/>
      <c r="GVX80" s="91"/>
      <c r="GVY80" s="91"/>
      <c r="GVZ80" s="91"/>
      <c r="GWA80" s="91"/>
      <c r="GWB80" s="91"/>
      <c r="GWC80" s="91"/>
      <c r="GWD80" s="91"/>
      <c r="GWE80" s="91"/>
      <c r="GWF80" s="91"/>
      <c r="GWG80" s="91"/>
      <c r="GWH80" s="91"/>
      <c r="GWI80" s="91"/>
      <c r="GWJ80" s="91"/>
      <c r="GWK80" s="91"/>
      <c r="GWL80" s="91"/>
      <c r="GWM80" s="91"/>
      <c r="GWN80" s="91"/>
      <c r="GWO80" s="91"/>
      <c r="GWP80" s="91"/>
      <c r="GWQ80" s="91"/>
      <c r="GWR80" s="91"/>
      <c r="GWS80" s="91"/>
      <c r="GWT80" s="91"/>
      <c r="GWU80" s="91"/>
      <c r="GWV80" s="91"/>
      <c r="GWW80" s="91"/>
      <c r="GWX80" s="91"/>
      <c r="GWY80" s="91"/>
      <c r="GWZ80" s="91"/>
      <c r="GXA80" s="91"/>
      <c r="GXB80" s="91"/>
      <c r="GXC80" s="91"/>
      <c r="GXD80" s="91"/>
      <c r="GXE80" s="91"/>
      <c r="GXF80" s="91"/>
      <c r="GXG80" s="91"/>
      <c r="GXH80" s="91"/>
      <c r="GXI80" s="91"/>
      <c r="GXJ80" s="91"/>
      <c r="GXK80" s="91"/>
      <c r="GXL80" s="91"/>
      <c r="GXM80" s="91"/>
      <c r="GXN80" s="91"/>
      <c r="GXO80" s="91"/>
      <c r="GXP80" s="91"/>
      <c r="GXQ80" s="91"/>
      <c r="GXR80" s="91"/>
      <c r="GXS80" s="91"/>
      <c r="GXT80" s="91"/>
      <c r="GXU80" s="91"/>
      <c r="GXV80" s="91"/>
      <c r="GXW80" s="91"/>
      <c r="GXX80" s="91"/>
      <c r="GXY80" s="91"/>
      <c r="GXZ80" s="91"/>
      <c r="GYA80" s="91"/>
      <c r="GYB80" s="91"/>
      <c r="GYC80" s="91"/>
      <c r="GYD80" s="91"/>
      <c r="GYE80" s="91"/>
      <c r="GYF80" s="91"/>
      <c r="GYG80" s="91"/>
      <c r="GYH80" s="91"/>
      <c r="GYI80" s="91"/>
      <c r="GYJ80" s="91"/>
      <c r="GYK80" s="91"/>
      <c r="GYL80" s="91"/>
      <c r="GYM80" s="91"/>
      <c r="GYN80" s="91"/>
      <c r="GYO80" s="91"/>
      <c r="GYP80" s="91"/>
      <c r="GYQ80" s="91"/>
      <c r="GYR80" s="91"/>
      <c r="GYS80" s="91"/>
      <c r="GYT80" s="91"/>
      <c r="GYU80" s="91"/>
      <c r="GYV80" s="91"/>
      <c r="GYW80" s="91"/>
      <c r="GYX80" s="91"/>
      <c r="GYY80" s="91"/>
      <c r="GYZ80" s="91"/>
      <c r="GZA80" s="91"/>
      <c r="GZB80" s="91"/>
      <c r="GZC80" s="91"/>
      <c r="GZD80" s="91"/>
      <c r="GZE80" s="91"/>
      <c r="GZF80" s="91"/>
      <c r="GZG80" s="91"/>
      <c r="GZH80" s="91"/>
      <c r="GZI80" s="91"/>
      <c r="GZJ80" s="91"/>
      <c r="GZK80" s="91"/>
      <c r="GZL80" s="91"/>
      <c r="GZM80" s="91"/>
      <c r="GZN80" s="91"/>
      <c r="GZO80" s="91"/>
      <c r="GZP80" s="91"/>
      <c r="GZQ80" s="91"/>
      <c r="GZR80" s="91"/>
      <c r="GZS80" s="91"/>
      <c r="GZT80" s="91"/>
      <c r="GZU80" s="91"/>
      <c r="GZV80" s="91"/>
      <c r="GZW80" s="91"/>
      <c r="GZX80" s="91"/>
      <c r="GZY80" s="91"/>
      <c r="GZZ80" s="91"/>
      <c r="HAA80" s="91"/>
      <c r="HAB80" s="91"/>
      <c r="HAC80" s="91"/>
      <c r="HAD80" s="91"/>
      <c r="HAE80" s="91"/>
      <c r="HAF80" s="91"/>
      <c r="HAG80" s="91"/>
      <c r="HAH80" s="91"/>
      <c r="HAI80" s="91"/>
      <c r="HAJ80" s="91"/>
      <c r="HAK80" s="91"/>
      <c r="HAL80" s="91"/>
      <c r="HAM80" s="91"/>
      <c r="HAN80" s="91"/>
      <c r="HAO80" s="91"/>
      <c r="HAP80" s="91"/>
      <c r="HAQ80" s="91"/>
      <c r="HAR80" s="91"/>
      <c r="HAS80" s="91"/>
      <c r="HAT80" s="91"/>
      <c r="HAU80" s="91"/>
      <c r="HAV80" s="91"/>
      <c r="HAW80" s="91"/>
      <c r="HAX80" s="91"/>
      <c r="HAY80" s="91"/>
      <c r="HAZ80" s="91"/>
      <c r="HBA80" s="91"/>
      <c r="HBB80" s="91"/>
      <c r="HBC80" s="91"/>
      <c r="HBD80" s="91"/>
      <c r="HBE80" s="91"/>
      <c r="HBF80" s="91"/>
      <c r="HBG80" s="91"/>
      <c r="HBH80" s="91"/>
      <c r="HBI80" s="91"/>
      <c r="HBJ80" s="91"/>
      <c r="HBK80" s="91"/>
      <c r="HBL80" s="91"/>
      <c r="HBM80" s="91"/>
      <c r="HBN80" s="91"/>
      <c r="HBO80" s="91"/>
      <c r="HBP80" s="91"/>
      <c r="HBQ80" s="91"/>
      <c r="HBR80" s="91"/>
      <c r="HBS80" s="91"/>
      <c r="HBT80" s="91"/>
      <c r="HBU80" s="91"/>
      <c r="HBV80" s="91"/>
      <c r="HBW80" s="91"/>
      <c r="HBX80" s="91"/>
      <c r="HBY80" s="91"/>
      <c r="HBZ80" s="91"/>
      <c r="HCA80" s="91"/>
      <c r="HCB80" s="91"/>
      <c r="HCC80" s="91"/>
      <c r="HCD80" s="91"/>
      <c r="HCE80" s="91"/>
      <c r="HCF80" s="91"/>
      <c r="HCG80" s="91"/>
      <c r="HCH80" s="91"/>
      <c r="HCI80" s="91"/>
      <c r="HCJ80" s="91"/>
      <c r="HCK80" s="91"/>
      <c r="HCL80" s="91"/>
      <c r="HCM80" s="91"/>
      <c r="HCN80" s="91"/>
      <c r="HCO80" s="91"/>
      <c r="HCP80" s="91"/>
      <c r="HCQ80" s="91"/>
      <c r="HCR80" s="91"/>
      <c r="HCS80" s="91"/>
      <c r="HCT80" s="91"/>
      <c r="HCU80" s="91"/>
      <c r="HCV80" s="91"/>
      <c r="HCW80" s="91"/>
      <c r="HCX80" s="91"/>
      <c r="HCY80" s="91"/>
      <c r="HCZ80" s="91"/>
      <c r="HDA80" s="91"/>
      <c r="HDB80" s="91"/>
      <c r="HDC80" s="91"/>
      <c r="HDD80" s="91"/>
      <c r="HDE80" s="91"/>
      <c r="HDF80" s="91"/>
      <c r="HDG80" s="91"/>
      <c r="HDH80" s="91"/>
      <c r="HDI80" s="91"/>
      <c r="HDJ80" s="91"/>
      <c r="HDK80" s="91"/>
      <c r="HDL80" s="91"/>
      <c r="HDM80" s="91"/>
      <c r="HDN80" s="91"/>
      <c r="HDO80" s="91"/>
      <c r="HDP80" s="91"/>
      <c r="HDQ80" s="91"/>
      <c r="HDR80" s="91"/>
      <c r="HDS80" s="91"/>
      <c r="HDT80" s="91"/>
      <c r="HDU80" s="91"/>
      <c r="HDV80" s="91"/>
      <c r="HDW80" s="91"/>
      <c r="HDX80" s="91"/>
      <c r="HDY80" s="91"/>
      <c r="HDZ80" s="91"/>
      <c r="HEA80" s="91"/>
      <c r="HEB80" s="91"/>
      <c r="HEC80" s="91"/>
      <c r="HED80" s="91"/>
      <c r="HEE80" s="91"/>
      <c r="HEF80" s="91"/>
      <c r="HEG80" s="91"/>
      <c r="HEH80" s="91"/>
      <c r="HEI80" s="91"/>
      <c r="HEJ80" s="91"/>
      <c r="HEK80" s="91"/>
      <c r="HEL80" s="91"/>
      <c r="HEM80" s="91"/>
      <c r="HEN80" s="91"/>
      <c r="HEO80" s="91"/>
      <c r="HEP80" s="91"/>
      <c r="HEQ80" s="91"/>
      <c r="HER80" s="91"/>
      <c r="HES80" s="91"/>
      <c r="HET80" s="91"/>
      <c r="HEU80" s="91"/>
      <c r="HEV80" s="91"/>
      <c r="HEW80" s="91"/>
      <c r="HEX80" s="91"/>
      <c r="HEY80" s="91"/>
      <c r="HEZ80" s="91"/>
      <c r="HFA80" s="91"/>
      <c r="HFB80" s="91"/>
      <c r="HFC80" s="91"/>
      <c r="HFD80" s="91"/>
      <c r="HFE80" s="91"/>
      <c r="HFF80" s="91"/>
      <c r="HFG80" s="91"/>
      <c r="HFH80" s="91"/>
      <c r="HFI80" s="91"/>
      <c r="HFJ80" s="91"/>
      <c r="HFK80" s="91"/>
      <c r="HFL80" s="91"/>
      <c r="HFM80" s="91"/>
      <c r="HFN80" s="91"/>
      <c r="HFO80" s="91"/>
      <c r="HFP80" s="91"/>
      <c r="HFQ80" s="91"/>
      <c r="HFR80" s="91"/>
      <c r="HFS80" s="91"/>
      <c r="HFT80" s="91"/>
      <c r="HFU80" s="91"/>
      <c r="HFV80" s="91"/>
      <c r="HFW80" s="91"/>
      <c r="HFX80" s="91"/>
      <c r="HFY80" s="91"/>
      <c r="HFZ80" s="91"/>
      <c r="HGA80" s="91"/>
      <c r="HGB80" s="91"/>
      <c r="HGC80" s="91"/>
      <c r="HGD80" s="91"/>
      <c r="HGE80" s="91"/>
      <c r="HGF80" s="91"/>
      <c r="HGG80" s="91"/>
      <c r="HGH80" s="91"/>
      <c r="HGI80" s="91"/>
      <c r="HGJ80" s="91"/>
      <c r="HGK80" s="91"/>
      <c r="HGL80" s="91"/>
      <c r="HGM80" s="91"/>
      <c r="HGN80" s="91"/>
      <c r="HGO80" s="91"/>
      <c r="HGP80" s="91"/>
      <c r="HGQ80" s="91"/>
      <c r="HGR80" s="91"/>
      <c r="HGS80" s="91"/>
      <c r="HGT80" s="91"/>
      <c r="HGU80" s="91"/>
      <c r="HGV80" s="91"/>
      <c r="HGW80" s="91"/>
      <c r="HGX80" s="91"/>
      <c r="HGY80" s="91"/>
      <c r="HGZ80" s="91"/>
      <c r="HHA80" s="91"/>
      <c r="HHB80" s="91"/>
      <c r="HHC80" s="91"/>
      <c r="HHD80" s="91"/>
      <c r="HHE80" s="91"/>
      <c r="HHF80" s="91"/>
      <c r="HHG80" s="91"/>
      <c r="HHH80" s="91"/>
      <c r="HHI80" s="91"/>
      <c r="HHJ80" s="91"/>
      <c r="HHK80" s="91"/>
      <c r="HHL80" s="91"/>
      <c r="HHM80" s="91"/>
      <c r="HHN80" s="91"/>
      <c r="HHO80" s="91"/>
      <c r="HHP80" s="91"/>
      <c r="HHQ80" s="91"/>
      <c r="HHR80" s="91"/>
      <c r="HHS80" s="91"/>
      <c r="HHT80" s="91"/>
      <c r="HHU80" s="91"/>
      <c r="HHV80" s="91"/>
      <c r="HHW80" s="91"/>
      <c r="HHX80" s="91"/>
      <c r="HHY80" s="91"/>
      <c r="HHZ80" s="91"/>
      <c r="HIA80" s="91"/>
      <c r="HIB80" s="91"/>
      <c r="HIC80" s="91"/>
      <c r="HID80" s="91"/>
      <c r="HIE80" s="91"/>
      <c r="HIF80" s="91"/>
      <c r="HIG80" s="91"/>
      <c r="HIH80" s="91"/>
      <c r="HII80" s="91"/>
      <c r="HIJ80" s="91"/>
      <c r="HIK80" s="91"/>
      <c r="HIL80" s="91"/>
      <c r="HIM80" s="91"/>
      <c r="HIN80" s="91"/>
      <c r="HIO80" s="91"/>
      <c r="HIP80" s="91"/>
      <c r="HIQ80" s="91"/>
      <c r="HIR80" s="91"/>
      <c r="HIS80" s="91"/>
      <c r="HIT80" s="91"/>
      <c r="HIU80" s="91"/>
      <c r="HIV80" s="91"/>
      <c r="HIW80" s="91"/>
      <c r="HIX80" s="91"/>
      <c r="HIY80" s="91"/>
      <c r="HIZ80" s="91"/>
      <c r="HJA80" s="91"/>
      <c r="HJB80" s="91"/>
      <c r="HJC80" s="91"/>
      <c r="HJD80" s="91"/>
      <c r="HJE80" s="91"/>
      <c r="HJF80" s="91"/>
      <c r="HJG80" s="91"/>
      <c r="HJH80" s="91"/>
      <c r="HJI80" s="91"/>
      <c r="HJJ80" s="91"/>
      <c r="HJK80" s="91"/>
      <c r="HJL80" s="91"/>
      <c r="HJM80" s="91"/>
      <c r="HJN80" s="91"/>
      <c r="HJO80" s="91"/>
      <c r="HJP80" s="91"/>
      <c r="HJQ80" s="91"/>
      <c r="HJR80" s="91"/>
      <c r="HJS80" s="91"/>
      <c r="HJT80" s="91"/>
      <c r="HJU80" s="91"/>
      <c r="HJV80" s="91"/>
      <c r="HJW80" s="91"/>
      <c r="HJX80" s="91"/>
      <c r="HJY80" s="91"/>
      <c r="HJZ80" s="91"/>
      <c r="HKA80" s="91"/>
      <c r="HKB80" s="91"/>
      <c r="HKC80" s="91"/>
      <c r="HKD80" s="91"/>
      <c r="HKE80" s="91"/>
      <c r="HKF80" s="91"/>
      <c r="HKG80" s="91"/>
      <c r="HKH80" s="91"/>
      <c r="HKI80" s="91"/>
      <c r="HKJ80" s="91"/>
      <c r="HKK80" s="91"/>
      <c r="HKL80" s="91"/>
      <c r="HKM80" s="91"/>
      <c r="HKN80" s="91"/>
      <c r="HKO80" s="91"/>
      <c r="HKP80" s="91"/>
      <c r="HKQ80" s="91"/>
      <c r="HKR80" s="91"/>
      <c r="HKS80" s="91"/>
      <c r="HKT80" s="91"/>
      <c r="HKU80" s="91"/>
      <c r="HKV80" s="91"/>
      <c r="HKW80" s="91"/>
      <c r="HKX80" s="91"/>
      <c r="HKY80" s="91"/>
      <c r="HKZ80" s="91"/>
      <c r="HLA80" s="91"/>
      <c r="HLB80" s="91"/>
      <c r="HLC80" s="91"/>
      <c r="HLD80" s="91"/>
      <c r="HLE80" s="91"/>
      <c r="HLF80" s="91"/>
      <c r="HLG80" s="91"/>
      <c r="HLH80" s="91"/>
      <c r="HLI80" s="91"/>
      <c r="HLJ80" s="91"/>
      <c r="HLK80" s="91"/>
      <c r="HLL80" s="91"/>
      <c r="HLM80" s="91"/>
      <c r="HLN80" s="91"/>
      <c r="HLO80" s="91"/>
      <c r="HLP80" s="91"/>
      <c r="HLQ80" s="91"/>
      <c r="HLR80" s="91"/>
      <c r="HLS80" s="91"/>
      <c r="HLT80" s="91"/>
      <c r="HLU80" s="91"/>
      <c r="HLV80" s="91"/>
      <c r="HLW80" s="91"/>
      <c r="HLX80" s="91"/>
      <c r="HLY80" s="91"/>
      <c r="HLZ80" s="91"/>
      <c r="HMA80" s="91"/>
      <c r="HMB80" s="91"/>
      <c r="HMC80" s="91"/>
      <c r="HMD80" s="91"/>
      <c r="HME80" s="91"/>
      <c r="HMF80" s="91"/>
      <c r="HMG80" s="91"/>
      <c r="HMH80" s="91"/>
      <c r="HMI80" s="91"/>
      <c r="HMJ80" s="91"/>
      <c r="HMK80" s="91"/>
      <c r="HML80" s="91"/>
      <c r="HMM80" s="91"/>
      <c r="HMN80" s="91"/>
      <c r="HMO80" s="91"/>
      <c r="HMP80" s="91"/>
      <c r="HMQ80" s="91"/>
      <c r="HMR80" s="91"/>
      <c r="HMS80" s="91"/>
      <c r="HMT80" s="91"/>
      <c r="HMU80" s="91"/>
      <c r="HMV80" s="91"/>
      <c r="HMW80" s="91"/>
      <c r="HMX80" s="91"/>
      <c r="HMY80" s="91"/>
      <c r="HMZ80" s="91"/>
      <c r="HNA80" s="91"/>
      <c r="HNB80" s="91"/>
      <c r="HNC80" s="91"/>
      <c r="HND80" s="91"/>
      <c r="HNE80" s="91"/>
      <c r="HNF80" s="91"/>
      <c r="HNG80" s="91"/>
      <c r="HNH80" s="91"/>
      <c r="HNI80" s="91"/>
      <c r="HNJ80" s="91"/>
      <c r="HNK80" s="91"/>
      <c r="HNL80" s="91"/>
      <c r="HNM80" s="91"/>
      <c r="HNN80" s="91"/>
      <c r="HNO80" s="91"/>
      <c r="HNP80" s="91"/>
      <c r="HNQ80" s="91"/>
      <c r="HNR80" s="91"/>
      <c r="HNS80" s="91"/>
      <c r="HNT80" s="91"/>
      <c r="HNU80" s="91"/>
      <c r="HNV80" s="91"/>
      <c r="HNW80" s="91"/>
      <c r="HNX80" s="91"/>
      <c r="HNY80" s="91"/>
      <c r="HNZ80" s="91"/>
      <c r="HOA80" s="91"/>
      <c r="HOB80" s="91"/>
      <c r="HOC80" s="91"/>
      <c r="HOD80" s="91"/>
      <c r="HOE80" s="91"/>
      <c r="HOF80" s="91"/>
      <c r="HOG80" s="91"/>
      <c r="HOH80" s="91"/>
      <c r="HOI80" s="91"/>
      <c r="HOJ80" s="91"/>
      <c r="HOK80" s="91"/>
      <c r="HOL80" s="91"/>
      <c r="HOM80" s="91"/>
      <c r="HON80" s="91"/>
      <c r="HOO80" s="91"/>
      <c r="HOP80" s="91"/>
      <c r="HOQ80" s="91"/>
      <c r="HOR80" s="91"/>
      <c r="HOS80" s="91"/>
      <c r="HOT80" s="91"/>
      <c r="HOU80" s="91"/>
      <c r="HOV80" s="91"/>
      <c r="HOW80" s="91"/>
      <c r="HOX80" s="91"/>
      <c r="HOY80" s="91"/>
      <c r="HOZ80" s="91"/>
      <c r="HPA80" s="91"/>
      <c r="HPB80" s="91"/>
      <c r="HPC80" s="91"/>
      <c r="HPD80" s="91"/>
      <c r="HPE80" s="91"/>
      <c r="HPF80" s="91"/>
      <c r="HPG80" s="91"/>
      <c r="HPH80" s="91"/>
      <c r="HPI80" s="91"/>
      <c r="HPJ80" s="91"/>
      <c r="HPK80" s="91"/>
      <c r="HPL80" s="91"/>
      <c r="HPM80" s="91"/>
      <c r="HPN80" s="91"/>
      <c r="HPO80" s="91"/>
      <c r="HPP80" s="91"/>
      <c r="HPQ80" s="91"/>
      <c r="HPR80" s="91"/>
      <c r="HPS80" s="91"/>
      <c r="HPT80" s="91"/>
      <c r="HPU80" s="91"/>
      <c r="HPV80" s="91"/>
      <c r="HPW80" s="91"/>
      <c r="HPX80" s="91"/>
      <c r="HPY80" s="91"/>
      <c r="HPZ80" s="91"/>
      <c r="HQA80" s="91"/>
      <c r="HQB80" s="91"/>
      <c r="HQC80" s="91"/>
      <c r="HQD80" s="91"/>
      <c r="HQE80" s="91"/>
      <c r="HQF80" s="91"/>
      <c r="HQG80" s="91"/>
      <c r="HQH80" s="91"/>
      <c r="HQI80" s="91"/>
      <c r="HQJ80" s="91"/>
      <c r="HQK80" s="91"/>
      <c r="HQL80" s="91"/>
      <c r="HQM80" s="91"/>
      <c r="HQN80" s="91"/>
      <c r="HQO80" s="91"/>
      <c r="HQP80" s="91"/>
      <c r="HQQ80" s="91"/>
      <c r="HQR80" s="91"/>
      <c r="HQS80" s="91"/>
      <c r="HQT80" s="91"/>
      <c r="HQU80" s="91"/>
      <c r="HQV80" s="91"/>
      <c r="HQW80" s="91"/>
      <c r="HQX80" s="91"/>
      <c r="HQY80" s="91"/>
      <c r="HQZ80" s="91"/>
      <c r="HRA80" s="91"/>
      <c r="HRB80" s="91"/>
      <c r="HRC80" s="91"/>
      <c r="HRD80" s="91"/>
      <c r="HRE80" s="91"/>
      <c r="HRF80" s="91"/>
      <c r="HRG80" s="91"/>
      <c r="HRH80" s="91"/>
      <c r="HRI80" s="91"/>
      <c r="HRJ80" s="91"/>
      <c r="HRK80" s="91"/>
      <c r="HRL80" s="91"/>
      <c r="HRM80" s="91"/>
      <c r="HRN80" s="91"/>
      <c r="HRO80" s="91"/>
      <c r="HRP80" s="91"/>
      <c r="HRQ80" s="91"/>
      <c r="HRR80" s="91"/>
      <c r="HRS80" s="91"/>
      <c r="HRT80" s="91"/>
      <c r="HRU80" s="91"/>
      <c r="HRV80" s="91"/>
      <c r="HRW80" s="91"/>
      <c r="HRX80" s="91"/>
      <c r="HRY80" s="91"/>
      <c r="HRZ80" s="91"/>
      <c r="HSA80" s="91"/>
      <c r="HSB80" s="91"/>
      <c r="HSC80" s="91"/>
      <c r="HSD80" s="91"/>
      <c r="HSE80" s="91"/>
      <c r="HSF80" s="91"/>
      <c r="HSG80" s="91"/>
      <c r="HSH80" s="91"/>
      <c r="HSI80" s="91"/>
      <c r="HSJ80" s="91"/>
      <c r="HSK80" s="91"/>
      <c r="HSL80" s="91"/>
      <c r="HSM80" s="91"/>
      <c r="HSN80" s="91"/>
      <c r="HSO80" s="91"/>
      <c r="HSP80" s="91"/>
      <c r="HSQ80" s="91"/>
      <c r="HSR80" s="91"/>
      <c r="HSS80" s="91"/>
      <c r="HST80" s="91"/>
      <c r="HSU80" s="91"/>
      <c r="HSV80" s="91"/>
      <c r="HSW80" s="91"/>
      <c r="HSX80" s="91"/>
      <c r="HSY80" s="91"/>
      <c r="HSZ80" s="91"/>
      <c r="HTA80" s="91"/>
      <c r="HTB80" s="91"/>
      <c r="HTC80" s="91"/>
      <c r="HTD80" s="91"/>
      <c r="HTE80" s="91"/>
      <c r="HTF80" s="91"/>
      <c r="HTG80" s="91"/>
      <c r="HTH80" s="91"/>
      <c r="HTI80" s="91"/>
      <c r="HTJ80" s="91"/>
      <c r="HTK80" s="91"/>
      <c r="HTL80" s="91"/>
      <c r="HTM80" s="91"/>
      <c r="HTN80" s="91"/>
      <c r="HTO80" s="91"/>
      <c r="HTP80" s="91"/>
      <c r="HTQ80" s="91"/>
      <c r="HTR80" s="91"/>
      <c r="HTS80" s="91"/>
      <c r="HTT80" s="91"/>
      <c r="HTU80" s="91"/>
      <c r="HTV80" s="91"/>
      <c r="HTW80" s="91"/>
      <c r="HTX80" s="91"/>
      <c r="HTY80" s="91"/>
      <c r="HTZ80" s="91"/>
      <c r="HUA80" s="91"/>
      <c r="HUB80" s="91"/>
      <c r="HUC80" s="91"/>
      <c r="HUD80" s="91"/>
      <c r="HUE80" s="91"/>
      <c r="HUF80" s="91"/>
      <c r="HUG80" s="91"/>
      <c r="HUH80" s="91"/>
      <c r="HUI80" s="91"/>
      <c r="HUJ80" s="91"/>
      <c r="HUK80" s="91"/>
      <c r="HUL80" s="91"/>
      <c r="HUM80" s="91"/>
      <c r="HUN80" s="91"/>
      <c r="HUO80" s="91"/>
      <c r="HUP80" s="91"/>
      <c r="HUQ80" s="91"/>
      <c r="HUR80" s="91"/>
      <c r="HUS80" s="91"/>
      <c r="HUT80" s="91"/>
      <c r="HUU80" s="91"/>
      <c r="HUV80" s="91"/>
      <c r="HUW80" s="91"/>
      <c r="HUX80" s="91"/>
      <c r="HUY80" s="91"/>
      <c r="HUZ80" s="91"/>
      <c r="HVA80" s="91"/>
      <c r="HVB80" s="91"/>
      <c r="HVC80" s="91"/>
      <c r="HVD80" s="91"/>
      <c r="HVE80" s="91"/>
      <c r="HVF80" s="91"/>
      <c r="HVG80" s="91"/>
      <c r="HVH80" s="91"/>
      <c r="HVI80" s="91"/>
      <c r="HVJ80" s="91"/>
      <c r="HVK80" s="91"/>
      <c r="HVL80" s="91"/>
      <c r="HVM80" s="91"/>
      <c r="HVN80" s="91"/>
      <c r="HVO80" s="91"/>
      <c r="HVP80" s="91"/>
      <c r="HVQ80" s="91"/>
      <c r="HVR80" s="91"/>
      <c r="HVS80" s="91"/>
      <c r="HVT80" s="91"/>
      <c r="HVU80" s="91"/>
      <c r="HVV80" s="91"/>
      <c r="HVW80" s="91"/>
      <c r="HVX80" s="91"/>
      <c r="HVY80" s="91"/>
      <c r="HVZ80" s="91"/>
      <c r="HWA80" s="91"/>
      <c r="HWB80" s="91"/>
      <c r="HWC80" s="91"/>
      <c r="HWD80" s="91"/>
      <c r="HWE80" s="91"/>
      <c r="HWF80" s="91"/>
      <c r="HWG80" s="91"/>
      <c r="HWH80" s="91"/>
      <c r="HWI80" s="91"/>
      <c r="HWJ80" s="91"/>
      <c r="HWK80" s="91"/>
      <c r="HWL80" s="91"/>
      <c r="HWM80" s="91"/>
      <c r="HWN80" s="91"/>
      <c r="HWO80" s="91"/>
      <c r="HWP80" s="91"/>
      <c r="HWQ80" s="91"/>
      <c r="HWR80" s="91"/>
      <c r="HWS80" s="91"/>
      <c r="HWT80" s="91"/>
      <c r="HWU80" s="91"/>
      <c r="HWV80" s="91"/>
      <c r="HWW80" s="91"/>
      <c r="HWX80" s="91"/>
      <c r="HWY80" s="91"/>
      <c r="HWZ80" s="91"/>
      <c r="HXA80" s="91"/>
      <c r="HXB80" s="91"/>
      <c r="HXC80" s="91"/>
      <c r="HXD80" s="91"/>
      <c r="HXE80" s="91"/>
      <c r="HXF80" s="91"/>
      <c r="HXG80" s="91"/>
      <c r="HXH80" s="91"/>
      <c r="HXI80" s="91"/>
      <c r="HXJ80" s="91"/>
      <c r="HXK80" s="91"/>
      <c r="HXL80" s="91"/>
      <c r="HXM80" s="91"/>
      <c r="HXN80" s="91"/>
      <c r="HXO80" s="91"/>
      <c r="HXP80" s="91"/>
      <c r="HXQ80" s="91"/>
      <c r="HXR80" s="91"/>
      <c r="HXS80" s="91"/>
      <c r="HXT80" s="91"/>
      <c r="HXU80" s="91"/>
      <c r="HXV80" s="91"/>
      <c r="HXW80" s="91"/>
      <c r="HXX80" s="91"/>
      <c r="HXY80" s="91"/>
      <c r="HXZ80" s="91"/>
      <c r="HYA80" s="91"/>
      <c r="HYB80" s="91"/>
      <c r="HYC80" s="91"/>
      <c r="HYD80" s="91"/>
      <c r="HYE80" s="91"/>
      <c r="HYF80" s="91"/>
      <c r="HYG80" s="91"/>
      <c r="HYH80" s="91"/>
      <c r="HYI80" s="91"/>
      <c r="HYJ80" s="91"/>
      <c r="HYK80" s="91"/>
      <c r="HYL80" s="91"/>
      <c r="HYM80" s="91"/>
      <c r="HYN80" s="91"/>
      <c r="HYO80" s="91"/>
      <c r="HYP80" s="91"/>
      <c r="HYQ80" s="91"/>
      <c r="HYR80" s="91"/>
      <c r="HYS80" s="91"/>
      <c r="HYT80" s="91"/>
      <c r="HYU80" s="91"/>
      <c r="HYV80" s="91"/>
      <c r="HYW80" s="91"/>
      <c r="HYX80" s="91"/>
      <c r="HYY80" s="91"/>
      <c r="HYZ80" s="91"/>
      <c r="HZA80" s="91"/>
      <c r="HZB80" s="91"/>
      <c r="HZC80" s="91"/>
      <c r="HZD80" s="91"/>
      <c r="HZE80" s="91"/>
      <c r="HZF80" s="91"/>
      <c r="HZG80" s="91"/>
      <c r="HZH80" s="91"/>
      <c r="HZI80" s="91"/>
      <c r="HZJ80" s="91"/>
      <c r="HZK80" s="91"/>
      <c r="HZL80" s="91"/>
      <c r="HZM80" s="91"/>
      <c r="HZN80" s="91"/>
      <c r="HZO80" s="91"/>
      <c r="HZP80" s="91"/>
      <c r="HZQ80" s="91"/>
      <c r="HZR80" s="91"/>
      <c r="HZS80" s="91"/>
      <c r="HZT80" s="91"/>
      <c r="HZU80" s="91"/>
      <c r="HZV80" s="91"/>
      <c r="HZW80" s="91"/>
      <c r="HZX80" s="91"/>
      <c r="HZY80" s="91"/>
      <c r="HZZ80" s="91"/>
      <c r="IAA80" s="91"/>
      <c r="IAB80" s="91"/>
      <c r="IAC80" s="91"/>
      <c r="IAD80" s="91"/>
      <c r="IAE80" s="91"/>
      <c r="IAF80" s="91"/>
      <c r="IAG80" s="91"/>
      <c r="IAH80" s="91"/>
      <c r="IAI80" s="91"/>
      <c r="IAJ80" s="91"/>
      <c r="IAK80" s="91"/>
      <c r="IAL80" s="91"/>
      <c r="IAM80" s="91"/>
      <c r="IAN80" s="91"/>
      <c r="IAO80" s="91"/>
      <c r="IAP80" s="91"/>
      <c r="IAQ80" s="91"/>
      <c r="IAR80" s="91"/>
      <c r="IAS80" s="91"/>
      <c r="IAT80" s="91"/>
      <c r="IAU80" s="91"/>
      <c r="IAV80" s="91"/>
      <c r="IAW80" s="91"/>
      <c r="IAX80" s="91"/>
      <c r="IAY80" s="91"/>
      <c r="IAZ80" s="91"/>
      <c r="IBA80" s="91"/>
      <c r="IBB80" s="91"/>
      <c r="IBC80" s="91"/>
      <c r="IBD80" s="91"/>
      <c r="IBE80" s="91"/>
      <c r="IBF80" s="91"/>
      <c r="IBG80" s="91"/>
      <c r="IBH80" s="91"/>
      <c r="IBI80" s="91"/>
      <c r="IBJ80" s="91"/>
      <c r="IBK80" s="91"/>
      <c r="IBL80" s="91"/>
      <c r="IBM80" s="91"/>
      <c r="IBN80" s="91"/>
      <c r="IBO80" s="91"/>
      <c r="IBP80" s="91"/>
      <c r="IBQ80" s="91"/>
      <c r="IBR80" s="91"/>
      <c r="IBS80" s="91"/>
      <c r="IBT80" s="91"/>
      <c r="IBU80" s="91"/>
      <c r="IBV80" s="91"/>
      <c r="IBW80" s="91"/>
      <c r="IBX80" s="91"/>
      <c r="IBY80" s="91"/>
      <c r="IBZ80" s="91"/>
      <c r="ICA80" s="91"/>
      <c r="ICB80" s="91"/>
      <c r="ICC80" s="91"/>
      <c r="ICD80" s="91"/>
      <c r="ICE80" s="91"/>
      <c r="ICF80" s="91"/>
      <c r="ICG80" s="91"/>
      <c r="ICH80" s="91"/>
      <c r="ICI80" s="91"/>
      <c r="ICJ80" s="91"/>
      <c r="ICK80" s="91"/>
      <c r="ICL80" s="91"/>
      <c r="ICM80" s="91"/>
      <c r="ICN80" s="91"/>
      <c r="ICO80" s="91"/>
      <c r="ICP80" s="91"/>
      <c r="ICQ80" s="91"/>
      <c r="ICR80" s="91"/>
      <c r="ICS80" s="91"/>
      <c r="ICT80" s="91"/>
      <c r="ICU80" s="91"/>
      <c r="ICV80" s="91"/>
      <c r="ICW80" s="91"/>
      <c r="ICX80" s="91"/>
      <c r="ICY80" s="91"/>
      <c r="ICZ80" s="91"/>
      <c r="IDA80" s="91"/>
      <c r="IDB80" s="91"/>
      <c r="IDC80" s="91"/>
      <c r="IDD80" s="91"/>
      <c r="IDE80" s="91"/>
      <c r="IDF80" s="91"/>
      <c r="IDG80" s="91"/>
      <c r="IDH80" s="91"/>
      <c r="IDI80" s="91"/>
      <c r="IDJ80" s="91"/>
      <c r="IDK80" s="91"/>
      <c r="IDL80" s="91"/>
      <c r="IDM80" s="91"/>
      <c r="IDN80" s="91"/>
      <c r="IDO80" s="91"/>
      <c r="IDP80" s="91"/>
      <c r="IDQ80" s="91"/>
      <c r="IDR80" s="91"/>
      <c r="IDS80" s="91"/>
      <c r="IDT80" s="91"/>
      <c r="IDU80" s="91"/>
      <c r="IDV80" s="91"/>
      <c r="IDW80" s="91"/>
      <c r="IDX80" s="91"/>
      <c r="IDY80" s="91"/>
      <c r="IDZ80" s="91"/>
      <c r="IEA80" s="91"/>
      <c r="IEB80" s="91"/>
      <c r="IEC80" s="91"/>
      <c r="IED80" s="91"/>
      <c r="IEE80" s="91"/>
      <c r="IEF80" s="91"/>
      <c r="IEG80" s="91"/>
      <c r="IEH80" s="91"/>
      <c r="IEI80" s="91"/>
      <c r="IEJ80" s="91"/>
      <c r="IEK80" s="91"/>
      <c r="IEL80" s="91"/>
      <c r="IEM80" s="91"/>
      <c r="IEN80" s="91"/>
      <c r="IEO80" s="91"/>
      <c r="IEP80" s="91"/>
      <c r="IEQ80" s="91"/>
      <c r="IER80" s="91"/>
      <c r="IES80" s="91"/>
      <c r="IET80" s="91"/>
      <c r="IEU80" s="91"/>
      <c r="IEV80" s="91"/>
      <c r="IEW80" s="91"/>
      <c r="IEX80" s="91"/>
      <c r="IEY80" s="91"/>
      <c r="IEZ80" s="91"/>
      <c r="IFA80" s="91"/>
      <c r="IFB80" s="91"/>
      <c r="IFC80" s="91"/>
      <c r="IFD80" s="91"/>
      <c r="IFE80" s="91"/>
      <c r="IFF80" s="91"/>
      <c r="IFG80" s="91"/>
      <c r="IFH80" s="91"/>
      <c r="IFI80" s="91"/>
      <c r="IFJ80" s="91"/>
      <c r="IFK80" s="91"/>
      <c r="IFL80" s="91"/>
      <c r="IFM80" s="91"/>
      <c r="IFN80" s="91"/>
      <c r="IFO80" s="91"/>
      <c r="IFP80" s="91"/>
      <c r="IFQ80" s="91"/>
      <c r="IFR80" s="91"/>
      <c r="IFS80" s="91"/>
      <c r="IFT80" s="91"/>
      <c r="IFU80" s="91"/>
      <c r="IFV80" s="91"/>
      <c r="IFW80" s="91"/>
      <c r="IFX80" s="91"/>
      <c r="IFY80" s="91"/>
      <c r="IFZ80" s="91"/>
      <c r="IGA80" s="91"/>
      <c r="IGB80" s="91"/>
      <c r="IGC80" s="91"/>
      <c r="IGD80" s="91"/>
      <c r="IGE80" s="91"/>
      <c r="IGF80" s="91"/>
      <c r="IGG80" s="91"/>
      <c r="IGH80" s="91"/>
      <c r="IGI80" s="91"/>
      <c r="IGJ80" s="91"/>
      <c r="IGK80" s="91"/>
      <c r="IGL80" s="91"/>
      <c r="IGM80" s="91"/>
      <c r="IGN80" s="91"/>
      <c r="IGO80" s="91"/>
      <c r="IGP80" s="91"/>
      <c r="IGQ80" s="91"/>
      <c r="IGR80" s="91"/>
      <c r="IGS80" s="91"/>
      <c r="IGT80" s="91"/>
      <c r="IGU80" s="91"/>
      <c r="IGV80" s="91"/>
      <c r="IGW80" s="91"/>
      <c r="IGX80" s="91"/>
      <c r="IGY80" s="91"/>
      <c r="IGZ80" s="91"/>
      <c r="IHA80" s="91"/>
      <c r="IHB80" s="91"/>
      <c r="IHC80" s="91"/>
      <c r="IHD80" s="91"/>
      <c r="IHE80" s="91"/>
      <c r="IHF80" s="91"/>
      <c r="IHG80" s="91"/>
      <c r="IHH80" s="91"/>
      <c r="IHI80" s="91"/>
      <c r="IHJ80" s="91"/>
      <c r="IHK80" s="91"/>
      <c r="IHL80" s="91"/>
      <c r="IHM80" s="91"/>
      <c r="IHN80" s="91"/>
      <c r="IHO80" s="91"/>
      <c r="IHP80" s="91"/>
      <c r="IHQ80" s="91"/>
      <c r="IHR80" s="91"/>
      <c r="IHS80" s="91"/>
      <c r="IHT80" s="91"/>
      <c r="IHU80" s="91"/>
      <c r="IHV80" s="91"/>
      <c r="IHW80" s="91"/>
      <c r="IHX80" s="91"/>
      <c r="IHY80" s="91"/>
      <c r="IHZ80" s="91"/>
      <c r="IIA80" s="91"/>
      <c r="IIB80" s="91"/>
      <c r="IIC80" s="91"/>
      <c r="IID80" s="91"/>
      <c r="IIE80" s="91"/>
      <c r="IIF80" s="91"/>
      <c r="IIG80" s="91"/>
      <c r="IIH80" s="91"/>
      <c r="III80" s="91"/>
      <c r="IIJ80" s="91"/>
      <c r="IIK80" s="91"/>
      <c r="IIL80" s="91"/>
      <c r="IIM80" s="91"/>
      <c r="IIN80" s="91"/>
      <c r="IIO80" s="91"/>
      <c r="IIP80" s="91"/>
      <c r="IIQ80" s="91"/>
      <c r="IIR80" s="91"/>
      <c r="IIS80" s="91"/>
      <c r="IIT80" s="91"/>
      <c r="IIU80" s="91"/>
      <c r="IIV80" s="91"/>
      <c r="IIW80" s="91"/>
      <c r="IIX80" s="91"/>
      <c r="IIY80" s="91"/>
      <c r="IIZ80" s="91"/>
      <c r="IJA80" s="91"/>
      <c r="IJB80" s="91"/>
      <c r="IJC80" s="91"/>
      <c r="IJD80" s="91"/>
      <c r="IJE80" s="91"/>
      <c r="IJF80" s="91"/>
      <c r="IJG80" s="91"/>
      <c r="IJH80" s="91"/>
      <c r="IJI80" s="91"/>
      <c r="IJJ80" s="91"/>
      <c r="IJK80" s="91"/>
      <c r="IJL80" s="91"/>
      <c r="IJM80" s="91"/>
      <c r="IJN80" s="91"/>
      <c r="IJO80" s="91"/>
      <c r="IJP80" s="91"/>
      <c r="IJQ80" s="91"/>
      <c r="IJR80" s="91"/>
      <c r="IJS80" s="91"/>
      <c r="IJT80" s="91"/>
      <c r="IJU80" s="91"/>
      <c r="IJV80" s="91"/>
      <c r="IJW80" s="91"/>
      <c r="IJX80" s="91"/>
      <c r="IJY80" s="91"/>
      <c r="IJZ80" s="91"/>
      <c r="IKA80" s="91"/>
      <c r="IKB80" s="91"/>
      <c r="IKC80" s="91"/>
      <c r="IKD80" s="91"/>
      <c r="IKE80" s="91"/>
      <c r="IKF80" s="91"/>
      <c r="IKG80" s="91"/>
      <c r="IKH80" s="91"/>
      <c r="IKI80" s="91"/>
      <c r="IKJ80" s="91"/>
      <c r="IKK80" s="91"/>
      <c r="IKL80" s="91"/>
      <c r="IKM80" s="91"/>
      <c r="IKN80" s="91"/>
      <c r="IKO80" s="91"/>
      <c r="IKP80" s="91"/>
      <c r="IKQ80" s="91"/>
      <c r="IKR80" s="91"/>
      <c r="IKS80" s="91"/>
      <c r="IKT80" s="91"/>
      <c r="IKU80" s="91"/>
      <c r="IKV80" s="91"/>
      <c r="IKW80" s="91"/>
      <c r="IKX80" s="91"/>
      <c r="IKY80" s="91"/>
      <c r="IKZ80" s="91"/>
      <c r="ILA80" s="91"/>
      <c r="ILB80" s="91"/>
      <c r="ILC80" s="91"/>
      <c r="ILD80" s="91"/>
      <c r="ILE80" s="91"/>
      <c r="ILF80" s="91"/>
      <c r="ILG80" s="91"/>
      <c r="ILH80" s="91"/>
      <c r="ILI80" s="91"/>
      <c r="ILJ80" s="91"/>
      <c r="ILK80" s="91"/>
      <c r="ILL80" s="91"/>
      <c r="ILM80" s="91"/>
      <c r="ILN80" s="91"/>
      <c r="ILO80" s="91"/>
      <c r="ILP80" s="91"/>
      <c r="ILQ80" s="91"/>
      <c r="ILR80" s="91"/>
      <c r="ILS80" s="91"/>
      <c r="ILT80" s="91"/>
      <c r="ILU80" s="91"/>
      <c r="ILV80" s="91"/>
      <c r="ILW80" s="91"/>
      <c r="ILX80" s="91"/>
      <c r="ILY80" s="91"/>
      <c r="ILZ80" s="91"/>
      <c r="IMA80" s="91"/>
      <c r="IMB80" s="91"/>
      <c r="IMC80" s="91"/>
      <c r="IMD80" s="91"/>
      <c r="IME80" s="91"/>
      <c r="IMF80" s="91"/>
      <c r="IMG80" s="91"/>
      <c r="IMH80" s="91"/>
      <c r="IMI80" s="91"/>
      <c r="IMJ80" s="91"/>
      <c r="IMK80" s="91"/>
      <c r="IML80" s="91"/>
      <c r="IMM80" s="91"/>
      <c r="IMN80" s="91"/>
      <c r="IMO80" s="91"/>
      <c r="IMP80" s="91"/>
      <c r="IMQ80" s="91"/>
      <c r="IMR80" s="91"/>
      <c r="IMS80" s="91"/>
      <c r="IMT80" s="91"/>
      <c r="IMU80" s="91"/>
      <c r="IMV80" s="91"/>
      <c r="IMW80" s="91"/>
      <c r="IMX80" s="91"/>
      <c r="IMY80" s="91"/>
      <c r="IMZ80" s="91"/>
      <c r="INA80" s="91"/>
      <c r="INB80" s="91"/>
      <c r="INC80" s="91"/>
      <c r="IND80" s="91"/>
      <c r="INE80" s="91"/>
      <c r="INF80" s="91"/>
      <c r="ING80" s="91"/>
      <c r="INH80" s="91"/>
      <c r="INI80" s="91"/>
      <c r="INJ80" s="91"/>
      <c r="INK80" s="91"/>
      <c r="INL80" s="91"/>
      <c r="INM80" s="91"/>
      <c r="INN80" s="91"/>
      <c r="INO80" s="91"/>
      <c r="INP80" s="91"/>
      <c r="INQ80" s="91"/>
      <c r="INR80" s="91"/>
      <c r="INS80" s="91"/>
      <c r="INT80" s="91"/>
      <c r="INU80" s="91"/>
      <c r="INV80" s="91"/>
      <c r="INW80" s="91"/>
      <c r="INX80" s="91"/>
      <c r="INY80" s="91"/>
      <c r="INZ80" s="91"/>
      <c r="IOA80" s="91"/>
      <c r="IOB80" s="91"/>
      <c r="IOC80" s="91"/>
      <c r="IOD80" s="91"/>
      <c r="IOE80" s="91"/>
      <c r="IOF80" s="91"/>
      <c r="IOG80" s="91"/>
      <c r="IOH80" s="91"/>
      <c r="IOI80" s="91"/>
      <c r="IOJ80" s="91"/>
      <c r="IOK80" s="91"/>
      <c r="IOL80" s="91"/>
      <c r="IOM80" s="91"/>
      <c r="ION80" s="91"/>
      <c r="IOO80" s="91"/>
      <c r="IOP80" s="91"/>
      <c r="IOQ80" s="91"/>
      <c r="IOR80" s="91"/>
      <c r="IOS80" s="91"/>
      <c r="IOT80" s="91"/>
      <c r="IOU80" s="91"/>
      <c r="IOV80" s="91"/>
      <c r="IOW80" s="91"/>
      <c r="IOX80" s="91"/>
      <c r="IOY80" s="91"/>
      <c r="IOZ80" s="91"/>
      <c r="IPA80" s="91"/>
      <c r="IPB80" s="91"/>
      <c r="IPC80" s="91"/>
      <c r="IPD80" s="91"/>
      <c r="IPE80" s="91"/>
      <c r="IPF80" s="91"/>
      <c r="IPG80" s="91"/>
      <c r="IPH80" s="91"/>
      <c r="IPI80" s="91"/>
      <c r="IPJ80" s="91"/>
      <c r="IPK80" s="91"/>
      <c r="IPL80" s="91"/>
      <c r="IPM80" s="91"/>
      <c r="IPN80" s="91"/>
      <c r="IPO80" s="91"/>
      <c r="IPP80" s="91"/>
      <c r="IPQ80" s="91"/>
      <c r="IPR80" s="91"/>
      <c r="IPS80" s="91"/>
      <c r="IPT80" s="91"/>
      <c r="IPU80" s="91"/>
      <c r="IPV80" s="91"/>
      <c r="IPW80" s="91"/>
      <c r="IPX80" s="91"/>
      <c r="IPY80" s="91"/>
      <c r="IPZ80" s="91"/>
      <c r="IQA80" s="91"/>
      <c r="IQB80" s="91"/>
      <c r="IQC80" s="91"/>
      <c r="IQD80" s="91"/>
      <c r="IQE80" s="91"/>
      <c r="IQF80" s="91"/>
      <c r="IQG80" s="91"/>
      <c r="IQH80" s="91"/>
      <c r="IQI80" s="91"/>
      <c r="IQJ80" s="91"/>
      <c r="IQK80" s="91"/>
      <c r="IQL80" s="91"/>
      <c r="IQM80" s="91"/>
      <c r="IQN80" s="91"/>
      <c r="IQO80" s="91"/>
      <c r="IQP80" s="91"/>
      <c r="IQQ80" s="91"/>
      <c r="IQR80" s="91"/>
      <c r="IQS80" s="91"/>
      <c r="IQT80" s="91"/>
      <c r="IQU80" s="91"/>
      <c r="IQV80" s="91"/>
      <c r="IQW80" s="91"/>
      <c r="IQX80" s="91"/>
      <c r="IQY80" s="91"/>
      <c r="IQZ80" s="91"/>
      <c r="IRA80" s="91"/>
      <c r="IRB80" s="91"/>
      <c r="IRC80" s="91"/>
      <c r="IRD80" s="91"/>
      <c r="IRE80" s="91"/>
      <c r="IRF80" s="91"/>
      <c r="IRG80" s="91"/>
      <c r="IRH80" s="91"/>
      <c r="IRI80" s="91"/>
      <c r="IRJ80" s="91"/>
      <c r="IRK80" s="91"/>
      <c r="IRL80" s="91"/>
      <c r="IRM80" s="91"/>
      <c r="IRN80" s="91"/>
      <c r="IRO80" s="91"/>
      <c r="IRP80" s="91"/>
      <c r="IRQ80" s="91"/>
      <c r="IRR80" s="91"/>
      <c r="IRS80" s="91"/>
      <c r="IRT80" s="91"/>
      <c r="IRU80" s="91"/>
      <c r="IRV80" s="91"/>
      <c r="IRW80" s="91"/>
      <c r="IRX80" s="91"/>
      <c r="IRY80" s="91"/>
      <c r="IRZ80" s="91"/>
      <c r="ISA80" s="91"/>
      <c r="ISB80" s="91"/>
      <c r="ISC80" s="91"/>
      <c r="ISD80" s="91"/>
      <c r="ISE80" s="91"/>
      <c r="ISF80" s="91"/>
      <c r="ISG80" s="91"/>
      <c r="ISH80" s="91"/>
      <c r="ISI80" s="91"/>
      <c r="ISJ80" s="91"/>
      <c r="ISK80" s="91"/>
      <c r="ISL80" s="91"/>
      <c r="ISM80" s="91"/>
      <c r="ISN80" s="91"/>
      <c r="ISO80" s="91"/>
      <c r="ISP80" s="91"/>
      <c r="ISQ80" s="91"/>
      <c r="ISR80" s="91"/>
      <c r="ISS80" s="91"/>
      <c r="IST80" s="91"/>
      <c r="ISU80" s="91"/>
      <c r="ISV80" s="91"/>
      <c r="ISW80" s="91"/>
      <c r="ISX80" s="91"/>
      <c r="ISY80" s="91"/>
      <c r="ISZ80" s="91"/>
      <c r="ITA80" s="91"/>
      <c r="ITB80" s="91"/>
      <c r="ITC80" s="91"/>
      <c r="ITD80" s="91"/>
      <c r="ITE80" s="91"/>
      <c r="ITF80" s="91"/>
      <c r="ITG80" s="91"/>
      <c r="ITH80" s="91"/>
      <c r="ITI80" s="91"/>
      <c r="ITJ80" s="91"/>
      <c r="ITK80" s="91"/>
      <c r="ITL80" s="91"/>
      <c r="ITM80" s="91"/>
      <c r="ITN80" s="91"/>
      <c r="ITO80" s="91"/>
      <c r="ITP80" s="91"/>
      <c r="ITQ80" s="91"/>
      <c r="ITR80" s="91"/>
      <c r="ITS80" s="91"/>
      <c r="ITT80" s="91"/>
      <c r="ITU80" s="91"/>
      <c r="ITV80" s="91"/>
      <c r="ITW80" s="91"/>
      <c r="ITX80" s="91"/>
      <c r="ITY80" s="91"/>
      <c r="ITZ80" s="91"/>
      <c r="IUA80" s="91"/>
      <c r="IUB80" s="91"/>
      <c r="IUC80" s="91"/>
      <c r="IUD80" s="91"/>
      <c r="IUE80" s="91"/>
      <c r="IUF80" s="91"/>
      <c r="IUG80" s="91"/>
      <c r="IUH80" s="91"/>
      <c r="IUI80" s="91"/>
      <c r="IUJ80" s="91"/>
      <c r="IUK80" s="91"/>
      <c r="IUL80" s="91"/>
      <c r="IUM80" s="91"/>
      <c r="IUN80" s="91"/>
      <c r="IUO80" s="91"/>
      <c r="IUP80" s="91"/>
      <c r="IUQ80" s="91"/>
      <c r="IUR80" s="91"/>
      <c r="IUS80" s="91"/>
      <c r="IUT80" s="91"/>
      <c r="IUU80" s="91"/>
      <c r="IUV80" s="91"/>
      <c r="IUW80" s="91"/>
      <c r="IUX80" s="91"/>
      <c r="IUY80" s="91"/>
      <c r="IUZ80" s="91"/>
      <c r="IVA80" s="91"/>
      <c r="IVB80" s="91"/>
      <c r="IVC80" s="91"/>
      <c r="IVD80" s="91"/>
      <c r="IVE80" s="91"/>
      <c r="IVF80" s="91"/>
      <c r="IVG80" s="91"/>
      <c r="IVH80" s="91"/>
      <c r="IVI80" s="91"/>
      <c r="IVJ80" s="91"/>
      <c r="IVK80" s="91"/>
      <c r="IVL80" s="91"/>
      <c r="IVM80" s="91"/>
      <c r="IVN80" s="91"/>
      <c r="IVO80" s="91"/>
      <c r="IVP80" s="91"/>
      <c r="IVQ80" s="91"/>
      <c r="IVR80" s="91"/>
      <c r="IVS80" s="91"/>
      <c r="IVT80" s="91"/>
      <c r="IVU80" s="91"/>
      <c r="IVV80" s="91"/>
      <c r="IVW80" s="91"/>
      <c r="IVX80" s="91"/>
      <c r="IVY80" s="91"/>
      <c r="IVZ80" s="91"/>
      <c r="IWA80" s="91"/>
      <c r="IWB80" s="91"/>
      <c r="IWC80" s="91"/>
      <c r="IWD80" s="91"/>
      <c r="IWE80" s="91"/>
      <c r="IWF80" s="91"/>
      <c r="IWG80" s="91"/>
      <c r="IWH80" s="91"/>
      <c r="IWI80" s="91"/>
      <c r="IWJ80" s="91"/>
      <c r="IWK80" s="91"/>
      <c r="IWL80" s="91"/>
      <c r="IWM80" s="91"/>
      <c r="IWN80" s="91"/>
      <c r="IWO80" s="91"/>
      <c r="IWP80" s="91"/>
      <c r="IWQ80" s="91"/>
      <c r="IWR80" s="91"/>
      <c r="IWS80" s="91"/>
      <c r="IWT80" s="91"/>
      <c r="IWU80" s="91"/>
      <c r="IWV80" s="91"/>
      <c r="IWW80" s="91"/>
      <c r="IWX80" s="91"/>
      <c r="IWY80" s="91"/>
      <c r="IWZ80" s="91"/>
      <c r="IXA80" s="91"/>
      <c r="IXB80" s="91"/>
      <c r="IXC80" s="91"/>
      <c r="IXD80" s="91"/>
      <c r="IXE80" s="91"/>
      <c r="IXF80" s="91"/>
      <c r="IXG80" s="91"/>
      <c r="IXH80" s="91"/>
      <c r="IXI80" s="91"/>
      <c r="IXJ80" s="91"/>
      <c r="IXK80" s="91"/>
      <c r="IXL80" s="91"/>
      <c r="IXM80" s="91"/>
      <c r="IXN80" s="91"/>
      <c r="IXO80" s="91"/>
      <c r="IXP80" s="91"/>
      <c r="IXQ80" s="91"/>
      <c r="IXR80" s="91"/>
      <c r="IXS80" s="91"/>
      <c r="IXT80" s="91"/>
      <c r="IXU80" s="91"/>
      <c r="IXV80" s="91"/>
      <c r="IXW80" s="91"/>
      <c r="IXX80" s="91"/>
      <c r="IXY80" s="91"/>
      <c r="IXZ80" s="91"/>
      <c r="IYA80" s="91"/>
      <c r="IYB80" s="91"/>
      <c r="IYC80" s="91"/>
      <c r="IYD80" s="91"/>
      <c r="IYE80" s="91"/>
      <c r="IYF80" s="91"/>
      <c r="IYG80" s="91"/>
      <c r="IYH80" s="91"/>
      <c r="IYI80" s="91"/>
      <c r="IYJ80" s="91"/>
      <c r="IYK80" s="91"/>
      <c r="IYL80" s="91"/>
      <c r="IYM80" s="91"/>
      <c r="IYN80" s="91"/>
      <c r="IYO80" s="91"/>
      <c r="IYP80" s="91"/>
      <c r="IYQ80" s="91"/>
      <c r="IYR80" s="91"/>
      <c r="IYS80" s="91"/>
      <c r="IYT80" s="91"/>
      <c r="IYU80" s="91"/>
      <c r="IYV80" s="91"/>
      <c r="IYW80" s="91"/>
      <c r="IYX80" s="91"/>
      <c r="IYY80" s="91"/>
      <c r="IYZ80" s="91"/>
      <c r="IZA80" s="91"/>
      <c r="IZB80" s="91"/>
      <c r="IZC80" s="91"/>
      <c r="IZD80" s="91"/>
      <c r="IZE80" s="91"/>
      <c r="IZF80" s="91"/>
      <c r="IZG80" s="91"/>
      <c r="IZH80" s="91"/>
      <c r="IZI80" s="91"/>
      <c r="IZJ80" s="91"/>
      <c r="IZK80" s="91"/>
      <c r="IZL80" s="91"/>
      <c r="IZM80" s="91"/>
      <c r="IZN80" s="91"/>
      <c r="IZO80" s="91"/>
      <c r="IZP80" s="91"/>
      <c r="IZQ80" s="91"/>
      <c r="IZR80" s="91"/>
      <c r="IZS80" s="91"/>
      <c r="IZT80" s="91"/>
      <c r="IZU80" s="91"/>
      <c r="IZV80" s="91"/>
      <c r="IZW80" s="91"/>
      <c r="IZX80" s="91"/>
      <c r="IZY80" s="91"/>
      <c r="IZZ80" s="91"/>
      <c r="JAA80" s="91"/>
      <c r="JAB80" s="91"/>
      <c r="JAC80" s="91"/>
      <c r="JAD80" s="91"/>
      <c r="JAE80" s="91"/>
      <c r="JAF80" s="91"/>
      <c r="JAG80" s="91"/>
      <c r="JAH80" s="91"/>
      <c r="JAI80" s="91"/>
      <c r="JAJ80" s="91"/>
      <c r="JAK80" s="91"/>
      <c r="JAL80" s="91"/>
      <c r="JAM80" s="91"/>
      <c r="JAN80" s="91"/>
      <c r="JAO80" s="91"/>
      <c r="JAP80" s="91"/>
      <c r="JAQ80" s="91"/>
      <c r="JAR80" s="91"/>
      <c r="JAS80" s="91"/>
      <c r="JAT80" s="91"/>
      <c r="JAU80" s="91"/>
      <c r="JAV80" s="91"/>
      <c r="JAW80" s="91"/>
      <c r="JAX80" s="91"/>
      <c r="JAY80" s="91"/>
      <c r="JAZ80" s="91"/>
      <c r="JBA80" s="91"/>
      <c r="JBB80" s="91"/>
      <c r="JBC80" s="91"/>
      <c r="JBD80" s="91"/>
      <c r="JBE80" s="91"/>
      <c r="JBF80" s="91"/>
      <c r="JBG80" s="91"/>
      <c r="JBH80" s="91"/>
      <c r="JBI80" s="91"/>
      <c r="JBJ80" s="91"/>
      <c r="JBK80" s="91"/>
      <c r="JBL80" s="91"/>
      <c r="JBM80" s="91"/>
      <c r="JBN80" s="91"/>
      <c r="JBO80" s="91"/>
      <c r="JBP80" s="91"/>
      <c r="JBQ80" s="91"/>
      <c r="JBR80" s="91"/>
      <c r="JBS80" s="91"/>
      <c r="JBT80" s="91"/>
      <c r="JBU80" s="91"/>
      <c r="JBV80" s="91"/>
      <c r="JBW80" s="91"/>
      <c r="JBX80" s="91"/>
      <c r="JBY80" s="91"/>
      <c r="JBZ80" s="91"/>
      <c r="JCA80" s="91"/>
      <c r="JCB80" s="91"/>
      <c r="JCC80" s="91"/>
      <c r="JCD80" s="91"/>
      <c r="JCE80" s="91"/>
      <c r="JCF80" s="91"/>
      <c r="JCG80" s="91"/>
      <c r="JCH80" s="91"/>
      <c r="JCI80" s="91"/>
      <c r="JCJ80" s="91"/>
      <c r="JCK80" s="91"/>
      <c r="JCL80" s="91"/>
      <c r="JCM80" s="91"/>
      <c r="JCN80" s="91"/>
      <c r="JCO80" s="91"/>
      <c r="JCP80" s="91"/>
      <c r="JCQ80" s="91"/>
      <c r="JCR80" s="91"/>
      <c r="JCS80" s="91"/>
      <c r="JCT80" s="91"/>
      <c r="JCU80" s="91"/>
      <c r="JCV80" s="91"/>
      <c r="JCW80" s="91"/>
      <c r="JCX80" s="91"/>
      <c r="JCY80" s="91"/>
      <c r="JCZ80" s="91"/>
      <c r="JDA80" s="91"/>
      <c r="JDB80" s="91"/>
      <c r="JDC80" s="91"/>
      <c r="JDD80" s="91"/>
      <c r="JDE80" s="91"/>
      <c r="JDF80" s="91"/>
      <c r="JDG80" s="91"/>
      <c r="JDH80" s="91"/>
      <c r="JDI80" s="91"/>
      <c r="JDJ80" s="91"/>
      <c r="JDK80" s="91"/>
      <c r="JDL80" s="91"/>
      <c r="JDM80" s="91"/>
      <c r="JDN80" s="91"/>
      <c r="JDO80" s="91"/>
      <c r="JDP80" s="91"/>
      <c r="JDQ80" s="91"/>
      <c r="JDR80" s="91"/>
      <c r="JDS80" s="91"/>
      <c r="JDT80" s="91"/>
      <c r="JDU80" s="91"/>
      <c r="JDV80" s="91"/>
      <c r="JDW80" s="91"/>
      <c r="JDX80" s="91"/>
      <c r="JDY80" s="91"/>
      <c r="JDZ80" s="91"/>
      <c r="JEA80" s="91"/>
      <c r="JEB80" s="91"/>
      <c r="JEC80" s="91"/>
      <c r="JED80" s="91"/>
      <c r="JEE80" s="91"/>
      <c r="JEF80" s="91"/>
      <c r="JEG80" s="91"/>
      <c r="JEH80" s="91"/>
      <c r="JEI80" s="91"/>
      <c r="JEJ80" s="91"/>
      <c r="JEK80" s="91"/>
      <c r="JEL80" s="91"/>
      <c r="JEM80" s="91"/>
      <c r="JEN80" s="91"/>
      <c r="JEO80" s="91"/>
      <c r="JEP80" s="91"/>
      <c r="JEQ80" s="91"/>
      <c r="JER80" s="91"/>
      <c r="JES80" s="91"/>
      <c r="JET80" s="91"/>
      <c r="JEU80" s="91"/>
      <c r="JEV80" s="91"/>
      <c r="JEW80" s="91"/>
      <c r="JEX80" s="91"/>
      <c r="JEY80" s="91"/>
      <c r="JEZ80" s="91"/>
      <c r="JFA80" s="91"/>
      <c r="JFB80" s="91"/>
      <c r="JFC80" s="91"/>
      <c r="JFD80" s="91"/>
      <c r="JFE80" s="91"/>
      <c r="JFF80" s="91"/>
      <c r="JFG80" s="91"/>
      <c r="JFH80" s="91"/>
      <c r="JFI80" s="91"/>
      <c r="JFJ80" s="91"/>
      <c r="JFK80" s="91"/>
      <c r="JFL80" s="91"/>
      <c r="JFM80" s="91"/>
      <c r="JFN80" s="91"/>
      <c r="JFO80" s="91"/>
      <c r="JFP80" s="91"/>
      <c r="JFQ80" s="91"/>
      <c r="JFR80" s="91"/>
      <c r="JFS80" s="91"/>
      <c r="JFT80" s="91"/>
      <c r="JFU80" s="91"/>
      <c r="JFV80" s="91"/>
      <c r="JFW80" s="91"/>
      <c r="JFX80" s="91"/>
      <c r="JFY80" s="91"/>
      <c r="JFZ80" s="91"/>
      <c r="JGA80" s="91"/>
      <c r="JGB80" s="91"/>
      <c r="JGC80" s="91"/>
      <c r="JGD80" s="91"/>
      <c r="JGE80" s="91"/>
      <c r="JGF80" s="91"/>
      <c r="JGG80" s="91"/>
      <c r="JGH80" s="91"/>
      <c r="JGI80" s="91"/>
      <c r="JGJ80" s="91"/>
      <c r="JGK80" s="91"/>
      <c r="JGL80" s="91"/>
      <c r="JGM80" s="91"/>
      <c r="JGN80" s="91"/>
      <c r="JGO80" s="91"/>
      <c r="JGP80" s="91"/>
      <c r="JGQ80" s="91"/>
      <c r="JGR80" s="91"/>
      <c r="JGS80" s="91"/>
      <c r="JGT80" s="91"/>
      <c r="JGU80" s="91"/>
      <c r="JGV80" s="91"/>
      <c r="JGW80" s="91"/>
      <c r="JGX80" s="91"/>
      <c r="JGY80" s="91"/>
      <c r="JGZ80" s="91"/>
      <c r="JHA80" s="91"/>
      <c r="JHB80" s="91"/>
      <c r="JHC80" s="91"/>
      <c r="JHD80" s="91"/>
      <c r="JHE80" s="91"/>
      <c r="JHF80" s="91"/>
      <c r="JHG80" s="91"/>
      <c r="JHH80" s="91"/>
      <c r="JHI80" s="91"/>
      <c r="JHJ80" s="91"/>
      <c r="JHK80" s="91"/>
      <c r="JHL80" s="91"/>
      <c r="JHM80" s="91"/>
      <c r="JHN80" s="91"/>
      <c r="JHO80" s="91"/>
      <c r="JHP80" s="91"/>
      <c r="JHQ80" s="91"/>
      <c r="JHR80" s="91"/>
      <c r="JHS80" s="91"/>
      <c r="JHT80" s="91"/>
      <c r="JHU80" s="91"/>
      <c r="JHV80" s="91"/>
      <c r="JHW80" s="91"/>
      <c r="JHX80" s="91"/>
      <c r="JHY80" s="91"/>
      <c r="JHZ80" s="91"/>
      <c r="JIA80" s="91"/>
      <c r="JIB80" s="91"/>
      <c r="JIC80" s="91"/>
      <c r="JID80" s="91"/>
      <c r="JIE80" s="91"/>
      <c r="JIF80" s="91"/>
      <c r="JIG80" s="91"/>
      <c r="JIH80" s="91"/>
      <c r="JII80" s="91"/>
      <c r="JIJ80" s="91"/>
      <c r="JIK80" s="91"/>
      <c r="JIL80" s="91"/>
      <c r="JIM80" s="91"/>
      <c r="JIN80" s="91"/>
      <c r="JIO80" s="91"/>
      <c r="JIP80" s="91"/>
      <c r="JIQ80" s="91"/>
      <c r="JIR80" s="91"/>
      <c r="JIS80" s="91"/>
      <c r="JIT80" s="91"/>
      <c r="JIU80" s="91"/>
      <c r="JIV80" s="91"/>
      <c r="JIW80" s="91"/>
      <c r="JIX80" s="91"/>
      <c r="JIY80" s="91"/>
      <c r="JIZ80" s="91"/>
      <c r="JJA80" s="91"/>
      <c r="JJB80" s="91"/>
      <c r="JJC80" s="91"/>
      <c r="JJD80" s="91"/>
      <c r="JJE80" s="91"/>
      <c r="JJF80" s="91"/>
      <c r="JJG80" s="91"/>
      <c r="JJH80" s="91"/>
      <c r="JJI80" s="91"/>
      <c r="JJJ80" s="91"/>
      <c r="JJK80" s="91"/>
      <c r="JJL80" s="91"/>
      <c r="JJM80" s="91"/>
      <c r="JJN80" s="91"/>
      <c r="JJO80" s="91"/>
      <c r="JJP80" s="91"/>
      <c r="JJQ80" s="91"/>
      <c r="JJR80" s="91"/>
      <c r="JJS80" s="91"/>
      <c r="JJT80" s="91"/>
      <c r="JJU80" s="91"/>
      <c r="JJV80" s="91"/>
      <c r="JJW80" s="91"/>
      <c r="JJX80" s="91"/>
      <c r="JJY80" s="91"/>
      <c r="JJZ80" s="91"/>
      <c r="JKA80" s="91"/>
      <c r="JKB80" s="91"/>
      <c r="JKC80" s="91"/>
      <c r="JKD80" s="91"/>
      <c r="JKE80" s="91"/>
      <c r="JKF80" s="91"/>
      <c r="JKG80" s="91"/>
      <c r="JKH80" s="91"/>
      <c r="JKI80" s="91"/>
      <c r="JKJ80" s="91"/>
      <c r="JKK80" s="91"/>
      <c r="JKL80" s="91"/>
      <c r="JKM80" s="91"/>
      <c r="JKN80" s="91"/>
      <c r="JKO80" s="91"/>
      <c r="JKP80" s="91"/>
      <c r="JKQ80" s="91"/>
      <c r="JKR80" s="91"/>
      <c r="JKS80" s="91"/>
      <c r="JKT80" s="91"/>
      <c r="JKU80" s="91"/>
      <c r="JKV80" s="91"/>
      <c r="JKW80" s="91"/>
      <c r="JKX80" s="91"/>
      <c r="JKY80" s="91"/>
      <c r="JKZ80" s="91"/>
      <c r="JLA80" s="91"/>
      <c r="JLB80" s="91"/>
      <c r="JLC80" s="91"/>
      <c r="JLD80" s="91"/>
      <c r="JLE80" s="91"/>
      <c r="JLF80" s="91"/>
      <c r="JLG80" s="91"/>
      <c r="JLH80" s="91"/>
      <c r="JLI80" s="91"/>
      <c r="JLJ80" s="91"/>
      <c r="JLK80" s="91"/>
      <c r="JLL80" s="91"/>
      <c r="JLM80" s="91"/>
      <c r="JLN80" s="91"/>
      <c r="JLO80" s="91"/>
      <c r="JLP80" s="91"/>
      <c r="JLQ80" s="91"/>
      <c r="JLR80" s="91"/>
      <c r="JLS80" s="91"/>
      <c r="JLT80" s="91"/>
      <c r="JLU80" s="91"/>
      <c r="JLV80" s="91"/>
      <c r="JLW80" s="91"/>
      <c r="JLX80" s="91"/>
      <c r="JLY80" s="91"/>
      <c r="JLZ80" s="91"/>
      <c r="JMA80" s="91"/>
      <c r="JMB80" s="91"/>
      <c r="JMC80" s="91"/>
      <c r="JMD80" s="91"/>
      <c r="JME80" s="91"/>
      <c r="JMF80" s="91"/>
      <c r="JMG80" s="91"/>
      <c r="JMH80" s="91"/>
      <c r="JMI80" s="91"/>
      <c r="JMJ80" s="91"/>
      <c r="JMK80" s="91"/>
      <c r="JML80" s="91"/>
      <c r="JMM80" s="91"/>
      <c r="JMN80" s="91"/>
      <c r="JMO80" s="91"/>
      <c r="JMP80" s="91"/>
      <c r="JMQ80" s="91"/>
      <c r="JMR80" s="91"/>
      <c r="JMS80" s="91"/>
      <c r="JMT80" s="91"/>
      <c r="JMU80" s="91"/>
      <c r="JMV80" s="91"/>
      <c r="JMW80" s="91"/>
      <c r="JMX80" s="91"/>
      <c r="JMY80" s="91"/>
      <c r="JMZ80" s="91"/>
      <c r="JNA80" s="91"/>
      <c r="JNB80" s="91"/>
      <c r="JNC80" s="91"/>
      <c r="JND80" s="91"/>
      <c r="JNE80" s="91"/>
      <c r="JNF80" s="91"/>
      <c r="JNG80" s="91"/>
      <c r="JNH80" s="91"/>
      <c r="JNI80" s="91"/>
      <c r="JNJ80" s="91"/>
      <c r="JNK80" s="91"/>
      <c r="JNL80" s="91"/>
      <c r="JNM80" s="91"/>
      <c r="JNN80" s="91"/>
      <c r="JNO80" s="91"/>
      <c r="JNP80" s="91"/>
      <c r="JNQ80" s="91"/>
      <c r="JNR80" s="91"/>
      <c r="JNS80" s="91"/>
      <c r="JNT80" s="91"/>
      <c r="JNU80" s="91"/>
      <c r="JNV80" s="91"/>
      <c r="JNW80" s="91"/>
      <c r="JNX80" s="91"/>
      <c r="JNY80" s="91"/>
      <c r="JNZ80" s="91"/>
      <c r="JOA80" s="91"/>
      <c r="JOB80" s="91"/>
      <c r="JOC80" s="91"/>
      <c r="JOD80" s="91"/>
      <c r="JOE80" s="91"/>
      <c r="JOF80" s="91"/>
      <c r="JOG80" s="91"/>
      <c r="JOH80" s="91"/>
      <c r="JOI80" s="91"/>
      <c r="JOJ80" s="91"/>
      <c r="JOK80" s="91"/>
      <c r="JOL80" s="91"/>
      <c r="JOM80" s="91"/>
      <c r="JON80" s="91"/>
      <c r="JOO80" s="91"/>
      <c r="JOP80" s="91"/>
      <c r="JOQ80" s="91"/>
      <c r="JOR80" s="91"/>
      <c r="JOS80" s="91"/>
      <c r="JOT80" s="91"/>
      <c r="JOU80" s="91"/>
      <c r="JOV80" s="91"/>
      <c r="JOW80" s="91"/>
      <c r="JOX80" s="91"/>
      <c r="JOY80" s="91"/>
      <c r="JOZ80" s="91"/>
      <c r="JPA80" s="91"/>
      <c r="JPB80" s="91"/>
      <c r="JPC80" s="91"/>
      <c r="JPD80" s="91"/>
      <c r="JPE80" s="91"/>
      <c r="JPF80" s="91"/>
      <c r="JPG80" s="91"/>
      <c r="JPH80" s="91"/>
      <c r="JPI80" s="91"/>
      <c r="JPJ80" s="91"/>
      <c r="JPK80" s="91"/>
      <c r="JPL80" s="91"/>
      <c r="JPM80" s="91"/>
      <c r="JPN80" s="91"/>
      <c r="JPO80" s="91"/>
      <c r="JPP80" s="91"/>
      <c r="JPQ80" s="91"/>
      <c r="JPR80" s="91"/>
      <c r="JPS80" s="91"/>
      <c r="JPT80" s="91"/>
      <c r="JPU80" s="91"/>
      <c r="JPV80" s="91"/>
      <c r="JPW80" s="91"/>
      <c r="JPX80" s="91"/>
      <c r="JPY80" s="91"/>
      <c r="JPZ80" s="91"/>
      <c r="JQA80" s="91"/>
      <c r="JQB80" s="91"/>
      <c r="JQC80" s="91"/>
      <c r="JQD80" s="91"/>
      <c r="JQE80" s="91"/>
      <c r="JQF80" s="91"/>
      <c r="JQG80" s="91"/>
      <c r="JQH80" s="91"/>
      <c r="JQI80" s="91"/>
      <c r="JQJ80" s="91"/>
      <c r="JQK80" s="91"/>
      <c r="JQL80" s="91"/>
      <c r="JQM80" s="91"/>
      <c r="JQN80" s="91"/>
      <c r="JQO80" s="91"/>
      <c r="JQP80" s="91"/>
      <c r="JQQ80" s="91"/>
      <c r="JQR80" s="91"/>
      <c r="JQS80" s="91"/>
      <c r="JQT80" s="91"/>
      <c r="JQU80" s="91"/>
      <c r="JQV80" s="91"/>
      <c r="JQW80" s="91"/>
      <c r="JQX80" s="91"/>
      <c r="JQY80" s="91"/>
      <c r="JQZ80" s="91"/>
      <c r="JRA80" s="91"/>
      <c r="JRB80" s="91"/>
      <c r="JRC80" s="91"/>
      <c r="JRD80" s="91"/>
      <c r="JRE80" s="91"/>
      <c r="JRF80" s="91"/>
      <c r="JRG80" s="91"/>
      <c r="JRH80" s="91"/>
      <c r="JRI80" s="91"/>
      <c r="JRJ80" s="91"/>
      <c r="JRK80" s="91"/>
      <c r="JRL80" s="91"/>
      <c r="JRM80" s="91"/>
      <c r="JRN80" s="91"/>
      <c r="JRO80" s="91"/>
      <c r="JRP80" s="91"/>
      <c r="JRQ80" s="91"/>
      <c r="JRR80" s="91"/>
      <c r="JRS80" s="91"/>
      <c r="JRT80" s="91"/>
      <c r="JRU80" s="91"/>
      <c r="JRV80" s="91"/>
      <c r="JRW80" s="91"/>
      <c r="JRX80" s="91"/>
      <c r="JRY80" s="91"/>
      <c r="JRZ80" s="91"/>
      <c r="JSA80" s="91"/>
      <c r="JSB80" s="91"/>
      <c r="JSC80" s="91"/>
      <c r="JSD80" s="91"/>
      <c r="JSE80" s="91"/>
      <c r="JSF80" s="91"/>
      <c r="JSG80" s="91"/>
      <c r="JSH80" s="91"/>
      <c r="JSI80" s="91"/>
      <c r="JSJ80" s="91"/>
      <c r="JSK80" s="91"/>
      <c r="JSL80" s="91"/>
      <c r="JSM80" s="91"/>
      <c r="JSN80" s="91"/>
      <c r="JSO80" s="91"/>
      <c r="JSP80" s="91"/>
      <c r="JSQ80" s="91"/>
      <c r="JSR80" s="91"/>
      <c r="JSS80" s="91"/>
      <c r="JST80" s="91"/>
      <c r="JSU80" s="91"/>
      <c r="JSV80" s="91"/>
      <c r="JSW80" s="91"/>
      <c r="JSX80" s="91"/>
      <c r="JSY80" s="91"/>
      <c r="JSZ80" s="91"/>
      <c r="JTA80" s="91"/>
      <c r="JTB80" s="91"/>
      <c r="JTC80" s="91"/>
      <c r="JTD80" s="91"/>
      <c r="JTE80" s="91"/>
      <c r="JTF80" s="91"/>
      <c r="JTG80" s="91"/>
      <c r="JTH80" s="91"/>
      <c r="JTI80" s="91"/>
      <c r="JTJ80" s="91"/>
      <c r="JTK80" s="91"/>
      <c r="JTL80" s="91"/>
      <c r="JTM80" s="91"/>
      <c r="JTN80" s="91"/>
      <c r="JTO80" s="91"/>
      <c r="JTP80" s="91"/>
      <c r="JTQ80" s="91"/>
      <c r="JTR80" s="91"/>
      <c r="JTS80" s="91"/>
      <c r="JTT80" s="91"/>
      <c r="JTU80" s="91"/>
      <c r="JTV80" s="91"/>
      <c r="JTW80" s="91"/>
      <c r="JTX80" s="91"/>
      <c r="JTY80" s="91"/>
      <c r="JTZ80" s="91"/>
      <c r="JUA80" s="91"/>
      <c r="JUB80" s="91"/>
      <c r="JUC80" s="91"/>
      <c r="JUD80" s="91"/>
      <c r="JUE80" s="91"/>
      <c r="JUF80" s="91"/>
      <c r="JUG80" s="91"/>
      <c r="JUH80" s="91"/>
      <c r="JUI80" s="91"/>
      <c r="JUJ80" s="91"/>
      <c r="JUK80" s="91"/>
      <c r="JUL80" s="91"/>
      <c r="JUM80" s="91"/>
      <c r="JUN80" s="91"/>
      <c r="JUO80" s="91"/>
      <c r="JUP80" s="91"/>
      <c r="JUQ80" s="91"/>
      <c r="JUR80" s="91"/>
      <c r="JUS80" s="91"/>
      <c r="JUT80" s="91"/>
      <c r="JUU80" s="91"/>
      <c r="JUV80" s="91"/>
      <c r="JUW80" s="91"/>
      <c r="JUX80" s="91"/>
      <c r="JUY80" s="91"/>
      <c r="JUZ80" s="91"/>
      <c r="JVA80" s="91"/>
      <c r="JVB80" s="91"/>
      <c r="JVC80" s="91"/>
      <c r="JVD80" s="91"/>
      <c r="JVE80" s="91"/>
      <c r="JVF80" s="91"/>
      <c r="JVG80" s="91"/>
      <c r="JVH80" s="91"/>
      <c r="JVI80" s="91"/>
      <c r="JVJ80" s="91"/>
      <c r="JVK80" s="91"/>
      <c r="JVL80" s="91"/>
      <c r="JVM80" s="91"/>
      <c r="JVN80" s="91"/>
      <c r="JVO80" s="91"/>
      <c r="JVP80" s="91"/>
      <c r="JVQ80" s="91"/>
      <c r="JVR80" s="91"/>
      <c r="JVS80" s="91"/>
      <c r="JVT80" s="91"/>
      <c r="JVU80" s="91"/>
      <c r="JVV80" s="91"/>
      <c r="JVW80" s="91"/>
      <c r="JVX80" s="91"/>
      <c r="JVY80" s="91"/>
      <c r="JVZ80" s="91"/>
      <c r="JWA80" s="91"/>
      <c r="JWB80" s="91"/>
      <c r="JWC80" s="91"/>
      <c r="JWD80" s="91"/>
      <c r="JWE80" s="91"/>
      <c r="JWF80" s="91"/>
      <c r="JWG80" s="91"/>
      <c r="JWH80" s="91"/>
      <c r="JWI80" s="91"/>
      <c r="JWJ80" s="91"/>
      <c r="JWK80" s="91"/>
      <c r="JWL80" s="91"/>
      <c r="JWM80" s="91"/>
      <c r="JWN80" s="91"/>
      <c r="JWO80" s="91"/>
      <c r="JWP80" s="91"/>
      <c r="JWQ80" s="91"/>
      <c r="JWR80" s="91"/>
      <c r="JWS80" s="91"/>
      <c r="JWT80" s="91"/>
      <c r="JWU80" s="91"/>
      <c r="JWV80" s="91"/>
      <c r="JWW80" s="91"/>
      <c r="JWX80" s="91"/>
      <c r="JWY80" s="91"/>
      <c r="JWZ80" s="91"/>
      <c r="JXA80" s="91"/>
      <c r="JXB80" s="91"/>
      <c r="JXC80" s="91"/>
      <c r="JXD80" s="91"/>
      <c r="JXE80" s="91"/>
      <c r="JXF80" s="91"/>
      <c r="JXG80" s="91"/>
      <c r="JXH80" s="91"/>
      <c r="JXI80" s="91"/>
      <c r="JXJ80" s="91"/>
      <c r="JXK80" s="91"/>
      <c r="JXL80" s="91"/>
      <c r="JXM80" s="91"/>
      <c r="JXN80" s="91"/>
      <c r="JXO80" s="91"/>
      <c r="JXP80" s="91"/>
      <c r="JXQ80" s="91"/>
      <c r="JXR80" s="91"/>
      <c r="JXS80" s="91"/>
      <c r="JXT80" s="91"/>
      <c r="JXU80" s="91"/>
      <c r="JXV80" s="91"/>
      <c r="JXW80" s="91"/>
      <c r="JXX80" s="91"/>
      <c r="JXY80" s="91"/>
      <c r="JXZ80" s="91"/>
      <c r="JYA80" s="91"/>
      <c r="JYB80" s="91"/>
      <c r="JYC80" s="91"/>
      <c r="JYD80" s="91"/>
      <c r="JYE80" s="91"/>
      <c r="JYF80" s="91"/>
      <c r="JYG80" s="91"/>
      <c r="JYH80" s="91"/>
      <c r="JYI80" s="91"/>
      <c r="JYJ80" s="91"/>
      <c r="JYK80" s="91"/>
      <c r="JYL80" s="91"/>
      <c r="JYM80" s="91"/>
      <c r="JYN80" s="91"/>
      <c r="JYO80" s="91"/>
      <c r="JYP80" s="91"/>
      <c r="JYQ80" s="91"/>
      <c r="JYR80" s="91"/>
      <c r="JYS80" s="91"/>
      <c r="JYT80" s="91"/>
      <c r="JYU80" s="91"/>
      <c r="JYV80" s="91"/>
      <c r="JYW80" s="91"/>
      <c r="JYX80" s="91"/>
      <c r="JYY80" s="91"/>
      <c r="JYZ80" s="91"/>
      <c r="JZA80" s="91"/>
      <c r="JZB80" s="91"/>
      <c r="JZC80" s="91"/>
      <c r="JZD80" s="91"/>
      <c r="JZE80" s="91"/>
      <c r="JZF80" s="91"/>
      <c r="JZG80" s="91"/>
      <c r="JZH80" s="91"/>
      <c r="JZI80" s="91"/>
      <c r="JZJ80" s="91"/>
      <c r="JZK80" s="91"/>
      <c r="JZL80" s="91"/>
      <c r="JZM80" s="91"/>
      <c r="JZN80" s="91"/>
      <c r="JZO80" s="91"/>
      <c r="JZP80" s="91"/>
      <c r="JZQ80" s="91"/>
      <c r="JZR80" s="91"/>
      <c r="JZS80" s="91"/>
      <c r="JZT80" s="91"/>
      <c r="JZU80" s="91"/>
      <c r="JZV80" s="91"/>
      <c r="JZW80" s="91"/>
      <c r="JZX80" s="91"/>
      <c r="JZY80" s="91"/>
      <c r="JZZ80" s="91"/>
      <c r="KAA80" s="91"/>
      <c r="KAB80" s="91"/>
      <c r="KAC80" s="91"/>
      <c r="KAD80" s="91"/>
      <c r="KAE80" s="91"/>
      <c r="KAF80" s="91"/>
      <c r="KAG80" s="91"/>
      <c r="KAH80" s="91"/>
      <c r="KAI80" s="91"/>
      <c r="KAJ80" s="91"/>
      <c r="KAK80" s="91"/>
      <c r="KAL80" s="91"/>
      <c r="KAM80" s="91"/>
      <c r="KAN80" s="91"/>
      <c r="KAO80" s="91"/>
      <c r="KAP80" s="91"/>
      <c r="KAQ80" s="91"/>
      <c r="KAR80" s="91"/>
      <c r="KAS80" s="91"/>
      <c r="KAT80" s="91"/>
      <c r="KAU80" s="91"/>
      <c r="KAV80" s="91"/>
      <c r="KAW80" s="91"/>
      <c r="KAX80" s="91"/>
      <c r="KAY80" s="91"/>
      <c r="KAZ80" s="91"/>
      <c r="KBA80" s="91"/>
      <c r="KBB80" s="91"/>
      <c r="KBC80" s="91"/>
      <c r="KBD80" s="91"/>
      <c r="KBE80" s="91"/>
      <c r="KBF80" s="91"/>
      <c r="KBG80" s="91"/>
      <c r="KBH80" s="91"/>
      <c r="KBI80" s="91"/>
      <c r="KBJ80" s="91"/>
      <c r="KBK80" s="91"/>
      <c r="KBL80" s="91"/>
      <c r="KBM80" s="91"/>
      <c r="KBN80" s="91"/>
      <c r="KBO80" s="91"/>
      <c r="KBP80" s="91"/>
      <c r="KBQ80" s="91"/>
      <c r="KBR80" s="91"/>
      <c r="KBS80" s="91"/>
      <c r="KBT80" s="91"/>
      <c r="KBU80" s="91"/>
      <c r="KBV80" s="91"/>
      <c r="KBW80" s="91"/>
      <c r="KBX80" s="91"/>
      <c r="KBY80" s="91"/>
      <c r="KBZ80" s="91"/>
      <c r="KCA80" s="91"/>
      <c r="KCB80" s="91"/>
      <c r="KCC80" s="91"/>
      <c r="KCD80" s="91"/>
      <c r="KCE80" s="91"/>
      <c r="KCF80" s="91"/>
      <c r="KCG80" s="91"/>
      <c r="KCH80" s="91"/>
      <c r="KCI80" s="91"/>
      <c r="KCJ80" s="91"/>
      <c r="KCK80" s="91"/>
      <c r="KCL80" s="91"/>
      <c r="KCM80" s="91"/>
      <c r="KCN80" s="91"/>
      <c r="KCO80" s="91"/>
      <c r="KCP80" s="91"/>
      <c r="KCQ80" s="91"/>
      <c r="KCR80" s="91"/>
      <c r="KCS80" s="91"/>
      <c r="KCT80" s="91"/>
      <c r="KCU80" s="91"/>
      <c r="KCV80" s="91"/>
      <c r="KCW80" s="91"/>
      <c r="KCX80" s="91"/>
      <c r="KCY80" s="91"/>
      <c r="KCZ80" s="91"/>
      <c r="KDA80" s="91"/>
      <c r="KDB80" s="91"/>
      <c r="KDC80" s="91"/>
      <c r="KDD80" s="91"/>
      <c r="KDE80" s="91"/>
      <c r="KDF80" s="91"/>
      <c r="KDG80" s="91"/>
      <c r="KDH80" s="91"/>
      <c r="KDI80" s="91"/>
      <c r="KDJ80" s="91"/>
      <c r="KDK80" s="91"/>
      <c r="KDL80" s="91"/>
      <c r="KDM80" s="91"/>
      <c r="KDN80" s="91"/>
      <c r="KDO80" s="91"/>
      <c r="KDP80" s="91"/>
      <c r="KDQ80" s="91"/>
      <c r="KDR80" s="91"/>
      <c r="KDS80" s="91"/>
      <c r="KDT80" s="91"/>
      <c r="KDU80" s="91"/>
      <c r="KDV80" s="91"/>
      <c r="KDW80" s="91"/>
      <c r="KDX80" s="91"/>
      <c r="KDY80" s="91"/>
      <c r="KDZ80" s="91"/>
      <c r="KEA80" s="91"/>
      <c r="KEB80" s="91"/>
      <c r="KEC80" s="91"/>
      <c r="KED80" s="91"/>
      <c r="KEE80" s="91"/>
      <c r="KEF80" s="91"/>
      <c r="KEG80" s="91"/>
      <c r="KEH80" s="91"/>
      <c r="KEI80" s="91"/>
      <c r="KEJ80" s="91"/>
      <c r="KEK80" s="91"/>
      <c r="KEL80" s="91"/>
      <c r="KEM80" s="91"/>
      <c r="KEN80" s="91"/>
      <c r="KEO80" s="91"/>
      <c r="KEP80" s="91"/>
      <c r="KEQ80" s="91"/>
      <c r="KER80" s="91"/>
      <c r="KES80" s="91"/>
      <c r="KET80" s="91"/>
      <c r="KEU80" s="91"/>
      <c r="KEV80" s="91"/>
      <c r="KEW80" s="91"/>
      <c r="KEX80" s="91"/>
      <c r="KEY80" s="91"/>
      <c r="KEZ80" s="91"/>
      <c r="KFA80" s="91"/>
      <c r="KFB80" s="91"/>
      <c r="KFC80" s="91"/>
      <c r="KFD80" s="91"/>
      <c r="KFE80" s="91"/>
      <c r="KFF80" s="91"/>
      <c r="KFG80" s="91"/>
      <c r="KFH80" s="91"/>
      <c r="KFI80" s="91"/>
      <c r="KFJ80" s="91"/>
      <c r="KFK80" s="91"/>
      <c r="KFL80" s="91"/>
      <c r="KFM80" s="91"/>
      <c r="KFN80" s="91"/>
      <c r="KFO80" s="91"/>
      <c r="KFP80" s="91"/>
      <c r="KFQ80" s="91"/>
      <c r="KFR80" s="91"/>
      <c r="KFS80" s="91"/>
      <c r="KFT80" s="91"/>
      <c r="KFU80" s="91"/>
      <c r="KFV80" s="91"/>
      <c r="KFW80" s="91"/>
      <c r="KFX80" s="91"/>
      <c r="KFY80" s="91"/>
      <c r="KFZ80" s="91"/>
      <c r="KGA80" s="91"/>
      <c r="KGB80" s="91"/>
      <c r="KGC80" s="91"/>
      <c r="KGD80" s="91"/>
      <c r="KGE80" s="91"/>
      <c r="KGF80" s="91"/>
      <c r="KGG80" s="91"/>
      <c r="KGH80" s="91"/>
      <c r="KGI80" s="91"/>
      <c r="KGJ80" s="91"/>
      <c r="KGK80" s="91"/>
      <c r="KGL80" s="91"/>
      <c r="KGM80" s="91"/>
      <c r="KGN80" s="91"/>
      <c r="KGO80" s="91"/>
      <c r="KGP80" s="91"/>
      <c r="KGQ80" s="91"/>
      <c r="KGR80" s="91"/>
      <c r="KGS80" s="91"/>
      <c r="KGT80" s="91"/>
      <c r="KGU80" s="91"/>
      <c r="KGV80" s="91"/>
      <c r="KGW80" s="91"/>
      <c r="KGX80" s="91"/>
      <c r="KGY80" s="91"/>
      <c r="KGZ80" s="91"/>
      <c r="KHA80" s="91"/>
      <c r="KHB80" s="91"/>
      <c r="KHC80" s="91"/>
      <c r="KHD80" s="91"/>
      <c r="KHE80" s="91"/>
      <c r="KHF80" s="91"/>
      <c r="KHG80" s="91"/>
      <c r="KHH80" s="91"/>
      <c r="KHI80" s="91"/>
      <c r="KHJ80" s="91"/>
      <c r="KHK80" s="91"/>
      <c r="KHL80" s="91"/>
      <c r="KHM80" s="91"/>
      <c r="KHN80" s="91"/>
      <c r="KHO80" s="91"/>
      <c r="KHP80" s="91"/>
      <c r="KHQ80" s="91"/>
      <c r="KHR80" s="91"/>
      <c r="KHS80" s="91"/>
      <c r="KHT80" s="91"/>
      <c r="KHU80" s="91"/>
      <c r="KHV80" s="91"/>
      <c r="KHW80" s="91"/>
      <c r="KHX80" s="91"/>
      <c r="KHY80" s="91"/>
      <c r="KHZ80" s="91"/>
      <c r="KIA80" s="91"/>
      <c r="KIB80" s="91"/>
      <c r="KIC80" s="91"/>
      <c r="KID80" s="91"/>
      <c r="KIE80" s="91"/>
      <c r="KIF80" s="91"/>
      <c r="KIG80" s="91"/>
      <c r="KIH80" s="91"/>
      <c r="KII80" s="91"/>
      <c r="KIJ80" s="91"/>
      <c r="KIK80" s="91"/>
      <c r="KIL80" s="91"/>
      <c r="KIM80" s="91"/>
      <c r="KIN80" s="91"/>
      <c r="KIO80" s="91"/>
      <c r="KIP80" s="91"/>
      <c r="KIQ80" s="91"/>
      <c r="KIR80" s="91"/>
      <c r="KIS80" s="91"/>
      <c r="KIT80" s="91"/>
      <c r="KIU80" s="91"/>
      <c r="KIV80" s="91"/>
      <c r="KIW80" s="91"/>
      <c r="KIX80" s="91"/>
      <c r="KIY80" s="91"/>
      <c r="KIZ80" s="91"/>
      <c r="KJA80" s="91"/>
      <c r="KJB80" s="91"/>
      <c r="KJC80" s="91"/>
      <c r="KJD80" s="91"/>
      <c r="KJE80" s="91"/>
      <c r="KJF80" s="91"/>
      <c r="KJG80" s="91"/>
      <c r="KJH80" s="91"/>
      <c r="KJI80" s="91"/>
      <c r="KJJ80" s="91"/>
      <c r="KJK80" s="91"/>
      <c r="KJL80" s="91"/>
      <c r="KJM80" s="91"/>
      <c r="KJN80" s="91"/>
      <c r="KJO80" s="91"/>
      <c r="KJP80" s="91"/>
      <c r="KJQ80" s="91"/>
      <c r="KJR80" s="91"/>
      <c r="KJS80" s="91"/>
      <c r="KJT80" s="91"/>
      <c r="KJU80" s="91"/>
      <c r="KJV80" s="91"/>
      <c r="KJW80" s="91"/>
      <c r="KJX80" s="91"/>
      <c r="KJY80" s="91"/>
      <c r="KJZ80" s="91"/>
      <c r="KKA80" s="91"/>
      <c r="KKB80" s="91"/>
      <c r="KKC80" s="91"/>
      <c r="KKD80" s="91"/>
      <c r="KKE80" s="91"/>
      <c r="KKF80" s="91"/>
      <c r="KKG80" s="91"/>
      <c r="KKH80" s="91"/>
      <c r="KKI80" s="91"/>
      <c r="KKJ80" s="91"/>
      <c r="KKK80" s="91"/>
      <c r="KKL80" s="91"/>
      <c r="KKM80" s="91"/>
      <c r="KKN80" s="91"/>
      <c r="KKO80" s="91"/>
      <c r="KKP80" s="91"/>
      <c r="KKQ80" s="91"/>
      <c r="KKR80" s="91"/>
      <c r="KKS80" s="91"/>
      <c r="KKT80" s="91"/>
      <c r="KKU80" s="91"/>
      <c r="KKV80" s="91"/>
      <c r="KKW80" s="91"/>
      <c r="KKX80" s="91"/>
      <c r="KKY80" s="91"/>
      <c r="KKZ80" s="91"/>
      <c r="KLA80" s="91"/>
      <c r="KLB80" s="91"/>
      <c r="KLC80" s="91"/>
      <c r="KLD80" s="91"/>
      <c r="KLE80" s="91"/>
      <c r="KLF80" s="91"/>
      <c r="KLG80" s="91"/>
      <c r="KLH80" s="91"/>
      <c r="KLI80" s="91"/>
      <c r="KLJ80" s="91"/>
      <c r="KLK80" s="91"/>
      <c r="KLL80" s="91"/>
      <c r="KLM80" s="91"/>
      <c r="KLN80" s="91"/>
      <c r="KLO80" s="91"/>
      <c r="KLP80" s="91"/>
      <c r="KLQ80" s="91"/>
      <c r="KLR80" s="91"/>
      <c r="KLS80" s="91"/>
      <c r="KLT80" s="91"/>
      <c r="KLU80" s="91"/>
      <c r="KLV80" s="91"/>
      <c r="KLW80" s="91"/>
      <c r="KLX80" s="91"/>
      <c r="KLY80" s="91"/>
      <c r="KLZ80" s="91"/>
      <c r="KMA80" s="91"/>
      <c r="KMB80" s="91"/>
      <c r="KMC80" s="91"/>
      <c r="KMD80" s="91"/>
      <c r="KME80" s="91"/>
      <c r="KMF80" s="91"/>
      <c r="KMG80" s="91"/>
      <c r="KMH80" s="91"/>
      <c r="KMI80" s="91"/>
      <c r="KMJ80" s="91"/>
      <c r="KMK80" s="91"/>
      <c r="KML80" s="91"/>
      <c r="KMM80" s="91"/>
      <c r="KMN80" s="91"/>
      <c r="KMO80" s="91"/>
      <c r="KMP80" s="91"/>
      <c r="KMQ80" s="91"/>
      <c r="KMR80" s="91"/>
      <c r="KMS80" s="91"/>
      <c r="KMT80" s="91"/>
      <c r="KMU80" s="91"/>
      <c r="KMV80" s="91"/>
      <c r="KMW80" s="91"/>
      <c r="KMX80" s="91"/>
      <c r="KMY80" s="91"/>
      <c r="KMZ80" s="91"/>
      <c r="KNA80" s="91"/>
      <c r="KNB80" s="91"/>
      <c r="KNC80" s="91"/>
      <c r="KND80" s="91"/>
      <c r="KNE80" s="91"/>
      <c r="KNF80" s="91"/>
      <c r="KNG80" s="91"/>
      <c r="KNH80" s="91"/>
      <c r="KNI80" s="91"/>
      <c r="KNJ80" s="91"/>
      <c r="KNK80" s="91"/>
      <c r="KNL80" s="91"/>
      <c r="KNM80" s="91"/>
      <c r="KNN80" s="91"/>
      <c r="KNO80" s="91"/>
      <c r="KNP80" s="91"/>
      <c r="KNQ80" s="91"/>
      <c r="KNR80" s="91"/>
      <c r="KNS80" s="91"/>
      <c r="KNT80" s="91"/>
      <c r="KNU80" s="91"/>
      <c r="KNV80" s="91"/>
      <c r="KNW80" s="91"/>
      <c r="KNX80" s="91"/>
      <c r="KNY80" s="91"/>
      <c r="KNZ80" s="91"/>
      <c r="KOA80" s="91"/>
      <c r="KOB80" s="91"/>
      <c r="KOC80" s="91"/>
      <c r="KOD80" s="91"/>
      <c r="KOE80" s="91"/>
      <c r="KOF80" s="91"/>
      <c r="KOG80" s="91"/>
      <c r="KOH80" s="91"/>
      <c r="KOI80" s="91"/>
      <c r="KOJ80" s="91"/>
      <c r="KOK80" s="91"/>
      <c r="KOL80" s="91"/>
      <c r="KOM80" s="91"/>
      <c r="KON80" s="91"/>
      <c r="KOO80" s="91"/>
      <c r="KOP80" s="91"/>
      <c r="KOQ80" s="91"/>
      <c r="KOR80" s="91"/>
      <c r="KOS80" s="91"/>
      <c r="KOT80" s="91"/>
      <c r="KOU80" s="91"/>
      <c r="KOV80" s="91"/>
      <c r="KOW80" s="91"/>
      <c r="KOX80" s="91"/>
      <c r="KOY80" s="91"/>
      <c r="KOZ80" s="91"/>
      <c r="KPA80" s="91"/>
      <c r="KPB80" s="91"/>
      <c r="KPC80" s="91"/>
      <c r="KPD80" s="91"/>
      <c r="KPE80" s="91"/>
      <c r="KPF80" s="91"/>
      <c r="KPG80" s="91"/>
      <c r="KPH80" s="91"/>
      <c r="KPI80" s="91"/>
      <c r="KPJ80" s="91"/>
      <c r="KPK80" s="91"/>
      <c r="KPL80" s="91"/>
      <c r="KPM80" s="91"/>
      <c r="KPN80" s="91"/>
      <c r="KPO80" s="91"/>
      <c r="KPP80" s="91"/>
      <c r="KPQ80" s="91"/>
      <c r="KPR80" s="91"/>
      <c r="KPS80" s="91"/>
      <c r="KPT80" s="91"/>
      <c r="KPU80" s="91"/>
      <c r="KPV80" s="91"/>
      <c r="KPW80" s="91"/>
      <c r="KPX80" s="91"/>
      <c r="KPY80" s="91"/>
      <c r="KPZ80" s="91"/>
      <c r="KQA80" s="91"/>
      <c r="KQB80" s="91"/>
      <c r="KQC80" s="91"/>
      <c r="KQD80" s="91"/>
      <c r="KQE80" s="91"/>
      <c r="KQF80" s="91"/>
      <c r="KQG80" s="91"/>
      <c r="KQH80" s="91"/>
      <c r="KQI80" s="91"/>
      <c r="KQJ80" s="91"/>
      <c r="KQK80" s="91"/>
      <c r="KQL80" s="91"/>
      <c r="KQM80" s="91"/>
      <c r="KQN80" s="91"/>
      <c r="KQO80" s="91"/>
      <c r="KQP80" s="91"/>
      <c r="KQQ80" s="91"/>
      <c r="KQR80" s="91"/>
      <c r="KQS80" s="91"/>
      <c r="KQT80" s="91"/>
      <c r="KQU80" s="91"/>
      <c r="KQV80" s="91"/>
      <c r="KQW80" s="91"/>
      <c r="KQX80" s="91"/>
      <c r="KQY80" s="91"/>
      <c r="KQZ80" s="91"/>
      <c r="KRA80" s="91"/>
      <c r="KRB80" s="91"/>
      <c r="KRC80" s="91"/>
      <c r="KRD80" s="91"/>
      <c r="KRE80" s="91"/>
      <c r="KRF80" s="91"/>
      <c r="KRG80" s="91"/>
      <c r="KRH80" s="91"/>
      <c r="KRI80" s="91"/>
      <c r="KRJ80" s="91"/>
      <c r="KRK80" s="91"/>
      <c r="KRL80" s="91"/>
      <c r="KRM80" s="91"/>
      <c r="KRN80" s="91"/>
      <c r="KRO80" s="91"/>
      <c r="KRP80" s="91"/>
      <c r="KRQ80" s="91"/>
      <c r="KRR80" s="91"/>
      <c r="KRS80" s="91"/>
      <c r="KRT80" s="91"/>
      <c r="KRU80" s="91"/>
      <c r="KRV80" s="91"/>
      <c r="KRW80" s="91"/>
      <c r="KRX80" s="91"/>
      <c r="KRY80" s="91"/>
      <c r="KRZ80" s="91"/>
      <c r="KSA80" s="91"/>
      <c r="KSB80" s="91"/>
      <c r="KSC80" s="91"/>
      <c r="KSD80" s="91"/>
      <c r="KSE80" s="91"/>
      <c r="KSF80" s="91"/>
      <c r="KSG80" s="91"/>
      <c r="KSH80" s="91"/>
      <c r="KSI80" s="91"/>
      <c r="KSJ80" s="91"/>
      <c r="KSK80" s="91"/>
      <c r="KSL80" s="91"/>
      <c r="KSM80" s="91"/>
      <c r="KSN80" s="91"/>
      <c r="KSO80" s="91"/>
      <c r="KSP80" s="91"/>
      <c r="KSQ80" s="91"/>
      <c r="KSR80" s="91"/>
      <c r="KSS80" s="91"/>
      <c r="KST80" s="91"/>
      <c r="KSU80" s="91"/>
      <c r="KSV80" s="91"/>
      <c r="KSW80" s="91"/>
      <c r="KSX80" s="91"/>
      <c r="KSY80" s="91"/>
      <c r="KSZ80" s="91"/>
      <c r="KTA80" s="91"/>
      <c r="KTB80" s="91"/>
      <c r="KTC80" s="91"/>
      <c r="KTD80" s="91"/>
      <c r="KTE80" s="91"/>
      <c r="KTF80" s="91"/>
      <c r="KTG80" s="91"/>
      <c r="KTH80" s="91"/>
      <c r="KTI80" s="91"/>
      <c r="KTJ80" s="91"/>
      <c r="KTK80" s="91"/>
      <c r="KTL80" s="91"/>
      <c r="KTM80" s="91"/>
      <c r="KTN80" s="91"/>
      <c r="KTO80" s="91"/>
      <c r="KTP80" s="91"/>
      <c r="KTQ80" s="91"/>
      <c r="KTR80" s="91"/>
      <c r="KTS80" s="91"/>
      <c r="KTT80" s="91"/>
      <c r="KTU80" s="91"/>
      <c r="KTV80" s="91"/>
      <c r="KTW80" s="91"/>
      <c r="KTX80" s="91"/>
      <c r="KTY80" s="91"/>
      <c r="KTZ80" s="91"/>
      <c r="KUA80" s="91"/>
      <c r="KUB80" s="91"/>
      <c r="KUC80" s="91"/>
      <c r="KUD80" s="91"/>
      <c r="KUE80" s="91"/>
      <c r="KUF80" s="91"/>
      <c r="KUG80" s="91"/>
      <c r="KUH80" s="91"/>
      <c r="KUI80" s="91"/>
      <c r="KUJ80" s="91"/>
      <c r="KUK80" s="91"/>
      <c r="KUL80" s="91"/>
      <c r="KUM80" s="91"/>
      <c r="KUN80" s="91"/>
      <c r="KUO80" s="91"/>
      <c r="KUP80" s="91"/>
      <c r="KUQ80" s="91"/>
      <c r="KUR80" s="91"/>
      <c r="KUS80" s="91"/>
      <c r="KUT80" s="91"/>
      <c r="KUU80" s="91"/>
      <c r="KUV80" s="91"/>
      <c r="KUW80" s="91"/>
      <c r="KUX80" s="91"/>
      <c r="KUY80" s="91"/>
      <c r="KUZ80" s="91"/>
      <c r="KVA80" s="91"/>
      <c r="KVB80" s="91"/>
      <c r="KVC80" s="91"/>
      <c r="KVD80" s="91"/>
      <c r="KVE80" s="91"/>
      <c r="KVF80" s="91"/>
      <c r="KVG80" s="91"/>
      <c r="KVH80" s="91"/>
      <c r="KVI80" s="91"/>
      <c r="KVJ80" s="91"/>
      <c r="KVK80" s="91"/>
      <c r="KVL80" s="91"/>
      <c r="KVM80" s="91"/>
      <c r="KVN80" s="91"/>
      <c r="KVO80" s="91"/>
      <c r="KVP80" s="91"/>
      <c r="KVQ80" s="91"/>
      <c r="KVR80" s="91"/>
      <c r="KVS80" s="91"/>
      <c r="KVT80" s="91"/>
      <c r="KVU80" s="91"/>
      <c r="KVV80" s="91"/>
      <c r="KVW80" s="91"/>
      <c r="KVX80" s="91"/>
      <c r="KVY80" s="91"/>
      <c r="KVZ80" s="91"/>
      <c r="KWA80" s="91"/>
      <c r="KWB80" s="91"/>
      <c r="KWC80" s="91"/>
      <c r="KWD80" s="91"/>
      <c r="KWE80" s="91"/>
      <c r="KWF80" s="91"/>
      <c r="KWG80" s="91"/>
      <c r="KWH80" s="91"/>
      <c r="KWI80" s="91"/>
      <c r="KWJ80" s="91"/>
      <c r="KWK80" s="91"/>
      <c r="KWL80" s="91"/>
      <c r="KWM80" s="91"/>
      <c r="KWN80" s="91"/>
      <c r="KWO80" s="91"/>
      <c r="KWP80" s="91"/>
      <c r="KWQ80" s="91"/>
      <c r="KWR80" s="91"/>
      <c r="KWS80" s="91"/>
      <c r="KWT80" s="91"/>
      <c r="KWU80" s="91"/>
      <c r="KWV80" s="91"/>
      <c r="KWW80" s="91"/>
      <c r="KWX80" s="91"/>
      <c r="KWY80" s="91"/>
      <c r="KWZ80" s="91"/>
      <c r="KXA80" s="91"/>
      <c r="KXB80" s="91"/>
      <c r="KXC80" s="91"/>
      <c r="KXD80" s="91"/>
      <c r="KXE80" s="91"/>
      <c r="KXF80" s="91"/>
      <c r="KXG80" s="91"/>
      <c r="KXH80" s="91"/>
      <c r="KXI80" s="91"/>
      <c r="KXJ80" s="91"/>
      <c r="KXK80" s="91"/>
      <c r="KXL80" s="91"/>
      <c r="KXM80" s="91"/>
      <c r="KXN80" s="91"/>
      <c r="KXO80" s="91"/>
      <c r="KXP80" s="91"/>
      <c r="KXQ80" s="91"/>
      <c r="KXR80" s="91"/>
      <c r="KXS80" s="91"/>
      <c r="KXT80" s="91"/>
      <c r="KXU80" s="91"/>
      <c r="KXV80" s="91"/>
      <c r="KXW80" s="91"/>
      <c r="KXX80" s="91"/>
      <c r="KXY80" s="91"/>
      <c r="KXZ80" s="91"/>
      <c r="KYA80" s="91"/>
      <c r="KYB80" s="91"/>
      <c r="KYC80" s="91"/>
      <c r="KYD80" s="91"/>
      <c r="KYE80" s="91"/>
      <c r="KYF80" s="91"/>
      <c r="KYG80" s="91"/>
      <c r="KYH80" s="91"/>
      <c r="KYI80" s="91"/>
      <c r="KYJ80" s="91"/>
      <c r="KYK80" s="91"/>
      <c r="KYL80" s="91"/>
      <c r="KYM80" s="91"/>
      <c r="KYN80" s="91"/>
      <c r="KYO80" s="91"/>
      <c r="KYP80" s="91"/>
      <c r="KYQ80" s="91"/>
      <c r="KYR80" s="91"/>
      <c r="KYS80" s="91"/>
      <c r="KYT80" s="91"/>
      <c r="KYU80" s="91"/>
      <c r="KYV80" s="91"/>
      <c r="KYW80" s="91"/>
      <c r="KYX80" s="91"/>
      <c r="KYY80" s="91"/>
      <c r="KYZ80" s="91"/>
      <c r="KZA80" s="91"/>
      <c r="KZB80" s="91"/>
      <c r="KZC80" s="91"/>
      <c r="KZD80" s="91"/>
      <c r="KZE80" s="91"/>
      <c r="KZF80" s="91"/>
      <c r="KZG80" s="91"/>
      <c r="KZH80" s="91"/>
      <c r="KZI80" s="91"/>
      <c r="KZJ80" s="91"/>
      <c r="KZK80" s="91"/>
      <c r="KZL80" s="91"/>
      <c r="KZM80" s="91"/>
      <c r="KZN80" s="91"/>
      <c r="KZO80" s="91"/>
      <c r="KZP80" s="91"/>
      <c r="KZQ80" s="91"/>
      <c r="KZR80" s="91"/>
      <c r="KZS80" s="91"/>
      <c r="KZT80" s="91"/>
      <c r="KZU80" s="91"/>
      <c r="KZV80" s="91"/>
      <c r="KZW80" s="91"/>
      <c r="KZX80" s="91"/>
      <c r="KZY80" s="91"/>
      <c r="KZZ80" s="91"/>
      <c r="LAA80" s="91"/>
      <c r="LAB80" s="91"/>
      <c r="LAC80" s="91"/>
      <c r="LAD80" s="91"/>
      <c r="LAE80" s="91"/>
      <c r="LAF80" s="91"/>
      <c r="LAG80" s="91"/>
      <c r="LAH80" s="91"/>
      <c r="LAI80" s="91"/>
      <c r="LAJ80" s="91"/>
      <c r="LAK80" s="91"/>
      <c r="LAL80" s="91"/>
      <c r="LAM80" s="91"/>
      <c r="LAN80" s="91"/>
      <c r="LAO80" s="91"/>
      <c r="LAP80" s="91"/>
      <c r="LAQ80" s="91"/>
      <c r="LAR80" s="91"/>
      <c r="LAS80" s="91"/>
      <c r="LAT80" s="91"/>
      <c r="LAU80" s="91"/>
      <c r="LAV80" s="91"/>
      <c r="LAW80" s="91"/>
      <c r="LAX80" s="91"/>
      <c r="LAY80" s="91"/>
      <c r="LAZ80" s="91"/>
      <c r="LBA80" s="91"/>
      <c r="LBB80" s="91"/>
      <c r="LBC80" s="91"/>
      <c r="LBD80" s="91"/>
      <c r="LBE80" s="91"/>
      <c r="LBF80" s="91"/>
      <c r="LBG80" s="91"/>
      <c r="LBH80" s="91"/>
      <c r="LBI80" s="91"/>
      <c r="LBJ80" s="91"/>
      <c r="LBK80" s="91"/>
      <c r="LBL80" s="91"/>
      <c r="LBM80" s="91"/>
      <c r="LBN80" s="91"/>
      <c r="LBO80" s="91"/>
      <c r="LBP80" s="91"/>
      <c r="LBQ80" s="91"/>
      <c r="LBR80" s="91"/>
      <c r="LBS80" s="91"/>
      <c r="LBT80" s="91"/>
      <c r="LBU80" s="91"/>
      <c r="LBV80" s="91"/>
      <c r="LBW80" s="91"/>
      <c r="LBX80" s="91"/>
      <c r="LBY80" s="91"/>
      <c r="LBZ80" s="91"/>
      <c r="LCA80" s="91"/>
      <c r="LCB80" s="91"/>
      <c r="LCC80" s="91"/>
      <c r="LCD80" s="91"/>
      <c r="LCE80" s="91"/>
      <c r="LCF80" s="91"/>
      <c r="LCG80" s="91"/>
      <c r="LCH80" s="91"/>
      <c r="LCI80" s="91"/>
      <c r="LCJ80" s="91"/>
      <c r="LCK80" s="91"/>
      <c r="LCL80" s="91"/>
      <c r="LCM80" s="91"/>
      <c r="LCN80" s="91"/>
      <c r="LCO80" s="91"/>
      <c r="LCP80" s="91"/>
      <c r="LCQ80" s="91"/>
      <c r="LCR80" s="91"/>
      <c r="LCS80" s="91"/>
      <c r="LCT80" s="91"/>
      <c r="LCU80" s="91"/>
      <c r="LCV80" s="91"/>
      <c r="LCW80" s="91"/>
      <c r="LCX80" s="91"/>
      <c r="LCY80" s="91"/>
      <c r="LCZ80" s="91"/>
      <c r="LDA80" s="91"/>
      <c r="LDB80" s="91"/>
      <c r="LDC80" s="91"/>
      <c r="LDD80" s="91"/>
      <c r="LDE80" s="91"/>
      <c r="LDF80" s="91"/>
      <c r="LDG80" s="91"/>
      <c r="LDH80" s="91"/>
      <c r="LDI80" s="91"/>
      <c r="LDJ80" s="91"/>
      <c r="LDK80" s="91"/>
      <c r="LDL80" s="91"/>
      <c r="LDM80" s="91"/>
      <c r="LDN80" s="91"/>
      <c r="LDO80" s="91"/>
      <c r="LDP80" s="91"/>
      <c r="LDQ80" s="91"/>
      <c r="LDR80" s="91"/>
      <c r="LDS80" s="91"/>
      <c r="LDT80" s="91"/>
      <c r="LDU80" s="91"/>
      <c r="LDV80" s="91"/>
      <c r="LDW80" s="91"/>
      <c r="LDX80" s="91"/>
      <c r="LDY80" s="91"/>
      <c r="LDZ80" s="91"/>
      <c r="LEA80" s="91"/>
      <c r="LEB80" s="91"/>
      <c r="LEC80" s="91"/>
      <c r="LED80" s="91"/>
      <c r="LEE80" s="91"/>
      <c r="LEF80" s="91"/>
      <c r="LEG80" s="91"/>
      <c r="LEH80" s="91"/>
      <c r="LEI80" s="91"/>
      <c r="LEJ80" s="91"/>
      <c r="LEK80" s="91"/>
      <c r="LEL80" s="91"/>
      <c r="LEM80" s="91"/>
      <c r="LEN80" s="91"/>
      <c r="LEO80" s="91"/>
      <c r="LEP80" s="91"/>
      <c r="LEQ80" s="91"/>
      <c r="LER80" s="91"/>
      <c r="LES80" s="91"/>
      <c r="LET80" s="91"/>
      <c r="LEU80" s="91"/>
      <c r="LEV80" s="91"/>
      <c r="LEW80" s="91"/>
      <c r="LEX80" s="91"/>
      <c r="LEY80" s="91"/>
      <c r="LEZ80" s="91"/>
      <c r="LFA80" s="91"/>
      <c r="LFB80" s="91"/>
      <c r="LFC80" s="91"/>
      <c r="LFD80" s="91"/>
      <c r="LFE80" s="91"/>
      <c r="LFF80" s="91"/>
      <c r="LFG80" s="91"/>
      <c r="LFH80" s="91"/>
      <c r="LFI80" s="91"/>
      <c r="LFJ80" s="91"/>
      <c r="LFK80" s="91"/>
      <c r="LFL80" s="91"/>
      <c r="LFM80" s="91"/>
      <c r="LFN80" s="91"/>
      <c r="LFO80" s="91"/>
      <c r="LFP80" s="91"/>
      <c r="LFQ80" s="91"/>
      <c r="LFR80" s="91"/>
      <c r="LFS80" s="91"/>
      <c r="LFT80" s="91"/>
      <c r="LFU80" s="91"/>
      <c r="LFV80" s="91"/>
      <c r="LFW80" s="91"/>
      <c r="LFX80" s="91"/>
      <c r="LFY80" s="91"/>
      <c r="LFZ80" s="91"/>
      <c r="LGA80" s="91"/>
      <c r="LGB80" s="91"/>
      <c r="LGC80" s="91"/>
      <c r="LGD80" s="91"/>
      <c r="LGE80" s="91"/>
      <c r="LGF80" s="91"/>
      <c r="LGG80" s="91"/>
      <c r="LGH80" s="91"/>
      <c r="LGI80" s="91"/>
      <c r="LGJ80" s="91"/>
      <c r="LGK80" s="91"/>
      <c r="LGL80" s="91"/>
      <c r="LGM80" s="91"/>
      <c r="LGN80" s="91"/>
      <c r="LGO80" s="91"/>
      <c r="LGP80" s="91"/>
      <c r="LGQ80" s="91"/>
      <c r="LGR80" s="91"/>
      <c r="LGS80" s="91"/>
      <c r="LGT80" s="91"/>
      <c r="LGU80" s="91"/>
      <c r="LGV80" s="91"/>
      <c r="LGW80" s="91"/>
      <c r="LGX80" s="91"/>
      <c r="LGY80" s="91"/>
      <c r="LGZ80" s="91"/>
      <c r="LHA80" s="91"/>
      <c r="LHB80" s="91"/>
      <c r="LHC80" s="91"/>
      <c r="LHD80" s="91"/>
      <c r="LHE80" s="91"/>
      <c r="LHF80" s="91"/>
      <c r="LHG80" s="91"/>
      <c r="LHH80" s="91"/>
      <c r="LHI80" s="91"/>
      <c r="LHJ80" s="91"/>
      <c r="LHK80" s="91"/>
      <c r="LHL80" s="91"/>
      <c r="LHM80" s="91"/>
      <c r="LHN80" s="91"/>
      <c r="LHO80" s="91"/>
      <c r="LHP80" s="91"/>
      <c r="LHQ80" s="91"/>
      <c r="LHR80" s="91"/>
      <c r="LHS80" s="91"/>
      <c r="LHT80" s="91"/>
      <c r="LHU80" s="91"/>
      <c r="LHV80" s="91"/>
      <c r="LHW80" s="91"/>
      <c r="LHX80" s="91"/>
      <c r="LHY80" s="91"/>
      <c r="LHZ80" s="91"/>
      <c r="LIA80" s="91"/>
      <c r="LIB80" s="91"/>
      <c r="LIC80" s="91"/>
      <c r="LID80" s="91"/>
      <c r="LIE80" s="91"/>
      <c r="LIF80" s="91"/>
      <c r="LIG80" s="91"/>
      <c r="LIH80" s="91"/>
      <c r="LII80" s="91"/>
      <c r="LIJ80" s="91"/>
      <c r="LIK80" s="91"/>
      <c r="LIL80" s="91"/>
      <c r="LIM80" s="91"/>
      <c r="LIN80" s="91"/>
      <c r="LIO80" s="91"/>
      <c r="LIP80" s="91"/>
      <c r="LIQ80" s="91"/>
      <c r="LIR80" s="91"/>
      <c r="LIS80" s="91"/>
      <c r="LIT80" s="91"/>
      <c r="LIU80" s="91"/>
      <c r="LIV80" s="91"/>
      <c r="LIW80" s="91"/>
      <c r="LIX80" s="91"/>
      <c r="LIY80" s="91"/>
      <c r="LIZ80" s="91"/>
      <c r="LJA80" s="91"/>
      <c r="LJB80" s="91"/>
      <c r="LJC80" s="91"/>
      <c r="LJD80" s="91"/>
      <c r="LJE80" s="91"/>
      <c r="LJF80" s="91"/>
      <c r="LJG80" s="91"/>
      <c r="LJH80" s="91"/>
      <c r="LJI80" s="91"/>
      <c r="LJJ80" s="91"/>
      <c r="LJK80" s="91"/>
      <c r="LJL80" s="91"/>
      <c r="LJM80" s="91"/>
      <c r="LJN80" s="91"/>
      <c r="LJO80" s="91"/>
      <c r="LJP80" s="91"/>
      <c r="LJQ80" s="91"/>
      <c r="LJR80" s="91"/>
      <c r="LJS80" s="91"/>
      <c r="LJT80" s="91"/>
      <c r="LJU80" s="91"/>
      <c r="LJV80" s="91"/>
      <c r="LJW80" s="91"/>
      <c r="LJX80" s="91"/>
      <c r="LJY80" s="91"/>
      <c r="LJZ80" s="91"/>
      <c r="LKA80" s="91"/>
      <c r="LKB80" s="91"/>
      <c r="LKC80" s="91"/>
      <c r="LKD80" s="91"/>
      <c r="LKE80" s="91"/>
      <c r="LKF80" s="91"/>
      <c r="LKG80" s="91"/>
      <c r="LKH80" s="91"/>
      <c r="LKI80" s="91"/>
      <c r="LKJ80" s="91"/>
      <c r="LKK80" s="91"/>
      <c r="LKL80" s="91"/>
      <c r="LKM80" s="91"/>
      <c r="LKN80" s="91"/>
      <c r="LKO80" s="91"/>
      <c r="LKP80" s="91"/>
      <c r="LKQ80" s="91"/>
      <c r="LKR80" s="91"/>
      <c r="LKS80" s="91"/>
      <c r="LKT80" s="91"/>
      <c r="LKU80" s="91"/>
      <c r="LKV80" s="91"/>
      <c r="LKW80" s="91"/>
      <c r="LKX80" s="91"/>
      <c r="LKY80" s="91"/>
      <c r="LKZ80" s="91"/>
      <c r="LLA80" s="91"/>
      <c r="LLB80" s="91"/>
      <c r="LLC80" s="91"/>
      <c r="LLD80" s="91"/>
      <c r="LLE80" s="91"/>
      <c r="LLF80" s="91"/>
      <c r="LLG80" s="91"/>
      <c r="LLH80" s="91"/>
      <c r="LLI80" s="91"/>
      <c r="LLJ80" s="91"/>
      <c r="LLK80" s="91"/>
      <c r="LLL80" s="91"/>
      <c r="LLM80" s="91"/>
      <c r="LLN80" s="91"/>
      <c r="LLO80" s="91"/>
      <c r="LLP80" s="91"/>
      <c r="LLQ80" s="91"/>
      <c r="LLR80" s="91"/>
      <c r="LLS80" s="91"/>
      <c r="LLT80" s="91"/>
      <c r="LLU80" s="91"/>
      <c r="LLV80" s="91"/>
      <c r="LLW80" s="91"/>
      <c r="LLX80" s="91"/>
      <c r="LLY80" s="91"/>
      <c r="LLZ80" s="91"/>
      <c r="LMA80" s="91"/>
      <c r="LMB80" s="91"/>
      <c r="LMC80" s="91"/>
      <c r="LMD80" s="91"/>
      <c r="LME80" s="91"/>
      <c r="LMF80" s="91"/>
      <c r="LMG80" s="91"/>
      <c r="LMH80" s="91"/>
      <c r="LMI80" s="91"/>
      <c r="LMJ80" s="91"/>
      <c r="LMK80" s="91"/>
      <c r="LML80" s="91"/>
      <c r="LMM80" s="91"/>
      <c r="LMN80" s="91"/>
      <c r="LMO80" s="91"/>
      <c r="LMP80" s="91"/>
      <c r="LMQ80" s="91"/>
      <c r="LMR80" s="91"/>
      <c r="LMS80" s="91"/>
      <c r="LMT80" s="91"/>
      <c r="LMU80" s="91"/>
      <c r="LMV80" s="91"/>
      <c r="LMW80" s="91"/>
      <c r="LMX80" s="91"/>
      <c r="LMY80" s="91"/>
      <c r="LMZ80" s="91"/>
      <c r="LNA80" s="91"/>
      <c r="LNB80" s="91"/>
      <c r="LNC80" s="91"/>
      <c r="LND80" s="91"/>
      <c r="LNE80" s="91"/>
      <c r="LNF80" s="91"/>
      <c r="LNG80" s="91"/>
      <c r="LNH80" s="91"/>
      <c r="LNI80" s="91"/>
      <c r="LNJ80" s="91"/>
      <c r="LNK80" s="91"/>
      <c r="LNL80" s="91"/>
      <c r="LNM80" s="91"/>
      <c r="LNN80" s="91"/>
      <c r="LNO80" s="91"/>
      <c r="LNP80" s="91"/>
      <c r="LNQ80" s="91"/>
      <c r="LNR80" s="91"/>
      <c r="LNS80" s="91"/>
      <c r="LNT80" s="91"/>
      <c r="LNU80" s="91"/>
      <c r="LNV80" s="91"/>
      <c r="LNW80" s="91"/>
      <c r="LNX80" s="91"/>
      <c r="LNY80" s="91"/>
      <c r="LNZ80" s="91"/>
      <c r="LOA80" s="91"/>
      <c r="LOB80" s="91"/>
      <c r="LOC80" s="91"/>
      <c r="LOD80" s="91"/>
      <c r="LOE80" s="91"/>
      <c r="LOF80" s="91"/>
      <c r="LOG80" s="91"/>
      <c r="LOH80" s="91"/>
      <c r="LOI80" s="91"/>
      <c r="LOJ80" s="91"/>
      <c r="LOK80" s="91"/>
      <c r="LOL80" s="91"/>
      <c r="LOM80" s="91"/>
      <c r="LON80" s="91"/>
      <c r="LOO80" s="91"/>
      <c r="LOP80" s="91"/>
      <c r="LOQ80" s="91"/>
      <c r="LOR80" s="91"/>
      <c r="LOS80" s="91"/>
      <c r="LOT80" s="91"/>
      <c r="LOU80" s="91"/>
      <c r="LOV80" s="91"/>
      <c r="LOW80" s="91"/>
      <c r="LOX80" s="91"/>
      <c r="LOY80" s="91"/>
      <c r="LOZ80" s="91"/>
      <c r="LPA80" s="91"/>
      <c r="LPB80" s="91"/>
      <c r="LPC80" s="91"/>
      <c r="LPD80" s="91"/>
      <c r="LPE80" s="91"/>
      <c r="LPF80" s="91"/>
      <c r="LPG80" s="91"/>
      <c r="LPH80" s="91"/>
      <c r="LPI80" s="91"/>
      <c r="LPJ80" s="91"/>
      <c r="LPK80" s="91"/>
      <c r="LPL80" s="91"/>
      <c r="LPM80" s="91"/>
      <c r="LPN80" s="91"/>
      <c r="LPO80" s="91"/>
      <c r="LPP80" s="91"/>
      <c r="LPQ80" s="91"/>
      <c r="LPR80" s="91"/>
      <c r="LPS80" s="91"/>
      <c r="LPT80" s="91"/>
      <c r="LPU80" s="91"/>
      <c r="LPV80" s="91"/>
      <c r="LPW80" s="91"/>
      <c r="LPX80" s="91"/>
      <c r="LPY80" s="91"/>
      <c r="LPZ80" s="91"/>
      <c r="LQA80" s="91"/>
      <c r="LQB80" s="91"/>
      <c r="LQC80" s="91"/>
      <c r="LQD80" s="91"/>
      <c r="LQE80" s="91"/>
      <c r="LQF80" s="91"/>
      <c r="LQG80" s="91"/>
      <c r="LQH80" s="91"/>
      <c r="LQI80" s="91"/>
      <c r="LQJ80" s="91"/>
      <c r="LQK80" s="91"/>
      <c r="LQL80" s="91"/>
      <c r="LQM80" s="91"/>
      <c r="LQN80" s="91"/>
      <c r="LQO80" s="91"/>
      <c r="LQP80" s="91"/>
      <c r="LQQ80" s="91"/>
      <c r="LQR80" s="91"/>
      <c r="LQS80" s="91"/>
      <c r="LQT80" s="91"/>
      <c r="LQU80" s="91"/>
      <c r="LQV80" s="91"/>
      <c r="LQW80" s="91"/>
      <c r="LQX80" s="91"/>
      <c r="LQY80" s="91"/>
      <c r="LQZ80" s="91"/>
      <c r="LRA80" s="91"/>
      <c r="LRB80" s="91"/>
      <c r="LRC80" s="91"/>
      <c r="LRD80" s="91"/>
      <c r="LRE80" s="91"/>
      <c r="LRF80" s="91"/>
      <c r="LRG80" s="91"/>
      <c r="LRH80" s="91"/>
      <c r="LRI80" s="91"/>
      <c r="LRJ80" s="91"/>
      <c r="LRK80" s="91"/>
      <c r="LRL80" s="91"/>
      <c r="LRM80" s="91"/>
      <c r="LRN80" s="91"/>
      <c r="LRO80" s="91"/>
      <c r="LRP80" s="91"/>
      <c r="LRQ80" s="91"/>
      <c r="LRR80" s="91"/>
      <c r="LRS80" s="91"/>
      <c r="LRT80" s="91"/>
      <c r="LRU80" s="91"/>
      <c r="LRV80" s="91"/>
      <c r="LRW80" s="91"/>
      <c r="LRX80" s="91"/>
      <c r="LRY80" s="91"/>
      <c r="LRZ80" s="91"/>
      <c r="LSA80" s="91"/>
      <c r="LSB80" s="91"/>
      <c r="LSC80" s="91"/>
      <c r="LSD80" s="91"/>
      <c r="LSE80" s="91"/>
      <c r="LSF80" s="91"/>
      <c r="LSG80" s="91"/>
      <c r="LSH80" s="91"/>
      <c r="LSI80" s="91"/>
      <c r="LSJ80" s="91"/>
      <c r="LSK80" s="91"/>
      <c r="LSL80" s="91"/>
      <c r="LSM80" s="91"/>
      <c r="LSN80" s="91"/>
      <c r="LSO80" s="91"/>
      <c r="LSP80" s="91"/>
      <c r="LSQ80" s="91"/>
      <c r="LSR80" s="91"/>
      <c r="LSS80" s="91"/>
      <c r="LST80" s="91"/>
      <c r="LSU80" s="91"/>
      <c r="LSV80" s="91"/>
      <c r="LSW80" s="91"/>
      <c r="LSX80" s="91"/>
      <c r="LSY80" s="91"/>
      <c r="LSZ80" s="91"/>
      <c r="LTA80" s="91"/>
      <c r="LTB80" s="91"/>
      <c r="LTC80" s="91"/>
      <c r="LTD80" s="91"/>
      <c r="LTE80" s="91"/>
      <c r="LTF80" s="91"/>
      <c r="LTG80" s="91"/>
      <c r="LTH80" s="91"/>
      <c r="LTI80" s="91"/>
      <c r="LTJ80" s="91"/>
      <c r="LTK80" s="91"/>
      <c r="LTL80" s="91"/>
      <c r="LTM80" s="91"/>
      <c r="LTN80" s="91"/>
      <c r="LTO80" s="91"/>
      <c r="LTP80" s="91"/>
      <c r="LTQ80" s="91"/>
      <c r="LTR80" s="91"/>
      <c r="LTS80" s="91"/>
      <c r="LTT80" s="91"/>
      <c r="LTU80" s="91"/>
      <c r="LTV80" s="91"/>
      <c r="LTW80" s="91"/>
      <c r="LTX80" s="91"/>
      <c r="LTY80" s="91"/>
      <c r="LTZ80" s="91"/>
      <c r="LUA80" s="91"/>
      <c r="LUB80" s="91"/>
      <c r="LUC80" s="91"/>
      <c r="LUD80" s="91"/>
      <c r="LUE80" s="91"/>
      <c r="LUF80" s="91"/>
      <c r="LUG80" s="91"/>
      <c r="LUH80" s="91"/>
      <c r="LUI80" s="91"/>
      <c r="LUJ80" s="91"/>
      <c r="LUK80" s="91"/>
      <c r="LUL80" s="91"/>
      <c r="LUM80" s="91"/>
      <c r="LUN80" s="91"/>
      <c r="LUO80" s="91"/>
      <c r="LUP80" s="91"/>
      <c r="LUQ80" s="91"/>
      <c r="LUR80" s="91"/>
      <c r="LUS80" s="91"/>
      <c r="LUT80" s="91"/>
      <c r="LUU80" s="91"/>
      <c r="LUV80" s="91"/>
      <c r="LUW80" s="91"/>
      <c r="LUX80" s="91"/>
      <c r="LUY80" s="91"/>
      <c r="LUZ80" s="91"/>
      <c r="LVA80" s="91"/>
      <c r="LVB80" s="91"/>
      <c r="LVC80" s="91"/>
      <c r="LVD80" s="91"/>
      <c r="LVE80" s="91"/>
      <c r="LVF80" s="91"/>
      <c r="LVG80" s="91"/>
      <c r="LVH80" s="91"/>
      <c r="LVI80" s="91"/>
      <c r="LVJ80" s="91"/>
      <c r="LVK80" s="91"/>
      <c r="LVL80" s="91"/>
      <c r="LVM80" s="91"/>
      <c r="LVN80" s="91"/>
      <c r="LVO80" s="91"/>
      <c r="LVP80" s="91"/>
      <c r="LVQ80" s="91"/>
      <c r="LVR80" s="91"/>
      <c r="LVS80" s="91"/>
      <c r="LVT80" s="91"/>
      <c r="LVU80" s="91"/>
      <c r="LVV80" s="91"/>
      <c r="LVW80" s="91"/>
      <c r="LVX80" s="91"/>
      <c r="LVY80" s="91"/>
      <c r="LVZ80" s="91"/>
      <c r="LWA80" s="91"/>
      <c r="LWB80" s="91"/>
      <c r="LWC80" s="91"/>
      <c r="LWD80" s="91"/>
      <c r="LWE80" s="91"/>
      <c r="LWF80" s="91"/>
      <c r="LWG80" s="91"/>
      <c r="LWH80" s="91"/>
      <c r="LWI80" s="91"/>
      <c r="LWJ80" s="91"/>
      <c r="LWK80" s="91"/>
      <c r="LWL80" s="91"/>
      <c r="LWM80" s="91"/>
      <c r="LWN80" s="91"/>
      <c r="LWO80" s="91"/>
      <c r="LWP80" s="91"/>
      <c r="LWQ80" s="91"/>
      <c r="LWR80" s="91"/>
      <c r="LWS80" s="91"/>
      <c r="LWT80" s="91"/>
      <c r="LWU80" s="91"/>
      <c r="LWV80" s="91"/>
      <c r="LWW80" s="91"/>
      <c r="LWX80" s="91"/>
      <c r="LWY80" s="91"/>
      <c r="LWZ80" s="91"/>
      <c r="LXA80" s="91"/>
      <c r="LXB80" s="91"/>
      <c r="LXC80" s="91"/>
      <c r="LXD80" s="91"/>
      <c r="LXE80" s="91"/>
      <c r="LXF80" s="91"/>
      <c r="LXG80" s="91"/>
      <c r="LXH80" s="91"/>
      <c r="LXI80" s="91"/>
      <c r="LXJ80" s="91"/>
      <c r="LXK80" s="91"/>
      <c r="LXL80" s="91"/>
      <c r="LXM80" s="91"/>
      <c r="LXN80" s="91"/>
      <c r="LXO80" s="91"/>
      <c r="LXP80" s="91"/>
      <c r="LXQ80" s="91"/>
      <c r="LXR80" s="91"/>
      <c r="LXS80" s="91"/>
      <c r="LXT80" s="91"/>
      <c r="LXU80" s="91"/>
      <c r="LXV80" s="91"/>
      <c r="LXW80" s="91"/>
      <c r="LXX80" s="91"/>
      <c r="LXY80" s="91"/>
      <c r="LXZ80" s="91"/>
      <c r="LYA80" s="91"/>
      <c r="LYB80" s="91"/>
      <c r="LYC80" s="91"/>
      <c r="LYD80" s="91"/>
      <c r="LYE80" s="91"/>
      <c r="LYF80" s="91"/>
      <c r="LYG80" s="91"/>
      <c r="LYH80" s="91"/>
      <c r="LYI80" s="91"/>
      <c r="LYJ80" s="91"/>
      <c r="LYK80" s="91"/>
      <c r="LYL80" s="91"/>
      <c r="LYM80" s="91"/>
      <c r="LYN80" s="91"/>
      <c r="LYO80" s="91"/>
      <c r="LYP80" s="91"/>
      <c r="LYQ80" s="91"/>
      <c r="LYR80" s="91"/>
      <c r="LYS80" s="91"/>
      <c r="LYT80" s="91"/>
      <c r="LYU80" s="91"/>
      <c r="LYV80" s="91"/>
      <c r="LYW80" s="91"/>
      <c r="LYX80" s="91"/>
      <c r="LYY80" s="91"/>
      <c r="LYZ80" s="91"/>
      <c r="LZA80" s="91"/>
      <c r="LZB80" s="91"/>
      <c r="LZC80" s="91"/>
      <c r="LZD80" s="91"/>
      <c r="LZE80" s="91"/>
      <c r="LZF80" s="91"/>
      <c r="LZG80" s="91"/>
      <c r="LZH80" s="91"/>
      <c r="LZI80" s="91"/>
      <c r="LZJ80" s="91"/>
      <c r="LZK80" s="91"/>
      <c r="LZL80" s="91"/>
      <c r="LZM80" s="91"/>
      <c r="LZN80" s="91"/>
      <c r="LZO80" s="91"/>
      <c r="LZP80" s="91"/>
      <c r="LZQ80" s="91"/>
      <c r="LZR80" s="91"/>
      <c r="LZS80" s="91"/>
      <c r="LZT80" s="91"/>
      <c r="LZU80" s="91"/>
      <c r="LZV80" s="91"/>
      <c r="LZW80" s="91"/>
      <c r="LZX80" s="91"/>
      <c r="LZY80" s="91"/>
      <c r="LZZ80" s="91"/>
      <c r="MAA80" s="91"/>
      <c r="MAB80" s="91"/>
      <c r="MAC80" s="91"/>
      <c r="MAD80" s="91"/>
      <c r="MAE80" s="91"/>
      <c r="MAF80" s="91"/>
      <c r="MAG80" s="91"/>
      <c r="MAH80" s="91"/>
      <c r="MAI80" s="91"/>
      <c r="MAJ80" s="91"/>
      <c r="MAK80" s="91"/>
      <c r="MAL80" s="91"/>
      <c r="MAM80" s="91"/>
      <c r="MAN80" s="91"/>
      <c r="MAO80" s="91"/>
      <c r="MAP80" s="91"/>
      <c r="MAQ80" s="91"/>
      <c r="MAR80" s="91"/>
      <c r="MAS80" s="91"/>
      <c r="MAT80" s="91"/>
      <c r="MAU80" s="91"/>
      <c r="MAV80" s="91"/>
      <c r="MAW80" s="91"/>
      <c r="MAX80" s="91"/>
      <c r="MAY80" s="91"/>
      <c r="MAZ80" s="91"/>
      <c r="MBA80" s="91"/>
      <c r="MBB80" s="91"/>
      <c r="MBC80" s="91"/>
      <c r="MBD80" s="91"/>
      <c r="MBE80" s="91"/>
      <c r="MBF80" s="91"/>
      <c r="MBG80" s="91"/>
      <c r="MBH80" s="91"/>
      <c r="MBI80" s="91"/>
      <c r="MBJ80" s="91"/>
      <c r="MBK80" s="91"/>
      <c r="MBL80" s="91"/>
      <c r="MBM80" s="91"/>
      <c r="MBN80" s="91"/>
      <c r="MBO80" s="91"/>
      <c r="MBP80" s="91"/>
      <c r="MBQ80" s="91"/>
      <c r="MBR80" s="91"/>
      <c r="MBS80" s="91"/>
      <c r="MBT80" s="91"/>
      <c r="MBU80" s="91"/>
      <c r="MBV80" s="91"/>
      <c r="MBW80" s="91"/>
      <c r="MBX80" s="91"/>
      <c r="MBY80" s="91"/>
      <c r="MBZ80" s="91"/>
      <c r="MCA80" s="91"/>
      <c r="MCB80" s="91"/>
      <c r="MCC80" s="91"/>
      <c r="MCD80" s="91"/>
      <c r="MCE80" s="91"/>
      <c r="MCF80" s="91"/>
      <c r="MCG80" s="91"/>
      <c r="MCH80" s="91"/>
      <c r="MCI80" s="91"/>
      <c r="MCJ80" s="91"/>
      <c r="MCK80" s="91"/>
      <c r="MCL80" s="91"/>
      <c r="MCM80" s="91"/>
      <c r="MCN80" s="91"/>
      <c r="MCO80" s="91"/>
      <c r="MCP80" s="91"/>
      <c r="MCQ80" s="91"/>
      <c r="MCR80" s="91"/>
      <c r="MCS80" s="91"/>
      <c r="MCT80" s="91"/>
      <c r="MCU80" s="91"/>
      <c r="MCV80" s="91"/>
      <c r="MCW80" s="91"/>
      <c r="MCX80" s="91"/>
      <c r="MCY80" s="91"/>
      <c r="MCZ80" s="91"/>
      <c r="MDA80" s="91"/>
      <c r="MDB80" s="91"/>
      <c r="MDC80" s="91"/>
      <c r="MDD80" s="91"/>
      <c r="MDE80" s="91"/>
      <c r="MDF80" s="91"/>
      <c r="MDG80" s="91"/>
      <c r="MDH80" s="91"/>
      <c r="MDI80" s="91"/>
      <c r="MDJ80" s="91"/>
      <c r="MDK80" s="91"/>
      <c r="MDL80" s="91"/>
      <c r="MDM80" s="91"/>
      <c r="MDN80" s="91"/>
      <c r="MDO80" s="91"/>
      <c r="MDP80" s="91"/>
      <c r="MDQ80" s="91"/>
      <c r="MDR80" s="91"/>
      <c r="MDS80" s="91"/>
      <c r="MDT80" s="91"/>
      <c r="MDU80" s="91"/>
      <c r="MDV80" s="91"/>
      <c r="MDW80" s="91"/>
      <c r="MDX80" s="91"/>
      <c r="MDY80" s="91"/>
      <c r="MDZ80" s="91"/>
      <c r="MEA80" s="91"/>
      <c r="MEB80" s="91"/>
      <c r="MEC80" s="91"/>
      <c r="MED80" s="91"/>
      <c r="MEE80" s="91"/>
      <c r="MEF80" s="91"/>
      <c r="MEG80" s="91"/>
      <c r="MEH80" s="91"/>
      <c r="MEI80" s="91"/>
      <c r="MEJ80" s="91"/>
      <c r="MEK80" s="91"/>
      <c r="MEL80" s="91"/>
      <c r="MEM80" s="91"/>
      <c r="MEN80" s="91"/>
      <c r="MEO80" s="91"/>
      <c r="MEP80" s="91"/>
      <c r="MEQ80" s="91"/>
      <c r="MER80" s="91"/>
      <c r="MES80" s="91"/>
      <c r="MET80" s="91"/>
      <c r="MEU80" s="91"/>
      <c r="MEV80" s="91"/>
      <c r="MEW80" s="91"/>
      <c r="MEX80" s="91"/>
      <c r="MEY80" s="91"/>
      <c r="MEZ80" s="91"/>
      <c r="MFA80" s="91"/>
      <c r="MFB80" s="91"/>
      <c r="MFC80" s="91"/>
      <c r="MFD80" s="91"/>
      <c r="MFE80" s="91"/>
      <c r="MFF80" s="91"/>
      <c r="MFG80" s="91"/>
      <c r="MFH80" s="91"/>
      <c r="MFI80" s="91"/>
      <c r="MFJ80" s="91"/>
      <c r="MFK80" s="91"/>
      <c r="MFL80" s="91"/>
      <c r="MFM80" s="91"/>
      <c r="MFN80" s="91"/>
      <c r="MFO80" s="91"/>
      <c r="MFP80" s="91"/>
      <c r="MFQ80" s="91"/>
      <c r="MFR80" s="91"/>
      <c r="MFS80" s="91"/>
      <c r="MFT80" s="91"/>
      <c r="MFU80" s="91"/>
      <c r="MFV80" s="91"/>
      <c r="MFW80" s="91"/>
      <c r="MFX80" s="91"/>
      <c r="MFY80" s="91"/>
      <c r="MFZ80" s="91"/>
      <c r="MGA80" s="91"/>
      <c r="MGB80" s="91"/>
      <c r="MGC80" s="91"/>
      <c r="MGD80" s="91"/>
      <c r="MGE80" s="91"/>
      <c r="MGF80" s="91"/>
      <c r="MGG80" s="91"/>
      <c r="MGH80" s="91"/>
      <c r="MGI80" s="91"/>
      <c r="MGJ80" s="91"/>
      <c r="MGK80" s="91"/>
      <c r="MGL80" s="91"/>
      <c r="MGM80" s="91"/>
      <c r="MGN80" s="91"/>
      <c r="MGO80" s="91"/>
      <c r="MGP80" s="91"/>
      <c r="MGQ80" s="91"/>
      <c r="MGR80" s="91"/>
      <c r="MGS80" s="91"/>
      <c r="MGT80" s="91"/>
      <c r="MGU80" s="91"/>
      <c r="MGV80" s="91"/>
      <c r="MGW80" s="91"/>
      <c r="MGX80" s="91"/>
      <c r="MGY80" s="91"/>
      <c r="MGZ80" s="91"/>
      <c r="MHA80" s="91"/>
      <c r="MHB80" s="91"/>
      <c r="MHC80" s="91"/>
      <c r="MHD80" s="91"/>
      <c r="MHE80" s="91"/>
      <c r="MHF80" s="91"/>
      <c r="MHG80" s="91"/>
      <c r="MHH80" s="91"/>
      <c r="MHI80" s="91"/>
      <c r="MHJ80" s="91"/>
      <c r="MHK80" s="91"/>
      <c r="MHL80" s="91"/>
      <c r="MHM80" s="91"/>
      <c r="MHN80" s="91"/>
      <c r="MHO80" s="91"/>
      <c r="MHP80" s="91"/>
      <c r="MHQ80" s="91"/>
      <c r="MHR80" s="91"/>
      <c r="MHS80" s="91"/>
      <c r="MHT80" s="91"/>
      <c r="MHU80" s="91"/>
      <c r="MHV80" s="91"/>
      <c r="MHW80" s="91"/>
      <c r="MHX80" s="91"/>
      <c r="MHY80" s="91"/>
      <c r="MHZ80" s="91"/>
      <c r="MIA80" s="91"/>
      <c r="MIB80" s="91"/>
      <c r="MIC80" s="91"/>
      <c r="MID80" s="91"/>
      <c r="MIE80" s="91"/>
      <c r="MIF80" s="91"/>
      <c r="MIG80" s="91"/>
      <c r="MIH80" s="91"/>
      <c r="MII80" s="91"/>
      <c r="MIJ80" s="91"/>
      <c r="MIK80" s="91"/>
      <c r="MIL80" s="91"/>
      <c r="MIM80" s="91"/>
      <c r="MIN80" s="91"/>
      <c r="MIO80" s="91"/>
      <c r="MIP80" s="91"/>
      <c r="MIQ80" s="91"/>
      <c r="MIR80" s="91"/>
      <c r="MIS80" s="91"/>
      <c r="MIT80" s="91"/>
      <c r="MIU80" s="91"/>
      <c r="MIV80" s="91"/>
      <c r="MIW80" s="91"/>
      <c r="MIX80" s="91"/>
      <c r="MIY80" s="91"/>
      <c r="MIZ80" s="91"/>
      <c r="MJA80" s="91"/>
      <c r="MJB80" s="91"/>
      <c r="MJC80" s="91"/>
      <c r="MJD80" s="91"/>
      <c r="MJE80" s="91"/>
      <c r="MJF80" s="91"/>
      <c r="MJG80" s="91"/>
      <c r="MJH80" s="91"/>
      <c r="MJI80" s="91"/>
      <c r="MJJ80" s="91"/>
      <c r="MJK80" s="91"/>
      <c r="MJL80" s="91"/>
      <c r="MJM80" s="91"/>
      <c r="MJN80" s="91"/>
      <c r="MJO80" s="91"/>
      <c r="MJP80" s="91"/>
      <c r="MJQ80" s="91"/>
      <c r="MJR80" s="91"/>
      <c r="MJS80" s="91"/>
      <c r="MJT80" s="91"/>
      <c r="MJU80" s="91"/>
      <c r="MJV80" s="91"/>
      <c r="MJW80" s="91"/>
      <c r="MJX80" s="91"/>
      <c r="MJY80" s="91"/>
      <c r="MJZ80" s="91"/>
      <c r="MKA80" s="91"/>
      <c r="MKB80" s="91"/>
      <c r="MKC80" s="91"/>
      <c r="MKD80" s="91"/>
      <c r="MKE80" s="91"/>
      <c r="MKF80" s="91"/>
      <c r="MKG80" s="91"/>
      <c r="MKH80" s="91"/>
      <c r="MKI80" s="91"/>
      <c r="MKJ80" s="91"/>
      <c r="MKK80" s="91"/>
      <c r="MKL80" s="91"/>
      <c r="MKM80" s="91"/>
      <c r="MKN80" s="91"/>
      <c r="MKO80" s="91"/>
      <c r="MKP80" s="91"/>
      <c r="MKQ80" s="91"/>
      <c r="MKR80" s="91"/>
      <c r="MKS80" s="91"/>
      <c r="MKT80" s="91"/>
      <c r="MKU80" s="91"/>
      <c r="MKV80" s="91"/>
      <c r="MKW80" s="91"/>
      <c r="MKX80" s="91"/>
      <c r="MKY80" s="91"/>
      <c r="MKZ80" s="91"/>
      <c r="MLA80" s="91"/>
      <c r="MLB80" s="91"/>
      <c r="MLC80" s="91"/>
      <c r="MLD80" s="91"/>
      <c r="MLE80" s="91"/>
      <c r="MLF80" s="91"/>
      <c r="MLG80" s="91"/>
      <c r="MLH80" s="91"/>
      <c r="MLI80" s="91"/>
      <c r="MLJ80" s="91"/>
      <c r="MLK80" s="91"/>
      <c r="MLL80" s="91"/>
      <c r="MLM80" s="91"/>
      <c r="MLN80" s="91"/>
      <c r="MLO80" s="91"/>
      <c r="MLP80" s="91"/>
      <c r="MLQ80" s="91"/>
      <c r="MLR80" s="91"/>
      <c r="MLS80" s="91"/>
      <c r="MLT80" s="91"/>
      <c r="MLU80" s="91"/>
      <c r="MLV80" s="91"/>
      <c r="MLW80" s="91"/>
      <c r="MLX80" s="91"/>
      <c r="MLY80" s="91"/>
      <c r="MLZ80" s="91"/>
      <c r="MMA80" s="91"/>
      <c r="MMB80" s="91"/>
      <c r="MMC80" s="91"/>
      <c r="MMD80" s="91"/>
      <c r="MME80" s="91"/>
      <c r="MMF80" s="91"/>
      <c r="MMG80" s="91"/>
      <c r="MMH80" s="91"/>
      <c r="MMI80" s="91"/>
      <c r="MMJ80" s="91"/>
      <c r="MMK80" s="91"/>
      <c r="MML80" s="91"/>
      <c r="MMM80" s="91"/>
      <c r="MMN80" s="91"/>
      <c r="MMO80" s="91"/>
      <c r="MMP80" s="91"/>
      <c r="MMQ80" s="91"/>
      <c r="MMR80" s="91"/>
      <c r="MMS80" s="91"/>
      <c r="MMT80" s="91"/>
      <c r="MMU80" s="91"/>
      <c r="MMV80" s="91"/>
      <c r="MMW80" s="91"/>
      <c r="MMX80" s="91"/>
      <c r="MMY80" s="91"/>
      <c r="MMZ80" s="91"/>
      <c r="MNA80" s="91"/>
      <c r="MNB80" s="91"/>
      <c r="MNC80" s="91"/>
      <c r="MND80" s="91"/>
      <c r="MNE80" s="91"/>
      <c r="MNF80" s="91"/>
      <c r="MNG80" s="91"/>
      <c r="MNH80" s="91"/>
      <c r="MNI80" s="91"/>
      <c r="MNJ80" s="91"/>
      <c r="MNK80" s="91"/>
      <c r="MNL80" s="91"/>
      <c r="MNM80" s="91"/>
      <c r="MNN80" s="91"/>
      <c r="MNO80" s="91"/>
      <c r="MNP80" s="91"/>
      <c r="MNQ80" s="91"/>
      <c r="MNR80" s="91"/>
      <c r="MNS80" s="91"/>
      <c r="MNT80" s="91"/>
      <c r="MNU80" s="91"/>
      <c r="MNV80" s="91"/>
      <c r="MNW80" s="91"/>
      <c r="MNX80" s="91"/>
      <c r="MNY80" s="91"/>
      <c r="MNZ80" s="91"/>
      <c r="MOA80" s="91"/>
      <c r="MOB80" s="91"/>
      <c r="MOC80" s="91"/>
      <c r="MOD80" s="91"/>
      <c r="MOE80" s="91"/>
      <c r="MOF80" s="91"/>
      <c r="MOG80" s="91"/>
      <c r="MOH80" s="91"/>
      <c r="MOI80" s="91"/>
      <c r="MOJ80" s="91"/>
      <c r="MOK80" s="91"/>
      <c r="MOL80" s="91"/>
      <c r="MOM80" s="91"/>
      <c r="MON80" s="91"/>
      <c r="MOO80" s="91"/>
      <c r="MOP80" s="91"/>
      <c r="MOQ80" s="91"/>
      <c r="MOR80" s="91"/>
      <c r="MOS80" s="91"/>
      <c r="MOT80" s="91"/>
      <c r="MOU80" s="91"/>
      <c r="MOV80" s="91"/>
      <c r="MOW80" s="91"/>
      <c r="MOX80" s="91"/>
      <c r="MOY80" s="91"/>
      <c r="MOZ80" s="91"/>
      <c r="MPA80" s="91"/>
      <c r="MPB80" s="91"/>
      <c r="MPC80" s="91"/>
      <c r="MPD80" s="91"/>
      <c r="MPE80" s="91"/>
      <c r="MPF80" s="91"/>
      <c r="MPG80" s="91"/>
      <c r="MPH80" s="91"/>
      <c r="MPI80" s="91"/>
      <c r="MPJ80" s="91"/>
      <c r="MPK80" s="91"/>
      <c r="MPL80" s="91"/>
      <c r="MPM80" s="91"/>
      <c r="MPN80" s="91"/>
      <c r="MPO80" s="91"/>
      <c r="MPP80" s="91"/>
      <c r="MPQ80" s="91"/>
      <c r="MPR80" s="91"/>
      <c r="MPS80" s="91"/>
      <c r="MPT80" s="91"/>
      <c r="MPU80" s="91"/>
      <c r="MPV80" s="91"/>
      <c r="MPW80" s="91"/>
      <c r="MPX80" s="91"/>
      <c r="MPY80" s="91"/>
      <c r="MPZ80" s="91"/>
      <c r="MQA80" s="91"/>
      <c r="MQB80" s="91"/>
      <c r="MQC80" s="91"/>
      <c r="MQD80" s="91"/>
      <c r="MQE80" s="91"/>
      <c r="MQF80" s="91"/>
      <c r="MQG80" s="91"/>
      <c r="MQH80" s="91"/>
      <c r="MQI80" s="91"/>
      <c r="MQJ80" s="91"/>
      <c r="MQK80" s="91"/>
      <c r="MQL80" s="91"/>
      <c r="MQM80" s="91"/>
      <c r="MQN80" s="91"/>
      <c r="MQO80" s="91"/>
      <c r="MQP80" s="91"/>
      <c r="MQQ80" s="91"/>
      <c r="MQR80" s="91"/>
      <c r="MQS80" s="91"/>
      <c r="MQT80" s="91"/>
      <c r="MQU80" s="91"/>
      <c r="MQV80" s="91"/>
      <c r="MQW80" s="91"/>
      <c r="MQX80" s="91"/>
      <c r="MQY80" s="91"/>
      <c r="MQZ80" s="91"/>
      <c r="MRA80" s="91"/>
      <c r="MRB80" s="91"/>
      <c r="MRC80" s="91"/>
      <c r="MRD80" s="91"/>
      <c r="MRE80" s="91"/>
      <c r="MRF80" s="91"/>
      <c r="MRG80" s="91"/>
      <c r="MRH80" s="91"/>
      <c r="MRI80" s="91"/>
      <c r="MRJ80" s="91"/>
      <c r="MRK80" s="91"/>
      <c r="MRL80" s="91"/>
      <c r="MRM80" s="91"/>
      <c r="MRN80" s="91"/>
      <c r="MRO80" s="91"/>
      <c r="MRP80" s="91"/>
      <c r="MRQ80" s="91"/>
      <c r="MRR80" s="91"/>
      <c r="MRS80" s="91"/>
      <c r="MRT80" s="91"/>
      <c r="MRU80" s="91"/>
      <c r="MRV80" s="91"/>
      <c r="MRW80" s="91"/>
      <c r="MRX80" s="91"/>
      <c r="MRY80" s="91"/>
      <c r="MRZ80" s="91"/>
      <c r="MSA80" s="91"/>
      <c r="MSB80" s="91"/>
      <c r="MSC80" s="91"/>
      <c r="MSD80" s="91"/>
      <c r="MSE80" s="91"/>
      <c r="MSF80" s="91"/>
      <c r="MSG80" s="91"/>
      <c r="MSH80" s="91"/>
      <c r="MSI80" s="91"/>
      <c r="MSJ80" s="91"/>
      <c r="MSK80" s="91"/>
      <c r="MSL80" s="91"/>
      <c r="MSM80" s="91"/>
      <c r="MSN80" s="91"/>
      <c r="MSO80" s="91"/>
      <c r="MSP80" s="91"/>
      <c r="MSQ80" s="91"/>
      <c r="MSR80" s="91"/>
      <c r="MSS80" s="91"/>
      <c r="MST80" s="91"/>
      <c r="MSU80" s="91"/>
      <c r="MSV80" s="91"/>
      <c r="MSW80" s="91"/>
      <c r="MSX80" s="91"/>
      <c r="MSY80" s="91"/>
      <c r="MSZ80" s="91"/>
      <c r="MTA80" s="91"/>
      <c r="MTB80" s="91"/>
      <c r="MTC80" s="91"/>
      <c r="MTD80" s="91"/>
      <c r="MTE80" s="91"/>
      <c r="MTF80" s="91"/>
      <c r="MTG80" s="91"/>
      <c r="MTH80" s="91"/>
      <c r="MTI80" s="91"/>
      <c r="MTJ80" s="91"/>
      <c r="MTK80" s="91"/>
      <c r="MTL80" s="91"/>
      <c r="MTM80" s="91"/>
      <c r="MTN80" s="91"/>
      <c r="MTO80" s="91"/>
      <c r="MTP80" s="91"/>
      <c r="MTQ80" s="91"/>
      <c r="MTR80" s="91"/>
      <c r="MTS80" s="91"/>
      <c r="MTT80" s="91"/>
      <c r="MTU80" s="91"/>
      <c r="MTV80" s="91"/>
      <c r="MTW80" s="91"/>
      <c r="MTX80" s="91"/>
      <c r="MTY80" s="91"/>
      <c r="MTZ80" s="91"/>
      <c r="MUA80" s="91"/>
      <c r="MUB80" s="91"/>
      <c r="MUC80" s="91"/>
      <c r="MUD80" s="91"/>
      <c r="MUE80" s="91"/>
      <c r="MUF80" s="91"/>
      <c r="MUG80" s="91"/>
      <c r="MUH80" s="91"/>
      <c r="MUI80" s="91"/>
      <c r="MUJ80" s="91"/>
      <c r="MUK80" s="91"/>
      <c r="MUL80" s="91"/>
      <c r="MUM80" s="91"/>
      <c r="MUN80" s="91"/>
      <c r="MUO80" s="91"/>
      <c r="MUP80" s="91"/>
      <c r="MUQ80" s="91"/>
      <c r="MUR80" s="91"/>
      <c r="MUS80" s="91"/>
      <c r="MUT80" s="91"/>
      <c r="MUU80" s="91"/>
      <c r="MUV80" s="91"/>
      <c r="MUW80" s="91"/>
      <c r="MUX80" s="91"/>
      <c r="MUY80" s="91"/>
      <c r="MUZ80" s="91"/>
      <c r="MVA80" s="91"/>
      <c r="MVB80" s="91"/>
      <c r="MVC80" s="91"/>
      <c r="MVD80" s="91"/>
      <c r="MVE80" s="91"/>
      <c r="MVF80" s="91"/>
      <c r="MVG80" s="91"/>
      <c r="MVH80" s="91"/>
      <c r="MVI80" s="91"/>
      <c r="MVJ80" s="91"/>
      <c r="MVK80" s="91"/>
      <c r="MVL80" s="91"/>
      <c r="MVM80" s="91"/>
      <c r="MVN80" s="91"/>
      <c r="MVO80" s="91"/>
      <c r="MVP80" s="91"/>
      <c r="MVQ80" s="91"/>
      <c r="MVR80" s="91"/>
      <c r="MVS80" s="91"/>
      <c r="MVT80" s="91"/>
      <c r="MVU80" s="91"/>
      <c r="MVV80" s="91"/>
      <c r="MVW80" s="91"/>
      <c r="MVX80" s="91"/>
      <c r="MVY80" s="91"/>
      <c r="MVZ80" s="91"/>
      <c r="MWA80" s="91"/>
      <c r="MWB80" s="91"/>
      <c r="MWC80" s="91"/>
      <c r="MWD80" s="91"/>
      <c r="MWE80" s="91"/>
      <c r="MWF80" s="91"/>
      <c r="MWG80" s="91"/>
      <c r="MWH80" s="91"/>
      <c r="MWI80" s="91"/>
      <c r="MWJ80" s="91"/>
      <c r="MWK80" s="91"/>
      <c r="MWL80" s="91"/>
      <c r="MWM80" s="91"/>
      <c r="MWN80" s="91"/>
      <c r="MWO80" s="91"/>
      <c r="MWP80" s="91"/>
      <c r="MWQ80" s="91"/>
      <c r="MWR80" s="91"/>
      <c r="MWS80" s="91"/>
      <c r="MWT80" s="91"/>
      <c r="MWU80" s="91"/>
      <c r="MWV80" s="91"/>
      <c r="MWW80" s="91"/>
      <c r="MWX80" s="91"/>
      <c r="MWY80" s="91"/>
      <c r="MWZ80" s="91"/>
      <c r="MXA80" s="91"/>
      <c r="MXB80" s="91"/>
      <c r="MXC80" s="91"/>
      <c r="MXD80" s="91"/>
      <c r="MXE80" s="91"/>
      <c r="MXF80" s="91"/>
      <c r="MXG80" s="91"/>
      <c r="MXH80" s="91"/>
      <c r="MXI80" s="91"/>
      <c r="MXJ80" s="91"/>
      <c r="MXK80" s="91"/>
      <c r="MXL80" s="91"/>
      <c r="MXM80" s="91"/>
      <c r="MXN80" s="91"/>
      <c r="MXO80" s="91"/>
      <c r="MXP80" s="91"/>
      <c r="MXQ80" s="91"/>
      <c r="MXR80" s="91"/>
      <c r="MXS80" s="91"/>
      <c r="MXT80" s="91"/>
      <c r="MXU80" s="91"/>
      <c r="MXV80" s="91"/>
      <c r="MXW80" s="91"/>
      <c r="MXX80" s="91"/>
      <c r="MXY80" s="91"/>
      <c r="MXZ80" s="91"/>
      <c r="MYA80" s="91"/>
      <c r="MYB80" s="91"/>
      <c r="MYC80" s="91"/>
      <c r="MYD80" s="91"/>
      <c r="MYE80" s="91"/>
      <c r="MYF80" s="91"/>
      <c r="MYG80" s="91"/>
      <c r="MYH80" s="91"/>
      <c r="MYI80" s="91"/>
      <c r="MYJ80" s="91"/>
      <c r="MYK80" s="91"/>
      <c r="MYL80" s="91"/>
      <c r="MYM80" s="91"/>
      <c r="MYN80" s="91"/>
      <c r="MYO80" s="91"/>
      <c r="MYP80" s="91"/>
      <c r="MYQ80" s="91"/>
      <c r="MYR80" s="91"/>
      <c r="MYS80" s="91"/>
      <c r="MYT80" s="91"/>
      <c r="MYU80" s="91"/>
      <c r="MYV80" s="91"/>
      <c r="MYW80" s="91"/>
      <c r="MYX80" s="91"/>
      <c r="MYY80" s="91"/>
      <c r="MYZ80" s="91"/>
      <c r="MZA80" s="91"/>
      <c r="MZB80" s="91"/>
      <c r="MZC80" s="91"/>
      <c r="MZD80" s="91"/>
      <c r="MZE80" s="91"/>
      <c r="MZF80" s="91"/>
      <c r="MZG80" s="91"/>
      <c r="MZH80" s="91"/>
      <c r="MZI80" s="91"/>
      <c r="MZJ80" s="91"/>
      <c r="MZK80" s="91"/>
      <c r="MZL80" s="91"/>
      <c r="MZM80" s="91"/>
      <c r="MZN80" s="91"/>
      <c r="MZO80" s="91"/>
      <c r="MZP80" s="91"/>
      <c r="MZQ80" s="91"/>
      <c r="MZR80" s="91"/>
      <c r="MZS80" s="91"/>
      <c r="MZT80" s="91"/>
      <c r="MZU80" s="91"/>
      <c r="MZV80" s="91"/>
      <c r="MZW80" s="91"/>
      <c r="MZX80" s="91"/>
      <c r="MZY80" s="91"/>
      <c r="MZZ80" s="91"/>
      <c r="NAA80" s="91"/>
      <c r="NAB80" s="91"/>
      <c r="NAC80" s="91"/>
      <c r="NAD80" s="91"/>
      <c r="NAE80" s="91"/>
      <c r="NAF80" s="91"/>
      <c r="NAG80" s="91"/>
      <c r="NAH80" s="91"/>
      <c r="NAI80" s="91"/>
      <c r="NAJ80" s="91"/>
      <c r="NAK80" s="91"/>
      <c r="NAL80" s="91"/>
      <c r="NAM80" s="91"/>
      <c r="NAN80" s="91"/>
      <c r="NAO80" s="91"/>
      <c r="NAP80" s="91"/>
      <c r="NAQ80" s="91"/>
      <c r="NAR80" s="91"/>
      <c r="NAS80" s="91"/>
      <c r="NAT80" s="91"/>
      <c r="NAU80" s="91"/>
      <c r="NAV80" s="91"/>
      <c r="NAW80" s="91"/>
      <c r="NAX80" s="91"/>
      <c r="NAY80" s="91"/>
      <c r="NAZ80" s="91"/>
      <c r="NBA80" s="91"/>
      <c r="NBB80" s="91"/>
      <c r="NBC80" s="91"/>
      <c r="NBD80" s="91"/>
      <c r="NBE80" s="91"/>
      <c r="NBF80" s="91"/>
      <c r="NBG80" s="91"/>
      <c r="NBH80" s="91"/>
      <c r="NBI80" s="91"/>
      <c r="NBJ80" s="91"/>
      <c r="NBK80" s="91"/>
      <c r="NBL80" s="91"/>
      <c r="NBM80" s="91"/>
      <c r="NBN80" s="91"/>
      <c r="NBO80" s="91"/>
      <c r="NBP80" s="91"/>
      <c r="NBQ80" s="91"/>
      <c r="NBR80" s="91"/>
      <c r="NBS80" s="91"/>
      <c r="NBT80" s="91"/>
      <c r="NBU80" s="91"/>
      <c r="NBV80" s="91"/>
      <c r="NBW80" s="91"/>
      <c r="NBX80" s="91"/>
      <c r="NBY80" s="91"/>
      <c r="NBZ80" s="91"/>
      <c r="NCA80" s="91"/>
      <c r="NCB80" s="91"/>
      <c r="NCC80" s="91"/>
      <c r="NCD80" s="91"/>
      <c r="NCE80" s="91"/>
      <c r="NCF80" s="91"/>
      <c r="NCG80" s="91"/>
      <c r="NCH80" s="91"/>
      <c r="NCI80" s="91"/>
      <c r="NCJ80" s="91"/>
      <c r="NCK80" s="91"/>
      <c r="NCL80" s="91"/>
      <c r="NCM80" s="91"/>
      <c r="NCN80" s="91"/>
      <c r="NCO80" s="91"/>
      <c r="NCP80" s="91"/>
      <c r="NCQ80" s="91"/>
      <c r="NCR80" s="91"/>
      <c r="NCS80" s="91"/>
      <c r="NCT80" s="91"/>
      <c r="NCU80" s="91"/>
      <c r="NCV80" s="91"/>
      <c r="NCW80" s="91"/>
      <c r="NCX80" s="91"/>
      <c r="NCY80" s="91"/>
      <c r="NCZ80" s="91"/>
      <c r="NDA80" s="91"/>
      <c r="NDB80" s="91"/>
      <c r="NDC80" s="91"/>
      <c r="NDD80" s="91"/>
      <c r="NDE80" s="91"/>
      <c r="NDF80" s="91"/>
      <c r="NDG80" s="91"/>
      <c r="NDH80" s="91"/>
      <c r="NDI80" s="91"/>
      <c r="NDJ80" s="91"/>
      <c r="NDK80" s="91"/>
      <c r="NDL80" s="91"/>
      <c r="NDM80" s="91"/>
      <c r="NDN80" s="91"/>
      <c r="NDO80" s="91"/>
      <c r="NDP80" s="91"/>
      <c r="NDQ80" s="91"/>
      <c r="NDR80" s="91"/>
      <c r="NDS80" s="91"/>
      <c r="NDT80" s="91"/>
      <c r="NDU80" s="91"/>
      <c r="NDV80" s="91"/>
      <c r="NDW80" s="91"/>
      <c r="NDX80" s="91"/>
      <c r="NDY80" s="91"/>
      <c r="NDZ80" s="91"/>
      <c r="NEA80" s="91"/>
      <c r="NEB80" s="91"/>
      <c r="NEC80" s="91"/>
      <c r="NED80" s="91"/>
      <c r="NEE80" s="91"/>
      <c r="NEF80" s="91"/>
      <c r="NEG80" s="91"/>
      <c r="NEH80" s="91"/>
      <c r="NEI80" s="91"/>
      <c r="NEJ80" s="91"/>
      <c r="NEK80" s="91"/>
      <c r="NEL80" s="91"/>
      <c r="NEM80" s="91"/>
      <c r="NEN80" s="91"/>
      <c r="NEO80" s="91"/>
      <c r="NEP80" s="91"/>
      <c r="NEQ80" s="91"/>
      <c r="NER80" s="91"/>
      <c r="NES80" s="91"/>
      <c r="NET80" s="91"/>
      <c r="NEU80" s="91"/>
      <c r="NEV80" s="91"/>
      <c r="NEW80" s="91"/>
      <c r="NEX80" s="91"/>
      <c r="NEY80" s="91"/>
      <c r="NEZ80" s="91"/>
      <c r="NFA80" s="91"/>
      <c r="NFB80" s="91"/>
      <c r="NFC80" s="91"/>
      <c r="NFD80" s="91"/>
      <c r="NFE80" s="91"/>
      <c r="NFF80" s="91"/>
      <c r="NFG80" s="91"/>
      <c r="NFH80" s="91"/>
      <c r="NFI80" s="91"/>
      <c r="NFJ80" s="91"/>
      <c r="NFK80" s="91"/>
      <c r="NFL80" s="91"/>
      <c r="NFM80" s="91"/>
      <c r="NFN80" s="91"/>
      <c r="NFO80" s="91"/>
      <c r="NFP80" s="91"/>
      <c r="NFQ80" s="91"/>
      <c r="NFR80" s="91"/>
      <c r="NFS80" s="91"/>
      <c r="NFT80" s="91"/>
      <c r="NFU80" s="91"/>
      <c r="NFV80" s="91"/>
      <c r="NFW80" s="91"/>
      <c r="NFX80" s="91"/>
      <c r="NFY80" s="91"/>
      <c r="NFZ80" s="91"/>
      <c r="NGA80" s="91"/>
      <c r="NGB80" s="91"/>
      <c r="NGC80" s="91"/>
      <c r="NGD80" s="91"/>
      <c r="NGE80" s="91"/>
      <c r="NGF80" s="91"/>
      <c r="NGG80" s="91"/>
      <c r="NGH80" s="91"/>
      <c r="NGI80" s="91"/>
      <c r="NGJ80" s="91"/>
      <c r="NGK80" s="91"/>
      <c r="NGL80" s="91"/>
      <c r="NGM80" s="91"/>
      <c r="NGN80" s="91"/>
      <c r="NGO80" s="91"/>
      <c r="NGP80" s="91"/>
      <c r="NGQ80" s="91"/>
      <c r="NGR80" s="91"/>
      <c r="NGS80" s="91"/>
      <c r="NGT80" s="91"/>
      <c r="NGU80" s="91"/>
      <c r="NGV80" s="91"/>
      <c r="NGW80" s="91"/>
      <c r="NGX80" s="91"/>
      <c r="NGY80" s="91"/>
      <c r="NGZ80" s="91"/>
      <c r="NHA80" s="91"/>
      <c r="NHB80" s="91"/>
      <c r="NHC80" s="91"/>
      <c r="NHD80" s="91"/>
      <c r="NHE80" s="91"/>
      <c r="NHF80" s="91"/>
      <c r="NHG80" s="91"/>
      <c r="NHH80" s="91"/>
      <c r="NHI80" s="91"/>
      <c r="NHJ80" s="91"/>
      <c r="NHK80" s="91"/>
      <c r="NHL80" s="91"/>
      <c r="NHM80" s="91"/>
      <c r="NHN80" s="91"/>
      <c r="NHO80" s="91"/>
      <c r="NHP80" s="91"/>
      <c r="NHQ80" s="91"/>
      <c r="NHR80" s="91"/>
      <c r="NHS80" s="91"/>
      <c r="NHT80" s="91"/>
      <c r="NHU80" s="91"/>
      <c r="NHV80" s="91"/>
      <c r="NHW80" s="91"/>
      <c r="NHX80" s="91"/>
      <c r="NHY80" s="91"/>
      <c r="NHZ80" s="91"/>
      <c r="NIA80" s="91"/>
      <c r="NIB80" s="91"/>
      <c r="NIC80" s="91"/>
      <c r="NID80" s="91"/>
      <c r="NIE80" s="91"/>
      <c r="NIF80" s="91"/>
      <c r="NIG80" s="91"/>
      <c r="NIH80" s="91"/>
      <c r="NII80" s="91"/>
      <c r="NIJ80" s="91"/>
      <c r="NIK80" s="91"/>
      <c r="NIL80" s="91"/>
      <c r="NIM80" s="91"/>
      <c r="NIN80" s="91"/>
      <c r="NIO80" s="91"/>
      <c r="NIP80" s="91"/>
      <c r="NIQ80" s="91"/>
      <c r="NIR80" s="91"/>
      <c r="NIS80" s="91"/>
      <c r="NIT80" s="91"/>
      <c r="NIU80" s="91"/>
      <c r="NIV80" s="91"/>
      <c r="NIW80" s="91"/>
      <c r="NIX80" s="91"/>
      <c r="NIY80" s="91"/>
      <c r="NIZ80" s="91"/>
      <c r="NJA80" s="91"/>
      <c r="NJB80" s="91"/>
      <c r="NJC80" s="91"/>
      <c r="NJD80" s="91"/>
      <c r="NJE80" s="91"/>
      <c r="NJF80" s="91"/>
      <c r="NJG80" s="91"/>
      <c r="NJH80" s="91"/>
      <c r="NJI80" s="91"/>
      <c r="NJJ80" s="91"/>
      <c r="NJK80" s="91"/>
      <c r="NJL80" s="91"/>
      <c r="NJM80" s="91"/>
      <c r="NJN80" s="91"/>
      <c r="NJO80" s="91"/>
      <c r="NJP80" s="91"/>
      <c r="NJQ80" s="91"/>
      <c r="NJR80" s="91"/>
      <c r="NJS80" s="91"/>
      <c r="NJT80" s="91"/>
      <c r="NJU80" s="91"/>
      <c r="NJV80" s="91"/>
      <c r="NJW80" s="91"/>
      <c r="NJX80" s="91"/>
      <c r="NJY80" s="91"/>
      <c r="NJZ80" s="91"/>
      <c r="NKA80" s="91"/>
      <c r="NKB80" s="91"/>
      <c r="NKC80" s="91"/>
      <c r="NKD80" s="91"/>
      <c r="NKE80" s="91"/>
      <c r="NKF80" s="91"/>
      <c r="NKG80" s="91"/>
      <c r="NKH80" s="91"/>
      <c r="NKI80" s="91"/>
      <c r="NKJ80" s="91"/>
      <c r="NKK80" s="91"/>
      <c r="NKL80" s="91"/>
      <c r="NKM80" s="91"/>
      <c r="NKN80" s="91"/>
      <c r="NKO80" s="91"/>
      <c r="NKP80" s="91"/>
      <c r="NKQ80" s="91"/>
      <c r="NKR80" s="91"/>
      <c r="NKS80" s="91"/>
      <c r="NKT80" s="91"/>
      <c r="NKU80" s="91"/>
      <c r="NKV80" s="91"/>
      <c r="NKW80" s="91"/>
      <c r="NKX80" s="91"/>
      <c r="NKY80" s="91"/>
      <c r="NKZ80" s="91"/>
      <c r="NLA80" s="91"/>
      <c r="NLB80" s="91"/>
      <c r="NLC80" s="91"/>
      <c r="NLD80" s="91"/>
      <c r="NLE80" s="91"/>
      <c r="NLF80" s="91"/>
      <c r="NLG80" s="91"/>
      <c r="NLH80" s="91"/>
      <c r="NLI80" s="91"/>
      <c r="NLJ80" s="91"/>
      <c r="NLK80" s="91"/>
      <c r="NLL80" s="91"/>
      <c r="NLM80" s="91"/>
      <c r="NLN80" s="91"/>
      <c r="NLO80" s="91"/>
      <c r="NLP80" s="91"/>
      <c r="NLQ80" s="91"/>
      <c r="NLR80" s="91"/>
      <c r="NLS80" s="91"/>
      <c r="NLT80" s="91"/>
      <c r="NLU80" s="91"/>
      <c r="NLV80" s="91"/>
      <c r="NLW80" s="91"/>
      <c r="NLX80" s="91"/>
      <c r="NLY80" s="91"/>
      <c r="NLZ80" s="91"/>
      <c r="NMA80" s="91"/>
      <c r="NMB80" s="91"/>
      <c r="NMC80" s="91"/>
      <c r="NMD80" s="91"/>
      <c r="NME80" s="91"/>
      <c r="NMF80" s="91"/>
      <c r="NMG80" s="91"/>
      <c r="NMH80" s="91"/>
      <c r="NMI80" s="91"/>
      <c r="NMJ80" s="91"/>
      <c r="NMK80" s="91"/>
      <c r="NML80" s="91"/>
      <c r="NMM80" s="91"/>
      <c r="NMN80" s="91"/>
      <c r="NMO80" s="91"/>
      <c r="NMP80" s="91"/>
      <c r="NMQ80" s="91"/>
      <c r="NMR80" s="91"/>
      <c r="NMS80" s="91"/>
      <c r="NMT80" s="91"/>
      <c r="NMU80" s="91"/>
      <c r="NMV80" s="91"/>
      <c r="NMW80" s="91"/>
      <c r="NMX80" s="91"/>
      <c r="NMY80" s="91"/>
      <c r="NMZ80" s="91"/>
      <c r="NNA80" s="91"/>
      <c r="NNB80" s="91"/>
      <c r="NNC80" s="91"/>
      <c r="NND80" s="91"/>
      <c r="NNE80" s="91"/>
      <c r="NNF80" s="91"/>
      <c r="NNG80" s="91"/>
      <c r="NNH80" s="91"/>
      <c r="NNI80" s="91"/>
      <c r="NNJ80" s="91"/>
      <c r="NNK80" s="91"/>
      <c r="NNL80" s="91"/>
      <c r="NNM80" s="91"/>
      <c r="NNN80" s="91"/>
      <c r="NNO80" s="91"/>
      <c r="NNP80" s="91"/>
      <c r="NNQ80" s="91"/>
      <c r="NNR80" s="91"/>
      <c r="NNS80" s="91"/>
      <c r="NNT80" s="91"/>
      <c r="NNU80" s="91"/>
      <c r="NNV80" s="91"/>
      <c r="NNW80" s="91"/>
      <c r="NNX80" s="91"/>
      <c r="NNY80" s="91"/>
      <c r="NNZ80" s="91"/>
      <c r="NOA80" s="91"/>
      <c r="NOB80" s="91"/>
      <c r="NOC80" s="91"/>
      <c r="NOD80" s="91"/>
      <c r="NOE80" s="91"/>
      <c r="NOF80" s="91"/>
      <c r="NOG80" s="91"/>
      <c r="NOH80" s="91"/>
      <c r="NOI80" s="91"/>
      <c r="NOJ80" s="91"/>
      <c r="NOK80" s="91"/>
      <c r="NOL80" s="91"/>
      <c r="NOM80" s="91"/>
      <c r="NON80" s="91"/>
      <c r="NOO80" s="91"/>
      <c r="NOP80" s="91"/>
      <c r="NOQ80" s="91"/>
      <c r="NOR80" s="91"/>
      <c r="NOS80" s="91"/>
      <c r="NOT80" s="91"/>
      <c r="NOU80" s="91"/>
      <c r="NOV80" s="91"/>
      <c r="NOW80" s="91"/>
      <c r="NOX80" s="91"/>
      <c r="NOY80" s="91"/>
      <c r="NOZ80" s="91"/>
      <c r="NPA80" s="91"/>
      <c r="NPB80" s="91"/>
      <c r="NPC80" s="91"/>
      <c r="NPD80" s="91"/>
      <c r="NPE80" s="91"/>
      <c r="NPF80" s="91"/>
      <c r="NPG80" s="91"/>
      <c r="NPH80" s="91"/>
      <c r="NPI80" s="91"/>
      <c r="NPJ80" s="91"/>
      <c r="NPK80" s="91"/>
      <c r="NPL80" s="91"/>
      <c r="NPM80" s="91"/>
      <c r="NPN80" s="91"/>
      <c r="NPO80" s="91"/>
      <c r="NPP80" s="91"/>
      <c r="NPQ80" s="91"/>
      <c r="NPR80" s="91"/>
      <c r="NPS80" s="91"/>
      <c r="NPT80" s="91"/>
      <c r="NPU80" s="91"/>
      <c r="NPV80" s="91"/>
      <c r="NPW80" s="91"/>
      <c r="NPX80" s="91"/>
      <c r="NPY80" s="91"/>
      <c r="NPZ80" s="91"/>
      <c r="NQA80" s="91"/>
      <c r="NQB80" s="91"/>
      <c r="NQC80" s="91"/>
      <c r="NQD80" s="91"/>
      <c r="NQE80" s="91"/>
      <c r="NQF80" s="91"/>
      <c r="NQG80" s="91"/>
      <c r="NQH80" s="91"/>
      <c r="NQI80" s="91"/>
      <c r="NQJ80" s="91"/>
      <c r="NQK80" s="91"/>
      <c r="NQL80" s="91"/>
      <c r="NQM80" s="91"/>
      <c r="NQN80" s="91"/>
      <c r="NQO80" s="91"/>
      <c r="NQP80" s="91"/>
      <c r="NQQ80" s="91"/>
      <c r="NQR80" s="91"/>
      <c r="NQS80" s="91"/>
      <c r="NQT80" s="91"/>
      <c r="NQU80" s="91"/>
      <c r="NQV80" s="91"/>
      <c r="NQW80" s="91"/>
      <c r="NQX80" s="91"/>
      <c r="NQY80" s="91"/>
      <c r="NQZ80" s="91"/>
      <c r="NRA80" s="91"/>
      <c r="NRB80" s="91"/>
      <c r="NRC80" s="91"/>
      <c r="NRD80" s="91"/>
      <c r="NRE80" s="91"/>
      <c r="NRF80" s="91"/>
      <c r="NRG80" s="91"/>
      <c r="NRH80" s="91"/>
      <c r="NRI80" s="91"/>
      <c r="NRJ80" s="91"/>
      <c r="NRK80" s="91"/>
      <c r="NRL80" s="91"/>
      <c r="NRM80" s="91"/>
      <c r="NRN80" s="91"/>
      <c r="NRO80" s="91"/>
      <c r="NRP80" s="91"/>
      <c r="NRQ80" s="91"/>
      <c r="NRR80" s="91"/>
      <c r="NRS80" s="91"/>
      <c r="NRT80" s="91"/>
      <c r="NRU80" s="91"/>
      <c r="NRV80" s="91"/>
      <c r="NRW80" s="91"/>
      <c r="NRX80" s="91"/>
      <c r="NRY80" s="91"/>
      <c r="NRZ80" s="91"/>
      <c r="NSA80" s="91"/>
      <c r="NSB80" s="91"/>
      <c r="NSC80" s="91"/>
      <c r="NSD80" s="91"/>
      <c r="NSE80" s="91"/>
      <c r="NSF80" s="91"/>
      <c r="NSG80" s="91"/>
      <c r="NSH80" s="91"/>
      <c r="NSI80" s="91"/>
      <c r="NSJ80" s="91"/>
      <c r="NSK80" s="91"/>
      <c r="NSL80" s="91"/>
      <c r="NSM80" s="91"/>
      <c r="NSN80" s="91"/>
      <c r="NSO80" s="91"/>
      <c r="NSP80" s="91"/>
      <c r="NSQ80" s="91"/>
      <c r="NSR80" s="91"/>
      <c r="NSS80" s="91"/>
      <c r="NST80" s="91"/>
      <c r="NSU80" s="91"/>
      <c r="NSV80" s="91"/>
      <c r="NSW80" s="91"/>
      <c r="NSX80" s="91"/>
      <c r="NSY80" s="91"/>
      <c r="NSZ80" s="91"/>
      <c r="NTA80" s="91"/>
      <c r="NTB80" s="91"/>
      <c r="NTC80" s="91"/>
      <c r="NTD80" s="91"/>
      <c r="NTE80" s="91"/>
      <c r="NTF80" s="91"/>
      <c r="NTG80" s="91"/>
      <c r="NTH80" s="91"/>
      <c r="NTI80" s="91"/>
      <c r="NTJ80" s="91"/>
      <c r="NTK80" s="91"/>
      <c r="NTL80" s="91"/>
      <c r="NTM80" s="91"/>
      <c r="NTN80" s="91"/>
      <c r="NTO80" s="91"/>
      <c r="NTP80" s="91"/>
      <c r="NTQ80" s="91"/>
      <c r="NTR80" s="91"/>
      <c r="NTS80" s="91"/>
      <c r="NTT80" s="91"/>
      <c r="NTU80" s="91"/>
      <c r="NTV80" s="91"/>
      <c r="NTW80" s="91"/>
      <c r="NTX80" s="91"/>
      <c r="NTY80" s="91"/>
      <c r="NTZ80" s="91"/>
      <c r="NUA80" s="91"/>
      <c r="NUB80" s="91"/>
      <c r="NUC80" s="91"/>
      <c r="NUD80" s="91"/>
      <c r="NUE80" s="91"/>
      <c r="NUF80" s="91"/>
      <c r="NUG80" s="91"/>
      <c r="NUH80" s="91"/>
      <c r="NUI80" s="91"/>
      <c r="NUJ80" s="91"/>
      <c r="NUK80" s="91"/>
      <c r="NUL80" s="91"/>
      <c r="NUM80" s="91"/>
      <c r="NUN80" s="91"/>
      <c r="NUO80" s="91"/>
      <c r="NUP80" s="91"/>
      <c r="NUQ80" s="91"/>
      <c r="NUR80" s="91"/>
      <c r="NUS80" s="91"/>
      <c r="NUT80" s="91"/>
      <c r="NUU80" s="91"/>
      <c r="NUV80" s="91"/>
      <c r="NUW80" s="91"/>
      <c r="NUX80" s="91"/>
      <c r="NUY80" s="91"/>
      <c r="NUZ80" s="91"/>
      <c r="NVA80" s="91"/>
      <c r="NVB80" s="91"/>
      <c r="NVC80" s="91"/>
      <c r="NVD80" s="91"/>
      <c r="NVE80" s="91"/>
      <c r="NVF80" s="91"/>
      <c r="NVG80" s="91"/>
      <c r="NVH80" s="91"/>
      <c r="NVI80" s="91"/>
      <c r="NVJ80" s="91"/>
      <c r="NVK80" s="91"/>
      <c r="NVL80" s="91"/>
      <c r="NVM80" s="91"/>
      <c r="NVN80" s="91"/>
      <c r="NVO80" s="91"/>
      <c r="NVP80" s="91"/>
      <c r="NVQ80" s="91"/>
      <c r="NVR80" s="91"/>
      <c r="NVS80" s="91"/>
      <c r="NVT80" s="91"/>
      <c r="NVU80" s="91"/>
      <c r="NVV80" s="91"/>
      <c r="NVW80" s="91"/>
      <c r="NVX80" s="91"/>
      <c r="NVY80" s="91"/>
      <c r="NVZ80" s="91"/>
      <c r="NWA80" s="91"/>
      <c r="NWB80" s="91"/>
      <c r="NWC80" s="91"/>
      <c r="NWD80" s="91"/>
      <c r="NWE80" s="91"/>
      <c r="NWF80" s="91"/>
      <c r="NWG80" s="91"/>
      <c r="NWH80" s="91"/>
      <c r="NWI80" s="91"/>
      <c r="NWJ80" s="91"/>
      <c r="NWK80" s="91"/>
      <c r="NWL80" s="91"/>
      <c r="NWM80" s="91"/>
      <c r="NWN80" s="91"/>
      <c r="NWO80" s="91"/>
      <c r="NWP80" s="91"/>
      <c r="NWQ80" s="91"/>
      <c r="NWR80" s="91"/>
      <c r="NWS80" s="91"/>
      <c r="NWT80" s="91"/>
      <c r="NWU80" s="91"/>
      <c r="NWV80" s="91"/>
      <c r="NWW80" s="91"/>
      <c r="NWX80" s="91"/>
      <c r="NWY80" s="91"/>
      <c r="NWZ80" s="91"/>
      <c r="NXA80" s="91"/>
      <c r="NXB80" s="91"/>
      <c r="NXC80" s="91"/>
      <c r="NXD80" s="91"/>
      <c r="NXE80" s="91"/>
      <c r="NXF80" s="91"/>
      <c r="NXG80" s="91"/>
      <c r="NXH80" s="91"/>
      <c r="NXI80" s="91"/>
      <c r="NXJ80" s="91"/>
      <c r="NXK80" s="91"/>
      <c r="NXL80" s="91"/>
      <c r="NXM80" s="91"/>
      <c r="NXN80" s="91"/>
      <c r="NXO80" s="91"/>
      <c r="NXP80" s="91"/>
      <c r="NXQ80" s="91"/>
      <c r="NXR80" s="91"/>
      <c r="NXS80" s="91"/>
      <c r="NXT80" s="91"/>
      <c r="NXU80" s="91"/>
      <c r="NXV80" s="91"/>
      <c r="NXW80" s="91"/>
      <c r="NXX80" s="91"/>
      <c r="NXY80" s="91"/>
      <c r="NXZ80" s="91"/>
      <c r="NYA80" s="91"/>
      <c r="NYB80" s="91"/>
      <c r="NYC80" s="91"/>
      <c r="NYD80" s="91"/>
      <c r="NYE80" s="91"/>
      <c r="NYF80" s="91"/>
      <c r="NYG80" s="91"/>
      <c r="NYH80" s="91"/>
      <c r="NYI80" s="91"/>
      <c r="NYJ80" s="91"/>
      <c r="NYK80" s="91"/>
      <c r="NYL80" s="91"/>
      <c r="NYM80" s="91"/>
      <c r="NYN80" s="91"/>
      <c r="NYO80" s="91"/>
      <c r="NYP80" s="91"/>
      <c r="NYQ80" s="91"/>
      <c r="NYR80" s="91"/>
      <c r="NYS80" s="91"/>
      <c r="NYT80" s="91"/>
      <c r="NYU80" s="91"/>
      <c r="NYV80" s="91"/>
      <c r="NYW80" s="91"/>
      <c r="NYX80" s="91"/>
      <c r="NYY80" s="91"/>
      <c r="NYZ80" s="91"/>
      <c r="NZA80" s="91"/>
      <c r="NZB80" s="91"/>
      <c r="NZC80" s="91"/>
      <c r="NZD80" s="91"/>
      <c r="NZE80" s="91"/>
      <c r="NZF80" s="91"/>
      <c r="NZG80" s="91"/>
      <c r="NZH80" s="91"/>
      <c r="NZI80" s="91"/>
      <c r="NZJ80" s="91"/>
      <c r="NZK80" s="91"/>
      <c r="NZL80" s="91"/>
      <c r="NZM80" s="91"/>
      <c r="NZN80" s="91"/>
      <c r="NZO80" s="91"/>
      <c r="NZP80" s="91"/>
      <c r="NZQ80" s="91"/>
      <c r="NZR80" s="91"/>
      <c r="NZS80" s="91"/>
      <c r="NZT80" s="91"/>
      <c r="NZU80" s="91"/>
      <c r="NZV80" s="91"/>
      <c r="NZW80" s="91"/>
      <c r="NZX80" s="91"/>
      <c r="NZY80" s="91"/>
      <c r="NZZ80" s="91"/>
      <c r="OAA80" s="91"/>
      <c r="OAB80" s="91"/>
      <c r="OAC80" s="91"/>
      <c r="OAD80" s="91"/>
      <c r="OAE80" s="91"/>
      <c r="OAF80" s="91"/>
      <c r="OAG80" s="91"/>
      <c r="OAH80" s="91"/>
      <c r="OAI80" s="91"/>
      <c r="OAJ80" s="91"/>
      <c r="OAK80" s="91"/>
      <c r="OAL80" s="91"/>
      <c r="OAM80" s="91"/>
      <c r="OAN80" s="91"/>
      <c r="OAO80" s="91"/>
      <c r="OAP80" s="91"/>
      <c r="OAQ80" s="91"/>
      <c r="OAR80" s="91"/>
      <c r="OAS80" s="91"/>
      <c r="OAT80" s="91"/>
      <c r="OAU80" s="91"/>
      <c r="OAV80" s="91"/>
      <c r="OAW80" s="91"/>
      <c r="OAX80" s="91"/>
      <c r="OAY80" s="91"/>
      <c r="OAZ80" s="91"/>
      <c r="OBA80" s="91"/>
      <c r="OBB80" s="91"/>
      <c r="OBC80" s="91"/>
      <c r="OBD80" s="91"/>
      <c r="OBE80" s="91"/>
      <c r="OBF80" s="91"/>
      <c r="OBG80" s="91"/>
      <c r="OBH80" s="91"/>
      <c r="OBI80" s="91"/>
      <c r="OBJ80" s="91"/>
      <c r="OBK80" s="91"/>
      <c r="OBL80" s="91"/>
      <c r="OBM80" s="91"/>
      <c r="OBN80" s="91"/>
      <c r="OBO80" s="91"/>
      <c r="OBP80" s="91"/>
      <c r="OBQ80" s="91"/>
      <c r="OBR80" s="91"/>
      <c r="OBS80" s="91"/>
      <c r="OBT80" s="91"/>
      <c r="OBU80" s="91"/>
      <c r="OBV80" s="91"/>
      <c r="OBW80" s="91"/>
      <c r="OBX80" s="91"/>
      <c r="OBY80" s="91"/>
      <c r="OBZ80" s="91"/>
      <c r="OCA80" s="91"/>
      <c r="OCB80" s="91"/>
      <c r="OCC80" s="91"/>
      <c r="OCD80" s="91"/>
      <c r="OCE80" s="91"/>
      <c r="OCF80" s="91"/>
      <c r="OCG80" s="91"/>
      <c r="OCH80" s="91"/>
      <c r="OCI80" s="91"/>
      <c r="OCJ80" s="91"/>
      <c r="OCK80" s="91"/>
      <c r="OCL80" s="91"/>
      <c r="OCM80" s="91"/>
      <c r="OCN80" s="91"/>
      <c r="OCO80" s="91"/>
      <c r="OCP80" s="91"/>
      <c r="OCQ80" s="91"/>
      <c r="OCR80" s="91"/>
      <c r="OCS80" s="91"/>
      <c r="OCT80" s="91"/>
      <c r="OCU80" s="91"/>
      <c r="OCV80" s="91"/>
      <c r="OCW80" s="91"/>
      <c r="OCX80" s="91"/>
      <c r="OCY80" s="91"/>
      <c r="OCZ80" s="91"/>
      <c r="ODA80" s="91"/>
      <c r="ODB80" s="91"/>
      <c r="ODC80" s="91"/>
      <c r="ODD80" s="91"/>
      <c r="ODE80" s="91"/>
      <c r="ODF80" s="91"/>
      <c r="ODG80" s="91"/>
      <c r="ODH80" s="91"/>
      <c r="ODI80" s="91"/>
      <c r="ODJ80" s="91"/>
      <c r="ODK80" s="91"/>
      <c r="ODL80" s="91"/>
      <c r="ODM80" s="91"/>
      <c r="ODN80" s="91"/>
      <c r="ODO80" s="91"/>
      <c r="ODP80" s="91"/>
      <c r="ODQ80" s="91"/>
      <c r="ODR80" s="91"/>
      <c r="ODS80" s="91"/>
      <c r="ODT80" s="91"/>
      <c r="ODU80" s="91"/>
      <c r="ODV80" s="91"/>
      <c r="ODW80" s="91"/>
      <c r="ODX80" s="91"/>
      <c r="ODY80" s="91"/>
      <c r="ODZ80" s="91"/>
      <c r="OEA80" s="91"/>
      <c r="OEB80" s="91"/>
      <c r="OEC80" s="91"/>
      <c r="OED80" s="91"/>
      <c r="OEE80" s="91"/>
      <c r="OEF80" s="91"/>
      <c r="OEG80" s="91"/>
      <c r="OEH80" s="91"/>
      <c r="OEI80" s="91"/>
      <c r="OEJ80" s="91"/>
      <c r="OEK80" s="91"/>
      <c r="OEL80" s="91"/>
      <c r="OEM80" s="91"/>
      <c r="OEN80" s="91"/>
      <c r="OEO80" s="91"/>
      <c r="OEP80" s="91"/>
      <c r="OEQ80" s="91"/>
      <c r="OER80" s="91"/>
      <c r="OES80" s="91"/>
      <c r="OET80" s="91"/>
      <c r="OEU80" s="91"/>
      <c r="OEV80" s="91"/>
      <c r="OEW80" s="91"/>
      <c r="OEX80" s="91"/>
      <c r="OEY80" s="91"/>
      <c r="OEZ80" s="91"/>
      <c r="OFA80" s="91"/>
      <c r="OFB80" s="91"/>
      <c r="OFC80" s="91"/>
      <c r="OFD80" s="91"/>
      <c r="OFE80" s="91"/>
      <c r="OFF80" s="91"/>
      <c r="OFG80" s="91"/>
      <c r="OFH80" s="91"/>
      <c r="OFI80" s="91"/>
      <c r="OFJ80" s="91"/>
      <c r="OFK80" s="91"/>
      <c r="OFL80" s="91"/>
      <c r="OFM80" s="91"/>
      <c r="OFN80" s="91"/>
      <c r="OFO80" s="91"/>
      <c r="OFP80" s="91"/>
      <c r="OFQ80" s="91"/>
      <c r="OFR80" s="91"/>
      <c r="OFS80" s="91"/>
      <c r="OFT80" s="91"/>
      <c r="OFU80" s="91"/>
      <c r="OFV80" s="91"/>
      <c r="OFW80" s="91"/>
      <c r="OFX80" s="91"/>
      <c r="OFY80" s="91"/>
      <c r="OFZ80" s="91"/>
      <c r="OGA80" s="91"/>
      <c r="OGB80" s="91"/>
      <c r="OGC80" s="91"/>
      <c r="OGD80" s="91"/>
      <c r="OGE80" s="91"/>
      <c r="OGF80" s="91"/>
      <c r="OGG80" s="91"/>
      <c r="OGH80" s="91"/>
      <c r="OGI80" s="91"/>
      <c r="OGJ80" s="91"/>
      <c r="OGK80" s="91"/>
      <c r="OGL80" s="91"/>
      <c r="OGM80" s="91"/>
      <c r="OGN80" s="91"/>
      <c r="OGO80" s="91"/>
      <c r="OGP80" s="91"/>
      <c r="OGQ80" s="91"/>
      <c r="OGR80" s="91"/>
      <c r="OGS80" s="91"/>
      <c r="OGT80" s="91"/>
      <c r="OGU80" s="91"/>
      <c r="OGV80" s="91"/>
      <c r="OGW80" s="91"/>
      <c r="OGX80" s="91"/>
      <c r="OGY80" s="91"/>
      <c r="OGZ80" s="91"/>
      <c r="OHA80" s="91"/>
      <c r="OHB80" s="91"/>
      <c r="OHC80" s="91"/>
      <c r="OHD80" s="91"/>
      <c r="OHE80" s="91"/>
      <c r="OHF80" s="91"/>
      <c r="OHG80" s="91"/>
      <c r="OHH80" s="91"/>
      <c r="OHI80" s="91"/>
      <c r="OHJ80" s="91"/>
      <c r="OHK80" s="91"/>
      <c r="OHL80" s="91"/>
      <c r="OHM80" s="91"/>
      <c r="OHN80" s="91"/>
      <c r="OHO80" s="91"/>
      <c r="OHP80" s="91"/>
      <c r="OHQ80" s="91"/>
      <c r="OHR80" s="91"/>
      <c r="OHS80" s="91"/>
      <c r="OHT80" s="91"/>
      <c r="OHU80" s="91"/>
      <c r="OHV80" s="91"/>
      <c r="OHW80" s="91"/>
      <c r="OHX80" s="91"/>
      <c r="OHY80" s="91"/>
      <c r="OHZ80" s="91"/>
      <c r="OIA80" s="91"/>
      <c r="OIB80" s="91"/>
      <c r="OIC80" s="91"/>
      <c r="OID80" s="91"/>
      <c r="OIE80" s="91"/>
      <c r="OIF80" s="91"/>
      <c r="OIG80" s="91"/>
      <c r="OIH80" s="91"/>
      <c r="OII80" s="91"/>
      <c r="OIJ80" s="91"/>
      <c r="OIK80" s="91"/>
      <c r="OIL80" s="91"/>
      <c r="OIM80" s="91"/>
      <c r="OIN80" s="91"/>
      <c r="OIO80" s="91"/>
      <c r="OIP80" s="91"/>
      <c r="OIQ80" s="91"/>
      <c r="OIR80" s="91"/>
      <c r="OIS80" s="91"/>
      <c r="OIT80" s="91"/>
      <c r="OIU80" s="91"/>
      <c r="OIV80" s="91"/>
      <c r="OIW80" s="91"/>
      <c r="OIX80" s="91"/>
      <c r="OIY80" s="91"/>
      <c r="OIZ80" s="91"/>
      <c r="OJA80" s="91"/>
      <c r="OJB80" s="91"/>
      <c r="OJC80" s="91"/>
      <c r="OJD80" s="91"/>
      <c r="OJE80" s="91"/>
      <c r="OJF80" s="91"/>
      <c r="OJG80" s="91"/>
      <c r="OJH80" s="91"/>
      <c r="OJI80" s="91"/>
      <c r="OJJ80" s="91"/>
      <c r="OJK80" s="91"/>
      <c r="OJL80" s="91"/>
      <c r="OJM80" s="91"/>
      <c r="OJN80" s="91"/>
      <c r="OJO80" s="91"/>
      <c r="OJP80" s="91"/>
      <c r="OJQ80" s="91"/>
      <c r="OJR80" s="91"/>
      <c r="OJS80" s="91"/>
      <c r="OJT80" s="91"/>
      <c r="OJU80" s="91"/>
      <c r="OJV80" s="91"/>
      <c r="OJW80" s="91"/>
      <c r="OJX80" s="91"/>
      <c r="OJY80" s="91"/>
      <c r="OJZ80" s="91"/>
      <c r="OKA80" s="91"/>
      <c r="OKB80" s="91"/>
      <c r="OKC80" s="91"/>
      <c r="OKD80" s="91"/>
      <c r="OKE80" s="91"/>
      <c r="OKF80" s="91"/>
      <c r="OKG80" s="91"/>
      <c r="OKH80" s="91"/>
      <c r="OKI80" s="91"/>
      <c r="OKJ80" s="91"/>
      <c r="OKK80" s="91"/>
      <c r="OKL80" s="91"/>
      <c r="OKM80" s="91"/>
      <c r="OKN80" s="91"/>
      <c r="OKO80" s="91"/>
      <c r="OKP80" s="91"/>
      <c r="OKQ80" s="91"/>
      <c r="OKR80" s="91"/>
      <c r="OKS80" s="91"/>
      <c r="OKT80" s="91"/>
      <c r="OKU80" s="91"/>
      <c r="OKV80" s="91"/>
      <c r="OKW80" s="91"/>
      <c r="OKX80" s="91"/>
      <c r="OKY80" s="91"/>
      <c r="OKZ80" s="91"/>
      <c r="OLA80" s="91"/>
      <c r="OLB80" s="91"/>
      <c r="OLC80" s="91"/>
      <c r="OLD80" s="91"/>
      <c r="OLE80" s="91"/>
      <c r="OLF80" s="91"/>
      <c r="OLG80" s="91"/>
      <c r="OLH80" s="91"/>
      <c r="OLI80" s="91"/>
      <c r="OLJ80" s="91"/>
      <c r="OLK80" s="91"/>
      <c r="OLL80" s="91"/>
      <c r="OLM80" s="91"/>
      <c r="OLN80" s="91"/>
      <c r="OLO80" s="91"/>
      <c r="OLP80" s="91"/>
      <c r="OLQ80" s="91"/>
      <c r="OLR80" s="91"/>
      <c r="OLS80" s="91"/>
      <c r="OLT80" s="91"/>
      <c r="OLU80" s="91"/>
      <c r="OLV80" s="91"/>
      <c r="OLW80" s="91"/>
      <c r="OLX80" s="91"/>
      <c r="OLY80" s="91"/>
      <c r="OLZ80" s="91"/>
      <c r="OMA80" s="91"/>
      <c r="OMB80" s="91"/>
      <c r="OMC80" s="91"/>
      <c r="OMD80" s="91"/>
      <c r="OME80" s="91"/>
      <c r="OMF80" s="91"/>
      <c r="OMG80" s="91"/>
      <c r="OMH80" s="91"/>
      <c r="OMI80" s="91"/>
      <c r="OMJ80" s="91"/>
      <c r="OMK80" s="91"/>
      <c r="OML80" s="91"/>
      <c r="OMM80" s="91"/>
      <c r="OMN80" s="91"/>
      <c r="OMO80" s="91"/>
      <c r="OMP80" s="91"/>
      <c r="OMQ80" s="91"/>
      <c r="OMR80" s="91"/>
      <c r="OMS80" s="91"/>
      <c r="OMT80" s="91"/>
      <c r="OMU80" s="91"/>
      <c r="OMV80" s="91"/>
      <c r="OMW80" s="91"/>
      <c r="OMX80" s="91"/>
      <c r="OMY80" s="91"/>
      <c r="OMZ80" s="91"/>
      <c r="ONA80" s="91"/>
      <c r="ONB80" s="91"/>
      <c r="ONC80" s="91"/>
      <c r="OND80" s="91"/>
      <c r="ONE80" s="91"/>
      <c r="ONF80" s="91"/>
      <c r="ONG80" s="91"/>
      <c r="ONH80" s="91"/>
      <c r="ONI80" s="91"/>
      <c r="ONJ80" s="91"/>
      <c r="ONK80" s="91"/>
      <c r="ONL80" s="91"/>
      <c r="ONM80" s="91"/>
      <c r="ONN80" s="91"/>
      <c r="ONO80" s="91"/>
      <c r="ONP80" s="91"/>
      <c r="ONQ80" s="91"/>
      <c r="ONR80" s="91"/>
      <c r="ONS80" s="91"/>
      <c r="ONT80" s="91"/>
      <c r="ONU80" s="91"/>
      <c r="ONV80" s="91"/>
      <c r="ONW80" s="91"/>
      <c r="ONX80" s="91"/>
      <c r="ONY80" s="91"/>
      <c r="ONZ80" s="91"/>
      <c r="OOA80" s="91"/>
      <c r="OOB80" s="91"/>
      <c r="OOC80" s="91"/>
      <c r="OOD80" s="91"/>
      <c r="OOE80" s="91"/>
      <c r="OOF80" s="91"/>
      <c r="OOG80" s="91"/>
      <c r="OOH80" s="91"/>
      <c r="OOI80" s="91"/>
      <c r="OOJ80" s="91"/>
      <c r="OOK80" s="91"/>
      <c r="OOL80" s="91"/>
      <c r="OOM80" s="91"/>
      <c r="OON80" s="91"/>
      <c r="OOO80" s="91"/>
      <c r="OOP80" s="91"/>
      <c r="OOQ80" s="91"/>
      <c r="OOR80" s="91"/>
      <c r="OOS80" s="91"/>
      <c r="OOT80" s="91"/>
      <c r="OOU80" s="91"/>
      <c r="OOV80" s="91"/>
      <c r="OOW80" s="91"/>
      <c r="OOX80" s="91"/>
      <c r="OOY80" s="91"/>
      <c r="OOZ80" s="91"/>
      <c r="OPA80" s="91"/>
      <c r="OPB80" s="91"/>
      <c r="OPC80" s="91"/>
      <c r="OPD80" s="91"/>
      <c r="OPE80" s="91"/>
      <c r="OPF80" s="91"/>
      <c r="OPG80" s="91"/>
      <c r="OPH80" s="91"/>
      <c r="OPI80" s="91"/>
      <c r="OPJ80" s="91"/>
      <c r="OPK80" s="91"/>
      <c r="OPL80" s="91"/>
      <c r="OPM80" s="91"/>
      <c r="OPN80" s="91"/>
      <c r="OPO80" s="91"/>
      <c r="OPP80" s="91"/>
      <c r="OPQ80" s="91"/>
      <c r="OPR80" s="91"/>
      <c r="OPS80" s="91"/>
      <c r="OPT80" s="91"/>
      <c r="OPU80" s="91"/>
      <c r="OPV80" s="91"/>
      <c r="OPW80" s="91"/>
      <c r="OPX80" s="91"/>
      <c r="OPY80" s="91"/>
      <c r="OPZ80" s="91"/>
      <c r="OQA80" s="91"/>
      <c r="OQB80" s="91"/>
      <c r="OQC80" s="91"/>
      <c r="OQD80" s="91"/>
      <c r="OQE80" s="91"/>
      <c r="OQF80" s="91"/>
      <c r="OQG80" s="91"/>
      <c r="OQH80" s="91"/>
      <c r="OQI80" s="91"/>
      <c r="OQJ80" s="91"/>
      <c r="OQK80" s="91"/>
      <c r="OQL80" s="91"/>
      <c r="OQM80" s="91"/>
      <c r="OQN80" s="91"/>
      <c r="OQO80" s="91"/>
      <c r="OQP80" s="91"/>
      <c r="OQQ80" s="91"/>
      <c r="OQR80" s="91"/>
      <c r="OQS80" s="91"/>
      <c r="OQT80" s="91"/>
      <c r="OQU80" s="91"/>
      <c r="OQV80" s="91"/>
      <c r="OQW80" s="91"/>
      <c r="OQX80" s="91"/>
      <c r="OQY80" s="91"/>
      <c r="OQZ80" s="91"/>
      <c r="ORA80" s="91"/>
      <c r="ORB80" s="91"/>
      <c r="ORC80" s="91"/>
      <c r="ORD80" s="91"/>
      <c r="ORE80" s="91"/>
      <c r="ORF80" s="91"/>
      <c r="ORG80" s="91"/>
      <c r="ORH80" s="91"/>
      <c r="ORI80" s="91"/>
      <c r="ORJ80" s="91"/>
      <c r="ORK80" s="91"/>
      <c r="ORL80" s="91"/>
      <c r="ORM80" s="91"/>
      <c r="ORN80" s="91"/>
      <c r="ORO80" s="91"/>
      <c r="ORP80" s="91"/>
      <c r="ORQ80" s="91"/>
      <c r="ORR80" s="91"/>
      <c r="ORS80" s="91"/>
      <c r="ORT80" s="91"/>
      <c r="ORU80" s="91"/>
      <c r="ORV80" s="91"/>
      <c r="ORW80" s="91"/>
      <c r="ORX80" s="91"/>
      <c r="ORY80" s="91"/>
      <c r="ORZ80" s="91"/>
      <c r="OSA80" s="91"/>
      <c r="OSB80" s="91"/>
      <c r="OSC80" s="91"/>
      <c r="OSD80" s="91"/>
      <c r="OSE80" s="91"/>
      <c r="OSF80" s="91"/>
      <c r="OSG80" s="91"/>
      <c r="OSH80" s="91"/>
      <c r="OSI80" s="91"/>
      <c r="OSJ80" s="91"/>
      <c r="OSK80" s="91"/>
      <c r="OSL80" s="91"/>
      <c r="OSM80" s="91"/>
      <c r="OSN80" s="91"/>
      <c r="OSO80" s="91"/>
      <c r="OSP80" s="91"/>
      <c r="OSQ80" s="91"/>
      <c r="OSR80" s="91"/>
      <c r="OSS80" s="91"/>
      <c r="OST80" s="91"/>
      <c r="OSU80" s="91"/>
      <c r="OSV80" s="91"/>
      <c r="OSW80" s="91"/>
      <c r="OSX80" s="91"/>
      <c r="OSY80" s="91"/>
      <c r="OSZ80" s="91"/>
      <c r="OTA80" s="91"/>
      <c r="OTB80" s="91"/>
      <c r="OTC80" s="91"/>
      <c r="OTD80" s="91"/>
      <c r="OTE80" s="91"/>
      <c r="OTF80" s="91"/>
      <c r="OTG80" s="91"/>
      <c r="OTH80" s="91"/>
      <c r="OTI80" s="91"/>
      <c r="OTJ80" s="91"/>
      <c r="OTK80" s="91"/>
      <c r="OTL80" s="91"/>
      <c r="OTM80" s="91"/>
      <c r="OTN80" s="91"/>
      <c r="OTO80" s="91"/>
      <c r="OTP80" s="91"/>
      <c r="OTQ80" s="91"/>
      <c r="OTR80" s="91"/>
      <c r="OTS80" s="91"/>
      <c r="OTT80" s="91"/>
      <c r="OTU80" s="91"/>
      <c r="OTV80" s="91"/>
      <c r="OTW80" s="91"/>
      <c r="OTX80" s="91"/>
      <c r="OTY80" s="91"/>
      <c r="OTZ80" s="91"/>
      <c r="OUA80" s="91"/>
      <c r="OUB80" s="91"/>
      <c r="OUC80" s="91"/>
      <c r="OUD80" s="91"/>
      <c r="OUE80" s="91"/>
      <c r="OUF80" s="91"/>
      <c r="OUG80" s="91"/>
      <c r="OUH80" s="91"/>
      <c r="OUI80" s="91"/>
      <c r="OUJ80" s="91"/>
      <c r="OUK80" s="91"/>
      <c r="OUL80" s="91"/>
      <c r="OUM80" s="91"/>
      <c r="OUN80" s="91"/>
      <c r="OUO80" s="91"/>
      <c r="OUP80" s="91"/>
      <c r="OUQ80" s="91"/>
      <c r="OUR80" s="91"/>
      <c r="OUS80" s="91"/>
      <c r="OUT80" s="91"/>
      <c r="OUU80" s="91"/>
      <c r="OUV80" s="91"/>
      <c r="OUW80" s="91"/>
      <c r="OUX80" s="91"/>
      <c r="OUY80" s="91"/>
      <c r="OUZ80" s="91"/>
      <c r="OVA80" s="91"/>
      <c r="OVB80" s="91"/>
      <c r="OVC80" s="91"/>
      <c r="OVD80" s="91"/>
      <c r="OVE80" s="91"/>
      <c r="OVF80" s="91"/>
      <c r="OVG80" s="91"/>
      <c r="OVH80" s="91"/>
      <c r="OVI80" s="91"/>
      <c r="OVJ80" s="91"/>
      <c r="OVK80" s="91"/>
      <c r="OVL80" s="91"/>
      <c r="OVM80" s="91"/>
      <c r="OVN80" s="91"/>
      <c r="OVO80" s="91"/>
      <c r="OVP80" s="91"/>
      <c r="OVQ80" s="91"/>
      <c r="OVR80" s="91"/>
      <c r="OVS80" s="91"/>
      <c r="OVT80" s="91"/>
      <c r="OVU80" s="91"/>
      <c r="OVV80" s="91"/>
      <c r="OVW80" s="91"/>
      <c r="OVX80" s="91"/>
      <c r="OVY80" s="91"/>
      <c r="OVZ80" s="91"/>
      <c r="OWA80" s="91"/>
      <c r="OWB80" s="91"/>
      <c r="OWC80" s="91"/>
      <c r="OWD80" s="91"/>
      <c r="OWE80" s="91"/>
      <c r="OWF80" s="91"/>
      <c r="OWG80" s="91"/>
      <c r="OWH80" s="91"/>
      <c r="OWI80" s="91"/>
      <c r="OWJ80" s="91"/>
      <c r="OWK80" s="91"/>
      <c r="OWL80" s="91"/>
      <c r="OWM80" s="91"/>
      <c r="OWN80" s="91"/>
      <c r="OWO80" s="91"/>
      <c r="OWP80" s="91"/>
      <c r="OWQ80" s="91"/>
      <c r="OWR80" s="91"/>
      <c r="OWS80" s="91"/>
      <c r="OWT80" s="91"/>
      <c r="OWU80" s="91"/>
      <c r="OWV80" s="91"/>
      <c r="OWW80" s="91"/>
      <c r="OWX80" s="91"/>
      <c r="OWY80" s="91"/>
      <c r="OWZ80" s="91"/>
      <c r="OXA80" s="91"/>
      <c r="OXB80" s="91"/>
      <c r="OXC80" s="91"/>
      <c r="OXD80" s="91"/>
      <c r="OXE80" s="91"/>
      <c r="OXF80" s="91"/>
      <c r="OXG80" s="91"/>
      <c r="OXH80" s="91"/>
      <c r="OXI80" s="91"/>
      <c r="OXJ80" s="91"/>
      <c r="OXK80" s="91"/>
      <c r="OXL80" s="91"/>
      <c r="OXM80" s="91"/>
      <c r="OXN80" s="91"/>
      <c r="OXO80" s="91"/>
      <c r="OXP80" s="91"/>
      <c r="OXQ80" s="91"/>
      <c r="OXR80" s="91"/>
      <c r="OXS80" s="91"/>
      <c r="OXT80" s="91"/>
      <c r="OXU80" s="91"/>
      <c r="OXV80" s="91"/>
      <c r="OXW80" s="91"/>
      <c r="OXX80" s="91"/>
      <c r="OXY80" s="91"/>
      <c r="OXZ80" s="91"/>
      <c r="OYA80" s="91"/>
      <c r="OYB80" s="91"/>
      <c r="OYC80" s="91"/>
      <c r="OYD80" s="91"/>
      <c r="OYE80" s="91"/>
      <c r="OYF80" s="91"/>
      <c r="OYG80" s="91"/>
      <c r="OYH80" s="91"/>
      <c r="OYI80" s="91"/>
      <c r="OYJ80" s="91"/>
      <c r="OYK80" s="91"/>
      <c r="OYL80" s="91"/>
      <c r="OYM80" s="91"/>
      <c r="OYN80" s="91"/>
      <c r="OYO80" s="91"/>
      <c r="OYP80" s="91"/>
      <c r="OYQ80" s="91"/>
      <c r="OYR80" s="91"/>
      <c r="OYS80" s="91"/>
      <c r="OYT80" s="91"/>
      <c r="OYU80" s="91"/>
      <c r="OYV80" s="91"/>
      <c r="OYW80" s="91"/>
      <c r="OYX80" s="91"/>
      <c r="OYY80" s="91"/>
      <c r="OYZ80" s="91"/>
      <c r="OZA80" s="91"/>
      <c r="OZB80" s="91"/>
      <c r="OZC80" s="91"/>
      <c r="OZD80" s="91"/>
      <c r="OZE80" s="91"/>
      <c r="OZF80" s="91"/>
      <c r="OZG80" s="91"/>
      <c r="OZH80" s="91"/>
      <c r="OZI80" s="91"/>
      <c r="OZJ80" s="91"/>
      <c r="OZK80" s="91"/>
      <c r="OZL80" s="91"/>
      <c r="OZM80" s="91"/>
      <c r="OZN80" s="91"/>
      <c r="OZO80" s="91"/>
      <c r="OZP80" s="91"/>
      <c r="OZQ80" s="91"/>
      <c r="OZR80" s="91"/>
      <c r="OZS80" s="91"/>
      <c r="OZT80" s="91"/>
      <c r="OZU80" s="91"/>
      <c r="OZV80" s="91"/>
      <c r="OZW80" s="91"/>
      <c r="OZX80" s="91"/>
      <c r="OZY80" s="91"/>
      <c r="OZZ80" s="91"/>
      <c r="PAA80" s="91"/>
      <c r="PAB80" s="91"/>
      <c r="PAC80" s="91"/>
      <c r="PAD80" s="91"/>
      <c r="PAE80" s="91"/>
      <c r="PAF80" s="91"/>
      <c r="PAG80" s="91"/>
      <c r="PAH80" s="91"/>
      <c r="PAI80" s="91"/>
      <c r="PAJ80" s="91"/>
      <c r="PAK80" s="91"/>
      <c r="PAL80" s="91"/>
      <c r="PAM80" s="91"/>
      <c r="PAN80" s="91"/>
      <c r="PAO80" s="91"/>
      <c r="PAP80" s="91"/>
      <c r="PAQ80" s="91"/>
      <c r="PAR80" s="91"/>
      <c r="PAS80" s="91"/>
      <c r="PAT80" s="91"/>
      <c r="PAU80" s="91"/>
      <c r="PAV80" s="91"/>
      <c r="PAW80" s="91"/>
      <c r="PAX80" s="91"/>
      <c r="PAY80" s="91"/>
      <c r="PAZ80" s="91"/>
      <c r="PBA80" s="91"/>
      <c r="PBB80" s="91"/>
      <c r="PBC80" s="91"/>
      <c r="PBD80" s="91"/>
      <c r="PBE80" s="91"/>
      <c r="PBF80" s="91"/>
      <c r="PBG80" s="91"/>
      <c r="PBH80" s="91"/>
      <c r="PBI80" s="91"/>
      <c r="PBJ80" s="91"/>
      <c r="PBK80" s="91"/>
      <c r="PBL80" s="91"/>
      <c r="PBM80" s="91"/>
      <c r="PBN80" s="91"/>
      <c r="PBO80" s="91"/>
      <c r="PBP80" s="91"/>
      <c r="PBQ80" s="91"/>
      <c r="PBR80" s="91"/>
      <c r="PBS80" s="91"/>
      <c r="PBT80" s="91"/>
      <c r="PBU80" s="91"/>
      <c r="PBV80" s="91"/>
      <c r="PBW80" s="91"/>
      <c r="PBX80" s="91"/>
      <c r="PBY80" s="91"/>
      <c r="PBZ80" s="91"/>
      <c r="PCA80" s="91"/>
      <c r="PCB80" s="91"/>
      <c r="PCC80" s="91"/>
      <c r="PCD80" s="91"/>
      <c r="PCE80" s="91"/>
      <c r="PCF80" s="91"/>
      <c r="PCG80" s="91"/>
      <c r="PCH80" s="91"/>
      <c r="PCI80" s="91"/>
      <c r="PCJ80" s="91"/>
      <c r="PCK80" s="91"/>
      <c r="PCL80" s="91"/>
      <c r="PCM80" s="91"/>
      <c r="PCN80" s="91"/>
      <c r="PCO80" s="91"/>
      <c r="PCP80" s="91"/>
      <c r="PCQ80" s="91"/>
      <c r="PCR80" s="91"/>
      <c r="PCS80" s="91"/>
      <c r="PCT80" s="91"/>
      <c r="PCU80" s="91"/>
      <c r="PCV80" s="91"/>
      <c r="PCW80" s="91"/>
      <c r="PCX80" s="91"/>
      <c r="PCY80" s="91"/>
      <c r="PCZ80" s="91"/>
      <c r="PDA80" s="91"/>
      <c r="PDB80" s="91"/>
      <c r="PDC80" s="91"/>
      <c r="PDD80" s="91"/>
      <c r="PDE80" s="91"/>
      <c r="PDF80" s="91"/>
      <c r="PDG80" s="91"/>
      <c r="PDH80" s="91"/>
      <c r="PDI80" s="91"/>
      <c r="PDJ80" s="91"/>
      <c r="PDK80" s="91"/>
      <c r="PDL80" s="91"/>
      <c r="PDM80" s="91"/>
      <c r="PDN80" s="91"/>
      <c r="PDO80" s="91"/>
      <c r="PDP80" s="91"/>
      <c r="PDQ80" s="91"/>
      <c r="PDR80" s="91"/>
      <c r="PDS80" s="91"/>
      <c r="PDT80" s="91"/>
      <c r="PDU80" s="91"/>
      <c r="PDV80" s="91"/>
      <c r="PDW80" s="91"/>
      <c r="PDX80" s="91"/>
      <c r="PDY80" s="91"/>
      <c r="PDZ80" s="91"/>
      <c r="PEA80" s="91"/>
      <c r="PEB80" s="91"/>
      <c r="PEC80" s="91"/>
      <c r="PED80" s="91"/>
      <c r="PEE80" s="91"/>
      <c r="PEF80" s="91"/>
      <c r="PEG80" s="91"/>
      <c r="PEH80" s="91"/>
      <c r="PEI80" s="91"/>
      <c r="PEJ80" s="91"/>
      <c r="PEK80" s="91"/>
      <c r="PEL80" s="91"/>
      <c r="PEM80" s="91"/>
      <c r="PEN80" s="91"/>
      <c r="PEO80" s="91"/>
      <c r="PEP80" s="91"/>
      <c r="PEQ80" s="91"/>
      <c r="PER80" s="91"/>
      <c r="PES80" s="91"/>
      <c r="PET80" s="91"/>
      <c r="PEU80" s="91"/>
      <c r="PEV80" s="91"/>
      <c r="PEW80" s="91"/>
      <c r="PEX80" s="91"/>
      <c r="PEY80" s="91"/>
      <c r="PEZ80" s="91"/>
      <c r="PFA80" s="91"/>
      <c r="PFB80" s="91"/>
      <c r="PFC80" s="91"/>
      <c r="PFD80" s="91"/>
      <c r="PFE80" s="91"/>
      <c r="PFF80" s="91"/>
      <c r="PFG80" s="91"/>
      <c r="PFH80" s="91"/>
      <c r="PFI80" s="91"/>
      <c r="PFJ80" s="91"/>
      <c r="PFK80" s="91"/>
      <c r="PFL80" s="91"/>
      <c r="PFM80" s="91"/>
      <c r="PFN80" s="91"/>
      <c r="PFO80" s="91"/>
      <c r="PFP80" s="91"/>
      <c r="PFQ80" s="91"/>
      <c r="PFR80" s="91"/>
      <c r="PFS80" s="91"/>
      <c r="PFT80" s="91"/>
      <c r="PFU80" s="91"/>
      <c r="PFV80" s="91"/>
      <c r="PFW80" s="91"/>
      <c r="PFX80" s="91"/>
      <c r="PFY80" s="91"/>
      <c r="PFZ80" s="91"/>
      <c r="PGA80" s="91"/>
      <c r="PGB80" s="91"/>
      <c r="PGC80" s="91"/>
      <c r="PGD80" s="91"/>
      <c r="PGE80" s="91"/>
      <c r="PGF80" s="91"/>
      <c r="PGG80" s="91"/>
      <c r="PGH80" s="91"/>
      <c r="PGI80" s="91"/>
      <c r="PGJ80" s="91"/>
      <c r="PGK80" s="91"/>
      <c r="PGL80" s="91"/>
      <c r="PGM80" s="91"/>
      <c r="PGN80" s="91"/>
      <c r="PGO80" s="91"/>
      <c r="PGP80" s="91"/>
      <c r="PGQ80" s="91"/>
      <c r="PGR80" s="91"/>
      <c r="PGS80" s="91"/>
      <c r="PGT80" s="91"/>
      <c r="PGU80" s="91"/>
      <c r="PGV80" s="91"/>
      <c r="PGW80" s="91"/>
      <c r="PGX80" s="91"/>
      <c r="PGY80" s="91"/>
      <c r="PGZ80" s="91"/>
      <c r="PHA80" s="91"/>
      <c r="PHB80" s="91"/>
      <c r="PHC80" s="91"/>
      <c r="PHD80" s="91"/>
      <c r="PHE80" s="91"/>
      <c r="PHF80" s="91"/>
      <c r="PHG80" s="91"/>
      <c r="PHH80" s="91"/>
      <c r="PHI80" s="91"/>
      <c r="PHJ80" s="91"/>
      <c r="PHK80" s="91"/>
      <c r="PHL80" s="91"/>
      <c r="PHM80" s="91"/>
      <c r="PHN80" s="91"/>
      <c r="PHO80" s="91"/>
      <c r="PHP80" s="91"/>
      <c r="PHQ80" s="91"/>
      <c r="PHR80" s="91"/>
      <c r="PHS80" s="91"/>
      <c r="PHT80" s="91"/>
      <c r="PHU80" s="91"/>
      <c r="PHV80" s="91"/>
      <c r="PHW80" s="91"/>
      <c r="PHX80" s="91"/>
      <c r="PHY80" s="91"/>
      <c r="PHZ80" s="91"/>
      <c r="PIA80" s="91"/>
      <c r="PIB80" s="91"/>
      <c r="PIC80" s="91"/>
      <c r="PID80" s="91"/>
      <c r="PIE80" s="91"/>
      <c r="PIF80" s="91"/>
      <c r="PIG80" s="91"/>
      <c r="PIH80" s="91"/>
      <c r="PII80" s="91"/>
      <c r="PIJ80" s="91"/>
      <c r="PIK80" s="91"/>
      <c r="PIL80" s="91"/>
      <c r="PIM80" s="91"/>
      <c r="PIN80" s="91"/>
      <c r="PIO80" s="91"/>
      <c r="PIP80" s="91"/>
      <c r="PIQ80" s="91"/>
      <c r="PIR80" s="91"/>
      <c r="PIS80" s="91"/>
      <c r="PIT80" s="91"/>
      <c r="PIU80" s="91"/>
      <c r="PIV80" s="91"/>
      <c r="PIW80" s="91"/>
      <c r="PIX80" s="91"/>
      <c r="PIY80" s="91"/>
      <c r="PIZ80" s="91"/>
      <c r="PJA80" s="91"/>
      <c r="PJB80" s="91"/>
      <c r="PJC80" s="91"/>
      <c r="PJD80" s="91"/>
      <c r="PJE80" s="91"/>
      <c r="PJF80" s="91"/>
      <c r="PJG80" s="91"/>
      <c r="PJH80" s="91"/>
      <c r="PJI80" s="91"/>
      <c r="PJJ80" s="91"/>
      <c r="PJK80" s="91"/>
      <c r="PJL80" s="91"/>
      <c r="PJM80" s="91"/>
      <c r="PJN80" s="91"/>
      <c r="PJO80" s="91"/>
      <c r="PJP80" s="91"/>
      <c r="PJQ80" s="91"/>
      <c r="PJR80" s="91"/>
      <c r="PJS80" s="91"/>
      <c r="PJT80" s="91"/>
      <c r="PJU80" s="91"/>
      <c r="PJV80" s="91"/>
      <c r="PJW80" s="91"/>
      <c r="PJX80" s="91"/>
      <c r="PJY80" s="91"/>
      <c r="PJZ80" s="91"/>
      <c r="PKA80" s="91"/>
      <c r="PKB80" s="91"/>
      <c r="PKC80" s="91"/>
      <c r="PKD80" s="91"/>
      <c r="PKE80" s="91"/>
      <c r="PKF80" s="91"/>
      <c r="PKG80" s="91"/>
      <c r="PKH80" s="91"/>
      <c r="PKI80" s="91"/>
      <c r="PKJ80" s="91"/>
      <c r="PKK80" s="91"/>
      <c r="PKL80" s="91"/>
      <c r="PKM80" s="91"/>
      <c r="PKN80" s="91"/>
      <c r="PKO80" s="91"/>
      <c r="PKP80" s="91"/>
      <c r="PKQ80" s="91"/>
      <c r="PKR80" s="91"/>
      <c r="PKS80" s="91"/>
      <c r="PKT80" s="91"/>
      <c r="PKU80" s="91"/>
      <c r="PKV80" s="91"/>
      <c r="PKW80" s="91"/>
      <c r="PKX80" s="91"/>
      <c r="PKY80" s="91"/>
      <c r="PKZ80" s="91"/>
      <c r="PLA80" s="91"/>
      <c r="PLB80" s="91"/>
      <c r="PLC80" s="91"/>
      <c r="PLD80" s="91"/>
      <c r="PLE80" s="91"/>
      <c r="PLF80" s="91"/>
      <c r="PLG80" s="91"/>
      <c r="PLH80" s="91"/>
      <c r="PLI80" s="91"/>
      <c r="PLJ80" s="91"/>
      <c r="PLK80" s="91"/>
      <c r="PLL80" s="91"/>
      <c r="PLM80" s="91"/>
      <c r="PLN80" s="91"/>
      <c r="PLO80" s="91"/>
      <c r="PLP80" s="91"/>
      <c r="PLQ80" s="91"/>
      <c r="PLR80" s="91"/>
      <c r="PLS80" s="91"/>
      <c r="PLT80" s="91"/>
      <c r="PLU80" s="91"/>
      <c r="PLV80" s="91"/>
      <c r="PLW80" s="91"/>
      <c r="PLX80" s="91"/>
      <c r="PLY80" s="91"/>
      <c r="PLZ80" s="91"/>
      <c r="PMA80" s="91"/>
      <c r="PMB80" s="91"/>
      <c r="PMC80" s="91"/>
      <c r="PMD80" s="91"/>
      <c r="PME80" s="91"/>
      <c r="PMF80" s="91"/>
      <c r="PMG80" s="91"/>
      <c r="PMH80" s="91"/>
      <c r="PMI80" s="91"/>
      <c r="PMJ80" s="91"/>
      <c r="PMK80" s="91"/>
      <c r="PML80" s="91"/>
      <c r="PMM80" s="91"/>
      <c r="PMN80" s="91"/>
      <c r="PMO80" s="91"/>
      <c r="PMP80" s="91"/>
      <c r="PMQ80" s="91"/>
      <c r="PMR80" s="91"/>
      <c r="PMS80" s="91"/>
      <c r="PMT80" s="91"/>
      <c r="PMU80" s="91"/>
      <c r="PMV80" s="91"/>
      <c r="PMW80" s="91"/>
      <c r="PMX80" s="91"/>
      <c r="PMY80" s="91"/>
      <c r="PMZ80" s="91"/>
      <c r="PNA80" s="91"/>
      <c r="PNB80" s="91"/>
      <c r="PNC80" s="91"/>
      <c r="PND80" s="91"/>
      <c r="PNE80" s="91"/>
      <c r="PNF80" s="91"/>
      <c r="PNG80" s="91"/>
      <c r="PNH80" s="91"/>
      <c r="PNI80" s="91"/>
      <c r="PNJ80" s="91"/>
      <c r="PNK80" s="91"/>
      <c r="PNL80" s="91"/>
      <c r="PNM80" s="91"/>
      <c r="PNN80" s="91"/>
      <c r="PNO80" s="91"/>
      <c r="PNP80" s="91"/>
      <c r="PNQ80" s="91"/>
      <c r="PNR80" s="91"/>
      <c r="PNS80" s="91"/>
      <c r="PNT80" s="91"/>
      <c r="PNU80" s="91"/>
      <c r="PNV80" s="91"/>
      <c r="PNW80" s="91"/>
      <c r="PNX80" s="91"/>
      <c r="PNY80" s="91"/>
      <c r="PNZ80" s="91"/>
      <c r="POA80" s="91"/>
      <c r="POB80" s="91"/>
      <c r="POC80" s="91"/>
      <c r="POD80" s="91"/>
      <c r="POE80" s="91"/>
      <c r="POF80" s="91"/>
      <c r="POG80" s="91"/>
      <c r="POH80" s="91"/>
      <c r="POI80" s="91"/>
      <c r="POJ80" s="91"/>
      <c r="POK80" s="91"/>
      <c r="POL80" s="91"/>
      <c r="POM80" s="91"/>
      <c r="PON80" s="91"/>
      <c r="POO80" s="91"/>
      <c r="POP80" s="91"/>
      <c r="POQ80" s="91"/>
      <c r="POR80" s="91"/>
      <c r="POS80" s="91"/>
      <c r="POT80" s="91"/>
      <c r="POU80" s="91"/>
      <c r="POV80" s="91"/>
      <c r="POW80" s="91"/>
      <c r="POX80" s="91"/>
      <c r="POY80" s="91"/>
      <c r="POZ80" s="91"/>
      <c r="PPA80" s="91"/>
      <c r="PPB80" s="91"/>
      <c r="PPC80" s="91"/>
      <c r="PPD80" s="91"/>
      <c r="PPE80" s="91"/>
      <c r="PPF80" s="91"/>
      <c r="PPG80" s="91"/>
      <c r="PPH80" s="91"/>
      <c r="PPI80" s="91"/>
      <c r="PPJ80" s="91"/>
      <c r="PPK80" s="91"/>
      <c r="PPL80" s="91"/>
      <c r="PPM80" s="91"/>
      <c r="PPN80" s="91"/>
      <c r="PPO80" s="91"/>
      <c r="PPP80" s="91"/>
      <c r="PPQ80" s="91"/>
      <c r="PPR80" s="91"/>
      <c r="PPS80" s="91"/>
      <c r="PPT80" s="91"/>
      <c r="PPU80" s="91"/>
      <c r="PPV80" s="91"/>
      <c r="PPW80" s="91"/>
      <c r="PPX80" s="91"/>
      <c r="PPY80" s="91"/>
      <c r="PPZ80" s="91"/>
      <c r="PQA80" s="91"/>
      <c r="PQB80" s="91"/>
      <c r="PQC80" s="91"/>
      <c r="PQD80" s="91"/>
      <c r="PQE80" s="91"/>
      <c r="PQF80" s="91"/>
      <c r="PQG80" s="91"/>
      <c r="PQH80" s="91"/>
      <c r="PQI80" s="91"/>
      <c r="PQJ80" s="91"/>
      <c r="PQK80" s="91"/>
      <c r="PQL80" s="91"/>
      <c r="PQM80" s="91"/>
      <c r="PQN80" s="91"/>
      <c r="PQO80" s="91"/>
      <c r="PQP80" s="91"/>
      <c r="PQQ80" s="91"/>
      <c r="PQR80" s="91"/>
      <c r="PQS80" s="91"/>
      <c r="PQT80" s="91"/>
      <c r="PQU80" s="91"/>
      <c r="PQV80" s="91"/>
      <c r="PQW80" s="91"/>
      <c r="PQX80" s="91"/>
      <c r="PQY80" s="91"/>
      <c r="PQZ80" s="91"/>
      <c r="PRA80" s="91"/>
      <c r="PRB80" s="91"/>
      <c r="PRC80" s="91"/>
      <c r="PRD80" s="91"/>
      <c r="PRE80" s="91"/>
      <c r="PRF80" s="91"/>
      <c r="PRG80" s="91"/>
      <c r="PRH80" s="91"/>
      <c r="PRI80" s="91"/>
      <c r="PRJ80" s="91"/>
      <c r="PRK80" s="91"/>
      <c r="PRL80" s="91"/>
      <c r="PRM80" s="91"/>
      <c r="PRN80" s="91"/>
      <c r="PRO80" s="91"/>
      <c r="PRP80" s="91"/>
      <c r="PRQ80" s="91"/>
      <c r="PRR80" s="91"/>
      <c r="PRS80" s="91"/>
      <c r="PRT80" s="91"/>
      <c r="PRU80" s="91"/>
      <c r="PRV80" s="91"/>
      <c r="PRW80" s="91"/>
      <c r="PRX80" s="91"/>
      <c r="PRY80" s="91"/>
      <c r="PRZ80" s="91"/>
      <c r="PSA80" s="91"/>
      <c r="PSB80" s="91"/>
      <c r="PSC80" s="91"/>
      <c r="PSD80" s="91"/>
      <c r="PSE80" s="91"/>
      <c r="PSF80" s="91"/>
      <c r="PSG80" s="91"/>
      <c r="PSH80" s="91"/>
      <c r="PSI80" s="91"/>
      <c r="PSJ80" s="91"/>
      <c r="PSK80" s="91"/>
      <c r="PSL80" s="91"/>
      <c r="PSM80" s="91"/>
      <c r="PSN80" s="91"/>
      <c r="PSO80" s="91"/>
      <c r="PSP80" s="91"/>
      <c r="PSQ80" s="91"/>
      <c r="PSR80" s="91"/>
      <c r="PSS80" s="91"/>
      <c r="PST80" s="91"/>
      <c r="PSU80" s="91"/>
      <c r="PSV80" s="91"/>
      <c r="PSW80" s="91"/>
      <c r="PSX80" s="91"/>
      <c r="PSY80" s="91"/>
      <c r="PSZ80" s="91"/>
      <c r="PTA80" s="91"/>
      <c r="PTB80" s="91"/>
      <c r="PTC80" s="91"/>
      <c r="PTD80" s="91"/>
      <c r="PTE80" s="91"/>
      <c r="PTF80" s="91"/>
      <c r="PTG80" s="91"/>
      <c r="PTH80" s="91"/>
      <c r="PTI80" s="91"/>
      <c r="PTJ80" s="91"/>
      <c r="PTK80" s="91"/>
      <c r="PTL80" s="91"/>
      <c r="PTM80" s="91"/>
      <c r="PTN80" s="91"/>
      <c r="PTO80" s="91"/>
      <c r="PTP80" s="91"/>
      <c r="PTQ80" s="91"/>
      <c r="PTR80" s="91"/>
      <c r="PTS80" s="91"/>
      <c r="PTT80" s="91"/>
      <c r="PTU80" s="91"/>
      <c r="PTV80" s="91"/>
      <c r="PTW80" s="91"/>
      <c r="PTX80" s="91"/>
      <c r="PTY80" s="91"/>
      <c r="PTZ80" s="91"/>
      <c r="PUA80" s="91"/>
      <c r="PUB80" s="91"/>
      <c r="PUC80" s="91"/>
      <c r="PUD80" s="91"/>
      <c r="PUE80" s="91"/>
      <c r="PUF80" s="91"/>
      <c r="PUG80" s="91"/>
      <c r="PUH80" s="91"/>
      <c r="PUI80" s="91"/>
      <c r="PUJ80" s="91"/>
      <c r="PUK80" s="91"/>
      <c r="PUL80" s="91"/>
      <c r="PUM80" s="91"/>
      <c r="PUN80" s="91"/>
      <c r="PUO80" s="91"/>
      <c r="PUP80" s="91"/>
      <c r="PUQ80" s="91"/>
      <c r="PUR80" s="91"/>
      <c r="PUS80" s="91"/>
      <c r="PUT80" s="91"/>
      <c r="PUU80" s="91"/>
      <c r="PUV80" s="91"/>
      <c r="PUW80" s="91"/>
      <c r="PUX80" s="91"/>
      <c r="PUY80" s="91"/>
      <c r="PUZ80" s="91"/>
      <c r="PVA80" s="91"/>
      <c r="PVB80" s="91"/>
      <c r="PVC80" s="91"/>
      <c r="PVD80" s="91"/>
      <c r="PVE80" s="91"/>
      <c r="PVF80" s="91"/>
      <c r="PVG80" s="91"/>
      <c r="PVH80" s="91"/>
      <c r="PVI80" s="91"/>
      <c r="PVJ80" s="91"/>
      <c r="PVK80" s="91"/>
      <c r="PVL80" s="91"/>
      <c r="PVM80" s="91"/>
      <c r="PVN80" s="91"/>
      <c r="PVO80" s="91"/>
      <c r="PVP80" s="91"/>
      <c r="PVQ80" s="91"/>
      <c r="PVR80" s="91"/>
      <c r="PVS80" s="91"/>
      <c r="PVT80" s="91"/>
      <c r="PVU80" s="91"/>
      <c r="PVV80" s="91"/>
      <c r="PVW80" s="91"/>
      <c r="PVX80" s="91"/>
      <c r="PVY80" s="91"/>
      <c r="PVZ80" s="91"/>
      <c r="PWA80" s="91"/>
      <c r="PWB80" s="91"/>
      <c r="PWC80" s="91"/>
      <c r="PWD80" s="91"/>
      <c r="PWE80" s="91"/>
      <c r="PWF80" s="91"/>
      <c r="PWG80" s="91"/>
      <c r="PWH80" s="91"/>
      <c r="PWI80" s="91"/>
      <c r="PWJ80" s="91"/>
      <c r="PWK80" s="91"/>
      <c r="PWL80" s="91"/>
      <c r="PWM80" s="91"/>
      <c r="PWN80" s="91"/>
      <c r="PWO80" s="91"/>
      <c r="PWP80" s="91"/>
      <c r="PWQ80" s="91"/>
      <c r="PWR80" s="91"/>
      <c r="PWS80" s="91"/>
      <c r="PWT80" s="91"/>
      <c r="PWU80" s="91"/>
      <c r="PWV80" s="91"/>
      <c r="PWW80" s="91"/>
      <c r="PWX80" s="91"/>
      <c r="PWY80" s="91"/>
      <c r="PWZ80" s="91"/>
      <c r="PXA80" s="91"/>
      <c r="PXB80" s="91"/>
      <c r="PXC80" s="91"/>
      <c r="PXD80" s="91"/>
      <c r="PXE80" s="91"/>
      <c r="PXF80" s="91"/>
      <c r="PXG80" s="91"/>
      <c r="PXH80" s="91"/>
      <c r="PXI80" s="91"/>
      <c r="PXJ80" s="91"/>
      <c r="PXK80" s="91"/>
      <c r="PXL80" s="91"/>
      <c r="PXM80" s="91"/>
      <c r="PXN80" s="91"/>
      <c r="PXO80" s="91"/>
      <c r="PXP80" s="91"/>
      <c r="PXQ80" s="91"/>
      <c r="PXR80" s="91"/>
      <c r="PXS80" s="91"/>
      <c r="PXT80" s="91"/>
      <c r="PXU80" s="91"/>
      <c r="PXV80" s="91"/>
      <c r="PXW80" s="91"/>
      <c r="PXX80" s="91"/>
      <c r="PXY80" s="91"/>
      <c r="PXZ80" s="91"/>
      <c r="PYA80" s="91"/>
      <c r="PYB80" s="91"/>
      <c r="PYC80" s="91"/>
      <c r="PYD80" s="91"/>
      <c r="PYE80" s="91"/>
      <c r="PYF80" s="91"/>
      <c r="PYG80" s="91"/>
      <c r="PYH80" s="91"/>
      <c r="PYI80" s="91"/>
      <c r="PYJ80" s="91"/>
      <c r="PYK80" s="91"/>
      <c r="PYL80" s="91"/>
      <c r="PYM80" s="91"/>
      <c r="PYN80" s="91"/>
      <c r="PYO80" s="91"/>
      <c r="PYP80" s="91"/>
      <c r="PYQ80" s="91"/>
      <c r="PYR80" s="91"/>
      <c r="PYS80" s="91"/>
      <c r="PYT80" s="91"/>
      <c r="PYU80" s="91"/>
      <c r="PYV80" s="91"/>
      <c r="PYW80" s="91"/>
      <c r="PYX80" s="91"/>
      <c r="PYY80" s="91"/>
      <c r="PYZ80" s="91"/>
      <c r="PZA80" s="91"/>
      <c r="PZB80" s="91"/>
      <c r="PZC80" s="91"/>
      <c r="PZD80" s="91"/>
      <c r="PZE80" s="91"/>
      <c r="PZF80" s="91"/>
      <c r="PZG80" s="91"/>
      <c r="PZH80" s="91"/>
      <c r="PZI80" s="91"/>
      <c r="PZJ80" s="91"/>
      <c r="PZK80" s="91"/>
      <c r="PZL80" s="91"/>
      <c r="PZM80" s="91"/>
      <c r="PZN80" s="91"/>
      <c r="PZO80" s="91"/>
      <c r="PZP80" s="91"/>
      <c r="PZQ80" s="91"/>
      <c r="PZR80" s="91"/>
      <c r="PZS80" s="91"/>
      <c r="PZT80" s="91"/>
      <c r="PZU80" s="91"/>
      <c r="PZV80" s="91"/>
      <c r="PZW80" s="91"/>
      <c r="PZX80" s="91"/>
      <c r="PZY80" s="91"/>
      <c r="PZZ80" s="91"/>
      <c r="QAA80" s="91"/>
      <c r="QAB80" s="91"/>
      <c r="QAC80" s="91"/>
      <c r="QAD80" s="91"/>
      <c r="QAE80" s="91"/>
      <c r="QAF80" s="91"/>
      <c r="QAG80" s="91"/>
      <c r="QAH80" s="91"/>
      <c r="QAI80" s="91"/>
      <c r="QAJ80" s="91"/>
      <c r="QAK80" s="91"/>
      <c r="QAL80" s="91"/>
      <c r="QAM80" s="91"/>
      <c r="QAN80" s="91"/>
      <c r="QAO80" s="91"/>
      <c r="QAP80" s="91"/>
      <c r="QAQ80" s="91"/>
      <c r="QAR80" s="91"/>
      <c r="QAS80" s="91"/>
      <c r="QAT80" s="91"/>
      <c r="QAU80" s="91"/>
      <c r="QAV80" s="91"/>
      <c r="QAW80" s="91"/>
      <c r="QAX80" s="91"/>
      <c r="QAY80" s="91"/>
      <c r="QAZ80" s="91"/>
      <c r="QBA80" s="91"/>
      <c r="QBB80" s="91"/>
      <c r="QBC80" s="91"/>
      <c r="QBD80" s="91"/>
      <c r="QBE80" s="91"/>
      <c r="QBF80" s="91"/>
      <c r="QBG80" s="91"/>
      <c r="QBH80" s="91"/>
      <c r="QBI80" s="91"/>
      <c r="QBJ80" s="91"/>
      <c r="QBK80" s="91"/>
      <c r="QBL80" s="91"/>
      <c r="QBM80" s="91"/>
      <c r="QBN80" s="91"/>
      <c r="QBO80" s="91"/>
      <c r="QBP80" s="91"/>
      <c r="QBQ80" s="91"/>
      <c r="QBR80" s="91"/>
      <c r="QBS80" s="91"/>
      <c r="QBT80" s="91"/>
      <c r="QBU80" s="91"/>
      <c r="QBV80" s="91"/>
      <c r="QBW80" s="91"/>
      <c r="QBX80" s="91"/>
      <c r="QBY80" s="91"/>
      <c r="QBZ80" s="91"/>
      <c r="QCA80" s="91"/>
      <c r="QCB80" s="91"/>
      <c r="QCC80" s="91"/>
      <c r="QCD80" s="91"/>
      <c r="QCE80" s="91"/>
      <c r="QCF80" s="91"/>
      <c r="QCG80" s="91"/>
      <c r="QCH80" s="91"/>
      <c r="QCI80" s="91"/>
      <c r="QCJ80" s="91"/>
      <c r="QCK80" s="91"/>
      <c r="QCL80" s="91"/>
      <c r="QCM80" s="91"/>
      <c r="QCN80" s="91"/>
      <c r="QCO80" s="91"/>
      <c r="QCP80" s="91"/>
      <c r="QCQ80" s="91"/>
      <c r="QCR80" s="91"/>
      <c r="QCS80" s="91"/>
      <c r="QCT80" s="91"/>
      <c r="QCU80" s="91"/>
      <c r="QCV80" s="91"/>
      <c r="QCW80" s="91"/>
      <c r="QCX80" s="91"/>
      <c r="QCY80" s="91"/>
      <c r="QCZ80" s="91"/>
      <c r="QDA80" s="91"/>
      <c r="QDB80" s="91"/>
      <c r="QDC80" s="91"/>
      <c r="QDD80" s="91"/>
      <c r="QDE80" s="91"/>
      <c r="QDF80" s="91"/>
      <c r="QDG80" s="91"/>
      <c r="QDH80" s="91"/>
      <c r="QDI80" s="91"/>
      <c r="QDJ80" s="91"/>
      <c r="QDK80" s="91"/>
      <c r="QDL80" s="91"/>
      <c r="QDM80" s="91"/>
      <c r="QDN80" s="91"/>
      <c r="QDO80" s="91"/>
      <c r="QDP80" s="91"/>
      <c r="QDQ80" s="91"/>
      <c r="QDR80" s="91"/>
      <c r="QDS80" s="91"/>
      <c r="QDT80" s="91"/>
      <c r="QDU80" s="91"/>
      <c r="QDV80" s="91"/>
      <c r="QDW80" s="91"/>
      <c r="QDX80" s="91"/>
      <c r="QDY80" s="91"/>
      <c r="QDZ80" s="91"/>
      <c r="QEA80" s="91"/>
      <c r="QEB80" s="91"/>
      <c r="QEC80" s="91"/>
      <c r="QED80" s="91"/>
      <c r="QEE80" s="91"/>
      <c r="QEF80" s="91"/>
      <c r="QEG80" s="91"/>
      <c r="QEH80" s="91"/>
      <c r="QEI80" s="91"/>
      <c r="QEJ80" s="91"/>
      <c r="QEK80" s="91"/>
      <c r="QEL80" s="91"/>
      <c r="QEM80" s="91"/>
      <c r="QEN80" s="91"/>
      <c r="QEO80" s="91"/>
      <c r="QEP80" s="91"/>
      <c r="QEQ80" s="91"/>
      <c r="QER80" s="91"/>
      <c r="QES80" s="91"/>
      <c r="QET80" s="91"/>
      <c r="QEU80" s="91"/>
      <c r="QEV80" s="91"/>
      <c r="QEW80" s="91"/>
      <c r="QEX80" s="91"/>
      <c r="QEY80" s="91"/>
      <c r="QEZ80" s="91"/>
      <c r="QFA80" s="91"/>
      <c r="QFB80" s="91"/>
      <c r="QFC80" s="91"/>
      <c r="QFD80" s="91"/>
      <c r="QFE80" s="91"/>
      <c r="QFF80" s="91"/>
      <c r="QFG80" s="91"/>
      <c r="QFH80" s="91"/>
      <c r="QFI80" s="91"/>
      <c r="QFJ80" s="91"/>
      <c r="QFK80" s="91"/>
      <c r="QFL80" s="91"/>
      <c r="QFM80" s="91"/>
      <c r="QFN80" s="91"/>
      <c r="QFO80" s="91"/>
      <c r="QFP80" s="91"/>
      <c r="QFQ80" s="91"/>
      <c r="QFR80" s="91"/>
      <c r="QFS80" s="91"/>
      <c r="QFT80" s="91"/>
      <c r="QFU80" s="91"/>
      <c r="QFV80" s="91"/>
      <c r="QFW80" s="91"/>
      <c r="QFX80" s="91"/>
      <c r="QFY80" s="91"/>
      <c r="QFZ80" s="91"/>
      <c r="QGA80" s="91"/>
      <c r="QGB80" s="91"/>
      <c r="QGC80" s="91"/>
      <c r="QGD80" s="91"/>
      <c r="QGE80" s="91"/>
      <c r="QGF80" s="91"/>
      <c r="QGG80" s="91"/>
      <c r="QGH80" s="91"/>
      <c r="QGI80" s="91"/>
      <c r="QGJ80" s="91"/>
      <c r="QGK80" s="91"/>
      <c r="QGL80" s="91"/>
      <c r="QGM80" s="91"/>
      <c r="QGN80" s="91"/>
      <c r="QGO80" s="91"/>
      <c r="QGP80" s="91"/>
      <c r="QGQ80" s="91"/>
      <c r="QGR80" s="91"/>
      <c r="QGS80" s="91"/>
      <c r="QGT80" s="91"/>
      <c r="QGU80" s="91"/>
      <c r="QGV80" s="91"/>
      <c r="QGW80" s="91"/>
      <c r="QGX80" s="91"/>
      <c r="QGY80" s="91"/>
      <c r="QGZ80" s="91"/>
      <c r="QHA80" s="91"/>
      <c r="QHB80" s="91"/>
      <c r="QHC80" s="91"/>
      <c r="QHD80" s="91"/>
      <c r="QHE80" s="91"/>
      <c r="QHF80" s="91"/>
      <c r="QHG80" s="91"/>
      <c r="QHH80" s="91"/>
      <c r="QHI80" s="91"/>
      <c r="QHJ80" s="91"/>
      <c r="QHK80" s="91"/>
      <c r="QHL80" s="91"/>
      <c r="QHM80" s="91"/>
      <c r="QHN80" s="91"/>
      <c r="QHO80" s="91"/>
      <c r="QHP80" s="91"/>
      <c r="QHQ80" s="91"/>
      <c r="QHR80" s="91"/>
      <c r="QHS80" s="91"/>
      <c r="QHT80" s="91"/>
      <c r="QHU80" s="91"/>
      <c r="QHV80" s="91"/>
      <c r="QHW80" s="91"/>
      <c r="QHX80" s="91"/>
      <c r="QHY80" s="91"/>
      <c r="QHZ80" s="91"/>
      <c r="QIA80" s="91"/>
      <c r="QIB80" s="91"/>
      <c r="QIC80" s="91"/>
      <c r="QID80" s="91"/>
      <c r="QIE80" s="91"/>
      <c r="QIF80" s="91"/>
      <c r="QIG80" s="91"/>
      <c r="QIH80" s="91"/>
      <c r="QII80" s="91"/>
      <c r="QIJ80" s="91"/>
      <c r="QIK80" s="91"/>
      <c r="QIL80" s="91"/>
      <c r="QIM80" s="91"/>
      <c r="QIN80" s="91"/>
      <c r="QIO80" s="91"/>
      <c r="QIP80" s="91"/>
      <c r="QIQ80" s="91"/>
      <c r="QIR80" s="91"/>
      <c r="QIS80" s="91"/>
      <c r="QIT80" s="91"/>
      <c r="QIU80" s="91"/>
      <c r="QIV80" s="91"/>
      <c r="QIW80" s="91"/>
      <c r="QIX80" s="91"/>
      <c r="QIY80" s="91"/>
      <c r="QIZ80" s="91"/>
      <c r="QJA80" s="91"/>
      <c r="QJB80" s="91"/>
      <c r="QJC80" s="91"/>
      <c r="QJD80" s="91"/>
      <c r="QJE80" s="91"/>
      <c r="QJF80" s="91"/>
      <c r="QJG80" s="91"/>
      <c r="QJH80" s="91"/>
      <c r="QJI80" s="91"/>
      <c r="QJJ80" s="91"/>
      <c r="QJK80" s="91"/>
      <c r="QJL80" s="91"/>
      <c r="QJM80" s="91"/>
      <c r="QJN80" s="91"/>
      <c r="QJO80" s="91"/>
      <c r="QJP80" s="91"/>
      <c r="QJQ80" s="91"/>
      <c r="QJR80" s="91"/>
      <c r="QJS80" s="91"/>
      <c r="QJT80" s="91"/>
      <c r="QJU80" s="91"/>
      <c r="QJV80" s="91"/>
      <c r="QJW80" s="91"/>
      <c r="QJX80" s="91"/>
      <c r="QJY80" s="91"/>
      <c r="QJZ80" s="91"/>
      <c r="QKA80" s="91"/>
      <c r="QKB80" s="91"/>
      <c r="QKC80" s="91"/>
      <c r="QKD80" s="91"/>
      <c r="QKE80" s="91"/>
      <c r="QKF80" s="91"/>
      <c r="QKG80" s="91"/>
      <c r="QKH80" s="91"/>
      <c r="QKI80" s="91"/>
      <c r="QKJ80" s="91"/>
      <c r="QKK80" s="91"/>
      <c r="QKL80" s="91"/>
      <c r="QKM80" s="91"/>
      <c r="QKN80" s="91"/>
      <c r="QKO80" s="91"/>
      <c r="QKP80" s="91"/>
      <c r="QKQ80" s="91"/>
      <c r="QKR80" s="91"/>
      <c r="QKS80" s="91"/>
      <c r="QKT80" s="91"/>
      <c r="QKU80" s="91"/>
      <c r="QKV80" s="91"/>
      <c r="QKW80" s="91"/>
      <c r="QKX80" s="91"/>
      <c r="QKY80" s="91"/>
      <c r="QKZ80" s="91"/>
      <c r="QLA80" s="91"/>
      <c r="QLB80" s="91"/>
      <c r="QLC80" s="91"/>
      <c r="QLD80" s="91"/>
      <c r="QLE80" s="91"/>
      <c r="QLF80" s="91"/>
      <c r="QLG80" s="91"/>
      <c r="QLH80" s="91"/>
      <c r="QLI80" s="91"/>
      <c r="QLJ80" s="91"/>
      <c r="QLK80" s="91"/>
      <c r="QLL80" s="91"/>
      <c r="QLM80" s="91"/>
      <c r="QLN80" s="91"/>
      <c r="QLO80" s="91"/>
      <c r="QLP80" s="91"/>
      <c r="QLQ80" s="91"/>
      <c r="QLR80" s="91"/>
      <c r="QLS80" s="91"/>
      <c r="QLT80" s="91"/>
      <c r="QLU80" s="91"/>
      <c r="QLV80" s="91"/>
      <c r="QLW80" s="91"/>
      <c r="QLX80" s="91"/>
      <c r="QLY80" s="91"/>
      <c r="QLZ80" s="91"/>
      <c r="QMA80" s="91"/>
      <c r="QMB80" s="91"/>
      <c r="QMC80" s="91"/>
      <c r="QMD80" s="91"/>
      <c r="QME80" s="91"/>
      <c r="QMF80" s="91"/>
      <c r="QMG80" s="91"/>
      <c r="QMH80" s="91"/>
      <c r="QMI80" s="91"/>
      <c r="QMJ80" s="91"/>
      <c r="QMK80" s="91"/>
      <c r="QML80" s="91"/>
      <c r="QMM80" s="91"/>
      <c r="QMN80" s="91"/>
      <c r="QMO80" s="91"/>
      <c r="QMP80" s="91"/>
      <c r="QMQ80" s="91"/>
      <c r="QMR80" s="91"/>
      <c r="QMS80" s="91"/>
      <c r="QMT80" s="91"/>
      <c r="QMU80" s="91"/>
      <c r="QMV80" s="91"/>
      <c r="QMW80" s="91"/>
      <c r="QMX80" s="91"/>
      <c r="QMY80" s="91"/>
      <c r="QMZ80" s="91"/>
      <c r="QNA80" s="91"/>
      <c r="QNB80" s="91"/>
      <c r="QNC80" s="91"/>
      <c r="QND80" s="91"/>
      <c r="QNE80" s="91"/>
      <c r="QNF80" s="91"/>
      <c r="QNG80" s="91"/>
      <c r="QNH80" s="91"/>
      <c r="QNI80" s="91"/>
      <c r="QNJ80" s="91"/>
      <c r="QNK80" s="91"/>
      <c r="QNL80" s="91"/>
      <c r="QNM80" s="91"/>
      <c r="QNN80" s="91"/>
      <c r="QNO80" s="91"/>
      <c r="QNP80" s="91"/>
      <c r="QNQ80" s="91"/>
      <c r="QNR80" s="91"/>
      <c r="QNS80" s="91"/>
      <c r="QNT80" s="91"/>
      <c r="QNU80" s="91"/>
      <c r="QNV80" s="91"/>
      <c r="QNW80" s="91"/>
      <c r="QNX80" s="91"/>
      <c r="QNY80" s="91"/>
      <c r="QNZ80" s="91"/>
      <c r="QOA80" s="91"/>
      <c r="QOB80" s="91"/>
      <c r="QOC80" s="91"/>
      <c r="QOD80" s="91"/>
      <c r="QOE80" s="91"/>
      <c r="QOF80" s="91"/>
      <c r="QOG80" s="91"/>
      <c r="QOH80" s="91"/>
      <c r="QOI80" s="91"/>
      <c r="QOJ80" s="91"/>
      <c r="QOK80" s="91"/>
      <c r="QOL80" s="91"/>
      <c r="QOM80" s="91"/>
      <c r="QON80" s="91"/>
      <c r="QOO80" s="91"/>
      <c r="QOP80" s="91"/>
      <c r="QOQ80" s="91"/>
      <c r="QOR80" s="91"/>
      <c r="QOS80" s="91"/>
      <c r="QOT80" s="91"/>
      <c r="QOU80" s="91"/>
      <c r="QOV80" s="91"/>
      <c r="QOW80" s="91"/>
      <c r="QOX80" s="91"/>
      <c r="QOY80" s="91"/>
      <c r="QOZ80" s="91"/>
      <c r="QPA80" s="91"/>
      <c r="QPB80" s="91"/>
      <c r="QPC80" s="91"/>
      <c r="QPD80" s="91"/>
      <c r="QPE80" s="91"/>
      <c r="QPF80" s="91"/>
      <c r="QPG80" s="91"/>
      <c r="QPH80" s="91"/>
      <c r="QPI80" s="91"/>
      <c r="QPJ80" s="91"/>
      <c r="QPK80" s="91"/>
      <c r="QPL80" s="91"/>
      <c r="QPM80" s="91"/>
      <c r="QPN80" s="91"/>
      <c r="QPO80" s="91"/>
      <c r="QPP80" s="91"/>
      <c r="QPQ80" s="91"/>
      <c r="QPR80" s="91"/>
      <c r="QPS80" s="91"/>
      <c r="QPT80" s="91"/>
      <c r="QPU80" s="91"/>
      <c r="QPV80" s="91"/>
      <c r="QPW80" s="91"/>
      <c r="QPX80" s="91"/>
      <c r="QPY80" s="91"/>
      <c r="QPZ80" s="91"/>
      <c r="QQA80" s="91"/>
      <c r="QQB80" s="91"/>
      <c r="QQC80" s="91"/>
      <c r="QQD80" s="91"/>
      <c r="QQE80" s="91"/>
      <c r="QQF80" s="91"/>
      <c r="QQG80" s="91"/>
      <c r="QQH80" s="91"/>
      <c r="QQI80" s="91"/>
      <c r="QQJ80" s="91"/>
      <c r="QQK80" s="91"/>
      <c r="QQL80" s="91"/>
      <c r="QQM80" s="91"/>
      <c r="QQN80" s="91"/>
      <c r="QQO80" s="91"/>
      <c r="QQP80" s="91"/>
      <c r="QQQ80" s="91"/>
      <c r="QQR80" s="91"/>
      <c r="QQS80" s="91"/>
      <c r="QQT80" s="91"/>
      <c r="QQU80" s="91"/>
      <c r="QQV80" s="91"/>
      <c r="QQW80" s="91"/>
      <c r="QQX80" s="91"/>
      <c r="QQY80" s="91"/>
      <c r="QQZ80" s="91"/>
      <c r="QRA80" s="91"/>
      <c r="QRB80" s="91"/>
      <c r="QRC80" s="91"/>
      <c r="QRD80" s="91"/>
      <c r="QRE80" s="91"/>
      <c r="QRF80" s="91"/>
      <c r="QRG80" s="91"/>
      <c r="QRH80" s="91"/>
      <c r="QRI80" s="91"/>
      <c r="QRJ80" s="91"/>
      <c r="QRK80" s="91"/>
      <c r="QRL80" s="91"/>
      <c r="QRM80" s="91"/>
      <c r="QRN80" s="91"/>
      <c r="QRO80" s="91"/>
      <c r="QRP80" s="91"/>
      <c r="QRQ80" s="91"/>
      <c r="QRR80" s="91"/>
      <c r="QRS80" s="91"/>
      <c r="QRT80" s="91"/>
      <c r="QRU80" s="91"/>
      <c r="QRV80" s="91"/>
      <c r="QRW80" s="91"/>
      <c r="QRX80" s="91"/>
      <c r="QRY80" s="91"/>
      <c r="QRZ80" s="91"/>
      <c r="QSA80" s="91"/>
      <c r="QSB80" s="91"/>
      <c r="QSC80" s="91"/>
      <c r="QSD80" s="91"/>
      <c r="QSE80" s="91"/>
      <c r="QSF80" s="91"/>
      <c r="QSG80" s="91"/>
      <c r="QSH80" s="91"/>
      <c r="QSI80" s="91"/>
      <c r="QSJ80" s="91"/>
      <c r="QSK80" s="91"/>
      <c r="QSL80" s="91"/>
      <c r="QSM80" s="91"/>
      <c r="QSN80" s="91"/>
      <c r="QSO80" s="91"/>
      <c r="QSP80" s="91"/>
      <c r="QSQ80" s="91"/>
      <c r="QSR80" s="91"/>
      <c r="QSS80" s="91"/>
      <c r="QST80" s="91"/>
      <c r="QSU80" s="91"/>
      <c r="QSV80" s="91"/>
      <c r="QSW80" s="91"/>
      <c r="QSX80" s="91"/>
      <c r="QSY80" s="91"/>
      <c r="QSZ80" s="91"/>
      <c r="QTA80" s="91"/>
      <c r="QTB80" s="91"/>
      <c r="QTC80" s="91"/>
      <c r="QTD80" s="91"/>
      <c r="QTE80" s="91"/>
      <c r="QTF80" s="91"/>
      <c r="QTG80" s="91"/>
      <c r="QTH80" s="91"/>
      <c r="QTI80" s="91"/>
      <c r="QTJ80" s="91"/>
      <c r="QTK80" s="91"/>
      <c r="QTL80" s="91"/>
      <c r="QTM80" s="91"/>
      <c r="QTN80" s="91"/>
      <c r="QTO80" s="91"/>
      <c r="QTP80" s="91"/>
      <c r="QTQ80" s="91"/>
      <c r="QTR80" s="91"/>
      <c r="QTS80" s="91"/>
      <c r="QTT80" s="91"/>
      <c r="QTU80" s="91"/>
      <c r="QTV80" s="91"/>
      <c r="QTW80" s="91"/>
      <c r="QTX80" s="91"/>
      <c r="QTY80" s="91"/>
      <c r="QTZ80" s="91"/>
      <c r="QUA80" s="91"/>
      <c r="QUB80" s="91"/>
      <c r="QUC80" s="91"/>
      <c r="QUD80" s="91"/>
      <c r="QUE80" s="91"/>
      <c r="QUF80" s="91"/>
      <c r="QUG80" s="91"/>
      <c r="QUH80" s="91"/>
      <c r="QUI80" s="91"/>
      <c r="QUJ80" s="91"/>
      <c r="QUK80" s="91"/>
      <c r="QUL80" s="91"/>
      <c r="QUM80" s="91"/>
      <c r="QUN80" s="91"/>
      <c r="QUO80" s="91"/>
      <c r="QUP80" s="91"/>
      <c r="QUQ80" s="91"/>
      <c r="QUR80" s="91"/>
      <c r="QUS80" s="91"/>
      <c r="QUT80" s="91"/>
      <c r="QUU80" s="91"/>
      <c r="QUV80" s="91"/>
      <c r="QUW80" s="91"/>
      <c r="QUX80" s="91"/>
      <c r="QUY80" s="91"/>
      <c r="QUZ80" s="91"/>
      <c r="QVA80" s="91"/>
      <c r="QVB80" s="91"/>
      <c r="QVC80" s="91"/>
      <c r="QVD80" s="91"/>
      <c r="QVE80" s="91"/>
      <c r="QVF80" s="91"/>
      <c r="QVG80" s="91"/>
      <c r="QVH80" s="91"/>
      <c r="QVI80" s="91"/>
      <c r="QVJ80" s="91"/>
      <c r="QVK80" s="91"/>
      <c r="QVL80" s="91"/>
      <c r="QVM80" s="91"/>
      <c r="QVN80" s="91"/>
      <c r="QVO80" s="91"/>
      <c r="QVP80" s="91"/>
      <c r="QVQ80" s="91"/>
      <c r="QVR80" s="91"/>
      <c r="QVS80" s="91"/>
      <c r="QVT80" s="91"/>
      <c r="QVU80" s="91"/>
      <c r="QVV80" s="91"/>
      <c r="QVW80" s="91"/>
      <c r="QVX80" s="91"/>
      <c r="QVY80" s="91"/>
      <c r="QVZ80" s="91"/>
      <c r="QWA80" s="91"/>
      <c r="QWB80" s="91"/>
      <c r="QWC80" s="91"/>
      <c r="QWD80" s="91"/>
      <c r="QWE80" s="91"/>
      <c r="QWF80" s="91"/>
      <c r="QWG80" s="91"/>
      <c r="QWH80" s="91"/>
      <c r="QWI80" s="91"/>
      <c r="QWJ80" s="91"/>
      <c r="QWK80" s="91"/>
      <c r="QWL80" s="91"/>
      <c r="QWM80" s="91"/>
      <c r="QWN80" s="91"/>
      <c r="QWO80" s="91"/>
      <c r="QWP80" s="91"/>
      <c r="QWQ80" s="91"/>
      <c r="QWR80" s="91"/>
      <c r="QWS80" s="91"/>
      <c r="QWT80" s="91"/>
      <c r="QWU80" s="91"/>
      <c r="QWV80" s="91"/>
      <c r="QWW80" s="91"/>
      <c r="QWX80" s="91"/>
      <c r="QWY80" s="91"/>
      <c r="QWZ80" s="91"/>
      <c r="QXA80" s="91"/>
      <c r="QXB80" s="91"/>
      <c r="QXC80" s="91"/>
      <c r="QXD80" s="91"/>
      <c r="QXE80" s="91"/>
      <c r="QXF80" s="91"/>
      <c r="QXG80" s="91"/>
      <c r="QXH80" s="91"/>
      <c r="QXI80" s="91"/>
      <c r="QXJ80" s="91"/>
      <c r="QXK80" s="91"/>
      <c r="QXL80" s="91"/>
      <c r="QXM80" s="91"/>
      <c r="QXN80" s="91"/>
      <c r="QXO80" s="91"/>
      <c r="QXP80" s="91"/>
      <c r="QXQ80" s="91"/>
      <c r="QXR80" s="91"/>
      <c r="QXS80" s="91"/>
      <c r="QXT80" s="91"/>
      <c r="QXU80" s="91"/>
      <c r="QXV80" s="91"/>
      <c r="QXW80" s="91"/>
      <c r="QXX80" s="91"/>
      <c r="QXY80" s="91"/>
      <c r="QXZ80" s="91"/>
      <c r="QYA80" s="91"/>
      <c r="QYB80" s="91"/>
      <c r="QYC80" s="91"/>
      <c r="QYD80" s="91"/>
      <c r="QYE80" s="91"/>
      <c r="QYF80" s="91"/>
      <c r="QYG80" s="91"/>
      <c r="QYH80" s="91"/>
      <c r="QYI80" s="91"/>
      <c r="QYJ80" s="91"/>
      <c r="QYK80" s="91"/>
      <c r="QYL80" s="91"/>
      <c r="QYM80" s="91"/>
      <c r="QYN80" s="91"/>
      <c r="QYO80" s="91"/>
      <c r="QYP80" s="91"/>
      <c r="QYQ80" s="91"/>
      <c r="QYR80" s="91"/>
      <c r="QYS80" s="91"/>
      <c r="QYT80" s="91"/>
      <c r="QYU80" s="91"/>
      <c r="QYV80" s="91"/>
      <c r="QYW80" s="91"/>
      <c r="QYX80" s="91"/>
      <c r="QYY80" s="91"/>
      <c r="QYZ80" s="91"/>
      <c r="QZA80" s="91"/>
      <c r="QZB80" s="91"/>
      <c r="QZC80" s="91"/>
      <c r="QZD80" s="91"/>
      <c r="QZE80" s="91"/>
      <c r="QZF80" s="91"/>
      <c r="QZG80" s="91"/>
      <c r="QZH80" s="91"/>
      <c r="QZI80" s="91"/>
      <c r="QZJ80" s="91"/>
      <c r="QZK80" s="91"/>
      <c r="QZL80" s="91"/>
      <c r="QZM80" s="91"/>
      <c r="QZN80" s="91"/>
      <c r="QZO80" s="91"/>
      <c r="QZP80" s="91"/>
      <c r="QZQ80" s="91"/>
      <c r="QZR80" s="91"/>
      <c r="QZS80" s="91"/>
      <c r="QZT80" s="91"/>
      <c r="QZU80" s="91"/>
      <c r="QZV80" s="91"/>
      <c r="QZW80" s="91"/>
      <c r="QZX80" s="91"/>
      <c r="QZY80" s="91"/>
      <c r="QZZ80" s="91"/>
      <c r="RAA80" s="91"/>
      <c r="RAB80" s="91"/>
      <c r="RAC80" s="91"/>
      <c r="RAD80" s="91"/>
      <c r="RAE80" s="91"/>
      <c r="RAF80" s="91"/>
      <c r="RAG80" s="91"/>
      <c r="RAH80" s="91"/>
      <c r="RAI80" s="91"/>
      <c r="RAJ80" s="91"/>
      <c r="RAK80" s="91"/>
      <c r="RAL80" s="91"/>
      <c r="RAM80" s="91"/>
      <c r="RAN80" s="91"/>
      <c r="RAO80" s="91"/>
      <c r="RAP80" s="91"/>
      <c r="RAQ80" s="91"/>
      <c r="RAR80" s="91"/>
      <c r="RAS80" s="91"/>
      <c r="RAT80" s="91"/>
      <c r="RAU80" s="91"/>
      <c r="RAV80" s="91"/>
      <c r="RAW80" s="91"/>
      <c r="RAX80" s="91"/>
      <c r="RAY80" s="91"/>
      <c r="RAZ80" s="91"/>
      <c r="RBA80" s="91"/>
      <c r="RBB80" s="91"/>
      <c r="RBC80" s="91"/>
      <c r="RBD80" s="91"/>
      <c r="RBE80" s="91"/>
      <c r="RBF80" s="91"/>
      <c r="RBG80" s="91"/>
      <c r="RBH80" s="91"/>
      <c r="RBI80" s="91"/>
      <c r="RBJ80" s="91"/>
      <c r="RBK80" s="91"/>
      <c r="RBL80" s="91"/>
      <c r="RBM80" s="91"/>
      <c r="RBN80" s="91"/>
      <c r="RBO80" s="91"/>
      <c r="RBP80" s="91"/>
      <c r="RBQ80" s="91"/>
      <c r="RBR80" s="91"/>
      <c r="RBS80" s="91"/>
      <c r="RBT80" s="91"/>
      <c r="RBU80" s="91"/>
      <c r="RBV80" s="91"/>
      <c r="RBW80" s="91"/>
      <c r="RBX80" s="91"/>
      <c r="RBY80" s="91"/>
      <c r="RBZ80" s="91"/>
      <c r="RCA80" s="91"/>
      <c r="RCB80" s="91"/>
      <c r="RCC80" s="91"/>
      <c r="RCD80" s="91"/>
      <c r="RCE80" s="91"/>
      <c r="RCF80" s="91"/>
      <c r="RCG80" s="91"/>
      <c r="RCH80" s="91"/>
      <c r="RCI80" s="91"/>
      <c r="RCJ80" s="91"/>
      <c r="RCK80" s="91"/>
      <c r="RCL80" s="91"/>
      <c r="RCM80" s="91"/>
      <c r="RCN80" s="91"/>
      <c r="RCO80" s="91"/>
      <c r="RCP80" s="91"/>
      <c r="RCQ80" s="91"/>
      <c r="RCR80" s="91"/>
      <c r="RCS80" s="91"/>
      <c r="RCT80" s="91"/>
      <c r="RCU80" s="91"/>
      <c r="RCV80" s="91"/>
      <c r="RCW80" s="91"/>
      <c r="RCX80" s="91"/>
      <c r="RCY80" s="91"/>
      <c r="RCZ80" s="91"/>
      <c r="RDA80" s="91"/>
      <c r="RDB80" s="91"/>
      <c r="RDC80" s="91"/>
      <c r="RDD80" s="91"/>
      <c r="RDE80" s="91"/>
      <c r="RDF80" s="91"/>
      <c r="RDG80" s="91"/>
      <c r="RDH80" s="91"/>
      <c r="RDI80" s="91"/>
      <c r="RDJ80" s="91"/>
      <c r="RDK80" s="91"/>
      <c r="RDL80" s="91"/>
      <c r="RDM80" s="91"/>
      <c r="RDN80" s="91"/>
      <c r="RDO80" s="91"/>
      <c r="RDP80" s="91"/>
      <c r="RDQ80" s="91"/>
      <c r="RDR80" s="91"/>
      <c r="RDS80" s="91"/>
      <c r="RDT80" s="91"/>
      <c r="RDU80" s="91"/>
      <c r="RDV80" s="91"/>
      <c r="RDW80" s="91"/>
      <c r="RDX80" s="91"/>
      <c r="RDY80" s="91"/>
      <c r="RDZ80" s="91"/>
      <c r="REA80" s="91"/>
      <c r="REB80" s="91"/>
      <c r="REC80" s="91"/>
      <c r="RED80" s="91"/>
      <c r="REE80" s="91"/>
      <c r="REF80" s="91"/>
      <c r="REG80" s="91"/>
      <c r="REH80" s="91"/>
      <c r="REI80" s="91"/>
      <c r="REJ80" s="91"/>
      <c r="REK80" s="91"/>
      <c r="REL80" s="91"/>
      <c r="REM80" s="91"/>
      <c r="REN80" s="91"/>
      <c r="REO80" s="91"/>
      <c r="REP80" s="91"/>
      <c r="REQ80" s="91"/>
      <c r="RER80" s="91"/>
      <c r="RES80" s="91"/>
      <c r="RET80" s="91"/>
      <c r="REU80" s="91"/>
      <c r="REV80" s="91"/>
      <c r="REW80" s="91"/>
      <c r="REX80" s="91"/>
      <c r="REY80" s="91"/>
      <c r="REZ80" s="91"/>
      <c r="RFA80" s="91"/>
      <c r="RFB80" s="91"/>
      <c r="RFC80" s="91"/>
      <c r="RFD80" s="91"/>
      <c r="RFE80" s="91"/>
      <c r="RFF80" s="91"/>
      <c r="RFG80" s="91"/>
      <c r="RFH80" s="91"/>
      <c r="RFI80" s="91"/>
      <c r="RFJ80" s="91"/>
      <c r="RFK80" s="91"/>
      <c r="RFL80" s="91"/>
      <c r="RFM80" s="91"/>
      <c r="RFN80" s="91"/>
      <c r="RFO80" s="91"/>
      <c r="RFP80" s="91"/>
      <c r="RFQ80" s="91"/>
      <c r="RFR80" s="91"/>
      <c r="RFS80" s="91"/>
      <c r="RFT80" s="91"/>
      <c r="RFU80" s="91"/>
      <c r="RFV80" s="91"/>
      <c r="RFW80" s="91"/>
      <c r="RFX80" s="91"/>
      <c r="RFY80" s="91"/>
      <c r="RFZ80" s="91"/>
      <c r="RGA80" s="91"/>
      <c r="RGB80" s="91"/>
      <c r="RGC80" s="91"/>
      <c r="RGD80" s="91"/>
      <c r="RGE80" s="91"/>
      <c r="RGF80" s="91"/>
      <c r="RGG80" s="91"/>
      <c r="RGH80" s="91"/>
      <c r="RGI80" s="91"/>
      <c r="RGJ80" s="91"/>
      <c r="RGK80" s="91"/>
      <c r="RGL80" s="91"/>
      <c r="RGM80" s="91"/>
      <c r="RGN80" s="91"/>
      <c r="RGO80" s="91"/>
      <c r="RGP80" s="91"/>
      <c r="RGQ80" s="91"/>
      <c r="RGR80" s="91"/>
      <c r="RGS80" s="91"/>
      <c r="RGT80" s="91"/>
      <c r="RGU80" s="91"/>
      <c r="RGV80" s="91"/>
      <c r="RGW80" s="91"/>
      <c r="RGX80" s="91"/>
      <c r="RGY80" s="91"/>
      <c r="RGZ80" s="91"/>
      <c r="RHA80" s="91"/>
      <c r="RHB80" s="91"/>
      <c r="RHC80" s="91"/>
      <c r="RHD80" s="91"/>
      <c r="RHE80" s="91"/>
      <c r="RHF80" s="91"/>
      <c r="RHG80" s="91"/>
      <c r="RHH80" s="91"/>
      <c r="RHI80" s="91"/>
      <c r="RHJ80" s="91"/>
      <c r="RHK80" s="91"/>
      <c r="RHL80" s="91"/>
      <c r="RHM80" s="91"/>
      <c r="RHN80" s="91"/>
      <c r="RHO80" s="91"/>
      <c r="RHP80" s="91"/>
      <c r="RHQ80" s="91"/>
      <c r="RHR80" s="91"/>
      <c r="RHS80" s="91"/>
      <c r="RHT80" s="91"/>
      <c r="RHU80" s="91"/>
      <c r="RHV80" s="91"/>
      <c r="RHW80" s="91"/>
      <c r="RHX80" s="91"/>
      <c r="RHY80" s="91"/>
      <c r="RHZ80" s="91"/>
      <c r="RIA80" s="91"/>
      <c r="RIB80" s="91"/>
      <c r="RIC80" s="91"/>
      <c r="RID80" s="91"/>
      <c r="RIE80" s="91"/>
      <c r="RIF80" s="91"/>
      <c r="RIG80" s="91"/>
      <c r="RIH80" s="91"/>
      <c r="RII80" s="91"/>
      <c r="RIJ80" s="91"/>
      <c r="RIK80" s="91"/>
      <c r="RIL80" s="91"/>
      <c r="RIM80" s="91"/>
      <c r="RIN80" s="91"/>
      <c r="RIO80" s="91"/>
      <c r="RIP80" s="91"/>
      <c r="RIQ80" s="91"/>
      <c r="RIR80" s="91"/>
      <c r="RIS80" s="91"/>
      <c r="RIT80" s="91"/>
      <c r="RIU80" s="91"/>
      <c r="RIV80" s="91"/>
      <c r="RIW80" s="91"/>
      <c r="RIX80" s="91"/>
      <c r="RIY80" s="91"/>
      <c r="RIZ80" s="91"/>
      <c r="RJA80" s="91"/>
      <c r="RJB80" s="91"/>
      <c r="RJC80" s="91"/>
      <c r="RJD80" s="91"/>
      <c r="RJE80" s="91"/>
      <c r="RJF80" s="91"/>
      <c r="RJG80" s="91"/>
      <c r="RJH80" s="91"/>
      <c r="RJI80" s="91"/>
      <c r="RJJ80" s="91"/>
      <c r="RJK80" s="91"/>
      <c r="RJL80" s="91"/>
      <c r="RJM80" s="91"/>
      <c r="RJN80" s="91"/>
      <c r="RJO80" s="91"/>
      <c r="RJP80" s="91"/>
      <c r="RJQ80" s="91"/>
      <c r="RJR80" s="91"/>
      <c r="RJS80" s="91"/>
      <c r="RJT80" s="91"/>
      <c r="RJU80" s="91"/>
      <c r="RJV80" s="91"/>
      <c r="RJW80" s="91"/>
      <c r="RJX80" s="91"/>
      <c r="RJY80" s="91"/>
      <c r="RJZ80" s="91"/>
      <c r="RKA80" s="91"/>
      <c r="RKB80" s="91"/>
      <c r="RKC80" s="91"/>
      <c r="RKD80" s="91"/>
      <c r="RKE80" s="91"/>
      <c r="RKF80" s="91"/>
      <c r="RKG80" s="91"/>
      <c r="RKH80" s="91"/>
      <c r="RKI80" s="91"/>
      <c r="RKJ80" s="91"/>
      <c r="RKK80" s="91"/>
      <c r="RKL80" s="91"/>
      <c r="RKM80" s="91"/>
      <c r="RKN80" s="91"/>
      <c r="RKO80" s="91"/>
      <c r="RKP80" s="91"/>
      <c r="RKQ80" s="91"/>
      <c r="RKR80" s="91"/>
      <c r="RKS80" s="91"/>
      <c r="RKT80" s="91"/>
      <c r="RKU80" s="91"/>
      <c r="RKV80" s="91"/>
      <c r="RKW80" s="91"/>
      <c r="RKX80" s="91"/>
      <c r="RKY80" s="91"/>
      <c r="RKZ80" s="91"/>
      <c r="RLA80" s="91"/>
      <c r="RLB80" s="91"/>
      <c r="RLC80" s="91"/>
      <c r="RLD80" s="91"/>
      <c r="RLE80" s="91"/>
      <c r="RLF80" s="91"/>
      <c r="RLG80" s="91"/>
      <c r="RLH80" s="91"/>
      <c r="RLI80" s="91"/>
      <c r="RLJ80" s="91"/>
      <c r="RLK80" s="91"/>
      <c r="RLL80" s="91"/>
      <c r="RLM80" s="91"/>
      <c r="RLN80" s="91"/>
      <c r="RLO80" s="91"/>
      <c r="RLP80" s="91"/>
      <c r="RLQ80" s="91"/>
      <c r="RLR80" s="91"/>
      <c r="RLS80" s="91"/>
      <c r="RLT80" s="91"/>
      <c r="RLU80" s="91"/>
      <c r="RLV80" s="91"/>
      <c r="RLW80" s="91"/>
      <c r="RLX80" s="91"/>
      <c r="RLY80" s="91"/>
      <c r="RLZ80" s="91"/>
      <c r="RMA80" s="91"/>
      <c r="RMB80" s="91"/>
      <c r="RMC80" s="91"/>
      <c r="RMD80" s="91"/>
      <c r="RME80" s="91"/>
      <c r="RMF80" s="91"/>
      <c r="RMG80" s="91"/>
      <c r="RMH80" s="91"/>
      <c r="RMI80" s="91"/>
      <c r="RMJ80" s="91"/>
      <c r="RMK80" s="91"/>
      <c r="RML80" s="91"/>
      <c r="RMM80" s="91"/>
      <c r="RMN80" s="91"/>
      <c r="RMO80" s="91"/>
      <c r="RMP80" s="91"/>
      <c r="RMQ80" s="91"/>
      <c r="RMR80" s="91"/>
      <c r="RMS80" s="91"/>
      <c r="RMT80" s="91"/>
      <c r="RMU80" s="91"/>
      <c r="RMV80" s="91"/>
      <c r="RMW80" s="91"/>
      <c r="RMX80" s="91"/>
      <c r="RMY80" s="91"/>
      <c r="RMZ80" s="91"/>
      <c r="RNA80" s="91"/>
      <c r="RNB80" s="91"/>
      <c r="RNC80" s="91"/>
      <c r="RND80" s="91"/>
      <c r="RNE80" s="91"/>
      <c r="RNF80" s="91"/>
      <c r="RNG80" s="91"/>
      <c r="RNH80" s="91"/>
      <c r="RNI80" s="91"/>
      <c r="RNJ80" s="91"/>
      <c r="RNK80" s="91"/>
      <c r="RNL80" s="91"/>
      <c r="RNM80" s="91"/>
      <c r="RNN80" s="91"/>
      <c r="RNO80" s="91"/>
      <c r="RNP80" s="91"/>
      <c r="RNQ80" s="91"/>
      <c r="RNR80" s="91"/>
      <c r="RNS80" s="91"/>
      <c r="RNT80" s="91"/>
      <c r="RNU80" s="91"/>
      <c r="RNV80" s="91"/>
      <c r="RNW80" s="91"/>
      <c r="RNX80" s="91"/>
      <c r="RNY80" s="91"/>
      <c r="RNZ80" s="91"/>
      <c r="ROA80" s="91"/>
      <c r="ROB80" s="91"/>
      <c r="ROC80" s="91"/>
      <c r="ROD80" s="91"/>
      <c r="ROE80" s="91"/>
      <c r="ROF80" s="91"/>
      <c r="ROG80" s="91"/>
      <c r="ROH80" s="91"/>
      <c r="ROI80" s="91"/>
      <c r="ROJ80" s="91"/>
      <c r="ROK80" s="91"/>
      <c r="ROL80" s="91"/>
      <c r="ROM80" s="91"/>
      <c r="RON80" s="91"/>
      <c r="ROO80" s="91"/>
      <c r="ROP80" s="91"/>
      <c r="ROQ80" s="91"/>
      <c r="ROR80" s="91"/>
      <c r="ROS80" s="91"/>
      <c r="ROT80" s="91"/>
      <c r="ROU80" s="91"/>
      <c r="ROV80" s="91"/>
      <c r="ROW80" s="91"/>
      <c r="ROX80" s="91"/>
      <c r="ROY80" s="91"/>
      <c r="ROZ80" s="91"/>
      <c r="RPA80" s="91"/>
      <c r="RPB80" s="91"/>
      <c r="RPC80" s="91"/>
      <c r="RPD80" s="91"/>
      <c r="RPE80" s="91"/>
      <c r="RPF80" s="91"/>
      <c r="RPG80" s="91"/>
      <c r="RPH80" s="91"/>
      <c r="RPI80" s="91"/>
      <c r="RPJ80" s="91"/>
      <c r="RPK80" s="91"/>
      <c r="RPL80" s="91"/>
      <c r="RPM80" s="91"/>
      <c r="RPN80" s="91"/>
      <c r="RPO80" s="91"/>
      <c r="RPP80" s="91"/>
      <c r="RPQ80" s="91"/>
      <c r="RPR80" s="91"/>
      <c r="RPS80" s="91"/>
      <c r="RPT80" s="91"/>
      <c r="RPU80" s="91"/>
      <c r="RPV80" s="91"/>
      <c r="RPW80" s="91"/>
      <c r="RPX80" s="91"/>
      <c r="RPY80" s="91"/>
      <c r="RPZ80" s="91"/>
      <c r="RQA80" s="91"/>
      <c r="RQB80" s="91"/>
      <c r="RQC80" s="91"/>
      <c r="RQD80" s="91"/>
      <c r="RQE80" s="91"/>
      <c r="RQF80" s="91"/>
      <c r="RQG80" s="91"/>
      <c r="RQH80" s="91"/>
      <c r="RQI80" s="91"/>
      <c r="RQJ80" s="91"/>
      <c r="RQK80" s="91"/>
      <c r="RQL80" s="91"/>
      <c r="RQM80" s="91"/>
      <c r="RQN80" s="91"/>
      <c r="RQO80" s="91"/>
      <c r="RQP80" s="91"/>
      <c r="RQQ80" s="91"/>
      <c r="RQR80" s="91"/>
      <c r="RQS80" s="91"/>
      <c r="RQT80" s="91"/>
      <c r="RQU80" s="91"/>
      <c r="RQV80" s="91"/>
      <c r="RQW80" s="91"/>
      <c r="RQX80" s="91"/>
      <c r="RQY80" s="91"/>
      <c r="RQZ80" s="91"/>
      <c r="RRA80" s="91"/>
      <c r="RRB80" s="91"/>
      <c r="RRC80" s="91"/>
      <c r="RRD80" s="91"/>
      <c r="RRE80" s="91"/>
      <c r="RRF80" s="91"/>
      <c r="RRG80" s="91"/>
      <c r="RRH80" s="91"/>
      <c r="RRI80" s="91"/>
      <c r="RRJ80" s="91"/>
      <c r="RRK80" s="91"/>
      <c r="RRL80" s="91"/>
      <c r="RRM80" s="91"/>
      <c r="RRN80" s="91"/>
      <c r="RRO80" s="91"/>
      <c r="RRP80" s="91"/>
      <c r="RRQ80" s="91"/>
      <c r="RRR80" s="91"/>
      <c r="RRS80" s="91"/>
      <c r="RRT80" s="91"/>
      <c r="RRU80" s="91"/>
      <c r="RRV80" s="91"/>
      <c r="RRW80" s="91"/>
      <c r="RRX80" s="91"/>
      <c r="RRY80" s="91"/>
      <c r="RRZ80" s="91"/>
      <c r="RSA80" s="91"/>
      <c r="RSB80" s="91"/>
      <c r="RSC80" s="91"/>
      <c r="RSD80" s="91"/>
      <c r="RSE80" s="91"/>
      <c r="RSF80" s="91"/>
      <c r="RSG80" s="91"/>
      <c r="RSH80" s="91"/>
      <c r="RSI80" s="91"/>
      <c r="RSJ80" s="91"/>
      <c r="RSK80" s="91"/>
      <c r="RSL80" s="91"/>
      <c r="RSM80" s="91"/>
      <c r="RSN80" s="91"/>
      <c r="RSO80" s="91"/>
      <c r="RSP80" s="91"/>
      <c r="RSQ80" s="91"/>
      <c r="RSR80" s="91"/>
      <c r="RSS80" s="91"/>
      <c r="RST80" s="91"/>
      <c r="RSU80" s="91"/>
      <c r="RSV80" s="91"/>
      <c r="RSW80" s="91"/>
      <c r="RSX80" s="91"/>
      <c r="RSY80" s="91"/>
      <c r="RSZ80" s="91"/>
      <c r="RTA80" s="91"/>
      <c r="RTB80" s="91"/>
      <c r="RTC80" s="91"/>
      <c r="RTD80" s="91"/>
      <c r="RTE80" s="91"/>
      <c r="RTF80" s="91"/>
      <c r="RTG80" s="91"/>
      <c r="RTH80" s="91"/>
      <c r="RTI80" s="91"/>
      <c r="RTJ80" s="91"/>
      <c r="RTK80" s="91"/>
      <c r="RTL80" s="91"/>
      <c r="RTM80" s="91"/>
      <c r="RTN80" s="91"/>
      <c r="RTO80" s="91"/>
      <c r="RTP80" s="91"/>
      <c r="RTQ80" s="91"/>
      <c r="RTR80" s="91"/>
      <c r="RTS80" s="91"/>
      <c r="RTT80" s="91"/>
      <c r="RTU80" s="91"/>
      <c r="RTV80" s="91"/>
      <c r="RTW80" s="91"/>
      <c r="RTX80" s="91"/>
      <c r="RTY80" s="91"/>
      <c r="RTZ80" s="91"/>
      <c r="RUA80" s="91"/>
      <c r="RUB80" s="91"/>
      <c r="RUC80" s="91"/>
      <c r="RUD80" s="91"/>
      <c r="RUE80" s="91"/>
      <c r="RUF80" s="91"/>
      <c r="RUG80" s="91"/>
      <c r="RUH80" s="91"/>
      <c r="RUI80" s="91"/>
      <c r="RUJ80" s="91"/>
      <c r="RUK80" s="91"/>
      <c r="RUL80" s="91"/>
      <c r="RUM80" s="91"/>
      <c r="RUN80" s="91"/>
      <c r="RUO80" s="91"/>
      <c r="RUP80" s="91"/>
      <c r="RUQ80" s="91"/>
      <c r="RUR80" s="91"/>
      <c r="RUS80" s="91"/>
      <c r="RUT80" s="91"/>
      <c r="RUU80" s="91"/>
      <c r="RUV80" s="91"/>
      <c r="RUW80" s="91"/>
      <c r="RUX80" s="91"/>
      <c r="RUY80" s="91"/>
      <c r="RUZ80" s="91"/>
      <c r="RVA80" s="91"/>
      <c r="RVB80" s="91"/>
      <c r="RVC80" s="91"/>
      <c r="RVD80" s="91"/>
      <c r="RVE80" s="91"/>
      <c r="RVF80" s="91"/>
      <c r="RVG80" s="91"/>
      <c r="RVH80" s="91"/>
      <c r="RVI80" s="91"/>
      <c r="RVJ80" s="91"/>
      <c r="RVK80" s="91"/>
      <c r="RVL80" s="91"/>
      <c r="RVM80" s="91"/>
      <c r="RVN80" s="91"/>
      <c r="RVO80" s="91"/>
      <c r="RVP80" s="91"/>
      <c r="RVQ80" s="91"/>
      <c r="RVR80" s="91"/>
      <c r="RVS80" s="91"/>
      <c r="RVT80" s="91"/>
      <c r="RVU80" s="91"/>
      <c r="RVV80" s="91"/>
      <c r="RVW80" s="91"/>
      <c r="RVX80" s="91"/>
      <c r="RVY80" s="91"/>
      <c r="RVZ80" s="91"/>
      <c r="RWA80" s="91"/>
      <c r="RWB80" s="91"/>
      <c r="RWC80" s="91"/>
      <c r="RWD80" s="91"/>
      <c r="RWE80" s="91"/>
      <c r="RWF80" s="91"/>
      <c r="RWG80" s="91"/>
      <c r="RWH80" s="91"/>
      <c r="RWI80" s="91"/>
      <c r="RWJ80" s="91"/>
      <c r="RWK80" s="91"/>
      <c r="RWL80" s="91"/>
      <c r="RWM80" s="91"/>
      <c r="RWN80" s="91"/>
      <c r="RWO80" s="91"/>
      <c r="RWP80" s="91"/>
      <c r="RWQ80" s="91"/>
      <c r="RWR80" s="91"/>
      <c r="RWS80" s="91"/>
      <c r="RWT80" s="91"/>
      <c r="RWU80" s="91"/>
      <c r="RWV80" s="91"/>
      <c r="RWW80" s="91"/>
      <c r="RWX80" s="91"/>
      <c r="RWY80" s="91"/>
      <c r="RWZ80" s="91"/>
      <c r="RXA80" s="91"/>
      <c r="RXB80" s="91"/>
      <c r="RXC80" s="91"/>
      <c r="RXD80" s="91"/>
      <c r="RXE80" s="91"/>
      <c r="RXF80" s="91"/>
      <c r="RXG80" s="91"/>
      <c r="RXH80" s="91"/>
      <c r="RXI80" s="91"/>
      <c r="RXJ80" s="91"/>
      <c r="RXK80" s="91"/>
      <c r="RXL80" s="91"/>
      <c r="RXM80" s="91"/>
      <c r="RXN80" s="91"/>
      <c r="RXO80" s="91"/>
      <c r="RXP80" s="91"/>
      <c r="RXQ80" s="91"/>
      <c r="RXR80" s="91"/>
      <c r="RXS80" s="91"/>
      <c r="RXT80" s="91"/>
      <c r="RXU80" s="91"/>
      <c r="RXV80" s="91"/>
      <c r="RXW80" s="91"/>
      <c r="RXX80" s="91"/>
      <c r="RXY80" s="91"/>
      <c r="RXZ80" s="91"/>
      <c r="RYA80" s="91"/>
      <c r="RYB80" s="91"/>
      <c r="RYC80" s="91"/>
      <c r="RYD80" s="91"/>
      <c r="RYE80" s="91"/>
      <c r="RYF80" s="91"/>
      <c r="RYG80" s="91"/>
      <c r="RYH80" s="91"/>
      <c r="RYI80" s="91"/>
      <c r="RYJ80" s="91"/>
      <c r="RYK80" s="91"/>
      <c r="RYL80" s="91"/>
      <c r="RYM80" s="91"/>
      <c r="RYN80" s="91"/>
      <c r="RYO80" s="91"/>
      <c r="RYP80" s="91"/>
      <c r="RYQ80" s="91"/>
      <c r="RYR80" s="91"/>
      <c r="RYS80" s="91"/>
      <c r="RYT80" s="91"/>
      <c r="RYU80" s="91"/>
      <c r="RYV80" s="91"/>
      <c r="RYW80" s="91"/>
      <c r="RYX80" s="91"/>
      <c r="RYY80" s="91"/>
      <c r="RYZ80" s="91"/>
      <c r="RZA80" s="91"/>
      <c r="RZB80" s="91"/>
      <c r="RZC80" s="91"/>
      <c r="RZD80" s="91"/>
      <c r="RZE80" s="91"/>
      <c r="RZF80" s="91"/>
      <c r="RZG80" s="91"/>
      <c r="RZH80" s="91"/>
      <c r="RZI80" s="91"/>
      <c r="RZJ80" s="91"/>
      <c r="RZK80" s="91"/>
      <c r="RZL80" s="91"/>
      <c r="RZM80" s="91"/>
      <c r="RZN80" s="91"/>
      <c r="RZO80" s="91"/>
      <c r="RZP80" s="91"/>
      <c r="RZQ80" s="91"/>
      <c r="RZR80" s="91"/>
      <c r="RZS80" s="91"/>
      <c r="RZT80" s="91"/>
      <c r="RZU80" s="91"/>
      <c r="RZV80" s="91"/>
      <c r="RZW80" s="91"/>
      <c r="RZX80" s="91"/>
      <c r="RZY80" s="91"/>
      <c r="RZZ80" s="91"/>
      <c r="SAA80" s="91"/>
      <c r="SAB80" s="91"/>
      <c r="SAC80" s="91"/>
      <c r="SAD80" s="91"/>
      <c r="SAE80" s="91"/>
      <c r="SAF80" s="91"/>
      <c r="SAG80" s="91"/>
      <c r="SAH80" s="91"/>
      <c r="SAI80" s="91"/>
      <c r="SAJ80" s="91"/>
      <c r="SAK80" s="91"/>
      <c r="SAL80" s="91"/>
      <c r="SAM80" s="91"/>
      <c r="SAN80" s="91"/>
      <c r="SAO80" s="91"/>
      <c r="SAP80" s="91"/>
      <c r="SAQ80" s="91"/>
      <c r="SAR80" s="91"/>
      <c r="SAS80" s="91"/>
      <c r="SAT80" s="91"/>
      <c r="SAU80" s="91"/>
      <c r="SAV80" s="91"/>
      <c r="SAW80" s="91"/>
      <c r="SAX80" s="91"/>
      <c r="SAY80" s="91"/>
      <c r="SAZ80" s="91"/>
      <c r="SBA80" s="91"/>
      <c r="SBB80" s="91"/>
      <c r="SBC80" s="91"/>
      <c r="SBD80" s="91"/>
      <c r="SBE80" s="91"/>
      <c r="SBF80" s="91"/>
      <c r="SBG80" s="91"/>
      <c r="SBH80" s="91"/>
      <c r="SBI80" s="91"/>
      <c r="SBJ80" s="91"/>
      <c r="SBK80" s="91"/>
      <c r="SBL80" s="91"/>
      <c r="SBM80" s="91"/>
      <c r="SBN80" s="91"/>
      <c r="SBO80" s="91"/>
      <c r="SBP80" s="91"/>
      <c r="SBQ80" s="91"/>
      <c r="SBR80" s="91"/>
      <c r="SBS80" s="91"/>
      <c r="SBT80" s="91"/>
      <c r="SBU80" s="91"/>
      <c r="SBV80" s="91"/>
      <c r="SBW80" s="91"/>
      <c r="SBX80" s="91"/>
      <c r="SBY80" s="91"/>
      <c r="SBZ80" s="91"/>
      <c r="SCA80" s="91"/>
      <c r="SCB80" s="91"/>
      <c r="SCC80" s="91"/>
      <c r="SCD80" s="91"/>
      <c r="SCE80" s="91"/>
      <c r="SCF80" s="91"/>
      <c r="SCG80" s="91"/>
      <c r="SCH80" s="91"/>
      <c r="SCI80" s="91"/>
      <c r="SCJ80" s="91"/>
      <c r="SCK80" s="91"/>
      <c r="SCL80" s="91"/>
      <c r="SCM80" s="91"/>
      <c r="SCN80" s="91"/>
      <c r="SCO80" s="91"/>
      <c r="SCP80" s="91"/>
      <c r="SCQ80" s="91"/>
      <c r="SCR80" s="91"/>
      <c r="SCS80" s="91"/>
      <c r="SCT80" s="91"/>
      <c r="SCU80" s="91"/>
      <c r="SCV80" s="91"/>
      <c r="SCW80" s="91"/>
      <c r="SCX80" s="91"/>
      <c r="SCY80" s="91"/>
      <c r="SCZ80" s="91"/>
      <c r="SDA80" s="91"/>
      <c r="SDB80" s="91"/>
      <c r="SDC80" s="91"/>
      <c r="SDD80" s="91"/>
      <c r="SDE80" s="91"/>
      <c r="SDF80" s="91"/>
      <c r="SDG80" s="91"/>
      <c r="SDH80" s="91"/>
      <c r="SDI80" s="91"/>
      <c r="SDJ80" s="91"/>
      <c r="SDK80" s="91"/>
      <c r="SDL80" s="91"/>
      <c r="SDM80" s="91"/>
      <c r="SDN80" s="91"/>
      <c r="SDO80" s="91"/>
      <c r="SDP80" s="91"/>
      <c r="SDQ80" s="91"/>
      <c r="SDR80" s="91"/>
      <c r="SDS80" s="91"/>
      <c r="SDT80" s="91"/>
      <c r="SDU80" s="91"/>
      <c r="SDV80" s="91"/>
      <c r="SDW80" s="91"/>
      <c r="SDX80" s="91"/>
      <c r="SDY80" s="91"/>
      <c r="SDZ80" s="91"/>
      <c r="SEA80" s="91"/>
      <c r="SEB80" s="91"/>
      <c r="SEC80" s="91"/>
      <c r="SED80" s="91"/>
      <c r="SEE80" s="91"/>
      <c r="SEF80" s="91"/>
      <c r="SEG80" s="91"/>
      <c r="SEH80" s="91"/>
      <c r="SEI80" s="91"/>
      <c r="SEJ80" s="91"/>
      <c r="SEK80" s="91"/>
      <c r="SEL80" s="91"/>
      <c r="SEM80" s="91"/>
      <c r="SEN80" s="91"/>
      <c r="SEO80" s="91"/>
      <c r="SEP80" s="91"/>
      <c r="SEQ80" s="91"/>
      <c r="SER80" s="91"/>
      <c r="SES80" s="91"/>
      <c r="SET80" s="91"/>
      <c r="SEU80" s="91"/>
      <c r="SEV80" s="91"/>
      <c r="SEW80" s="91"/>
      <c r="SEX80" s="91"/>
      <c r="SEY80" s="91"/>
      <c r="SEZ80" s="91"/>
      <c r="SFA80" s="91"/>
      <c r="SFB80" s="91"/>
      <c r="SFC80" s="91"/>
      <c r="SFD80" s="91"/>
      <c r="SFE80" s="91"/>
      <c r="SFF80" s="91"/>
      <c r="SFG80" s="91"/>
      <c r="SFH80" s="91"/>
      <c r="SFI80" s="91"/>
      <c r="SFJ80" s="91"/>
      <c r="SFK80" s="91"/>
      <c r="SFL80" s="91"/>
      <c r="SFM80" s="91"/>
      <c r="SFN80" s="91"/>
      <c r="SFO80" s="91"/>
      <c r="SFP80" s="91"/>
      <c r="SFQ80" s="91"/>
      <c r="SFR80" s="91"/>
      <c r="SFS80" s="91"/>
      <c r="SFT80" s="91"/>
      <c r="SFU80" s="91"/>
      <c r="SFV80" s="91"/>
      <c r="SFW80" s="91"/>
      <c r="SFX80" s="91"/>
      <c r="SFY80" s="91"/>
      <c r="SFZ80" s="91"/>
      <c r="SGA80" s="91"/>
      <c r="SGB80" s="91"/>
      <c r="SGC80" s="91"/>
      <c r="SGD80" s="91"/>
      <c r="SGE80" s="91"/>
      <c r="SGF80" s="91"/>
      <c r="SGG80" s="91"/>
      <c r="SGH80" s="91"/>
      <c r="SGI80" s="91"/>
      <c r="SGJ80" s="91"/>
      <c r="SGK80" s="91"/>
      <c r="SGL80" s="91"/>
      <c r="SGM80" s="91"/>
      <c r="SGN80" s="91"/>
      <c r="SGO80" s="91"/>
      <c r="SGP80" s="91"/>
      <c r="SGQ80" s="91"/>
      <c r="SGR80" s="91"/>
      <c r="SGS80" s="91"/>
      <c r="SGT80" s="91"/>
      <c r="SGU80" s="91"/>
      <c r="SGV80" s="91"/>
      <c r="SGW80" s="91"/>
      <c r="SGX80" s="91"/>
      <c r="SGY80" s="91"/>
      <c r="SGZ80" s="91"/>
      <c r="SHA80" s="91"/>
      <c r="SHB80" s="91"/>
      <c r="SHC80" s="91"/>
      <c r="SHD80" s="91"/>
      <c r="SHE80" s="91"/>
      <c r="SHF80" s="91"/>
      <c r="SHG80" s="91"/>
      <c r="SHH80" s="91"/>
      <c r="SHI80" s="91"/>
      <c r="SHJ80" s="91"/>
      <c r="SHK80" s="91"/>
      <c r="SHL80" s="91"/>
      <c r="SHM80" s="91"/>
      <c r="SHN80" s="91"/>
      <c r="SHO80" s="91"/>
      <c r="SHP80" s="91"/>
      <c r="SHQ80" s="91"/>
      <c r="SHR80" s="91"/>
      <c r="SHS80" s="91"/>
      <c r="SHT80" s="91"/>
      <c r="SHU80" s="91"/>
      <c r="SHV80" s="91"/>
      <c r="SHW80" s="91"/>
      <c r="SHX80" s="91"/>
      <c r="SHY80" s="91"/>
      <c r="SHZ80" s="91"/>
      <c r="SIA80" s="91"/>
      <c r="SIB80" s="91"/>
      <c r="SIC80" s="91"/>
      <c r="SID80" s="91"/>
      <c r="SIE80" s="91"/>
      <c r="SIF80" s="91"/>
      <c r="SIG80" s="91"/>
      <c r="SIH80" s="91"/>
      <c r="SII80" s="91"/>
      <c r="SIJ80" s="91"/>
      <c r="SIK80" s="91"/>
      <c r="SIL80" s="91"/>
      <c r="SIM80" s="91"/>
      <c r="SIN80" s="91"/>
      <c r="SIO80" s="91"/>
      <c r="SIP80" s="91"/>
      <c r="SIQ80" s="91"/>
      <c r="SIR80" s="91"/>
      <c r="SIS80" s="91"/>
      <c r="SIT80" s="91"/>
      <c r="SIU80" s="91"/>
      <c r="SIV80" s="91"/>
      <c r="SIW80" s="91"/>
      <c r="SIX80" s="91"/>
      <c r="SIY80" s="91"/>
      <c r="SIZ80" s="91"/>
      <c r="SJA80" s="91"/>
      <c r="SJB80" s="91"/>
      <c r="SJC80" s="91"/>
      <c r="SJD80" s="91"/>
      <c r="SJE80" s="91"/>
      <c r="SJF80" s="91"/>
      <c r="SJG80" s="91"/>
      <c r="SJH80" s="91"/>
      <c r="SJI80" s="91"/>
      <c r="SJJ80" s="91"/>
      <c r="SJK80" s="91"/>
      <c r="SJL80" s="91"/>
      <c r="SJM80" s="91"/>
      <c r="SJN80" s="91"/>
      <c r="SJO80" s="91"/>
      <c r="SJP80" s="91"/>
      <c r="SJQ80" s="91"/>
      <c r="SJR80" s="91"/>
      <c r="SJS80" s="91"/>
      <c r="SJT80" s="91"/>
      <c r="SJU80" s="91"/>
      <c r="SJV80" s="91"/>
      <c r="SJW80" s="91"/>
      <c r="SJX80" s="91"/>
      <c r="SJY80" s="91"/>
      <c r="SJZ80" s="91"/>
      <c r="SKA80" s="91"/>
      <c r="SKB80" s="91"/>
      <c r="SKC80" s="91"/>
      <c r="SKD80" s="91"/>
      <c r="SKE80" s="91"/>
      <c r="SKF80" s="91"/>
      <c r="SKG80" s="91"/>
      <c r="SKH80" s="91"/>
      <c r="SKI80" s="91"/>
      <c r="SKJ80" s="91"/>
      <c r="SKK80" s="91"/>
      <c r="SKL80" s="91"/>
      <c r="SKM80" s="91"/>
      <c r="SKN80" s="91"/>
      <c r="SKO80" s="91"/>
      <c r="SKP80" s="91"/>
      <c r="SKQ80" s="91"/>
      <c r="SKR80" s="91"/>
      <c r="SKS80" s="91"/>
      <c r="SKT80" s="91"/>
      <c r="SKU80" s="91"/>
      <c r="SKV80" s="91"/>
      <c r="SKW80" s="91"/>
      <c r="SKX80" s="91"/>
      <c r="SKY80" s="91"/>
      <c r="SKZ80" s="91"/>
      <c r="SLA80" s="91"/>
      <c r="SLB80" s="91"/>
      <c r="SLC80" s="91"/>
      <c r="SLD80" s="91"/>
      <c r="SLE80" s="91"/>
      <c r="SLF80" s="91"/>
      <c r="SLG80" s="91"/>
      <c r="SLH80" s="91"/>
      <c r="SLI80" s="91"/>
      <c r="SLJ80" s="91"/>
      <c r="SLK80" s="91"/>
      <c r="SLL80" s="91"/>
      <c r="SLM80" s="91"/>
      <c r="SLN80" s="91"/>
      <c r="SLO80" s="91"/>
      <c r="SLP80" s="91"/>
      <c r="SLQ80" s="91"/>
      <c r="SLR80" s="91"/>
      <c r="SLS80" s="91"/>
      <c r="SLT80" s="91"/>
      <c r="SLU80" s="91"/>
      <c r="SLV80" s="91"/>
      <c r="SLW80" s="91"/>
      <c r="SLX80" s="91"/>
      <c r="SLY80" s="91"/>
      <c r="SLZ80" s="91"/>
      <c r="SMA80" s="91"/>
      <c r="SMB80" s="91"/>
      <c r="SMC80" s="91"/>
      <c r="SMD80" s="91"/>
      <c r="SME80" s="91"/>
      <c r="SMF80" s="91"/>
      <c r="SMG80" s="91"/>
      <c r="SMH80" s="91"/>
      <c r="SMI80" s="91"/>
      <c r="SMJ80" s="91"/>
      <c r="SMK80" s="91"/>
      <c r="SML80" s="91"/>
      <c r="SMM80" s="91"/>
      <c r="SMN80" s="91"/>
      <c r="SMO80" s="91"/>
      <c r="SMP80" s="91"/>
      <c r="SMQ80" s="91"/>
      <c r="SMR80" s="91"/>
      <c r="SMS80" s="91"/>
      <c r="SMT80" s="91"/>
      <c r="SMU80" s="91"/>
      <c r="SMV80" s="91"/>
      <c r="SMW80" s="91"/>
      <c r="SMX80" s="91"/>
      <c r="SMY80" s="91"/>
      <c r="SMZ80" s="91"/>
      <c r="SNA80" s="91"/>
      <c r="SNB80" s="91"/>
      <c r="SNC80" s="91"/>
      <c r="SND80" s="91"/>
      <c r="SNE80" s="91"/>
      <c r="SNF80" s="91"/>
      <c r="SNG80" s="91"/>
      <c r="SNH80" s="91"/>
      <c r="SNI80" s="91"/>
      <c r="SNJ80" s="91"/>
      <c r="SNK80" s="91"/>
      <c r="SNL80" s="91"/>
      <c r="SNM80" s="91"/>
      <c r="SNN80" s="91"/>
      <c r="SNO80" s="91"/>
      <c r="SNP80" s="91"/>
      <c r="SNQ80" s="91"/>
      <c r="SNR80" s="91"/>
      <c r="SNS80" s="91"/>
      <c r="SNT80" s="91"/>
      <c r="SNU80" s="91"/>
      <c r="SNV80" s="91"/>
      <c r="SNW80" s="91"/>
      <c r="SNX80" s="91"/>
      <c r="SNY80" s="91"/>
      <c r="SNZ80" s="91"/>
      <c r="SOA80" s="91"/>
      <c r="SOB80" s="91"/>
      <c r="SOC80" s="91"/>
      <c r="SOD80" s="91"/>
      <c r="SOE80" s="91"/>
      <c r="SOF80" s="91"/>
      <c r="SOG80" s="91"/>
      <c r="SOH80" s="91"/>
      <c r="SOI80" s="91"/>
      <c r="SOJ80" s="91"/>
      <c r="SOK80" s="91"/>
      <c r="SOL80" s="91"/>
      <c r="SOM80" s="91"/>
      <c r="SON80" s="91"/>
      <c r="SOO80" s="91"/>
      <c r="SOP80" s="91"/>
      <c r="SOQ80" s="91"/>
      <c r="SOR80" s="91"/>
      <c r="SOS80" s="91"/>
      <c r="SOT80" s="91"/>
      <c r="SOU80" s="91"/>
      <c r="SOV80" s="91"/>
      <c r="SOW80" s="91"/>
      <c r="SOX80" s="91"/>
      <c r="SOY80" s="91"/>
      <c r="SOZ80" s="91"/>
      <c r="SPA80" s="91"/>
      <c r="SPB80" s="91"/>
      <c r="SPC80" s="91"/>
      <c r="SPD80" s="91"/>
      <c r="SPE80" s="91"/>
      <c r="SPF80" s="91"/>
      <c r="SPG80" s="91"/>
      <c r="SPH80" s="91"/>
      <c r="SPI80" s="91"/>
      <c r="SPJ80" s="91"/>
      <c r="SPK80" s="91"/>
      <c r="SPL80" s="91"/>
      <c r="SPM80" s="91"/>
      <c r="SPN80" s="91"/>
      <c r="SPO80" s="91"/>
      <c r="SPP80" s="91"/>
      <c r="SPQ80" s="91"/>
      <c r="SPR80" s="91"/>
      <c r="SPS80" s="91"/>
      <c r="SPT80" s="91"/>
      <c r="SPU80" s="91"/>
      <c r="SPV80" s="91"/>
      <c r="SPW80" s="91"/>
      <c r="SPX80" s="91"/>
      <c r="SPY80" s="91"/>
      <c r="SPZ80" s="91"/>
      <c r="SQA80" s="91"/>
      <c r="SQB80" s="91"/>
      <c r="SQC80" s="91"/>
      <c r="SQD80" s="91"/>
      <c r="SQE80" s="91"/>
      <c r="SQF80" s="91"/>
      <c r="SQG80" s="91"/>
      <c r="SQH80" s="91"/>
      <c r="SQI80" s="91"/>
      <c r="SQJ80" s="91"/>
      <c r="SQK80" s="91"/>
      <c r="SQL80" s="91"/>
      <c r="SQM80" s="91"/>
      <c r="SQN80" s="91"/>
      <c r="SQO80" s="91"/>
      <c r="SQP80" s="91"/>
      <c r="SQQ80" s="91"/>
      <c r="SQR80" s="91"/>
      <c r="SQS80" s="91"/>
      <c r="SQT80" s="91"/>
      <c r="SQU80" s="91"/>
      <c r="SQV80" s="91"/>
      <c r="SQW80" s="91"/>
      <c r="SQX80" s="91"/>
      <c r="SQY80" s="91"/>
      <c r="SQZ80" s="91"/>
      <c r="SRA80" s="91"/>
      <c r="SRB80" s="91"/>
      <c r="SRC80" s="91"/>
      <c r="SRD80" s="91"/>
      <c r="SRE80" s="91"/>
      <c r="SRF80" s="91"/>
      <c r="SRG80" s="91"/>
      <c r="SRH80" s="91"/>
      <c r="SRI80" s="91"/>
      <c r="SRJ80" s="91"/>
      <c r="SRK80" s="91"/>
      <c r="SRL80" s="91"/>
      <c r="SRM80" s="91"/>
      <c r="SRN80" s="91"/>
      <c r="SRO80" s="91"/>
      <c r="SRP80" s="91"/>
      <c r="SRQ80" s="91"/>
      <c r="SRR80" s="91"/>
      <c r="SRS80" s="91"/>
      <c r="SRT80" s="91"/>
      <c r="SRU80" s="91"/>
      <c r="SRV80" s="91"/>
      <c r="SRW80" s="91"/>
      <c r="SRX80" s="91"/>
      <c r="SRY80" s="91"/>
      <c r="SRZ80" s="91"/>
      <c r="SSA80" s="91"/>
      <c r="SSB80" s="91"/>
      <c r="SSC80" s="91"/>
      <c r="SSD80" s="91"/>
      <c r="SSE80" s="91"/>
      <c r="SSF80" s="91"/>
      <c r="SSG80" s="91"/>
      <c r="SSH80" s="91"/>
      <c r="SSI80" s="91"/>
      <c r="SSJ80" s="91"/>
      <c r="SSK80" s="91"/>
      <c r="SSL80" s="91"/>
      <c r="SSM80" s="91"/>
      <c r="SSN80" s="91"/>
      <c r="SSO80" s="91"/>
      <c r="SSP80" s="91"/>
      <c r="SSQ80" s="91"/>
      <c r="SSR80" s="91"/>
      <c r="SSS80" s="91"/>
      <c r="SST80" s="91"/>
      <c r="SSU80" s="91"/>
      <c r="SSV80" s="91"/>
      <c r="SSW80" s="91"/>
      <c r="SSX80" s="91"/>
      <c r="SSY80" s="91"/>
      <c r="SSZ80" s="91"/>
      <c r="STA80" s="91"/>
      <c r="STB80" s="91"/>
      <c r="STC80" s="91"/>
      <c r="STD80" s="91"/>
      <c r="STE80" s="91"/>
      <c r="STF80" s="91"/>
      <c r="STG80" s="91"/>
      <c r="STH80" s="91"/>
      <c r="STI80" s="91"/>
      <c r="STJ80" s="91"/>
      <c r="STK80" s="91"/>
      <c r="STL80" s="91"/>
      <c r="STM80" s="91"/>
      <c r="STN80" s="91"/>
      <c r="STO80" s="91"/>
      <c r="STP80" s="91"/>
      <c r="STQ80" s="91"/>
      <c r="STR80" s="91"/>
      <c r="STS80" s="91"/>
      <c r="STT80" s="91"/>
      <c r="STU80" s="91"/>
      <c r="STV80" s="91"/>
      <c r="STW80" s="91"/>
      <c r="STX80" s="91"/>
      <c r="STY80" s="91"/>
      <c r="STZ80" s="91"/>
      <c r="SUA80" s="91"/>
      <c r="SUB80" s="91"/>
      <c r="SUC80" s="91"/>
      <c r="SUD80" s="91"/>
      <c r="SUE80" s="91"/>
      <c r="SUF80" s="91"/>
      <c r="SUG80" s="91"/>
      <c r="SUH80" s="91"/>
      <c r="SUI80" s="91"/>
      <c r="SUJ80" s="91"/>
      <c r="SUK80" s="91"/>
      <c r="SUL80" s="91"/>
      <c r="SUM80" s="91"/>
      <c r="SUN80" s="91"/>
      <c r="SUO80" s="91"/>
      <c r="SUP80" s="91"/>
      <c r="SUQ80" s="91"/>
      <c r="SUR80" s="91"/>
      <c r="SUS80" s="91"/>
      <c r="SUT80" s="91"/>
      <c r="SUU80" s="91"/>
      <c r="SUV80" s="91"/>
      <c r="SUW80" s="91"/>
      <c r="SUX80" s="91"/>
      <c r="SUY80" s="91"/>
      <c r="SUZ80" s="91"/>
      <c r="SVA80" s="91"/>
      <c r="SVB80" s="91"/>
      <c r="SVC80" s="91"/>
      <c r="SVD80" s="91"/>
      <c r="SVE80" s="91"/>
      <c r="SVF80" s="91"/>
      <c r="SVG80" s="91"/>
      <c r="SVH80" s="91"/>
      <c r="SVI80" s="91"/>
      <c r="SVJ80" s="91"/>
      <c r="SVK80" s="91"/>
      <c r="SVL80" s="91"/>
      <c r="SVM80" s="91"/>
      <c r="SVN80" s="91"/>
      <c r="SVO80" s="91"/>
      <c r="SVP80" s="91"/>
      <c r="SVQ80" s="91"/>
      <c r="SVR80" s="91"/>
      <c r="SVS80" s="91"/>
      <c r="SVT80" s="91"/>
      <c r="SVU80" s="91"/>
      <c r="SVV80" s="91"/>
      <c r="SVW80" s="91"/>
      <c r="SVX80" s="91"/>
      <c r="SVY80" s="91"/>
      <c r="SVZ80" s="91"/>
      <c r="SWA80" s="91"/>
      <c r="SWB80" s="91"/>
      <c r="SWC80" s="91"/>
      <c r="SWD80" s="91"/>
      <c r="SWE80" s="91"/>
      <c r="SWF80" s="91"/>
      <c r="SWG80" s="91"/>
      <c r="SWH80" s="91"/>
      <c r="SWI80" s="91"/>
      <c r="SWJ80" s="91"/>
      <c r="SWK80" s="91"/>
      <c r="SWL80" s="91"/>
      <c r="SWM80" s="91"/>
      <c r="SWN80" s="91"/>
      <c r="SWO80" s="91"/>
      <c r="SWP80" s="91"/>
      <c r="SWQ80" s="91"/>
      <c r="SWR80" s="91"/>
      <c r="SWS80" s="91"/>
      <c r="SWT80" s="91"/>
      <c r="SWU80" s="91"/>
      <c r="SWV80" s="91"/>
      <c r="SWW80" s="91"/>
      <c r="SWX80" s="91"/>
      <c r="SWY80" s="91"/>
      <c r="SWZ80" s="91"/>
      <c r="SXA80" s="91"/>
      <c r="SXB80" s="91"/>
      <c r="SXC80" s="91"/>
      <c r="SXD80" s="91"/>
      <c r="SXE80" s="91"/>
      <c r="SXF80" s="91"/>
      <c r="SXG80" s="91"/>
      <c r="SXH80" s="91"/>
      <c r="SXI80" s="91"/>
      <c r="SXJ80" s="91"/>
      <c r="SXK80" s="91"/>
      <c r="SXL80" s="91"/>
      <c r="SXM80" s="91"/>
      <c r="SXN80" s="91"/>
      <c r="SXO80" s="91"/>
      <c r="SXP80" s="91"/>
      <c r="SXQ80" s="91"/>
      <c r="SXR80" s="91"/>
      <c r="SXS80" s="91"/>
      <c r="SXT80" s="91"/>
      <c r="SXU80" s="91"/>
      <c r="SXV80" s="91"/>
      <c r="SXW80" s="91"/>
      <c r="SXX80" s="91"/>
      <c r="SXY80" s="91"/>
      <c r="SXZ80" s="91"/>
      <c r="SYA80" s="91"/>
      <c r="SYB80" s="91"/>
      <c r="SYC80" s="91"/>
      <c r="SYD80" s="91"/>
      <c r="SYE80" s="91"/>
      <c r="SYF80" s="91"/>
      <c r="SYG80" s="91"/>
      <c r="SYH80" s="91"/>
      <c r="SYI80" s="91"/>
      <c r="SYJ80" s="91"/>
      <c r="SYK80" s="91"/>
      <c r="SYL80" s="91"/>
      <c r="SYM80" s="91"/>
      <c r="SYN80" s="91"/>
      <c r="SYO80" s="91"/>
      <c r="SYP80" s="91"/>
      <c r="SYQ80" s="91"/>
      <c r="SYR80" s="91"/>
      <c r="SYS80" s="91"/>
      <c r="SYT80" s="91"/>
      <c r="SYU80" s="91"/>
      <c r="SYV80" s="91"/>
      <c r="SYW80" s="91"/>
      <c r="SYX80" s="91"/>
      <c r="SYY80" s="91"/>
      <c r="SYZ80" s="91"/>
      <c r="SZA80" s="91"/>
      <c r="SZB80" s="91"/>
      <c r="SZC80" s="91"/>
      <c r="SZD80" s="91"/>
      <c r="SZE80" s="91"/>
      <c r="SZF80" s="91"/>
      <c r="SZG80" s="91"/>
      <c r="SZH80" s="91"/>
      <c r="SZI80" s="91"/>
      <c r="SZJ80" s="91"/>
      <c r="SZK80" s="91"/>
      <c r="SZL80" s="91"/>
      <c r="SZM80" s="91"/>
      <c r="SZN80" s="91"/>
      <c r="SZO80" s="91"/>
      <c r="SZP80" s="91"/>
      <c r="SZQ80" s="91"/>
      <c r="SZR80" s="91"/>
      <c r="SZS80" s="91"/>
      <c r="SZT80" s="91"/>
      <c r="SZU80" s="91"/>
      <c r="SZV80" s="91"/>
      <c r="SZW80" s="91"/>
      <c r="SZX80" s="91"/>
      <c r="SZY80" s="91"/>
      <c r="SZZ80" s="91"/>
      <c r="TAA80" s="91"/>
      <c r="TAB80" s="91"/>
      <c r="TAC80" s="91"/>
      <c r="TAD80" s="91"/>
      <c r="TAE80" s="91"/>
      <c r="TAF80" s="91"/>
      <c r="TAG80" s="91"/>
      <c r="TAH80" s="91"/>
      <c r="TAI80" s="91"/>
      <c r="TAJ80" s="91"/>
      <c r="TAK80" s="91"/>
      <c r="TAL80" s="91"/>
      <c r="TAM80" s="91"/>
      <c r="TAN80" s="91"/>
      <c r="TAO80" s="91"/>
      <c r="TAP80" s="91"/>
      <c r="TAQ80" s="91"/>
      <c r="TAR80" s="91"/>
      <c r="TAS80" s="91"/>
      <c r="TAT80" s="91"/>
      <c r="TAU80" s="91"/>
      <c r="TAV80" s="91"/>
      <c r="TAW80" s="91"/>
      <c r="TAX80" s="91"/>
      <c r="TAY80" s="91"/>
      <c r="TAZ80" s="91"/>
      <c r="TBA80" s="91"/>
      <c r="TBB80" s="91"/>
      <c r="TBC80" s="91"/>
      <c r="TBD80" s="91"/>
      <c r="TBE80" s="91"/>
      <c r="TBF80" s="91"/>
      <c r="TBG80" s="91"/>
      <c r="TBH80" s="91"/>
      <c r="TBI80" s="91"/>
      <c r="TBJ80" s="91"/>
      <c r="TBK80" s="91"/>
      <c r="TBL80" s="91"/>
      <c r="TBM80" s="91"/>
      <c r="TBN80" s="91"/>
      <c r="TBO80" s="91"/>
      <c r="TBP80" s="91"/>
      <c r="TBQ80" s="91"/>
      <c r="TBR80" s="91"/>
      <c r="TBS80" s="91"/>
      <c r="TBT80" s="91"/>
      <c r="TBU80" s="91"/>
      <c r="TBV80" s="91"/>
      <c r="TBW80" s="91"/>
      <c r="TBX80" s="91"/>
      <c r="TBY80" s="91"/>
      <c r="TBZ80" s="91"/>
      <c r="TCA80" s="91"/>
      <c r="TCB80" s="91"/>
      <c r="TCC80" s="91"/>
      <c r="TCD80" s="91"/>
      <c r="TCE80" s="91"/>
      <c r="TCF80" s="91"/>
      <c r="TCG80" s="91"/>
      <c r="TCH80" s="91"/>
      <c r="TCI80" s="91"/>
      <c r="TCJ80" s="91"/>
      <c r="TCK80" s="91"/>
      <c r="TCL80" s="91"/>
      <c r="TCM80" s="91"/>
      <c r="TCN80" s="91"/>
      <c r="TCO80" s="91"/>
      <c r="TCP80" s="91"/>
      <c r="TCQ80" s="91"/>
      <c r="TCR80" s="91"/>
      <c r="TCS80" s="91"/>
      <c r="TCT80" s="91"/>
      <c r="TCU80" s="91"/>
      <c r="TCV80" s="91"/>
      <c r="TCW80" s="91"/>
      <c r="TCX80" s="91"/>
      <c r="TCY80" s="91"/>
      <c r="TCZ80" s="91"/>
      <c r="TDA80" s="91"/>
      <c r="TDB80" s="91"/>
      <c r="TDC80" s="91"/>
      <c r="TDD80" s="91"/>
      <c r="TDE80" s="91"/>
      <c r="TDF80" s="91"/>
      <c r="TDG80" s="91"/>
      <c r="TDH80" s="91"/>
      <c r="TDI80" s="91"/>
      <c r="TDJ80" s="91"/>
      <c r="TDK80" s="91"/>
      <c r="TDL80" s="91"/>
      <c r="TDM80" s="91"/>
      <c r="TDN80" s="91"/>
      <c r="TDO80" s="91"/>
      <c r="TDP80" s="91"/>
      <c r="TDQ80" s="91"/>
      <c r="TDR80" s="91"/>
      <c r="TDS80" s="91"/>
      <c r="TDT80" s="91"/>
      <c r="TDU80" s="91"/>
      <c r="TDV80" s="91"/>
      <c r="TDW80" s="91"/>
      <c r="TDX80" s="91"/>
      <c r="TDY80" s="91"/>
      <c r="TDZ80" s="91"/>
      <c r="TEA80" s="91"/>
      <c r="TEB80" s="91"/>
      <c r="TEC80" s="91"/>
      <c r="TED80" s="91"/>
      <c r="TEE80" s="91"/>
      <c r="TEF80" s="91"/>
      <c r="TEG80" s="91"/>
      <c r="TEH80" s="91"/>
      <c r="TEI80" s="91"/>
      <c r="TEJ80" s="91"/>
      <c r="TEK80" s="91"/>
      <c r="TEL80" s="91"/>
      <c r="TEM80" s="91"/>
      <c r="TEN80" s="91"/>
      <c r="TEO80" s="91"/>
      <c r="TEP80" s="91"/>
      <c r="TEQ80" s="91"/>
      <c r="TER80" s="91"/>
      <c r="TES80" s="91"/>
      <c r="TET80" s="91"/>
      <c r="TEU80" s="91"/>
      <c r="TEV80" s="91"/>
      <c r="TEW80" s="91"/>
      <c r="TEX80" s="91"/>
      <c r="TEY80" s="91"/>
      <c r="TEZ80" s="91"/>
      <c r="TFA80" s="91"/>
      <c r="TFB80" s="91"/>
      <c r="TFC80" s="91"/>
      <c r="TFD80" s="91"/>
      <c r="TFE80" s="91"/>
      <c r="TFF80" s="91"/>
      <c r="TFG80" s="91"/>
      <c r="TFH80" s="91"/>
      <c r="TFI80" s="91"/>
      <c r="TFJ80" s="91"/>
      <c r="TFK80" s="91"/>
      <c r="TFL80" s="91"/>
      <c r="TFM80" s="91"/>
      <c r="TFN80" s="91"/>
      <c r="TFO80" s="91"/>
      <c r="TFP80" s="91"/>
      <c r="TFQ80" s="91"/>
      <c r="TFR80" s="91"/>
      <c r="TFS80" s="91"/>
      <c r="TFT80" s="91"/>
      <c r="TFU80" s="91"/>
      <c r="TFV80" s="91"/>
      <c r="TFW80" s="91"/>
      <c r="TFX80" s="91"/>
      <c r="TFY80" s="91"/>
      <c r="TFZ80" s="91"/>
      <c r="TGA80" s="91"/>
      <c r="TGB80" s="91"/>
      <c r="TGC80" s="91"/>
      <c r="TGD80" s="91"/>
      <c r="TGE80" s="91"/>
      <c r="TGF80" s="91"/>
      <c r="TGG80" s="91"/>
      <c r="TGH80" s="91"/>
      <c r="TGI80" s="91"/>
      <c r="TGJ80" s="91"/>
      <c r="TGK80" s="91"/>
      <c r="TGL80" s="91"/>
      <c r="TGM80" s="91"/>
      <c r="TGN80" s="91"/>
      <c r="TGO80" s="91"/>
      <c r="TGP80" s="91"/>
      <c r="TGQ80" s="91"/>
      <c r="TGR80" s="91"/>
      <c r="TGS80" s="91"/>
      <c r="TGT80" s="91"/>
      <c r="TGU80" s="91"/>
      <c r="TGV80" s="91"/>
      <c r="TGW80" s="91"/>
      <c r="TGX80" s="91"/>
      <c r="TGY80" s="91"/>
      <c r="TGZ80" s="91"/>
      <c r="THA80" s="91"/>
      <c r="THB80" s="91"/>
      <c r="THC80" s="91"/>
      <c r="THD80" s="91"/>
      <c r="THE80" s="91"/>
      <c r="THF80" s="91"/>
      <c r="THG80" s="91"/>
      <c r="THH80" s="91"/>
      <c r="THI80" s="91"/>
      <c r="THJ80" s="91"/>
      <c r="THK80" s="91"/>
      <c r="THL80" s="91"/>
      <c r="THM80" s="91"/>
      <c r="THN80" s="91"/>
      <c r="THO80" s="91"/>
      <c r="THP80" s="91"/>
      <c r="THQ80" s="91"/>
      <c r="THR80" s="91"/>
      <c r="THS80" s="91"/>
      <c r="THT80" s="91"/>
      <c r="THU80" s="91"/>
      <c r="THV80" s="91"/>
      <c r="THW80" s="91"/>
      <c r="THX80" s="91"/>
      <c r="THY80" s="91"/>
      <c r="THZ80" s="91"/>
      <c r="TIA80" s="91"/>
      <c r="TIB80" s="91"/>
      <c r="TIC80" s="91"/>
      <c r="TID80" s="91"/>
      <c r="TIE80" s="91"/>
      <c r="TIF80" s="91"/>
      <c r="TIG80" s="91"/>
      <c r="TIH80" s="91"/>
      <c r="TII80" s="91"/>
      <c r="TIJ80" s="91"/>
      <c r="TIK80" s="91"/>
      <c r="TIL80" s="91"/>
      <c r="TIM80" s="91"/>
      <c r="TIN80" s="91"/>
      <c r="TIO80" s="91"/>
      <c r="TIP80" s="91"/>
      <c r="TIQ80" s="91"/>
      <c r="TIR80" s="91"/>
      <c r="TIS80" s="91"/>
      <c r="TIT80" s="91"/>
      <c r="TIU80" s="91"/>
      <c r="TIV80" s="91"/>
      <c r="TIW80" s="91"/>
      <c r="TIX80" s="91"/>
      <c r="TIY80" s="91"/>
      <c r="TIZ80" s="91"/>
      <c r="TJA80" s="91"/>
      <c r="TJB80" s="91"/>
      <c r="TJC80" s="91"/>
      <c r="TJD80" s="91"/>
      <c r="TJE80" s="91"/>
      <c r="TJF80" s="91"/>
      <c r="TJG80" s="91"/>
      <c r="TJH80" s="91"/>
      <c r="TJI80" s="91"/>
      <c r="TJJ80" s="91"/>
      <c r="TJK80" s="91"/>
      <c r="TJL80" s="91"/>
      <c r="TJM80" s="91"/>
      <c r="TJN80" s="91"/>
      <c r="TJO80" s="91"/>
      <c r="TJP80" s="91"/>
      <c r="TJQ80" s="91"/>
      <c r="TJR80" s="91"/>
      <c r="TJS80" s="91"/>
      <c r="TJT80" s="91"/>
      <c r="TJU80" s="91"/>
      <c r="TJV80" s="91"/>
      <c r="TJW80" s="91"/>
      <c r="TJX80" s="91"/>
      <c r="TJY80" s="91"/>
      <c r="TJZ80" s="91"/>
      <c r="TKA80" s="91"/>
      <c r="TKB80" s="91"/>
      <c r="TKC80" s="91"/>
      <c r="TKD80" s="91"/>
      <c r="TKE80" s="91"/>
      <c r="TKF80" s="91"/>
      <c r="TKG80" s="91"/>
      <c r="TKH80" s="91"/>
      <c r="TKI80" s="91"/>
      <c r="TKJ80" s="91"/>
      <c r="TKK80" s="91"/>
      <c r="TKL80" s="91"/>
      <c r="TKM80" s="91"/>
      <c r="TKN80" s="91"/>
      <c r="TKO80" s="91"/>
      <c r="TKP80" s="91"/>
      <c r="TKQ80" s="91"/>
      <c r="TKR80" s="91"/>
      <c r="TKS80" s="91"/>
      <c r="TKT80" s="91"/>
      <c r="TKU80" s="91"/>
      <c r="TKV80" s="91"/>
      <c r="TKW80" s="91"/>
      <c r="TKX80" s="91"/>
      <c r="TKY80" s="91"/>
      <c r="TKZ80" s="91"/>
      <c r="TLA80" s="91"/>
      <c r="TLB80" s="91"/>
      <c r="TLC80" s="91"/>
      <c r="TLD80" s="91"/>
      <c r="TLE80" s="91"/>
      <c r="TLF80" s="91"/>
      <c r="TLG80" s="91"/>
      <c r="TLH80" s="91"/>
      <c r="TLI80" s="91"/>
      <c r="TLJ80" s="91"/>
      <c r="TLK80" s="91"/>
      <c r="TLL80" s="91"/>
      <c r="TLM80" s="91"/>
      <c r="TLN80" s="91"/>
      <c r="TLO80" s="91"/>
      <c r="TLP80" s="91"/>
      <c r="TLQ80" s="91"/>
      <c r="TLR80" s="91"/>
      <c r="TLS80" s="91"/>
      <c r="TLT80" s="91"/>
      <c r="TLU80" s="91"/>
      <c r="TLV80" s="91"/>
      <c r="TLW80" s="91"/>
      <c r="TLX80" s="91"/>
      <c r="TLY80" s="91"/>
      <c r="TLZ80" s="91"/>
      <c r="TMA80" s="91"/>
      <c r="TMB80" s="91"/>
      <c r="TMC80" s="91"/>
      <c r="TMD80" s="91"/>
      <c r="TME80" s="91"/>
      <c r="TMF80" s="91"/>
      <c r="TMG80" s="91"/>
      <c r="TMH80" s="91"/>
      <c r="TMI80" s="91"/>
      <c r="TMJ80" s="91"/>
      <c r="TMK80" s="91"/>
      <c r="TML80" s="91"/>
      <c r="TMM80" s="91"/>
      <c r="TMN80" s="91"/>
      <c r="TMO80" s="91"/>
      <c r="TMP80" s="91"/>
      <c r="TMQ80" s="91"/>
      <c r="TMR80" s="91"/>
      <c r="TMS80" s="91"/>
      <c r="TMT80" s="91"/>
      <c r="TMU80" s="91"/>
      <c r="TMV80" s="91"/>
      <c r="TMW80" s="91"/>
      <c r="TMX80" s="91"/>
      <c r="TMY80" s="91"/>
      <c r="TMZ80" s="91"/>
      <c r="TNA80" s="91"/>
      <c r="TNB80" s="91"/>
      <c r="TNC80" s="91"/>
      <c r="TND80" s="91"/>
      <c r="TNE80" s="91"/>
      <c r="TNF80" s="91"/>
      <c r="TNG80" s="91"/>
      <c r="TNH80" s="91"/>
      <c r="TNI80" s="91"/>
      <c r="TNJ80" s="91"/>
      <c r="TNK80" s="91"/>
      <c r="TNL80" s="91"/>
      <c r="TNM80" s="91"/>
      <c r="TNN80" s="91"/>
      <c r="TNO80" s="91"/>
      <c r="TNP80" s="91"/>
      <c r="TNQ80" s="91"/>
      <c r="TNR80" s="91"/>
      <c r="TNS80" s="91"/>
      <c r="TNT80" s="91"/>
      <c r="TNU80" s="91"/>
      <c r="TNV80" s="91"/>
      <c r="TNW80" s="91"/>
      <c r="TNX80" s="91"/>
      <c r="TNY80" s="91"/>
      <c r="TNZ80" s="91"/>
      <c r="TOA80" s="91"/>
      <c r="TOB80" s="91"/>
      <c r="TOC80" s="91"/>
      <c r="TOD80" s="91"/>
      <c r="TOE80" s="91"/>
      <c r="TOF80" s="91"/>
      <c r="TOG80" s="91"/>
      <c r="TOH80" s="91"/>
      <c r="TOI80" s="91"/>
      <c r="TOJ80" s="91"/>
      <c r="TOK80" s="91"/>
      <c r="TOL80" s="91"/>
      <c r="TOM80" s="91"/>
      <c r="TON80" s="91"/>
      <c r="TOO80" s="91"/>
      <c r="TOP80" s="91"/>
      <c r="TOQ80" s="91"/>
      <c r="TOR80" s="91"/>
      <c r="TOS80" s="91"/>
      <c r="TOT80" s="91"/>
      <c r="TOU80" s="91"/>
      <c r="TOV80" s="91"/>
      <c r="TOW80" s="91"/>
      <c r="TOX80" s="91"/>
      <c r="TOY80" s="91"/>
      <c r="TOZ80" s="91"/>
      <c r="TPA80" s="91"/>
      <c r="TPB80" s="91"/>
      <c r="TPC80" s="91"/>
      <c r="TPD80" s="91"/>
      <c r="TPE80" s="91"/>
      <c r="TPF80" s="91"/>
      <c r="TPG80" s="91"/>
      <c r="TPH80" s="91"/>
      <c r="TPI80" s="91"/>
      <c r="TPJ80" s="91"/>
      <c r="TPK80" s="91"/>
      <c r="TPL80" s="91"/>
      <c r="TPM80" s="91"/>
      <c r="TPN80" s="91"/>
      <c r="TPO80" s="91"/>
      <c r="TPP80" s="91"/>
      <c r="TPQ80" s="91"/>
      <c r="TPR80" s="91"/>
      <c r="TPS80" s="91"/>
      <c r="TPT80" s="91"/>
      <c r="TPU80" s="91"/>
      <c r="TPV80" s="91"/>
      <c r="TPW80" s="91"/>
      <c r="TPX80" s="91"/>
      <c r="TPY80" s="91"/>
      <c r="TPZ80" s="91"/>
      <c r="TQA80" s="91"/>
      <c r="TQB80" s="91"/>
      <c r="TQC80" s="91"/>
      <c r="TQD80" s="91"/>
      <c r="TQE80" s="91"/>
      <c r="TQF80" s="91"/>
      <c r="TQG80" s="91"/>
      <c r="TQH80" s="91"/>
      <c r="TQI80" s="91"/>
      <c r="TQJ80" s="91"/>
      <c r="TQK80" s="91"/>
      <c r="TQL80" s="91"/>
      <c r="TQM80" s="91"/>
      <c r="TQN80" s="91"/>
      <c r="TQO80" s="91"/>
      <c r="TQP80" s="91"/>
      <c r="TQQ80" s="91"/>
      <c r="TQR80" s="91"/>
      <c r="TQS80" s="91"/>
      <c r="TQT80" s="91"/>
      <c r="TQU80" s="91"/>
      <c r="TQV80" s="91"/>
      <c r="TQW80" s="91"/>
      <c r="TQX80" s="91"/>
      <c r="TQY80" s="91"/>
      <c r="TQZ80" s="91"/>
      <c r="TRA80" s="91"/>
      <c r="TRB80" s="91"/>
      <c r="TRC80" s="91"/>
      <c r="TRD80" s="91"/>
      <c r="TRE80" s="91"/>
      <c r="TRF80" s="91"/>
      <c r="TRG80" s="91"/>
      <c r="TRH80" s="91"/>
      <c r="TRI80" s="91"/>
      <c r="TRJ80" s="91"/>
      <c r="TRK80" s="91"/>
      <c r="TRL80" s="91"/>
      <c r="TRM80" s="91"/>
      <c r="TRN80" s="91"/>
      <c r="TRO80" s="91"/>
      <c r="TRP80" s="91"/>
      <c r="TRQ80" s="91"/>
      <c r="TRR80" s="91"/>
      <c r="TRS80" s="91"/>
      <c r="TRT80" s="91"/>
      <c r="TRU80" s="91"/>
      <c r="TRV80" s="91"/>
      <c r="TRW80" s="91"/>
      <c r="TRX80" s="91"/>
      <c r="TRY80" s="91"/>
      <c r="TRZ80" s="91"/>
      <c r="TSA80" s="91"/>
      <c r="TSB80" s="91"/>
      <c r="TSC80" s="91"/>
      <c r="TSD80" s="91"/>
      <c r="TSE80" s="91"/>
      <c r="TSF80" s="91"/>
      <c r="TSG80" s="91"/>
      <c r="TSH80" s="91"/>
      <c r="TSI80" s="91"/>
      <c r="TSJ80" s="91"/>
      <c r="TSK80" s="91"/>
      <c r="TSL80" s="91"/>
      <c r="TSM80" s="91"/>
      <c r="TSN80" s="91"/>
      <c r="TSO80" s="91"/>
      <c r="TSP80" s="91"/>
      <c r="TSQ80" s="91"/>
      <c r="TSR80" s="91"/>
      <c r="TSS80" s="91"/>
      <c r="TST80" s="91"/>
      <c r="TSU80" s="91"/>
      <c r="TSV80" s="91"/>
      <c r="TSW80" s="91"/>
      <c r="TSX80" s="91"/>
      <c r="TSY80" s="91"/>
      <c r="TSZ80" s="91"/>
      <c r="TTA80" s="91"/>
      <c r="TTB80" s="91"/>
      <c r="TTC80" s="91"/>
      <c r="TTD80" s="91"/>
      <c r="TTE80" s="91"/>
      <c r="TTF80" s="91"/>
      <c r="TTG80" s="91"/>
      <c r="TTH80" s="91"/>
      <c r="TTI80" s="91"/>
      <c r="TTJ80" s="91"/>
      <c r="TTK80" s="91"/>
      <c r="TTL80" s="91"/>
      <c r="TTM80" s="91"/>
      <c r="TTN80" s="91"/>
      <c r="TTO80" s="91"/>
      <c r="TTP80" s="91"/>
      <c r="TTQ80" s="91"/>
      <c r="TTR80" s="91"/>
      <c r="TTS80" s="91"/>
      <c r="TTT80" s="91"/>
      <c r="TTU80" s="91"/>
      <c r="TTV80" s="91"/>
      <c r="TTW80" s="91"/>
      <c r="TTX80" s="91"/>
      <c r="TTY80" s="91"/>
      <c r="TTZ80" s="91"/>
      <c r="TUA80" s="91"/>
      <c r="TUB80" s="91"/>
      <c r="TUC80" s="91"/>
      <c r="TUD80" s="91"/>
      <c r="TUE80" s="91"/>
      <c r="TUF80" s="91"/>
      <c r="TUG80" s="91"/>
      <c r="TUH80" s="91"/>
      <c r="TUI80" s="91"/>
      <c r="TUJ80" s="91"/>
      <c r="TUK80" s="91"/>
      <c r="TUL80" s="91"/>
      <c r="TUM80" s="91"/>
      <c r="TUN80" s="91"/>
      <c r="TUO80" s="91"/>
      <c r="TUP80" s="91"/>
      <c r="TUQ80" s="91"/>
      <c r="TUR80" s="91"/>
      <c r="TUS80" s="91"/>
      <c r="TUT80" s="91"/>
      <c r="TUU80" s="91"/>
      <c r="TUV80" s="91"/>
      <c r="TUW80" s="91"/>
      <c r="TUX80" s="91"/>
      <c r="TUY80" s="91"/>
      <c r="TUZ80" s="91"/>
      <c r="TVA80" s="91"/>
      <c r="TVB80" s="91"/>
      <c r="TVC80" s="91"/>
      <c r="TVD80" s="91"/>
      <c r="TVE80" s="91"/>
      <c r="TVF80" s="91"/>
      <c r="TVG80" s="91"/>
      <c r="TVH80" s="91"/>
      <c r="TVI80" s="91"/>
      <c r="TVJ80" s="91"/>
      <c r="TVK80" s="91"/>
      <c r="TVL80" s="91"/>
      <c r="TVM80" s="91"/>
      <c r="TVN80" s="91"/>
      <c r="TVO80" s="91"/>
      <c r="TVP80" s="91"/>
      <c r="TVQ80" s="91"/>
      <c r="TVR80" s="91"/>
      <c r="TVS80" s="91"/>
      <c r="TVT80" s="91"/>
      <c r="TVU80" s="91"/>
      <c r="TVV80" s="91"/>
      <c r="TVW80" s="91"/>
      <c r="TVX80" s="91"/>
      <c r="TVY80" s="91"/>
      <c r="TVZ80" s="91"/>
      <c r="TWA80" s="91"/>
      <c r="TWB80" s="91"/>
      <c r="TWC80" s="91"/>
      <c r="TWD80" s="91"/>
      <c r="TWE80" s="91"/>
      <c r="TWF80" s="91"/>
      <c r="TWG80" s="91"/>
      <c r="TWH80" s="91"/>
      <c r="TWI80" s="91"/>
      <c r="TWJ80" s="91"/>
      <c r="TWK80" s="91"/>
      <c r="TWL80" s="91"/>
      <c r="TWM80" s="91"/>
      <c r="TWN80" s="91"/>
      <c r="TWO80" s="91"/>
      <c r="TWP80" s="91"/>
      <c r="TWQ80" s="91"/>
      <c r="TWR80" s="91"/>
      <c r="TWS80" s="91"/>
      <c r="TWT80" s="91"/>
      <c r="TWU80" s="91"/>
      <c r="TWV80" s="91"/>
      <c r="TWW80" s="91"/>
      <c r="TWX80" s="91"/>
      <c r="TWY80" s="91"/>
      <c r="TWZ80" s="91"/>
      <c r="TXA80" s="91"/>
      <c r="TXB80" s="91"/>
      <c r="TXC80" s="91"/>
      <c r="TXD80" s="91"/>
      <c r="TXE80" s="91"/>
      <c r="TXF80" s="91"/>
      <c r="TXG80" s="91"/>
      <c r="TXH80" s="91"/>
      <c r="TXI80" s="91"/>
      <c r="TXJ80" s="91"/>
      <c r="TXK80" s="91"/>
      <c r="TXL80" s="91"/>
      <c r="TXM80" s="91"/>
      <c r="TXN80" s="91"/>
      <c r="TXO80" s="91"/>
      <c r="TXP80" s="91"/>
      <c r="TXQ80" s="91"/>
      <c r="TXR80" s="91"/>
      <c r="TXS80" s="91"/>
      <c r="TXT80" s="91"/>
      <c r="TXU80" s="91"/>
      <c r="TXV80" s="91"/>
      <c r="TXW80" s="91"/>
      <c r="TXX80" s="91"/>
      <c r="TXY80" s="91"/>
      <c r="TXZ80" s="91"/>
      <c r="TYA80" s="91"/>
      <c r="TYB80" s="91"/>
      <c r="TYC80" s="91"/>
      <c r="TYD80" s="91"/>
      <c r="TYE80" s="91"/>
      <c r="TYF80" s="91"/>
      <c r="TYG80" s="91"/>
      <c r="TYH80" s="91"/>
      <c r="TYI80" s="91"/>
      <c r="TYJ80" s="91"/>
      <c r="TYK80" s="91"/>
      <c r="TYL80" s="91"/>
      <c r="TYM80" s="91"/>
      <c r="TYN80" s="91"/>
      <c r="TYO80" s="91"/>
      <c r="TYP80" s="91"/>
      <c r="TYQ80" s="91"/>
      <c r="TYR80" s="91"/>
      <c r="TYS80" s="91"/>
      <c r="TYT80" s="91"/>
      <c r="TYU80" s="91"/>
      <c r="TYV80" s="91"/>
      <c r="TYW80" s="91"/>
      <c r="TYX80" s="91"/>
      <c r="TYY80" s="91"/>
      <c r="TYZ80" s="91"/>
      <c r="TZA80" s="91"/>
      <c r="TZB80" s="91"/>
      <c r="TZC80" s="91"/>
      <c r="TZD80" s="91"/>
      <c r="TZE80" s="91"/>
      <c r="TZF80" s="91"/>
      <c r="TZG80" s="91"/>
      <c r="TZH80" s="91"/>
      <c r="TZI80" s="91"/>
      <c r="TZJ80" s="91"/>
      <c r="TZK80" s="91"/>
      <c r="TZL80" s="91"/>
      <c r="TZM80" s="91"/>
      <c r="TZN80" s="91"/>
      <c r="TZO80" s="91"/>
      <c r="TZP80" s="91"/>
      <c r="TZQ80" s="91"/>
      <c r="TZR80" s="91"/>
      <c r="TZS80" s="91"/>
      <c r="TZT80" s="91"/>
      <c r="TZU80" s="91"/>
      <c r="TZV80" s="91"/>
      <c r="TZW80" s="91"/>
      <c r="TZX80" s="91"/>
      <c r="TZY80" s="91"/>
      <c r="TZZ80" s="91"/>
      <c r="UAA80" s="91"/>
      <c r="UAB80" s="91"/>
      <c r="UAC80" s="91"/>
      <c r="UAD80" s="91"/>
      <c r="UAE80" s="91"/>
      <c r="UAF80" s="91"/>
      <c r="UAG80" s="91"/>
      <c r="UAH80" s="91"/>
      <c r="UAI80" s="91"/>
      <c r="UAJ80" s="91"/>
      <c r="UAK80" s="91"/>
      <c r="UAL80" s="91"/>
      <c r="UAM80" s="91"/>
      <c r="UAN80" s="91"/>
      <c r="UAO80" s="91"/>
      <c r="UAP80" s="91"/>
      <c r="UAQ80" s="91"/>
      <c r="UAR80" s="91"/>
      <c r="UAS80" s="91"/>
      <c r="UAT80" s="91"/>
      <c r="UAU80" s="91"/>
      <c r="UAV80" s="91"/>
      <c r="UAW80" s="91"/>
      <c r="UAX80" s="91"/>
      <c r="UAY80" s="91"/>
      <c r="UAZ80" s="91"/>
      <c r="UBA80" s="91"/>
      <c r="UBB80" s="91"/>
      <c r="UBC80" s="91"/>
      <c r="UBD80" s="91"/>
      <c r="UBE80" s="91"/>
      <c r="UBF80" s="91"/>
      <c r="UBG80" s="91"/>
      <c r="UBH80" s="91"/>
      <c r="UBI80" s="91"/>
      <c r="UBJ80" s="91"/>
      <c r="UBK80" s="91"/>
      <c r="UBL80" s="91"/>
      <c r="UBM80" s="91"/>
      <c r="UBN80" s="91"/>
      <c r="UBO80" s="91"/>
      <c r="UBP80" s="91"/>
      <c r="UBQ80" s="91"/>
      <c r="UBR80" s="91"/>
      <c r="UBS80" s="91"/>
      <c r="UBT80" s="91"/>
      <c r="UBU80" s="91"/>
      <c r="UBV80" s="91"/>
      <c r="UBW80" s="91"/>
      <c r="UBX80" s="91"/>
      <c r="UBY80" s="91"/>
      <c r="UBZ80" s="91"/>
      <c r="UCA80" s="91"/>
      <c r="UCB80" s="91"/>
      <c r="UCC80" s="91"/>
      <c r="UCD80" s="91"/>
      <c r="UCE80" s="91"/>
      <c r="UCF80" s="91"/>
      <c r="UCG80" s="91"/>
      <c r="UCH80" s="91"/>
      <c r="UCI80" s="91"/>
      <c r="UCJ80" s="91"/>
      <c r="UCK80" s="91"/>
      <c r="UCL80" s="91"/>
      <c r="UCM80" s="91"/>
      <c r="UCN80" s="91"/>
      <c r="UCO80" s="91"/>
      <c r="UCP80" s="91"/>
      <c r="UCQ80" s="91"/>
      <c r="UCR80" s="91"/>
      <c r="UCS80" s="91"/>
      <c r="UCT80" s="91"/>
      <c r="UCU80" s="91"/>
      <c r="UCV80" s="91"/>
      <c r="UCW80" s="91"/>
      <c r="UCX80" s="91"/>
      <c r="UCY80" s="91"/>
      <c r="UCZ80" s="91"/>
      <c r="UDA80" s="91"/>
      <c r="UDB80" s="91"/>
      <c r="UDC80" s="91"/>
      <c r="UDD80" s="91"/>
      <c r="UDE80" s="91"/>
      <c r="UDF80" s="91"/>
      <c r="UDG80" s="91"/>
      <c r="UDH80" s="91"/>
      <c r="UDI80" s="91"/>
      <c r="UDJ80" s="91"/>
      <c r="UDK80" s="91"/>
      <c r="UDL80" s="91"/>
      <c r="UDM80" s="91"/>
      <c r="UDN80" s="91"/>
      <c r="UDO80" s="91"/>
      <c r="UDP80" s="91"/>
      <c r="UDQ80" s="91"/>
      <c r="UDR80" s="91"/>
      <c r="UDS80" s="91"/>
      <c r="UDT80" s="91"/>
      <c r="UDU80" s="91"/>
      <c r="UDV80" s="91"/>
      <c r="UDW80" s="91"/>
      <c r="UDX80" s="91"/>
      <c r="UDY80" s="91"/>
      <c r="UDZ80" s="91"/>
      <c r="UEA80" s="91"/>
      <c r="UEB80" s="91"/>
      <c r="UEC80" s="91"/>
      <c r="UED80" s="91"/>
      <c r="UEE80" s="91"/>
      <c r="UEF80" s="91"/>
      <c r="UEG80" s="91"/>
      <c r="UEH80" s="91"/>
      <c r="UEI80" s="91"/>
      <c r="UEJ80" s="91"/>
      <c r="UEK80" s="91"/>
      <c r="UEL80" s="91"/>
      <c r="UEM80" s="91"/>
      <c r="UEN80" s="91"/>
      <c r="UEO80" s="91"/>
      <c r="UEP80" s="91"/>
      <c r="UEQ80" s="91"/>
      <c r="UER80" s="91"/>
      <c r="UES80" s="91"/>
      <c r="UET80" s="91"/>
      <c r="UEU80" s="91"/>
      <c r="UEV80" s="91"/>
      <c r="UEW80" s="91"/>
      <c r="UEX80" s="91"/>
      <c r="UEY80" s="91"/>
      <c r="UEZ80" s="91"/>
      <c r="UFA80" s="91"/>
      <c r="UFB80" s="91"/>
      <c r="UFC80" s="91"/>
      <c r="UFD80" s="91"/>
      <c r="UFE80" s="91"/>
      <c r="UFF80" s="91"/>
      <c r="UFG80" s="91"/>
      <c r="UFH80" s="91"/>
      <c r="UFI80" s="91"/>
      <c r="UFJ80" s="91"/>
      <c r="UFK80" s="91"/>
      <c r="UFL80" s="91"/>
      <c r="UFM80" s="91"/>
      <c r="UFN80" s="91"/>
      <c r="UFO80" s="91"/>
      <c r="UFP80" s="91"/>
      <c r="UFQ80" s="91"/>
      <c r="UFR80" s="91"/>
      <c r="UFS80" s="91"/>
      <c r="UFT80" s="91"/>
      <c r="UFU80" s="91"/>
      <c r="UFV80" s="91"/>
      <c r="UFW80" s="91"/>
      <c r="UFX80" s="91"/>
      <c r="UFY80" s="91"/>
      <c r="UFZ80" s="91"/>
      <c r="UGA80" s="91"/>
      <c r="UGB80" s="91"/>
      <c r="UGC80" s="91"/>
      <c r="UGD80" s="91"/>
      <c r="UGE80" s="91"/>
      <c r="UGF80" s="91"/>
      <c r="UGG80" s="91"/>
      <c r="UGH80" s="91"/>
      <c r="UGI80" s="91"/>
      <c r="UGJ80" s="91"/>
      <c r="UGK80" s="91"/>
      <c r="UGL80" s="91"/>
      <c r="UGM80" s="91"/>
      <c r="UGN80" s="91"/>
      <c r="UGO80" s="91"/>
      <c r="UGP80" s="91"/>
      <c r="UGQ80" s="91"/>
      <c r="UGR80" s="91"/>
      <c r="UGS80" s="91"/>
      <c r="UGT80" s="91"/>
      <c r="UGU80" s="91"/>
      <c r="UGV80" s="91"/>
      <c r="UGW80" s="91"/>
      <c r="UGX80" s="91"/>
      <c r="UGY80" s="91"/>
      <c r="UGZ80" s="91"/>
      <c r="UHA80" s="91"/>
      <c r="UHB80" s="91"/>
      <c r="UHC80" s="91"/>
      <c r="UHD80" s="91"/>
      <c r="UHE80" s="91"/>
      <c r="UHF80" s="91"/>
      <c r="UHG80" s="91"/>
      <c r="UHH80" s="91"/>
      <c r="UHI80" s="91"/>
      <c r="UHJ80" s="91"/>
      <c r="UHK80" s="91"/>
      <c r="UHL80" s="91"/>
      <c r="UHM80" s="91"/>
      <c r="UHN80" s="91"/>
      <c r="UHO80" s="91"/>
      <c r="UHP80" s="91"/>
      <c r="UHQ80" s="91"/>
      <c r="UHR80" s="91"/>
      <c r="UHS80" s="91"/>
      <c r="UHT80" s="91"/>
      <c r="UHU80" s="91"/>
      <c r="UHV80" s="91"/>
      <c r="UHW80" s="91"/>
      <c r="UHX80" s="91"/>
      <c r="UHY80" s="91"/>
      <c r="UHZ80" s="91"/>
      <c r="UIA80" s="91"/>
      <c r="UIB80" s="91"/>
      <c r="UIC80" s="91"/>
      <c r="UID80" s="91"/>
      <c r="UIE80" s="91"/>
      <c r="UIF80" s="91"/>
      <c r="UIG80" s="91"/>
      <c r="UIH80" s="91"/>
      <c r="UII80" s="91"/>
      <c r="UIJ80" s="91"/>
      <c r="UIK80" s="91"/>
      <c r="UIL80" s="91"/>
      <c r="UIM80" s="91"/>
      <c r="UIN80" s="91"/>
      <c r="UIO80" s="91"/>
      <c r="UIP80" s="91"/>
      <c r="UIQ80" s="91"/>
      <c r="UIR80" s="91"/>
      <c r="UIS80" s="91"/>
      <c r="UIT80" s="91"/>
      <c r="UIU80" s="91"/>
      <c r="UIV80" s="91"/>
      <c r="UIW80" s="91"/>
      <c r="UIX80" s="91"/>
      <c r="UIY80" s="91"/>
      <c r="UIZ80" s="91"/>
      <c r="UJA80" s="91"/>
      <c r="UJB80" s="91"/>
      <c r="UJC80" s="91"/>
      <c r="UJD80" s="91"/>
      <c r="UJE80" s="91"/>
      <c r="UJF80" s="91"/>
      <c r="UJG80" s="91"/>
      <c r="UJH80" s="91"/>
      <c r="UJI80" s="91"/>
      <c r="UJJ80" s="91"/>
      <c r="UJK80" s="91"/>
      <c r="UJL80" s="91"/>
      <c r="UJM80" s="91"/>
      <c r="UJN80" s="91"/>
      <c r="UJO80" s="91"/>
      <c r="UJP80" s="91"/>
      <c r="UJQ80" s="91"/>
      <c r="UJR80" s="91"/>
      <c r="UJS80" s="91"/>
      <c r="UJT80" s="91"/>
      <c r="UJU80" s="91"/>
      <c r="UJV80" s="91"/>
      <c r="UJW80" s="91"/>
      <c r="UJX80" s="91"/>
      <c r="UJY80" s="91"/>
      <c r="UJZ80" s="91"/>
      <c r="UKA80" s="91"/>
      <c r="UKB80" s="91"/>
      <c r="UKC80" s="91"/>
      <c r="UKD80" s="91"/>
      <c r="UKE80" s="91"/>
      <c r="UKF80" s="91"/>
      <c r="UKG80" s="91"/>
      <c r="UKH80" s="91"/>
      <c r="UKI80" s="91"/>
      <c r="UKJ80" s="91"/>
      <c r="UKK80" s="91"/>
      <c r="UKL80" s="91"/>
      <c r="UKM80" s="91"/>
      <c r="UKN80" s="91"/>
      <c r="UKO80" s="91"/>
      <c r="UKP80" s="91"/>
      <c r="UKQ80" s="91"/>
      <c r="UKR80" s="91"/>
      <c r="UKS80" s="91"/>
      <c r="UKT80" s="91"/>
      <c r="UKU80" s="91"/>
      <c r="UKV80" s="91"/>
      <c r="UKW80" s="91"/>
      <c r="UKX80" s="91"/>
      <c r="UKY80" s="91"/>
      <c r="UKZ80" s="91"/>
      <c r="ULA80" s="91"/>
      <c r="ULB80" s="91"/>
      <c r="ULC80" s="91"/>
      <c r="ULD80" s="91"/>
      <c r="ULE80" s="91"/>
      <c r="ULF80" s="91"/>
      <c r="ULG80" s="91"/>
      <c r="ULH80" s="91"/>
      <c r="ULI80" s="91"/>
      <c r="ULJ80" s="91"/>
      <c r="ULK80" s="91"/>
      <c r="ULL80" s="91"/>
      <c r="ULM80" s="91"/>
      <c r="ULN80" s="91"/>
      <c r="ULO80" s="91"/>
      <c r="ULP80" s="91"/>
      <c r="ULQ80" s="91"/>
      <c r="ULR80" s="91"/>
      <c r="ULS80" s="91"/>
      <c r="ULT80" s="91"/>
      <c r="ULU80" s="91"/>
      <c r="ULV80" s="91"/>
      <c r="ULW80" s="91"/>
      <c r="ULX80" s="91"/>
      <c r="ULY80" s="91"/>
      <c r="ULZ80" s="91"/>
      <c r="UMA80" s="91"/>
      <c r="UMB80" s="91"/>
      <c r="UMC80" s="91"/>
      <c r="UMD80" s="91"/>
      <c r="UME80" s="91"/>
      <c r="UMF80" s="91"/>
      <c r="UMG80" s="91"/>
      <c r="UMH80" s="91"/>
      <c r="UMI80" s="91"/>
      <c r="UMJ80" s="91"/>
      <c r="UMK80" s="91"/>
      <c r="UML80" s="91"/>
      <c r="UMM80" s="91"/>
      <c r="UMN80" s="91"/>
      <c r="UMO80" s="91"/>
      <c r="UMP80" s="91"/>
      <c r="UMQ80" s="91"/>
      <c r="UMR80" s="91"/>
      <c r="UMS80" s="91"/>
      <c r="UMT80" s="91"/>
      <c r="UMU80" s="91"/>
      <c r="UMV80" s="91"/>
      <c r="UMW80" s="91"/>
      <c r="UMX80" s="91"/>
      <c r="UMY80" s="91"/>
      <c r="UMZ80" s="91"/>
      <c r="UNA80" s="91"/>
      <c r="UNB80" s="91"/>
      <c r="UNC80" s="91"/>
      <c r="UND80" s="91"/>
      <c r="UNE80" s="91"/>
      <c r="UNF80" s="91"/>
      <c r="UNG80" s="91"/>
      <c r="UNH80" s="91"/>
      <c r="UNI80" s="91"/>
      <c r="UNJ80" s="91"/>
      <c r="UNK80" s="91"/>
      <c r="UNL80" s="91"/>
      <c r="UNM80" s="91"/>
      <c r="UNN80" s="91"/>
      <c r="UNO80" s="91"/>
      <c r="UNP80" s="91"/>
      <c r="UNQ80" s="91"/>
      <c r="UNR80" s="91"/>
      <c r="UNS80" s="91"/>
      <c r="UNT80" s="91"/>
      <c r="UNU80" s="91"/>
      <c r="UNV80" s="91"/>
      <c r="UNW80" s="91"/>
      <c r="UNX80" s="91"/>
      <c r="UNY80" s="91"/>
      <c r="UNZ80" s="91"/>
      <c r="UOA80" s="91"/>
      <c r="UOB80" s="91"/>
      <c r="UOC80" s="91"/>
      <c r="UOD80" s="91"/>
      <c r="UOE80" s="91"/>
      <c r="UOF80" s="91"/>
      <c r="UOG80" s="91"/>
      <c r="UOH80" s="91"/>
      <c r="UOI80" s="91"/>
      <c r="UOJ80" s="91"/>
      <c r="UOK80" s="91"/>
      <c r="UOL80" s="91"/>
      <c r="UOM80" s="91"/>
      <c r="UON80" s="91"/>
      <c r="UOO80" s="91"/>
      <c r="UOP80" s="91"/>
      <c r="UOQ80" s="91"/>
      <c r="UOR80" s="91"/>
      <c r="UOS80" s="91"/>
      <c r="UOT80" s="91"/>
      <c r="UOU80" s="91"/>
      <c r="UOV80" s="91"/>
      <c r="UOW80" s="91"/>
      <c r="UOX80" s="91"/>
      <c r="UOY80" s="91"/>
      <c r="UOZ80" s="91"/>
      <c r="UPA80" s="91"/>
      <c r="UPB80" s="91"/>
      <c r="UPC80" s="91"/>
      <c r="UPD80" s="91"/>
      <c r="UPE80" s="91"/>
      <c r="UPF80" s="91"/>
      <c r="UPG80" s="91"/>
      <c r="UPH80" s="91"/>
      <c r="UPI80" s="91"/>
      <c r="UPJ80" s="91"/>
      <c r="UPK80" s="91"/>
      <c r="UPL80" s="91"/>
      <c r="UPM80" s="91"/>
      <c r="UPN80" s="91"/>
      <c r="UPO80" s="91"/>
      <c r="UPP80" s="91"/>
      <c r="UPQ80" s="91"/>
      <c r="UPR80" s="91"/>
      <c r="UPS80" s="91"/>
      <c r="UPT80" s="91"/>
      <c r="UPU80" s="91"/>
      <c r="UPV80" s="91"/>
      <c r="UPW80" s="91"/>
      <c r="UPX80" s="91"/>
      <c r="UPY80" s="91"/>
      <c r="UPZ80" s="91"/>
      <c r="UQA80" s="91"/>
      <c r="UQB80" s="91"/>
      <c r="UQC80" s="91"/>
      <c r="UQD80" s="91"/>
      <c r="UQE80" s="91"/>
      <c r="UQF80" s="91"/>
      <c r="UQG80" s="91"/>
      <c r="UQH80" s="91"/>
      <c r="UQI80" s="91"/>
      <c r="UQJ80" s="91"/>
      <c r="UQK80" s="91"/>
      <c r="UQL80" s="91"/>
      <c r="UQM80" s="91"/>
      <c r="UQN80" s="91"/>
      <c r="UQO80" s="91"/>
      <c r="UQP80" s="91"/>
      <c r="UQQ80" s="91"/>
      <c r="UQR80" s="91"/>
      <c r="UQS80" s="91"/>
      <c r="UQT80" s="91"/>
      <c r="UQU80" s="91"/>
      <c r="UQV80" s="91"/>
      <c r="UQW80" s="91"/>
      <c r="UQX80" s="91"/>
      <c r="UQY80" s="91"/>
      <c r="UQZ80" s="91"/>
      <c r="URA80" s="91"/>
      <c r="URB80" s="91"/>
      <c r="URC80" s="91"/>
      <c r="URD80" s="91"/>
      <c r="URE80" s="91"/>
      <c r="URF80" s="91"/>
      <c r="URG80" s="91"/>
      <c r="URH80" s="91"/>
      <c r="URI80" s="91"/>
      <c r="URJ80" s="91"/>
      <c r="URK80" s="91"/>
      <c r="URL80" s="91"/>
      <c r="URM80" s="91"/>
      <c r="URN80" s="91"/>
      <c r="URO80" s="91"/>
      <c r="URP80" s="91"/>
      <c r="URQ80" s="91"/>
      <c r="URR80" s="91"/>
      <c r="URS80" s="91"/>
      <c r="URT80" s="91"/>
      <c r="URU80" s="91"/>
      <c r="URV80" s="91"/>
      <c r="URW80" s="91"/>
      <c r="URX80" s="91"/>
      <c r="URY80" s="91"/>
      <c r="URZ80" s="91"/>
      <c r="USA80" s="91"/>
      <c r="USB80" s="91"/>
      <c r="USC80" s="91"/>
      <c r="USD80" s="91"/>
      <c r="USE80" s="91"/>
      <c r="USF80" s="91"/>
      <c r="USG80" s="91"/>
      <c r="USH80" s="91"/>
      <c r="USI80" s="91"/>
      <c r="USJ80" s="91"/>
      <c r="USK80" s="91"/>
      <c r="USL80" s="91"/>
      <c r="USM80" s="91"/>
      <c r="USN80" s="91"/>
      <c r="USO80" s="91"/>
      <c r="USP80" s="91"/>
      <c r="USQ80" s="91"/>
      <c r="USR80" s="91"/>
      <c r="USS80" s="91"/>
      <c r="UST80" s="91"/>
      <c r="USU80" s="91"/>
      <c r="USV80" s="91"/>
      <c r="USW80" s="91"/>
      <c r="USX80" s="91"/>
      <c r="USY80" s="91"/>
      <c r="USZ80" s="91"/>
      <c r="UTA80" s="91"/>
      <c r="UTB80" s="91"/>
      <c r="UTC80" s="91"/>
      <c r="UTD80" s="91"/>
      <c r="UTE80" s="91"/>
      <c r="UTF80" s="91"/>
      <c r="UTG80" s="91"/>
      <c r="UTH80" s="91"/>
      <c r="UTI80" s="91"/>
      <c r="UTJ80" s="91"/>
      <c r="UTK80" s="91"/>
      <c r="UTL80" s="91"/>
      <c r="UTM80" s="91"/>
      <c r="UTN80" s="91"/>
      <c r="UTO80" s="91"/>
      <c r="UTP80" s="91"/>
      <c r="UTQ80" s="91"/>
      <c r="UTR80" s="91"/>
      <c r="UTS80" s="91"/>
      <c r="UTT80" s="91"/>
      <c r="UTU80" s="91"/>
      <c r="UTV80" s="91"/>
      <c r="UTW80" s="91"/>
      <c r="UTX80" s="91"/>
      <c r="UTY80" s="91"/>
      <c r="UTZ80" s="91"/>
      <c r="UUA80" s="91"/>
      <c r="UUB80" s="91"/>
      <c r="UUC80" s="91"/>
      <c r="UUD80" s="91"/>
      <c r="UUE80" s="91"/>
      <c r="UUF80" s="91"/>
      <c r="UUG80" s="91"/>
      <c r="UUH80" s="91"/>
      <c r="UUI80" s="91"/>
      <c r="UUJ80" s="91"/>
      <c r="UUK80" s="91"/>
      <c r="UUL80" s="91"/>
      <c r="UUM80" s="91"/>
      <c r="UUN80" s="91"/>
      <c r="UUO80" s="91"/>
      <c r="UUP80" s="91"/>
      <c r="UUQ80" s="91"/>
      <c r="UUR80" s="91"/>
      <c r="UUS80" s="91"/>
      <c r="UUT80" s="91"/>
      <c r="UUU80" s="91"/>
      <c r="UUV80" s="91"/>
      <c r="UUW80" s="91"/>
      <c r="UUX80" s="91"/>
      <c r="UUY80" s="91"/>
      <c r="UUZ80" s="91"/>
      <c r="UVA80" s="91"/>
      <c r="UVB80" s="91"/>
      <c r="UVC80" s="91"/>
      <c r="UVD80" s="91"/>
      <c r="UVE80" s="91"/>
      <c r="UVF80" s="91"/>
      <c r="UVG80" s="91"/>
      <c r="UVH80" s="91"/>
      <c r="UVI80" s="91"/>
      <c r="UVJ80" s="91"/>
      <c r="UVK80" s="91"/>
      <c r="UVL80" s="91"/>
      <c r="UVM80" s="91"/>
      <c r="UVN80" s="91"/>
      <c r="UVO80" s="91"/>
      <c r="UVP80" s="91"/>
      <c r="UVQ80" s="91"/>
      <c r="UVR80" s="91"/>
      <c r="UVS80" s="91"/>
      <c r="UVT80" s="91"/>
      <c r="UVU80" s="91"/>
      <c r="UVV80" s="91"/>
      <c r="UVW80" s="91"/>
      <c r="UVX80" s="91"/>
      <c r="UVY80" s="91"/>
      <c r="UVZ80" s="91"/>
      <c r="UWA80" s="91"/>
      <c r="UWB80" s="91"/>
      <c r="UWC80" s="91"/>
      <c r="UWD80" s="91"/>
      <c r="UWE80" s="91"/>
      <c r="UWF80" s="91"/>
      <c r="UWG80" s="91"/>
      <c r="UWH80" s="91"/>
      <c r="UWI80" s="91"/>
      <c r="UWJ80" s="91"/>
      <c r="UWK80" s="91"/>
      <c r="UWL80" s="91"/>
      <c r="UWM80" s="91"/>
      <c r="UWN80" s="91"/>
      <c r="UWO80" s="91"/>
      <c r="UWP80" s="91"/>
      <c r="UWQ80" s="91"/>
      <c r="UWR80" s="91"/>
      <c r="UWS80" s="91"/>
      <c r="UWT80" s="91"/>
      <c r="UWU80" s="91"/>
      <c r="UWV80" s="91"/>
      <c r="UWW80" s="91"/>
      <c r="UWX80" s="91"/>
      <c r="UWY80" s="91"/>
      <c r="UWZ80" s="91"/>
      <c r="UXA80" s="91"/>
      <c r="UXB80" s="91"/>
      <c r="UXC80" s="91"/>
      <c r="UXD80" s="91"/>
      <c r="UXE80" s="91"/>
      <c r="UXF80" s="91"/>
      <c r="UXG80" s="91"/>
      <c r="UXH80" s="91"/>
      <c r="UXI80" s="91"/>
      <c r="UXJ80" s="91"/>
      <c r="UXK80" s="91"/>
      <c r="UXL80" s="91"/>
      <c r="UXM80" s="91"/>
      <c r="UXN80" s="91"/>
      <c r="UXO80" s="91"/>
      <c r="UXP80" s="91"/>
      <c r="UXQ80" s="91"/>
      <c r="UXR80" s="91"/>
      <c r="UXS80" s="91"/>
      <c r="UXT80" s="91"/>
      <c r="UXU80" s="91"/>
      <c r="UXV80" s="91"/>
      <c r="UXW80" s="91"/>
      <c r="UXX80" s="91"/>
      <c r="UXY80" s="91"/>
      <c r="UXZ80" s="91"/>
      <c r="UYA80" s="91"/>
      <c r="UYB80" s="91"/>
      <c r="UYC80" s="91"/>
      <c r="UYD80" s="91"/>
      <c r="UYE80" s="91"/>
      <c r="UYF80" s="91"/>
      <c r="UYG80" s="91"/>
      <c r="UYH80" s="91"/>
      <c r="UYI80" s="91"/>
      <c r="UYJ80" s="91"/>
      <c r="UYK80" s="91"/>
      <c r="UYL80" s="91"/>
      <c r="UYM80" s="91"/>
      <c r="UYN80" s="91"/>
      <c r="UYO80" s="91"/>
      <c r="UYP80" s="91"/>
      <c r="UYQ80" s="91"/>
      <c r="UYR80" s="91"/>
      <c r="UYS80" s="91"/>
      <c r="UYT80" s="91"/>
      <c r="UYU80" s="91"/>
      <c r="UYV80" s="91"/>
      <c r="UYW80" s="91"/>
      <c r="UYX80" s="91"/>
      <c r="UYY80" s="91"/>
      <c r="UYZ80" s="91"/>
      <c r="UZA80" s="91"/>
      <c r="UZB80" s="91"/>
      <c r="UZC80" s="91"/>
      <c r="UZD80" s="91"/>
      <c r="UZE80" s="91"/>
      <c r="UZF80" s="91"/>
      <c r="UZG80" s="91"/>
      <c r="UZH80" s="91"/>
      <c r="UZI80" s="91"/>
      <c r="UZJ80" s="91"/>
      <c r="UZK80" s="91"/>
      <c r="UZL80" s="91"/>
      <c r="UZM80" s="91"/>
      <c r="UZN80" s="91"/>
      <c r="UZO80" s="91"/>
      <c r="UZP80" s="91"/>
      <c r="UZQ80" s="91"/>
      <c r="UZR80" s="91"/>
      <c r="UZS80" s="91"/>
      <c r="UZT80" s="91"/>
      <c r="UZU80" s="91"/>
      <c r="UZV80" s="91"/>
      <c r="UZW80" s="91"/>
      <c r="UZX80" s="91"/>
      <c r="UZY80" s="91"/>
      <c r="UZZ80" s="91"/>
      <c r="VAA80" s="91"/>
      <c r="VAB80" s="91"/>
      <c r="VAC80" s="91"/>
      <c r="VAD80" s="91"/>
      <c r="VAE80" s="91"/>
      <c r="VAF80" s="91"/>
      <c r="VAG80" s="91"/>
      <c r="VAH80" s="91"/>
      <c r="VAI80" s="91"/>
      <c r="VAJ80" s="91"/>
      <c r="VAK80" s="91"/>
      <c r="VAL80" s="91"/>
      <c r="VAM80" s="91"/>
      <c r="VAN80" s="91"/>
      <c r="VAO80" s="91"/>
      <c r="VAP80" s="91"/>
      <c r="VAQ80" s="91"/>
      <c r="VAR80" s="91"/>
      <c r="VAS80" s="91"/>
      <c r="VAT80" s="91"/>
      <c r="VAU80" s="91"/>
      <c r="VAV80" s="91"/>
      <c r="VAW80" s="91"/>
      <c r="VAX80" s="91"/>
      <c r="VAY80" s="91"/>
      <c r="VAZ80" s="91"/>
      <c r="VBA80" s="91"/>
      <c r="VBB80" s="91"/>
      <c r="VBC80" s="91"/>
      <c r="VBD80" s="91"/>
      <c r="VBE80" s="91"/>
      <c r="VBF80" s="91"/>
      <c r="VBG80" s="91"/>
      <c r="VBH80" s="91"/>
      <c r="VBI80" s="91"/>
      <c r="VBJ80" s="91"/>
      <c r="VBK80" s="91"/>
      <c r="VBL80" s="91"/>
      <c r="VBM80" s="91"/>
      <c r="VBN80" s="91"/>
      <c r="VBO80" s="91"/>
      <c r="VBP80" s="91"/>
      <c r="VBQ80" s="91"/>
      <c r="VBR80" s="91"/>
      <c r="VBS80" s="91"/>
      <c r="VBT80" s="91"/>
      <c r="VBU80" s="91"/>
      <c r="VBV80" s="91"/>
      <c r="VBW80" s="91"/>
      <c r="VBX80" s="91"/>
      <c r="VBY80" s="91"/>
      <c r="VBZ80" s="91"/>
      <c r="VCA80" s="91"/>
      <c r="VCB80" s="91"/>
      <c r="VCC80" s="91"/>
      <c r="VCD80" s="91"/>
      <c r="VCE80" s="91"/>
      <c r="VCF80" s="91"/>
      <c r="VCG80" s="91"/>
      <c r="VCH80" s="91"/>
      <c r="VCI80" s="91"/>
      <c r="VCJ80" s="91"/>
      <c r="VCK80" s="91"/>
      <c r="VCL80" s="91"/>
      <c r="VCM80" s="91"/>
      <c r="VCN80" s="91"/>
      <c r="VCO80" s="91"/>
      <c r="VCP80" s="91"/>
      <c r="VCQ80" s="91"/>
      <c r="VCR80" s="91"/>
      <c r="VCS80" s="91"/>
      <c r="VCT80" s="91"/>
      <c r="VCU80" s="91"/>
      <c r="VCV80" s="91"/>
      <c r="VCW80" s="91"/>
      <c r="VCX80" s="91"/>
      <c r="VCY80" s="91"/>
      <c r="VCZ80" s="91"/>
      <c r="VDA80" s="91"/>
      <c r="VDB80" s="91"/>
      <c r="VDC80" s="91"/>
      <c r="VDD80" s="91"/>
      <c r="VDE80" s="91"/>
      <c r="VDF80" s="91"/>
      <c r="VDG80" s="91"/>
      <c r="VDH80" s="91"/>
      <c r="VDI80" s="91"/>
      <c r="VDJ80" s="91"/>
      <c r="VDK80" s="91"/>
      <c r="VDL80" s="91"/>
      <c r="VDM80" s="91"/>
      <c r="VDN80" s="91"/>
      <c r="VDO80" s="91"/>
      <c r="VDP80" s="91"/>
      <c r="VDQ80" s="91"/>
      <c r="VDR80" s="91"/>
      <c r="VDS80" s="91"/>
      <c r="VDT80" s="91"/>
      <c r="VDU80" s="91"/>
      <c r="VDV80" s="91"/>
      <c r="VDW80" s="91"/>
      <c r="VDX80" s="91"/>
      <c r="VDY80" s="91"/>
      <c r="VDZ80" s="91"/>
      <c r="VEA80" s="91"/>
      <c r="VEB80" s="91"/>
      <c r="VEC80" s="91"/>
      <c r="VED80" s="91"/>
      <c r="VEE80" s="91"/>
      <c r="VEF80" s="91"/>
      <c r="VEG80" s="91"/>
      <c r="VEH80" s="91"/>
      <c r="VEI80" s="91"/>
      <c r="VEJ80" s="91"/>
      <c r="VEK80" s="91"/>
      <c r="VEL80" s="91"/>
      <c r="VEM80" s="91"/>
      <c r="VEN80" s="91"/>
      <c r="VEO80" s="91"/>
      <c r="VEP80" s="91"/>
      <c r="VEQ80" s="91"/>
      <c r="VER80" s="91"/>
      <c r="VES80" s="91"/>
      <c r="VET80" s="91"/>
      <c r="VEU80" s="91"/>
      <c r="VEV80" s="91"/>
      <c r="VEW80" s="91"/>
      <c r="VEX80" s="91"/>
      <c r="VEY80" s="91"/>
      <c r="VEZ80" s="91"/>
      <c r="VFA80" s="91"/>
      <c r="VFB80" s="91"/>
      <c r="VFC80" s="91"/>
      <c r="VFD80" s="91"/>
      <c r="VFE80" s="91"/>
      <c r="VFF80" s="91"/>
      <c r="VFG80" s="91"/>
      <c r="VFH80" s="91"/>
      <c r="VFI80" s="91"/>
      <c r="VFJ80" s="91"/>
      <c r="VFK80" s="91"/>
      <c r="VFL80" s="91"/>
      <c r="VFM80" s="91"/>
      <c r="VFN80" s="91"/>
      <c r="VFO80" s="91"/>
      <c r="VFP80" s="91"/>
      <c r="VFQ80" s="91"/>
      <c r="VFR80" s="91"/>
      <c r="VFS80" s="91"/>
      <c r="VFT80" s="91"/>
      <c r="VFU80" s="91"/>
      <c r="VFV80" s="91"/>
      <c r="VFW80" s="91"/>
      <c r="VFX80" s="91"/>
      <c r="VFY80" s="91"/>
      <c r="VFZ80" s="91"/>
      <c r="VGA80" s="91"/>
      <c r="VGB80" s="91"/>
      <c r="VGC80" s="91"/>
      <c r="VGD80" s="91"/>
      <c r="VGE80" s="91"/>
      <c r="VGF80" s="91"/>
      <c r="VGG80" s="91"/>
      <c r="VGH80" s="91"/>
      <c r="VGI80" s="91"/>
      <c r="VGJ80" s="91"/>
      <c r="VGK80" s="91"/>
      <c r="VGL80" s="91"/>
      <c r="VGM80" s="91"/>
      <c r="VGN80" s="91"/>
      <c r="VGO80" s="91"/>
      <c r="VGP80" s="91"/>
      <c r="VGQ80" s="91"/>
      <c r="VGR80" s="91"/>
      <c r="VGS80" s="91"/>
      <c r="VGT80" s="91"/>
      <c r="VGU80" s="91"/>
      <c r="VGV80" s="91"/>
      <c r="VGW80" s="91"/>
      <c r="VGX80" s="91"/>
      <c r="VGY80" s="91"/>
      <c r="VGZ80" s="91"/>
      <c r="VHA80" s="91"/>
      <c r="VHB80" s="91"/>
      <c r="VHC80" s="91"/>
      <c r="VHD80" s="91"/>
      <c r="VHE80" s="91"/>
      <c r="VHF80" s="91"/>
      <c r="VHG80" s="91"/>
      <c r="VHH80" s="91"/>
      <c r="VHI80" s="91"/>
      <c r="VHJ80" s="91"/>
      <c r="VHK80" s="91"/>
      <c r="VHL80" s="91"/>
      <c r="VHM80" s="91"/>
      <c r="VHN80" s="91"/>
      <c r="VHO80" s="91"/>
      <c r="VHP80" s="91"/>
      <c r="VHQ80" s="91"/>
      <c r="VHR80" s="91"/>
      <c r="VHS80" s="91"/>
      <c r="VHT80" s="91"/>
      <c r="VHU80" s="91"/>
      <c r="VHV80" s="91"/>
      <c r="VHW80" s="91"/>
      <c r="VHX80" s="91"/>
      <c r="VHY80" s="91"/>
      <c r="VHZ80" s="91"/>
      <c r="VIA80" s="91"/>
      <c r="VIB80" s="91"/>
      <c r="VIC80" s="91"/>
      <c r="VID80" s="91"/>
      <c r="VIE80" s="91"/>
      <c r="VIF80" s="91"/>
      <c r="VIG80" s="91"/>
      <c r="VIH80" s="91"/>
      <c r="VII80" s="91"/>
      <c r="VIJ80" s="91"/>
      <c r="VIK80" s="91"/>
      <c r="VIL80" s="91"/>
      <c r="VIM80" s="91"/>
      <c r="VIN80" s="91"/>
      <c r="VIO80" s="91"/>
      <c r="VIP80" s="91"/>
      <c r="VIQ80" s="91"/>
      <c r="VIR80" s="91"/>
      <c r="VIS80" s="91"/>
      <c r="VIT80" s="91"/>
      <c r="VIU80" s="91"/>
      <c r="VIV80" s="91"/>
      <c r="VIW80" s="91"/>
      <c r="VIX80" s="91"/>
      <c r="VIY80" s="91"/>
      <c r="VIZ80" s="91"/>
      <c r="VJA80" s="91"/>
      <c r="VJB80" s="91"/>
      <c r="VJC80" s="91"/>
      <c r="VJD80" s="91"/>
      <c r="VJE80" s="91"/>
      <c r="VJF80" s="91"/>
      <c r="VJG80" s="91"/>
      <c r="VJH80" s="91"/>
      <c r="VJI80" s="91"/>
      <c r="VJJ80" s="91"/>
      <c r="VJK80" s="91"/>
      <c r="VJL80" s="91"/>
      <c r="VJM80" s="91"/>
      <c r="VJN80" s="91"/>
      <c r="VJO80" s="91"/>
      <c r="VJP80" s="91"/>
      <c r="VJQ80" s="91"/>
      <c r="VJR80" s="91"/>
      <c r="VJS80" s="91"/>
      <c r="VJT80" s="91"/>
      <c r="VJU80" s="91"/>
      <c r="VJV80" s="91"/>
      <c r="VJW80" s="91"/>
      <c r="VJX80" s="91"/>
      <c r="VJY80" s="91"/>
      <c r="VJZ80" s="91"/>
      <c r="VKA80" s="91"/>
      <c r="VKB80" s="91"/>
      <c r="VKC80" s="91"/>
      <c r="VKD80" s="91"/>
      <c r="VKE80" s="91"/>
      <c r="VKF80" s="91"/>
      <c r="VKG80" s="91"/>
      <c r="VKH80" s="91"/>
      <c r="VKI80" s="91"/>
      <c r="VKJ80" s="91"/>
      <c r="VKK80" s="91"/>
      <c r="VKL80" s="91"/>
      <c r="VKM80" s="91"/>
      <c r="VKN80" s="91"/>
      <c r="VKO80" s="91"/>
      <c r="VKP80" s="91"/>
      <c r="VKQ80" s="91"/>
      <c r="VKR80" s="91"/>
      <c r="VKS80" s="91"/>
      <c r="VKT80" s="91"/>
      <c r="VKU80" s="91"/>
      <c r="VKV80" s="91"/>
      <c r="VKW80" s="91"/>
      <c r="VKX80" s="91"/>
      <c r="VKY80" s="91"/>
      <c r="VKZ80" s="91"/>
      <c r="VLA80" s="91"/>
      <c r="VLB80" s="91"/>
      <c r="VLC80" s="91"/>
      <c r="VLD80" s="91"/>
      <c r="VLE80" s="91"/>
      <c r="VLF80" s="91"/>
      <c r="VLG80" s="91"/>
      <c r="VLH80" s="91"/>
      <c r="VLI80" s="91"/>
      <c r="VLJ80" s="91"/>
      <c r="VLK80" s="91"/>
      <c r="VLL80" s="91"/>
      <c r="VLM80" s="91"/>
      <c r="VLN80" s="91"/>
      <c r="VLO80" s="91"/>
      <c r="VLP80" s="91"/>
      <c r="VLQ80" s="91"/>
      <c r="VLR80" s="91"/>
      <c r="VLS80" s="91"/>
      <c r="VLT80" s="91"/>
      <c r="VLU80" s="91"/>
      <c r="VLV80" s="91"/>
      <c r="VLW80" s="91"/>
      <c r="VLX80" s="91"/>
      <c r="VLY80" s="91"/>
      <c r="VLZ80" s="91"/>
      <c r="VMA80" s="91"/>
      <c r="VMB80" s="91"/>
      <c r="VMC80" s="91"/>
      <c r="VMD80" s="91"/>
      <c r="VME80" s="91"/>
      <c r="VMF80" s="91"/>
      <c r="VMG80" s="91"/>
      <c r="VMH80" s="91"/>
      <c r="VMI80" s="91"/>
      <c r="VMJ80" s="91"/>
      <c r="VMK80" s="91"/>
      <c r="VML80" s="91"/>
      <c r="VMM80" s="91"/>
      <c r="VMN80" s="91"/>
      <c r="VMO80" s="91"/>
      <c r="VMP80" s="91"/>
      <c r="VMQ80" s="91"/>
      <c r="VMR80" s="91"/>
      <c r="VMS80" s="91"/>
      <c r="VMT80" s="91"/>
      <c r="VMU80" s="91"/>
      <c r="VMV80" s="91"/>
      <c r="VMW80" s="91"/>
      <c r="VMX80" s="91"/>
      <c r="VMY80" s="91"/>
      <c r="VMZ80" s="91"/>
      <c r="VNA80" s="91"/>
      <c r="VNB80" s="91"/>
      <c r="VNC80" s="91"/>
      <c r="VND80" s="91"/>
      <c r="VNE80" s="91"/>
      <c r="VNF80" s="91"/>
      <c r="VNG80" s="91"/>
      <c r="VNH80" s="91"/>
      <c r="VNI80" s="91"/>
      <c r="VNJ80" s="91"/>
      <c r="VNK80" s="91"/>
      <c r="VNL80" s="91"/>
      <c r="VNM80" s="91"/>
      <c r="VNN80" s="91"/>
      <c r="VNO80" s="91"/>
      <c r="VNP80" s="91"/>
      <c r="VNQ80" s="91"/>
      <c r="VNR80" s="91"/>
      <c r="VNS80" s="91"/>
      <c r="VNT80" s="91"/>
      <c r="VNU80" s="91"/>
      <c r="VNV80" s="91"/>
      <c r="VNW80" s="91"/>
      <c r="VNX80" s="91"/>
      <c r="VNY80" s="91"/>
      <c r="VNZ80" s="91"/>
      <c r="VOA80" s="91"/>
      <c r="VOB80" s="91"/>
      <c r="VOC80" s="91"/>
      <c r="VOD80" s="91"/>
      <c r="VOE80" s="91"/>
      <c r="VOF80" s="91"/>
      <c r="VOG80" s="91"/>
      <c r="VOH80" s="91"/>
      <c r="VOI80" s="91"/>
      <c r="VOJ80" s="91"/>
      <c r="VOK80" s="91"/>
      <c r="VOL80" s="91"/>
      <c r="VOM80" s="91"/>
      <c r="VON80" s="91"/>
      <c r="VOO80" s="91"/>
      <c r="VOP80" s="91"/>
      <c r="VOQ80" s="91"/>
      <c r="VOR80" s="91"/>
      <c r="VOS80" s="91"/>
      <c r="VOT80" s="91"/>
      <c r="VOU80" s="91"/>
      <c r="VOV80" s="91"/>
      <c r="VOW80" s="91"/>
      <c r="VOX80" s="91"/>
      <c r="VOY80" s="91"/>
      <c r="VOZ80" s="91"/>
      <c r="VPA80" s="91"/>
      <c r="VPB80" s="91"/>
      <c r="VPC80" s="91"/>
      <c r="VPD80" s="91"/>
      <c r="VPE80" s="91"/>
      <c r="VPF80" s="91"/>
      <c r="VPG80" s="91"/>
      <c r="VPH80" s="91"/>
      <c r="VPI80" s="91"/>
      <c r="VPJ80" s="91"/>
      <c r="VPK80" s="91"/>
      <c r="VPL80" s="91"/>
      <c r="VPM80" s="91"/>
      <c r="VPN80" s="91"/>
      <c r="VPO80" s="91"/>
      <c r="VPP80" s="91"/>
      <c r="VPQ80" s="91"/>
      <c r="VPR80" s="91"/>
      <c r="VPS80" s="91"/>
      <c r="VPT80" s="91"/>
      <c r="VPU80" s="91"/>
      <c r="VPV80" s="91"/>
      <c r="VPW80" s="91"/>
      <c r="VPX80" s="91"/>
      <c r="VPY80" s="91"/>
      <c r="VPZ80" s="91"/>
      <c r="VQA80" s="91"/>
      <c r="VQB80" s="91"/>
      <c r="VQC80" s="91"/>
      <c r="VQD80" s="91"/>
      <c r="VQE80" s="91"/>
      <c r="VQF80" s="91"/>
      <c r="VQG80" s="91"/>
      <c r="VQH80" s="91"/>
      <c r="VQI80" s="91"/>
      <c r="VQJ80" s="91"/>
      <c r="VQK80" s="91"/>
      <c r="VQL80" s="91"/>
      <c r="VQM80" s="91"/>
      <c r="VQN80" s="91"/>
      <c r="VQO80" s="91"/>
      <c r="VQP80" s="91"/>
      <c r="VQQ80" s="91"/>
      <c r="VQR80" s="91"/>
      <c r="VQS80" s="91"/>
      <c r="VQT80" s="91"/>
      <c r="VQU80" s="91"/>
      <c r="VQV80" s="91"/>
      <c r="VQW80" s="91"/>
      <c r="VQX80" s="91"/>
      <c r="VQY80" s="91"/>
      <c r="VQZ80" s="91"/>
      <c r="VRA80" s="91"/>
      <c r="VRB80" s="91"/>
      <c r="VRC80" s="91"/>
      <c r="VRD80" s="91"/>
      <c r="VRE80" s="91"/>
      <c r="VRF80" s="91"/>
      <c r="VRG80" s="91"/>
      <c r="VRH80" s="91"/>
      <c r="VRI80" s="91"/>
      <c r="VRJ80" s="91"/>
      <c r="VRK80" s="91"/>
      <c r="VRL80" s="91"/>
      <c r="VRM80" s="91"/>
      <c r="VRN80" s="91"/>
      <c r="VRO80" s="91"/>
      <c r="VRP80" s="91"/>
      <c r="VRQ80" s="91"/>
      <c r="VRR80" s="91"/>
      <c r="VRS80" s="91"/>
      <c r="VRT80" s="91"/>
      <c r="VRU80" s="91"/>
      <c r="VRV80" s="91"/>
      <c r="VRW80" s="91"/>
      <c r="VRX80" s="91"/>
      <c r="VRY80" s="91"/>
      <c r="VRZ80" s="91"/>
      <c r="VSA80" s="91"/>
      <c r="VSB80" s="91"/>
      <c r="VSC80" s="91"/>
      <c r="VSD80" s="91"/>
      <c r="VSE80" s="91"/>
      <c r="VSF80" s="91"/>
      <c r="VSG80" s="91"/>
      <c r="VSH80" s="91"/>
      <c r="VSI80" s="91"/>
      <c r="VSJ80" s="91"/>
      <c r="VSK80" s="91"/>
      <c r="VSL80" s="91"/>
      <c r="VSM80" s="91"/>
      <c r="VSN80" s="91"/>
      <c r="VSO80" s="91"/>
      <c r="VSP80" s="91"/>
      <c r="VSQ80" s="91"/>
      <c r="VSR80" s="91"/>
      <c r="VSS80" s="91"/>
      <c r="VST80" s="91"/>
      <c r="VSU80" s="91"/>
      <c r="VSV80" s="91"/>
      <c r="VSW80" s="91"/>
      <c r="VSX80" s="91"/>
      <c r="VSY80" s="91"/>
      <c r="VSZ80" s="91"/>
      <c r="VTA80" s="91"/>
      <c r="VTB80" s="91"/>
      <c r="VTC80" s="91"/>
      <c r="VTD80" s="91"/>
      <c r="VTE80" s="91"/>
      <c r="VTF80" s="91"/>
      <c r="VTG80" s="91"/>
      <c r="VTH80" s="91"/>
      <c r="VTI80" s="91"/>
      <c r="VTJ80" s="91"/>
      <c r="VTK80" s="91"/>
      <c r="VTL80" s="91"/>
      <c r="VTM80" s="91"/>
      <c r="VTN80" s="91"/>
      <c r="VTO80" s="91"/>
      <c r="VTP80" s="91"/>
      <c r="VTQ80" s="91"/>
      <c r="VTR80" s="91"/>
      <c r="VTS80" s="91"/>
      <c r="VTT80" s="91"/>
      <c r="VTU80" s="91"/>
      <c r="VTV80" s="91"/>
      <c r="VTW80" s="91"/>
      <c r="VTX80" s="91"/>
      <c r="VTY80" s="91"/>
      <c r="VTZ80" s="91"/>
      <c r="VUA80" s="91"/>
      <c r="VUB80" s="91"/>
      <c r="VUC80" s="91"/>
      <c r="VUD80" s="91"/>
      <c r="VUE80" s="91"/>
      <c r="VUF80" s="91"/>
      <c r="VUG80" s="91"/>
      <c r="VUH80" s="91"/>
      <c r="VUI80" s="91"/>
      <c r="VUJ80" s="91"/>
      <c r="VUK80" s="91"/>
      <c r="VUL80" s="91"/>
      <c r="VUM80" s="91"/>
      <c r="VUN80" s="91"/>
      <c r="VUO80" s="91"/>
      <c r="VUP80" s="91"/>
      <c r="VUQ80" s="91"/>
      <c r="VUR80" s="91"/>
      <c r="VUS80" s="91"/>
      <c r="VUT80" s="91"/>
      <c r="VUU80" s="91"/>
      <c r="VUV80" s="91"/>
      <c r="VUW80" s="91"/>
      <c r="VUX80" s="91"/>
      <c r="VUY80" s="91"/>
      <c r="VUZ80" s="91"/>
      <c r="VVA80" s="91"/>
      <c r="VVB80" s="91"/>
      <c r="VVC80" s="91"/>
      <c r="VVD80" s="91"/>
      <c r="VVE80" s="91"/>
      <c r="VVF80" s="91"/>
      <c r="VVG80" s="91"/>
      <c r="VVH80" s="91"/>
      <c r="VVI80" s="91"/>
      <c r="VVJ80" s="91"/>
      <c r="VVK80" s="91"/>
      <c r="VVL80" s="91"/>
      <c r="VVM80" s="91"/>
      <c r="VVN80" s="91"/>
      <c r="VVO80" s="91"/>
      <c r="VVP80" s="91"/>
      <c r="VVQ80" s="91"/>
      <c r="VVR80" s="91"/>
      <c r="VVS80" s="91"/>
      <c r="VVT80" s="91"/>
      <c r="VVU80" s="91"/>
      <c r="VVV80" s="91"/>
      <c r="VVW80" s="91"/>
      <c r="VVX80" s="91"/>
      <c r="VVY80" s="91"/>
      <c r="VVZ80" s="91"/>
      <c r="VWA80" s="91"/>
      <c r="VWB80" s="91"/>
      <c r="VWC80" s="91"/>
      <c r="VWD80" s="91"/>
      <c r="VWE80" s="91"/>
      <c r="VWF80" s="91"/>
      <c r="VWG80" s="91"/>
      <c r="VWH80" s="91"/>
      <c r="VWI80" s="91"/>
      <c r="VWJ80" s="91"/>
      <c r="VWK80" s="91"/>
      <c r="VWL80" s="91"/>
      <c r="VWM80" s="91"/>
      <c r="VWN80" s="91"/>
      <c r="VWO80" s="91"/>
      <c r="VWP80" s="91"/>
      <c r="VWQ80" s="91"/>
      <c r="VWR80" s="91"/>
      <c r="VWS80" s="91"/>
      <c r="VWT80" s="91"/>
      <c r="VWU80" s="91"/>
      <c r="VWV80" s="91"/>
      <c r="VWW80" s="91"/>
      <c r="VWX80" s="91"/>
      <c r="VWY80" s="91"/>
      <c r="VWZ80" s="91"/>
      <c r="VXA80" s="91"/>
      <c r="VXB80" s="91"/>
      <c r="VXC80" s="91"/>
      <c r="VXD80" s="91"/>
      <c r="VXE80" s="91"/>
      <c r="VXF80" s="91"/>
      <c r="VXG80" s="91"/>
      <c r="VXH80" s="91"/>
      <c r="VXI80" s="91"/>
      <c r="VXJ80" s="91"/>
      <c r="VXK80" s="91"/>
      <c r="VXL80" s="91"/>
      <c r="VXM80" s="91"/>
      <c r="VXN80" s="91"/>
      <c r="VXO80" s="91"/>
      <c r="VXP80" s="91"/>
      <c r="VXQ80" s="91"/>
      <c r="VXR80" s="91"/>
      <c r="VXS80" s="91"/>
      <c r="VXT80" s="91"/>
      <c r="VXU80" s="91"/>
      <c r="VXV80" s="91"/>
      <c r="VXW80" s="91"/>
      <c r="VXX80" s="91"/>
      <c r="VXY80" s="91"/>
      <c r="VXZ80" s="91"/>
      <c r="VYA80" s="91"/>
      <c r="VYB80" s="91"/>
      <c r="VYC80" s="91"/>
      <c r="VYD80" s="91"/>
      <c r="VYE80" s="91"/>
      <c r="VYF80" s="91"/>
      <c r="VYG80" s="91"/>
      <c r="VYH80" s="91"/>
      <c r="VYI80" s="91"/>
      <c r="VYJ80" s="91"/>
      <c r="VYK80" s="91"/>
      <c r="VYL80" s="91"/>
      <c r="VYM80" s="91"/>
      <c r="VYN80" s="91"/>
      <c r="VYO80" s="91"/>
      <c r="VYP80" s="91"/>
      <c r="VYQ80" s="91"/>
      <c r="VYR80" s="91"/>
      <c r="VYS80" s="91"/>
      <c r="VYT80" s="91"/>
      <c r="VYU80" s="91"/>
      <c r="VYV80" s="91"/>
      <c r="VYW80" s="91"/>
      <c r="VYX80" s="91"/>
      <c r="VYY80" s="91"/>
      <c r="VYZ80" s="91"/>
      <c r="VZA80" s="91"/>
      <c r="VZB80" s="91"/>
      <c r="VZC80" s="91"/>
      <c r="VZD80" s="91"/>
      <c r="VZE80" s="91"/>
      <c r="VZF80" s="91"/>
      <c r="VZG80" s="91"/>
      <c r="VZH80" s="91"/>
      <c r="VZI80" s="91"/>
      <c r="VZJ80" s="91"/>
      <c r="VZK80" s="91"/>
      <c r="VZL80" s="91"/>
      <c r="VZM80" s="91"/>
      <c r="VZN80" s="91"/>
      <c r="VZO80" s="91"/>
      <c r="VZP80" s="91"/>
      <c r="VZQ80" s="91"/>
      <c r="VZR80" s="91"/>
      <c r="VZS80" s="91"/>
      <c r="VZT80" s="91"/>
      <c r="VZU80" s="91"/>
      <c r="VZV80" s="91"/>
      <c r="VZW80" s="91"/>
      <c r="VZX80" s="91"/>
      <c r="VZY80" s="91"/>
      <c r="VZZ80" s="91"/>
      <c r="WAA80" s="91"/>
      <c r="WAB80" s="91"/>
      <c r="WAC80" s="91"/>
      <c r="WAD80" s="91"/>
      <c r="WAE80" s="91"/>
      <c r="WAF80" s="91"/>
      <c r="WAG80" s="91"/>
      <c r="WAH80" s="91"/>
      <c r="WAI80" s="91"/>
      <c r="WAJ80" s="91"/>
      <c r="WAK80" s="91"/>
      <c r="WAL80" s="91"/>
      <c r="WAM80" s="91"/>
      <c r="WAN80" s="91"/>
      <c r="WAO80" s="91"/>
      <c r="WAP80" s="91"/>
      <c r="WAQ80" s="91"/>
      <c r="WAR80" s="91"/>
      <c r="WAS80" s="91"/>
      <c r="WAT80" s="91"/>
      <c r="WAU80" s="91"/>
      <c r="WAV80" s="91"/>
      <c r="WAW80" s="91"/>
      <c r="WAX80" s="91"/>
      <c r="WAY80" s="91"/>
      <c r="WAZ80" s="91"/>
      <c r="WBA80" s="91"/>
      <c r="WBB80" s="91"/>
      <c r="WBC80" s="91"/>
      <c r="WBD80" s="91"/>
      <c r="WBE80" s="91"/>
      <c r="WBF80" s="91"/>
      <c r="WBG80" s="91"/>
      <c r="WBH80" s="91"/>
      <c r="WBI80" s="91"/>
      <c r="WBJ80" s="91"/>
      <c r="WBK80" s="91"/>
      <c r="WBL80" s="91"/>
      <c r="WBM80" s="91"/>
      <c r="WBN80" s="91"/>
      <c r="WBO80" s="91"/>
      <c r="WBP80" s="91"/>
      <c r="WBQ80" s="91"/>
      <c r="WBR80" s="91"/>
      <c r="WBS80" s="91"/>
      <c r="WBT80" s="91"/>
      <c r="WBU80" s="91"/>
      <c r="WBV80" s="91"/>
      <c r="WBW80" s="91"/>
      <c r="WBX80" s="91"/>
      <c r="WBY80" s="91"/>
      <c r="WBZ80" s="91"/>
      <c r="WCA80" s="91"/>
      <c r="WCB80" s="91"/>
      <c r="WCC80" s="91"/>
      <c r="WCD80" s="91"/>
      <c r="WCE80" s="91"/>
      <c r="WCF80" s="91"/>
      <c r="WCG80" s="91"/>
      <c r="WCH80" s="91"/>
      <c r="WCI80" s="91"/>
      <c r="WCJ80" s="91"/>
      <c r="WCK80" s="91"/>
      <c r="WCL80" s="91"/>
      <c r="WCM80" s="91"/>
      <c r="WCN80" s="91"/>
      <c r="WCO80" s="91"/>
      <c r="WCP80" s="91"/>
      <c r="WCQ80" s="91"/>
      <c r="WCR80" s="91"/>
      <c r="WCS80" s="91"/>
      <c r="WCT80" s="91"/>
      <c r="WCU80" s="91"/>
      <c r="WCV80" s="91"/>
      <c r="WCW80" s="91"/>
      <c r="WCX80" s="91"/>
      <c r="WCY80" s="91"/>
      <c r="WCZ80" s="91"/>
      <c r="WDA80" s="91"/>
      <c r="WDB80" s="91"/>
      <c r="WDC80" s="91"/>
      <c r="WDD80" s="91"/>
      <c r="WDE80" s="91"/>
      <c r="WDF80" s="91"/>
      <c r="WDG80" s="91"/>
      <c r="WDH80" s="91"/>
      <c r="WDI80" s="91"/>
      <c r="WDJ80" s="91"/>
      <c r="WDK80" s="91"/>
      <c r="WDL80" s="91"/>
      <c r="WDM80" s="91"/>
      <c r="WDN80" s="91"/>
      <c r="WDO80" s="91"/>
      <c r="WDP80" s="91"/>
      <c r="WDQ80" s="91"/>
      <c r="WDR80" s="91"/>
      <c r="WDS80" s="91"/>
      <c r="WDT80" s="91"/>
      <c r="WDU80" s="91"/>
      <c r="WDV80" s="91"/>
      <c r="WDW80" s="91"/>
      <c r="WDX80" s="91"/>
      <c r="WDY80" s="91"/>
      <c r="WDZ80" s="91"/>
      <c r="WEA80" s="91"/>
      <c r="WEB80" s="91"/>
      <c r="WEC80" s="91"/>
      <c r="WED80" s="91"/>
      <c r="WEE80" s="91"/>
      <c r="WEF80" s="91"/>
      <c r="WEG80" s="91"/>
      <c r="WEH80" s="91"/>
      <c r="WEI80" s="91"/>
      <c r="WEJ80" s="91"/>
      <c r="WEK80" s="91"/>
      <c r="WEL80" s="91"/>
      <c r="WEM80" s="91"/>
      <c r="WEN80" s="91"/>
      <c r="WEO80" s="91"/>
      <c r="WEP80" s="91"/>
      <c r="WEQ80" s="91"/>
      <c r="WER80" s="91"/>
      <c r="WES80" s="91"/>
      <c r="WET80" s="91"/>
      <c r="WEU80" s="91"/>
      <c r="WEV80" s="91"/>
      <c r="WEW80" s="91"/>
      <c r="WEX80" s="91"/>
      <c r="WEY80" s="91"/>
      <c r="WEZ80" s="91"/>
      <c r="WFA80" s="91"/>
      <c r="WFB80" s="91"/>
      <c r="WFC80" s="91"/>
      <c r="WFD80" s="91"/>
      <c r="WFE80" s="91"/>
      <c r="WFF80" s="91"/>
      <c r="WFG80" s="91"/>
      <c r="WFH80" s="91"/>
      <c r="WFI80" s="91"/>
      <c r="WFJ80" s="91"/>
      <c r="WFK80" s="91"/>
      <c r="WFL80" s="91"/>
      <c r="WFM80" s="91"/>
      <c r="WFN80" s="91"/>
      <c r="WFO80" s="91"/>
      <c r="WFP80" s="91"/>
      <c r="WFQ80" s="91"/>
      <c r="WFR80" s="91"/>
      <c r="WFS80" s="91"/>
      <c r="WFT80" s="91"/>
      <c r="WFU80" s="91"/>
      <c r="WFV80" s="91"/>
      <c r="WFW80" s="91"/>
      <c r="WFX80" s="91"/>
      <c r="WFY80" s="91"/>
      <c r="WFZ80" s="91"/>
      <c r="WGA80" s="91"/>
      <c r="WGB80" s="91"/>
      <c r="WGC80" s="91"/>
      <c r="WGD80" s="91"/>
      <c r="WGE80" s="91"/>
      <c r="WGF80" s="91"/>
      <c r="WGG80" s="91"/>
      <c r="WGH80" s="91"/>
      <c r="WGI80" s="91"/>
      <c r="WGJ80" s="91"/>
      <c r="WGK80" s="91"/>
      <c r="WGL80" s="91"/>
      <c r="WGM80" s="91"/>
      <c r="WGN80" s="91"/>
      <c r="WGO80" s="91"/>
      <c r="WGP80" s="91"/>
      <c r="WGQ80" s="91"/>
      <c r="WGR80" s="91"/>
      <c r="WGS80" s="91"/>
      <c r="WGT80" s="91"/>
      <c r="WGU80" s="91"/>
      <c r="WGV80" s="91"/>
      <c r="WGW80" s="91"/>
      <c r="WGX80" s="91"/>
      <c r="WGY80" s="91"/>
      <c r="WGZ80" s="91"/>
      <c r="WHA80" s="91"/>
      <c r="WHB80" s="91"/>
      <c r="WHC80" s="91"/>
      <c r="WHD80" s="91"/>
      <c r="WHE80" s="91"/>
      <c r="WHF80" s="91"/>
      <c r="WHG80" s="91"/>
      <c r="WHH80" s="91"/>
      <c r="WHI80" s="91"/>
      <c r="WHJ80" s="91"/>
      <c r="WHK80" s="91"/>
      <c r="WHL80" s="91"/>
      <c r="WHM80" s="91"/>
      <c r="WHN80" s="91"/>
      <c r="WHO80" s="91"/>
      <c r="WHP80" s="91"/>
      <c r="WHQ80" s="91"/>
      <c r="WHR80" s="91"/>
      <c r="WHS80" s="91"/>
      <c r="WHT80" s="91"/>
      <c r="WHU80" s="91"/>
      <c r="WHV80" s="91"/>
      <c r="WHW80" s="91"/>
      <c r="WHX80" s="91"/>
      <c r="WHY80" s="91"/>
      <c r="WHZ80" s="91"/>
      <c r="WIA80" s="91"/>
      <c r="WIB80" s="91"/>
      <c r="WIC80" s="91"/>
      <c r="WID80" s="91"/>
      <c r="WIE80" s="91"/>
      <c r="WIF80" s="91"/>
      <c r="WIG80" s="91"/>
      <c r="WIH80" s="91"/>
      <c r="WII80" s="91"/>
      <c r="WIJ80" s="91"/>
      <c r="WIK80" s="91"/>
      <c r="WIL80" s="91"/>
      <c r="WIM80" s="91"/>
      <c r="WIN80" s="91"/>
      <c r="WIO80" s="91"/>
      <c r="WIP80" s="91"/>
      <c r="WIQ80" s="91"/>
      <c r="WIR80" s="91"/>
      <c r="WIS80" s="91"/>
      <c r="WIT80" s="91"/>
      <c r="WIU80" s="91"/>
      <c r="WIV80" s="91"/>
      <c r="WIW80" s="91"/>
      <c r="WIX80" s="91"/>
      <c r="WIY80" s="91"/>
      <c r="WIZ80" s="91"/>
      <c r="WJA80" s="91"/>
      <c r="WJB80" s="91"/>
      <c r="WJC80" s="91"/>
      <c r="WJD80" s="91"/>
      <c r="WJE80" s="91"/>
      <c r="WJF80" s="91"/>
      <c r="WJG80" s="91"/>
      <c r="WJH80" s="91"/>
      <c r="WJI80" s="91"/>
      <c r="WJJ80" s="91"/>
      <c r="WJK80" s="91"/>
      <c r="WJL80" s="91"/>
      <c r="WJM80" s="91"/>
      <c r="WJN80" s="91"/>
      <c r="WJO80" s="91"/>
      <c r="WJP80" s="91"/>
      <c r="WJQ80" s="91"/>
      <c r="WJR80" s="91"/>
      <c r="WJS80" s="91"/>
      <c r="WJT80" s="91"/>
      <c r="WJU80" s="91"/>
      <c r="WJV80" s="91"/>
      <c r="WJW80" s="91"/>
      <c r="WJX80" s="91"/>
      <c r="WJY80" s="91"/>
      <c r="WJZ80" s="91"/>
      <c r="WKA80" s="91"/>
      <c r="WKB80" s="91"/>
      <c r="WKC80" s="91"/>
      <c r="WKD80" s="91"/>
      <c r="WKE80" s="91"/>
      <c r="WKF80" s="91"/>
      <c r="WKG80" s="91"/>
      <c r="WKH80" s="91"/>
      <c r="WKI80" s="91"/>
      <c r="WKJ80" s="91"/>
      <c r="WKK80" s="91"/>
      <c r="WKL80" s="91"/>
      <c r="WKM80" s="91"/>
      <c r="WKN80" s="91"/>
      <c r="WKO80" s="91"/>
      <c r="WKP80" s="91"/>
      <c r="WKQ80" s="91"/>
      <c r="WKR80" s="91"/>
      <c r="WKS80" s="91"/>
      <c r="WKT80" s="91"/>
      <c r="WKU80" s="91"/>
      <c r="WKV80" s="91"/>
      <c r="WKW80" s="91"/>
      <c r="WKX80" s="91"/>
      <c r="WKY80" s="91"/>
      <c r="WKZ80" s="91"/>
      <c r="WLA80" s="91"/>
      <c r="WLB80" s="91"/>
      <c r="WLC80" s="91"/>
      <c r="WLD80" s="91"/>
      <c r="WLE80" s="91"/>
      <c r="WLF80" s="91"/>
      <c r="WLG80" s="91"/>
      <c r="WLH80" s="91"/>
      <c r="WLI80" s="91"/>
      <c r="WLJ80" s="91"/>
      <c r="WLK80" s="91"/>
      <c r="WLL80" s="91"/>
      <c r="WLM80" s="91"/>
      <c r="WLN80" s="91"/>
      <c r="WLO80" s="91"/>
      <c r="WLP80" s="91"/>
      <c r="WLQ80" s="91"/>
      <c r="WLR80" s="91"/>
      <c r="WLS80" s="91"/>
      <c r="WLT80" s="91"/>
      <c r="WLU80" s="91"/>
      <c r="WLV80" s="91"/>
      <c r="WLW80" s="91"/>
      <c r="WLX80" s="91"/>
      <c r="WLY80" s="91"/>
      <c r="WLZ80" s="91"/>
      <c r="WMA80" s="91"/>
      <c r="WMB80" s="91"/>
      <c r="WMC80" s="91"/>
      <c r="WMD80" s="91"/>
      <c r="WME80" s="91"/>
      <c r="WMF80" s="91"/>
      <c r="WMG80" s="91"/>
      <c r="WMH80" s="91"/>
      <c r="WMI80" s="91"/>
      <c r="WMJ80" s="91"/>
      <c r="WMK80" s="91"/>
      <c r="WML80" s="91"/>
      <c r="WMM80" s="91"/>
      <c r="WMN80" s="91"/>
      <c r="WMO80" s="91"/>
      <c r="WMP80" s="91"/>
      <c r="WMQ80" s="91"/>
      <c r="WMR80" s="91"/>
      <c r="WMS80" s="91"/>
      <c r="WMT80" s="91"/>
      <c r="WMU80" s="91"/>
      <c r="WMV80" s="91"/>
      <c r="WMW80" s="91"/>
      <c r="WMX80" s="91"/>
      <c r="WMY80" s="91"/>
      <c r="WMZ80" s="91"/>
      <c r="WNA80" s="91"/>
      <c r="WNB80" s="91"/>
      <c r="WNC80" s="91"/>
      <c r="WND80" s="91"/>
      <c r="WNE80" s="91"/>
      <c r="WNF80" s="91"/>
      <c r="WNG80" s="91"/>
      <c r="WNH80" s="91"/>
      <c r="WNI80" s="91"/>
      <c r="WNJ80" s="91"/>
      <c r="WNK80" s="91"/>
      <c r="WNL80" s="91"/>
      <c r="WNM80" s="91"/>
      <c r="WNN80" s="91"/>
      <c r="WNO80" s="91"/>
      <c r="WNP80" s="91"/>
      <c r="WNQ80" s="91"/>
      <c r="WNR80" s="91"/>
      <c r="WNS80" s="91"/>
      <c r="WNT80" s="91"/>
      <c r="WNU80" s="91"/>
      <c r="WNV80" s="91"/>
      <c r="WNW80" s="91"/>
      <c r="WNX80" s="91"/>
      <c r="WNY80" s="91"/>
      <c r="WNZ80" s="91"/>
      <c r="WOA80" s="91"/>
      <c r="WOB80" s="91"/>
      <c r="WOC80" s="91"/>
      <c r="WOD80" s="91"/>
      <c r="WOE80" s="91"/>
      <c r="WOF80" s="91"/>
      <c r="WOG80" s="91"/>
      <c r="WOH80" s="91"/>
      <c r="WOI80" s="91"/>
      <c r="WOJ80" s="91"/>
      <c r="WOK80" s="91"/>
      <c r="WOL80" s="91"/>
      <c r="WOM80" s="91"/>
      <c r="WON80" s="91"/>
      <c r="WOO80" s="91"/>
      <c r="WOP80" s="91"/>
      <c r="WOQ80" s="91"/>
      <c r="WOR80" s="91"/>
      <c r="WOS80" s="91"/>
      <c r="WOT80" s="91"/>
      <c r="WOU80" s="91"/>
      <c r="WOV80" s="91"/>
      <c r="WOW80" s="91"/>
      <c r="WOX80" s="91"/>
      <c r="WOY80" s="91"/>
      <c r="WOZ80" s="91"/>
      <c r="WPA80" s="91"/>
      <c r="WPB80" s="91"/>
      <c r="WPC80" s="91"/>
      <c r="WPD80" s="91"/>
      <c r="WPE80" s="91"/>
      <c r="WPF80" s="91"/>
      <c r="WPG80" s="91"/>
      <c r="WPH80" s="91"/>
      <c r="WPI80" s="91"/>
      <c r="WPJ80" s="91"/>
      <c r="WPK80" s="91"/>
      <c r="WPL80" s="91"/>
      <c r="WPM80" s="91"/>
      <c r="WPN80" s="91"/>
      <c r="WPO80" s="91"/>
      <c r="WPP80" s="91"/>
      <c r="WPQ80" s="91"/>
      <c r="WPR80" s="91"/>
      <c r="WPS80" s="91"/>
      <c r="WPT80" s="91"/>
      <c r="WPU80" s="91"/>
      <c r="WPV80" s="91"/>
      <c r="WPW80" s="91"/>
      <c r="WPX80" s="91"/>
      <c r="WPY80" s="91"/>
      <c r="WPZ80" s="91"/>
      <c r="WQA80" s="91"/>
      <c r="WQB80" s="91"/>
      <c r="WQC80" s="91"/>
      <c r="WQD80" s="91"/>
      <c r="WQE80" s="91"/>
      <c r="WQF80" s="91"/>
      <c r="WQG80" s="91"/>
      <c r="WQH80" s="91"/>
      <c r="WQI80" s="91"/>
      <c r="WQJ80" s="91"/>
      <c r="WQK80" s="91"/>
      <c r="WQL80" s="91"/>
      <c r="WQM80" s="91"/>
      <c r="WQN80" s="91"/>
      <c r="WQO80" s="91"/>
      <c r="WQP80" s="91"/>
      <c r="WQQ80" s="91"/>
      <c r="WQR80" s="91"/>
      <c r="WQS80" s="91"/>
      <c r="WQT80" s="91"/>
      <c r="WQU80" s="91"/>
      <c r="WQV80" s="91"/>
      <c r="WQW80" s="91"/>
      <c r="WQX80" s="91"/>
      <c r="WQY80" s="91"/>
      <c r="WQZ80" s="91"/>
      <c r="WRA80" s="91"/>
      <c r="WRB80" s="91"/>
      <c r="WRC80" s="91"/>
      <c r="WRD80" s="91"/>
      <c r="WRE80" s="91"/>
      <c r="WRF80" s="91"/>
      <c r="WRG80" s="91"/>
      <c r="WRH80" s="91"/>
      <c r="WRI80" s="91"/>
      <c r="WRJ80" s="91"/>
      <c r="WRK80" s="91"/>
      <c r="WRL80" s="91"/>
      <c r="WRM80" s="91"/>
      <c r="WRN80" s="91"/>
      <c r="WRO80" s="91"/>
      <c r="WRP80" s="91"/>
      <c r="WRQ80" s="91"/>
      <c r="WRR80" s="91"/>
      <c r="WRS80" s="91"/>
      <c r="WRT80" s="91"/>
      <c r="WRU80" s="91"/>
      <c r="WRV80" s="91"/>
      <c r="WRW80" s="91"/>
      <c r="WRX80" s="91"/>
      <c r="WRY80" s="91"/>
      <c r="WRZ80" s="91"/>
      <c r="WSA80" s="91"/>
      <c r="WSB80" s="91"/>
      <c r="WSC80" s="91"/>
      <c r="WSD80" s="91"/>
      <c r="WSE80" s="91"/>
      <c r="WSF80" s="91"/>
      <c r="WSG80" s="91"/>
      <c r="WSH80" s="91"/>
      <c r="WSI80" s="91"/>
      <c r="WSJ80" s="91"/>
      <c r="WSK80" s="91"/>
      <c r="WSL80" s="91"/>
      <c r="WSM80" s="91"/>
      <c r="WSN80" s="91"/>
      <c r="WSO80" s="91"/>
      <c r="WSP80" s="91"/>
      <c r="WSQ80" s="91"/>
      <c r="WSR80" s="91"/>
      <c r="WSS80" s="91"/>
      <c r="WST80" s="91"/>
      <c r="WSU80" s="91"/>
      <c r="WSV80" s="91"/>
      <c r="WSW80" s="91"/>
      <c r="WSX80" s="91"/>
      <c r="WSY80" s="91"/>
      <c r="WSZ80" s="91"/>
      <c r="WTA80" s="91"/>
      <c r="WTB80" s="91"/>
      <c r="WTC80" s="91"/>
      <c r="WTD80" s="91"/>
      <c r="WTE80" s="91"/>
      <c r="WTF80" s="91"/>
      <c r="WTG80" s="91"/>
      <c r="WTH80" s="91"/>
      <c r="WTI80" s="91"/>
      <c r="WTJ80" s="91"/>
      <c r="WTK80" s="91"/>
      <c r="WTL80" s="91"/>
      <c r="WTM80" s="91"/>
      <c r="WTN80" s="91"/>
      <c r="WTO80" s="91"/>
      <c r="WTP80" s="91"/>
      <c r="WTQ80" s="91"/>
      <c r="WTR80" s="91"/>
      <c r="WTS80" s="91"/>
      <c r="WTT80" s="91"/>
      <c r="WTU80" s="91"/>
      <c r="WTV80" s="91"/>
      <c r="WTW80" s="91"/>
      <c r="WTX80" s="91"/>
      <c r="WTY80" s="91"/>
      <c r="WTZ80" s="91"/>
      <c r="WUA80" s="91"/>
      <c r="WUB80" s="91"/>
      <c r="WUC80" s="91"/>
      <c r="WUD80" s="91"/>
      <c r="WUE80" s="91"/>
      <c r="WUF80" s="91"/>
      <c r="WUG80" s="91"/>
      <c r="WUH80" s="91"/>
      <c r="WUI80" s="91"/>
      <c r="WUJ80" s="91"/>
      <c r="WUK80" s="91"/>
      <c r="WUL80" s="91"/>
      <c r="WUM80" s="91"/>
      <c r="WUN80" s="91"/>
      <c r="WUO80" s="91"/>
      <c r="WUP80" s="91"/>
      <c r="WUQ80" s="91"/>
      <c r="WUR80" s="91"/>
      <c r="WUS80" s="91"/>
      <c r="WUT80" s="91"/>
      <c r="WUU80" s="91"/>
      <c r="WUV80" s="91"/>
      <c r="WUW80" s="91"/>
      <c r="WUX80" s="91"/>
      <c r="WUY80" s="91"/>
      <c r="WUZ80" s="91"/>
      <c r="WVA80" s="91"/>
      <c r="WVB80" s="91"/>
      <c r="WVC80" s="91"/>
      <c r="WVD80" s="91"/>
      <c r="WVE80" s="91"/>
      <c r="WVF80" s="91"/>
      <c r="WVG80" s="91"/>
      <c r="WVH80" s="91"/>
      <c r="WVI80" s="91"/>
      <c r="WVJ80" s="91"/>
      <c r="WVK80" s="91"/>
      <c r="WVL80" s="91"/>
      <c r="WVM80" s="91"/>
      <c r="WVN80" s="91"/>
      <c r="WVO80" s="91"/>
      <c r="WVP80" s="91"/>
      <c r="WVQ80" s="91"/>
      <c r="WVR80" s="91"/>
      <c r="WVS80" s="91"/>
      <c r="WVT80" s="91"/>
      <c r="WVU80" s="91"/>
      <c r="WVV80" s="91"/>
      <c r="WVW80" s="91"/>
      <c r="WVX80" s="91"/>
      <c r="WVY80" s="91"/>
      <c r="WVZ80" s="91"/>
      <c r="WWA80" s="91"/>
      <c r="WWB80" s="91"/>
      <c r="WWC80" s="91"/>
      <c r="WWD80" s="91"/>
      <c r="WWE80" s="91"/>
      <c r="WWF80" s="91"/>
      <c r="WWG80" s="91"/>
      <c r="WWH80" s="91"/>
      <c r="WWI80" s="91"/>
      <c r="WWJ80" s="91"/>
      <c r="WWK80" s="91"/>
      <c r="WWL80" s="91"/>
      <c r="WWM80" s="91"/>
      <c r="WWN80" s="91"/>
      <c r="WWO80" s="91"/>
      <c r="WWP80" s="91"/>
      <c r="WWQ80" s="91"/>
      <c r="WWR80" s="91"/>
      <c r="WWS80" s="91"/>
      <c r="WWT80" s="91"/>
      <c r="WWU80" s="91"/>
      <c r="WWV80" s="91"/>
      <c r="WWW80" s="91"/>
      <c r="WWX80" s="91"/>
      <c r="WWY80" s="91"/>
      <c r="WWZ80" s="91"/>
      <c r="WXA80" s="91"/>
      <c r="WXB80" s="91"/>
      <c r="WXC80" s="91"/>
      <c r="WXD80" s="91"/>
      <c r="WXE80" s="91"/>
      <c r="WXF80" s="91"/>
      <c r="WXG80" s="91"/>
      <c r="WXH80" s="91"/>
      <c r="WXI80" s="91"/>
      <c r="WXJ80" s="91"/>
      <c r="WXK80" s="91"/>
      <c r="WXL80" s="91"/>
      <c r="WXM80" s="91"/>
      <c r="WXN80" s="91"/>
      <c r="WXO80" s="91"/>
      <c r="WXP80" s="91"/>
      <c r="WXQ80" s="91"/>
      <c r="WXR80" s="91"/>
      <c r="WXS80" s="91"/>
      <c r="WXT80" s="91"/>
      <c r="WXU80" s="91"/>
      <c r="WXV80" s="91"/>
      <c r="WXW80" s="91"/>
      <c r="WXX80" s="91"/>
      <c r="WXY80" s="91"/>
      <c r="WXZ80" s="91"/>
      <c r="WYA80" s="91"/>
      <c r="WYB80" s="91"/>
      <c r="WYC80" s="91"/>
      <c r="WYD80" s="91"/>
      <c r="WYE80" s="91"/>
      <c r="WYF80" s="91"/>
      <c r="WYG80" s="91"/>
      <c r="WYH80" s="91"/>
      <c r="WYI80" s="91"/>
      <c r="WYJ80" s="91"/>
      <c r="WYK80" s="91"/>
      <c r="WYL80" s="91"/>
      <c r="WYM80" s="91"/>
      <c r="WYN80" s="91"/>
      <c r="WYO80" s="91"/>
      <c r="WYP80" s="91"/>
      <c r="WYQ80" s="91"/>
      <c r="WYR80" s="91"/>
      <c r="WYS80" s="91"/>
      <c r="WYT80" s="91"/>
      <c r="WYU80" s="91"/>
      <c r="WYV80" s="91"/>
      <c r="WYW80" s="91"/>
      <c r="WYX80" s="91"/>
      <c r="WYY80" s="91"/>
      <c r="WYZ80" s="91"/>
      <c r="WZA80" s="91"/>
      <c r="WZB80" s="91"/>
      <c r="WZC80" s="91"/>
      <c r="WZD80" s="91"/>
      <c r="WZE80" s="91"/>
      <c r="WZF80" s="91"/>
      <c r="WZG80" s="91"/>
      <c r="WZH80" s="91"/>
      <c r="WZI80" s="91"/>
      <c r="WZJ80" s="91"/>
      <c r="WZK80" s="91"/>
      <c r="WZL80" s="91"/>
      <c r="WZM80" s="91"/>
      <c r="WZN80" s="91"/>
      <c r="WZO80" s="91"/>
      <c r="WZP80" s="91"/>
      <c r="WZQ80" s="91"/>
      <c r="WZR80" s="91"/>
      <c r="WZS80" s="91"/>
      <c r="WZT80" s="91"/>
      <c r="WZU80" s="91"/>
      <c r="WZV80" s="91"/>
      <c r="WZW80" s="91"/>
      <c r="WZX80" s="91"/>
      <c r="WZY80" s="91"/>
      <c r="WZZ80" s="91"/>
      <c r="XAA80" s="91"/>
      <c r="XAB80" s="91"/>
      <c r="XAC80" s="91"/>
      <c r="XAD80" s="91"/>
      <c r="XAE80" s="91"/>
      <c r="XAF80" s="91"/>
      <c r="XAG80" s="91"/>
      <c r="XAH80" s="91"/>
      <c r="XAI80" s="91"/>
      <c r="XAJ80" s="91"/>
      <c r="XAK80" s="91"/>
      <c r="XAL80" s="91"/>
      <c r="XAM80" s="91"/>
      <c r="XAN80" s="91"/>
      <c r="XAO80" s="91"/>
      <c r="XAP80" s="91"/>
      <c r="XAQ80" s="91"/>
      <c r="XAR80" s="91"/>
      <c r="XAS80" s="91"/>
      <c r="XAT80" s="91"/>
      <c r="XAU80" s="91"/>
      <c r="XAV80" s="91"/>
      <c r="XAW80" s="91"/>
      <c r="XAX80" s="91"/>
      <c r="XAY80" s="91"/>
      <c r="XAZ80" s="91"/>
      <c r="XBA80" s="91"/>
      <c r="XBB80" s="91"/>
      <c r="XBC80" s="91"/>
      <c r="XBD80" s="91"/>
      <c r="XBE80" s="91"/>
      <c r="XBF80" s="91"/>
      <c r="XBG80" s="91"/>
      <c r="XBH80" s="91"/>
      <c r="XBI80" s="91"/>
      <c r="XBJ80" s="91"/>
      <c r="XBK80" s="91"/>
      <c r="XBL80" s="91"/>
      <c r="XBM80" s="91"/>
      <c r="XBN80" s="91"/>
      <c r="XBO80" s="91"/>
      <c r="XBP80" s="91"/>
      <c r="XBQ80" s="91"/>
      <c r="XBR80" s="91"/>
      <c r="XBS80" s="91"/>
      <c r="XBT80" s="91"/>
      <c r="XBU80" s="91"/>
      <c r="XBV80" s="91"/>
      <c r="XBW80" s="91"/>
      <c r="XBX80" s="91"/>
      <c r="XBY80" s="91"/>
      <c r="XBZ80" s="91"/>
      <c r="XCA80" s="91"/>
      <c r="XCB80" s="91"/>
      <c r="XCC80" s="91"/>
      <c r="XCD80" s="91"/>
      <c r="XCE80" s="91"/>
      <c r="XCF80" s="91"/>
      <c r="XCG80" s="91"/>
      <c r="XCH80" s="91"/>
      <c r="XCI80" s="91"/>
      <c r="XCJ80" s="91"/>
      <c r="XCK80" s="91"/>
      <c r="XCL80" s="91"/>
      <c r="XCM80" s="91"/>
      <c r="XCN80" s="91"/>
      <c r="XCO80" s="91"/>
      <c r="XCP80" s="91"/>
      <c r="XCQ80" s="91"/>
      <c r="XCR80" s="91"/>
      <c r="XCS80" s="91"/>
      <c r="XCT80" s="91"/>
      <c r="XCU80" s="91"/>
      <c r="XCV80" s="91"/>
      <c r="XCW80" s="91"/>
      <c r="XCX80" s="91"/>
      <c r="XCY80" s="91"/>
      <c r="XCZ80" s="91"/>
      <c r="XDA80" s="91"/>
      <c r="XDB80" s="91"/>
      <c r="XDC80" s="91"/>
      <c r="XDD80" s="91"/>
      <c r="XDE80" s="91"/>
      <c r="XDF80" s="91"/>
      <c r="XDG80" s="91"/>
      <c r="XDH80" s="91"/>
      <c r="XDI80" s="91"/>
      <c r="XDJ80" s="91"/>
      <c r="XDK80" s="91"/>
      <c r="XDL80" s="91"/>
      <c r="XDM80" s="91"/>
      <c r="XDN80" s="91"/>
      <c r="XDO80" s="91"/>
      <c r="XDP80" s="91"/>
      <c r="XDQ80" s="91"/>
      <c r="XDR80" s="91"/>
      <c r="XDS80" s="91"/>
      <c r="XDT80" s="91"/>
      <c r="XDU80" s="91"/>
      <c r="XDV80" s="91"/>
      <c r="XDW80" s="91"/>
      <c r="XDX80" s="91"/>
      <c r="XDY80" s="91"/>
      <c r="XDZ80" s="91"/>
      <c r="XEA80" s="91"/>
      <c r="XEB80" s="91"/>
      <c r="XEC80" s="91"/>
      <c r="XED80" s="91"/>
      <c r="XEE80" s="91"/>
      <c r="XEF80" s="91"/>
      <c r="XEG80" s="91"/>
      <c r="XEH80" s="91"/>
      <c r="XEI80" s="91"/>
      <c r="XEJ80" s="91"/>
      <c r="XEK80" s="91"/>
      <c r="XEL80" s="91"/>
      <c r="XEM80" s="91"/>
      <c r="XEN80" s="91"/>
      <c r="XEO80" s="91"/>
      <c r="XEP80" s="91"/>
      <c r="XEQ80" s="91"/>
      <c r="XER80" s="91"/>
      <c r="XES80" s="91"/>
      <c r="XET80" s="91"/>
      <c r="XEU80" s="91"/>
      <c r="XEV80" s="91"/>
      <c r="XEW80" s="91"/>
      <c r="XEX80" s="91"/>
      <c r="XEY80" s="91"/>
      <c r="XEZ80" s="91"/>
      <c r="XFA80" s="91"/>
      <c r="XFB80" s="91"/>
      <c r="XFC80" s="91"/>
    </row>
    <row r="81" spans="1:18" x14ac:dyDescent="0.35">
      <c r="F81" s="138"/>
      <c r="G81" s="138"/>
      <c r="H81" s="138"/>
    </row>
    <row r="82" spans="1:18" s="200" customFormat="1" x14ac:dyDescent="0.35">
      <c r="A82" s="196"/>
      <c r="B82" s="197"/>
      <c r="C82" s="198"/>
      <c r="D82" s="199"/>
      <c r="E82" s="200" t="str">
        <f>InpR!$E$94</f>
        <v>RCV - CPI(H) + RPI wedge initial balance - nominal - BR</v>
      </c>
      <c r="F82" s="250">
        <f>InpR!$F$94</f>
        <v>0</v>
      </c>
      <c r="G82" s="249" t="str">
        <f>InpR!$G$94</f>
        <v>£m</v>
      </c>
      <c r="H82" s="30"/>
    </row>
    <row r="83" spans="1:18" s="37" customFormat="1" x14ac:dyDescent="0.35">
      <c r="A83" s="48"/>
      <c r="B83" s="59"/>
      <c r="C83" s="108"/>
      <c r="D83" s="53"/>
      <c r="E83" s="37" t="str">
        <f>Time!E$40</f>
        <v>Acquisition / initial balance date flag</v>
      </c>
      <c r="F83" s="37">
        <f>Time!F$40</f>
        <v>0</v>
      </c>
      <c r="G83" s="249" t="str">
        <f>Time!G$40</f>
        <v>flag</v>
      </c>
      <c r="H83" s="37">
        <f>Time!H$40</f>
        <v>1</v>
      </c>
      <c r="I83" s="37">
        <f>Time!I$40</f>
        <v>0</v>
      </c>
      <c r="J83" s="37">
        <f>Time!J$40</f>
        <v>0</v>
      </c>
      <c r="K83" s="37">
        <f>Time!K$40</f>
        <v>0</v>
      </c>
      <c r="L83" s="37">
        <f>Time!L$40</f>
        <v>1</v>
      </c>
      <c r="M83" s="37">
        <f>Time!M$40</f>
        <v>0</v>
      </c>
      <c r="N83" s="37">
        <f>Time!N$40</f>
        <v>0</v>
      </c>
      <c r="O83" s="37">
        <f>Time!O$40</f>
        <v>0</v>
      </c>
      <c r="P83" s="37">
        <f>Time!P$40</f>
        <v>0</v>
      </c>
      <c r="Q83" s="37">
        <f>Time!Q$40</f>
        <v>0</v>
      </c>
      <c r="R83" s="37">
        <f>Time!R$40</f>
        <v>0</v>
      </c>
    </row>
    <row r="84" spans="1:18" x14ac:dyDescent="0.35">
      <c r="A84" s="48"/>
      <c r="B84" s="59"/>
      <c r="C84" s="108"/>
      <c r="D84" s="53"/>
    </row>
    <row r="85" spans="1:18" x14ac:dyDescent="0.35">
      <c r="A85" s="47"/>
      <c r="B85" s="51"/>
      <c r="C85" s="111"/>
      <c r="D85" s="56"/>
      <c r="E85" s="7" t="s">
        <v>522</v>
      </c>
      <c r="G85" s="162" t="s">
        <v>295</v>
      </c>
      <c r="J85" s="242">
        <f t="shared" ref="J85:R85" si="34" xml:space="preserve"> I88</f>
        <v>0</v>
      </c>
      <c r="K85" s="242">
        <f t="shared" si="34"/>
        <v>0</v>
      </c>
      <c r="L85" s="242">
        <f t="shared" si="34"/>
        <v>0</v>
      </c>
      <c r="M85" s="242">
        <f t="shared" si="34"/>
        <v>0</v>
      </c>
      <c r="N85" s="242">
        <f t="shared" si="34"/>
        <v>0</v>
      </c>
      <c r="O85" s="242">
        <f t="shared" si="34"/>
        <v>0</v>
      </c>
      <c r="P85" s="242">
        <f t="shared" si="34"/>
        <v>0</v>
      </c>
      <c r="Q85" s="242">
        <f t="shared" si="34"/>
        <v>0</v>
      </c>
      <c r="R85" s="242">
        <f t="shared" si="34"/>
        <v>0</v>
      </c>
    </row>
    <row r="86" spans="1:18" x14ac:dyDescent="0.35">
      <c r="A86" s="47"/>
      <c r="B86" s="51"/>
      <c r="C86" s="111"/>
      <c r="D86" s="56" t="s">
        <v>502</v>
      </c>
      <c r="E86" s="7" t="str">
        <f t="shared" ref="E86:R86" si="35" xml:space="preserve"> E$75</f>
        <v>Actual RCV indexation</v>
      </c>
      <c r="F86" s="242">
        <f t="shared" si="35"/>
        <v>0</v>
      </c>
      <c r="G86" s="162" t="str">
        <f t="shared" si="35"/>
        <v>£m</v>
      </c>
      <c r="H86" s="242">
        <f t="shared" si="35"/>
        <v>0</v>
      </c>
      <c r="I86" s="162">
        <f t="shared" si="35"/>
        <v>0</v>
      </c>
      <c r="J86" s="242">
        <f t="shared" si="35"/>
        <v>0</v>
      </c>
      <c r="K86" s="242">
        <f t="shared" si="35"/>
        <v>0</v>
      </c>
      <c r="L86" s="242">
        <f t="shared" si="35"/>
        <v>0</v>
      </c>
      <c r="M86" s="242">
        <f t="shared" si="35"/>
        <v>0</v>
      </c>
      <c r="N86" s="242">
        <f t="shared" si="35"/>
        <v>0</v>
      </c>
      <c r="O86" s="242">
        <f t="shared" si="35"/>
        <v>0</v>
      </c>
      <c r="P86" s="242">
        <f t="shared" si="35"/>
        <v>0</v>
      </c>
      <c r="Q86" s="242">
        <f t="shared" si="35"/>
        <v>0</v>
      </c>
      <c r="R86" s="242">
        <f t="shared" si="35"/>
        <v>0</v>
      </c>
    </row>
    <row r="87" spans="1:18" x14ac:dyDescent="0.35">
      <c r="A87" s="47"/>
      <c r="B87" s="51"/>
      <c r="C87" s="111"/>
      <c r="D87" s="56" t="s">
        <v>503</v>
      </c>
      <c r="E87" s="7" t="str">
        <f t="shared" ref="E87:R87" si="36" xml:space="preserve"> E$80</f>
        <v>RCV run-off company should have received</v>
      </c>
      <c r="F87" s="242">
        <f t="shared" si="36"/>
        <v>0</v>
      </c>
      <c r="G87" s="162" t="str">
        <f t="shared" si="36"/>
        <v>£m</v>
      </c>
      <c r="H87" s="242">
        <f t="shared" si="36"/>
        <v>0</v>
      </c>
      <c r="I87" s="162">
        <f t="shared" si="36"/>
        <v>0</v>
      </c>
      <c r="J87" s="242">
        <f t="shared" si="36"/>
        <v>0</v>
      </c>
      <c r="K87" s="242">
        <f t="shared" si="36"/>
        <v>0</v>
      </c>
      <c r="L87" s="242">
        <f t="shared" si="36"/>
        <v>0</v>
      </c>
      <c r="M87" s="242">
        <f t="shared" si="36"/>
        <v>0</v>
      </c>
      <c r="N87" s="242">
        <f t="shared" si="36"/>
        <v>0</v>
      </c>
      <c r="O87" s="242">
        <f t="shared" si="36"/>
        <v>0</v>
      </c>
      <c r="P87" s="242">
        <f t="shared" si="36"/>
        <v>0</v>
      </c>
      <c r="Q87" s="242">
        <f t="shared" si="36"/>
        <v>0</v>
      </c>
      <c r="R87" s="242">
        <f t="shared" si="36"/>
        <v>0</v>
      </c>
    </row>
    <row r="88" spans="1:18" s="138" customFormat="1" x14ac:dyDescent="0.35">
      <c r="A88" s="134"/>
      <c r="B88" s="135"/>
      <c r="C88" s="136"/>
      <c r="D88" s="137"/>
      <c r="E88" s="138" t="s">
        <v>523</v>
      </c>
      <c r="G88" s="163" t="s">
        <v>295</v>
      </c>
      <c r="J88" s="243">
        <f t="shared" ref="J88:R88" si="37" xml:space="preserve"> IF( J83 = 1, $F82, J85 + J86 - J87)</f>
        <v>0</v>
      </c>
      <c r="K88" s="243">
        <f t="shared" si="37"/>
        <v>0</v>
      </c>
      <c r="L88" s="243">
        <f t="shared" si="37"/>
        <v>0</v>
      </c>
      <c r="M88" s="243">
        <f t="shared" si="37"/>
        <v>0</v>
      </c>
      <c r="N88" s="243">
        <f t="shared" si="37"/>
        <v>0</v>
      </c>
      <c r="O88" s="243">
        <f t="shared" si="37"/>
        <v>0</v>
      </c>
      <c r="P88" s="243">
        <f t="shared" si="37"/>
        <v>0</v>
      </c>
      <c r="Q88" s="243">
        <f t="shared" si="37"/>
        <v>0</v>
      </c>
      <c r="R88" s="243">
        <f t="shared" si="37"/>
        <v>0</v>
      </c>
    </row>
    <row r="90" spans="1:18" s="92" customFormat="1" x14ac:dyDescent="0.35">
      <c r="A90" s="164"/>
      <c r="B90" s="165"/>
      <c r="C90" s="166"/>
      <c r="D90" s="167"/>
      <c r="E90" s="7" t="str">
        <f t="shared" ref="E90:R90" si="38" xml:space="preserve"> E$85</f>
        <v>Actual Nominal RCV balance BEG</v>
      </c>
      <c r="F90" s="185">
        <f t="shared" si="38"/>
        <v>0</v>
      </c>
      <c r="G90" s="92" t="str">
        <f t="shared" si="38"/>
        <v>£m</v>
      </c>
      <c r="H90" s="185">
        <f t="shared" si="38"/>
        <v>0</v>
      </c>
      <c r="I90" s="185">
        <f t="shared" si="38"/>
        <v>0</v>
      </c>
      <c r="J90" s="185">
        <f t="shared" si="38"/>
        <v>0</v>
      </c>
      <c r="K90" s="185">
        <f t="shared" si="38"/>
        <v>0</v>
      </c>
      <c r="L90" s="185">
        <f t="shared" si="38"/>
        <v>0</v>
      </c>
      <c r="M90" s="185">
        <f t="shared" si="38"/>
        <v>0</v>
      </c>
      <c r="N90" s="185">
        <f t="shared" si="38"/>
        <v>0</v>
      </c>
      <c r="O90" s="185">
        <f t="shared" si="38"/>
        <v>0</v>
      </c>
      <c r="P90" s="185">
        <f t="shared" si="38"/>
        <v>0</v>
      </c>
      <c r="Q90" s="185">
        <f t="shared" si="38"/>
        <v>0</v>
      </c>
      <c r="R90" s="185">
        <f t="shared" si="38"/>
        <v>0</v>
      </c>
    </row>
    <row r="91" spans="1:18" s="92" customFormat="1" x14ac:dyDescent="0.35">
      <c r="A91" s="164"/>
      <c r="B91" s="165"/>
      <c r="C91" s="166"/>
      <c r="D91" s="167"/>
      <c r="E91" s="7" t="str">
        <f t="shared" ref="E91:R91" si="39" xml:space="preserve"> E$86</f>
        <v>Actual RCV indexation</v>
      </c>
      <c r="F91" s="242">
        <f t="shared" si="39"/>
        <v>0</v>
      </c>
      <c r="G91" s="162" t="str">
        <f t="shared" si="39"/>
        <v>£m</v>
      </c>
      <c r="H91" s="242">
        <f t="shared" si="39"/>
        <v>0</v>
      </c>
      <c r="I91" s="242">
        <f t="shared" si="39"/>
        <v>0</v>
      </c>
      <c r="J91" s="242">
        <f t="shared" si="39"/>
        <v>0</v>
      </c>
      <c r="K91" s="242">
        <f t="shared" si="39"/>
        <v>0</v>
      </c>
      <c r="L91" s="242">
        <f t="shared" si="39"/>
        <v>0</v>
      </c>
      <c r="M91" s="242">
        <f t="shared" si="39"/>
        <v>0</v>
      </c>
      <c r="N91" s="242">
        <f t="shared" si="39"/>
        <v>0</v>
      </c>
      <c r="O91" s="242">
        <f t="shared" si="39"/>
        <v>0</v>
      </c>
      <c r="P91" s="242">
        <f t="shared" si="39"/>
        <v>0</v>
      </c>
      <c r="Q91" s="242">
        <f t="shared" si="39"/>
        <v>0</v>
      </c>
      <c r="R91" s="242">
        <f t="shared" si="39"/>
        <v>0</v>
      </c>
    </row>
    <row r="92" spans="1:18" s="92" customFormat="1" x14ac:dyDescent="0.35">
      <c r="A92" s="164"/>
      <c r="B92" s="165"/>
      <c r="C92" s="166"/>
      <c r="D92" s="167"/>
      <c r="E92" s="7" t="str">
        <f t="shared" ref="E92:R92" si="40" xml:space="preserve"> E$88</f>
        <v>Actual Nominal RCV balance END</v>
      </c>
      <c r="F92" s="185">
        <f t="shared" si="40"/>
        <v>0</v>
      </c>
      <c r="G92" s="92" t="str">
        <f t="shared" si="40"/>
        <v>£m</v>
      </c>
      <c r="H92" s="185">
        <f t="shared" si="40"/>
        <v>0</v>
      </c>
      <c r="I92" s="185">
        <f t="shared" si="40"/>
        <v>0</v>
      </c>
      <c r="J92" s="185">
        <f t="shared" si="40"/>
        <v>0</v>
      </c>
      <c r="K92" s="185">
        <f t="shared" si="40"/>
        <v>0</v>
      </c>
      <c r="L92" s="185">
        <f t="shared" si="40"/>
        <v>0</v>
      </c>
      <c r="M92" s="185">
        <f t="shared" si="40"/>
        <v>0</v>
      </c>
      <c r="N92" s="185">
        <f t="shared" si="40"/>
        <v>0</v>
      </c>
      <c r="O92" s="185">
        <f t="shared" si="40"/>
        <v>0</v>
      </c>
      <c r="P92" s="185">
        <f t="shared" si="40"/>
        <v>0</v>
      </c>
      <c r="Q92" s="185">
        <f t="shared" si="40"/>
        <v>0</v>
      </c>
      <c r="R92" s="185">
        <f t="shared" si="40"/>
        <v>0</v>
      </c>
    </row>
    <row r="93" spans="1:18" x14ac:dyDescent="0.35">
      <c r="A93" s="49"/>
      <c r="D93" s="57"/>
      <c r="E93" s="7" t="s">
        <v>524</v>
      </c>
      <c r="G93" s="92" t="s">
        <v>295</v>
      </c>
      <c r="H93" s="244"/>
      <c r="I93" s="244"/>
      <c r="J93" s="185">
        <f t="shared" ref="J93:K93" si="41" xml:space="preserve"> ( (J90+J91) + J92) / 2</f>
        <v>0</v>
      </c>
      <c r="K93" s="185">
        <f t="shared" si="41"/>
        <v>0</v>
      </c>
      <c r="L93" s="185">
        <f xml:space="preserve"> ( (L90+L91) + L92) / 2</f>
        <v>0</v>
      </c>
      <c r="M93" s="185">
        <f xml:space="preserve"> ( (M90+M91) + M92) / 2</f>
        <v>0</v>
      </c>
      <c r="N93" s="185">
        <f t="shared" ref="N93:P93" si="42" xml:space="preserve"> ( (N90+N91) + N92) / 2</f>
        <v>0</v>
      </c>
      <c r="O93" s="185">
        <f t="shared" si="42"/>
        <v>0</v>
      </c>
      <c r="P93" s="185">
        <f t="shared" si="42"/>
        <v>0</v>
      </c>
      <c r="Q93" s="185">
        <f xml:space="preserve"> ( (Q90+Q91) + Q92) / 2</f>
        <v>0</v>
      </c>
      <c r="R93" s="185">
        <f t="shared" ref="R93" si="43" xml:space="preserve"> ( (R90+R91) + R92) / 2</f>
        <v>0</v>
      </c>
    </row>
    <row r="94" spans="1:18" x14ac:dyDescent="0.35">
      <c r="A94" s="49"/>
      <c r="D94" s="57"/>
      <c r="J94" s="92"/>
      <c r="K94" s="92"/>
      <c r="L94" s="92"/>
      <c r="M94" s="92"/>
      <c r="N94" s="92"/>
      <c r="O94" s="92"/>
      <c r="P94" s="92"/>
      <c r="Q94" s="92"/>
      <c r="R94" s="92"/>
    </row>
    <row r="95" spans="1:18" x14ac:dyDescent="0.35">
      <c r="B95" s="61" t="s">
        <v>525</v>
      </c>
    </row>
    <row r="96" spans="1:18" s="205" customFormat="1" x14ac:dyDescent="0.35">
      <c r="A96" s="201"/>
      <c r="B96" s="202"/>
      <c r="C96" s="203"/>
      <c r="D96" s="204"/>
      <c r="E96" s="205" t="str">
        <f xml:space="preserve"> InpR!E$108</f>
        <v>WACC on RCV - CPI(H) + RPI wedge bf and additions - BR</v>
      </c>
      <c r="F96" s="205">
        <f xml:space="preserve"> InpR!F$108</f>
        <v>0</v>
      </c>
      <c r="G96" s="223" t="str">
        <f xml:space="preserve"> InpR!G$108</f>
        <v>%</v>
      </c>
      <c r="H96" s="205">
        <f xml:space="preserve"> InpR!H$108</f>
        <v>0</v>
      </c>
      <c r="I96" s="205">
        <f xml:space="preserve"> InpR!I$108</f>
        <v>0</v>
      </c>
      <c r="J96" s="205">
        <f xml:space="preserve"> InpR!J$108</f>
        <v>0</v>
      </c>
      <c r="K96" s="205">
        <f xml:space="preserve"> InpR!K$108</f>
        <v>0</v>
      </c>
      <c r="L96" s="205">
        <f xml:space="preserve"> InpR!L$108</f>
        <v>0</v>
      </c>
      <c r="M96" s="205">
        <f xml:space="preserve"> InpR!M$108</f>
        <v>1.920357193840716E-2</v>
      </c>
      <c r="N96" s="205">
        <f xml:space="preserve"> InpR!N$108</f>
        <v>1.920357193840716E-2</v>
      </c>
      <c r="O96" s="205">
        <f xml:space="preserve"> InpR!O$108</f>
        <v>1.920357193840716E-2</v>
      </c>
      <c r="P96" s="205">
        <f xml:space="preserve"> InpR!P$108</f>
        <v>1.920357193840716E-2</v>
      </c>
      <c r="Q96" s="205">
        <f xml:space="preserve"> InpR!Q$108</f>
        <v>1.920357193840716E-2</v>
      </c>
      <c r="R96" s="205">
        <f xml:space="preserve"> InpR!R$108</f>
        <v>0</v>
      </c>
    </row>
    <row r="97" spans="1:26" s="92" customFormat="1" x14ac:dyDescent="0.35">
      <c r="A97" s="164"/>
      <c r="B97" s="165"/>
      <c r="C97" s="166"/>
      <c r="D97" s="167"/>
      <c r="E97" s="30" t="str">
        <f xml:space="preserve"> Time!E$54</f>
        <v>Forecast Period Flag</v>
      </c>
      <c r="F97" s="249">
        <f xml:space="preserve"> Time!F$54</f>
        <v>0</v>
      </c>
      <c r="G97" s="249" t="str">
        <f xml:space="preserve"> Time!G$54</f>
        <v>flag</v>
      </c>
      <c r="H97" s="249">
        <f xml:space="preserve"> Time!H$54</f>
        <v>5</v>
      </c>
      <c r="I97" s="249">
        <f xml:space="preserve"> Time!I$54</f>
        <v>0</v>
      </c>
      <c r="J97" s="249">
        <f xml:space="preserve"> Time!J$54</f>
        <v>0</v>
      </c>
      <c r="K97" s="249">
        <f xml:space="preserve"> Time!K$54</f>
        <v>0</v>
      </c>
      <c r="L97" s="249">
        <f xml:space="preserve"> Time!L$54</f>
        <v>0</v>
      </c>
      <c r="M97" s="249">
        <f xml:space="preserve"> Time!M$54</f>
        <v>1</v>
      </c>
      <c r="N97" s="249">
        <f xml:space="preserve"> Time!N$54</f>
        <v>1</v>
      </c>
      <c r="O97" s="249">
        <f xml:space="preserve"> Time!O$54</f>
        <v>1</v>
      </c>
      <c r="P97" s="249">
        <f xml:space="preserve"> Time!P$54</f>
        <v>1</v>
      </c>
      <c r="Q97" s="249">
        <f xml:space="preserve"> Time!Q$54</f>
        <v>1</v>
      </c>
      <c r="R97" s="249">
        <f xml:space="preserve"> Time!R$54</f>
        <v>0</v>
      </c>
    </row>
    <row r="98" spans="1:26" x14ac:dyDescent="0.35">
      <c r="E98" s="7" t="str">
        <f t="shared" ref="E98:R98" si="44" xml:space="preserve"> E$93</f>
        <v>Actual average RCV balance</v>
      </c>
      <c r="F98" s="184">
        <f t="shared" si="44"/>
        <v>0</v>
      </c>
      <c r="G98" s="184" t="str">
        <f t="shared" si="44"/>
        <v>£m</v>
      </c>
      <c r="H98" s="184">
        <f t="shared" si="44"/>
        <v>0</v>
      </c>
      <c r="I98" s="184">
        <f t="shared" si="44"/>
        <v>0</v>
      </c>
      <c r="J98" s="184">
        <f t="shared" si="44"/>
        <v>0</v>
      </c>
      <c r="K98" s="184">
        <f t="shared" si="44"/>
        <v>0</v>
      </c>
      <c r="L98" s="184">
        <f t="shared" si="44"/>
        <v>0</v>
      </c>
      <c r="M98" s="184">
        <f t="shared" si="44"/>
        <v>0</v>
      </c>
      <c r="N98" s="184">
        <f t="shared" si="44"/>
        <v>0</v>
      </c>
      <c r="O98" s="184">
        <f t="shared" si="44"/>
        <v>0</v>
      </c>
      <c r="P98" s="184">
        <f t="shared" si="44"/>
        <v>0</v>
      </c>
      <c r="Q98" s="184">
        <f t="shared" si="44"/>
        <v>0</v>
      </c>
      <c r="R98" s="184">
        <f t="shared" si="44"/>
        <v>0</v>
      </c>
    </row>
    <row r="99" spans="1:26" x14ac:dyDescent="0.35">
      <c r="E99" s="7" t="s">
        <v>526</v>
      </c>
      <c r="F99" s="244"/>
      <c r="G99" s="184" t="s">
        <v>295</v>
      </c>
      <c r="H99" s="244"/>
      <c r="I99" s="244"/>
      <c r="J99" s="244">
        <f t="shared" ref="J99:K99" si="45">J96*J97*J98</f>
        <v>0</v>
      </c>
      <c r="K99" s="244">
        <f t="shared" si="45"/>
        <v>0</v>
      </c>
      <c r="L99" s="244">
        <f>L96*L97*L98</f>
        <v>0</v>
      </c>
      <c r="M99" s="244">
        <f>M96*M97*M98</f>
        <v>0</v>
      </c>
      <c r="N99" s="244">
        <f t="shared" ref="N99:R99" si="46">N96*N97*N98</f>
        <v>0</v>
      </c>
      <c r="O99" s="244">
        <f t="shared" si="46"/>
        <v>0</v>
      </c>
      <c r="P99" s="244">
        <f t="shared" si="46"/>
        <v>0</v>
      </c>
      <c r="Q99" s="244">
        <f t="shared" si="46"/>
        <v>0</v>
      </c>
      <c r="R99" s="244">
        <f t="shared" si="46"/>
        <v>0</v>
      </c>
    </row>
    <row r="101" spans="1:26" x14ac:dyDescent="0.35">
      <c r="E101" s="30" t="str">
        <f xml:space="preserve"> Time!E$50</f>
        <v>Last Forecast Period Flag</v>
      </c>
      <c r="F101" s="251">
        <f xml:space="preserve"> Time!F$50</f>
        <v>0</v>
      </c>
      <c r="G101" s="251" t="str">
        <f xml:space="preserve"> Time!G$50</f>
        <v>flag</v>
      </c>
      <c r="H101" s="251">
        <f xml:space="preserve"> Time!H$50</f>
        <v>1</v>
      </c>
      <c r="I101" s="251">
        <f xml:space="preserve"> Time!I$50</f>
        <v>0</v>
      </c>
      <c r="J101" s="251">
        <f xml:space="preserve"> Time!J$50</f>
        <v>0</v>
      </c>
      <c r="K101" s="251">
        <f xml:space="preserve"> Time!K$50</f>
        <v>0</v>
      </c>
      <c r="L101" s="251">
        <f xml:space="preserve"> Time!L$50</f>
        <v>0</v>
      </c>
      <c r="M101" s="251">
        <f xml:space="preserve"> Time!M$50</f>
        <v>0</v>
      </c>
      <c r="N101" s="251">
        <f xml:space="preserve"> Time!N$50</f>
        <v>0</v>
      </c>
      <c r="O101" s="251">
        <f xml:space="preserve"> Time!O$50</f>
        <v>0</v>
      </c>
      <c r="P101" s="251">
        <f xml:space="preserve"> Time!P$50</f>
        <v>0</v>
      </c>
      <c r="Q101" s="251">
        <f xml:space="preserve"> Time!Q$50</f>
        <v>1</v>
      </c>
      <c r="R101" s="251">
        <f xml:space="preserve"> Time!R$50</f>
        <v>0</v>
      </c>
    </row>
    <row r="102" spans="1:26" s="92" customFormat="1" x14ac:dyDescent="0.35">
      <c r="A102" s="164"/>
      <c r="B102" s="165"/>
      <c r="C102" s="166"/>
      <c r="D102" s="167"/>
      <c r="E102" s="7" t="str">
        <f t="shared" ref="E102:R102" si="47" xml:space="preserve"> E$88</f>
        <v>Actual Nominal RCV balance END</v>
      </c>
      <c r="F102" s="185">
        <f t="shared" si="47"/>
        <v>0</v>
      </c>
      <c r="G102" s="185" t="str">
        <f t="shared" si="47"/>
        <v>£m</v>
      </c>
      <c r="H102" s="185">
        <f t="shared" si="47"/>
        <v>0</v>
      </c>
      <c r="I102" s="185">
        <f t="shared" si="47"/>
        <v>0</v>
      </c>
      <c r="J102" s="185">
        <f t="shared" si="47"/>
        <v>0</v>
      </c>
      <c r="K102" s="185">
        <f t="shared" si="47"/>
        <v>0</v>
      </c>
      <c r="L102" s="185">
        <f t="shared" si="47"/>
        <v>0</v>
      </c>
      <c r="M102" s="185">
        <f t="shared" si="47"/>
        <v>0</v>
      </c>
      <c r="N102" s="185">
        <f t="shared" si="47"/>
        <v>0</v>
      </c>
      <c r="O102" s="185">
        <f t="shared" si="47"/>
        <v>0</v>
      </c>
      <c r="P102" s="185">
        <f t="shared" si="47"/>
        <v>0</v>
      </c>
      <c r="Q102" s="185">
        <f t="shared" si="47"/>
        <v>0</v>
      </c>
      <c r="R102" s="185">
        <f t="shared" si="47"/>
        <v>0</v>
      </c>
    </row>
    <row r="103" spans="1:26" x14ac:dyDescent="0.35">
      <c r="C103" s="276"/>
      <c r="E103" s="7" t="s">
        <v>527</v>
      </c>
      <c r="F103" s="244"/>
      <c r="G103" s="244"/>
      <c r="H103" s="244"/>
      <c r="I103" s="244"/>
      <c r="J103" s="184">
        <f>J102 * J101</f>
        <v>0</v>
      </c>
      <c r="K103" s="184">
        <f t="shared" ref="K103:R103" si="48">K102 * K101</f>
        <v>0</v>
      </c>
      <c r="L103" s="184">
        <f t="shared" si="48"/>
        <v>0</v>
      </c>
      <c r="M103" s="184">
        <f t="shared" si="48"/>
        <v>0</v>
      </c>
      <c r="N103" s="184">
        <f t="shared" si="48"/>
        <v>0</v>
      </c>
      <c r="O103" s="184">
        <f t="shared" si="48"/>
        <v>0</v>
      </c>
      <c r="P103" s="184">
        <f t="shared" si="48"/>
        <v>0</v>
      </c>
      <c r="Q103" s="184">
        <f t="shared" si="48"/>
        <v>0</v>
      </c>
      <c r="R103" s="184">
        <f t="shared" si="48"/>
        <v>0</v>
      </c>
    </row>
    <row r="104" spans="1:26" x14ac:dyDescent="0.35">
      <c r="J104" s="91"/>
      <c r="K104" s="91"/>
      <c r="L104" s="91"/>
      <c r="M104" s="91"/>
      <c r="N104" s="91"/>
      <c r="O104" s="91"/>
      <c r="P104" s="91"/>
      <c r="Q104" s="91"/>
      <c r="R104" s="91"/>
    </row>
    <row r="105" spans="1:26" x14ac:dyDescent="0.35">
      <c r="B105" s="61" t="s">
        <v>528</v>
      </c>
    </row>
    <row r="106" spans="1:26" x14ac:dyDescent="0.35">
      <c r="E106" s="7" t="str">
        <f t="shared" ref="E106:R106" si="49" xml:space="preserve"> E$80</f>
        <v>RCV run-off company should have received</v>
      </c>
      <c r="F106" s="184">
        <f t="shared" si="49"/>
        <v>0</v>
      </c>
      <c r="G106" s="184" t="str">
        <f t="shared" si="49"/>
        <v>£m</v>
      </c>
      <c r="H106" s="184">
        <f t="shared" si="49"/>
        <v>0</v>
      </c>
      <c r="I106" s="184">
        <f t="shared" si="49"/>
        <v>0</v>
      </c>
      <c r="J106" s="184">
        <f t="shared" si="49"/>
        <v>0</v>
      </c>
      <c r="K106" s="184">
        <f t="shared" si="49"/>
        <v>0</v>
      </c>
      <c r="L106" s="184">
        <f t="shared" si="49"/>
        <v>0</v>
      </c>
      <c r="M106" s="184">
        <f t="shared" si="49"/>
        <v>0</v>
      </c>
      <c r="N106" s="184">
        <f t="shared" si="49"/>
        <v>0</v>
      </c>
      <c r="O106" s="184">
        <f t="shared" si="49"/>
        <v>0</v>
      </c>
      <c r="P106" s="184">
        <f t="shared" si="49"/>
        <v>0</v>
      </c>
      <c r="Q106" s="184">
        <f t="shared" si="49"/>
        <v>0</v>
      </c>
      <c r="R106" s="184">
        <f t="shared" si="49"/>
        <v>0</v>
      </c>
    </row>
    <row r="107" spans="1:26" s="91" customFormat="1" x14ac:dyDescent="0.35">
      <c r="A107" s="170"/>
      <c r="B107" s="165"/>
      <c r="C107" s="166"/>
      <c r="D107" s="171"/>
      <c r="E107" s="7" t="str">
        <f t="shared" ref="E107:R108" si="50" xml:space="preserve"> E$99</f>
        <v>Nominal return company should have received</v>
      </c>
      <c r="F107" s="184">
        <f t="shared" si="50"/>
        <v>0</v>
      </c>
      <c r="G107" s="184" t="str">
        <f t="shared" si="50"/>
        <v>£m</v>
      </c>
      <c r="H107" s="184">
        <f t="shared" si="50"/>
        <v>0</v>
      </c>
      <c r="I107" s="184">
        <f t="shared" si="50"/>
        <v>0</v>
      </c>
      <c r="J107" s="184">
        <f t="shared" si="50"/>
        <v>0</v>
      </c>
      <c r="K107" s="184">
        <f t="shared" si="50"/>
        <v>0</v>
      </c>
      <c r="L107" s="184">
        <f t="shared" si="50"/>
        <v>0</v>
      </c>
      <c r="M107" s="184">
        <f t="shared" si="50"/>
        <v>0</v>
      </c>
      <c r="N107" s="184">
        <f t="shared" si="50"/>
        <v>0</v>
      </c>
      <c r="O107" s="184">
        <f t="shared" si="50"/>
        <v>0</v>
      </c>
      <c r="P107" s="184">
        <f t="shared" si="50"/>
        <v>0</v>
      </c>
      <c r="Q107" s="184">
        <f t="shared" si="50"/>
        <v>0</v>
      </c>
      <c r="R107" s="184">
        <f t="shared" si="50"/>
        <v>0</v>
      </c>
      <c r="S107" s="92"/>
      <c r="T107" s="92"/>
      <c r="U107" s="92"/>
      <c r="V107" s="92"/>
      <c r="W107" s="92"/>
      <c r="X107" s="92"/>
      <c r="Y107" s="92"/>
      <c r="Z107" s="92"/>
    </row>
    <row r="108" spans="1:26" x14ac:dyDescent="0.35">
      <c r="E108" s="7" t="s">
        <v>529</v>
      </c>
      <c r="F108" s="244"/>
      <c r="G108" s="184" t="str">
        <f t="shared" si="50"/>
        <v>£m</v>
      </c>
      <c r="H108" s="244">
        <f>SUM(J108:R108)</f>
        <v>0</v>
      </c>
      <c r="I108" s="244"/>
      <c r="J108" s="244">
        <f t="shared" ref="J108:R108" si="51">SUM(J106:J107)</f>
        <v>0</v>
      </c>
      <c r="K108" s="244">
        <f t="shared" si="51"/>
        <v>0</v>
      </c>
      <c r="L108" s="244">
        <f t="shared" si="51"/>
        <v>0</v>
      </c>
      <c r="M108" s="244">
        <f t="shared" si="51"/>
        <v>0</v>
      </c>
      <c r="N108" s="244">
        <f t="shared" si="51"/>
        <v>0</v>
      </c>
      <c r="O108" s="244">
        <f t="shared" si="51"/>
        <v>0</v>
      </c>
      <c r="P108" s="244">
        <f t="shared" si="51"/>
        <v>0</v>
      </c>
      <c r="Q108" s="244">
        <f t="shared" si="51"/>
        <v>0</v>
      </c>
      <c r="R108" s="244">
        <f t="shared" si="51"/>
        <v>0</v>
      </c>
    </row>
    <row r="110" spans="1:26" x14ac:dyDescent="0.35">
      <c r="A110" s="283" t="s">
        <v>530</v>
      </c>
      <c r="B110" s="284"/>
      <c r="C110" s="285"/>
      <c r="D110" s="285"/>
      <c r="E110" s="285"/>
      <c r="F110" s="285"/>
      <c r="G110" s="285"/>
      <c r="H110" s="285"/>
      <c r="I110" s="285"/>
      <c r="J110" s="285"/>
      <c r="K110" s="285"/>
      <c r="L110" s="285"/>
      <c r="M110" s="285"/>
      <c r="N110" s="285"/>
      <c r="O110" s="285"/>
      <c r="P110" s="285"/>
      <c r="Q110" s="285"/>
      <c r="R110" s="285"/>
    </row>
    <row r="112" spans="1:26" x14ac:dyDescent="0.35">
      <c r="C112" s="110" t="s">
        <v>531</v>
      </c>
    </row>
    <row r="114" spans="1:26" x14ac:dyDescent="0.35">
      <c r="E114" s="7" t="str">
        <f xml:space="preserve"> E$61</f>
        <v>Actual nominal revenue</v>
      </c>
      <c r="F114" s="184">
        <f t="shared" ref="F114:Q114" si="52" xml:space="preserve"> F$61</f>
        <v>0</v>
      </c>
      <c r="G114" s="184" t="str">
        <f t="shared" si="52"/>
        <v>£m</v>
      </c>
      <c r="H114" s="184">
        <f t="shared" si="52"/>
        <v>0</v>
      </c>
      <c r="I114" s="184">
        <f t="shared" si="52"/>
        <v>0</v>
      </c>
      <c r="J114" s="184">
        <f t="shared" si="52"/>
        <v>0</v>
      </c>
      <c r="K114" s="184">
        <f t="shared" si="52"/>
        <v>0</v>
      </c>
      <c r="L114" s="184">
        <f t="shared" si="52"/>
        <v>0</v>
      </c>
      <c r="M114" s="184">
        <f t="shared" si="52"/>
        <v>0</v>
      </c>
      <c r="N114" s="184">
        <f t="shared" si="52"/>
        <v>0</v>
      </c>
      <c r="O114" s="184">
        <f t="shared" si="52"/>
        <v>0</v>
      </c>
      <c r="P114" s="184">
        <f t="shared" si="52"/>
        <v>0</v>
      </c>
      <c r="Q114" s="184">
        <f t="shared" si="52"/>
        <v>0</v>
      </c>
      <c r="R114" s="184">
        <f xml:space="preserve"> R$61</f>
        <v>0</v>
      </c>
    </row>
    <row r="115" spans="1:26" x14ac:dyDescent="0.35">
      <c r="E115" s="7" t="str">
        <f t="shared" ref="E115:R115" si="53" xml:space="preserve"> E$108</f>
        <v>Total nominal revenue company should have received</v>
      </c>
      <c r="F115" s="184">
        <f t="shared" si="53"/>
        <v>0</v>
      </c>
      <c r="G115" s="184" t="str">
        <f t="shared" si="53"/>
        <v>£m</v>
      </c>
      <c r="H115" s="184">
        <f t="shared" si="53"/>
        <v>0</v>
      </c>
      <c r="I115" s="184">
        <f t="shared" si="53"/>
        <v>0</v>
      </c>
      <c r="J115" s="184">
        <f t="shared" si="53"/>
        <v>0</v>
      </c>
      <c r="K115" s="184">
        <f t="shared" si="53"/>
        <v>0</v>
      </c>
      <c r="L115" s="184">
        <f t="shared" si="53"/>
        <v>0</v>
      </c>
      <c r="M115" s="184">
        <f t="shared" si="53"/>
        <v>0</v>
      </c>
      <c r="N115" s="184">
        <f t="shared" si="53"/>
        <v>0</v>
      </c>
      <c r="O115" s="184">
        <f t="shared" si="53"/>
        <v>0</v>
      </c>
      <c r="P115" s="184">
        <f t="shared" si="53"/>
        <v>0</v>
      </c>
      <c r="Q115" s="184">
        <f t="shared" si="53"/>
        <v>0</v>
      </c>
      <c r="R115" s="184">
        <f t="shared" si="53"/>
        <v>0</v>
      </c>
    </row>
    <row r="116" spans="1:26" s="184" customFormat="1" x14ac:dyDescent="0.35">
      <c r="A116" s="180"/>
      <c r="B116" s="181"/>
      <c r="C116" s="182"/>
      <c r="D116" s="183"/>
      <c r="E116" s="7" t="s">
        <v>532</v>
      </c>
      <c r="G116" s="184" t="str">
        <f t="shared" ref="G116" si="54" xml:space="preserve"> G$99</f>
        <v>£m</v>
      </c>
      <c r="H116" s="244">
        <f>SUM(J116:R116)</f>
        <v>0</v>
      </c>
      <c r="M116" s="184">
        <f>M115-M114</f>
        <v>0</v>
      </c>
      <c r="N116" s="184">
        <f t="shared" ref="N116:Q116" si="55">N115-N114</f>
        <v>0</v>
      </c>
      <c r="O116" s="184">
        <f t="shared" si="55"/>
        <v>0</v>
      </c>
      <c r="P116" s="184">
        <f t="shared" si="55"/>
        <v>0</v>
      </c>
      <c r="Q116" s="184">
        <f t="shared" si="55"/>
        <v>0</v>
      </c>
      <c r="S116" s="185"/>
      <c r="T116" s="185"/>
      <c r="U116" s="185"/>
      <c r="V116" s="185"/>
      <c r="W116" s="185"/>
      <c r="X116" s="185"/>
      <c r="Y116" s="185"/>
      <c r="Z116" s="185"/>
    </row>
    <row r="118" spans="1:26" x14ac:dyDescent="0.35">
      <c r="A118" s="283" t="s">
        <v>533</v>
      </c>
      <c r="B118" s="284"/>
      <c r="C118" s="285"/>
      <c r="D118" s="285"/>
      <c r="E118" s="285"/>
      <c r="F118" s="285"/>
      <c r="G118" s="285"/>
      <c r="H118" s="285"/>
      <c r="I118" s="285"/>
      <c r="J118" s="285"/>
      <c r="K118" s="285"/>
      <c r="L118" s="285"/>
      <c r="M118" s="285"/>
      <c r="N118" s="285"/>
      <c r="O118" s="285"/>
      <c r="P118" s="285"/>
      <c r="Q118" s="285"/>
      <c r="R118" s="285"/>
    </row>
    <row r="120" spans="1:26" x14ac:dyDescent="0.35">
      <c r="C120" s="110" t="s">
        <v>534</v>
      </c>
    </row>
    <row r="121" spans="1:26" x14ac:dyDescent="0.35">
      <c r="C121" s="110" t="s">
        <v>535</v>
      </c>
    </row>
    <row r="122" spans="1:26" x14ac:dyDescent="0.35">
      <c r="C122" s="110" t="s">
        <v>536</v>
      </c>
    </row>
    <row r="124" spans="1:26" s="205" customFormat="1" x14ac:dyDescent="0.35">
      <c r="A124" s="201"/>
      <c r="B124" s="202"/>
      <c r="C124" s="203"/>
      <c r="D124" s="204"/>
      <c r="E124" s="37" t="str">
        <f>Index!E$48</f>
        <v>CPI(H): Fin year average - percentage increase - final determination</v>
      </c>
      <c r="F124" s="205">
        <f>Index!F$48</f>
        <v>0</v>
      </c>
      <c r="G124" s="223" t="str">
        <f>Index!G$48</f>
        <v>%</v>
      </c>
      <c r="H124" s="205">
        <f>Index!H$48</f>
        <v>0</v>
      </c>
      <c r="I124" s="205">
        <f>Index!I$48</f>
        <v>0</v>
      </c>
      <c r="J124" s="205">
        <f>Index!J$48</f>
        <v>0</v>
      </c>
      <c r="K124" s="205">
        <f>Index!K$48</f>
        <v>2.1269790500559882E-2</v>
      </c>
      <c r="L124" s="205">
        <f>Index!L$48</f>
        <v>1.9909655450194075E-2</v>
      </c>
      <c r="M124" s="205">
        <f>Index!M$48</f>
        <v>1.9833640562247679E-2</v>
      </c>
      <c r="N124" s="205">
        <f>Index!N$48</f>
        <v>2.0041983108134653E-2</v>
      </c>
      <c r="O124" s="205">
        <f>Index!O$48</f>
        <v>2.0751251595618081E-2</v>
      </c>
      <c r="P124" s="205">
        <f>Index!P$48</f>
        <v>2.1000000000000574E-2</v>
      </c>
      <c r="Q124" s="205">
        <f>Index!Q$48</f>
        <v>2.100000000000124E-2</v>
      </c>
      <c r="R124" s="205">
        <f>Index!R$48</f>
        <v>1.999999999999913E-2</v>
      </c>
    </row>
    <row r="125" spans="1:26" s="205" customFormat="1" x14ac:dyDescent="0.35">
      <c r="A125" s="201"/>
      <c r="B125" s="202"/>
      <c r="C125" s="203"/>
      <c r="D125" s="204"/>
      <c r="E125" s="37" t="str">
        <f>Index!E$71</f>
        <v>Forecast RPI/CPIH wedge - final determination</v>
      </c>
      <c r="F125" s="205">
        <f>Index!F$71</f>
        <v>0</v>
      </c>
      <c r="G125" s="223" t="str">
        <f>Index!G$71</f>
        <v>%</v>
      </c>
      <c r="H125" s="205">
        <f>Index!H$71</f>
        <v>0</v>
      </c>
      <c r="I125" s="205">
        <f>Index!I$71</f>
        <v>0</v>
      </c>
      <c r="J125" s="205">
        <f>Index!J$71</f>
        <v>0</v>
      </c>
      <c r="K125" s="205">
        <f>Index!K$71</f>
        <v>-2.1269790500559882E-2</v>
      </c>
      <c r="L125" s="205">
        <f>Index!L$71</f>
        <v>1.1612485258307714E-2</v>
      </c>
      <c r="M125" s="205">
        <f>Index!M$71</f>
        <v>4.424450951415082E-3</v>
      </c>
      <c r="N125" s="205">
        <f>Index!N$71</f>
        <v>9.5456655774606158E-3</v>
      </c>
      <c r="O125" s="205">
        <f>Index!O$71</f>
        <v>1.0752431675141949E-2</v>
      </c>
      <c r="P125" s="205">
        <f>Index!P$71</f>
        <v>1.1000000000000121E-2</v>
      </c>
      <c r="Q125" s="205">
        <f>Index!Q$71</f>
        <v>1.0999999999998566E-2</v>
      </c>
      <c r="R125" s="205">
        <f>Index!R$71</f>
        <v>1.0000000000000675E-2</v>
      </c>
    </row>
    <row r="126" spans="1:26" s="172" customFormat="1" x14ac:dyDescent="0.35">
      <c r="A126" s="173"/>
      <c r="B126" s="174"/>
      <c r="C126" s="175"/>
      <c r="D126" s="176"/>
      <c r="E126" s="172" t="s">
        <v>537</v>
      </c>
      <c r="J126" s="172">
        <f t="shared" ref="J126:L126" si="56">SUM(J124:J125)</f>
        <v>0</v>
      </c>
      <c r="K126" s="172">
        <f t="shared" si="56"/>
        <v>0</v>
      </c>
      <c r="L126" s="172">
        <f t="shared" si="56"/>
        <v>3.1522140708501789E-2</v>
      </c>
      <c r="M126" s="172">
        <f>SUM(M124:M125)</f>
        <v>2.4258091513662761E-2</v>
      </c>
      <c r="N126" s="172">
        <f t="shared" ref="N126:R126" si="57">SUM(N124:N125)</f>
        <v>2.9587648685595269E-2</v>
      </c>
      <c r="O126" s="172">
        <f t="shared" si="57"/>
        <v>3.150368327076003E-2</v>
      </c>
      <c r="P126" s="172">
        <f t="shared" si="57"/>
        <v>3.2000000000000695E-2</v>
      </c>
      <c r="Q126" s="172">
        <f t="shared" si="57"/>
        <v>3.1999999999999806E-2</v>
      </c>
      <c r="R126" s="172">
        <f t="shared" si="57"/>
        <v>2.9999999999999805E-2</v>
      </c>
      <c r="S126" s="177"/>
      <c r="T126" s="177"/>
      <c r="U126" s="177"/>
      <c r="V126" s="177"/>
      <c r="W126" s="177"/>
      <c r="X126" s="177"/>
      <c r="Y126" s="177"/>
      <c r="Z126" s="177"/>
    </row>
    <row r="128" spans="1:26" s="161" customFormat="1" x14ac:dyDescent="0.35">
      <c r="A128" s="157"/>
      <c r="B128" s="158"/>
      <c r="C128" s="159"/>
      <c r="D128" s="160"/>
      <c r="E128" s="161" t="str">
        <f xml:space="preserve"> E$140</f>
        <v>True up Nominal RCV balance BEG</v>
      </c>
      <c r="F128" s="342">
        <f t="shared" ref="F128:R128" si="58" xml:space="preserve"> F$140</f>
        <v>0</v>
      </c>
      <c r="G128" s="161" t="str">
        <f t="shared" si="58"/>
        <v>£m</v>
      </c>
      <c r="H128" s="342">
        <f t="shared" si="58"/>
        <v>0</v>
      </c>
      <c r="I128" s="342">
        <f t="shared" si="58"/>
        <v>0</v>
      </c>
      <c r="J128" s="342">
        <f t="shared" si="58"/>
        <v>0</v>
      </c>
      <c r="K128" s="342">
        <f xml:space="preserve"> K$140</f>
        <v>0</v>
      </c>
      <c r="L128" s="342">
        <f t="shared" si="58"/>
        <v>0</v>
      </c>
      <c r="M128" s="342">
        <f t="shared" si="58"/>
        <v>0</v>
      </c>
      <c r="N128" s="342">
        <f t="shared" si="58"/>
        <v>0</v>
      </c>
      <c r="O128" s="342">
        <f t="shared" si="58"/>
        <v>0</v>
      </c>
      <c r="P128" s="342">
        <f t="shared" si="58"/>
        <v>0</v>
      </c>
      <c r="Q128" s="342">
        <f t="shared" si="58"/>
        <v>0</v>
      </c>
      <c r="R128" s="342">
        <f t="shared" si="58"/>
        <v>0</v>
      </c>
    </row>
    <row r="129" spans="1:16383" x14ac:dyDescent="0.35">
      <c r="E129" s="178" t="str">
        <f xml:space="preserve"> E$126</f>
        <v>True up Indexation percentage</v>
      </c>
      <c r="F129" s="178">
        <f t="shared" ref="F129:R129" si="59" xml:space="preserve"> F$126</f>
        <v>0</v>
      </c>
      <c r="G129" s="178">
        <f t="shared" si="59"/>
        <v>0</v>
      </c>
      <c r="H129" s="178">
        <f t="shared" si="59"/>
        <v>0</v>
      </c>
      <c r="I129" s="178">
        <f t="shared" si="59"/>
        <v>0</v>
      </c>
      <c r="J129" s="178">
        <f t="shared" si="59"/>
        <v>0</v>
      </c>
      <c r="K129" s="178">
        <f t="shared" si="59"/>
        <v>0</v>
      </c>
      <c r="L129" s="178">
        <f t="shared" si="59"/>
        <v>3.1522140708501789E-2</v>
      </c>
      <c r="M129" s="178">
        <f t="shared" si="59"/>
        <v>2.4258091513662761E-2</v>
      </c>
      <c r="N129" s="178">
        <f t="shared" si="59"/>
        <v>2.9587648685595269E-2</v>
      </c>
      <c r="O129" s="178">
        <f t="shared" si="59"/>
        <v>3.150368327076003E-2</v>
      </c>
      <c r="P129" s="178">
        <f t="shared" si="59"/>
        <v>3.2000000000000695E-2</v>
      </c>
      <c r="Q129" s="178">
        <f t="shared" si="59"/>
        <v>3.1999999999999806E-2</v>
      </c>
      <c r="R129" s="178">
        <f t="shared" si="59"/>
        <v>2.9999999999999805E-2</v>
      </c>
    </row>
    <row r="130" spans="1:16383" x14ac:dyDescent="0.35">
      <c r="C130" s="276"/>
      <c r="E130" s="7" t="s">
        <v>538</v>
      </c>
      <c r="G130" s="91" t="s">
        <v>295</v>
      </c>
      <c r="J130" s="246">
        <f>J128*J129</f>
        <v>0</v>
      </c>
      <c r="K130" s="246">
        <f t="shared" ref="K130:L130" si="60">K128*K129</f>
        <v>0</v>
      </c>
      <c r="L130" s="246">
        <f t="shared" si="60"/>
        <v>0</v>
      </c>
      <c r="M130" s="246">
        <f>M128*M129</f>
        <v>0</v>
      </c>
      <c r="N130" s="246">
        <f t="shared" ref="N130:R130" si="61">N128*N129</f>
        <v>0</v>
      </c>
      <c r="O130" s="246">
        <f t="shared" si="61"/>
        <v>0</v>
      </c>
      <c r="P130" s="246">
        <f t="shared" si="61"/>
        <v>0</v>
      </c>
      <c r="Q130" s="246">
        <f t="shared" si="61"/>
        <v>0</v>
      </c>
      <c r="R130" s="246">
        <f t="shared" si="61"/>
        <v>0</v>
      </c>
    </row>
    <row r="132" spans="1:16383" s="205" customFormat="1" x14ac:dyDescent="0.35">
      <c r="A132" s="201"/>
      <c r="B132" s="202"/>
      <c r="C132" s="203"/>
      <c r="D132" s="204"/>
      <c r="E132" s="37" t="str">
        <f xml:space="preserve"> InpR!E$101</f>
        <v>Run-off rate - CPI(H) + RPI wedge - active - BR</v>
      </c>
      <c r="F132" s="205">
        <f xml:space="preserve"> InpR!F$101</f>
        <v>0</v>
      </c>
      <c r="G132" s="223" t="str">
        <f xml:space="preserve"> InpR!G$101</f>
        <v>%</v>
      </c>
      <c r="H132" s="205">
        <f xml:space="preserve"> InpR!H$101</f>
        <v>0</v>
      </c>
      <c r="I132" s="205">
        <f xml:space="preserve"> InpR!I$101</f>
        <v>0</v>
      </c>
      <c r="J132" s="205">
        <f xml:space="preserve"> InpR!J$101</f>
        <v>0</v>
      </c>
      <c r="K132" s="205">
        <f xml:space="preserve"> InpR!K$101</f>
        <v>0</v>
      </c>
      <c r="L132" s="205">
        <f xml:space="preserve"> InpR!L$101</f>
        <v>0</v>
      </c>
      <c r="M132" s="205">
        <f xml:space="preserve"> InpR!M$101</f>
        <v>0</v>
      </c>
      <c r="N132" s="205">
        <f xml:space="preserve"> InpR!N$101</f>
        <v>0</v>
      </c>
      <c r="O132" s="205">
        <f xml:space="preserve"> InpR!O$101</f>
        <v>0</v>
      </c>
      <c r="P132" s="205">
        <f xml:space="preserve"> InpR!P$101</f>
        <v>0</v>
      </c>
      <c r="Q132" s="205">
        <f xml:space="preserve"> InpR!Q$101</f>
        <v>0</v>
      </c>
      <c r="R132" s="205">
        <f xml:space="preserve"> InpR!R$101</f>
        <v>0</v>
      </c>
    </row>
    <row r="133" spans="1:16383" s="161" customFormat="1" x14ac:dyDescent="0.35">
      <c r="A133" s="157"/>
      <c r="B133" s="158"/>
      <c r="C133" s="159"/>
      <c r="D133" s="160"/>
      <c r="E133" s="161" t="str">
        <f xml:space="preserve"> E$140</f>
        <v>True up Nominal RCV balance BEG</v>
      </c>
      <c r="F133" s="342">
        <f t="shared" ref="F133:R133" si="62" xml:space="preserve"> F$140</f>
        <v>0</v>
      </c>
      <c r="G133" s="161" t="str">
        <f t="shared" si="62"/>
        <v>£m</v>
      </c>
      <c r="H133" s="342">
        <f t="shared" si="62"/>
        <v>0</v>
      </c>
      <c r="I133" s="342">
        <f t="shared" si="62"/>
        <v>0</v>
      </c>
      <c r="J133" s="342">
        <f t="shared" si="62"/>
        <v>0</v>
      </c>
      <c r="K133" s="342">
        <f t="shared" si="62"/>
        <v>0</v>
      </c>
      <c r="L133" s="342">
        <f t="shared" si="62"/>
        <v>0</v>
      </c>
      <c r="M133" s="342">
        <f t="shared" si="62"/>
        <v>0</v>
      </c>
      <c r="N133" s="342">
        <f t="shared" si="62"/>
        <v>0</v>
      </c>
      <c r="O133" s="342">
        <f t="shared" si="62"/>
        <v>0</v>
      </c>
      <c r="P133" s="342">
        <f t="shared" si="62"/>
        <v>0</v>
      </c>
      <c r="Q133" s="342">
        <f t="shared" si="62"/>
        <v>0</v>
      </c>
      <c r="R133" s="342">
        <f t="shared" si="62"/>
        <v>0</v>
      </c>
    </row>
    <row r="134" spans="1:16383" x14ac:dyDescent="0.35">
      <c r="C134" s="276"/>
      <c r="E134" s="7" t="str">
        <f xml:space="preserve"> E$130</f>
        <v>True up RCV indexation</v>
      </c>
      <c r="F134" s="7">
        <f t="shared" ref="F134:R134" si="63" xml:space="preserve"> F$130</f>
        <v>0</v>
      </c>
      <c r="G134" s="91" t="str">
        <f t="shared" si="63"/>
        <v>£m</v>
      </c>
      <c r="H134" s="7">
        <f t="shared" si="63"/>
        <v>0</v>
      </c>
      <c r="I134" s="7">
        <f t="shared" si="63"/>
        <v>0</v>
      </c>
      <c r="J134" s="246">
        <f t="shared" si="63"/>
        <v>0</v>
      </c>
      <c r="K134" s="246">
        <f t="shared" si="63"/>
        <v>0</v>
      </c>
      <c r="L134" s="246">
        <f t="shared" si="63"/>
        <v>0</v>
      </c>
      <c r="M134" s="246">
        <f t="shared" si="63"/>
        <v>0</v>
      </c>
      <c r="N134" s="246">
        <f t="shared" si="63"/>
        <v>0</v>
      </c>
      <c r="O134" s="246">
        <f t="shared" si="63"/>
        <v>0</v>
      </c>
      <c r="P134" s="246">
        <f t="shared" si="63"/>
        <v>0</v>
      </c>
      <c r="Q134" s="246">
        <f t="shared" si="63"/>
        <v>0</v>
      </c>
      <c r="R134" s="246">
        <f t="shared" si="63"/>
        <v>0</v>
      </c>
    </row>
    <row r="135" spans="1:16383" x14ac:dyDescent="0.35">
      <c r="C135" s="276"/>
      <c r="E135" s="7" t="s">
        <v>539</v>
      </c>
      <c r="F135" s="247"/>
      <c r="G135" s="162" t="s">
        <v>295</v>
      </c>
      <c r="H135" s="247"/>
      <c r="I135" s="247"/>
      <c r="J135" s="246">
        <f t="shared" ref="J135:L135" si="64" xml:space="preserve"> (J133+J134) * J132</f>
        <v>0</v>
      </c>
      <c r="K135" s="246">
        <f t="shared" si="64"/>
        <v>0</v>
      </c>
      <c r="L135" s="246">
        <f t="shared" si="64"/>
        <v>0</v>
      </c>
      <c r="M135" s="246">
        <f xml:space="preserve"> (M133+M134) * M132</f>
        <v>0</v>
      </c>
      <c r="N135" s="246">
        <f t="shared" ref="N135:R135" si="65" xml:space="preserve"> (N133+N134) * N132</f>
        <v>0</v>
      </c>
      <c r="O135" s="246">
        <f t="shared" si="65"/>
        <v>0</v>
      </c>
      <c r="P135" s="246">
        <f t="shared" si="65"/>
        <v>0</v>
      </c>
      <c r="Q135" s="246">
        <f t="shared" si="65"/>
        <v>0</v>
      </c>
      <c r="R135" s="246">
        <f t="shared" si="65"/>
        <v>0</v>
      </c>
      <c r="S135" s="91"/>
      <c r="T135" s="91"/>
      <c r="U135" s="91"/>
      <c r="V135" s="91"/>
      <c r="W135" s="91"/>
      <c r="X135" s="91"/>
      <c r="Y135" s="91"/>
      <c r="Z135" s="91"/>
      <c r="AA135" s="91"/>
      <c r="AB135" s="91"/>
      <c r="AC135" s="91"/>
      <c r="AD135" s="91"/>
      <c r="AE135" s="91"/>
      <c r="AF135" s="91"/>
      <c r="AG135" s="91"/>
      <c r="AH135" s="91"/>
      <c r="AI135" s="91"/>
      <c r="AJ135" s="91"/>
      <c r="AK135" s="91"/>
      <c r="AL135" s="91"/>
      <c r="AM135" s="91"/>
      <c r="AN135" s="91"/>
      <c r="AO135" s="91"/>
      <c r="AP135" s="91"/>
      <c r="AQ135" s="91"/>
      <c r="AR135" s="91"/>
      <c r="AS135" s="91"/>
      <c r="AT135" s="91"/>
      <c r="AU135" s="91"/>
      <c r="AV135" s="91"/>
      <c r="AW135" s="91"/>
      <c r="AX135" s="91"/>
      <c r="AY135" s="91"/>
      <c r="AZ135" s="91"/>
      <c r="BA135" s="91"/>
      <c r="BB135" s="91"/>
      <c r="BC135" s="91"/>
      <c r="BD135" s="91"/>
      <c r="BE135" s="91"/>
      <c r="BF135" s="91"/>
      <c r="BG135" s="91"/>
      <c r="BH135" s="91"/>
      <c r="BI135" s="91"/>
      <c r="BJ135" s="91"/>
      <c r="BK135" s="91"/>
      <c r="BL135" s="91"/>
      <c r="BM135" s="91"/>
      <c r="BN135" s="91"/>
      <c r="BO135" s="91"/>
      <c r="BP135" s="91"/>
      <c r="BQ135" s="91"/>
      <c r="BR135" s="91"/>
      <c r="BS135" s="91"/>
      <c r="BT135" s="91"/>
      <c r="BU135" s="91"/>
      <c r="BV135" s="91"/>
      <c r="BW135" s="91"/>
      <c r="BX135" s="91"/>
      <c r="BY135" s="91"/>
      <c r="BZ135" s="91"/>
      <c r="CA135" s="91"/>
      <c r="CB135" s="91"/>
      <c r="CC135" s="91"/>
      <c r="CD135" s="91"/>
      <c r="CE135" s="91"/>
      <c r="CF135" s="91"/>
      <c r="CG135" s="91"/>
      <c r="CH135" s="91"/>
      <c r="CI135" s="91"/>
      <c r="CJ135" s="91"/>
      <c r="CK135" s="91"/>
      <c r="CL135" s="91"/>
      <c r="CM135" s="91"/>
      <c r="CN135" s="91"/>
      <c r="CO135" s="91"/>
      <c r="CP135" s="91"/>
      <c r="CQ135" s="91"/>
      <c r="CR135" s="91"/>
      <c r="CS135" s="91"/>
      <c r="CT135" s="91"/>
      <c r="CU135" s="91"/>
      <c r="CV135" s="91"/>
      <c r="CW135" s="91"/>
      <c r="CX135" s="91"/>
      <c r="CY135" s="91"/>
      <c r="CZ135" s="91"/>
      <c r="DA135" s="91"/>
      <c r="DB135" s="91"/>
      <c r="DC135" s="91"/>
      <c r="DD135" s="91"/>
      <c r="DE135" s="91"/>
      <c r="DF135" s="91"/>
      <c r="DG135" s="91"/>
      <c r="DH135" s="91"/>
      <c r="DI135" s="91"/>
      <c r="DJ135" s="91"/>
      <c r="DK135" s="91"/>
      <c r="DL135" s="91"/>
      <c r="DM135" s="91"/>
      <c r="DN135" s="91"/>
      <c r="DO135" s="91"/>
      <c r="DP135" s="91"/>
      <c r="DQ135" s="91"/>
      <c r="DR135" s="91"/>
      <c r="DS135" s="91"/>
      <c r="DT135" s="91"/>
      <c r="DU135" s="91"/>
      <c r="DV135" s="91"/>
      <c r="DW135" s="91"/>
      <c r="DX135" s="91"/>
      <c r="DY135" s="91"/>
      <c r="DZ135" s="91"/>
      <c r="EA135" s="91"/>
      <c r="EB135" s="91"/>
      <c r="EC135" s="91"/>
      <c r="ED135" s="91"/>
      <c r="EE135" s="91"/>
      <c r="EF135" s="91"/>
      <c r="EG135" s="91"/>
      <c r="EH135" s="91"/>
      <c r="EI135" s="91"/>
      <c r="EJ135" s="91"/>
      <c r="EK135" s="91"/>
      <c r="EL135" s="91"/>
      <c r="EM135" s="91"/>
      <c r="EN135" s="91"/>
      <c r="EO135" s="91"/>
      <c r="EP135" s="91"/>
      <c r="EQ135" s="91"/>
      <c r="ER135" s="91"/>
      <c r="ES135" s="91"/>
      <c r="ET135" s="91"/>
      <c r="EU135" s="91"/>
      <c r="EV135" s="91"/>
      <c r="EW135" s="91"/>
      <c r="EX135" s="91"/>
      <c r="EY135" s="91"/>
      <c r="EZ135" s="91"/>
      <c r="FA135" s="91"/>
      <c r="FB135" s="91"/>
      <c r="FC135" s="91"/>
      <c r="FD135" s="91"/>
      <c r="FE135" s="91"/>
      <c r="FF135" s="91"/>
      <c r="FG135" s="91"/>
      <c r="FH135" s="91"/>
      <c r="FI135" s="91"/>
      <c r="FJ135" s="91"/>
      <c r="FK135" s="91"/>
      <c r="FL135" s="91"/>
      <c r="FM135" s="91"/>
      <c r="FN135" s="91"/>
      <c r="FO135" s="91"/>
      <c r="FP135" s="91"/>
      <c r="FQ135" s="91"/>
      <c r="FR135" s="91"/>
      <c r="FS135" s="91"/>
      <c r="FT135" s="91"/>
      <c r="FU135" s="91"/>
      <c r="FV135" s="91"/>
      <c r="FW135" s="91"/>
      <c r="FX135" s="91"/>
      <c r="FY135" s="91"/>
      <c r="FZ135" s="91"/>
      <c r="GA135" s="91"/>
      <c r="GB135" s="91"/>
      <c r="GC135" s="91"/>
      <c r="GD135" s="91"/>
      <c r="GE135" s="91"/>
      <c r="GF135" s="91"/>
      <c r="GG135" s="91"/>
      <c r="GH135" s="91"/>
      <c r="GI135" s="91"/>
      <c r="GJ135" s="91"/>
      <c r="GK135" s="91"/>
      <c r="GL135" s="91"/>
      <c r="GM135" s="91"/>
      <c r="GN135" s="91"/>
      <c r="GO135" s="91"/>
      <c r="GP135" s="91"/>
      <c r="GQ135" s="91"/>
      <c r="GR135" s="91"/>
      <c r="GS135" s="91"/>
      <c r="GT135" s="91"/>
      <c r="GU135" s="91"/>
      <c r="GV135" s="91"/>
      <c r="GW135" s="91"/>
      <c r="GX135" s="91"/>
      <c r="GY135" s="91"/>
      <c r="GZ135" s="91"/>
      <c r="HA135" s="91"/>
      <c r="HB135" s="91"/>
      <c r="HC135" s="91"/>
      <c r="HD135" s="91"/>
      <c r="HE135" s="91"/>
      <c r="HF135" s="91"/>
      <c r="HG135" s="91"/>
      <c r="HH135" s="91"/>
      <c r="HI135" s="91"/>
      <c r="HJ135" s="91"/>
      <c r="HK135" s="91"/>
      <c r="HL135" s="91"/>
      <c r="HM135" s="91"/>
      <c r="HN135" s="91"/>
      <c r="HO135" s="91"/>
      <c r="HP135" s="91"/>
      <c r="HQ135" s="91"/>
      <c r="HR135" s="91"/>
      <c r="HS135" s="91"/>
      <c r="HT135" s="91"/>
      <c r="HU135" s="91"/>
      <c r="HV135" s="91"/>
      <c r="HW135" s="91"/>
      <c r="HX135" s="91"/>
      <c r="HY135" s="91"/>
      <c r="HZ135" s="91"/>
      <c r="IA135" s="91"/>
      <c r="IB135" s="91"/>
      <c r="IC135" s="91"/>
      <c r="ID135" s="91"/>
      <c r="IE135" s="91"/>
      <c r="IF135" s="91"/>
      <c r="IG135" s="91"/>
      <c r="IH135" s="91"/>
      <c r="II135" s="91"/>
      <c r="IJ135" s="91"/>
      <c r="IK135" s="91"/>
      <c r="IL135" s="91"/>
      <c r="IM135" s="91"/>
      <c r="IN135" s="91"/>
      <c r="IO135" s="91"/>
      <c r="IP135" s="91"/>
      <c r="IQ135" s="91"/>
      <c r="IR135" s="91"/>
      <c r="IS135" s="91"/>
      <c r="IT135" s="91"/>
      <c r="IU135" s="91"/>
      <c r="IV135" s="91"/>
      <c r="IW135" s="91"/>
      <c r="IX135" s="91"/>
      <c r="IY135" s="91"/>
      <c r="IZ135" s="91"/>
      <c r="JA135" s="91"/>
      <c r="JB135" s="91"/>
      <c r="JC135" s="91"/>
      <c r="JD135" s="91"/>
      <c r="JE135" s="91"/>
      <c r="JF135" s="91"/>
      <c r="JG135" s="91"/>
      <c r="JH135" s="91"/>
      <c r="JI135" s="91"/>
      <c r="JJ135" s="91"/>
      <c r="JK135" s="91"/>
      <c r="JL135" s="91"/>
      <c r="JM135" s="91"/>
      <c r="JN135" s="91"/>
      <c r="JO135" s="91"/>
      <c r="JP135" s="91"/>
      <c r="JQ135" s="91"/>
      <c r="JR135" s="91"/>
      <c r="JS135" s="91"/>
      <c r="JT135" s="91"/>
      <c r="JU135" s="91"/>
      <c r="JV135" s="91"/>
      <c r="JW135" s="91"/>
      <c r="JX135" s="91"/>
      <c r="JY135" s="91"/>
      <c r="JZ135" s="91"/>
      <c r="KA135" s="91"/>
      <c r="KB135" s="91"/>
      <c r="KC135" s="91"/>
      <c r="KD135" s="91"/>
      <c r="KE135" s="91"/>
      <c r="KF135" s="91"/>
      <c r="KG135" s="91"/>
      <c r="KH135" s="91"/>
      <c r="KI135" s="91"/>
      <c r="KJ135" s="91"/>
      <c r="KK135" s="91"/>
      <c r="KL135" s="91"/>
      <c r="KM135" s="91"/>
      <c r="KN135" s="91"/>
      <c r="KO135" s="91"/>
      <c r="KP135" s="91"/>
      <c r="KQ135" s="91"/>
      <c r="KR135" s="91"/>
      <c r="KS135" s="91"/>
      <c r="KT135" s="91"/>
      <c r="KU135" s="91"/>
      <c r="KV135" s="91"/>
      <c r="KW135" s="91"/>
      <c r="KX135" s="91"/>
      <c r="KY135" s="91"/>
      <c r="KZ135" s="91"/>
      <c r="LA135" s="91"/>
      <c r="LB135" s="91"/>
      <c r="LC135" s="91"/>
      <c r="LD135" s="91"/>
      <c r="LE135" s="91"/>
      <c r="LF135" s="91"/>
      <c r="LG135" s="91"/>
      <c r="LH135" s="91"/>
      <c r="LI135" s="91"/>
      <c r="LJ135" s="91"/>
      <c r="LK135" s="91"/>
      <c r="LL135" s="91"/>
      <c r="LM135" s="91"/>
      <c r="LN135" s="91"/>
      <c r="LO135" s="91"/>
      <c r="LP135" s="91"/>
      <c r="LQ135" s="91"/>
      <c r="LR135" s="91"/>
      <c r="LS135" s="91"/>
      <c r="LT135" s="91"/>
      <c r="LU135" s="91"/>
      <c r="LV135" s="91"/>
      <c r="LW135" s="91"/>
      <c r="LX135" s="91"/>
      <c r="LY135" s="91"/>
      <c r="LZ135" s="91"/>
      <c r="MA135" s="91"/>
      <c r="MB135" s="91"/>
      <c r="MC135" s="91"/>
      <c r="MD135" s="91"/>
      <c r="ME135" s="91"/>
      <c r="MF135" s="91"/>
      <c r="MG135" s="91"/>
      <c r="MH135" s="91"/>
      <c r="MI135" s="91"/>
      <c r="MJ135" s="91"/>
      <c r="MK135" s="91"/>
      <c r="ML135" s="91"/>
      <c r="MM135" s="91"/>
      <c r="MN135" s="91"/>
      <c r="MO135" s="91"/>
      <c r="MP135" s="91"/>
      <c r="MQ135" s="91"/>
      <c r="MR135" s="91"/>
      <c r="MS135" s="91"/>
      <c r="MT135" s="91"/>
      <c r="MU135" s="91"/>
      <c r="MV135" s="91"/>
      <c r="MW135" s="91"/>
      <c r="MX135" s="91"/>
      <c r="MY135" s="91"/>
      <c r="MZ135" s="91"/>
      <c r="NA135" s="91"/>
      <c r="NB135" s="91"/>
      <c r="NC135" s="91"/>
      <c r="ND135" s="91"/>
      <c r="NE135" s="91"/>
      <c r="NF135" s="91"/>
      <c r="NG135" s="91"/>
      <c r="NH135" s="91"/>
      <c r="NI135" s="91"/>
      <c r="NJ135" s="91"/>
      <c r="NK135" s="91"/>
      <c r="NL135" s="91"/>
      <c r="NM135" s="91"/>
      <c r="NN135" s="91"/>
      <c r="NO135" s="91"/>
      <c r="NP135" s="91"/>
      <c r="NQ135" s="91"/>
      <c r="NR135" s="91"/>
      <c r="NS135" s="91"/>
      <c r="NT135" s="91"/>
      <c r="NU135" s="91"/>
      <c r="NV135" s="91"/>
      <c r="NW135" s="91"/>
      <c r="NX135" s="91"/>
      <c r="NY135" s="91"/>
      <c r="NZ135" s="91"/>
      <c r="OA135" s="91"/>
      <c r="OB135" s="91"/>
      <c r="OC135" s="91"/>
      <c r="OD135" s="91"/>
      <c r="OE135" s="91"/>
      <c r="OF135" s="91"/>
      <c r="OG135" s="91"/>
      <c r="OH135" s="91"/>
      <c r="OI135" s="91"/>
      <c r="OJ135" s="91"/>
      <c r="OK135" s="91"/>
      <c r="OL135" s="91"/>
      <c r="OM135" s="91"/>
      <c r="ON135" s="91"/>
      <c r="OO135" s="91"/>
      <c r="OP135" s="91"/>
      <c r="OQ135" s="91"/>
      <c r="OR135" s="91"/>
      <c r="OS135" s="91"/>
      <c r="OT135" s="91"/>
      <c r="OU135" s="91"/>
      <c r="OV135" s="91"/>
      <c r="OW135" s="91"/>
      <c r="OX135" s="91"/>
      <c r="OY135" s="91"/>
      <c r="OZ135" s="91"/>
      <c r="PA135" s="91"/>
      <c r="PB135" s="91"/>
      <c r="PC135" s="91"/>
      <c r="PD135" s="91"/>
      <c r="PE135" s="91"/>
      <c r="PF135" s="91"/>
      <c r="PG135" s="91"/>
      <c r="PH135" s="91"/>
      <c r="PI135" s="91"/>
      <c r="PJ135" s="91"/>
      <c r="PK135" s="91"/>
      <c r="PL135" s="91"/>
      <c r="PM135" s="91"/>
      <c r="PN135" s="91"/>
      <c r="PO135" s="91"/>
      <c r="PP135" s="91"/>
      <c r="PQ135" s="91"/>
      <c r="PR135" s="91"/>
      <c r="PS135" s="91"/>
      <c r="PT135" s="91"/>
      <c r="PU135" s="91"/>
      <c r="PV135" s="91"/>
      <c r="PW135" s="91"/>
      <c r="PX135" s="91"/>
      <c r="PY135" s="91"/>
      <c r="PZ135" s="91"/>
      <c r="QA135" s="91"/>
      <c r="QB135" s="91"/>
      <c r="QC135" s="91"/>
      <c r="QD135" s="91"/>
      <c r="QE135" s="91"/>
      <c r="QF135" s="91"/>
      <c r="QG135" s="91"/>
      <c r="QH135" s="91"/>
      <c r="QI135" s="91"/>
      <c r="QJ135" s="91"/>
      <c r="QK135" s="91"/>
      <c r="QL135" s="91"/>
      <c r="QM135" s="91"/>
      <c r="QN135" s="91"/>
      <c r="QO135" s="91"/>
      <c r="QP135" s="91"/>
      <c r="QQ135" s="91"/>
      <c r="QR135" s="91"/>
      <c r="QS135" s="91"/>
      <c r="QT135" s="91"/>
      <c r="QU135" s="91"/>
      <c r="QV135" s="91"/>
      <c r="QW135" s="91"/>
      <c r="QX135" s="91"/>
      <c r="QY135" s="91"/>
      <c r="QZ135" s="91"/>
      <c r="RA135" s="91"/>
      <c r="RB135" s="91"/>
      <c r="RC135" s="91"/>
      <c r="RD135" s="91"/>
      <c r="RE135" s="91"/>
      <c r="RF135" s="91"/>
      <c r="RG135" s="91"/>
      <c r="RH135" s="91"/>
      <c r="RI135" s="91"/>
      <c r="RJ135" s="91"/>
      <c r="RK135" s="91"/>
      <c r="RL135" s="91"/>
      <c r="RM135" s="91"/>
      <c r="RN135" s="91"/>
      <c r="RO135" s="91"/>
      <c r="RP135" s="91"/>
      <c r="RQ135" s="91"/>
      <c r="RR135" s="91"/>
      <c r="RS135" s="91"/>
      <c r="RT135" s="91"/>
      <c r="RU135" s="91"/>
      <c r="RV135" s="91"/>
      <c r="RW135" s="91"/>
      <c r="RX135" s="91"/>
      <c r="RY135" s="91"/>
      <c r="RZ135" s="91"/>
      <c r="SA135" s="91"/>
      <c r="SB135" s="91"/>
      <c r="SC135" s="91"/>
      <c r="SD135" s="91"/>
      <c r="SE135" s="91"/>
      <c r="SF135" s="91"/>
      <c r="SG135" s="91"/>
      <c r="SH135" s="91"/>
      <c r="SI135" s="91"/>
      <c r="SJ135" s="91"/>
      <c r="SK135" s="91"/>
      <c r="SL135" s="91"/>
      <c r="SM135" s="91"/>
      <c r="SN135" s="91"/>
      <c r="SO135" s="91"/>
      <c r="SP135" s="91"/>
      <c r="SQ135" s="91"/>
      <c r="SR135" s="91"/>
      <c r="SS135" s="91"/>
      <c r="ST135" s="91"/>
      <c r="SU135" s="91"/>
      <c r="SV135" s="91"/>
      <c r="SW135" s="91"/>
      <c r="SX135" s="91"/>
      <c r="SY135" s="91"/>
      <c r="SZ135" s="91"/>
      <c r="TA135" s="91"/>
      <c r="TB135" s="91"/>
      <c r="TC135" s="91"/>
      <c r="TD135" s="91"/>
      <c r="TE135" s="91"/>
      <c r="TF135" s="91"/>
      <c r="TG135" s="91"/>
      <c r="TH135" s="91"/>
      <c r="TI135" s="91"/>
      <c r="TJ135" s="91"/>
      <c r="TK135" s="91"/>
      <c r="TL135" s="91"/>
      <c r="TM135" s="91"/>
      <c r="TN135" s="91"/>
      <c r="TO135" s="91"/>
      <c r="TP135" s="91"/>
      <c r="TQ135" s="91"/>
      <c r="TR135" s="91"/>
      <c r="TS135" s="91"/>
      <c r="TT135" s="91"/>
      <c r="TU135" s="91"/>
      <c r="TV135" s="91"/>
      <c r="TW135" s="91"/>
      <c r="TX135" s="91"/>
      <c r="TY135" s="91"/>
      <c r="TZ135" s="91"/>
      <c r="UA135" s="91"/>
      <c r="UB135" s="91"/>
      <c r="UC135" s="91"/>
      <c r="UD135" s="91"/>
      <c r="UE135" s="91"/>
      <c r="UF135" s="91"/>
      <c r="UG135" s="91"/>
      <c r="UH135" s="91"/>
      <c r="UI135" s="91"/>
      <c r="UJ135" s="91"/>
      <c r="UK135" s="91"/>
      <c r="UL135" s="91"/>
      <c r="UM135" s="91"/>
      <c r="UN135" s="91"/>
      <c r="UO135" s="91"/>
      <c r="UP135" s="91"/>
      <c r="UQ135" s="91"/>
      <c r="UR135" s="91"/>
      <c r="US135" s="91"/>
      <c r="UT135" s="91"/>
      <c r="UU135" s="91"/>
      <c r="UV135" s="91"/>
      <c r="UW135" s="91"/>
      <c r="UX135" s="91"/>
      <c r="UY135" s="91"/>
      <c r="UZ135" s="91"/>
      <c r="VA135" s="91"/>
      <c r="VB135" s="91"/>
      <c r="VC135" s="91"/>
      <c r="VD135" s="91"/>
      <c r="VE135" s="91"/>
      <c r="VF135" s="91"/>
      <c r="VG135" s="91"/>
      <c r="VH135" s="91"/>
      <c r="VI135" s="91"/>
      <c r="VJ135" s="91"/>
      <c r="VK135" s="91"/>
      <c r="VL135" s="91"/>
      <c r="VM135" s="91"/>
      <c r="VN135" s="91"/>
      <c r="VO135" s="91"/>
      <c r="VP135" s="91"/>
      <c r="VQ135" s="91"/>
      <c r="VR135" s="91"/>
      <c r="VS135" s="91"/>
      <c r="VT135" s="91"/>
      <c r="VU135" s="91"/>
      <c r="VV135" s="91"/>
      <c r="VW135" s="91"/>
      <c r="VX135" s="91"/>
      <c r="VY135" s="91"/>
      <c r="VZ135" s="91"/>
      <c r="WA135" s="91"/>
      <c r="WB135" s="91"/>
      <c r="WC135" s="91"/>
      <c r="WD135" s="91"/>
      <c r="WE135" s="91"/>
      <c r="WF135" s="91"/>
      <c r="WG135" s="91"/>
      <c r="WH135" s="91"/>
      <c r="WI135" s="91"/>
      <c r="WJ135" s="91"/>
      <c r="WK135" s="91"/>
      <c r="WL135" s="91"/>
      <c r="WM135" s="91"/>
      <c r="WN135" s="91"/>
      <c r="WO135" s="91"/>
      <c r="WP135" s="91"/>
      <c r="WQ135" s="91"/>
      <c r="WR135" s="91"/>
      <c r="WS135" s="91"/>
      <c r="WT135" s="91"/>
      <c r="WU135" s="91"/>
      <c r="WV135" s="91"/>
      <c r="WW135" s="91"/>
      <c r="WX135" s="91"/>
      <c r="WY135" s="91"/>
      <c r="WZ135" s="91"/>
      <c r="XA135" s="91"/>
      <c r="XB135" s="91"/>
      <c r="XC135" s="91"/>
      <c r="XD135" s="91"/>
      <c r="XE135" s="91"/>
      <c r="XF135" s="91"/>
      <c r="XG135" s="91"/>
      <c r="XH135" s="91"/>
      <c r="XI135" s="91"/>
      <c r="XJ135" s="91"/>
      <c r="XK135" s="91"/>
      <c r="XL135" s="91"/>
      <c r="XM135" s="91"/>
      <c r="XN135" s="91"/>
      <c r="XO135" s="91"/>
      <c r="XP135" s="91"/>
      <c r="XQ135" s="91"/>
      <c r="XR135" s="91"/>
      <c r="XS135" s="91"/>
      <c r="XT135" s="91"/>
      <c r="XU135" s="91"/>
      <c r="XV135" s="91"/>
      <c r="XW135" s="91"/>
      <c r="XX135" s="91"/>
      <c r="XY135" s="91"/>
      <c r="XZ135" s="91"/>
      <c r="YA135" s="91"/>
      <c r="YB135" s="91"/>
      <c r="YC135" s="91"/>
      <c r="YD135" s="91"/>
      <c r="YE135" s="91"/>
      <c r="YF135" s="91"/>
      <c r="YG135" s="91"/>
      <c r="YH135" s="91"/>
      <c r="YI135" s="91"/>
      <c r="YJ135" s="91"/>
      <c r="YK135" s="91"/>
      <c r="YL135" s="91"/>
      <c r="YM135" s="91"/>
      <c r="YN135" s="91"/>
      <c r="YO135" s="91"/>
      <c r="YP135" s="91"/>
      <c r="YQ135" s="91"/>
      <c r="YR135" s="91"/>
      <c r="YS135" s="91"/>
      <c r="YT135" s="91"/>
      <c r="YU135" s="91"/>
      <c r="YV135" s="91"/>
      <c r="YW135" s="91"/>
      <c r="YX135" s="91"/>
      <c r="YY135" s="91"/>
      <c r="YZ135" s="91"/>
      <c r="ZA135" s="91"/>
      <c r="ZB135" s="91"/>
      <c r="ZC135" s="91"/>
      <c r="ZD135" s="91"/>
      <c r="ZE135" s="91"/>
      <c r="ZF135" s="91"/>
      <c r="ZG135" s="91"/>
      <c r="ZH135" s="91"/>
      <c r="ZI135" s="91"/>
      <c r="ZJ135" s="91"/>
      <c r="ZK135" s="91"/>
      <c r="ZL135" s="91"/>
      <c r="ZM135" s="91"/>
      <c r="ZN135" s="91"/>
      <c r="ZO135" s="91"/>
      <c r="ZP135" s="91"/>
      <c r="ZQ135" s="91"/>
      <c r="ZR135" s="91"/>
      <c r="ZS135" s="91"/>
      <c r="ZT135" s="91"/>
      <c r="ZU135" s="91"/>
      <c r="ZV135" s="91"/>
      <c r="ZW135" s="91"/>
      <c r="ZX135" s="91"/>
      <c r="ZY135" s="91"/>
      <c r="ZZ135" s="91"/>
      <c r="AAA135" s="91"/>
      <c r="AAB135" s="91"/>
      <c r="AAC135" s="91"/>
      <c r="AAD135" s="91"/>
      <c r="AAE135" s="91"/>
      <c r="AAF135" s="91"/>
      <c r="AAG135" s="91"/>
      <c r="AAH135" s="91"/>
      <c r="AAI135" s="91"/>
      <c r="AAJ135" s="91"/>
      <c r="AAK135" s="91"/>
      <c r="AAL135" s="91"/>
      <c r="AAM135" s="91"/>
      <c r="AAN135" s="91"/>
      <c r="AAO135" s="91"/>
      <c r="AAP135" s="91"/>
      <c r="AAQ135" s="91"/>
      <c r="AAR135" s="91"/>
      <c r="AAS135" s="91"/>
      <c r="AAT135" s="91"/>
      <c r="AAU135" s="91"/>
      <c r="AAV135" s="91"/>
      <c r="AAW135" s="91"/>
      <c r="AAX135" s="91"/>
      <c r="AAY135" s="91"/>
      <c r="AAZ135" s="91"/>
      <c r="ABA135" s="91"/>
      <c r="ABB135" s="91"/>
      <c r="ABC135" s="91"/>
      <c r="ABD135" s="91"/>
      <c r="ABE135" s="91"/>
      <c r="ABF135" s="91"/>
      <c r="ABG135" s="91"/>
      <c r="ABH135" s="91"/>
      <c r="ABI135" s="91"/>
      <c r="ABJ135" s="91"/>
      <c r="ABK135" s="91"/>
      <c r="ABL135" s="91"/>
      <c r="ABM135" s="91"/>
      <c r="ABN135" s="91"/>
      <c r="ABO135" s="91"/>
      <c r="ABP135" s="91"/>
      <c r="ABQ135" s="91"/>
      <c r="ABR135" s="91"/>
      <c r="ABS135" s="91"/>
      <c r="ABT135" s="91"/>
      <c r="ABU135" s="91"/>
      <c r="ABV135" s="91"/>
      <c r="ABW135" s="91"/>
      <c r="ABX135" s="91"/>
      <c r="ABY135" s="91"/>
      <c r="ABZ135" s="91"/>
      <c r="ACA135" s="91"/>
      <c r="ACB135" s="91"/>
      <c r="ACC135" s="91"/>
      <c r="ACD135" s="91"/>
      <c r="ACE135" s="91"/>
      <c r="ACF135" s="91"/>
      <c r="ACG135" s="91"/>
      <c r="ACH135" s="91"/>
      <c r="ACI135" s="91"/>
      <c r="ACJ135" s="91"/>
      <c r="ACK135" s="91"/>
      <c r="ACL135" s="91"/>
      <c r="ACM135" s="91"/>
      <c r="ACN135" s="91"/>
      <c r="ACO135" s="91"/>
      <c r="ACP135" s="91"/>
      <c r="ACQ135" s="91"/>
      <c r="ACR135" s="91"/>
      <c r="ACS135" s="91"/>
      <c r="ACT135" s="91"/>
      <c r="ACU135" s="91"/>
      <c r="ACV135" s="91"/>
      <c r="ACW135" s="91"/>
      <c r="ACX135" s="91"/>
      <c r="ACY135" s="91"/>
      <c r="ACZ135" s="91"/>
      <c r="ADA135" s="91"/>
      <c r="ADB135" s="91"/>
      <c r="ADC135" s="91"/>
      <c r="ADD135" s="91"/>
      <c r="ADE135" s="91"/>
      <c r="ADF135" s="91"/>
      <c r="ADG135" s="91"/>
      <c r="ADH135" s="91"/>
      <c r="ADI135" s="91"/>
      <c r="ADJ135" s="91"/>
      <c r="ADK135" s="91"/>
      <c r="ADL135" s="91"/>
      <c r="ADM135" s="91"/>
      <c r="ADN135" s="91"/>
      <c r="ADO135" s="91"/>
      <c r="ADP135" s="91"/>
      <c r="ADQ135" s="91"/>
      <c r="ADR135" s="91"/>
      <c r="ADS135" s="91"/>
      <c r="ADT135" s="91"/>
      <c r="ADU135" s="91"/>
      <c r="ADV135" s="91"/>
      <c r="ADW135" s="91"/>
      <c r="ADX135" s="91"/>
      <c r="ADY135" s="91"/>
      <c r="ADZ135" s="91"/>
      <c r="AEA135" s="91"/>
      <c r="AEB135" s="91"/>
      <c r="AEC135" s="91"/>
      <c r="AED135" s="91"/>
      <c r="AEE135" s="91"/>
      <c r="AEF135" s="91"/>
      <c r="AEG135" s="91"/>
      <c r="AEH135" s="91"/>
      <c r="AEI135" s="91"/>
      <c r="AEJ135" s="91"/>
      <c r="AEK135" s="91"/>
      <c r="AEL135" s="91"/>
      <c r="AEM135" s="91"/>
      <c r="AEN135" s="91"/>
      <c r="AEO135" s="91"/>
      <c r="AEP135" s="91"/>
      <c r="AEQ135" s="91"/>
      <c r="AER135" s="91"/>
      <c r="AES135" s="91"/>
      <c r="AET135" s="91"/>
      <c r="AEU135" s="91"/>
      <c r="AEV135" s="91"/>
      <c r="AEW135" s="91"/>
      <c r="AEX135" s="91"/>
      <c r="AEY135" s="91"/>
      <c r="AEZ135" s="91"/>
      <c r="AFA135" s="91"/>
      <c r="AFB135" s="91"/>
      <c r="AFC135" s="91"/>
      <c r="AFD135" s="91"/>
      <c r="AFE135" s="91"/>
      <c r="AFF135" s="91"/>
      <c r="AFG135" s="91"/>
      <c r="AFH135" s="91"/>
      <c r="AFI135" s="91"/>
      <c r="AFJ135" s="91"/>
      <c r="AFK135" s="91"/>
      <c r="AFL135" s="91"/>
      <c r="AFM135" s="91"/>
      <c r="AFN135" s="91"/>
      <c r="AFO135" s="91"/>
      <c r="AFP135" s="91"/>
      <c r="AFQ135" s="91"/>
      <c r="AFR135" s="91"/>
      <c r="AFS135" s="91"/>
      <c r="AFT135" s="91"/>
      <c r="AFU135" s="91"/>
      <c r="AFV135" s="91"/>
      <c r="AFW135" s="91"/>
      <c r="AFX135" s="91"/>
      <c r="AFY135" s="91"/>
      <c r="AFZ135" s="91"/>
      <c r="AGA135" s="91"/>
      <c r="AGB135" s="91"/>
      <c r="AGC135" s="91"/>
      <c r="AGD135" s="91"/>
      <c r="AGE135" s="91"/>
      <c r="AGF135" s="91"/>
      <c r="AGG135" s="91"/>
      <c r="AGH135" s="91"/>
      <c r="AGI135" s="91"/>
      <c r="AGJ135" s="91"/>
      <c r="AGK135" s="91"/>
      <c r="AGL135" s="91"/>
      <c r="AGM135" s="91"/>
      <c r="AGN135" s="91"/>
      <c r="AGO135" s="91"/>
      <c r="AGP135" s="91"/>
      <c r="AGQ135" s="91"/>
      <c r="AGR135" s="91"/>
      <c r="AGS135" s="91"/>
      <c r="AGT135" s="91"/>
      <c r="AGU135" s="91"/>
      <c r="AGV135" s="91"/>
      <c r="AGW135" s="91"/>
      <c r="AGX135" s="91"/>
      <c r="AGY135" s="91"/>
      <c r="AGZ135" s="91"/>
      <c r="AHA135" s="91"/>
      <c r="AHB135" s="91"/>
      <c r="AHC135" s="91"/>
      <c r="AHD135" s="91"/>
      <c r="AHE135" s="91"/>
      <c r="AHF135" s="91"/>
      <c r="AHG135" s="91"/>
      <c r="AHH135" s="91"/>
      <c r="AHI135" s="91"/>
      <c r="AHJ135" s="91"/>
      <c r="AHK135" s="91"/>
      <c r="AHL135" s="91"/>
      <c r="AHM135" s="91"/>
      <c r="AHN135" s="91"/>
      <c r="AHO135" s="91"/>
      <c r="AHP135" s="91"/>
      <c r="AHQ135" s="91"/>
      <c r="AHR135" s="91"/>
      <c r="AHS135" s="91"/>
      <c r="AHT135" s="91"/>
      <c r="AHU135" s="91"/>
      <c r="AHV135" s="91"/>
      <c r="AHW135" s="91"/>
      <c r="AHX135" s="91"/>
      <c r="AHY135" s="91"/>
      <c r="AHZ135" s="91"/>
      <c r="AIA135" s="91"/>
      <c r="AIB135" s="91"/>
      <c r="AIC135" s="91"/>
      <c r="AID135" s="91"/>
      <c r="AIE135" s="91"/>
      <c r="AIF135" s="91"/>
      <c r="AIG135" s="91"/>
      <c r="AIH135" s="91"/>
      <c r="AII135" s="91"/>
      <c r="AIJ135" s="91"/>
      <c r="AIK135" s="91"/>
      <c r="AIL135" s="91"/>
      <c r="AIM135" s="91"/>
      <c r="AIN135" s="91"/>
      <c r="AIO135" s="91"/>
      <c r="AIP135" s="91"/>
      <c r="AIQ135" s="91"/>
      <c r="AIR135" s="91"/>
      <c r="AIS135" s="91"/>
      <c r="AIT135" s="91"/>
      <c r="AIU135" s="91"/>
      <c r="AIV135" s="91"/>
      <c r="AIW135" s="91"/>
      <c r="AIX135" s="91"/>
      <c r="AIY135" s="91"/>
      <c r="AIZ135" s="91"/>
      <c r="AJA135" s="91"/>
      <c r="AJB135" s="91"/>
      <c r="AJC135" s="91"/>
      <c r="AJD135" s="91"/>
      <c r="AJE135" s="91"/>
      <c r="AJF135" s="91"/>
      <c r="AJG135" s="91"/>
      <c r="AJH135" s="91"/>
      <c r="AJI135" s="91"/>
      <c r="AJJ135" s="91"/>
      <c r="AJK135" s="91"/>
      <c r="AJL135" s="91"/>
      <c r="AJM135" s="91"/>
      <c r="AJN135" s="91"/>
      <c r="AJO135" s="91"/>
      <c r="AJP135" s="91"/>
      <c r="AJQ135" s="91"/>
      <c r="AJR135" s="91"/>
      <c r="AJS135" s="91"/>
      <c r="AJT135" s="91"/>
      <c r="AJU135" s="91"/>
      <c r="AJV135" s="91"/>
      <c r="AJW135" s="91"/>
      <c r="AJX135" s="91"/>
      <c r="AJY135" s="91"/>
      <c r="AJZ135" s="91"/>
      <c r="AKA135" s="91"/>
      <c r="AKB135" s="91"/>
      <c r="AKC135" s="91"/>
      <c r="AKD135" s="91"/>
      <c r="AKE135" s="91"/>
      <c r="AKF135" s="91"/>
      <c r="AKG135" s="91"/>
      <c r="AKH135" s="91"/>
      <c r="AKI135" s="91"/>
      <c r="AKJ135" s="91"/>
      <c r="AKK135" s="91"/>
      <c r="AKL135" s="91"/>
      <c r="AKM135" s="91"/>
      <c r="AKN135" s="91"/>
      <c r="AKO135" s="91"/>
      <c r="AKP135" s="91"/>
      <c r="AKQ135" s="91"/>
      <c r="AKR135" s="91"/>
      <c r="AKS135" s="91"/>
      <c r="AKT135" s="91"/>
      <c r="AKU135" s="91"/>
      <c r="AKV135" s="91"/>
      <c r="AKW135" s="91"/>
      <c r="AKX135" s="91"/>
      <c r="AKY135" s="91"/>
      <c r="AKZ135" s="91"/>
      <c r="ALA135" s="91"/>
      <c r="ALB135" s="91"/>
      <c r="ALC135" s="91"/>
      <c r="ALD135" s="91"/>
      <c r="ALE135" s="91"/>
      <c r="ALF135" s="91"/>
      <c r="ALG135" s="91"/>
      <c r="ALH135" s="91"/>
      <c r="ALI135" s="91"/>
      <c r="ALJ135" s="91"/>
      <c r="ALK135" s="91"/>
      <c r="ALL135" s="91"/>
      <c r="ALM135" s="91"/>
      <c r="ALN135" s="91"/>
      <c r="ALO135" s="91"/>
      <c r="ALP135" s="91"/>
      <c r="ALQ135" s="91"/>
      <c r="ALR135" s="91"/>
      <c r="ALS135" s="91"/>
      <c r="ALT135" s="91"/>
      <c r="ALU135" s="91"/>
      <c r="ALV135" s="91"/>
      <c r="ALW135" s="91"/>
      <c r="ALX135" s="91"/>
      <c r="ALY135" s="91"/>
      <c r="ALZ135" s="91"/>
      <c r="AMA135" s="91"/>
      <c r="AMB135" s="91"/>
      <c r="AMC135" s="91"/>
      <c r="AMD135" s="91"/>
      <c r="AME135" s="91"/>
      <c r="AMF135" s="91"/>
      <c r="AMG135" s="91"/>
      <c r="AMH135" s="91"/>
      <c r="AMI135" s="91"/>
      <c r="AMJ135" s="91"/>
      <c r="AMK135" s="91"/>
      <c r="AML135" s="91"/>
      <c r="AMM135" s="91"/>
      <c r="AMN135" s="91"/>
      <c r="AMO135" s="91"/>
      <c r="AMP135" s="91"/>
      <c r="AMQ135" s="91"/>
      <c r="AMR135" s="91"/>
      <c r="AMS135" s="91"/>
      <c r="AMT135" s="91"/>
      <c r="AMU135" s="91"/>
      <c r="AMV135" s="91"/>
      <c r="AMW135" s="91"/>
      <c r="AMX135" s="91"/>
      <c r="AMY135" s="91"/>
      <c r="AMZ135" s="91"/>
      <c r="ANA135" s="91"/>
      <c r="ANB135" s="91"/>
      <c r="ANC135" s="91"/>
      <c r="AND135" s="91"/>
      <c r="ANE135" s="91"/>
      <c r="ANF135" s="91"/>
      <c r="ANG135" s="91"/>
      <c r="ANH135" s="91"/>
      <c r="ANI135" s="91"/>
      <c r="ANJ135" s="91"/>
      <c r="ANK135" s="91"/>
      <c r="ANL135" s="91"/>
      <c r="ANM135" s="91"/>
      <c r="ANN135" s="91"/>
      <c r="ANO135" s="91"/>
      <c r="ANP135" s="91"/>
      <c r="ANQ135" s="91"/>
      <c r="ANR135" s="91"/>
      <c r="ANS135" s="91"/>
      <c r="ANT135" s="91"/>
      <c r="ANU135" s="91"/>
      <c r="ANV135" s="91"/>
      <c r="ANW135" s="91"/>
      <c r="ANX135" s="91"/>
      <c r="ANY135" s="91"/>
      <c r="ANZ135" s="91"/>
      <c r="AOA135" s="91"/>
      <c r="AOB135" s="91"/>
      <c r="AOC135" s="91"/>
      <c r="AOD135" s="91"/>
      <c r="AOE135" s="91"/>
      <c r="AOF135" s="91"/>
      <c r="AOG135" s="91"/>
      <c r="AOH135" s="91"/>
      <c r="AOI135" s="91"/>
      <c r="AOJ135" s="91"/>
      <c r="AOK135" s="91"/>
      <c r="AOL135" s="91"/>
      <c r="AOM135" s="91"/>
      <c r="AON135" s="91"/>
      <c r="AOO135" s="91"/>
      <c r="AOP135" s="91"/>
      <c r="AOQ135" s="91"/>
      <c r="AOR135" s="91"/>
      <c r="AOS135" s="91"/>
      <c r="AOT135" s="91"/>
      <c r="AOU135" s="91"/>
      <c r="AOV135" s="91"/>
      <c r="AOW135" s="91"/>
      <c r="AOX135" s="91"/>
      <c r="AOY135" s="91"/>
      <c r="AOZ135" s="91"/>
      <c r="APA135" s="91"/>
      <c r="APB135" s="91"/>
      <c r="APC135" s="91"/>
      <c r="APD135" s="91"/>
      <c r="APE135" s="91"/>
      <c r="APF135" s="91"/>
      <c r="APG135" s="91"/>
      <c r="APH135" s="91"/>
      <c r="API135" s="91"/>
      <c r="APJ135" s="91"/>
      <c r="APK135" s="91"/>
      <c r="APL135" s="91"/>
      <c r="APM135" s="91"/>
      <c r="APN135" s="91"/>
      <c r="APO135" s="91"/>
      <c r="APP135" s="91"/>
      <c r="APQ135" s="91"/>
      <c r="APR135" s="91"/>
      <c r="APS135" s="91"/>
      <c r="APT135" s="91"/>
      <c r="APU135" s="91"/>
      <c r="APV135" s="91"/>
      <c r="APW135" s="91"/>
      <c r="APX135" s="91"/>
      <c r="APY135" s="91"/>
      <c r="APZ135" s="91"/>
      <c r="AQA135" s="91"/>
      <c r="AQB135" s="91"/>
      <c r="AQC135" s="91"/>
      <c r="AQD135" s="91"/>
      <c r="AQE135" s="91"/>
      <c r="AQF135" s="91"/>
      <c r="AQG135" s="91"/>
      <c r="AQH135" s="91"/>
      <c r="AQI135" s="91"/>
      <c r="AQJ135" s="91"/>
      <c r="AQK135" s="91"/>
      <c r="AQL135" s="91"/>
      <c r="AQM135" s="91"/>
      <c r="AQN135" s="91"/>
      <c r="AQO135" s="91"/>
      <c r="AQP135" s="91"/>
      <c r="AQQ135" s="91"/>
      <c r="AQR135" s="91"/>
      <c r="AQS135" s="91"/>
      <c r="AQT135" s="91"/>
      <c r="AQU135" s="91"/>
      <c r="AQV135" s="91"/>
      <c r="AQW135" s="91"/>
      <c r="AQX135" s="91"/>
      <c r="AQY135" s="91"/>
      <c r="AQZ135" s="91"/>
      <c r="ARA135" s="91"/>
      <c r="ARB135" s="91"/>
      <c r="ARC135" s="91"/>
      <c r="ARD135" s="91"/>
      <c r="ARE135" s="91"/>
      <c r="ARF135" s="91"/>
      <c r="ARG135" s="91"/>
      <c r="ARH135" s="91"/>
      <c r="ARI135" s="91"/>
      <c r="ARJ135" s="91"/>
      <c r="ARK135" s="91"/>
      <c r="ARL135" s="91"/>
      <c r="ARM135" s="91"/>
      <c r="ARN135" s="91"/>
      <c r="ARO135" s="91"/>
      <c r="ARP135" s="91"/>
      <c r="ARQ135" s="91"/>
      <c r="ARR135" s="91"/>
      <c r="ARS135" s="91"/>
      <c r="ART135" s="91"/>
      <c r="ARU135" s="91"/>
      <c r="ARV135" s="91"/>
      <c r="ARW135" s="91"/>
      <c r="ARX135" s="91"/>
      <c r="ARY135" s="91"/>
      <c r="ARZ135" s="91"/>
      <c r="ASA135" s="91"/>
      <c r="ASB135" s="91"/>
      <c r="ASC135" s="91"/>
      <c r="ASD135" s="91"/>
      <c r="ASE135" s="91"/>
      <c r="ASF135" s="91"/>
      <c r="ASG135" s="91"/>
      <c r="ASH135" s="91"/>
      <c r="ASI135" s="91"/>
      <c r="ASJ135" s="91"/>
      <c r="ASK135" s="91"/>
      <c r="ASL135" s="91"/>
      <c r="ASM135" s="91"/>
      <c r="ASN135" s="91"/>
      <c r="ASO135" s="91"/>
      <c r="ASP135" s="91"/>
      <c r="ASQ135" s="91"/>
      <c r="ASR135" s="91"/>
      <c r="ASS135" s="91"/>
      <c r="AST135" s="91"/>
      <c r="ASU135" s="91"/>
      <c r="ASV135" s="91"/>
      <c r="ASW135" s="91"/>
      <c r="ASX135" s="91"/>
      <c r="ASY135" s="91"/>
      <c r="ASZ135" s="91"/>
      <c r="ATA135" s="91"/>
      <c r="ATB135" s="91"/>
      <c r="ATC135" s="91"/>
      <c r="ATD135" s="91"/>
      <c r="ATE135" s="91"/>
      <c r="ATF135" s="91"/>
      <c r="ATG135" s="91"/>
      <c r="ATH135" s="91"/>
      <c r="ATI135" s="91"/>
      <c r="ATJ135" s="91"/>
      <c r="ATK135" s="91"/>
      <c r="ATL135" s="91"/>
      <c r="ATM135" s="91"/>
      <c r="ATN135" s="91"/>
      <c r="ATO135" s="91"/>
      <c r="ATP135" s="91"/>
      <c r="ATQ135" s="91"/>
      <c r="ATR135" s="91"/>
      <c r="ATS135" s="91"/>
      <c r="ATT135" s="91"/>
      <c r="ATU135" s="91"/>
      <c r="ATV135" s="91"/>
      <c r="ATW135" s="91"/>
      <c r="ATX135" s="91"/>
      <c r="ATY135" s="91"/>
      <c r="ATZ135" s="91"/>
      <c r="AUA135" s="91"/>
      <c r="AUB135" s="91"/>
      <c r="AUC135" s="91"/>
      <c r="AUD135" s="91"/>
      <c r="AUE135" s="91"/>
      <c r="AUF135" s="91"/>
      <c r="AUG135" s="91"/>
      <c r="AUH135" s="91"/>
      <c r="AUI135" s="91"/>
      <c r="AUJ135" s="91"/>
      <c r="AUK135" s="91"/>
      <c r="AUL135" s="91"/>
      <c r="AUM135" s="91"/>
      <c r="AUN135" s="91"/>
      <c r="AUO135" s="91"/>
      <c r="AUP135" s="91"/>
      <c r="AUQ135" s="91"/>
      <c r="AUR135" s="91"/>
      <c r="AUS135" s="91"/>
      <c r="AUT135" s="91"/>
      <c r="AUU135" s="91"/>
      <c r="AUV135" s="91"/>
      <c r="AUW135" s="91"/>
      <c r="AUX135" s="91"/>
      <c r="AUY135" s="91"/>
      <c r="AUZ135" s="91"/>
      <c r="AVA135" s="91"/>
      <c r="AVB135" s="91"/>
      <c r="AVC135" s="91"/>
      <c r="AVD135" s="91"/>
      <c r="AVE135" s="91"/>
      <c r="AVF135" s="91"/>
      <c r="AVG135" s="91"/>
      <c r="AVH135" s="91"/>
      <c r="AVI135" s="91"/>
      <c r="AVJ135" s="91"/>
      <c r="AVK135" s="91"/>
      <c r="AVL135" s="91"/>
      <c r="AVM135" s="91"/>
      <c r="AVN135" s="91"/>
      <c r="AVO135" s="91"/>
      <c r="AVP135" s="91"/>
      <c r="AVQ135" s="91"/>
      <c r="AVR135" s="91"/>
      <c r="AVS135" s="91"/>
      <c r="AVT135" s="91"/>
      <c r="AVU135" s="91"/>
      <c r="AVV135" s="91"/>
      <c r="AVW135" s="91"/>
      <c r="AVX135" s="91"/>
      <c r="AVY135" s="91"/>
      <c r="AVZ135" s="91"/>
      <c r="AWA135" s="91"/>
      <c r="AWB135" s="91"/>
      <c r="AWC135" s="91"/>
      <c r="AWD135" s="91"/>
      <c r="AWE135" s="91"/>
      <c r="AWF135" s="91"/>
      <c r="AWG135" s="91"/>
      <c r="AWH135" s="91"/>
      <c r="AWI135" s="91"/>
      <c r="AWJ135" s="91"/>
      <c r="AWK135" s="91"/>
      <c r="AWL135" s="91"/>
      <c r="AWM135" s="91"/>
      <c r="AWN135" s="91"/>
      <c r="AWO135" s="91"/>
      <c r="AWP135" s="91"/>
      <c r="AWQ135" s="91"/>
      <c r="AWR135" s="91"/>
      <c r="AWS135" s="91"/>
      <c r="AWT135" s="91"/>
      <c r="AWU135" s="91"/>
      <c r="AWV135" s="91"/>
      <c r="AWW135" s="91"/>
      <c r="AWX135" s="91"/>
      <c r="AWY135" s="91"/>
      <c r="AWZ135" s="91"/>
      <c r="AXA135" s="91"/>
      <c r="AXB135" s="91"/>
      <c r="AXC135" s="91"/>
      <c r="AXD135" s="91"/>
      <c r="AXE135" s="91"/>
      <c r="AXF135" s="91"/>
      <c r="AXG135" s="91"/>
      <c r="AXH135" s="91"/>
      <c r="AXI135" s="91"/>
      <c r="AXJ135" s="91"/>
      <c r="AXK135" s="91"/>
      <c r="AXL135" s="91"/>
      <c r="AXM135" s="91"/>
      <c r="AXN135" s="91"/>
      <c r="AXO135" s="91"/>
      <c r="AXP135" s="91"/>
      <c r="AXQ135" s="91"/>
      <c r="AXR135" s="91"/>
      <c r="AXS135" s="91"/>
      <c r="AXT135" s="91"/>
      <c r="AXU135" s="91"/>
      <c r="AXV135" s="91"/>
      <c r="AXW135" s="91"/>
      <c r="AXX135" s="91"/>
      <c r="AXY135" s="91"/>
      <c r="AXZ135" s="91"/>
      <c r="AYA135" s="91"/>
      <c r="AYB135" s="91"/>
      <c r="AYC135" s="91"/>
      <c r="AYD135" s="91"/>
      <c r="AYE135" s="91"/>
      <c r="AYF135" s="91"/>
      <c r="AYG135" s="91"/>
      <c r="AYH135" s="91"/>
      <c r="AYI135" s="91"/>
      <c r="AYJ135" s="91"/>
      <c r="AYK135" s="91"/>
      <c r="AYL135" s="91"/>
      <c r="AYM135" s="91"/>
      <c r="AYN135" s="91"/>
      <c r="AYO135" s="91"/>
      <c r="AYP135" s="91"/>
      <c r="AYQ135" s="91"/>
      <c r="AYR135" s="91"/>
      <c r="AYS135" s="91"/>
      <c r="AYT135" s="91"/>
      <c r="AYU135" s="91"/>
      <c r="AYV135" s="91"/>
      <c r="AYW135" s="91"/>
      <c r="AYX135" s="91"/>
      <c r="AYY135" s="91"/>
      <c r="AYZ135" s="91"/>
      <c r="AZA135" s="91"/>
      <c r="AZB135" s="91"/>
      <c r="AZC135" s="91"/>
      <c r="AZD135" s="91"/>
      <c r="AZE135" s="91"/>
      <c r="AZF135" s="91"/>
      <c r="AZG135" s="91"/>
      <c r="AZH135" s="91"/>
      <c r="AZI135" s="91"/>
      <c r="AZJ135" s="91"/>
      <c r="AZK135" s="91"/>
      <c r="AZL135" s="91"/>
      <c r="AZM135" s="91"/>
      <c r="AZN135" s="91"/>
      <c r="AZO135" s="91"/>
      <c r="AZP135" s="91"/>
      <c r="AZQ135" s="91"/>
      <c r="AZR135" s="91"/>
      <c r="AZS135" s="91"/>
      <c r="AZT135" s="91"/>
      <c r="AZU135" s="91"/>
      <c r="AZV135" s="91"/>
      <c r="AZW135" s="91"/>
      <c r="AZX135" s="91"/>
      <c r="AZY135" s="91"/>
      <c r="AZZ135" s="91"/>
      <c r="BAA135" s="91"/>
      <c r="BAB135" s="91"/>
      <c r="BAC135" s="91"/>
      <c r="BAD135" s="91"/>
      <c r="BAE135" s="91"/>
      <c r="BAF135" s="91"/>
      <c r="BAG135" s="91"/>
      <c r="BAH135" s="91"/>
      <c r="BAI135" s="91"/>
      <c r="BAJ135" s="91"/>
      <c r="BAK135" s="91"/>
      <c r="BAL135" s="91"/>
      <c r="BAM135" s="91"/>
      <c r="BAN135" s="91"/>
      <c r="BAO135" s="91"/>
      <c r="BAP135" s="91"/>
      <c r="BAQ135" s="91"/>
      <c r="BAR135" s="91"/>
      <c r="BAS135" s="91"/>
      <c r="BAT135" s="91"/>
      <c r="BAU135" s="91"/>
      <c r="BAV135" s="91"/>
      <c r="BAW135" s="91"/>
      <c r="BAX135" s="91"/>
      <c r="BAY135" s="91"/>
      <c r="BAZ135" s="91"/>
      <c r="BBA135" s="91"/>
      <c r="BBB135" s="91"/>
      <c r="BBC135" s="91"/>
      <c r="BBD135" s="91"/>
      <c r="BBE135" s="91"/>
      <c r="BBF135" s="91"/>
      <c r="BBG135" s="91"/>
      <c r="BBH135" s="91"/>
      <c r="BBI135" s="91"/>
      <c r="BBJ135" s="91"/>
      <c r="BBK135" s="91"/>
      <c r="BBL135" s="91"/>
      <c r="BBM135" s="91"/>
      <c r="BBN135" s="91"/>
      <c r="BBO135" s="91"/>
      <c r="BBP135" s="91"/>
      <c r="BBQ135" s="91"/>
      <c r="BBR135" s="91"/>
      <c r="BBS135" s="91"/>
      <c r="BBT135" s="91"/>
      <c r="BBU135" s="91"/>
      <c r="BBV135" s="91"/>
      <c r="BBW135" s="91"/>
      <c r="BBX135" s="91"/>
      <c r="BBY135" s="91"/>
      <c r="BBZ135" s="91"/>
      <c r="BCA135" s="91"/>
      <c r="BCB135" s="91"/>
      <c r="BCC135" s="91"/>
      <c r="BCD135" s="91"/>
      <c r="BCE135" s="91"/>
      <c r="BCF135" s="91"/>
      <c r="BCG135" s="91"/>
      <c r="BCH135" s="91"/>
      <c r="BCI135" s="91"/>
      <c r="BCJ135" s="91"/>
      <c r="BCK135" s="91"/>
      <c r="BCL135" s="91"/>
      <c r="BCM135" s="91"/>
      <c r="BCN135" s="91"/>
      <c r="BCO135" s="91"/>
      <c r="BCP135" s="91"/>
      <c r="BCQ135" s="91"/>
      <c r="BCR135" s="91"/>
      <c r="BCS135" s="91"/>
      <c r="BCT135" s="91"/>
      <c r="BCU135" s="91"/>
      <c r="BCV135" s="91"/>
      <c r="BCW135" s="91"/>
      <c r="BCX135" s="91"/>
      <c r="BCY135" s="91"/>
      <c r="BCZ135" s="91"/>
      <c r="BDA135" s="91"/>
      <c r="BDB135" s="91"/>
      <c r="BDC135" s="91"/>
      <c r="BDD135" s="91"/>
      <c r="BDE135" s="91"/>
      <c r="BDF135" s="91"/>
      <c r="BDG135" s="91"/>
      <c r="BDH135" s="91"/>
      <c r="BDI135" s="91"/>
      <c r="BDJ135" s="91"/>
      <c r="BDK135" s="91"/>
      <c r="BDL135" s="91"/>
      <c r="BDM135" s="91"/>
      <c r="BDN135" s="91"/>
      <c r="BDO135" s="91"/>
      <c r="BDP135" s="91"/>
      <c r="BDQ135" s="91"/>
      <c r="BDR135" s="91"/>
      <c r="BDS135" s="91"/>
      <c r="BDT135" s="91"/>
      <c r="BDU135" s="91"/>
      <c r="BDV135" s="91"/>
      <c r="BDW135" s="91"/>
      <c r="BDX135" s="91"/>
      <c r="BDY135" s="91"/>
      <c r="BDZ135" s="91"/>
      <c r="BEA135" s="91"/>
      <c r="BEB135" s="91"/>
      <c r="BEC135" s="91"/>
      <c r="BED135" s="91"/>
      <c r="BEE135" s="91"/>
      <c r="BEF135" s="91"/>
      <c r="BEG135" s="91"/>
      <c r="BEH135" s="91"/>
      <c r="BEI135" s="91"/>
      <c r="BEJ135" s="91"/>
      <c r="BEK135" s="91"/>
      <c r="BEL135" s="91"/>
      <c r="BEM135" s="91"/>
      <c r="BEN135" s="91"/>
      <c r="BEO135" s="91"/>
      <c r="BEP135" s="91"/>
      <c r="BEQ135" s="91"/>
      <c r="BER135" s="91"/>
      <c r="BES135" s="91"/>
      <c r="BET135" s="91"/>
      <c r="BEU135" s="91"/>
      <c r="BEV135" s="91"/>
      <c r="BEW135" s="91"/>
      <c r="BEX135" s="91"/>
      <c r="BEY135" s="91"/>
      <c r="BEZ135" s="91"/>
      <c r="BFA135" s="91"/>
      <c r="BFB135" s="91"/>
      <c r="BFC135" s="91"/>
      <c r="BFD135" s="91"/>
      <c r="BFE135" s="91"/>
      <c r="BFF135" s="91"/>
      <c r="BFG135" s="91"/>
      <c r="BFH135" s="91"/>
      <c r="BFI135" s="91"/>
      <c r="BFJ135" s="91"/>
      <c r="BFK135" s="91"/>
      <c r="BFL135" s="91"/>
      <c r="BFM135" s="91"/>
      <c r="BFN135" s="91"/>
      <c r="BFO135" s="91"/>
      <c r="BFP135" s="91"/>
      <c r="BFQ135" s="91"/>
      <c r="BFR135" s="91"/>
      <c r="BFS135" s="91"/>
      <c r="BFT135" s="91"/>
      <c r="BFU135" s="91"/>
      <c r="BFV135" s="91"/>
      <c r="BFW135" s="91"/>
      <c r="BFX135" s="91"/>
      <c r="BFY135" s="91"/>
      <c r="BFZ135" s="91"/>
      <c r="BGA135" s="91"/>
      <c r="BGB135" s="91"/>
      <c r="BGC135" s="91"/>
      <c r="BGD135" s="91"/>
      <c r="BGE135" s="91"/>
      <c r="BGF135" s="91"/>
      <c r="BGG135" s="91"/>
      <c r="BGH135" s="91"/>
      <c r="BGI135" s="91"/>
      <c r="BGJ135" s="91"/>
      <c r="BGK135" s="91"/>
      <c r="BGL135" s="91"/>
      <c r="BGM135" s="91"/>
      <c r="BGN135" s="91"/>
      <c r="BGO135" s="91"/>
      <c r="BGP135" s="91"/>
      <c r="BGQ135" s="91"/>
      <c r="BGR135" s="91"/>
      <c r="BGS135" s="91"/>
      <c r="BGT135" s="91"/>
      <c r="BGU135" s="91"/>
      <c r="BGV135" s="91"/>
      <c r="BGW135" s="91"/>
      <c r="BGX135" s="91"/>
      <c r="BGY135" s="91"/>
      <c r="BGZ135" s="91"/>
      <c r="BHA135" s="91"/>
      <c r="BHB135" s="91"/>
      <c r="BHC135" s="91"/>
      <c r="BHD135" s="91"/>
      <c r="BHE135" s="91"/>
      <c r="BHF135" s="91"/>
      <c r="BHG135" s="91"/>
      <c r="BHH135" s="91"/>
      <c r="BHI135" s="91"/>
      <c r="BHJ135" s="91"/>
      <c r="BHK135" s="91"/>
      <c r="BHL135" s="91"/>
      <c r="BHM135" s="91"/>
      <c r="BHN135" s="91"/>
      <c r="BHO135" s="91"/>
      <c r="BHP135" s="91"/>
      <c r="BHQ135" s="91"/>
      <c r="BHR135" s="91"/>
      <c r="BHS135" s="91"/>
      <c r="BHT135" s="91"/>
      <c r="BHU135" s="91"/>
      <c r="BHV135" s="91"/>
      <c r="BHW135" s="91"/>
      <c r="BHX135" s="91"/>
      <c r="BHY135" s="91"/>
      <c r="BHZ135" s="91"/>
      <c r="BIA135" s="91"/>
      <c r="BIB135" s="91"/>
      <c r="BIC135" s="91"/>
      <c r="BID135" s="91"/>
      <c r="BIE135" s="91"/>
      <c r="BIF135" s="91"/>
      <c r="BIG135" s="91"/>
      <c r="BIH135" s="91"/>
      <c r="BII135" s="91"/>
      <c r="BIJ135" s="91"/>
      <c r="BIK135" s="91"/>
      <c r="BIL135" s="91"/>
      <c r="BIM135" s="91"/>
      <c r="BIN135" s="91"/>
      <c r="BIO135" s="91"/>
      <c r="BIP135" s="91"/>
      <c r="BIQ135" s="91"/>
      <c r="BIR135" s="91"/>
      <c r="BIS135" s="91"/>
      <c r="BIT135" s="91"/>
      <c r="BIU135" s="91"/>
      <c r="BIV135" s="91"/>
      <c r="BIW135" s="91"/>
      <c r="BIX135" s="91"/>
      <c r="BIY135" s="91"/>
      <c r="BIZ135" s="91"/>
      <c r="BJA135" s="91"/>
      <c r="BJB135" s="91"/>
      <c r="BJC135" s="91"/>
      <c r="BJD135" s="91"/>
      <c r="BJE135" s="91"/>
      <c r="BJF135" s="91"/>
      <c r="BJG135" s="91"/>
      <c r="BJH135" s="91"/>
      <c r="BJI135" s="91"/>
      <c r="BJJ135" s="91"/>
      <c r="BJK135" s="91"/>
      <c r="BJL135" s="91"/>
      <c r="BJM135" s="91"/>
      <c r="BJN135" s="91"/>
      <c r="BJO135" s="91"/>
      <c r="BJP135" s="91"/>
      <c r="BJQ135" s="91"/>
      <c r="BJR135" s="91"/>
      <c r="BJS135" s="91"/>
      <c r="BJT135" s="91"/>
      <c r="BJU135" s="91"/>
      <c r="BJV135" s="91"/>
      <c r="BJW135" s="91"/>
      <c r="BJX135" s="91"/>
      <c r="BJY135" s="91"/>
      <c r="BJZ135" s="91"/>
      <c r="BKA135" s="91"/>
      <c r="BKB135" s="91"/>
      <c r="BKC135" s="91"/>
      <c r="BKD135" s="91"/>
      <c r="BKE135" s="91"/>
      <c r="BKF135" s="91"/>
      <c r="BKG135" s="91"/>
      <c r="BKH135" s="91"/>
      <c r="BKI135" s="91"/>
      <c r="BKJ135" s="91"/>
      <c r="BKK135" s="91"/>
      <c r="BKL135" s="91"/>
      <c r="BKM135" s="91"/>
      <c r="BKN135" s="91"/>
      <c r="BKO135" s="91"/>
      <c r="BKP135" s="91"/>
      <c r="BKQ135" s="91"/>
      <c r="BKR135" s="91"/>
      <c r="BKS135" s="91"/>
      <c r="BKT135" s="91"/>
      <c r="BKU135" s="91"/>
      <c r="BKV135" s="91"/>
      <c r="BKW135" s="91"/>
      <c r="BKX135" s="91"/>
      <c r="BKY135" s="91"/>
      <c r="BKZ135" s="91"/>
      <c r="BLA135" s="91"/>
      <c r="BLB135" s="91"/>
      <c r="BLC135" s="91"/>
      <c r="BLD135" s="91"/>
      <c r="BLE135" s="91"/>
      <c r="BLF135" s="91"/>
      <c r="BLG135" s="91"/>
      <c r="BLH135" s="91"/>
      <c r="BLI135" s="91"/>
      <c r="BLJ135" s="91"/>
      <c r="BLK135" s="91"/>
      <c r="BLL135" s="91"/>
      <c r="BLM135" s="91"/>
      <c r="BLN135" s="91"/>
      <c r="BLO135" s="91"/>
      <c r="BLP135" s="91"/>
      <c r="BLQ135" s="91"/>
      <c r="BLR135" s="91"/>
      <c r="BLS135" s="91"/>
      <c r="BLT135" s="91"/>
      <c r="BLU135" s="91"/>
      <c r="BLV135" s="91"/>
      <c r="BLW135" s="91"/>
      <c r="BLX135" s="91"/>
      <c r="BLY135" s="91"/>
      <c r="BLZ135" s="91"/>
      <c r="BMA135" s="91"/>
      <c r="BMB135" s="91"/>
      <c r="BMC135" s="91"/>
      <c r="BMD135" s="91"/>
      <c r="BME135" s="91"/>
      <c r="BMF135" s="91"/>
      <c r="BMG135" s="91"/>
      <c r="BMH135" s="91"/>
      <c r="BMI135" s="91"/>
      <c r="BMJ135" s="91"/>
      <c r="BMK135" s="91"/>
      <c r="BML135" s="91"/>
      <c r="BMM135" s="91"/>
      <c r="BMN135" s="91"/>
      <c r="BMO135" s="91"/>
      <c r="BMP135" s="91"/>
      <c r="BMQ135" s="91"/>
      <c r="BMR135" s="91"/>
      <c r="BMS135" s="91"/>
      <c r="BMT135" s="91"/>
      <c r="BMU135" s="91"/>
      <c r="BMV135" s="91"/>
      <c r="BMW135" s="91"/>
      <c r="BMX135" s="91"/>
      <c r="BMY135" s="91"/>
      <c r="BMZ135" s="91"/>
      <c r="BNA135" s="91"/>
      <c r="BNB135" s="91"/>
      <c r="BNC135" s="91"/>
      <c r="BND135" s="91"/>
      <c r="BNE135" s="91"/>
      <c r="BNF135" s="91"/>
      <c r="BNG135" s="91"/>
      <c r="BNH135" s="91"/>
      <c r="BNI135" s="91"/>
      <c r="BNJ135" s="91"/>
      <c r="BNK135" s="91"/>
      <c r="BNL135" s="91"/>
      <c r="BNM135" s="91"/>
      <c r="BNN135" s="91"/>
      <c r="BNO135" s="91"/>
      <c r="BNP135" s="91"/>
      <c r="BNQ135" s="91"/>
      <c r="BNR135" s="91"/>
      <c r="BNS135" s="91"/>
      <c r="BNT135" s="91"/>
      <c r="BNU135" s="91"/>
      <c r="BNV135" s="91"/>
      <c r="BNW135" s="91"/>
      <c r="BNX135" s="91"/>
      <c r="BNY135" s="91"/>
      <c r="BNZ135" s="91"/>
      <c r="BOA135" s="91"/>
      <c r="BOB135" s="91"/>
      <c r="BOC135" s="91"/>
      <c r="BOD135" s="91"/>
      <c r="BOE135" s="91"/>
      <c r="BOF135" s="91"/>
      <c r="BOG135" s="91"/>
      <c r="BOH135" s="91"/>
      <c r="BOI135" s="91"/>
      <c r="BOJ135" s="91"/>
      <c r="BOK135" s="91"/>
      <c r="BOL135" s="91"/>
      <c r="BOM135" s="91"/>
      <c r="BON135" s="91"/>
      <c r="BOO135" s="91"/>
      <c r="BOP135" s="91"/>
      <c r="BOQ135" s="91"/>
      <c r="BOR135" s="91"/>
      <c r="BOS135" s="91"/>
      <c r="BOT135" s="91"/>
      <c r="BOU135" s="91"/>
      <c r="BOV135" s="91"/>
      <c r="BOW135" s="91"/>
      <c r="BOX135" s="91"/>
      <c r="BOY135" s="91"/>
      <c r="BOZ135" s="91"/>
      <c r="BPA135" s="91"/>
      <c r="BPB135" s="91"/>
      <c r="BPC135" s="91"/>
      <c r="BPD135" s="91"/>
      <c r="BPE135" s="91"/>
      <c r="BPF135" s="91"/>
      <c r="BPG135" s="91"/>
      <c r="BPH135" s="91"/>
      <c r="BPI135" s="91"/>
      <c r="BPJ135" s="91"/>
      <c r="BPK135" s="91"/>
      <c r="BPL135" s="91"/>
      <c r="BPM135" s="91"/>
      <c r="BPN135" s="91"/>
      <c r="BPO135" s="91"/>
      <c r="BPP135" s="91"/>
      <c r="BPQ135" s="91"/>
      <c r="BPR135" s="91"/>
      <c r="BPS135" s="91"/>
      <c r="BPT135" s="91"/>
      <c r="BPU135" s="91"/>
      <c r="BPV135" s="91"/>
      <c r="BPW135" s="91"/>
      <c r="BPX135" s="91"/>
      <c r="BPY135" s="91"/>
      <c r="BPZ135" s="91"/>
      <c r="BQA135" s="91"/>
      <c r="BQB135" s="91"/>
      <c r="BQC135" s="91"/>
      <c r="BQD135" s="91"/>
      <c r="BQE135" s="91"/>
      <c r="BQF135" s="91"/>
      <c r="BQG135" s="91"/>
      <c r="BQH135" s="91"/>
      <c r="BQI135" s="91"/>
      <c r="BQJ135" s="91"/>
      <c r="BQK135" s="91"/>
      <c r="BQL135" s="91"/>
      <c r="BQM135" s="91"/>
      <c r="BQN135" s="91"/>
      <c r="BQO135" s="91"/>
      <c r="BQP135" s="91"/>
      <c r="BQQ135" s="91"/>
      <c r="BQR135" s="91"/>
      <c r="BQS135" s="91"/>
      <c r="BQT135" s="91"/>
      <c r="BQU135" s="91"/>
      <c r="BQV135" s="91"/>
      <c r="BQW135" s="91"/>
      <c r="BQX135" s="91"/>
      <c r="BQY135" s="91"/>
      <c r="BQZ135" s="91"/>
      <c r="BRA135" s="91"/>
      <c r="BRB135" s="91"/>
      <c r="BRC135" s="91"/>
      <c r="BRD135" s="91"/>
      <c r="BRE135" s="91"/>
      <c r="BRF135" s="91"/>
      <c r="BRG135" s="91"/>
      <c r="BRH135" s="91"/>
      <c r="BRI135" s="91"/>
      <c r="BRJ135" s="91"/>
      <c r="BRK135" s="91"/>
      <c r="BRL135" s="91"/>
      <c r="BRM135" s="91"/>
      <c r="BRN135" s="91"/>
      <c r="BRO135" s="91"/>
      <c r="BRP135" s="91"/>
      <c r="BRQ135" s="91"/>
      <c r="BRR135" s="91"/>
      <c r="BRS135" s="91"/>
      <c r="BRT135" s="91"/>
      <c r="BRU135" s="91"/>
      <c r="BRV135" s="91"/>
      <c r="BRW135" s="91"/>
      <c r="BRX135" s="91"/>
      <c r="BRY135" s="91"/>
      <c r="BRZ135" s="91"/>
      <c r="BSA135" s="91"/>
      <c r="BSB135" s="91"/>
      <c r="BSC135" s="91"/>
      <c r="BSD135" s="91"/>
      <c r="BSE135" s="91"/>
      <c r="BSF135" s="91"/>
      <c r="BSG135" s="91"/>
      <c r="BSH135" s="91"/>
      <c r="BSI135" s="91"/>
      <c r="BSJ135" s="91"/>
      <c r="BSK135" s="91"/>
      <c r="BSL135" s="91"/>
      <c r="BSM135" s="91"/>
      <c r="BSN135" s="91"/>
      <c r="BSO135" s="91"/>
      <c r="BSP135" s="91"/>
      <c r="BSQ135" s="91"/>
      <c r="BSR135" s="91"/>
      <c r="BSS135" s="91"/>
      <c r="BST135" s="91"/>
      <c r="BSU135" s="91"/>
      <c r="BSV135" s="91"/>
      <c r="BSW135" s="91"/>
      <c r="BSX135" s="91"/>
      <c r="BSY135" s="91"/>
      <c r="BSZ135" s="91"/>
      <c r="BTA135" s="91"/>
      <c r="BTB135" s="91"/>
      <c r="BTC135" s="91"/>
      <c r="BTD135" s="91"/>
      <c r="BTE135" s="91"/>
      <c r="BTF135" s="91"/>
      <c r="BTG135" s="91"/>
      <c r="BTH135" s="91"/>
      <c r="BTI135" s="91"/>
      <c r="BTJ135" s="91"/>
      <c r="BTK135" s="91"/>
      <c r="BTL135" s="91"/>
      <c r="BTM135" s="91"/>
      <c r="BTN135" s="91"/>
      <c r="BTO135" s="91"/>
      <c r="BTP135" s="91"/>
      <c r="BTQ135" s="91"/>
      <c r="BTR135" s="91"/>
      <c r="BTS135" s="91"/>
      <c r="BTT135" s="91"/>
      <c r="BTU135" s="91"/>
      <c r="BTV135" s="91"/>
      <c r="BTW135" s="91"/>
      <c r="BTX135" s="91"/>
      <c r="BTY135" s="91"/>
      <c r="BTZ135" s="91"/>
      <c r="BUA135" s="91"/>
      <c r="BUB135" s="91"/>
      <c r="BUC135" s="91"/>
      <c r="BUD135" s="91"/>
      <c r="BUE135" s="91"/>
      <c r="BUF135" s="91"/>
      <c r="BUG135" s="91"/>
      <c r="BUH135" s="91"/>
      <c r="BUI135" s="91"/>
      <c r="BUJ135" s="91"/>
      <c r="BUK135" s="91"/>
      <c r="BUL135" s="91"/>
      <c r="BUM135" s="91"/>
      <c r="BUN135" s="91"/>
      <c r="BUO135" s="91"/>
      <c r="BUP135" s="91"/>
      <c r="BUQ135" s="91"/>
      <c r="BUR135" s="91"/>
      <c r="BUS135" s="91"/>
      <c r="BUT135" s="91"/>
      <c r="BUU135" s="91"/>
      <c r="BUV135" s="91"/>
      <c r="BUW135" s="91"/>
      <c r="BUX135" s="91"/>
      <c r="BUY135" s="91"/>
      <c r="BUZ135" s="91"/>
      <c r="BVA135" s="91"/>
      <c r="BVB135" s="91"/>
      <c r="BVC135" s="91"/>
      <c r="BVD135" s="91"/>
      <c r="BVE135" s="91"/>
      <c r="BVF135" s="91"/>
      <c r="BVG135" s="91"/>
      <c r="BVH135" s="91"/>
      <c r="BVI135" s="91"/>
      <c r="BVJ135" s="91"/>
      <c r="BVK135" s="91"/>
      <c r="BVL135" s="91"/>
      <c r="BVM135" s="91"/>
      <c r="BVN135" s="91"/>
      <c r="BVO135" s="91"/>
      <c r="BVP135" s="91"/>
      <c r="BVQ135" s="91"/>
      <c r="BVR135" s="91"/>
      <c r="BVS135" s="91"/>
      <c r="BVT135" s="91"/>
      <c r="BVU135" s="91"/>
      <c r="BVV135" s="91"/>
      <c r="BVW135" s="91"/>
      <c r="BVX135" s="91"/>
      <c r="BVY135" s="91"/>
      <c r="BVZ135" s="91"/>
      <c r="BWA135" s="91"/>
      <c r="BWB135" s="91"/>
      <c r="BWC135" s="91"/>
      <c r="BWD135" s="91"/>
      <c r="BWE135" s="91"/>
      <c r="BWF135" s="91"/>
      <c r="BWG135" s="91"/>
      <c r="BWH135" s="91"/>
      <c r="BWI135" s="91"/>
      <c r="BWJ135" s="91"/>
      <c r="BWK135" s="91"/>
      <c r="BWL135" s="91"/>
      <c r="BWM135" s="91"/>
      <c r="BWN135" s="91"/>
      <c r="BWO135" s="91"/>
      <c r="BWP135" s="91"/>
      <c r="BWQ135" s="91"/>
      <c r="BWR135" s="91"/>
      <c r="BWS135" s="91"/>
      <c r="BWT135" s="91"/>
      <c r="BWU135" s="91"/>
      <c r="BWV135" s="91"/>
      <c r="BWW135" s="91"/>
      <c r="BWX135" s="91"/>
      <c r="BWY135" s="91"/>
      <c r="BWZ135" s="91"/>
      <c r="BXA135" s="91"/>
      <c r="BXB135" s="91"/>
      <c r="BXC135" s="91"/>
      <c r="BXD135" s="91"/>
      <c r="BXE135" s="91"/>
      <c r="BXF135" s="91"/>
      <c r="BXG135" s="91"/>
      <c r="BXH135" s="91"/>
      <c r="BXI135" s="91"/>
      <c r="BXJ135" s="91"/>
      <c r="BXK135" s="91"/>
      <c r="BXL135" s="91"/>
      <c r="BXM135" s="91"/>
      <c r="BXN135" s="91"/>
      <c r="BXO135" s="91"/>
      <c r="BXP135" s="91"/>
      <c r="BXQ135" s="91"/>
      <c r="BXR135" s="91"/>
      <c r="BXS135" s="91"/>
      <c r="BXT135" s="91"/>
      <c r="BXU135" s="91"/>
      <c r="BXV135" s="91"/>
      <c r="BXW135" s="91"/>
      <c r="BXX135" s="91"/>
      <c r="BXY135" s="91"/>
      <c r="BXZ135" s="91"/>
      <c r="BYA135" s="91"/>
      <c r="BYB135" s="91"/>
      <c r="BYC135" s="91"/>
      <c r="BYD135" s="91"/>
      <c r="BYE135" s="91"/>
      <c r="BYF135" s="91"/>
      <c r="BYG135" s="91"/>
      <c r="BYH135" s="91"/>
      <c r="BYI135" s="91"/>
      <c r="BYJ135" s="91"/>
      <c r="BYK135" s="91"/>
      <c r="BYL135" s="91"/>
      <c r="BYM135" s="91"/>
      <c r="BYN135" s="91"/>
      <c r="BYO135" s="91"/>
      <c r="BYP135" s="91"/>
      <c r="BYQ135" s="91"/>
      <c r="BYR135" s="91"/>
      <c r="BYS135" s="91"/>
      <c r="BYT135" s="91"/>
      <c r="BYU135" s="91"/>
      <c r="BYV135" s="91"/>
      <c r="BYW135" s="91"/>
      <c r="BYX135" s="91"/>
      <c r="BYY135" s="91"/>
      <c r="BYZ135" s="91"/>
      <c r="BZA135" s="91"/>
      <c r="BZB135" s="91"/>
      <c r="BZC135" s="91"/>
      <c r="BZD135" s="91"/>
      <c r="BZE135" s="91"/>
      <c r="BZF135" s="91"/>
      <c r="BZG135" s="91"/>
      <c r="BZH135" s="91"/>
      <c r="BZI135" s="91"/>
      <c r="BZJ135" s="91"/>
      <c r="BZK135" s="91"/>
      <c r="BZL135" s="91"/>
      <c r="BZM135" s="91"/>
      <c r="BZN135" s="91"/>
      <c r="BZO135" s="91"/>
      <c r="BZP135" s="91"/>
      <c r="BZQ135" s="91"/>
      <c r="BZR135" s="91"/>
      <c r="BZS135" s="91"/>
      <c r="BZT135" s="91"/>
      <c r="BZU135" s="91"/>
      <c r="BZV135" s="91"/>
      <c r="BZW135" s="91"/>
      <c r="BZX135" s="91"/>
      <c r="BZY135" s="91"/>
      <c r="BZZ135" s="91"/>
      <c r="CAA135" s="91"/>
      <c r="CAB135" s="91"/>
      <c r="CAC135" s="91"/>
      <c r="CAD135" s="91"/>
      <c r="CAE135" s="91"/>
      <c r="CAF135" s="91"/>
      <c r="CAG135" s="91"/>
      <c r="CAH135" s="91"/>
      <c r="CAI135" s="91"/>
      <c r="CAJ135" s="91"/>
      <c r="CAK135" s="91"/>
      <c r="CAL135" s="91"/>
      <c r="CAM135" s="91"/>
      <c r="CAN135" s="91"/>
      <c r="CAO135" s="91"/>
      <c r="CAP135" s="91"/>
      <c r="CAQ135" s="91"/>
      <c r="CAR135" s="91"/>
      <c r="CAS135" s="91"/>
      <c r="CAT135" s="91"/>
      <c r="CAU135" s="91"/>
      <c r="CAV135" s="91"/>
      <c r="CAW135" s="91"/>
      <c r="CAX135" s="91"/>
      <c r="CAY135" s="91"/>
      <c r="CAZ135" s="91"/>
      <c r="CBA135" s="91"/>
      <c r="CBB135" s="91"/>
      <c r="CBC135" s="91"/>
      <c r="CBD135" s="91"/>
      <c r="CBE135" s="91"/>
      <c r="CBF135" s="91"/>
      <c r="CBG135" s="91"/>
      <c r="CBH135" s="91"/>
      <c r="CBI135" s="91"/>
      <c r="CBJ135" s="91"/>
      <c r="CBK135" s="91"/>
      <c r="CBL135" s="91"/>
      <c r="CBM135" s="91"/>
      <c r="CBN135" s="91"/>
      <c r="CBO135" s="91"/>
      <c r="CBP135" s="91"/>
      <c r="CBQ135" s="91"/>
      <c r="CBR135" s="91"/>
      <c r="CBS135" s="91"/>
      <c r="CBT135" s="91"/>
      <c r="CBU135" s="91"/>
      <c r="CBV135" s="91"/>
      <c r="CBW135" s="91"/>
      <c r="CBX135" s="91"/>
      <c r="CBY135" s="91"/>
      <c r="CBZ135" s="91"/>
      <c r="CCA135" s="91"/>
      <c r="CCB135" s="91"/>
      <c r="CCC135" s="91"/>
      <c r="CCD135" s="91"/>
      <c r="CCE135" s="91"/>
      <c r="CCF135" s="91"/>
      <c r="CCG135" s="91"/>
      <c r="CCH135" s="91"/>
      <c r="CCI135" s="91"/>
      <c r="CCJ135" s="91"/>
      <c r="CCK135" s="91"/>
      <c r="CCL135" s="91"/>
      <c r="CCM135" s="91"/>
      <c r="CCN135" s="91"/>
      <c r="CCO135" s="91"/>
      <c r="CCP135" s="91"/>
      <c r="CCQ135" s="91"/>
      <c r="CCR135" s="91"/>
      <c r="CCS135" s="91"/>
      <c r="CCT135" s="91"/>
      <c r="CCU135" s="91"/>
      <c r="CCV135" s="91"/>
      <c r="CCW135" s="91"/>
      <c r="CCX135" s="91"/>
      <c r="CCY135" s="91"/>
      <c r="CCZ135" s="91"/>
      <c r="CDA135" s="91"/>
      <c r="CDB135" s="91"/>
      <c r="CDC135" s="91"/>
      <c r="CDD135" s="91"/>
      <c r="CDE135" s="91"/>
      <c r="CDF135" s="91"/>
      <c r="CDG135" s="91"/>
      <c r="CDH135" s="91"/>
      <c r="CDI135" s="91"/>
      <c r="CDJ135" s="91"/>
      <c r="CDK135" s="91"/>
      <c r="CDL135" s="91"/>
      <c r="CDM135" s="91"/>
      <c r="CDN135" s="91"/>
      <c r="CDO135" s="91"/>
      <c r="CDP135" s="91"/>
      <c r="CDQ135" s="91"/>
      <c r="CDR135" s="91"/>
      <c r="CDS135" s="91"/>
      <c r="CDT135" s="91"/>
      <c r="CDU135" s="91"/>
      <c r="CDV135" s="91"/>
      <c r="CDW135" s="91"/>
      <c r="CDX135" s="91"/>
      <c r="CDY135" s="91"/>
      <c r="CDZ135" s="91"/>
      <c r="CEA135" s="91"/>
      <c r="CEB135" s="91"/>
      <c r="CEC135" s="91"/>
      <c r="CED135" s="91"/>
      <c r="CEE135" s="91"/>
      <c r="CEF135" s="91"/>
      <c r="CEG135" s="91"/>
      <c r="CEH135" s="91"/>
      <c r="CEI135" s="91"/>
      <c r="CEJ135" s="91"/>
      <c r="CEK135" s="91"/>
      <c r="CEL135" s="91"/>
      <c r="CEM135" s="91"/>
      <c r="CEN135" s="91"/>
      <c r="CEO135" s="91"/>
      <c r="CEP135" s="91"/>
      <c r="CEQ135" s="91"/>
      <c r="CER135" s="91"/>
      <c r="CES135" s="91"/>
      <c r="CET135" s="91"/>
      <c r="CEU135" s="91"/>
      <c r="CEV135" s="91"/>
      <c r="CEW135" s="91"/>
      <c r="CEX135" s="91"/>
      <c r="CEY135" s="91"/>
      <c r="CEZ135" s="91"/>
      <c r="CFA135" s="91"/>
      <c r="CFB135" s="91"/>
      <c r="CFC135" s="91"/>
      <c r="CFD135" s="91"/>
      <c r="CFE135" s="91"/>
      <c r="CFF135" s="91"/>
      <c r="CFG135" s="91"/>
      <c r="CFH135" s="91"/>
      <c r="CFI135" s="91"/>
      <c r="CFJ135" s="91"/>
      <c r="CFK135" s="91"/>
      <c r="CFL135" s="91"/>
      <c r="CFM135" s="91"/>
      <c r="CFN135" s="91"/>
      <c r="CFO135" s="91"/>
      <c r="CFP135" s="91"/>
      <c r="CFQ135" s="91"/>
      <c r="CFR135" s="91"/>
      <c r="CFS135" s="91"/>
      <c r="CFT135" s="91"/>
      <c r="CFU135" s="91"/>
      <c r="CFV135" s="91"/>
      <c r="CFW135" s="91"/>
      <c r="CFX135" s="91"/>
      <c r="CFY135" s="91"/>
      <c r="CFZ135" s="91"/>
      <c r="CGA135" s="91"/>
      <c r="CGB135" s="91"/>
      <c r="CGC135" s="91"/>
      <c r="CGD135" s="91"/>
      <c r="CGE135" s="91"/>
      <c r="CGF135" s="91"/>
      <c r="CGG135" s="91"/>
      <c r="CGH135" s="91"/>
      <c r="CGI135" s="91"/>
      <c r="CGJ135" s="91"/>
      <c r="CGK135" s="91"/>
      <c r="CGL135" s="91"/>
      <c r="CGM135" s="91"/>
      <c r="CGN135" s="91"/>
      <c r="CGO135" s="91"/>
      <c r="CGP135" s="91"/>
      <c r="CGQ135" s="91"/>
      <c r="CGR135" s="91"/>
      <c r="CGS135" s="91"/>
      <c r="CGT135" s="91"/>
      <c r="CGU135" s="91"/>
      <c r="CGV135" s="91"/>
      <c r="CGW135" s="91"/>
      <c r="CGX135" s="91"/>
      <c r="CGY135" s="91"/>
      <c r="CGZ135" s="91"/>
      <c r="CHA135" s="91"/>
      <c r="CHB135" s="91"/>
      <c r="CHC135" s="91"/>
      <c r="CHD135" s="91"/>
      <c r="CHE135" s="91"/>
      <c r="CHF135" s="91"/>
      <c r="CHG135" s="91"/>
      <c r="CHH135" s="91"/>
      <c r="CHI135" s="91"/>
      <c r="CHJ135" s="91"/>
      <c r="CHK135" s="91"/>
      <c r="CHL135" s="91"/>
      <c r="CHM135" s="91"/>
      <c r="CHN135" s="91"/>
      <c r="CHO135" s="91"/>
      <c r="CHP135" s="91"/>
      <c r="CHQ135" s="91"/>
      <c r="CHR135" s="91"/>
      <c r="CHS135" s="91"/>
      <c r="CHT135" s="91"/>
      <c r="CHU135" s="91"/>
      <c r="CHV135" s="91"/>
      <c r="CHW135" s="91"/>
      <c r="CHX135" s="91"/>
      <c r="CHY135" s="91"/>
      <c r="CHZ135" s="91"/>
      <c r="CIA135" s="91"/>
      <c r="CIB135" s="91"/>
      <c r="CIC135" s="91"/>
      <c r="CID135" s="91"/>
      <c r="CIE135" s="91"/>
      <c r="CIF135" s="91"/>
      <c r="CIG135" s="91"/>
      <c r="CIH135" s="91"/>
      <c r="CII135" s="91"/>
      <c r="CIJ135" s="91"/>
      <c r="CIK135" s="91"/>
      <c r="CIL135" s="91"/>
      <c r="CIM135" s="91"/>
      <c r="CIN135" s="91"/>
      <c r="CIO135" s="91"/>
      <c r="CIP135" s="91"/>
      <c r="CIQ135" s="91"/>
      <c r="CIR135" s="91"/>
      <c r="CIS135" s="91"/>
      <c r="CIT135" s="91"/>
      <c r="CIU135" s="91"/>
      <c r="CIV135" s="91"/>
      <c r="CIW135" s="91"/>
      <c r="CIX135" s="91"/>
      <c r="CIY135" s="91"/>
      <c r="CIZ135" s="91"/>
      <c r="CJA135" s="91"/>
      <c r="CJB135" s="91"/>
      <c r="CJC135" s="91"/>
      <c r="CJD135" s="91"/>
      <c r="CJE135" s="91"/>
      <c r="CJF135" s="91"/>
      <c r="CJG135" s="91"/>
      <c r="CJH135" s="91"/>
      <c r="CJI135" s="91"/>
      <c r="CJJ135" s="91"/>
      <c r="CJK135" s="91"/>
      <c r="CJL135" s="91"/>
      <c r="CJM135" s="91"/>
      <c r="CJN135" s="91"/>
      <c r="CJO135" s="91"/>
      <c r="CJP135" s="91"/>
      <c r="CJQ135" s="91"/>
      <c r="CJR135" s="91"/>
      <c r="CJS135" s="91"/>
      <c r="CJT135" s="91"/>
      <c r="CJU135" s="91"/>
      <c r="CJV135" s="91"/>
      <c r="CJW135" s="91"/>
      <c r="CJX135" s="91"/>
      <c r="CJY135" s="91"/>
      <c r="CJZ135" s="91"/>
      <c r="CKA135" s="91"/>
      <c r="CKB135" s="91"/>
      <c r="CKC135" s="91"/>
      <c r="CKD135" s="91"/>
      <c r="CKE135" s="91"/>
      <c r="CKF135" s="91"/>
      <c r="CKG135" s="91"/>
      <c r="CKH135" s="91"/>
      <c r="CKI135" s="91"/>
      <c r="CKJ135" s="91"/>
      <c r="CKK135" s="91"/>
      <c r="CKL135" s="91"/>
      <c r="CKM135" s="91"/>
      <c r="CKN135" s="91"/>
      <c r="CKO135" s="91"/>
      <c r="CKP135" s="91"/>
      <c r="CKQ135" s="91"/>
      <c r="CKR135" s="91"/>
      <c r="CKS135" s="91"/>
      <c r="CKT135" s="91"/>
      <c r="CKU135" s="91"/>
      <c r="CKV135" s="91"/>
      <c r="CKW135" s="91"/>
      <c r="CKX135" s="91"/>
      <c r="CKY135" s="91"/>
      <c r="CKZ135" s="91"/>
      <c r="CLA135" s="91"/>
      <c r="CLB135" s="91"/>
      <c r="CLC135" s="91"/>
      <c r="CLD135" s="91"/>
      <c r="CLE135" s="91"/>
      <c r="CLF135" s="91"/>
      <c r="CLG135" s="91"/>
      <c r="CLH135" s="91"/>
      <c r="CLI135" s="91"/>
      <c r="CLJ135" s="91"/>
      <c r="CLK135" s="91"/>
      <c r="CLL135" s="91"/>
      <c r="CLM135" s="91"/>
      <c r="CLN135" s="91"/>
      <c r="CLO135" s="91"/>
      <c r="CLP135" s="91"/>
      <c r="CLQ135" s="91"/>
      <c r="CLR135" s="91"/>
      <c r="CLS135" s="91"/>
      <c r="CLT135" s="91"/>
      <c r="CLU135" s="91"/>
      <c r="CLV135" s="91"/>
      <c r="CLW135" s="91"/>
      <c r="CLX135" s="91"/>
      <c r="CLY135" s="91"/>
      <c r="CLZ135" s="91"/>
      <c r="CMA135" s="91"/>
      <c r="CMB135" s="91"/>
      <c r="CMC135" s="91"/>
      <c r="CMD135" s="91"/>
      <c r="CME135" s="91"/>
      <c r="CMF135" s="91"/>
      <c r="CMG135" s="91"/>
      <c r="CMH135" s="91"/>
      <c r="CMI135" s="91"/>
      <c r="CMJ135" s="91"/>
      <c r="CMK135" s="91"/>
      <c r="CML135" s="91"/>
      <c r="CMM135" s="91"/>
      <c r="CMN135" s="91"/>
      <c r="CMO135" s="91"/>
      <c r="CMP135" s="91"/>
      <c r="CMQ135" s="91"/>
      <c r="CMR135" s="91"/>
      <c r="CMS135" s="91"/>
      <c r="CMT135" s="91"/>
      <c r="CMU135" s="91"/>
      <c r="CMV135" s="91"/>
      <c r="CMW135" s="91"/>
      <c r="CMX135" s="91"/>
      <c r="CMY135" s="91"/>
      <c r="CMZ135" s="91"/>
      <c r="CNA135" s="91"/>
      <c r="CNB135" s="91"/>
      <c r="CNC135" s="91"/>
      <c r="CND135" s="91"/>
      <c r="CNE135" s="91"/>
      <c r="CNF135" s="91"/>
      <c r="CNG135" s="91"/>
      <c r="CNH135" s="91"/>
      <c r="CNI135" s="91"/>
      <c r="CNJ135" s="91"/>
      <c r="CNK135" s="91"/>
      <c r="CNL135" s="91"/>
      <c r="CNM135" s="91"/>
      <c r="CNN135" s="91"/>
      <c r="CNO135" s="91"/>
      <c r="CNP135" s="91"/>
      <c r="CNQ135" s="91"/>
      <c r="CNR135" s="91"/>
      <c r="CNS135" s="91"/>
      <c r="CNT135" s="91"/>
      <c r="CNU135" s="91"/>
      <c r="CNV135" s="91"/>
      <c r="CNW135" s="91"/>
      <c r="CNX135" s="91"/>
      <c r="CNY135" s="91"/>
      <c r="CNZ135" s="91"/>
      <c r="COA135" s="91"/>
      <c r="COB135" s="91"/>
      <c r="COC135" s="91"/>
      <c r="COD135" s="91"/>
      <c r="COE135" s="91"/>
      <c r="COF135" s="91"/>
      <c r="COG135" s="91"/>
      <c r="COH135" s="91"/>
      <c r="COI135" s="91"/>
      <c r="COJ135" s="91"/>
      <c r="COK135" s="91"/>
      <c r="COL135" s="91"/>
      <c r="COM135" s="91"/>
      <c r="CON135" s="91"/>
      <c r="COO135" s="91"/>
      <c r="COP135" s="91"/>
      <c r="COQ135" s="91"/>
      <c r="COR135" s="91"/>
      <c r="COS135" s="91"/>
      <c r="COT135" s="91"/>
      <c r="COU135" s="91"/>
      <c r="COV135" s="91"/>
      <c r="COW135" s="91"/>
      <c r="COX135" s="91"/>
      <c r="COY135" s="91"/>
      <c r="COZ135" s="91"/>
      <c r="CPA135" s="91"/>
      <c r="CPB135" s="91"/>
      <c r="CPC135" s="91"/>
      <c r="CPD135" s="91"/>
      <c r="CPE135" s="91"/>
      <c r="CPF135" s="91"/>
      <c r="CPG135" s="91"/>
      <c r="CPH135" s="91"/>
      <c r="CPI135" s="91"/>
      <c r="CPJ135" s="91"/>
      <c r="CPK135" s="91"/>
      <c r="CPL135" s="91"/>
      <c r="CPM135" s="91"/>
      <c r="CPN135" s="91"/>
      <c r="CPO135" s="91"/>
      <c r="CPP135" s="91"/>
      <c r="CPQ135" s="91"/>
      <c r="CPR135" s="91"/>
      <c r="CPS135" s="91"/>
      <c r="CPT135" s="91"/>
      <c r="CPU135" s="91"/>
      <c r="CPV135" s="91"/>
      <c r="CPW135" s="91"/>
      <c r="CPX135" s="91"/>
      <c r="CPY135" s="91"/>
      <c r="CPZ135" s="91"/>
      <c r="CQA135" s="91"/>
      <c r="CQB135" s="91"/>
      <c r="CQC135" s="91"/>
      <c r="CQD135" s="91"/>
      <c r="CQE135" s="91"/>
      <c r="CQF135" s="91"/>
      <c r="CQG135" s="91"/>
      <c r="CQH135" s="91"/>
      <c r="CQI135" s="91"/>
      <c r="CQJ135" s="91"/>
      <c r="CQK135" s="91"/>
      <c r="CQL135" s="91"/>
      <c r="CQM135" s="91"/>
      <c r="CQN135" s="91"/>
      <c r="CQO135" s="91"/>
      <c r="CQP135" s="91"/>
      <c r="CQQ135" s="91"/>
      <c r="CQR135" s="91"/>
      <c r="CQS135" s="91"/>
      <c r="CQT135" s="91"/>
      <c r="CQU135" s="91"/>
      <c r="CQV135" s="91"/>
      <c r="CQW135" s="91"/>
      <c r="CQX135" s="91"/>
      <c r="CQY135" s="91"/>
      <c r="CQZ135" s="91"/>
      <c r="CRA135" s="91"/>
      <c r="CRB135" s="91"/>
      <c r="CRC135" s="91"/>
      <c r="CRD135" s="91"/>
      <c r="CRE135" s="91"/>
      <c r="CRF135" s="91"/>
      <c r="CRG135" s="91"/>
      <c r="CRH135" s="91"/>
      <c r="CRI135" s="91"/>
      <c r="CRJ135" s="91"/>
      <c r="CRK135" s="91"/>
      <c r="CRL135" s="91"/>
      <c r="CRM135" s="91"/>
      <c r="CRN135" s="91"/>
      <c r="CRO135" s="91"/>
      <c r="CRP135" s="91"/>
      <c r="CRQ135" s="91"/>
      <c r="CRR135" s="91"/>
      <c r="CRS135" s="91"/>
      <c r="CRT135" s="91"/>
      <c r="CRU135" s="91"/>
      <c r="CRV135" s="91"/>
      <c r="CRW135" s="91"/>
      <c r="CRX135" s="91"/>
      <c r="CRY135" s="91"/>
      <c r="CRZ135" s="91"/>
      <c r="CSA135" s="91"/>
      <c r="CSB135" s="91"/>
      <c r="CSC135" s="91"/>
      <c r="CSD135" s="91"/>
      <c r="CSE135" s="91"/>
      <c r="CSF135" s="91"/>
      <c r="CSG135" s="91"/>
      <c r="CSH135" s="91"/>
      <c r="CSI135" s="91"/>
      <c r="CSJ135" s="91"/>
      <c r="CSK135" s="91"/>
      <c r="CSL135" s="91"/>
      <c r="CSM135" s="91"/>
      <c r="CSN135" s="91"/>
      <c r="CSO135" s="91"/>
      <c r="CSP135" s="91"/>
      <c r="CSQ135" s="91"/>
      <c r="CSR135" s="91"/>
      <c r="CSS135" s="91"/>
      <c r="CST135" s="91"/>
      <c r="CSU135" s="91"/>
      <c r="CSV135" s="91"/>
      <c r="CSW135" s="91"/>
      <c r="CSX135" s="91"/>
      <c r="CSY135" s="91"/>
      <c r="CSZ135" s="91"/>
      <c r="CTA135" s="91"/>
      <c r="CTB135" s="91"/>
      <c r="CTC135" s="91"/>
      <c r="CTD135" s="91"/>
      <c r="CTE135" s="91"/>
      <c r="CTF135" s="91"/>
      <c r="CTG135" s="91"/>
      <c r="CTH135" s="91"/>
      <c r="CTI135" s="91"/>
      <c r="CTJ135" s="91"/>
      <c r="CTK135" s="91"/>
      <c r="CTL135" s="91"/>
      <c r="CTM135" s="91"/>
      <c r="CTN135" s="91"/>
      <c r="CTO135" s="91"/>
      <c r="CTP135" s="91"/>
      <c r="CTQ135" s="91"/>
      <c r="CTR135" s="91"/>
      <c r="CTS135" s="91"/>
      <c r="CTT135" s="91"/>
      <c r="CTU135" s="91"/>
      <c r="CTV135" s="91"/>
      <c r="CTW135" s="91"/>
      <c r="CTX135" s="91"/>
      <c r="CTY135" s="91"/>
      <c r="CTZ135" s="91"/>
      <c r="CUA135" s="91"/>
      <c r="CUB135" s="91"/>
      <c r="CUC135" s="91"/>
      <c r="CUD135" s="91"/>
      <c r="CUE135" s="91"/>
      <c r="CUF135" s="91"/>
      <c r="CUG135" s="91"/>
      <c r="CUH135" s="91"/>
      <c r="CUI135" s="91"/>
      <c r="CUJ135" s="91"/>
      <c r="CUK135" s="91"/>
      <c r="CUL135" s="91"/>
      <c r="CUM135" s="91"/>
      <c r="CUN135" s="91"/>
      <c r="CUO135" s="91"/>
      <c r="CUP135" s="91"/>
      <c r="CUQ135" s="91"/>
      <c r="CUR135" s="91"/>
      <c r="CUS135" s="91"/>
      <c r="CUT135" s="91"/>
      <c r="CUU135" s="91"/>
      <c r="CUV135" s="91"/>
      <c r="CUW135" s="91"/>
      <c r="CUX135" s="91"/>
      <c r="CUY135" s="91"/>
      <c r="CUZ135" s="91"/>
      <c r="CVA135" s="91"/>
      <c r="CVB135" s="91"/>
      <c r="CVC135" s="91"/>
      <c r="CVD135" s="91"/>
      <c r="CVE135" s="91"/>
      <c r="CVF135" s="91"/>
      <c r="CVG135" s="91"/>
      <c r="CVH135" s="91"/>
      <c r="CVI135" s="91"/>
      <c r="CVJ135" s="91"/>
      <c r="CVK135" s="91"/>
      <c r="CVL135" s="91"/>
      <c r="CVM135" s="91"/>
      <c r="CVN135" s="91"/>
      <c r="CVO135" s="91"/>
      <c r="CVP135" s="91"/>
      <c r="CVQ135" s="91"/>
      <c r="CVR135" s="91"/>
      <c r="CVS135" s="91"/>
      <c r="CVT135" s="91"/>
      <c r="CVU135" s="91"/>
      <c r="CVV135" s="91"/>
      <c r="CVW135" s="91"/>
      <c r="CVX135" s="91"/>
      <c r="CVY135" s="91"/>
      <c r="CVZ135" s="91"/>
      <c r="CWA135" s="91"/>
      <c r="CWB135" s="91"/>
      <c r="CWC135" s="91"/>
      <c r="CWD135" s="91"/>
      <c r="CWE135" s="91"/>
      <c r="CWF135" s="91"/>
      <c r="CWG135" s="91"/>
      <c r="CWH135" s="91"/>
      <c r="CWI135" s="91"/>
      <c r="CWJ135" s="91"/>
      <c r="CWK135" s="91"/>
      <c r="CWL135" s="91"/>
      <c r="CWM135" s="91"/>
      <c r="CWN135" s="91"/>
      <c r="CWO135" s="91"/>
      <c r="CWP135" s="91"/>
      <c r="CWQ135" s="91"/>
      <c r="CWR135" s="91"/>
      <c r="CWS135" s="91"/>
      <c r="CWT135" s="91"/>
      <c r="CWU135" s="91"/>
      <c r="CWV135" s="91"/>
      <c r="CWW135" s="91"/>
      <c r="CWX135" s="91"/>
      <c r="CWY135" s="91"/>
      <c r="CWZ135" s="91"/>
      <c r="CXA135" s="91"/>
      <c r="CXB135" s="91"/>
      <c r="CXC135" s="91"/>
      <c r="CXD135" s="91"/>
      <c r="CXE135" s="91"/>
      <c r="CXF135" s="91"/>
      <c r="CXG135" s="91"/>
      <c r="CXH135" s="91"/>
      <c r="CXI135" s="91"/>
      <c r="CXJ135" s="91"/>
      <c r="CXK135" s="91"/>
      <c r="CXL135" s="91"/>
      <c r="CXM135" s="91"/>
      <c r="CXN135" s="91"/>
      <c r="CXO135" s="91"/>
      <c r="CXP135" s="91"/>
      <c r="CXQ135" s="91"/>
      <c r="CXR135" s="91"/>
      <c r="CXS135" s="91"/>
      <c r="CXT135" s="91"/>
      <c r="CXU135" s="91"/>
      <c r="CXV135" s="91"/>
      <c r="CXW135" s="91"/>
      <c r="CXX135" s="91"/>
      <c r="CXY135" s="91"/>
      <c r="CXZ135" s="91"/>
      <c r="CYA135" s="91"/>
      <c r="CYB135" s="91"/>
      <c r="CYC135" s="91"/>
      <c r="CYD135" s="91"/>
      <c r="CYE135" s="91"/>
      <c r="CYF135" s="91"/>
      <c r="CYG135" s="91"/>
      <c r="CYH135" s="91"/>
      <c r="CYI135" s="91"/>
      <c r="CYJ135" s="91"/>
      <c r="CYK135" s="91"/>
      <c r="CYL135" s="91"/>
      <c r="CYM135" s="91"/>
      <c r="CYN135" s="91"/>
      <c r="CYO135" s="91"/>
      <c r="CYP135" s="91"/>
      <c r="CYQ135" s="91"/>
      <c r="CYR135" s="91"/>
      <c r="CYS135" s="91"/>
      <c r="CYT135" s="91"/>
      <c r="CYU135" s="91"/>
      <c r="CYV135" s="91"/>
      <c r="CYW135" s="91"/>
      <c r="CYX135" s="91"/>
      <c r="CYY135" s="91"/>
      <c r="CYZ135" s="91"/>
      <c r="CZA135" s="91"/>
      <c r="CZB135" s="91"/>
      <c r="CZC135" s="91"/>
      <c r="CZD135" s="91"/>
      <c r="CZE135" s="91"/>
      <c r="CZF135" s="91"/>
      <c r="CZG135" s="91"/>
      <c r="CZH135" s="91"/>
      <c r="CZI135" s="91"/>
      <c r="CZJ135" s="91"/>
      <c r="CZK135" s="91"/>
      <c r="CZL135" s="91"/>
      <c r="CZM135" s="91"/>
      <c r="CZN135" s="91"/>
      <c r="CZO135" s="91"/>
      <c r="CZP135" s="91"/>
      <c r="CZQ135" s="91"/>
      <c r="CZR135" s="91"/>
      <c r="CZS135" s="91"/>
      <c r="CZT135" s="91"/>
      <c r="CZU135" s="91"/>
      <c r="CZV135" s="91"/>
      <c r="CZW135" s="91"/>
      <c r="CZX135" s="91"/>
      <c r="CZY135" s="91"/>
      <c r="CZZ135" s="91"/>
      <c r="DAA135" s="91"/>
      <c r="DAB135" s="91"/>
      <c r="DAC135" s="91"/>
      <c r="DAD135" s="91"/>
      <c r="DAE135" s="91"/>
      <c r="DAF135" s="91"/>
      <c r="DAG135" s="91"/>
      <c r="DAH135" s="91"/>
      <c r="DAI135" s="91"/>
      <c r="DAJ135" s="91"/>
      <c r="DAK135" s="91"/>
      <c r="DAL135" s="91"/>
      <c r="DAM135" s="91"/>
      <c r="DAN135" s="91"/>
      <c r="DAO135" s="91"/>
      <c r="DAP135" s="91"/>
      <c r="DAQ135" s="91"/>
      <c r="DAR135" s="91"/>
      <c r="DAS135" s="91"/>
      <c r="DAT135" s="91"/>
      <c r="DAU135" s="91"/>
      <c r="DAV135" s="91"/>
      <c r="DAW135" s="91"/>
      <c r="DAX135" s="91"/>
      <c r="DAY135" s="91"/>
      <c r="DAZ135" s="91"/>
      <c r="DBA135" s="91"/>
      <c r="DBB135" s="91"/>
      <c r="DBC135" s="91"/>
      <c r="DBD135" s="91"/>
      <c r="DBE135" s="91"/>
      <c r="DBF135" s="91"/>
      <c r="DBG135" s="91"/>
      <c r="DBH135" s="91"/>
      <c r="DBI135" s="91"/>
      <c r="DBJ135" s="91"/>
      <c r="DBK135" s="91"/>
      <c r="DBL135" s="91"/>
      <c r="DBM135" s="91"/>
      <c r="DBN135" s="91"/>
      <c r="DBO135" s="91"/>
      <c r="DBP135" s="91"/>
      <c r="DBQ135" s="91"/>
      <c r="DBR135" s="91"/>
      <c r="DBS135" s="91"/>
      <c r="DBT135" s="91"/>
      <c r="DBU135" s="91"/>
      <c r="DBV135" s="91"/>
      <c r="DBW135" s="91"/>
      <c r="DBX135" s="91"/>
      <c r="DBY135" s="91"/>
      <c r="DBZ135" s="91"/>
      <c r="DCA135" s="91"/>
      <c r="DCB135" s="91"/>
      <c r="DCC135" s="91"/>
      <c r="DCD135" s="91"/>
      <c r="DCE135" s="91"/>
      <c r="DCF135" s="91"/>
      <c r="DCG135" s="91"/>
      <c r="DCH135" s="91"/>
      <c r="DCI135" s="91"/>
      <c r="DCJ135" s="91"/>
      <c r="DCK135" s="91"/>
      <c r="DCL135" s="91"/>
      <c r="DCM135" s="91"/>
      <c r="DCN135" s="91"/>
      <c r="DCO135" s="91"/>
      <c r="DCP135" s="91"/>
      <c r="DCQ135" s="91"/>
      <c r="DCR135" s="91"/>
      <c r="DCS135" s="91"/>
      <c r="DCT135" s="91"/>
      <c r="DCU135" s="91"/>
      <c r="DCV135" s="91"/>
      <c r="DCW135" s="91"/>
      <c r="DCX135" s="91"/>
      <c r="DCY135" s="91"/>
      <c r="DCZ135" s="91"/>
      <c r="DDA135" s="91"/>
      <c r="DDB135" s="91"/>
      <c r="DDC135" s="91"/>
      <c r="DDD135" s="91"/>
      <c r="DDE135" s="91"/>
      <c r="DDF135" s="91"/>
      <c r="DDG135" s="91"/>
      <c r="DDH135" s="91"/>
      <c r="DDI135" s="91"/>
      <c r="DDJ135" s="91"/>
      <c r="DDK135" s="91"/>
      <c r="DDL135" s="91"/>
      <c r="DDM135" s="91"/>
      <c r="DDN135" s="91"/>
      <c r="DDO135" s="91"/>
      <c r="DDP135" s="91"/>
      <c r="DDQ135" s="91"/>
      <c r="DDR135" s="91"/>
      <c r="DDS135" s="91"/>
      <c r="DDT135" s="91"/>
      <c r="DDU135" s="91"/>
      <c r="DDV135" s="91"/>
      <c r="DDW135" s="91"/>
      <c r="DDX135" s="91"/>
      <c r="DDY135" s="91"/>
      <c r="DDZ135" s="91"/>
      <c r="DEA135" s="91"/>
      <c r="DEB135" s="91"/>
      <c r="DEC135" s="91"/>
      <c r="DED135" s="91"/>
      <c r="DEE135" s="91"/>
      <c r="DEF135" s="91"/>
      <c r="DEG135" s="91"/>
      <c r="DEH135" s="91"/>
      <c r="DEI135" s="91"/>
      <c r="DEJ135" s="91"/>
      <c r="DEK135" s="91"/>
      <c r="DEL135" s="91"/>
      <c r="DEM135" s="91"/>
      <c r="DEN135" s="91"/>
      <c r="DEO135" s="91"/>
      <c r="DEP135" s="91"/>
      <c r="DEQ135" s="91"/>
      <c r="DER135" s="91"/>
      <c r="DES135" s="91"/>
      <c r="DET135" s="91"/>
      <c r="DEU135" s="91"/>
      <c r="DEV135" s="91"/>
      <c r="DEW135" s="91"/>
      <c r="DEX135" s="91"/>
      <c r="DEY135" s="91"/>
      <c r="DEZ135" s="91"/>
      <c r="DFA135" s="91"/>
      <c r="DFB135" s="91"/>
      <c r="DFC135" s="91"/>
      <c r="DFD135" s="91"/>
      <c r="DFE135" s="91"/>
      <c r="DFF135" s="91"/>
      <c r="DFG135" s="91"/>
      <c r="DFH135" s="91"/>
      <c r="DFI135" s="91"/>
      <c r="DFJ135" s="91"/>
      <c r="DFK135" s="91"/>
      <c r="DFL135" s="91"/>
      <c r="DFM135" s="91"/>
      <c r="DFN135" s="91"/>
      <c r="DFO135" s="91"/>
      <c r="DFP135" s="91"/>
      <c r="DFQ135" s="91"/>
      <c r="DFR135" s="91"/>
      <c r="DFS135" s="91"/>
      <c r="DFT135" s="91"/>
      <c r="DFU135" s="91"/>
      <c r="DFV135" s="91"/>
      <c r="DFW135" s="91"/>
      <c r="DFX135" s="91"/>
      <c r="DFY135" s="91"/>
      <c r="DFZ135" s="91"/>
      <c r="DGA135" s="91"/>
      <c r="DGB135" s="91"/>
      <c r="DGC135" s="91"/>
      <c r="DGD135" s="91"/>
      <c r="DGE135" s="91"/>
      <c r="DGF135" s="91"/>
      <c r="DGG135" s="91"/>
      <c r="DGH135" s="91"/>
      <c r="DGI135" s="91"/>
      <c r="DGJ135" s="91"/>
      <c r="DGK135" s="91"/>
      <c r="DGL135" s="91"/>
      <c r="DGM135" s="91"/>
      <c r="DGN135" s="91"/>
      <c r="DGO135" s="91"/>
      <c r="DGP135" s="91"/>
      <c r="DGQ135" s="91"/>
      <c r="DGR135" s="91"/>
      <c r="DGS135" s="91"/>
      <c r="DGT135" s="91"/>
      <c r="DGU135" s="91"/>
      <c r="DGV135" s="91"/>
      <c r="DGW135" s="91"/>
      <c r="DGX135" s="91"/>
      <c r="DGY135" s="91"/>
      <c r="DGZ135" s="91"/>
      <c r="DHA135" s="91"/>
      <c r="DHB135" s="91"/>
      <c r="DHC135" s="91"/>
      <c r="DHD135" s="91"/>
      <c r="DHE135" s="91"/>
      <c r="DHF135" s="91"/>
      <c r="DHG135" s="91"/>
      <c r="DHH135" s="91"/>
      <c r="DHI135" s="91"/>
      <c r="DHJ135" s="91"/>
      <c r="DHK135" s="91"/>
      <c r="DHL135" s="91"/>
      <c r="DHM135" s="91"/>
      <c r="DHN135" s="91"/>
      <c r="DHO135" s="91"/>
      <c r="DHP135" s="91"/>
      <c r="DHQ135" s="91"/>
      <c r="DHR135" s="91"/>
      <c r="DHS135" s="91"/>
      <c r="DHT135" s="91"/>
      <c r="DHU135" s="91"/>
      <c r="DHV135" s="91"/>
      <c r="DHW135" s="91"/>
      <c r="DHX135" s="91"/>
      <c r="DHY135" s="91"/>
      <c r="DHZ135" s="91"/>
      <c r="DIA135" s="91"/>
      <c r="DIB135" s="91"/>
      <c r="DIC135" s="91"/>
      <c r="DID135" s="91"/>
      <c r="DIE135" s="91"/>
      <c r="DIF135" s="91"/>
      <c r="DIG135" s="91"/>
      <c r="DIH135" s="91"/>
      <c r="DII135" s="91"/>
      <c r="DIJ135" s="91"/>
      <c r="DIK135" s="91"/>
      <c r="DIL135" s="91"/>
      <c r="DIM135" s="91"/>
      <c r="DIN135" s="91"/>
      <c r="DIO135" s="91"/>
      <c r="DIP135" s="91"/>
      <c r="DIQ135" s="91"/>
      <c r="DIR135" s="91"/>
      <c r="DIS135" s="91"/>
      <c r="DIT135" s="91"/>
      <c r="DIU135" s="91"/>
      <c r="DIV135" s="91"/>
      <c r="DIW135" s="91"/>
      <c r="DIX135" s="91"/>
      <c r="DIY135" s="91"/>
      <c r="DIZ135" s="91"/>
      <c r="DJA135" s="91"/>
      <c r="DJB135" s="91"/>
      <c r="DJC135" s="91"/>
      <c r="DJD135" s="91"/>
      <c r="DJE135" s="91"/>
      <c r="DJF135" s="91"/>
      <c r="DJG135" s="91"/>
      <c r="DJH135" s="91"/>
      <c r="DJI135" s="91"/>
      <c r="DJJ135" s="91"/>
      <c r="DJK135" s="91"/>
      <c r="DJL135" s="91"/>
      <c r="DJM135" s="91"/>
      <c r="DJN135" s="91"/>
      <c r="DJO135" s="91"/>
      <c r="DJP135" s="91"/>
      <c r="DJQ135" s="91"/>
      <c r="DJR135" s="91"/>
      <c r="DJS135" s="91"/>
      <c r="DJT135" s="91"/>
      <c r="DJU135" s="91"/>
      <c r="DJV135" s="91"/>
      <c r="DJW135" s="91"/>
      <c r="DJX135" s="91"/>
      <c r="DJY135" s="91"/>
      <c r="DJZ135" s="91"/>
      <c r="DKA135" s="91"/>
      <c r="DKB135" s="91"/>
      <c r="DKC135" s="91"/>
      <c r="DKD135" s="91"/>
      <c r="DKE135" s="91"/>
      <c r="DKF135" s="91"/>
      <c r="DKG135" s="91"/>
      <c r="DKH135" s="91"/>
      <c r="DKI135" s="91"/>
      <c r="DKJ135" s="91"/>
      <c r="DKK135" s="91"/>
      <c r="DKL135" s="91"/>
      <c r="DKM135" s="91"/>
      <c r="DKN135" s="91"/>
      <c r="DKO135" s="91"/>
      <c r="DKP135" s="91"/>
      <c r="DKQ135" s="91"/>
      <c r="DKR135" s="91"/>
      <c r="DKS135" s="91"/>
      <c r="DKT135" s="91"/>
      <c r="DKU135" s="91"/>
      <c r="DKV135" s="91"/>
      <c r="DKW135" s="91"/>
      <c r="DKX135" s="91"/>
      <c r="DKY135" s="91"/>
      <c r="DKZ135" s="91"/>
      <c r="DLA135" s="91"/>
      <c r="DLB135" s="91"/>
      <c r="DLC135" s="91"/>
      <c r="DLD135" s="91"/>
      <c r="DLE135" s="91"/>
      <c r="DLF135" s="91"/>
      <c r="DLG135" s="91"/>
      <c r="DLH135" s="91"/>
      <c r="DLI135" s="91"/>
      <c r="DLJ135" s="91"/>
      <c r="DLK135" s="91"/>
      <c r="DLL135" s="91"/>
      <c r="DLM135" s="91"/>
      <c r="DLN135" s="91"/>
      <c r="DLO135" s="91"/>
      <c r="DLP135" s="91"/>
      <c r="DLQ135" s="91"/>
      <c r="DLR135" s="91"/>
      <c r="DLS135" s="91"/>
      <c r="DLT135" s="91"/>
      <c r="DLU135" s="91"/>
      <c r="DLV135" s="91"/>
      <c r="DLW135" s="91"/>
      <c r="DLX135" s="91"/>
      <c r="DLY135" s="91"/>
      <c r="DLZ135" s="91"/>
      <c r="DMA135" s="91"/>
      <c r="DMB135" s="91"/>
      <c r="DMC135" s="91"/>
      <c r="DMD135" s="91"/>
      <c r="DME135" s="91"/>
      <c r="DMF135" s="91"/>
      <c r="DMG135" s="91"/>
      <c r="DMH135" s="91"/>
      <c r="DMI135" s="91"/>
      <c r="DMJ135" s="91"/>
      <c r="DMK135" s="91"/>
      <c r="DML135" s="91"/>
      <c r="DMM135" s="91"/>
      <c r="DMN135" s="91"/>
      <c r="DMO135" s="91"/>
      <c r="DMP135" s="91"/>
      <c r="DMQ135" s="91"/>
      <c r="DMR135" s="91"/>
      <c r="DMS135" s="91"/>
      <c r="DMT135" s="91"/>
      <c r="DMU135" s="91"/>
      <c r="DMV135" s="91"/>
      <c r="DMW135" s="91"/>
      <c r="DMX135" s="91"/>
      <c r="DMY135" s="91"/>
      <c r="DMZ135" s="91"/>
      <c r="DNA135" s="91"/>
      <c r="DNB135" s="91"/>
      <c r="DNC135" s="91"/>
      <c r="DND135" s="91"/>
      <c r="DNE135" s="91"/>
      <c r="DNF135" s="91"/>
      <c r="DNG135" s="91"/>
      <c r="DNH135" s="91"/>
      <c r="DNI135" s="91"/>
      <c r="DNJ135" s="91"/>
      <c r="DNK135" s="91"/>
      <c r="DNL135" s="91"/>
      <c r="DNM135" s="91"/>
      <c r="DNN135" s="91"/>
      <c r="DNO135" s="91"/>
      <c r="DNP135" s="91"/>
      <c r="DNQ135" s="91"/>
      <c r="DNR135" s="91"/>
      <c r="DNS135" s="91"/>
      <c r="DNT135" s="91"/>
      <c r="DNU135" s="91"/>
      <c r="DNV135" s="91"/>
      <c r="DNW135" s="91"/>
      <c r="DNX135" s="91"/>
      <c r="DNY135" s="91"/>
      <c r="DNZ135" s="91"/>
      <c r="DOA135" s="91"/>
      <c r="DOB135" s="91"/>
      <c r="DOC135" s="91"/>
      <c r="DOD135" s="91"/>
      <c r="DOE135" s="91"/>
      <c r="DOF135" s="91"/>
      <c r="DOG135" s="91"/>
      <c r="DOH135" s="91"/>
      <c r="DOI135" s="91"/>
      <c r="DOJ135" s="91"/>
      <c r="DOK135" s="91"/>
      <c r="DOL135" s="91"/>
      <c r="DOM135" s="91"/>
      <c r="DON135" s="91"/>
      <c r="DOO135" s="91"/>
      <c r="DOP135" s="91"/>
      <c r="DOQ135" s="91"/>
      <c r="DOR135" s="91"/>
      <c r="DOS135" s="91"/>
      <c r="DOT135" s="91"/>
      <c r="DOU135" s="91"/>
      <c r="DOV135" s="91"/>
      <c r="DOW135" s="91"/>
      <c r="DOX135" s="91"/>
      <c r="DOY135" s="91"/>
      <c r="DOZ135" s="91"/>
      <c r="DPA135" s="91"/>
      <c r="DPB135" s="91"/>
      <c r="DPC135" s="91"/>
      <c r="DPD135" s="91"/>
      <c r="DPE135" s="91"/>
      <c r="DPF135" s="91"/>
      <c r="DPG135" s="91"/>
      <c r="DPH135" s="91"/>
      <c r="DPI135" s="91"/>
      <c r="DPJ135" s="91"/>
      <c r="DPK135" s="91"/>
      <c r="DPL135" s="91"/>
      <c r="DPM135" s="91"/>
      <c r="DPN135" s="91"/>
      <c r="DPO135" s="91"/>
      <c r="DPP135" s="91"/>
      <c r="DPQ135" s="91"/>
      <c r="DPR135" s="91"/>
      <c r="DPS135" s="91"/>
      <c r="DPT135" s="91"/>
      <c r="DPU135" s="91"/>
      <c r="DPV135" s="91"/>
      <c r="DPW135" s="91"/>
      <c r="DPX135" s="91"/>
      <c r="DPY135" s="91"/>
      <c r="DPZ135" s="91"/>
      <c r="DQA135" s="91"/>
      <c r="DQB135" s="91"/>
      <c r="DQC135" s="91"/>
      <c r="DQD135" s="91"/>
      <c r="DQE135" s="91"/>
      <c r="DQF135" s="91"/>
      <c r="DQG135" s="91"/>
      <c r="DQH135" s="91"/>
      <c r="DQI135" s="91"/>
      <c r="DQJ135" s="91"/>
      <c r="DQK135" s="91"/>
      <c r="DQL135" s="91"/>
      <c r="DQM135" s="91"/>
      <c r="DQN135" s="91"/>
      <c r="DQO135" s="91"/>
      <c r="DQP135" s="91"/>
      <c r="DQQ135" s="91"/>
      <c r="DQR135" s="91"/>
      <c r="DQS135" s="91"/>
      <c r="DQT135" s="91"/>
      <c r="DQU135" s="91"/>
      <c r="DQV135" s="91"/>
      <c r="DQW135" s="91"/>
      <c r="DQX135" s="91"/>
      <c r="DQY135" s="91"/>
      <c r="DQZ135" s="91"/>
      <c r="DRA135" s="91"/>
      <c r="DRB135" s="91"/>
      <c r="DRC135" s="91"/>
      <c r="DRD135" s="91"/>
      <c r="DRE135" s="91"/>
      <c r="DRF135" s="91"/>
      <c r="DRG135" s="91"/>
      <c r="DRH135" s="91"/>
      <c r="DRI135" s="91"/>
      <c r="DRJ135" s="91"/>
      <c r="DRK135" s="91"/>
      <c r="DRL135" s="91"/>
      <c r="DRM135" s="91"/>
      <c r="DRN135" s="91"/>
      <c r="DRO135" s="91"/>
      <c r="DRP135" s="91"/>
      <c r="DRQ135" s="91"/>
      <c r="DRR135" s="91"/>
      <c r="DRS135" s="91"/>
      <c r="DRT135" s="91"/>
      <c r="DRU135" s="91"/>
      <c r="DRV135" s="91"/>
      <c r="DRW135" s="91"/>
      <c r="DRX135" s="91"/>
      <c r="DRY135" s="91"/>
      <c r="DRZ135" s="91"/>
      <c r="DSA135" s="91"/>
      <c r="DSB135" s="91"/>
      <c r="DSC135" s="91"/>
      <c r="DSD135" s="91"/>
      <c r="DSE135" s="91"/>
      <c r="DSF135" s="91"/>
      <c r="DSG135" s="91"/>
      <c r="DSH135" s="91"/>
      <c r="DSI135" s="91"/>
      <c r="DSJ135" s="91"/>
      <c r="DSK135" s="91"/>
      <c r="DSL135" s="91"/>
      <c r="DSM135" s="91"/>
      <c r="DSN135" s="91"/>
      <c r="DSO135" s="91"/>
      <c r="DSP135" s="91"/>
      <c r="DSQ135" s="91"/>
      <c r="DSR135" s="91"/>
      <c r="DSS135" s="91"/>
      <c r="DST135" s="91"/>
      <c r="DSU135" s="91"/>
      <c r="DSV135" s="91"/>
      <c r="DSW135" s="91"/>
      <c r="DSX135" s="91"/>
      <c r="DSY135" s="91"/>
      <c r="DSZ135" s="91"/>
      <c r="DTA135" s="91"/>
      <c r="DTB135" s="91"/>
      <c r="DTC135" s="91"/>
      <c r="DTD135" s="91"/>
      <c r="DTE135" s="91"/>
      <c r="DTF135" s="91"/>
      <c r="DTG135" s="91"/>
      <c r="DTH135" s="91"/>
      <c r="DTI135" s="91"/>
      <c r="DTJ135" s="91"/>
      <c r="DTK135" s="91"/>
      <c r="DTL135" s="91"/>
      <c r="DTM135" s="91"/>
      <c r="DTN135" s="91"/>
      <c r="DTO135" s="91"/>
      <c r="DTP135" s="91"/>
      <c r="DTQ135" s="91"/>
      <c r="DTR135" s="91"/>
      <c r="DTS135" s="91"/>
      <c r="DTT135" s="91"/>
      <c r="DTU135" s="91"/>
      <c r="DTV135" s="91"/>
      <c r="DTW135" s="91"/>
      <c r="DTX135" s="91"/>
      <c r="DTY135" s="91"/>
      <c r="DTZ135" s="91"/>
      <c r="DUA135" s="91"/>
      <c r="DUB135" s="91"/>
      <c r="DUC135" s="91"/>
      <c r="DUD135" s="91"/>
      <c r="DUE135" s="91"/>
      <c r="DUF135" s="91"/>
      <c r="DUG135" s="91"/>
      <c r="DUH135" s="91"/>
      <c r="DUI135" s="91"/>
      <c r="DUJ135" s="91"/>
      <c r="DUK135" s="91"/>
      <c r="DUL135" s="91"/>
      <c r="DUM135" s="91"/>
      <c r="DUN135" s="91"/>
      <c r="DUO135" s="91"/>
      <c r="DUP135" s="91"/>
      <c r="DUQ135" s="91"/>
      <c r="DUR135" s="91"/>
      <c r="DUS135" s="91"/>
      <c r="DUT135" s="91"/>
      <c r="DUU135" s="91"/>
      <c r="DUV135" s="91"/>
      <c r="DUW135" s="91"/>
      <c r="DUX135" s="91"/>
      <c r="DUY135" s="91"/>
      <c r="DUZ135" s="91"/>
      <c r="DVA135" s="91"/>
      <c r="DVB135" s="91"/>
      <c r="DVC135" s="91"/>
      <c r="DVD135" s="91"/>
      <c r="DVE135" s="91"/>
      <c r="DVF135" s="91"/>
      <c r="DVG135" s="91"/>
      <c r="DVH135" s="91"/>
      <c r="DVI135" s="91"/>
      <c r="DVJ135" s="91"/>
      <c r="DVK135" s="91"/>
      <c r="DVL135" s="91"/>
      <c r="DVM135" s="91"/>
      <c r="DVN135" s="91"/>
      <c r="DVO135" s="91"/>
      <c r="DVP135" s="91"/>
      <c r="DVQ135" s="91"/>
      <c r="DVR135" s="91"/>
      <c r="DVS135" s="91"/>
      <c r="DVT135" s="91"/>
      <c r="DVU135" s="91"/>
      <c r="DVV135" s="91"/>
      <c r="DVW135" s="91"/>
      <c r="DVX135" s="91"/>
      <c r="DVY135" s="91"/>
      <c r="DVZ135" s="91"/>
      <c r="DWA135" s="91"/>
      <c r="DWB135" s="91"/>
      <c r="DWC135" s="91"/>
      <c r="DWD135" s="91"/>
      <c r="DWE135" s="91"/>
      <c r="DWF135" s="91"/>
      <c r="DWG135" s="91"/>
      <c r="DWH135" s="91"/>
      <c r="DWI135" s="91"/>
      <c r="DWJ135" s="91"/>
      <c r="DWK135" s="91"/>
      <c r="DWL135" s="91"/>
      <c r="DWM135" s="91"/>
      <c r="DWN135" s="91"/>
      <c r="DWO135" s="91"/>
      <c r="DWP135" s="91"/>
      <c r="DWQ135" s="91"/>
      <c r="DWR135" s="91"/>
      <c r="DWS135" s="91"/>
      <c r="DWT135" s="91"/>
      <c r="DWU135" s="91"/>
      <c r="DWV135" s="91"/>
      <c r="DWW135" s="91"/>
      <c r="DWX135" s="91"/>
      <c r="DWY135" s="91"/>
      <c r="DWZ135" s="91"/>
      <c r="DXA135" s="91"/>
      <c r="DXB135" s="91"/>
      <c r="DXC135" s="91"/>
      <c r="DXD135" s="91"/>
      <c r="DXE135" s="91"/>
      <c r="DXF135" s="91"/>
      <c r="DXG135" s="91"/>
      <c r="DXH135" s="91"/>
      <c r="DXI135" s="91"/>
      <c r="DXJ135" s="91"/>
      <c r="DXK135" s="91"/>
      <c r="DXL135" s="91"/>
      <c r="DXM135" s="91"/>
      <c r="DXN135" s="91"/>
      <c r="DXO135" s="91"/>
      <c r="DXP135" s="91"/>
      <c r="DXQ135" s="91"/>
      <c r="DXR135" s="91"/>
      <c r="DXS135" s="91"/>
      <c r="DXT135" s="91"/>
      <c r="DXU135" s="91"/>
      <c r="DXV135" s="91"/>
      <c r="DXW135" s="91"/>
      <c r="DXX135" s="91"/>
      <c r="DXY135" s="91"/>
      <c r="DXZ135" s="91"/>
      <c r="DYA135" s="91"/>
      <c r="DYB135" s="91"/>
      <c r="DYC135" s="91"/>
      <c r="DYD135" s="91"/>
      <c r="DYE135" s="91"/>
      <c r="DYF135" s="91"/>
      <c r="DYG135" s="91"/>
      <c r="DYH135" s="91"/>
      <c r="DYI135" s="91"/>
      <c r="DYJ135" s="91"/>
      <c r="DYK135" s="91"/>
      <c r="DYL135" s="91"/>
      <c r="DYM135" s="91"/>
      <c r="DYN135" s="91"/>
      <c r="DYO135" s="91"/>
      <c r="DYP135" s="91"/>
      <c r="DYQ135" s="91"/>
      <c r="DYR135" s="91"/>
      <c r="DYS135" s="91"/>
      <c r="DYT135" s="91"/>
      <c r="DYU135" s="91"/>
      <c r="DYV135" s="91"/>
      <c r="DYW135" s="91"/>
      <c r="DYX135" s="91"/>
      <c r="DYY135" s="91"/>
      <c r="DYZ135" s="91"/>
      <c r="DZA135" s="91"/>
      <c r="DZB135" s="91"/>
      <c r="DZC135" s="91"/>
      <c r="DZD135" s="91"/>
      <c r="DZE135" s="91"/>
      <c r="DZF135" s="91"/>
      <c r="DZG135" s="91"/>
      <c r="DZH135" s="91"/>
      <c r="DZI135" s="91"/>
      <c r="DZJ135" s="91"/>
      <c r="DZK135" s="91"/>
      <c r="DZL135" s="91"/>
      <c r="DZM135" s="91"/>
      <c r="DZN135" s="91"/>
      <c r="DZO135" s="91"/>
      <c r="DZP135" s="91"/>
      <c r="DZQ135" s="91"/>
      <c r="DZR135" s="91"/>
      <c r="DZS135" s="91"/>
      <c r="DZT135" s="91"/>
      <c r="DZU135" s="91"/>
      <c r="DZV135" s="91"/>
      <c r="DZW135" s="91"/>
      <c r="DZX135" s="91"/>
      <c r="DZY135" s="91"/>
      <c r="DZZ135" s="91"/>
      <c r="EAA135" s="91"/>
      <c r="EAB135" s="91"/>
      <c r="EAC135" s="91"/>
      <c r="EAD135" s="91"/>
      <c r="EAE135" s="91"/>
      <c r="EAF135" s="91"/>
      <c r="EAG135" s="91"/>
      <c r="EAH135" s="91"/>
      <c r="EAI135" s="91"/>
      <c r="EAJ135" s="91"/>
      <c r="EAK135" s="91"/>
      <c r="EAL135" s="91"/>
      <c r="EAM135" s="91"/>
      <c r="EAN135" s="91"/>
      <c r="EAO135" s="91"/>
      <c r="EAP135" s="91"/>
      <c r="EAQ135" s="91"/>
      <c r="EAR135" s="91"/>
      <c r="EAS135" s="91"/>
      <c r="EAT135" s="91"/>
      <c r="EAU135" s="91"/>
      <c r="EAV135" s="91"/>
      <c r="EAW135" s="91"/>
      <c r="EAX135" s="91"/>
      <c r="EAY135" s="91"/>
      <c r="EAZ135" s="91"/>
      <c r="EBA135" s="91"/>
      <c r="EBB135" s="91"/>
      <c r="EBC135" s="91"/>
      <c r="EBD135" s="91"/>
      <c r="EBE135" s="91"/>
      <c r="EBF135" s="91"/>
      <c r="EBG135" s="91"/>
      <c r="EBH135" s="91"/>
      <c r="EBI135" s="91"/>
      <c r="EBJ135" s="91"/>
      <c r="EBK135" s="91"/>
      <c r="EBL135" s="91"/>
      <c r="EBM135" s="91"/>
      <c r="EBN135" s="91"/>
      <c r="EBO135" s="91"/>
      <c r="EBP135" s="91"/>
      <c r="EBQ135" s="91"/>
      <c r="EBR135" s="91"/>
      <c r="EBS135" s="91"/>
      <c r="EBT135" s="91"/>
      <c r="EBU135" s="91"/>
      <c r="EBV135" s="91"/>
      <c r="EBW135" s="91"/>
      <c r="EBX135" s="91"/>
      <c r="EBY135" s="91"/>
      <c r="EBZ135" s="91"/>
      <c r="ECA135" s="91"/>
      <c r="ECB135" s="91"/>
      <c r="ECC135" s="91"/>
      <c r="ECD135" s="91"/>
      <c r="ECE135" s="91"/>
      <c r="ECF135" s="91"/>
      <c r="ECG135" s="91"/>
      <c r="ECH135" s="91"/>
      <c r="ECI135" s="91"/>
      <c r="ECJ135" s="91"/>
      <c r="ECK135" s="91"/>
      <c r="ECL135" s="91"/>
      <c r="ECM135" s="91"/>
      <c r="ECN135" s="91"/>
      <c r="ECO135" s="91"/>
      <c r="ECP135" s="91"/>
      <c r="ECQ135" s="91"/>
      <c r="ECR135" s="91"/>
      <c r="ECS135" s="91"/>
      <c r="ECT135" s="91"/>
      <c r="ECU135" s="91"/>
      <c r="ECV135" s="91"/>
      <c r="ECW135" s="91"/>
      <c r="ECX135" s="91"/>
      <c r="ECY135" s="91"/>
      <c r="ECZ135" s="91"/>
      <c r="EDA135" s="91"/>
      <c r="EDB135" s="91"/>
      <c r="EDC135" s="91"/>
      <c r="EDD135" s="91"/>
      <c r="EDE135" s="91"/>
      <c r="EDF135" s="91"/>
      <c r="EDG135" s="91"/>
      <c r="EDH135" s="91"/>
      <c r="EDI135" s="91"/>
      <c r="EDJ135" s="91"/>
      <c r="EDK135" s="91"/>
      <c r="EDL135" s="91"/>
      <c r="EDM135" s="91"/>
      <c r="EDN135" s="91"/>
      <c r="EDO135" s="91"/>
      <c r="EDP135" s="91"/>
      <c r="EDQ135" s="91"/>
      <c r="EDR135" s="91"/>
      <c r="EDS135" s="91"/>
      <c r="EDT135" s="91"/>
      <c r="EDU135" s="91"/>
      <c r="EDV135" s="91"/>
      <c r="EDW135" s="91"/>
      <c r="EDX135" s="91"/>
      <c r="EDY135" s="91"/>
      <c r="EDZ135" s="91"/>
      <c r="EEA135" s="91"/>
      <c r="EEB135" s="91"/>
      <c r="EEC135" s="91"/>
      <c r="EED135" s="91"/>
      <c r="EEE135" s="91"/>
      <c r="EEF135" s="91"/>
      <c r="EEG135" s="91"/>
      <c r="EEH135" s="91"/>
      <c r="EEI135" s="91"/>
      <c r="EEJ135" s="91"/>
      <c r="EEK135" s="91"/>
      <c r="EEL135" s="91"/>
      <c r="EEM135" s="91"/>
      <c r="EEN135" s="91"/>
      <c r="EEO135" s="91"/>
      <c r="EEP135" s="91"/>
      <c r="EEQ135" s="91"/>
      <c r="EER135" s="91"/>
      <c r="EES135" s="91"/>
      <c r="EET135" s="91"/>
      <c r="EEU135" s="91"/>
      <c r="EEV135" s="91"/>
      <c r="EEW135" s="91"/>
      <c r="EEX135" s="91"/>
      <c r="EEY135" s="91"/>
      <c r="EEZ135" s="91"/>
      <c r="EFA135" s="91"/>
      <c r="EFB135" s="91"/>
      <c r="EFC135" s="91"/>
      <c r="EFD135" s="91"/>
      <c r="EFE135" s="91"/>
      <c r="EFF135" s="91"/>
      <c r="EFG135" s="91"/>
      <c r="EFH135" s="91"/>
      <c r="EFI135" s="91"/>
      <c r="EFJ135" s="91"/>
      <c r="EFK135" s="91"/>
      <c r="EFL135" s="91"/>
      <c r="EFM135" s="91"/>
      <c r="EFN135" s="91"/>
      <c r="EFO135" s="91"/>
      <c r="EFP135" s="91"/>
      <c r="EFQ135" s="91"/>
      <c r="EFR135" s="91"/>
      <c r="EFS135" s="91"/>
      <c r="EFT135" s="91"/>
      <c r="EFU135" s="91"/>
      <c r="EFV135" s="91"/>
      <c r="EFW135" s="91"/>
      <c r="EFX135" s="91"/>
      <c r="EFY135" s="91"/>
      <c r="EFZ135" s="91"/>
      <c r="EGA135" s="91"/>
      <c r="EGB135" s="91"/>
      <c r="EGC135" s="91"/>
      <c r="EGD135" s="91"/>
      <c r="EGE135" s="91"/>
      <c r="EGF135" s="91"/>
      <c r="EGG135" s="91"/>
      <c r="EGH135" s="91"/>
      <c r="EGI135" s="91"/>
      <c r="EGJ135" s="91"/>
      <c r="EGK135" s="91"/>
      <c r="EGL135" s="91"/>
      <c r="EGM135" s="91"/>
      <c r="EGN135" s="91"/>
      <c r="EGO135" s="91"/>
      <c r="EGP135" s="91"/>
      <c r="EGQ135" s="91"/>
      <c r="EGR135" s="91"/>
      <c r="EGS135" s="91"/>
      <c r="EGT135" s="91"/>
      <c r="EGU135" s="91"/>
      <c r="EGV135" s="91"/>
      <c r="EGW135" s="91"/>
      <c r="EGX135" s="91"/>
      <c r="EGY135" s="91"/>
      <c r="EGZ135" s="91"/>
      <c r="EHA135" s="91"/>
      <c r="EHB135" s="91"/>
      <c r="EHC135" s="91"/>
      <c r="EHD135" s="91"/>
      <c r="EHE135" s="91"/>
      <c r="EHF135" s="91"/>
      <c r="EHG135" s="91"/>
      <c r="EHH135" s="91"/>
      <c r="EHI135" s="91"/>
      <c r="EHJ135" s="91"/>
      <c r="EHK135" s="91"/>
      <c r="EHL135" s="91"/>
      <c r="EHM135" s="91"/>
      <c r="EHN135" s="91"/>
      <c r="EHO135" s="91"/>
      <c r="EHP135" s="91"/>
      <c r="EHQ135" s="91"/>
      <c r="EHR135" s="91"/>
      <c r="EHS135" s="91"/>
      <c r="EHT135" s="91"/>
      <c r="EHU135" s="91"/>
      <c r="EHV135" s="91"/>
      <c r="EHW135" s="91"/>
      <c r="EHX135" s="91"/>
      <c r="EHY135" s="91"/>
      <c r="EHZ135" s="91"/>
      <c r="EIA135" s="91"/>
      <c r="EIB135" s="91"/>
      <c r="EIC135" s="91"/>
      <c r="EID135" s="91"/>
      <c r="EIE135" s="91"/>
      <c r="EIF135" s="91"/>
      <c r="EIG135" s="91"/>
      <c r="EIH135" s="91"/>
      <c r="EII135" s="91"/>
      <c r="EIJ135" s="91"/>
      <c r="EIK135" s="91"/>
      <c r="EIL135" s="91"/>
      <c r="EIM135" s="91"/>
      <c r="EIN135" s="91"/>
      <c r="EIO135" s="91"/>
      <c r="EIP135" s="91"/>
      <c r="EIQ135" s="91"/>
      <c r="EIR135" s="91"/>
      <c r="EIS135" s="91"/>
      <c r="EIT135" s="91"/>
      <c r="EIU135" s="91"/>
      <c r="EIV135" s="91"/>
      <c r="EIW135" s="91"/>
      <c r="EIX135" s="91"/>
      <c r="EIY135" s="91"/>
      <c r="EIZ135" s="91"/>
      <c r="EJA135" s="91"/>
      <c r="EJB135" s="91"/>
      <c r="EJC135" s="91"/>
      <c r="EJD135" s="91"/>
      <c r="EJE135" s="91"/>
      <c r="EJF135" s="91"/>
      <c r="EJG135" s="91"/>
      <c r="EJH135" s="91"/>
      <c r="EJI135" s="91"/>
      <c r="EJJ135" s="91"/>
      <c r="EJK135" s="91"/>
      <c r="EJL135" s="91"/>
      <c r="EJM135" s="91"/>
      <c r="EJN135" s="91"/>
      <c r="EJO135" s="91"/>
      <c r="EJP135" s="91"/>
      <c r="EJQ135" s="91"/>
      <c r="EJR135" s="91"/>
      <c r="EJS135" s="91"/>
      <c r="EJT135" s="91"/>
      <c r="EJU135" s="91"/>
      <c r="EJV135" s="91"/>
      <c r="EJW135" s="91"/>
      <c r="EJX135" s="91"/>
      <c r="EJY135" s="91"/>
      <c r="EJZ135" s="91"/>
      <c r="EKA135" s="91"/>
      <c r="EKB135" s="91"/>
      <c r="EKC135" s="91"/>
      <c r="EKD135" s="91"/>
      <c r="EKE135" s="91"/>
      <c r="EKF135" s="91"/>
      <c r="EKG135" s="91"/>
      <c r="EKH135" s="91"/>
      <c r="EKI135" s="91"/>
      <c r="EKJ135" s="91"/>
      <c r="EKK135" s="91"/>
      <c r="EKL135" s="91"/>
      <c r="EKM135" s="91"/>
      <c r="EKN135" s="91"/>
      <c r="EKO135" s="91"/>
      <c r="EKP135" s="91"/>
      <c r="EKQ135" s="91"/>
      <c r="EKR135" s="91"/>
      <c r="EKS135" s="91"/>
      <c r="EKT135" s="91"/>
      <c r="EKU135" s="91"/>
      <c r="EKV135" s="91"/>
      <c r="EKW135" s="91"/>
      <c r="EKX135" s="91"/>
      <c r="EKY135" s="91"/>
      <c r="EKZ135" s="91"/>
      <c r="ELA135" s="91"/>
      <c r="ELB135" s="91"/>
      <c r="ELC135" s="91"/>
      <c r="ELD135" s="91"/>
      <c r="ELE135" s="91"/>
      <c r="ELF135" s="91"/>
      <c r="ELG135" s="91"/>
      <c r="ELH135" s="91"/>
      <c r="ELI135" s="91"/>
      <c r="ELJ135" s="91"/>
      <c r="ELK135" s="91"/>
      <c r="ELL135" s="91"/>
      <c r="ELM135" s="91"/>
      <c r="ELN135" s="91"/>
      <c r="ELO135" s="91"/>
      <c r="ELP135" s="91"/>
      <c r="ELQ135" s="91"/>
      <c r="ELR135" s="91"/>
      <c r="ELS135" s="91"/>
      <c r="ELT135" s="91"/>
      <c r="ELU135" s="91"/>
      <c r="ELV135" s="91"/>
      <c r="ELW135" s="91"/>
      <c r="ELX135" s="91"/>
      <c r="ELY135" s="91"/>
      <c r="ELZ135" s="91"/>
      <c r="EMA135" s="91"/>
      <c r="EMB135" s="91"/>
      <c r="EMC135" s="91"/>
      <c r="EMD135" s="91"/>
      <c r="EME135" s="91"/>
      <c r="EMF135" s="91"/>
      <c r="EMG135" s="91"/>
      <c r="EMH135" s="91"/>
      <c r="EMI135" s="91"/>
      <c r="EMJ135" s="91"/>
      <c r="EMK135" s="91"/>
      <c r="EML135" s="91"/>
      <c r="EMM135" s="91"/>
      <c r="EMN135" s="91"/>
      <c r="EMO135" s="91"/>
      <c r="EMP135" s="91"/>
      <c r="EMQ135" s="91"/>
      <c r="EMR135" s="91"/>
      <c r="EMS135" s="91"/>
      <c r="EMT135" s="91"/>
      <c r="EMU135" s="91"/>
      <c r="EMV135" s="91"/>
      <c r="EMW135" s="91"/>
      <c r="EMX135" s="91"/>
      <c r="EMY135" s="91"/>
      <c r="EMZ135" s="91"/>
      <c r="ENA135" s="91"/>
      <c r="ENB135" s="91"/>
      <c r="ENC135" s="91"/>
      <c r="END135" s="91"/>
      <c r="ENE135" s="91"/>
      <c r="ENF135" s="91"/>
      <c r="ENG135" s="91"/>
      <c r="ENH135" s="91"/>
      <c r="ENI135" s="91"/>
      <c r="ENJ135" s="91"/>
      <c r="ENK135" s="91"/>
      <c r="ENL135" s="91"/>
      <c r="ENM135" s="91"/>
      <c r="ENN135" s="91"/>
      <c r="ENO135" s="91"/>
      <c r="ENP135" s="91"/>
      <c r="ENQ135" s="91"/>
      <c r="ENR135" s="91"/>
      <c r="ENS135" s="91"/>
      <c r="ENT135" s="91"/>
      <c r="ENU135" s="91"/>
      <c r="ENV135" s="91"/>
      <c r="ENW135" s="91"/>
      <c r="ENX135" s="91"/>
      <c r="ENY135" s="91"/>
      <c r="ENZ135" s="91"/>
      <c r="EOA135" s="91"/>
      <c r="EOB135" s="91"/>
      <c r="EOC135" s="91"/>
      <c r="EOD135" s="91"/>
      <c r="EOE135" s="91"/>
      <c r="EOF135" s="91"/>
      <c r="EOG135" s="91"/>
      <c r="EOH135" s="91"/>
      <c r="EOI135" s="91"/>
      <c r="EOJ135" s="91"/>
      <c r="EOK135" s="91"/>
      <c r="EOL135" s="91"/>
      <c r="EOM135" s="91"/>
      <c r="EON135" s="91"/>
      <c r="EOO135" s="91"/>
      <c r="EOP135" s="91"/>
      <c r="EOQ135" s="91"/>
      <c r="EOR135" s="91"/>
      <c r="EOS135" s="91"/>
      <c r="EOT135" s="91"/>
      <c r="EOU135" s="91"/>
      <c r="EOV135" s="91"/>
      <c r="EOW135" s="91"/>
      <c r="EOX135" s="91"/>
      <c r="EOY135" s="91"/>
      <c r="EOZ135" s="91"/>
      <c r="EPA135" s="91"/>
      <c r="EPB135" s="91"/>
      <c r="EPC135" s="91"/>
      <c r="EPD135" s="91"/>
      <c r="EPE135" s="91"/>
      <c r="EPF135" s="91"/>
      <c r="EPG135" s="91"/>
      <c r="EPH135" s="91"/>
      <c r="EPI135" s="91"/>
      <c r="EPJ135" s="91"/>
      <c r="EPK135" s="91"/>
      <c r="EPL135" s="91"/>
      <c r="EPM135" s="91"/>
      <c r="EPN135" s="91"/>
      <c r="EPO135" s="91"/>
      <c r="EPP135" s="91"/>
      <c r="EPQ135" s="91"/>
      <c r="EPR135" s="91"/>
      <c r="EPS135" s="91"/>
      <c r="EPT135" s="91"/>
      <c r="EPU135" s="91"/>
      <c r="EPV135" s="91"/>
      <c r="EPW135" s="91"/>
      <c r="EPX135" s="91"/>
      <c r="EPY135" s="91"/>
      <c r="EPZ135" s="91"/>
      <c r="EQA135" s="91"/>
      <c r="EQB135" s="91"/>
      <c r="EQC135" s="91"/>
      <c r="EQD135" s="91"/>
      <c r="EQE135" s="91"/>
      <c r="EQF135" s="91"/>
      <c r="EQG135" s="91"/>
      <c r="EQH135" s="91"/>
      <c r="EQI135" s="91"/>
      <c r="EQJ135" s="91"/>
      <c r="EQK135" s="91"/>
      <c r="EQL135" s="91"/>
      <c r="EQM135" s="91"/>
      <c r="EQN135" s="91"/>
      <c r="EQO135" s="91"/>
      <c r="EQP135" s="91"/>
      <c r="EQQ135" s="91"/>
      <c r="EQR135" s="91"/>
      <c r="EQS135" s="91"/>
      <c r="EQT135" s="91"/>
      <c r="EQU135" s="91"/>
      <c r="EQV135" s="91"/>
      <c r="EQW135" s="91"/>
      <c r="EQX135" s="91"/>
      <c r="EQY135" s="91"/>
      <c r="EQZ135" s="91"/>
      <c r="ERA135" s="91"/>
      <c r="ERB135" s="91"/>
      <c r="ERC135" s="91"/>
      <c r="ERD135" s="91"/>
      <c r="ERE135" s="91"/>
      <c r="ERF135" s="91"/>
      <c r="ERG135" s="91"/>
      <c r="ERH135" s="91"/>
      <c r="ERI135" s="91"/>
      <c r="ERJ135" s="91"/>
      <c r="ERK135" s="91"/>
      <c r="ERL135" s="91"/>
      <c r="ERM135" s="91"/>
      <c r="ERN135" s="91"/>
      <c r="ERO135" s="91"/>
      <c r="ERP135" s="91"/>
      <c r="ERQ135" s="91"/>
      <c r="ERR135" s="91"/>
      <c r="ERS135" s="91"/>
      <c r="ERT135" s="91"/>
      <c r="ERU135" s="91"/>
      <c r="ERV135" s="91"/>
      <c r="ERW135" s="91"/>
      <c r="ERX135" s="91"/>
      <c r="ERY135" s="91"/>
      <c r="ERZ135" s="91"/>
      <c r="ESA135" s="91"/>
      <c r="ESB135" s="91"/>
      <c r="ESC135" s="91"/>
      <c r="ESD135" s="91"/>
      <c r="ESE135" s="91"/>
      <c r="ESF135" s="91"/>
      <c r="ESG135" s="91"/>
      <c r="ESH135" s="91"/>
      <c r="ESI135" s="91"/>
      <c r="ESJ135" s="91"/>
      <c r="ESK135" s="91"/>
      <c r="ESL135" s="91"/>
      <c r="ESM135" s="91"/>
      <c r="ESN135" s="91"/>
      <c r="ESO135" s="91"/>
      <c r="ESP135" s="91"/>
      <c r="ESQ135" s="91"/>
      <c r="ESR135" s="91"/>
      <c r="ESS135" s="91"/>
      <c r="EST135" s="91"/>
      <c r="ESU135" s="91"/>
      <c r="ESV135" s="91"/>
      <c r="ESW135" s="91"/>
      <c r="ESX135" s="91"/>
      <c r="ESY135" s="91"/>
      <c r="ESZ135" s="91"/>
      <c r="ETA135" s="91"/>
      <c r="ETB135" s="91"/>
      <c r="ETC135" s="91"/>
      <c r="ETD135" s="91"/>
      <c r="ETE135" s="91"/>
      <c r="ETF135" s="91"/>
      <c r="ETG135" s="91"/>
      <c r="ETH135" s="91"/>
      <c r="ETI135" s="91"/>
      <c r="ETJ135" s="91"/>
      <c r="ETK135" s="91"/>
      <c r="ETL135" s="91"/>
      <c r="ETM135" s="91"/>
      <c r="ETN135" s="91"/>
      <c r="ETO135" s="91"/>
      <c r="ETP135" s="91"/>
      <c r="ETQ135" s="91"/>
      <c r="ETR135" s="91"/>
      <c r="ETS135" s="91"/>
      <c r="ETT135" s="91"/>
      <c r="ETU135" s="91"/>
      <c r="ETV135" s="91"/>
      <c r="ETW135" s="91"/>
      <c r="ETX135" s="91"/>
      <c r="ETY135" s="91"/>
      <c r="ETZ135" s="91"/>
      <c r="EUA135" s="91"/>
      <c r="EUB135" s="91"/>
      <c r="EUC135" s="91"/>
      <c r="EUD135" s="91"/>
      <c r="EUE135" s="91"/>
      <c r="EUF135" s="91"/>
      <c r="EUG135" s="91"/>
      <c r="EUH135" s="91"/>
      <c r="EUI135" s="91"/>
      <c r="EUJ135" s="91"/>
      <c r="EUK135" s="91"/>
      <c r="EUL135" s="91"/>
      <c r="EUM135" s="91"/>
      <c r="EUN135" s="91"/>
      <c r="EUO135" s="91"/>
      <c r="EUP135" s="91"/>
      <c r="EUQ135" s="91"/>
      <c r="EUR135" s="91"/>
      <c r="EUS135" s="91"/>
      <c r="EUT135" s="91"/>
      <c r="EUU135" s="91"/>
      <c r="EUV135" s="91"/>
      <c r="EUW135" s="91"/>
      <c r="EUX135" s="91"/>
      <c r="EUY135" s="91"/>
      <c r="EUZ135" s="91"/>
      <c r="EVA135" s="91"/>
      <c r="EVB135" s="91"/>
      <c r="EVC135" s="91"/>
      <c r="EVD135" s="91"/>
      <c r="EVE135" s="91"/>
      <c r="EVF135" s="91"/>
      <c r="EVG135" s="91"/>
      <c r="EVH135" s="91"/>
      <c r="EVI135" s="91"/>
      <c r="EVJ135" s="91"/>
      <c r="EVK135" s="91"/>
      <c r="EVL135" s="91"/>
      <c r="EVM135" s="91"/>
      <c r="EVN135" s="91"/>
      <c r="EVO135" s="91"/>
      <c r="EVP135" s="91"/>
      <c r="EVQ135" s="91"/>
      <c r="EVR135" s="91"/>
      <c r="EVS135" s="91"/>
      <c r="EVT135" s="91"/>
      <c r="EVU135" s="91"/>
      <c r="EVV135" s="91"/>
      <c r="EVW135" s="91"/>
      <c r="EVX135" s="91"/>
      <c r="EVY135" s="91"/>
      <c r="EVZ135" s="91"/>
      <c r="EWA135" s="91"/>
      <c r="EWB135" s="91"/>
      <c r="EWC135" s="91"/>
      <c r="EWD135" s="91"/>
      <c r="EWE135" s="91"/>
      <c r="EWF135" s="91"/>
      <c r="EWG135" s="91"/>
      <c r="EWH135" s="91"/>
      <c r="EWI135" s="91"/>
      <c r="EWJ135" s="91"/>
      <c r="EWK135" s="91"/>
      <c r="EWL135" s="91"/>
      <c r="EWM135" s="91"/>
      <c r="EWN135" s="91"/>
      <c r="EWO135" s="91"/>
      <c r="EWP135" s="91"/>
      <c r="EWQ135" s="91"/>
      <c r="EWR135" s="91"/>
      <c r="EWS135" s="91"/>
      <c r="EWT135" s="91"/>
      <c r="EWU135" s="91"/>
      <c r="EWV135" s="91"/>
      <c r="EWW135" s="91"/>
      <c r="EWX135" s="91"/>
      <c r="EWY135" s="91"/>
      <c r="EWZ135" s="91"/>
      <c r="EXA135" s="91"/>
      <c r="EXB135" s="91"/>
      <c r="EXC135" s="91"/>
      <c r="EXD135" s="91"/>
      <c r="EXE135" s="91"/>
      <c r="EXF135" s="91"/>
      <c r="EXG135" s="91"/>
      <c r="EXH135" s="91"/>
      <c r="EXI135" s="91"/>
      <c r="EXJ135" s="91"/>
      <c r="EXK135" s="91"/>
      <c r="EXL135" s="91"/>
      <c r="EXM135" s="91"/>
      <c r="EXN135" s="91"/>
      <c r="EXO135" s="91"/>
      <c r="EXP135" s="91"/>
      <c r="EXQ135" s="91"/>
      <c r="EXR135" s="91"/>
      <c r="EXS135" s="91"/>
      <c r="EXT135" s="91"/>
      <c r="EXU135" s="91"/>
      <c r="EXV135" s="91"/>
      <c r="EXW135" s="91"/>
      <c r="EXX135" s="91"/>
      <c r="EXY135" s="91"/>
      <c r="EXZ135" s="91"/>
      <c r="EYA135" s="91"/>
      <c r="EYB135" s="91"/>
      <c r="EYC135" s="91"/>
      <c r="EYD135" s="91"/>
      <c r="EYE135" s="91"/>
      <c r="EYF135" s="91"/>
      <c r="EYG135" s="91"/>
      <c r="EYH135" s="91"/>
      <c r="EYI135" s="91"/>
      <c r="EYJ135" s="91"/>
      <c r="EYK135" s="91"/>
      <c r="EYL135" s="91"/>
      <c r="EYM135" s="91"/>
      <c r="EYN135" s="91"/>
      <c r="EYO135" s="91"/>
      <c r="EYP135" s="91"/>
      <c r="EYQ135" s="91"/>
      <c r="EYR135" s="91"/>
      <c r="EYS135" s="91"/>
      <c r="EYT135" s="91"/>
      <c r="EYU135" s="91"/>
      <c r="EYV135" s="91"/>
      <c r="EYW135" s="91"/>
      <c r="EYX135" s="91"/>
      <c r="EYY135" s="91"/>
      <c r="EYZ135" s="91"/>
      <c r="EZA135" s="91"/>
      <c r="EZB135" s="91"/>
      <c r="EZC135" s="91"/>
      <c r="EZD135" s="91"/>
      <c r="EZE135" s="91"/>
      <c r="EZF135" s="91"/>
      <c r="EZG135" s="91"/>
      <c r="EZH135" s="91"/>
      <c r="EZI135" s="91"/>
      <c r="EZJ135" s="91"/>
      <c r="EZK135" s="91"/>
      <c r="EZL135" s="91"/>
      <c r="EZM135" s="91"/>
      <c r="EZN135" s="91"/>
      <c r="EZO135" s="91"/>
      <c r="EZP135" s="91"/>
      <c r="EZQ135" s="91"/>
      <c r="EZR135" s="91"/>
      <c r="EZS135" s="91"/>
      <c r="EZT135" s="91"/>
      <c r="EZU135" s="91"/>
      <c r="EZV135" s="91"/>
      <c r="EZW135" s="91"/>
      <c r="EZX135" s="91"/>
      <c r="EZY135" s="91"/>
      <c r="EZZ135" s="91"/>
      <c r="FAA135" s="91"/>
      <c r="FAB135" s="91"/>
      <c r="FAC135" s="91"/>
      <c r="FAD135" s="91"/>
      <c r="FAE135" s="91"/>
      <c r="FAF135" s="91"/>
      <c r="FAG135" s="91"/>
      <c r="FAH135" s="91"/>
      <c r="FAI135" s="91"/>
      <c r="FAJ135" s="91"/>
      <c r="FAK135" s="91"/>
      <c r="FAL135" s="91"/>
      <c r="FAM135" s="91"/>
      <c r="FAN135" s="91"/>
      <c r="FAO135" s="91"/>
      <c r="FAP135" s="91"/>
      <c r="FAQ135" s="91"/>
      <c r="FAR135" s="91"/>
      <c r="FAS135" s="91"/>
      <c r="FAT135" s="91"/>
      <c r="FAU135" s="91"/>
      <c r="FAV135" s="91"/>
      <c r="FAW135" s="91"/>
      <c r="FAX135" s="91"/>
      <c r="FAY135" s="91"/>
      <c r="FAZ135" s="91"/>
      <c r="FBA135" s="91"/>
      <c r="FBB135" s="91"/>
      <c r="FBC135" s="91"/>
      <c r="FBD135" s="91"/>
      <c r="FBE135" s="91"/>
      <c r="FBF135" s="91"/>
      <c r="FBG135" s="91"/>
      <c r="FBH135" s="91"/>
      <c r="FBI135" s="91"/>
      <c r="FBJ135" s="91"/>
      <c r="FBK135" s="91"/>
      <c r="FBL135" s="91"/>
      <c r="FBM135" s="91"/>
      <c r="FBN135" s="91"/>
      <c r="FBO135" s="91"/>
      <c r="FBP135" s="91"/>
      <c r="FBQ135" s="91"/>
      <c r="FBR135" s="91"/>
      <c r="FBS135" s="91"/>
      <c r="FBT135" s="91"/>
      <c r="FBU135" s="91"/>
      <c r="FBV135" s="91"/>
      <c r="FBW135" s="91"/>
      <c r="FBX135" s="91"/>
      <c r="FBY135" s="91"/>
      <c r="FBZ135" s="91"/>
      <c r="FCA135" s="91"/>
      <c r="FCB135" s="91"/>
      <c r="FCC135" s="91"/>
      <c r="FCD135" s="91"/>
      <c r="FCE135" s="91"/>
      <c r="FCF135" s="91"/>
      <c r="FCG135" s="91"/>
      <c r="FCH135" s="91"/>
      <c r="FCI135" s="91"/>
      <c r="FCJ135" s="91"/>
      <c r="FCK135" s="91"/>
      <c r="FCL135" s="91"/>
      <c r="FCM135" s="91"/>
      <c r="FCN135" s="91"/>
      <c r="FCO135" s="91"/>
      <c r="FCP135" s="91"/>
      <c r="FCQ135" s="91"/>
      <c r="FCR135" s="91"/>
      <c r="FCS135" s="91"/>
      <c r="FCT135" s="91"/>
      <c r="FCU135" s="91"/>
      <c r="FCV135" s="91"/>
      <c r="FCW135" s="91"/>
      <c r="FCX135" s="91"/>
      <c r="FCY135" s="91"/>
      <c r="FCZ135" s="91"/>
      <c r="FDA135" s="91"/>
      <c r="FDB135" s="91"/>
      <c r="FDC135" s="91"/>
      <c r="FDD135" s="91"/>
      <c r="FDE135" s="91"/>
      <c r="FDF135" s="91"/>
      <c r="FDG135" s="91"/>
      <c r="FDH135" s="91"/>
      <c r="FDI135" s="91"/>
      <c r="FDJ135" s="91"/>
      <c r="FDK135" s="91"/>
      <c r="FDL135" s="91"/>
      <c r="FDM135" s="91"/>
      <c r="FDN135" s="91"/>
      <c r="FDO135" s="91"/>
      <c r="FDP135" s="91"/>
      <c r="FDQ135" s="91"/>
      <c r="FDR135" s="91"/>
      <c r="FDS135" s="91"/>
      <c r="FDT135" s="91"/>
      <c r="FDU135" s="91"/>
      <c r="FDV135" s="91"/>
      <c r="FDW135" s="91"/>
      <c r="FDX135" s="91"/>
      <c r="FDY135" s="91"/>
      <c r="FDZ135" s="91"/>
      <c r="FEA135" s="91"/>
      <c r="FEB135" s="91"/>
      <c r="FEC135" s="91"/>
      <c r="FED135" s="91"/>
      <c r="FEE135" s="91"/>
      <c r="FEF135" s="91"/>
      <c r="FEG135" s="91"/>
      <c r="FEH135" s="91"/>
      <c r="FEI135" s="91"/>
      <c r="FEJ135" s="91"/>
      <c r="FEK135" s="91"/>
      <c r="FEL135" s="91"/>
      <c r="FEM135" s="91"/>
      <c r="FEN135" s="91"/>
      <c r="FEO135" s="91"/>
      <c r="FEP135" s="91"/>
      <c r="FEQ135" s="91"/>
      <c r="FER135" s="91"/>
      <c r="FES135" s="91"/>
      <c r="FET135" s="91"/>
      <c r="FEU135" s="91"/>
      <c r="FEV135" s="91"/>
      <c r="FEW135" s="91"/>
      <c r="FEX135" s="91"/>
      <c r="FEY135" s="91"/>
      <c r="FEZ135" s="91"/>
      <c r="FFA135" s="91"/>
      <c r="FFB135" s="91"/>
      <c r="FFC135" s="91"/>
      <c r="FFD135" s="91"/>
      <c r="FFE135" s="91"/>
      <c r="FFF135" s="91"/>
      <c r="FFG135" s="91"/>
      <c r="FFH135" s="91"/>
      <c r="FFI135" s="91"/>
      <c r="FFJ135" s="91"/>
      <c r="FFK135" s="91"/>
      <c r="FFL135" s="91"/>
      <c r="FFM135" s="91"/>
      <c r="FFN135" s="91"/>
      <c r="FFO135" s="91"/>
      <c r="FFP135" s="91"/>
      <c r="FFQ135" s="91"/>
      <c r="FFR135" s="91"/>
      <c r="FFS135" s="91"/>
      <c r="FFT135" s="91"/>
      <c r="FFU135" s="91"/>
      <c r="FFV135" s="91"/>
      <c r="FFW135" s="91"/>
      <c r="FFX135" s="91"/>
      <c r="FFY135" s="91"/>
      <c r="FFZ135" s="91"/>
      <c r="FGA135" s="91"/>
      <c r="FGB135" s="91"/>
      <c r="FGC135" s="91"/>
      <c r="FGD135" s="91"/>
      <c r="FGE135" s="91"/>
      <c r="FGF135" s="91"/>
      <c r="FGG135" s="91"/>
      <c r="FGH135" s="91"/>
      <c r="FGI135" s="91"/>
      <c r="FGJ135" s="91"/>
      <c r="FGK135" s="91"/>
      <c r="FGL135" s="91"/>
      <c r="FGM135" s="91"/>
      <c r="FGN135" s="91"/>
      <c r="FGO135" s="91"/>
      <c r="FGP135" s="91"/>
      <c r="FGQ135" s="91"/>
      <c r="FGR135" s="91"/>
      <c r="FGS135" s="91"/>
      <c r="FGT135" s="91"/>
      <c r="FGU135" s="91"/>
      <c r="FGV135" s="91"/>
      <c r="FGW135" s="91"/>
      <c r="FGX135" s="91"/>
      <c r="FGY135" s="91"/>
      <c r="FGZ135" s="91"/>
      <c r="FHA135" s="91"/>
      <c r="FHB135" s="91"/>
      <c r="FHC135" s="91"/>
      <c r="FHD135" s="91"/>
      <c r="FHE135" s="91"/>
      <c r="FHF135" s="91"/>
      <c r="FHG135" s="91"/>
      <c r="FHH135" s="91"/>
      <c r="FHI135" s="91"/>
      <c r="FHJ135" s="91"/>
      <c r="FHK135" s="91"/>
      <c r="FHL135" s="91"/>
      <c r="FHM135" s="91"/>
      <c r="FHN135" s="91"/>
      <c r="FHO135" s="91"/>
      <c r="FHP135" s="91"/>
      <c r="FHQ135" s="91"/>
      <c r="FHR135" s="91"/>
      <c r="FHS135" s="91"/>
      <c r="FHT135" s="91"/>
      <c r="FHU135" s="91"/>
      <c r="FHV135" s="91"/>
      <c r="FHW135" s="91"/>
      <c r="FHX135" s="91"/>
      <c r="FHY135" s="91"/>
      <c r="FHZ135" s="91"/>
      <c r="FIA135" s="91"/>
      <c r="FIB135" s="91"/>
      <c r="FIC135" s="91"/>
      <c r="FID135" s="91"/>
      <c r="FIE135" s="91"/>
      <c r="FIF135" s="91"/>
      <c r="FIG135" s="91"/>
      <c r="FIH135" s="91"/>
      <c r="FII135" s="91"/>
      <c r="FIJ135" s="91"/>
      <c r="FIK135" s="91"/>
      <c r="FIL135" s="91"/>
      <c r="FIM135" s="91"/>
      <c r="FIN135" s="91"/>
      <c r="FIO135" s="91"/>
      <c r="FIP135" s="91"/>
      <c r="FIQ135" s="91"/>
      <c r="FIR135" s="91"/>
      <c r="FIS135" s="91"/>
      <c r="FIT135" s="91"/>
      <c r="FIU135" s="91"/>
      <c r="FIV135" s="91"/>
      <c r="FIW135" s="91"/>
      <c r="FIX135" s="91"/>
      <c r="FIY135" s="91"/>
      <c r="FIZ135" s="91"/>
      <c r="FJA135" s="91"/>
      <c r="FJB135" s="91"/>
      <c r="FJC135" s="91"/>
      <c r="FJD135" s="91"/>
      <c r="FJE135" s="91"/>
      <c r="FJF135" s="91"/>
      <c r="FJG135" s="91"/>
      <c r="FJH135" s="91"/>
      <c r="FJI135" s="91"/>
      <c r="FJJ135" s="91"/>
      <c r="FJK135" s="91"/>
      <c r="FJL135" s="91"/>
      <c r="FJM135" s="91"/>
      <c r="FJN135" s="91"/>
      <c r="FJO135" s="91"/>
      <c r="FJP135" s="91"/>
      <c r="FJQ135" s="91"/>
      <c r="FJR135" s="91"/>
      <c r="FJS135" s="91"/>
      <c r="FJT135" s="91"/>
      <c r="FJU135" s="91"/>
      <c r="FJV135" s="91"/>
      <c r="FJW135" s="91"/>
      <c r="FJX135" s="91"/>
      <c r="FJY135" s="91"/>
      <c r="FJZ135" s="91"/>
      <c r="FKA135" s="91"/>
      <c r="FKB135" s="91"/>
      <c r="FKC135" s="91"/>
      <c r="FKD135" s="91"/>
      <c r="FKE135" s="91"/>
      <c r="FKF135" s="91"/>
      <c r="FKG135" s="91"/>
      <c r="FKH135" s="91"/>
      <c r="FKI135" s="91"/>
      <c r="FKJ135" s="91"/>
      <c r="FKK135" s="91"/>
      <c r="FKL135" s="91"/>
      <c r="FKM135" s="91"/>
      <c r="FKN135" s="91"/>
      <c r="FKO135" s="91"/>
      <c r="FKP135" s="91"/>
      <c r="FKQ135" s="91"/>
      <c r="FKR135" s="91"/>
      <c r="FKS135" s="91"/>
      <c r="FKT135" s="91"/>
      <c r="FKU135" s="91"/>
      <c r="FKV135" s="91"/>
      <c r="FKW135" s="91"/>
      <c r="FKX135" s="91"/>
      <c r="FKY135" s="91"/>
      <c r="FKZ135" s="91"/>
      <c r="FLA135" s="91"/>
      <c r="FLB135" s="91"/>
      <c r="FLC135" s="91"/>
      <c r="FLD135" s="91"/>
      <c r="FLE135" s="91"/>
      <c r="FLF135" s="91"/>
      <c r="FLG135" s="91"/>
      <c r="FLH135" s="91"/>
      <c r="FLI135" s="91"/>
      <c r="FLJ135" s="91"/>
      <c r="FLK135" s="91"/>
      <c r="FLL135" s="91"/>
      <c r="FLM135" s="91"/>
      <c r="FLN135" s="91"/>
      <c r="FLO135" s="91"/>
      <c r="FLP135" s="91"/>
      <c r="FLQ135" s="91"/>
      <c r="FLR135" s="91"/>
      <c r="FLS135" s="91"/>
      <c r="FLT135" s="91"/>
      <c r="FLU135" s="91"/>
      <c r="FLV135" s="91"/>
      <c r="FLW135" s="91"/>
      <c r="FLX135" s="91"/>
      <c r="FLY135" s="91"/>
      <c r="FLZ135" s="91"/>
      <c r="FMA135" s="91"/>
      <c r="FMB135" s="91"/>
      <c r="FMC135" s="91"/>
      <c r="FMD135" s="91"/>
      <c r="FME135" s="91"/>
      <c r="FMF135" s="91"/>
      <c r="FMG135" s="91"/>
      <c r="FMH135" s="91"/>
      <c r="FMI135" s="91"/>
      <c r="FMJ135" s="91"/>
      <c r="FMK135" s="91"/>
      <c r="FML135" s="91"/>
      <c r="FMM135" s="91"/>
      <c r="FMN135" s="91"/>
      <c r="FMO135" s="91"/>
      <c r="FMP135" s="91"/>
      <c r="FMQ135" s="91"/>
      <c r="FMR135" s="91"/>
      <c r="FMS135" s="91"/>
      <c r="FMT135" s="91"/>
      <c r="FMU135" s="91"/>
      <c r="FMV135" s="91"/>
      <c r="FMW135" s="91"/>
      <c r="FMX135" s="91"/>
      <c r="FMY135" s="91"/>
      <c r="FMZ135" s="91"/>
      <c r="FNA135" s="91"/>
      <c r="FNB135" s="91"/>
      <c r="FNC135" s="91"/>
      <c r="FND135" s="91"/>
      <c r="FNE135" s="91"/>
      <c r="FNF135" s="91"/>
      <c r="FNG135" s="91"/>
      <c r="FNH135" s="91"/>
      <c r="FNI135" s="91"/>
      <c r="FNJ135" s="91"/>
      <c r="FNK135" s="91"/>
      <c r="FNL135" s="91"/>
      <c r="FNM135" s="91"/>
      <c r="FNN135" s="91"/>
      <c r="FNO135" s="91"/>
      <c r="FNP135" s="91"/>
      <c r="FNQ135" s="91"/>
      <c r="FNR135" s="91"/>
      <c r="FNS135" s="91"/>
      <c r="FNT135" s="91"/>
      <c r="FNU135" s="91"/>
      <c r="FNV135" s="91"/>
      <c r="FNW135" s="91"/>
      <c r="FNX135" s="91"/>
      <c r="FNY135" s="91"/>
      <c r="FNZ135" s="91"/>
      <c r="FOA135" s="91"/>
      <c r="FOB135" s="91"/>
      <c r="FOC135" s="91"/>
      <c r="FOD135" s="91"/>
      <c r="FOE135" s="91"/>
      <c r="FOF135" s="91"/>
      <c r="FOG135" s="91"/>
      <c r="FOH135" s="91"/>
      <c r="FOI135" s="91"/>
      <c r="FOJ135" s="91"/>
      <c r="FOK135" s="91"/>
      <c r="FOL135" s="91"/>
      <c r="FOM135" s="91"/>
      <c r="FON135" s="91"/>
      <c r="FOO135" s="91"/>
      <c r="FOP135" s="91"/>
      <c r="FOQ135" s="91"/>
      <c r="FOR135" s="91"/>
      <c r="FOS135" s="91"/>
      <c r="FOT135" s="91"/>
      <c r="FOU135" s="91"/>
      <c r="FOV135" s="91"/>
      <c r="FOW135" s="91"/>
      <c r="FOX135" s="91"/>
      <c r="FOY135" s="91"/>
      <c r="FOZ135" s="91"/>
      <c r="FPA135" s="91"/>
      <c r="FPB135" s="91"/>
      <c r="FPC135" s="91"/>
      <c r="FPD135" s="91"/>
      <c r="FPE135" s="91"/>
      <c r="FPF135" s="91"/>
      <c r="FPG135" s="91"/>
      <c r="FPH135" s="91"/>
      <c r="FPI135" s="91"/>
      <c r="FPJ135" s="91"/>
      <c r="FPK135" s="91"/>
      <c r="FPL135" s="91"/>
      <c r="FPM135" s="91"/>
      <c r="FPN135" s="91"/>
      <c r="FPO135" s="91"/>
      <c r="FPP135" s="91"/>
      <c r="FPQ135" s="91"/>
      <c r="FPR135" s="91"/>
      <c r="FPS135" s="91"/>
      <c r="FPT135" s="91"/>
      <c r="FPU135" s="91"/>
      <c r="FPV135" s="91"/>
      <c r="FPW135" s="91"/>
      <c r="FPX135" s="91"/>
      <c r="FPY135" s="91"/>
      <c r="FPZ135" s="91"/>
      <c r="FQA135" s="91"/>
      <c r="FQB135" s="91"/>
      <c r="FQC135" s="91"/>
      <c r="FQD135" s="91"/>
      <c r="FQE135" s="91"/>
      <c r="FQF135" s="91"/>
      <c r="FQG135" s="91"/>
      <c r="FQH135" s="91"/>
      <c r="FQI135" s="91"/>
      <c r="FQJ135" s="91"/>
      <c r="FQK135" s="91"/>
      <c r="FQL135" s="91"/>
      <c r="FQM135" s="91"/>
      <c r="FQN135" s="91"/>
      <c r="FQO135" s="91"/>
      <c r="FQP135" s="91"/>
      <c r="FQQ135" s="91"/>
      <c r="FQR135" s="91"/>
      <c r="FQS135" s="91"/>
      <c r="FQT135" s="91"/>
      <c r="FQU135" s="91"/>
      <c r="FQV135" s="91"/>
      <c r="FQW135" s="91"/>
      <c r="FQX135" s="91"/>
      <c r="FQY135" s="91"/>
      <c r="FQZ135" s="91"/>
      <c r="FRA135" s="91"/>
      <c r="FRB135" s="91"/>
      <c r="FRC135" s="91"/>
      <c r="FRD135" s="91"/>
      <c r="FRE135" s="91"/>
      <c r="FRF135" s="91"/>
      <c r="FRG135" s="91"/>
      <c r="FRH135" s="91"/>
      <c r="FRI135" s="91"/>
      <c r="FRJ135" s="91"/>
      <c r="FRK135" s="91"/>
      <c r="FRL135" s="91"/>
      <c r="FRM135" s="91"/>
      <c r="FRN135" s="91"/>
      <c r="FRO135" s="91"/>
      <c r="FRP135" s="91"/>
      <c r="FRQ135" s="91"/>
      <c r="FRR135" s="91"/>
      <c r="FRS135" s="91"/>
      <c r="FRT135" s="91"/>
      <c r="FRU135" s="91"/>
      <c r="FRV135" s="91"/>
      <c r="FRW135" s="91"/>
      <c r="FRX135" s="91"/>
      <c r="FRY135" s="91"/>
      <c r="FRZ135" s="91"/>
      <c r="FSA135" s="91"/>
      <c r="FSB135" s="91"/>
      <c r="FSC135" s="91"/>
      <c r="FSD135" s="91"/>
      <c r="FSE135" s="91"/>
      <c r="FSF135" s="91"/>
      <c r="FSG135" s="91"/>
      <c r="FSH135" s="91"/>
      <c r="FSI135" s="91"/>
      <c r="FSJ135" s="91"/>
      <c r="FSK135" s="91"/>
      <c r="FSL135" s="91"/>
      <c r="FSM135" s="91"/>
      <c r="FSN135" s="91"/>
      <c r="FSO135" s="91"/>
      <c r="FSP135" s="91"/>
      <c r="FSQ135" s="91"/>
      <c r="FSR135" s="91"/>
      <c r="FSS135" s="91"/>
      <c r="FST135" s="91"/>
      <c r="FSU135" s="91"/>
      <c r="FSV135" s="91"/>
      <c r="FSW135" s="91"/>
      <c r="FSX135" s="91"/>
      <c r="FSY135" s="91"/>
      <c r="FSZ135" s="91"/>
      <c r="FTA135" s="91"/>
      <c r="FTB135" s="91"/>
      <c r="FTC135" s="91"/>
      <c r="FTD135" s="91"/>
      <c r="FTE135" s="91"/>
      <c r="FTF135" s="91"/>
      <c r="FTG135" s="91"/>
      <c r="FTH135" s="91"/>
      <c r="FTI135" s="91"/>
      <c r="FTJ135" s="91"/>
      <c r="FTK135" s="91"/>
      <c r="FTL135" s="91"/>
      <c r="FTM135" s="91"/>
      <c r="FTN135" s="91"/>
      <c r="FTO135" s="91"/>
      <c r="FTP135" s="91"/>
      <c r="FTQ135" s="91"/>
      <c r="FTR135" s="91"/>
      <c r="FTS135" s="91"/>
      <c r="FTT135" s="91"/>
      <c r="FTU135" s="91"/>
      <c r="FTV135" s="91"/>
      <c r="FTW135" s="91"/>
      <c r="FTX135" s="91"/>
      <c r="FTY135" s="91"/>
      <c r="FTZ135" s="91"/>
      <c r="FUA135" s="91"/>
      <c r="FUB135" s="91"/>
      <c r="FUC135" s="91"/>
      <c r="FUD135" s="91"/>
      <c r="FUE135" s="91"/>
      <c r="FUF135" s="91"/>
      <c r="FUG135" s="91"/>
      <c r="FUH135" s="91"/>
      <c r="FUI135" s="91"/>
      <c r="FUJ135" s="91"/>
      <c r="FUK135" s="91"/>
      <c r="FUL135" s="91"/>
      <c r="FUM135" s="91"/>
      <c r="FUN135" s="91"/>
      <c r="FUO135" s="91"/>
      <c r="FUP135" s="91"/>
      <c r="FUQ135" s="91"/>
      <c r="FUR135" s="91"/>
      <c r="FUS135" s="91"/>
      <c r="FUT135" s="91"/>
      <c r="FUU135" s="91"/>
      <c r="FUV135" s="91"/>
      <c r="FUW135" s="91"/>
      <c r="FUX135" s="91"/>
      <c r="FUY135" s="91"/>
      <c r="FUZ135" s="91"/>
      <c r="FVA135" s="91"/>
      <c r="FVB135" s="91"/>
      <c r="FVC135" s="91"/>
      <c r="FVD135" s="91"/>
      <c r="FVE135" s="91"/>
      <c r="FVF135" s="91"/>
      <c r="FVG135" s="91"/>
      <c r="FVH135" s="91"/>
      <c r="FVI135" s="91"/>
      <c r="FVJ135" s="91"/>
      <c r="FVK135" s="91"/>
      <c r="FVL135" s="91"/>
      <c r="FVM135" s="91"/>
      <c r="FVN135" s="91"/>
      <c r="FVO135" s="91"/>
      <c r="FVP135" s="91"/>
      <c r="FVQ135" s="91"/>
      <c r="FVR135" s="91"/>
      <c r="FVS135" s="91"/>
      <c r="FVT135" s="91"/>
      <c r="FVU135" s="91"/>
      <c r="FVV135" s="91"/>
      <c r="FVW135" s="91"/>
      <c r="FVX135" s="91"/>
      <c r="FVY135" s="91"/>
      <c r="FVZ135" s="91"/>
      <c r="FWA135" s="91"/>
      <c r="FWB135" s="91"/>
      <c r="FWC135" s="91"/>
      <c r="FWD135" s="91"/>
      <c r="FWE135" s="91"/>
      <c r="FWF135" s="91"/>
      <c r="FWG135" s="91"/>
      <c r="FWH135" s="91"/>
      <c r="FWI135" s="91"/>
      <c r="FWJ135" s="91"/>
      <c r="FWK135" s="91"/>
      <c r="FWL135" s="91"/>
      <c r="FWM135" s="91"/>
      <c r="FWN135" s="91"/>
      <c r="FWO135" s="91"/>
      <c r="FWP135" s="91"/>
      <c r="FWQ135" s="91"/>
      <c r="FWR135" s="91"/>
      <c r="FWS135" s="91"/>
      <c r="FWT135" s="91"/>
      <c r="FWU135" s="91"/>
      <c r="FWV135" s="91"/>
      <c r="FWW135" s="91"/>
      <c r="FWX135" s="91"/>
      <c r="FWY135" s="91"/>
      <c r="FWZ135" s="91"/>
      <c r="FXA135" s="91"/>
      <c r="FXB135" s="91"/>
      <c r="FXC135" s="91"/>
      <c r="FXD135" s="91"/>
      <c r="FXE135" s="91"/>
      <c r="FXF135" s="91"/>
      <c r="FXG135" s="91"/>
      <c r="FXH135" s="91"/>
      <c r="FXI135" s="91"/>
      <c r="FXJ135" s="91"/>
      <c r="FXK135" s="91"/>
      <c r="FXL135" s="91"/>
      <c r="FXM135" s="91"/>
      <c r="FXN135" s="91"/>
      <c r="FXO135" s="91"/>
      <c r="FXP135" s="91"/>
      <c r="FXQ135" s="91"/>
      <c r="FXR135" s="91"/>
      <c r="FXS135" s="91"/>
      <c r="FXT135" s="91"/>
      <c r="FXU135" s="91"/>
      <c r="FXV135" s="91"/>
      <c r="FXW135" s="91"/>
      <c r="FXX135" s="91"/>
      <c r="FXY135" s="91"/>
      <c r="FXZ135" s="91"/>
      <c r="FYA135" s="91"/>
      <c r="FYB135" s="91"/>
      <c r="FYC135" s="91"/>
      <c r="FYD135" s="91"/>
      <c r="FYE135" s="91"/>
      <c r="FYF135" s="91"/>
      <c r="FYG135" s="91"/>
      <c r="FYH135" s="91"/>
      <c r="FYI135" s="91"/>
      <c r="FYJ135" s="91"/>
      <c r="FYK135" s="91"/>
      <c r="FYL135" s="91"/>
      <c r="FYM135" s="91"/>
      <c r="FYN135" s="91"/>
      <c r="FYO135" s="91"/>
      <c r="FYP135" s="91"/>
      <c r="FYQ135" s="91"/>
      <c r="FYR135" s="91"/>
      <c r="FYS135" s="91"/>
      <c r="FYT135" s="91"/>
      <c r="FYU135" s="91"/>
      <c r="FYV135" s="91"/>
      <c r="FYW135" s="91"/>
      <c r="FYX135" s="91"/>
      <c r="FYY135" s="91"/>
      <c r="FYZ135" s="91"/>
      <c r="FZA135" s="91"/>
      <c r="FZB135" s="91"/>
      <c r="FZC135" s="91"/>
      <c r="FZD135" s="91"/>
      <c r="FZE135" s="91"/>
      <c r="FZF135" s="91"/>
      <c r="FZG135" s="91"/>
      <c r="FZH135" s="91"/>
      <c r="FZI135" s="91"/>
      <c r="FZJ135" s="91"/>
      <c r="FZK135" s="91"/>
      <c r="FZL135" s="91"/>
      <c r="FZM135" s="91"/>
      <c r="FZN135" s="91"/>
      <c r="FZO135" s="91"/>
      <c r="FZP135" s="91"/>
      <c r="FZQ135" s="91"/>
      <c r="FZR135" s="91"/>
      <c r="FZS135" s="91"/>
      <c r="FZT135" s="91"/>
      <c r="FZU135" s="91"/>
      <c r="FZV135" s="91"/>
      <c r="FZW135" s="91"/>
      <c r="FZX135" s="91"/>
      <c r="FZY135" s="91"/>
      <c r="FZZ135" s="91"/>
      <c r="GAA135" s="91"/>
      <c r="GAB135" s="91"/>
      <c r="GAC135" s="91"/>
      <c r="GAD135" s="91"/>
      <c r="GAE135" s="91"/>
      <c r="GAF135" s="91"/>
      <c r="GAG135" s="91"/>
      <c r="GAH135" s="91"/>
      <c r="GAI135" s="91"/>
      <c r="GAJ135" s="91"/>
      <c r="GAK135" s="91"/>
      <c r="GAL135" s="91"/>
      <c r="GAM135" s="91"/>
      <c r="GAN135" s="91"/>
      <c r="GAO135" s="91"/>
      <c r="GAP135" s="91"/>
      <c r="GAQ135" s="91"/>
      <c r="GAR135" s="91"/>
      <c r="GAS135" s="91"/>
      <c r="GAT135" s="91"/>
      <c r="GAU135" s="91"/>
      <c r="GAV135" s="91"/>
      <c r="GAW135" s="91"/>
      <c r="GAX135" s="91"/>
      <c r="GAY135" s="91"/>
      <c r="GAZ135" s="91"/>
      <c r="GBA135" s="91"/>
      <c r="GBB135" s="91"/>
      <c r="GBC135" s="91"/>
      <c r="GBD135" s="91"/>
      <c r="GBE135" s="91"/>
      <c r="GBF135" s="91"/>
      <c r="GBG135" s="91"/>
      <c r="GBH135" s="91"/>
      <c r="GBI135" s="91"/>
      <c r="GBJ135" s="91"/>
      <c r="GBK135" s="91"/>
      <c r="GBL135" s="91"/>
      <c r="GBM135" s="91"/>
      <c r="GBN135" s="91"/>
      <c r="GBO135" s="91"/>
      <c r="GBP135" s="91"/>
      <c r="GBQ135" s="91"/>
      <c r="GBR135" s="91"/>
      <c r="GBS135" s="91"/>
      <c r="GBT135" s="91"/>
      <c r="GBU135" s="91"/>
      <c r="GBV135" s="91"/>
      <c r="GBW135" s="91"/>
      <c r="GBX135" s="91"/>
      <c r="GBY135" s="91"/>
      <c r="GBZ135" s="91"/>
      <c r="GCA135" s="91"/>
      <c r="GCB135" s="91"/>
      <c r="GCC135" s="91"/>
      <c r="GCD135" s="91"/>
      <c r="GCE135" s="91"/>
      <c r="GCF135" s="91"/>
      <c r="GCG135" s="91"/>
      <c r="GCH135" s="91"/>
      <c r="GCI135" s="91"/>
      <c r="GCJ135" s="91"/>
      <c r="GCK135" s="91"/>
      <c r="GCL135" s="91"/>
      <c r="GCM135" s="91"/>
      <c r="GCN135" s="91"/>
      <c r="GCO135" s="91"/>
      <c r="GCP135" s="91"/>
      <c r="GCQ135" s="91"/>
      <c r="GCR135" s="91"/>
      <c r="GCS135" s="91"/>
      <c r="GCT135" s="91"/>
      <c r="GCU135" s="91"/>
      <c r="GCV135" s="91"/>
      <c r="GCW135" s="91"/>
      <c r="GCX135" s="91"/>
      <c r="GCY135" s="91"/>
      <c r="GCZ135" s="91"/>
      <c r="GDA135" s="91"/>
      <c r="GDB135" s="91"/>
      <c r="GDC135" s="91"/>
      <c r="GDD135" s="91"/>
      <c r="GDE135" s="91"/>
      <c r="GDF135" s="91"/>
      <c r="GDG135" s="91"/>
      <c r="GDH135" s="91"/>
      <c r="GDI135" s="91"/>
      <c r="GDJ135" s="91"/>
      <c r="GDK135" s="91"/>
      <c r="GDL135" s="91"/>
      <c r="GDM135" s="91"/>
      <c r="GDN135" s="91"/>
      <c r="GDO135" s="91"/>
      <c r="GDP135" s="91"/>
      <c r="GDQ135" s="91"/>
      <c r="GDR135" s="91"/>
      <c r="GDS135" s="91"/>
      <c r="GDT135" s="91"/>
      <c r="GDU135" s="91"/>
      <c r="GDV135" s="91"/>
      <c r="GDW135" s="91"/>
      <c r="GDX135" s="91"/>
      <c r="GDY135" s="91"/>
      <c r="GDZ135" s="91"/>
      <c r="GEA135" s="91"/>
      <c r="GEB135" s="91"/>
      <c r="GEC135" s="91"/>
      <c r="GED135" s="91"/>
      <c r="GEE135" s="91"/>
      <c r="GEF135" s="91"/>
      <c r="GEG135" s="91"/>
      <c r="GEH135" s="91"/>
      <c r="GEI135" s="91"/>
      <c r="GEJ135" s="91"/>
      <c r="GEK135" s="91"/>
      <c r="GEL135" s="91"/>
      <c r="GEM135" s="91"/>
      <c r="GEN135" s="91"/>
      <c r="GEO135" s="91"/>
      <c r="GEP135" s="91"/>
      <c r="GEQ135" s="91"/>
      <c r="GER135" s="91"/>
      <c r="GES135" s="91"/>
      <c r="GET135" s="91"/>
      <c r="GEU135" s="91"/>
      <c r="GEV135" s="91"/>
      <c r="GEW135" s="91"/>
      <c r="GEX135" s="91"/>
      <c r="GEY135" s="91"/>
      <c r="GEZ135" s="91"/>
      <c r="GFA135" s="91"/>
      <c r="GFB135" s="91"/>
      <c r="GFC135" s="91"/>
      <c r="GFD135" s="91"/>
      <c r="GFE135" s="91"/>
      <c r="GFF135" s="91"/>
      <c r="GFG135" s="91"/>
      <c r="GFH135" s="91"/>
      <c r="GFI135" s="91"/>
      <c r="GFJ135" s="91"/>
      <c r="GFK135" s="91"/>
      <c r="GFL135" s="91"/>
      <c r="GFM135" s="91"/>
      <c r="GFN135" s="91"/>
      <c r="GFO135" s="91"/>
      <c r="GFP135" s="91"/>
      <c r="GFQ135" s="91"/>
      <c r="GFR135" s="91"/>
      <c r="GFS135" s="91"/>
      <c r="GFT135" s="91"/>
      <c r="GFU135" s="91"/>
      <c r="GFV135" s="91"/>
      <c r="GFW135" s="91"/>
      <c r="GFX135" s="91"/>
      <c r="GFY135" s="91"/>
      <c r="GFZ135" s="91"/>
      <c r="GGA135" s="91"/>
      <c r="GGB135" s="91"/>
      <c r="GGC135" s="91"/>
      <c r="GGD135" s="91"/>
      <c r="GGE135" s="91"/>
      <c r="GGF135" s="91"/>
      <c r="GGG135" s="91"/>
      <c r="GGH135" s="91"/>
      <c r="GGI135" s="91"/>
      <c r="GGJ135" s="91"/>
      <c r="GGK135" s="91"/>
      <c r="GGL135" s="91"/>
      <c r="GGM135" s="91"/>
      <c r="GGN135" s="91"/>
      <c r="GGO135" s="91"/>
      <c r="GGP135" s="91"/>
      <c r="GGQ135" s="91"/>
      <c r="GGR135" s="91"/>
      <c r="GGS135" s="91"/>
      <c r="GGT135" s="91"/>
      <c r="GGU135" s="91"/>
      <c r="GGV135" s="91"/>
      <c r="GGW135" s="91"/>
      <c r="GGX135" s="91"/>
      <c r="GGY135" s="91"/>
      <c r="GGZ135" s="91"/>
      <c r="GHA135" s="91"/>
      <c r="GHB135" s="91"/>
      <c r="GHC135" s="91"/>
      <c r="GHD135" s="91"/>
      <c r="GHE135" s="91"/>
      <c r="GHF135" s="91"/>
      <c r="GHG135" s="91"/>
      <c r="GHH135" s="91"/>
      <c r="GHI135" s="91"/>
      <c r="GHJ135" s="91"/>
      <c r="GHK135" s="91"/>
      <c r="GHL135" s="91"/>
      <c r="GHM135" s="91"/>
      <c r="GHN135" s="91"/>
      <c r="GHO135" s="91"/>
      <c r="GHP135" s="91"/>
      <c r="GHQ135" s="91"/>
      <c r="GHR135" s="91"/>
      <c r="GHS135" s="91"/>
      <c r="GHT135" s="91"/>
      <c r="GHU135" s="91"/>
      <c r="GHV135" s="91"/>
      <c r="GHW135" s="91"/>
      <c r="GHX135" s="91"/>
      <c r="GHY135" s="91"/>
      <c r="GHZ135" s="91"/>
      <c r="GIA135" s="91"/>
      <c r="GIB135" s="91"/>
      <c r="GIC135" s="91"/>
      <c r="GID135" s="91"/>
      <c r="GIE135" s="91"/>
      <c r="GIF135" s="91"/>
      <c r="GIG135" s="91"/>
      <c r="GIH135" s="91"/>
      <c r="GII135" s="91"/>
      <c r="GIJ135" s="91"/>
      <c r="GIK135" s="91"/>
      <c r="GIL135" s="91"/>
      <c r="GIM135" s="91"/>
      <c r="GIN135" s="91"/>
      <c r="GIO135" s="91"/>
      <c r="GIP135" s="91"/>
      <c r="GIQ135" s="91"/>
      <c r="GIR135" s="91"/>
      <c r="GIS135" s="91"/>
      <c r="GIT135" s="91"/>
      <c r="GIU135" s="91"/>
      <c r="GIV135" s="91"/>
      <c r="GIW135" s="91"/>
      <c r="GIX135" s="91"/>
      <c r="GIY135" s="91"/>
      <c r="GIZ135" s="91"/>
      <c r="GJA135" s="91"/>
      <c r="GJB135" s="91"/>
      <c r="GJC135" s="91"/>
      <c r="GJD135" s="91"/>
      <c r="GJE135" s="91"/>
      <c r="GJF135" s="91"/>
      <c r="GJG135" s="91"/>
      <c r="GJH135" s="91"/>
      <c r="GJI135" s="91"/>
      <c r="GJJ135" s="91"/>
      <c r="GJK135" s="91"/>
      <c r="GJL135" s="91"/>
      <c r="GJM135" s="91"/>
      <c r="GJN135" s="91"/>
      <c r="GJO135" s="91"/>
      <c r="GJP135" s="91"/>
      <c r="GJQ135" s="91"/>
      <c r="GJR135" s="91"/>
      <c r="GJS135" s="91"/>
      <c r="GJT135" s="91"/>
      <c r="GJU135" s="91"/>
      <c r="GJV135" s="91"/>
      <c r="GJW135" s="91"/>
      <c r="GJX135" s="91"/>
      <c r="GJY135" s="91"/>
      <c r="GJZ135" s="91"/>
      <c r="GKA135" s="91"/>
      <c r="GKB135" s="91"/>
      <c r="GKC135" s="91"/>
      <c r="GKD135" s="91"/>
      <c r="GKE135" s="91"/>
      <c r="GKF135" s="91"/>
      <c r="GKG135" s="91"/>
      <c r="GKH135" s="91"/>
      <c r="GKI135" s="91"/>
      <c r="GKJ135" s="91"/>
      <c r="GKK135" s="91"/>
      <c r="GKL135" s="91"/>
      <c r="GKM135" s="91"/>
      <c r="GKN135" s="91"/>
      <c r="GKO135" s="91"/>
      <c r="GKP135" s="91"/>
      <c r="GKQ135" s="91"/>
      <c r="GKR135" s="91"/>
      <c r="GKS135" s="91"/>
      <c r="GKT135" s="91"/>
      <c r="GKU135" s="91"/>
      <c r="GKV135" s="91"/>
      <c r="GKW135" s="91"/>
      <c r="GKX135" s="91"/>
      <c r="GKY135" s="91"/>
      <c r="GKZ135" s="91"/>
      <c r="GLA135" s="91"/>
      <c r="GLB135" s="91"/>
      <c r="GLC135" s="91"/>
      <c r="GLD135" s="91"/>
      <c r="GLE135" s="91"/>
      <c r="GLF135" s="91"/>
      <c r="GLG135" s="91"/>
      <c r="GLH135" s="91"/>
      <c r="GLI135" s="91"/>
      <c r="GLJ135" s="91"/>
      <c r="GLK135" s="91"/>
      <c r="GLL135" s="91"/>
      <c r="GLM135" s="91"/>
      <c r="GLN135" s="91"/>
      <c r="GLO135" s="91"/>
      <c r="GLP135" s="91"/>
      <c r="GLQ135" s="91"/>
      <c r="GLR135" s="91"/>
      <c r="GLS135" s="91"/>
      <c r="GLT135" s="91"/>
      <c r="GLU135" s="91"/>
      <c r="GLV135" s="91"/>
      <c r="GLW135" s="91"/>
      <c r="GLX135" s="91"/>
      <c r="GLY135" s="91"/>
      <c r="GLZ135" s="91"/>
      <c r="GMA135" s="91"/>
      <c r="GMB135" s="91"/>
      <c r="GMC135" s="91"/>
      <c r="GMD135" s="91"/>
      <c r="GME135" s="91"/>
      <c r="GMF135" s="91"/>
      <c r="GMG135" s="91"/>
      <c r="GMH135" s="91"/>
      <c r="GMI135" s="91"/>
      <c r="GMJ135" s="91"/>
      <c r="GMK135" s="91"/>
      <c r="GML135" s="91"/>
      <c r="GMM135" s="91"/>
      <c r="GMN135" s="91"/>
      <c r="GMO135" s="91"/>
      <c r="GMP135" s="91"/>
      <c r="GMQ135" s="91"/>
      <c r="GMR135" s="91"/>
      <c r="GMS135" s="91"/>
      <c r="GMT135" s="91"/>
      <c r="GMU135" s="91"/>
      <c r="GMV135" s="91"/>
      <c r="GMW135" s="91"/>
      <c r="GMX135" s="91"/>
      <c r="GMY135" s="91"/>
      <c r="GMZ135" s="91"/>
      <c r="GNA135" s="91"/>
      <c r="GNB135" s="91"/>
      <c r="GNC135" s="91"/>
      <c r="GND135" s="91"/>
      <c r="GNE135" s="91"/>
      <c r="GNF135" s="91"/>
      <c r="GNG135" s="91"/>
      <c r="GNH135" s="91"/>
      <c r="GNI135" s="91"/>
      <c r="GNJ135" s="91"/>
      <c r="GNK135" s="91"/>
      <c r="GNL135" s="91"/>
      <c r="GNM135" s="91"/>
      <c r="GNN135" s="91"/>
      <c r="GNO135" s="91"/>
      <c r="GNP135" s="91"/>
      <c r="GNQ135" s="91"/>
      <c r="GNR135" s="91"/>
      <c r="GNS135" s="91"/>
      <c r="GNT135" s="91"/>
      <c r="GNU135" s="91"/>
      <c r="GNV135" s="91"/>
      <c r="GNW135" s="91"/>
      <c r="GNX135" s="91"/>
      <c r="GNY135" s="91"/>
      <c r="GNZ135" s="91"/>
      <c r="GOA135" s="91"/>
      <c r="GOB135" s="91"/>
      <c r="GOC135" s="91"/>
      <c r="GOD135" s="91"/>
      <c r="GOE135" s="91"/>
      <c r="GOF135" s="91"/>
      <c r="GOG135" s="91"/>
      <c r="GOH135" s="91"/>
      <c r="GOI135" s="91"/>
      <c r="GOJ135" s="91"/>
      <c r="GOK135" s="91"/>
      <c r="GOL135" s="91"/>
      <c r="GOM135" s="91"/>
      <c r="GON135" s="91"/>
      <c r="GOO135" s="91"/>
      <c r="GOP135" s="91"/>
      <c r="GOQ135" s="91"/>
      <c r="GOR135" s="91"/>
      <c r="GOS135" s="91"/>
      <c r="GOT135" s="91"/>
      <c r="GOU135" s="91"/>
      <c r="GOV135" s="91"/>
      <c r="GOW135" s="91"/>
      <c r="GOX135" s="91"/>
      <c r="GOY135" s="91"/>
      <c r="GOZ135" s="91"/>
      <c r="GPA135" s="91"/>
      <c r="GPB135" s="91"/>
      <c r="GPC135" s="91"/>
      <c r="GPD135" s="91"/>
      <c r="GPE135" s="91"/>
      <c r="GPF135" s="91"/>
      <c r="GPG135" s="91"/>
      <c r="GPH135" s="91"/>
      <c r="GPI135" s="91"/>
      <c r="GPJ135" s="91"/>
      <c r="GPK135" s="91"/>
      <c r="GPL135" s="91"/>
      <c r="GPM135" s="91"/>
      <c r="GPN135" s="91"/>
      <c r="GPO135" s="91"/>
      <c r="GPP135" s="91"/>
      <c r="GPQ135" s="91"/>
      <c r="GPR135" s="91"/>
      <c r="GPS135" s="91"/>
      <c r="GPT135" s="91"/>
      <c r="GPU135" s="91"/>
      <c r="GPV135" s="91"/>
      <c r="GPW135" s="91"/>
      <c r="GPX135" s="91"/>
      <c r="GPY135" s="91"/>
      <c r="GPZ135" s="91"/>
      <c r="GQA135" s="91"/>
      <c r="GQB135" s="91"/>
      <c r="GQC135" s="91"/>
      <c r="GQD135" s="91"/>
      <c r="GQE135" s="91"/>
      <c r="GQF135" s="91"/>
      <c r="GQG135" s="91"/>
      <c r="GQH135" s="91"/>
      <c r="GQI135" s="91"/>
      <c r="GQJ135" s="91"/>
      <c r="GQK135" s="91"/>
      <c r="GQL135" s="91"/>
      <c r="GQM135" s="91"/>
      <c r="GQN135" s="91"/>
      <c r="GQO135" s="91"/>
      <c r="GQP135" s="91"/>
      <c r="GQQ135" s="91"/>
      <c r="GQR135" s="91"/>
      <c r="GQS135" s="91"/>
      <c r="GQT135" s="91"/>
      <c r="GQU135" s="91"/>
      <c r="GQV135" s="91"/>
      <c r="GQW135" s="91"/>
      <c r="GQX135" s="91"/>
      <c r="GQY135" s="91"/>
      <c r="GQZ135" s="91"/>
      <c r="GRA135" s="91"/>
      <c r="GRB135" s="91"/>
      <c r="GRC135" s="91"/>
      <c r="GRD135" s="91"/>
      <c r="GRE135" s="91"/>
      <c r="GRF135" s="91"/>
      <c r="GRG135" s="91"/>
      <c r="GRH135" s="91"/>
      <c r="GRI135" s="91"/>
      <c r="GRJ135" s="91"/>
      <c r="GRK135" s="91"/>
      <c r="GRL135" s="91"/>
      <c r="GRM135" s="91"/>
      <c r="GRN135" s="91"/>
      <c r="GRO135" s="91"/>
      <c r="GRP135" s="91"/>
      <c r="GRQ135" s="91"/>
      <c r="GRR135" s="91"/>
      <c r="GRS135" s="91"/>
      <c r="GRT135" s="91"/>
      <c r="GRU135" s="91"/>
      <c r="GRV135" s="91"/>
      <c r="GRW135" s="91"/>
      <c r="GRX135" s="91"/>
      <c r="GRY135" s="91"/>
      <c r="GRZ135" s="91"/>
      <c r="GSA135" s="91"/>
      <c r="GSB135" s="91"/>
      <c r="GSC135" s="91"/>
      <c r="GSD135" s="91"/>
      <c r="GSE135" s="91"/>
      <c r="GSF135" s="91"/>
      <c r="GSG135" s="91"/>
      <c r="GSH135" s="91"/>
      <c r="GSI135" s="91"/>
      <c r="GSJ135" s="91"/>
      <c r="GSK135" s="91"/>
      <c r="GSL135" s="91"/>
      <c r="GSM135" s="91"/>
      <c r="GSN135" s="91"/>
      <c r="GSO135" s="91"/>
      <c r="GSP135" s="91"/>
      <c r="GSQ135" s="91"/>
      <c r="GSR135" s="91"/>
      <c r="GSS135" s="91"/>
      <c r="GST135" s="91"/>
      <c r="GSU135" s="91"/>
      <c r="GSV135" s="91"/>
      <c r="GSW135" s="91"/>
      <c r="GSX135" s="91"/>
      <c r="GSY135" s="91"/>
      <c r="GSZ135" s="91"/>
      <c r="GTA135" s="91"/>
      <c r="GTB135" s="91"/>
      <c r="GTC135" s="91"/>
      <c r="GTD135" s="91"/>
      <c r="GTE135" s="91"/>
      <c r="GTF135" s="91"/>
      <c r="GTG135" s="91"/>
      <c r="GTH135" s="91"/>
      <c r="GTI135" s="91"/>
      <c r="GTJ135" s="91"/>
      <c r="GTK135" s="91"/>
      <c r="GTL135" s="91"/>
      <c r="GTM135" s="91"/>
      <c r="GTN135" s="91"/>
      <c r="GTO135" s="91"/>
      <c r="GTP135" s="91"/>
      <c r="GTQ135" s="91"/>
      <c r="GTR135" s="91"/>
      <c r="GTS135" s="91"/>
      <c r="GTT135" s="91"/>
      <c r="GTU135" s="91"/>
      <c r="GTV135" s="91"/>
      <c r="GTW135" s="91"/>
      <c r="GTX135" s="91"/>
      <c r="GTY135" s="91"/>
      <c r="GTZ135" s="91"/>
      <c r="GUA135" s="91"/>
      <c r="GUB135" s="91"/>
      <c r="GUC135" s="91"/>
      <c r="GUD135" s="91"/>
      <c r="GUE135" s="91"/>
      <c r="GUF135" s="91"/>
      <c r="GUG135" s="91"/>
      <c r="GUH135" s="91"/>
      <c r="GUI135" s="91"/>
      <c r="GUJ135" s="91"/>
      <c r="GUK135" s="91"/>
      <c r="GUL135" s="91"/>
      <c r="GUM135" s="91"/>
      <c r="GUN135" s="91"/>
      <c r="GUO135" s="91"/>
      <c r="GUP135" s="91"/>
      <c r="GUQ135" s="91"/>
      <c r="GUR135" s="91"/>
      <c r="GUS135" s="91"/>
      <c r="GUT135" s="91"/>
      <c r="GUU135" s="91"/>
      <c r="GUV135" s="91"/>
      <c r="GUW135" s="91"/>
      <c r="GUX135" s="91"/>
      <c r="GUY135" s="91"/>
      <c r="GUZ135" s="91"/>
      <c r="GVA135" s="91"/>
      <c r="GVB135" s="91"/>
      <c r="GVC135" s="91"/>
      <c r="GVD135" s="91"/>
      <c r="GVE135" s="91"/>
      <c r="GVF135" s="91"/>
      <c r="GVG135" s="91"/>
      <c r="GVH135" s="91"/>
      <c r="GVI135" s="91"/>
      <c r="GVJ135" s="91"/>
      <c r="GVK135" s="91"/>
      <c r="GVL135" s="91"/>
      <c r="GVM135" s="91"/>
      <c r="GVN135" s="91"/>
      <c r="GVO135" s="91"/>
      <c r="GVP135" s="91"/>
      <c r="GVQ135" s="91"/>
      <c r="GVR135" s="91"/>
      <c r="GVS135" s="91"/>
      <c r="GVT135" s="91"/>
      <c r="GVU135" s="91"/>
      <c r="GVV135" s="91"/>
      <c r="GVW135" s="91"/>
      <c r="GVX135" s="91"/>
      <c r="GVY135" s="91"/>
      <c r="GVZ135" s="91"/>
      <c r="GWA135" s="91"/>
      <c r="GWB135" s="91"/>
      <c r="GWC135" s="91"/>
      <c r="GWD135" s="91"/>
      <c r="GWE135" s="91"/>
      <c r="GWF135" s="91"/>
      <c r="GWG135" s="91"/>
      <c r="GWH135" s="91"/>
      <c r="GWI135" s="91"/>
      <c r="GWJ135" s="91"/>
      <c r="GWK135" s="91"/>
      <c r="GWL135" s="91"/>
      <c r="GWM135" s="91"/>
      <c r="GWN135" s="91"/>
      <c r="GWO135" s="91"/>
      <c r="GWP135" s="91"/>
      <c r="GWQ135" s="91"/>
      <c r="GWR135" s="91"/>
      <c r="GWS135" s="91"/>
      <c r="GWT135" s="91"/>
      <c r="GWU135" s="91"/>
      <c r="GWV135" s="91"/>
      <c r="GWW135" s="91"/>
      <c r="GWX135" s="91"/>
      <c r="GWY135" s="91"/>
      <c r="GWZ135" s="91"/>
      <c r="GXA135" s="91"/>
      <c r="GXB135" s="91"/>
      <c r="GXC135" s="91"/>
      <c r="GXD135" s="91"/>
      <c r="GXE135" s="91"/>
      <c r="GXF135" s="91"/>
      <c r="GXG135" s="91"/>
      <c r="GXH135" s="91"/>
      <c r="GXI135" s="91"/>
      <c r="GXJ135" s="91"/>
      <c r="GXK135" s="91"/>
      <c r="GXL135" s="91"/>
      <c r="GXM135" s="91"/>
      <c r="GXN135" s="91"/>
      <c r="GXO135" s="91"/>
      <c r="GXP135" s="91"/>
      <c r="GXQ135" s="91"/>
      <c r="GXR135" s="91"/>
      <c r="GXS135" s="91"/>
      <c r="GXT135" s="91"/>
      <c r="GXU135" s="91"/>
      <c r="GXV135" s="91"/>
      <c r="GXW135" s="91"/>
      <c r="GXX135" s="91"/>
      <c r="GXY135" s="91"/>
      <c r="GXZ135" s="91"/>
      <c r="GYA135" s="91"/>
      <c r="GYB135" s="91"/>
      <c r="GYC135" s="91"/>
      <c r="GYD135" s="91"/>
      <c r="GYE135" s="91"/>
      <c r="GYF135" s="91"/>
      <c r="GYG135" s="91"/>
      <c r="GYH135" s="91"/>
      <c r="GYI135" s="91"/>
      <c r="GYJ135" s="91"/>
      <c r="GYK135" s="91"/>
      <c r="GYL135" s="91"/>
      <c r="GYM135" s="91"/>
      <c r="GYN135" s="91"/>
      <c r="GYO135" s="91"/>
      <c r="GYP135" s="91"/>
      <c r="GYQ135" s="91"/>
      <c r="GYR135" s="91"/>
      <c r="GYS135" s="91"/>
      <c r="GYT135" s="91"/>
      <c r="GYU135" s="91"/>
      <c r="GYV135" s="91"/>
      <c r="GYW135" s="91"/>
      <c r="GYX135" s="91"/>
      <c r="GYY135" s="91"/>
      <c r="GYZ135" s="91"/>
      <c r="GZA135" s="91"/>
      <c r="GZB135" s="91"/>
      <c r="GZC135" s="91"/>
      <c r="GZD135" s="91"/>
      <c r="GZE135" s="91"/>
      <c r="GZF135" s="91"/>
      <c r="GZG135" s="91"/>
      <c r="GZH135" s="91"/>
      <c r="GZI135" s="91"/>
      <c r="GZJ135" s="91"/>
      <c r="GZK135" s="91"/>
      <c r="GZL135" s="91"/>
      <c r="GZM135" s="91"/>
      <c r="GZN135" s="91"/>
      <c r="GZO135" s="91"/>
      <c r="GZP135" s="91"/>
      <c r="GZQ135" s="91"/>
      <c r="GZR135" s="91"/>
      <c r="GZS135" s="91"/>
      <c r="GZT135" s="91"/>
      <c r="GZU135" s="91"/>
      <c r="GZV135" s="91"/>
      <c r="GZW135" s="91"/>
      <c r="GZX135" s="91"/>
      <c r="GZY135" s="91"/>
      <c r="GZZ135" s="91"/>
      <c r="HAA135" s="91"/>
      <c r="HAB135" s="91"/>
      <c r="HAC135" s="91"/>
      <c r="HAD135" s="91"/>
      <c r="HAE135" s="91"/>
      <c r="HAF135" s="91"/>
      <c r="HAG135" s="91"/>
      <c r="HAH135" s="91"/>
      <c r="HAI135" s="91"/>
      <c r="HAJ135" s="91"/>
      <c r="HAK135" s="91"/>
      <c r="HAL135" s="91"/>
      <c r="HAM135" s="91"/>
      <c r="HAN135" s="91"/>
      <c r="HAO135" s="91"/>
      <c r="HAP135" s="91"/>
      <c r="HAQ135" s="91"/>
      <c r="HAR135" s="91"/>
      <c r="HAS135" s="91"/>
      <c r="HAT135" s="91"/>
      <c r="HAU135" s="91"/>
      <c r="HAV135" s="91"/>
      <c r="HAW135" s="91"/>
      <c r="HAX135" s="91"/>
      <c r="HAY135" s="91"/>
      <c r="HAZ135" s="91"/>
      <c r="HBA135" s="91"/>
      <c r="HBB135" s="91"/>
      <c r="HBC135" s="91"/>
      <c r="HBD135" s="91"/>
      <c r="HBE135" s="91"/>
      <c r="HBF135" s="91"/>
      <c r="HBG135" s="91"/>
      <c r="HBH135" s="91"/>
      <c r="HBI135" s="91"/>
      <c r="HBJ135" s="91"/>
      <c r="HBK135" s="91"/>
      <c r="HBL135" s="91"/>
      <c r="HBM135" s="91"/>
      <c r="HBN135" s="91"/>
      <c r="HBO135" s="91"/>
      <c r="HBP135" s="91"/>
      <c r="HBQ135" s="91"/>
      <c r="HBR135" s="91"/>
      <c r="HBS135" s="91"/>
      <c r="HBT135" s="91"/>
      <c r="HBU135" s="91"/>
      <c r="HBV135" s="91"/>
      <c r="HBW135" s="91"/>
      <c r="HBX135" s="91"/>
      <c r="HBY135" s="91"/>
      <c r="HBZ135" s="91"/>
      <c r="HCA135" s="91"/>
      <c r="HCB135" s="91"/>
      <c r="HCC135" s="91"/>
      <c r="HCD135" s="91"/>
      <c r="HCE135" s="91"/>
      <c r="HCF135" s="91"/>
      <c r="HCG135" s="91"/>
      <c r="HCH135" s="91"/>
      <c r="HCI135" s="91"/>
      <c r="HCJ135" s="91"/>
      <c r="HCK135" s="91"/>
      <c r="HCL135" s="91"/>
      <c r="HCM135" s="91"/>
      <c r="HCN135" s="91"/>
      <c r="HCO135" s="91"/>
      <c r="HCP135" s="91"/>
      <c r="HCQ135" s="91"/>
      <c r="HCR135" s="91"/>
      <c r="HCS135" s="91"/>
      <c r="HCT135" s="91"/>
      <c r="HCU135" s="91"/>
      <c r="HCV135" s="91"/>
      <c r="HCW135" s="91"/>
      <c r="HCX135" s="91"/>
      <c r="HCY135" s="91"/>
      <c r="HCZ135" s="91"/>
      <c r="HDA135" s="91"/>
      <c r="HDB135" s="91"/>
      <c r="HDC135" s="91"/>
      <c r="HDD135" s="91"/>
      <c r="HDE135" s="91"/>
      <c r="HDF135" s="91"/>
      <c r="HDG135" s="91"/>
      <c r="HDH135" s="91"/>
      <c r="HDI135" s="91"/>
      <c r="HDJ135" s="91"/>
      <c r="HDK135" s="91"/>
      <c r="HDL135" s="91"/>
      <c r="HDM135" s="91"/>
      <c r="HDN135" s="91"/>
      <c r="HDO135" s="91"/>
      <c r="HDP135" s="91"/>
      <c r="HDQ135" s="91"/>
      <c r="HDR135" s="91"/>
      <c r="HDS135" s="91"/>
      <c r="HDT135" s="91"/>
      <c r="HDU135" s="91"/>
      <c r="HDV135" s="91"/>
      <c r="HDW135" s="91"/>
      <c r="HDX135" s="91"/>
      <c r="HDY135" s="91"/>
      <c r="HDZ135" s="91"/>
      <c r="HEA135" s="91"/>
      <c r="HEB135" s="91"/>
      <c r="HEC135" s="91"/>
      <c r="HED135" s="91"/>
      <c r="HEE135" s="91"/>
      <c r="HEF135" s="91"/>
      <c r="HEG135" s="91"/>
      <c r="HEH135" s="91"/>
      <c r="HEI135" s="91"/>
      <c r="HEJ135" s="91"/>
      <c r="HEK135" s="91"/>
      <c r="HEL135" s="91"/>
      <c r="HEM135" s="91"/>
      <c r="HEN135" s="91"/>
      <c r="HEO135" s="91"/>
      <c r="HEP135" s="91"/>
      <c r="HEQ135" s="91"/>
      <c r="HER135" s="91"/>
      <c r="HES135" s="91"/>
      <c r="HET135" s="91"/>
      <c r="HEU135" s="91"/>
      <c r="HEV135" s="91"/>
      <c r="HEW135" s="91"/>
      <c r="HEX135" s="91"/>
      <c r="HEY135" s="91"/>
      <c r="HEZ135" s="91"/>
      <c r="HFA135" s="91"/>
      <c r="HFB135" s="91"/>
      <c r="HFC135" s="91"/>
      <c r="HFD135" s="91"/>
      <c r="HFE135" s="91"/>
      <c r="HFF135" s="91"/>
      <c r="HFG135" s="91"/>
      <c r="HFH135" s="91"/>
      <c r="HFI135" s="91"/>
      <c r="HFJ135" s="91"/>
      <c r="HFK135" s="91"/>
      <c r="HFL135" s="91"/>
      <c r="HFM135" s="91"/>
      <c r="HFN135" s="91"/>
      <c r="HFO135" s="91"/>
      <c r="HFP135" s="91"/>
      <c r="HFQ135" s="91"/>
      <c r="HFR135" s="91"/>
      <c r="HFS135" s="91"/>
      <c r="HFT135" s="91"/>
      <c r="HFU135" s="91"/>
      <c r="HFV135" s="91"/>
      <c r="HFW135" s="91"/>
      <c r="HFX135" s="91"/>
      <c r="HFY135" s="91"/>
      <c r="HFZ135" s="91"/>
      <c r="HGA135" s="91"/>
      <c r="HGB135" s="91"/>
      <c r="HGC135" s="91"/>
      <c r="HGD135" s="91"/>
      <c r="HGE135" s="91"/>
      <c r="HGF135" s="91"/>
      <c r="HGG135" s="91"/>
      <c r="HGH135" s="91"/>
      <c r="HGI135" s="91"/>
      <c r="HGJ135" s="91"/>
      <c r="HGK135" s="91"/>
      <c r="HGL135" s="91"/>
      <c r="HGM135" s="91"/>
      <c r="HGN135" s="91"/>
      <c r="HGO135" s="91"/>
      <c r="HGP135" s="91"/>
      <c r="HGQ135" s="91"/>
      <c r="HGR135" s="91"/>
      <c r="HGS135" s="91"/>
      <c r="HGT135" s="91"/>
      <c r="HGU135" s="91"/>
      <c r="HGV135" s="91"/>
      <c r="HGW135" s="91"/>
      <c r="HGX135" s="91"/>
      <c r="HGY135" s="91"/>
      <c r="HGZ135" s="91"/>
      <c r="HHA135" s="91"/>
      <c r="HHB135" s="91"/>
      <c r="HHC135" s="91"/>
      <c r="HHD135" s="91"/>
      <c r="HHE135" s="91"/>
      <c r="HHF135" s="91"/>
      <c r="HHG135" s="91"/>
      <c r="HHH135" s="91"/>
      <c r="HHI135" s="91"/>
      <c r="HHJ135" s="91"/>
      <c r="HHK135" s="91"/>
      <c r="HHL135" s="91"/>
      <c r="HHM135" s="91"/>
      <c r="HHN135" s="91"/>
      <c r="HHO135" s="91"/>
      <c r="HHP135" s="91"/>
      <c r="HHQ135" s="91"/>
      <c r="HHR135" s="91"/>
      <c r="HHS135" s="91"/>
      <c r="HHT135" s="91"/>
      <c r="HHU135" s="91"/>
      <c r="HHV135" s="91"/>
      <c r="HHW135" s="91"/>
      <c r="HHX135" s="91"/>
      <c r="HHY135" s="91"/>
      <c r="HHZ135" s="91"/>
      <c r="HIA135" s="91"/>
      <c r="HIB135" s="91"/>
      <c r="HIC135" s="91"/>
      <c r="HID135" s="91"/>
      <c r="HIE135" s="91"/>
      <c r="HIF135" s="91"/>
      <c r="HIG135" s="91"/>
      <c r="HIH135" s="91"/>
      <c r="HII135" s="91"/>
      <c r="HIJ135" s="91"/>
      <c r="HIK135" s="91"/>
      <c r="HIL135" s="91"/>
      <c r="HIM135" s="91"/>
      <c r="HIN135" s="91"/>
      <c r="HIO135" s="91"/>
      <c r="HIP135" s="91"/>
      <c r="HIQ135" s="91"/>
      <c r="HIR135" s="91"/>
      <c r="HIS135" s="91"/>
      <c r="HIT135" s="91"/>
      <c r="HIU135" s="91"/>
      <c r="HIV135" s="91"/>
      <c r="HIW135" s="91"/>
      <c r="HIX135" s="91"/>
      <c r="HIY135" s="91"/>
      <c r="HIZ135" s="91"/>
      <c r="HJA135" s="91"/>
      <c r="HJB135" s="91"/>
      <c r="HJC135" s="91"/>
      <c r="HJD135" s="91"/>
      <c r="HJE135" s="91"/>
      <c r="HJF135" s="91"/>
      <c r="HJG135" s="91"/>
      <c r="HJH135" s="91"/>
      <c r="HJI135" s="91"/>
      <c r="HJJ135" s="91"/>
      <c r="HJK135" s="91"/>
      <c r="HJL135" s="91"/>
      <c r="HJM135" s="91"/>
      <c r="HJN135" s="91"/>
      <c r="HJO135" s="91"/>
      <c r="HJP135" s="91"/>
      <c r="HJQ135" s="91"/>
      <c r="HJR135" s="91"/>
      <c r="HJS135" s="91"/>
      <c r="HJT135" s="91"/>
      <c r="HJU135" s="91"/>
      <c r="HJV135" s="91"/>
      <c r="HJW135" s="91"/>
      <c r="HJX135" s="91"/>
      <c r="HJY135" s="91"/>
      <c r="HJZ135" s="91"/>
      <c r="HKA135" s="91"/>
      <c r="HKB135" s="91"/>
      <c r="HKC135" s="91"/>
      <c r="HKD135" s="91"/>
      <c r="HKE135" s="91"/>
      <c r="HKF135" s="91"/>
      <c r="HKG135" s="91"/>
      <c r="HKH135" s="91"/>
      <c r="HKI135" s="91"/>
      <c r="HKJ135" s="91"/>
      <c r="HKK135" s="91"/>
      <c r="HKL135" s="91"/>
      <c r="HKM135" s="91"/>
      <c r="HKN135" s="91"/>
      <c r="HKO135" s="91"/>
      <c r="HKP135" s="91"/>
      <c r="HKQ135" s="91"/>
      <c r="HKR135" s="91"/>
      <c r="HKS135" s="91"/>
      <c r="HKT135" s="91"/>
      <c r="HKU135" s="91"/>
      <c r="HKV135" s="91"/>
      <c r="HKW135" s="91"/>
      <c r="HKX135" s="91"/>
      <c r="HKY135" s="91"/>
      <c r="HKZ135" s="91"/>
      <c r="HLA135" s="91"/>
      <c r="HLB135" s="91"/>
      <c r="HLC135" s="91"/>
      <c r="HLD135" s="91"/>
      <c r="HLE135" s="91"/>
      <c r="HLF135" s="91"/>
      <c r="HLG135" s="91"/>
      <c r="HLH135" s="91"/>
      <c r="HLI135" s="91"/>
      <c r="HLJ135" s="91"/>
      <c r="HLK135" s="91"/>
      <c r="HLL135" s="91"/>
      <c r="HLM135" s="91"/>
      <c r="HLN135" s="91"/>
      <c r="HLO135" s="91"/>
      <c r="HLP135" s="91"/>
      <c r="HLQ135" s="91"/>
      <c r="HLR135" s="91"/>
      <c r="HLS135" s="91"/>
      <c r="HLT135" s="91"/>
      <c r="HLU135" s="91"/>
      <c r="HLV135" s="91"/>
      <c r="HLW135" s="91"/>
      <c r="HLX135" s="91"/>
      <c r="HLY135" s="91"/>
      <c r="HLZ135" s="91"/>
      <c r="HMA135" s="91"/>
      <c r="HMB135" s="91"/>
      <c r="HMC135" s="91"/>
      <c r="HMD135" s="91"/>
      <c r="HME135" s="91"/>
      <c r="HMF135" s="91"/>
      <c r="HMG135" s="91"/>
      <c r="HMH135" s="91"/>
      <c r="HMI135" s="91"/>
      <c r="HMJ135" s="91"/>
      <c r="HMK135" s="91"/>
      <c r="HML135" s="91"/>
      <c r="HMM135" s="91"/>
      <c r="HMN135" s="91"/>
      <c r="HMO135" s="91"/>
      <c r="HMP135" s="91"/>
      <c r="HMQ135" s="91"/>
      <c r="HMR135" s="91"/>
      <c r="HMS135" s="91"/>
      <c r="HMT135" s="91"/>
      <c r="HMU135" s="91"/>
      <c r="HMV135" s="91"/>
      <c r="HMW135" s="91"/>
      <c r="HMX135" s="91"/>
      <c r="HMY135" s="91"/>
      <c r="HMZ135" s="91"/>
      <c r="HNA135" s="91"/>
      <c r="HNB135" s="91"/>
      <c r="HNC135" s="91"/>
      <c r="HND135" s="91"/>
      <c r="HNE135" s="91"/>
      <c r="HNF135" s="91"/>
      <c r="HNG135" s="91"/>
      <c r="HNH135" s="91"/>
      <c r="HNI135" s="91"/>
      <c r="HNJ135" s="91"/>
      <c r="HNK135" s="91"/>
      <c r="HNL135" s="91"/>
      <c r="HNM135" s="91"/>
      <c r="HNN135" s="91"/>
      <c r="HNO135" s="91"/>
      <c r="HNP135" s="91"/>
      <c r="HNQ135" s="91"/>
      <c r="HNR135" s="91"/>
      <c r="HNS135" s="91"/>
      <c r="HNT135" s="91"/>
      <c r="HNU135" s="91"/>
      <c r="HNV135" s="91"/>
      <c r="HNW135" s="91"/>
      <c r="HNX135" s="91"/>
      <c r="HNY135" s="91"/>
      <c r="HNZ135" s="91"/>
      <c r="HOA135" s="91"/>
      <c r="HOB135" s="91"/>
      <c r="HOC135" s="91"/>
      <c r="HOD135" s="91"/>
      <c r="HOE135" s="91"/>
      <c r="HOF135" s="91"/>
      <c r="HOG135" s="91"/>
      <c r="HOH135" s="91"/>
      <c r="HOI135" s="91"/>
      <c r="HOJ135" s="91"/>
      <c r="HOK135" s="91"/>
      <c r="HOL135" s="91"/>
      <c r="HOM135" s="91"/>
      <c r="HON135" s="91"/>
      <c r="HOO135" s="91"/>
      <c r="HOP135" s="91"/>
      <c r="HOQ135" s="91"/>
      <c r="HOR135" s="91"/>
      <c r="HOS135" s="91"/>
      <c r="HOT135" s="91"/>
      <c r="HOU135" s="91"/>
      <c r="HOV135" s="91"/>
      <c r="HOW135" s="91"/>
      <c r="HOX135" s="91"/>
      <c r="HOY135" s="91"/>
      <c r="HOZ135" s="91"/>
      <c r="HPA135" s="91"/>
      <c r="HPB135" s="91"/>
      <c r="HPC135" s="91"/>
      <c r="HPD135" s="91"/>
      <c r="HPE135" s="91"/>
      <c r="HPF135" s="91"/>
      <c r="HPG135" s="91"/>
      <c r="HPH135" s="91"/>
      <c r="HPI135" s="91"/>
      <c r="HPJ135" s="91"/>
      <c r="HPK135" s="91"/>
      <c r="HPL135" s="91"/>
      <c r="HPM135" s="91"/>
      <c r="HPN135" s="91"/>
      <c r="HPO135" s="91"/>
      <c r="HPP135" s="91"/>
      <c r="HPQ135" s="91"/>
      <c r="HPR135" s="91"/>
      <c r="HPS135" s="91"/>
      <c r="HPT135" s="91"/>
      <c r="HPU135" s="91"/>
      <c r="HPV135" s="91"/>
      <c r="HPW135" s="91"/>
      <c r="HPX135" s="91"/>
      <c r="HPY135" s="91"/>
      <c r="HPZ135" s="91"/>
      <c r="HQA135" s="91"/>
      <c r="HQB135" s="91"/>
      <c r="HQC135" s="91"/>
      <c r="HQD135" s="91"/>
      <c r="HQE135" s="91"/>
      <c r="HQF135" s="91"/>
      <c r="HQG135" s="91"/>
      <c r="HQH135" s="91"/>
      <c r="HQI135" s="91"/>
      <c r="HQJ135" s="91"/>
      <c r="HQK135" s="91"/>
      <c r="HQL135" s="91"/>
      <c r="HQM135" s="91"/>
      <c r="HQN135" s="91"/>
      <c r="HQO135" s="91"/>
      <c r="HQP135" s="91"/>
      <c r="HQQ135" s="91"/>
      <c r="HQR135" s="91"/>
      <c r="HQS135" s="91"/>
      <c r="HQT135" s="91"/>
      <c r="HQU135" s="91"/>
      <c r="HQV135" s="91"/>
      <c r="HQW135" s="91"/>
      <c r="HQX135" s="91"/>
      <c r="HQY135" s="91"/>
      <c r="HQZ135" s="91"/>
      <c r="HRA135" s="91"/>
      <c r="HRB135" s="91"/>
      <c r="HRC135" s="91"/>
      <c r="HRD135" s="91"/>
      <c r="HRE135" s="91"/>
      <c r="HRF135" s="91"/>
      <c r="HRG135" s="91"/>
      <c r="HRH135" s="91"/>
      <c r="HRI135" s="91"/>
      <c r="HRJ135" s="91"/>
      <c r="HRK135" s="91"/>
      <c r="HRL135" s="91"/>
      <c r="HRM135" s="91"/>
      <c r="HRN135" s="91"/>
      <c r="HRO135" s="91"/>
      <c r="HRP135" s="91"/>
      <c r="HRQ135" s="91"/>
      <c r="HRR135" s="91"/>
      <c r="HRS135" s="91"/>
      <c r="HRT135" s="91"/>
      <c r="HRU135" s="91"/>
      <c r="HRV135" s="91"/>
      <c r="HRW135" s="91"/>
      <c r="HRX135" s="91"/>
      <c r="HRY135" s="91"/>
      <c r="HRZ135" s="91"/>
      <c r="HSA135" s="91"/>
      <c r="HSB135" s="91"/>
      <c r="HSC135" s="91"/>
      <c r="HSD135" s="91"/>
      <c r="HSE135" s="91"/>
      <c r="HSF135" s="91"/>
      <c r="HSG135" s="91"/>
      <c r="HSH135" s="91"/>
      <c r="HSI135" s="91"/>
      <c r="HSJ135" s="91"/>
      <c r="HSK135" s="91"/>
      <c r="HSL135" s="91"/>
      <c r="HSM135" s="91"/>
      <c r="HSN135" s="91"/>
      <c r="HSO135" s="91"/>
      <c r="HSP135" s="91"/>
      <c r="HSQ135" s="91"/>
      <c r="HSR135" s="91"/>
      <c r="HSS135" s="91"/>
      <c r="HST135" s="91"/>
      <c r="HSU135" s="91"/>
      <c r="HSV135" s="91"/>
      <c r="HSW135" s="91"/>
      <c r="HSX135" s="91"/>
      <c r="HSY135" s="91"/>
      <c r="HSZ135" s="91"/>
      <c r="HTA135" s="91"/>
      <c r="HTB135" s="91"/>
      <c r="HTC135" s="91"/>
      <c r="HTD135" s="91"/>
      <c r="HTE135" s="91"/>
      <c r="HTF135" s="91"/>
      <c r="HTG135" s="91"/>
      <c r="HTH135" s="91"/>
      <c r="HTI135" s="91"/>
      <c r="HTJ135" s="91"/>
      <c r="HTK135" s="91"/>
      <c r="HTL135" s="91"/>
      <c r="HTM135" s="91"/>
      <c r="HTN135" s="91"/>
      <c r="HTO135" s="91"/>
      <c r="HTP135" s="91"/>
      <c r="HTQ135" s="91"/>
      <c r="HTR135" s="91"/>
      <c r="HTS135" s="91"/>
      <c r="HTT135" s="91"/>
      <c r="HTU135" s="91"/>
      <c r="HTV135" s="91"/>
      <c r="HTW135" s="91"/>
      <c r="HTX135" s="91"/>
      <c r="HTY135" s="91"/>
      <c r="HTZ135" s="91"/>
      <c r="HUA135" s="91"/>
      <c r="HUB135" s="91"/>
      <c r="HUC135" s="91"/>
      <c r="HUD135" s="91"/>
      <c r="HUE135" s="91"/>
      <c r="HUF135" s="91"/>
      <c r="HUG135" s="91"/>
      <c r="HUH135" s="91"/>
      <c r="HUI135" s="91"/>
      <c r="HUJ135" s="91"/>
      <c r="HUK135" s="91"/>
      <c r="HUL135" s="91"/>
      <c r="HUM135" s="91"/>
      <c r="HUN135" s="91"/>
      <c r="HUO135" s="91"/>
      <c r="HUP135" s="91"/>
      <c r="HUQ135" s="91"/>
      <c r="HUR135" s="91"/>
      <c r="HUS135" s="91"/>
      <c r="HUT135" s="91"/>
      <c r="HUU135" s="91"/>
      <c r="HUV135" s="91"/>
      <c r="HUW135" s="91"/>
      <c r="HUX135" s="91"/>
      <c r="HUY135" s="91"/>
      <c r="HUZ135" s="91"/>
      <c r="HVA135" s="91"/>
      <c r="HVB135" s="91"/>
      <c r="HVC135" s="91"/>
      <c r="HVD135" s="91"/>
      <c r="HVE135" s="91"/>
      <c r="HVF135" s="91"/>
      <c r="HVG135" s="91"/>
      <c r="HVH135" s="91"/>
      <c r="HVI135" s="91"/>
      <c r="HVJ135" s="91"/>
      <c r="HVK135" s="91"/>
      <c r="HVL135" s="91"/>
      <c r="HVM135" s="91"/>
      <c r="HVN135" s="91"/>
      <c r="HVO135" s="91"/>
      <c r="HVP135" s="91"/>
      <c r="HVQ135" s="91"/>
      <c r="HVR135" s="91"/>
      <c r="HVS135" s="91"/>
      <c r="HVT135" s="91"/>
      <c r="HVU135" s="91"/>
      <c r="HVV135" s="91"/>
      <c r="HVW135" s="91"/>
      <c r="HVX135" s="91"/>
      <c r="HVY135" s="91"/>
      <c r="HVZ135" s="91"/>
      <c r="HWA135" s="91"/>
      <c r="HWB135" s="91"/>
      <c r="HWC135" s="91"/>
      <c r="HWD135" s="91"/>
      <c r="HWE135" s="91"/>
      <c r="HWF135" s="91"/>
      <c r="HWG135" s="91"/>
      <c r="HWH135" s="91"/>
      <c r="HWI135" s="91"/>
      <c r="HWJ135" s="91"/>
      <c r="HWK135" s="91"/>
      <c r="HWL135" s="91"/>
      <c r="HWM135" s="91"/>
      <c r="HWN135" s="91"/>
      <c r="HWO135" s="91"/>
      <c r="HWP135" s="91"/>
      <c r="HWQ135" s="91"/>
      <c r="HWR135" s="91"/>
      <c r="HWS135" s="91"/>
      <c r="HWT135" s="91"/>
      <c r="HWU135" s="91"/>
      <c r="HWV135" s="91"/>
      <c r="HWW135" s="91"/>
      <c r="HWX135" s="91"/>
      <c r="HWY135" s="91"/>
      <c r="HWZ135" s="91"/>
      <c r="HXA135" s="91"/>
      <c r="HXB135" s="91"/>
      <c r="HXC135" s="91"/>
      <c r="HXD135" s="91"/>
      <c r="HXE135" s="91"/>
      <c r="HXF135" s="91"/>
      <c r="HXG135" s="91"/>
      <c r="HXH135" s="91"/>
      <c r="HXI135" s="91"/>
      <c r="HXJ135" s="91"/>
      <c r="HXK135" s="91"/>
      <c r="HXL135" s="91"/>
      <c r="HXM135" s="91"/>
      <c r="HXN135" s="91"/>
      <c r="HXO135" s="91"/>
      <c r="HXP135" s="91"/>
      <c r="HXQ135" s="91"/>
      <c r="HXR135" s="91"/>
      <c r="HXS135" s="91"/>
      <c r="HXT135" s="91"/>
      <c r="HXU135" s="91"/>
      <c r="HXV135" s="91"/>
      <c r="HXW135" s="91"/>
      <c r="HXX135" s="91"/>
      <c r="HXY135" s="91"/>
      <c r="HXZ135" s="91"/>
      <c r="HYA135" s="91"/>
      <c r="HYB135" s="91"/>
      <c r="HYC135" s="91"/>
      <c r="HYD135" s="91"/>
      <c r="HYE135" s="91"/>
      <c r="HYF135" s="91"/>
      <c r="HYG135" s="91"/>
      <c r="HYH135" s="91"/>
      <c r="HYI135" s="91"/>
      <c r="HYJ135" s="91"/>
      <c r="HYK135" s="91"/>
      <c r="HYL135" s="91"/>
      <c r="HYM135" s="91"/>
      <c r="HYN135" s="91"/>
      <c r="HYO135" s="91"/>
      <c r="HYP135" s="91"/>
      <c r="HYQ135" s="91"/>
      <c r="HYR135" s="91"/>
      <c r="HYS135" s="91"/>
      <c r="HYT135" s="91"/>
      <c r="HYU135" s="91"/>
      <c r="HYV135" s="91"/>
      <c r="HYW135" s="91"/>
      <c r="HYX135" s="91"/>
      <c r="HYY135" s="91"/>
      <c r="HYZ135" s="91"/>
      <c r="HZA135" s="91"/>
      <c r="HZB135" s="91"/>
      <c r="HZC135" s="91"/>
      <c r="HZD135" s="91"/>
      <c r="HZE135" s="91"/>
      <c r="HZF135" s="91"/>
      <c r="HZG135" s="91"/>
      <c r="HZH135" s="91"/>
      <c r="HZI135" s="91"/>
      <c r="HZJ135" s="91"/>
      <c r="HZK135" s="91"/>
      <c r="HZL135" s="91"/>
      <c r="HZM135" s="91"/>
      <c r="HZN135" s="91"/>
      <c r="HZO135" s="91"/>
      <c r="HZP135" s="91"/>
      <c r="HZQ135" s="91"/>
      <c r="HZR135" s="91"/>
      <c r="HZS135" s="91"/>
      <c r="HZT135" s="91"/>
      <c r="HZU135" s="91"/>
      <c r="HZV135" s="91"/>
      <c r="HZW135" s="91"/>
      <c r="HZX135" s="91"/>
      <c r="HZY135" s="91"/>
      <c r="HZZ135" s="91"/>
      <c r="IAA135" s="91"/>
      <c r="IAB135" s="91"/>
      <c r="IAC135" s="91"/>
      <c r="IAD135" s="91"/>
      <c r="IAE135" s="91"/>
      <c r="IAF135" s="91"/>
      <c r="IAG135" s="91"/>
      <c r="IAH135" s="91"/>
      <c r="IAI135" s="91"/>
      <c r="IAJ135" s="91"/>
      <c r="IAK135" s="91"/>
      <c r="IAL135" s="91"/>
      <c r="IAM135" s="91"/>
      <c r="IAN135" s="91"/>
      <c r="IAO135" s="91"/>
      <c r="IAP135" s="91"/>
      <c r="IAQ135" s="91"/>
      <c r="IAR135" s="91"/>
      <c r="IAS135" s="91"/>
      <c r="IAT135" s="91"/>
      <c r="IAU135" s="91"/>
      <c r="IAV135" s="91"/>
      <c r="IAW135" s="91"/>
      <c r="IAX135" s="91"/>
      <c r="IAY135" s="91"/>
      <c r="IAZ135" s="91"/>
      <c r="IBA135" s="91"/>
      <c r="IBB135" s="91"/>
      <c r="IBC135" s="91"/>
      <c r="IBD135" s="91"/>
      <c r="IBE135" s="91"/>
      <c r="IBF135" s="91"/>
      <c r="IBG135" s="91"/>
      <c r="IBH135" s="91"/>
      <c r="IBI135" s="91"/>
      <c r="IBJ135" s="91"/>
      <c r="IBK135" s="91"/>
      <c r="IBL135" s="91"/>
      <c r="IBM135" s="91"/>
      <c r="IBN135" s="91"/>
      <c r="IBO135" s="91"/>
      <c r="IBP135" s="91"/>
      <c r="IBQ135" s="91"/>
      <c r="IBR135" s="91"/>
      <c r="IBS135" s="91"/>
      <c r="IBT135" s="91"/>
      <c r="IBU135" s="91"/>
      <c r="IBV135" s="91"/>
      <c r="IBW135" s="91"/>
      <c r="IBX135" s="91"/>
      <c r="IBY135" s="91"/>
      <c r="IBZ135" s="91"/>
      <c r="ICA135" s="91"/>
      <c r="ICB135" s="91"/>
      <c r="ICC135" s="91"/>
      <c r="ICD135" s="91"/>
      <c r="ICE135" s="91"/>
      <c r="ICF135" s="91"/>
      <c r="ICG135" s="91"/>
      <c r="ICH135" s="91"/>
      <c r="ICI135" s="91"/>
      <c r="ICJ135" s="91"/>
      <c r="ICK135" s="91"/>
      <c r="ICL135" s="91"/>
      <c r="ICM135" s="91"/>
      <c r="ICN135" s="91"/>
      <c r="ICO135" s="91"/>
      <c r="ICP135" s="91"/>
      <c r="ICQ135" s="91"/>
      <c r="ICR135" s="91"/>
      <c r="ICS135" s="91"/>
      <c r="ICT135" s="91"/>
      <c r="ICU135" s="91"/>
      <c r="ICV135" s="91"/>
      <c r="ICW135" s="91"/>
      <c r="ICX135" s="91"/>
      <c r="ICY135" s="91"/>
      <c r="ICZ135" s="91"/>
      <c r="IDA135" s="91"/>
      <c r="IDB135" s="91"/>
      <c r="IDC135" s="91"/>
      <c r="IDD135" s="91"/>
      <c r="IDE135" s="91"/>
      <c r="IDF135" s="91"/>
      <c r="IDG135" s="91"/>
      <c r="IDH135" s="91"/>
      <c r="IDI135" s="91"/>
      <c r="IDJ135" s="91"/>
      <c r="IDK135" s="91"/>
      <c r="IDL135" s="91"/>
      <c r="IDM135" s="91"/>
      <c r="IDN135" s="91"/>
      <c r="IDO135" s="91"/>
      <c r="IDP135" s="91"/>
      <c r="IDQ135" s="91"/>
      <c r="IDR135" s="91"/>
      <c r="IDS135" s="91"/>
      <c r="IDT135" s="91"/>
      <c r="IDU135" s="91"/>
      <c r="IDV135" s="91"/>
      <c r="IDW135" s="91"/>
      <c r="IDX135" s="91"/>
      <c r="IDY135" s="91"/>
      <c r="IDZ135" s="91"/>
      <c r="IEA135" s="91"/>
      <c r="IEB135" s="91"/>
      <c r="IEC135" s="91"/>
      <c r="IED135" s="91"/>
      <c r="IEE135" s="91"/>
      <c r="IEF135" s="91"/>
      <c r="IEG135" s="91"/>
      <c r="IEH135" s="91"/>
      <c r="IEI135" s="91"/>
      <c r="IEJ135" s="91"/>
      <c r="IEK135" s="91"/>
      <c r="IEL135" s="91"/>
      <c r="IEM135" s="91"/>
      <c r="IEN135" s="91"/>
      <c r="IEO135" s="91"/>
      <c r="IEP135" s="91"/>
      <c r="IEQ135" s="91"/>
      <c r="IER135" s="91"/>
      <c r="IES135" s="91"/>
      <c r="IET135" s="91"/>
      <c r="IEU135" s="91"/>
      <c r="IEV135" s="91"/>
      <c r="IEW135" s="91"/>
      <c r="IEX135" s="91"/>
      <c r="IEY135" s="91"/>
      <c r="IEZ135" s="91"/>
      <c r="IFA135" s="91"/>
      <c r="IFB135" s="91"/>
      <c r="IFC135" s="91"/>
      <c r="IFD135" s="91"/>
      <c r="IFE135" s="91"/>
      <c r="IFF135" s="91"/>
      <c r="IFG135" s="91"/>
      <c r="IFH135" s="91"/>
      <c r="IFI135" s="91"/>
      <c r="IFJ135" s="91"/>
      <c r="IFK135" s="91"/>
      <c r="IFL135" s="91"/>
      <c r="IFM135" s="91"/>
      <c r="IFN135" s="91"/>
      <c r="IFO135" s="91"/>
      <c r="IFP135" s="91"/>
      <c r="IFQ135" s="91"/>
      <c r="IFR135" s="91"/>
      <c r="IFS135" s="91"/>
      <c r="IFT135" s="91"/>
      <c r="IFU135" s="91"/>
      <c r="IFV135" s="91"/>
      <c r="IFW135" s="91"/>
      <c r="IFX135" s="91"/>
      <c r="IFY135" s="91"/>
      <c r="IFZ135" s="91"/>
      <c r="IGA135" s="91"/>
      <c r="IGB135" s="91"/>
      <c r="IGC135" s="91"/>
      <c r="IGD135" s="91"/>
      <c r="IGE135" s="91"/>
      <c r="IGF135" s="91"/>
      <c r="IGG135" s="91"/>
      <c r="IGH135" s="91"/>
      <c r="IGI135" s="91"/>
      <c r="IGJ135" s="91"/>
      <c r="IGK135" s="91"/>
      <c r="IGL135" s="91"/>
      <c r="IGM135" s="91"/>
      <c r="IGN135" s="91"/>
      <c r="IGO135" s="91"/>
      <c r="IGP135" s="91"/>
      <c r="IGQ135" s="91"/>
      <c r="IGR135" s="91"/>
      <c r="IGS135" s="91"/>
      <c r="IGT135" s="91"/>
      <c r="IGU135" s="91"/>
      <c r="IGV135" s="91"/>
      <c r="IGW135" s="91"/>
      <c r="IGX135" s="91"/>
      <c r="IGY135" s="91"/>
      <c r="IGZ135" s="91"/>
      <c r="IHA135" s="91"/>
      <c r="IHB135" s="91"/>
      <c r="IHC135" s="91"/>
      <c r="IHD135" s="91"/>
      <c r="IHE135" s="91"/>
      <c r="IHF135" s="91"/>
      <c r="IHG135" s="91"/>
      <c r="IHH135" s="91"/>
      <c r="IHI135" s="91"/>
      <c r="IHJ135" s="91"/>
      <c r="IHK135" s="91"/>
      <c r="IHL135" s="91"/>
      <c r="IHM135" s="91"/>
      <c r="IHN135" s="91"/>
      <c r="IHO135" s="91"/>
      <c r="IHP135" s="91"/>
      <c r="IHQ135" s="91"/>
      <c r="IHR135" s="91"/>
      <c r="IHS135" s="91"/>
      <c r="IHT135" s="91"/>
      <c r="IHU135" s="91"/>
      <c r="IHV135" s="91"/>
      <c r="IHW135" s="91"/>
      <c r="IHX135" s="91"/>
      <c r="IHY135" s="91"/>
      <c r="IHZ135" s="91"/>
      <c r="IIA135" s="91"/>
      <c r="IIB135" s="91"/>
      <c r="IIC135" s="91"/>
      <c r="IID135" s="91"/>
      <c r="IIE135" s="91"/>
      <c r="IIF135" s="91"/>
      <c r="IIG135" s="91"/>
      <c r="IIH135" s="91"/>
      <c r="III135" s="91"/>
      <c r="IIJ135" s="91"/>
      <c r="IIK135" s="91"/>
      <c r="IIL135" s="91"/>
      <c r="IIM135" s="91"/>
      <c r="IIN135" s="91"/>
      <c r="IIO135" s="91"/>
      <c r="IIP135" s="91"/>
      <c r="IIQ135" s="91"/>
      <c r="IIR135" s="91"/>
      <c r="IIS135" s="91"/>
      <c r="IIT135" s="91"/>
      <c r="IIU135" s="91"/>
      <c r="IIV135" s="91"/>
      <c r="IIW135" s="91"/>
      <c r="IIX135" s="91"/>
      <c r="IIY135" s="91"/>
      <c r="IIZ135" s="91"/>
      <c r="IJA135" s="91"/>
      <c r="IJB135" s="91"/>
      <c r="IJC135" s="91"/>
      <c r="IJD135" s="91"/>
      <c r="IJE135" s="91"/>
      <c r="IJF135" s="91"/>
      <c r="IJG135" s="91"/>
      <c r="IJH135" s="91"/>
      <c r="IJI135" s="91"/>
      <c r="IJJ135" s="91"/>
      <c r="IJK135" s="91"/>
      <c r="IJL135" s="91"/>
      <c r="IJM135" s="91"/>
      <c r="IJN135" s="91"/>
      <c r="IJO135" s="91"/>
      <c r="IJP135" s="91"/>
      <c r="IJQ135" s="91"/>
      <c r="IJR135" s="91"/>
      <c r="IJS135" s="91"/>
      <c r="IJT135" s="91"/>
      <c r="IJU135" s="91"/>
      <c r="IJV135" s="91"/>
      <c r="IJW135" s="91"/>
      <c r="IJX135" s="91"/>
      <c r="IJY135" s="91"/>
      <c r="IJZ135" s="91"/>
      <c r="IKA135" s="91"/>
      <c r="IKB135" s="91"/>
      <c r="IKC135" s="91"/>
      <c r="IKD135" s="91"/>
      <c r="IKE135" s="91"/>
      <c r="IKF135" s="91"/>
      <c r="IKG135" s="91"/>
      <c r="IKH135" s="91"/>
      <c r="IKI135" s="91"/>
      <c r="IKJ135" s="91"/>
      <c r="IKK135" s="91"/>
      <c r="IKL135" s="91"/>
      <c r="IKM135" s="91"/>
      <c r="IKN135" s="91"/>
      <c r="IKO135" s="91"/>
      <c r="IKP135" s="91"/>
      <c r="IKQ135" s="91"/>
      <c r="IKR135" s="91"/>
      <c r="IKS135" s="91"/>
      <c r="IKT135" s="91"/>
      <c r="IKU135" s="91"/>
      <c r="IKV135" s="91"/>
      <c r="IKW135" s="91"/>
      <c r="IKX135" s="91"/>
      <c r="IKY135" s="91"/>
      <c r="IKZ135" s="91"/>
      <c r="ILA135" s="91"/>
      <c r="ILB135" s="91"/>
      <c r="ILC135" s="91"/>
      <c r="ILD135" s="91"/>
      <c r="ILE135" s="91"/>
      <c r="ILF135" s="91"/>
      <c r="ILG135" s="91"/>
      <c r="ILH135" s="91"/>
      <c r="ILI135" s="91"/>
      <c r="ILJ135" s="91"/>
      <c r="ILK135" s="91"/>
      <c r="ILL135" s="91"/>
      <c r="ILM135" s="91"/>
      <c r="ILN135" s="91"/>
      <c r="ILO135" s="91"/>
      <c r="ILP135" s="91"/>
      <c r="ILQ135" s="91"/>
      <c r="ILR135" s="91"/>
      <c r="ILS135" s="91"/>
      <c r="ILT135" s="91"/>
      <c r="ILU135" s="91"/>
      <c r="ILV135" s="91"/>
      <c r="ILW135" s="91"/>
      <c r="ILX135" s="91"/>
      <c r="ILY135" s="91"/>
      <c r="ILZ135" s="91"/>
      <c r="IMA135" s="91"/>
      <c r="IMB135" s="91"/>
      <c r="IMC135" s="91"/>
      <c r="IMD135" s="91"/>
      <c r="IME135" s="91"/>
      <c r="IMF135" s="91"/>
      <c r="IMG135" s="91"/>
      <c r="IMH135" s="91"/>
      <c r="IMI135" s="91"/>
      <c r="IMJ135" s="91"/>
      <c r="IMK135" s="91"/>
      <c r="IML135" s="91"/>
      <c r="IMM135" s="91"/>
      <c r="IMN135" s="91"/>
      <c r="IMO135" s="91"/>
      <c r="IMP135" s="91"/>
      <c r="IMQ135" s="91"/>
      <c r="IMR135" s="91"/>
      <c r="IMS135" s="91"/>
      <c r="IMT135" s="91"/>
      <c r="IMU135" s="91"/>
      <c r="IMV135" s="91"/>
      <c r="IMW135" s="91"/>
      <c r="IMX135" s="91"/>
      <c r="IMY135" s="91"/>
      <c r="IMZ135" s="91"/>
      <c r="INA135" s="91"/>
      <c r="INB135" s="91"/>
      <c r="INC135" s="91"/>
      <c r="IND135" s="91"/>
      <c r="INE135" s="91"/>
      <c r="INF135" s="91"/>
      <c r="ING135" s="91"/>
      <c r="INH135" s="91"/>
      <c r="INI135" s="91"/>
      <c r="INJ135" s="91"/>
      <c r="INK135" s="91"/>
      <c r="INL135" s="91"/>
      <c r="INM135" s="91"/>
      <c r="INN135" s="91"/>
      <c r="INO135" s="91"/>
      <c r="INP135" s="91"/>
      <c r="INQ135" s="91"/>
      <c r="INR135" s="91"/>
      <c r="INS135" s="91"/>
      <c r="INT135" s="91"/>
      <c r="INU135" s="91"/>
      <c r="INV135" s="91"/>
      <c r="INW135" s="91"/>
      <c r="INX135" s="91"/>
      <c r="INY135" s="91"/>
      <c r="INZ135" s="91"/>
      <c r="IOA135" s="91"/>
      <c r="IOB135" s="91"/>
      <c r="IOC135" s="91"/>
      <c r="IOD135" s="91"/>
      <c r="IOE135" s="91"/>
      <c r="IOF135" s="91"/>
      <c r="IOG135" s="91"/>
      <c r="IOH135" s="91"/>
      <c r="IOI135" s="91"/>
      <c r="IOJ135" s="91"/>
      <c r="IOK135" s="91"/>
      <c r="IOL135" s="91"/>
      <c r="IOM135" s="91"/>
      <c r="ION135" s="91"/>
      <c r="IOO135" s="91"/>
      <c r="IOP135" s="91"/>
      <c r="IOQ135" s="91"/>
      <c r="IOR135" s="91"/>
      <c r="IOS135" s="91"/>
      <c r="IOT135" s="91"/>
      <c r="IOU135" s="91"/>
      <c r="IOV135" s="91"/>
      <c r="IOW135" s="91"/>
      <c r="IOX135" s="91"/>
      <c r="IOY135" s="91"/>
      <c r="IOZ135" s="91"/>
      <c r="IPA135" s="91"/>
      <c r="IPB135" s="91"/>
      <c r="IPC135" s="91"/>
      <c r="IPD135" s="91"/>
      <c r="IPE135" s="91"/>
      <c r="IPF135" s="91"/>
      <c r="IPG135" s="91"/>
      <c r="IPH135" s="91"/>
      <c r="IPI135" s="91"/>
      <c r="IPJ135" s="91"/>
      <c r="IPK135" s="91"/>
      <c r="IPL135" s="91"/>
      <c r="IPM135" s="91"/>
      <c r="IPN135" s="91"/>
      <c r="IPO135" s="91"/>
      <c r="IPP135" s="91"/>
      <c r="IPQ135" s="91"/>
      <c r="IPR135" s="91"/>
      <c r="IPS135" s="91"/>
      <c r="IPT135" s="91"/>
      <c r="IPU135" s="91"/>
      <c r="IPV135" s="91"/>
      <c r="IPW135" s="91"/>
      <c r="IPX135" s="91"/>
      <c r="IPY135" s="91"/>
      <c r="IPZ135" s="91"/>
      <c r="IQA135" s="91"/>
      <c r="IQB135" s="91"/>
      <c r="IQC135" s="91"/>
      <c r="IQD135" s="91"/>
      <c r="IQE135" s="91"/>
      <c r="IQF135" s="91"/>
      <c r="IQG135" s="91"/>
      <c r="IQH135" s="91"/>
      <c r="IQI135" s="91"/>
      <c r="IQJ135" s="91"/>
      <c r="IQK135" s="91"/>
      <c r="IQL135" s="91"/>
      <c r="IQM135" s="91"/>
      <c r="IQN135" s="91"/>
      <c r="IQO135" s="91"/>
      <c r="IQP135" s="91"/>
      <c r="IQQ135" s="91"/>
      <c r="IQR135" s="91"/>
      <c r="IQS135" s="91"/>
      <c r="IQT135" s="91"/>
      <c r="IQU135" s="91"/>
      <c r="IQV135" s="91"/>
      <c r="IQW135" s="91"/>
      <c r="IQX135" s="91"/>
      <c r="IQY135" s="91"/>
      <c r="IQZ135" s="91"/>
      <c r="IRA135" s="91"/>
      <c r="IRB135" s="91"/>
      <c r="IRC135" s="91"/>
      <c r="IRD135" s="91"/>
      <c r="IRE135" s="91"/>
      <c r="IRF135" s="91"/>
      <c r="IRG135" s="91"/>
      <c r="IRH135" s="91"/>
      <c r="IRI135" s="91"/>
      <c r="IRJ135" s="91"/>
      <c r="IRK135" s="91"/>
      <c r="IRL135" s="91"/>
      <c r="IRM135" s="91"/>
      <c r="IRN135" s="91"/>
      <c r="IRO135" s="91"/>
      <c r="IRP135" s="91"/>
      <c r="IRQ135" s="91"/>
      <c r="IRR135" s="91"/>
      <c r="IRS135" s="91"/>
      <c r="IRT135" s="91"/>
      <c r="IRU135" s="91"/>
      <c r="IRV135" s="91"/>
      <c r="IRW135" s="91"/>
      <c r="IRX135" s="91"/>
      <c r="IRY135" s="91"/>
      <c r="IRZ135" s="91"/>
      <c r="ISA135" s="91"/>
      <c r="ISB135" s="91"/>
      <c r="ISC135" s="91"/>
      <c r="ISD135" s="91"/>
      <c r="ISE135" s="91"/>
      <c r="ISF135" s="91"/>
      <c r="ISG135" s="91"/>
      <c r="ISH135" s="91"/>
      <c r="ISI135" s="91"/>
      <c r="ISJ135" s="91"/>
      <c r="ISK135" s="91"/>
      <c r="ISL135" s="91"/>
      <c r="ISM135" s="91"/>
      <c r="ISN135" s="91"/>
      <c r="ISO135" s="91"/>
      <c r="ISP135" s="91"/>
      <c r="ISQ135" s="91"/>
      <c r="ISR135" s="91"/>
      <c r="ISS135" s="91"/>
      <c r="IST135" s="91"/>
      <c r="ISU135" s="91"/>
      <c r="ISV135" s="91"/>
      <c r="ISW135" s="91"/>
      <c r="ISX135" s="91"/>
      <c r="ISY135" s="91"/>
      <c r="ISZ135" s="91"/>
      <c r="ITA135" s="91"/>
      <c r="ITB135" s="91"/>
      <c r="ITC135" s="91"/>
      <c r="ITD135" s="91"/>
      <c r="ITE135" s="91"/>
      <c r="ITF135" s="91"/>
      <c r="ITG135" s="91"/>
      <c r="ITH135" s="91"/>
      <c r="ITI135" s="91"/>
      <c r="ITJ135" s="91"/>
      <c r="ITK135" s="91"/>
      <c r="ITL135" s="91"/>
      <c r="ITM135" s="91"/>
      <c r="ITN135" s="91"/>
      <c r="ITO135" s="91"/>
      <c r="ITP135" s="91"/>
      <c r="ITQ135" s="91"/>
      <c r="ITR135" s="91"/>
      <c r="ITS135" s="91"/>
      <c r="ITT135" s="91"/>
      <c r="ITU135" s="91"/>
      <c r="ITV135" s="91"/>
      <c r="ITW135" s="91"/>
      <c r="ITX135" s="91"/>
      <c r="ITY135" s="91"/>
      <c r="ITZ135" s="91"/>
      <c r="IUA135" s="91"/>
      <c r="IUB135" s="91"/>
      <c r="IUC135" s="91"/>
      <c r="IUD135" s="91"/>
      <c r="IUE135" s="91"/>
      <c r="IUF135" s="91"/>
      <c r="IUG135" s="91"/>
      <c r="IUH135" s="91"/>
      <c r="IUI135" s="91"/>
      <c r="IUJ135" s="91"/>
      <c r="IUK135" s="91"/>
      <c r="IUL135" s="91"/>
      <c r="IUM135" s="91"/>
      <c r="IUN135" s="91"/>
      <c r="IUO135" s="91"/>
      <c r="IUP135" s="91"/>
      <c r="IUQ135" s="91"/>
      <c r="IUR135" s="91"/>
      <c r="IUS135" s="91"/>
      <c r="IUT135" s="91"/>
      <c r="IUU135" s="91"/>
      <c r="IUV135" s="91"/>
      <c r="IUW135" s="91"/>
      <c r="IUX135" s="91"/>
      <c r="IUY135" s="91"/>
      <c r="IUZ135" s="91"/>
      <c r="IVA135" s="91"/>
      <c r="IVB135" s="91"/>
      <c r="IVC135" s="91"/>
      <c r="IVD135" s="91"/>
      <c r="IVE135" s="91"/>
      <c r="IVF135" s="91"/>
      <c r="IVG135" s="91"/>
      <c r="IVH135" s="91"/>
      <c r="IVI135" s="91"/>
      <c r="IVJ135" s="91"/>
      <c r="IVK135" s="91"/>
      <c r="IVL135" s="91"/>
      <c r="IVM135" s="91"/>
      <c r="IVN135" s="91"/>
      <c r="IVO135" s="91"/>
      <c r="IVP135" s="91"/>
      <c r="IVQ135" s="91"/>
      <c r="IVR135" s="91"/>
      <c r="IVS135" s="91"/>
      <c r="IVT135" s="91"/>
      <c r="IVU135" s="91"/>
      <c r="IVV135" s="91"/>
      <c r="IVW135" s="91"/>
      <c r="IVX135" s="91"/>
      <c r="IVY135" s="91"/>
      <c r="IVZ135" s="91"/>
      <c r="IWA135" s="91"/>
      <c r="IWB135" s="91"/>
      <c r="IWC135" s="91"/>
      <c r="IWD135" s="91"/>
      <c r="IWE135" s="91"/>
      <c r="IWF135" s="91"/>
      <c r="IWG135" s="91"/>
      <c r="IWH135" s="91"/>
      <c r="IWI135" s="91"/>
      <c r="IWJ135" s="91"/>
      <c r="IWK135" s="91"/>
      <c r="IWL135" s="91"/>
      <c r="IWM135" s="91"/>
      <c r="IWN135" s="91"/>
      <c r="IWO135" s="91"/>
      <c r="IWP135" s="91"/>
      <c r="IWQ135" s="91"/>
      <c r="IWR135" s="91"/>
      <c r="IWS135" s="91"/>
      <c r="IWT135" s="91"/>
      <c r="IWU135" s="91"/>
      <c r="IWV135" s="91"/>
      <c r="IWW135" s="91"/>
      <c r="IWX135" s="91"/>
      <c r="IWY135" s="91"/>
      <c r="IWZ135" s="91"/>
      <c r="IXA135" s="91"/>
      <c r="IXB135" s="91"/>
      <c r="IXC135" s="91"/>
      <c r="IXD135" s="91"/>
      <c r="IXE135" s="91"/>
      <c r="IXF135" s="91"/>
      <c r="IXG135" s="91"/>
      <c r="IXH135" s="91"/>
      <c r="IXI135" s="91"/>
      <c r="IXJ135" s="91"/>
      <c r="IXK135" s="91"/>
      <c r="IXL135" s="91"/>
      <c r="IXM135" s="91"/>
      <c r="IXN135" s="91"/>
      <c r="IXO135" s="91"/>
      <c r="IXP135" s="91"/>
      <c r="IXQ135" s="91"/>
      <c r="IXR135" s="91"/>
      <c r="IXS135" s="91"/>
      <c r="IXT135" s="91"/>
      <c r="IXU135" s="91"/>
      <c r="IXV135" s="91"/>
      <c r="IXW135" s="91"/>
      <c r="IXX135" s="91"/>
      <c r="IXY135" s="91"/>
      <c r="IXZ135" s="91"/>
      <c r="IYA135" s="91"/>
      <c r="IYB135" s="91"/>
      <c r="IYC135" s="91"/>
      <c r="IYD135" s="91"/>
      <c r="IYE135" s="91"/>
      <c r="IYF135" s="91"/>
      <c r="IYG135" s="91"/>
      <c r="IYH135" s="91"/>
      <c r="IYI135" s="91"/>
      <c r="IYJ135" s="91"/>
      <c r="IYK135" s="91"/>
      <c r="IYL135" s="91"/>
      <c r="IYM135" s="91"/>
      <c r="IYN135" s="91"/>
      <c r="IYO135" s="91"/>
      <c r="IYP135" s="91"/>
      <c r="IYQ135" s="91"/>
      <c r="IYR135" s="91"/>
      <c r="IYS135" s="91"/>
      <c r="IYT135" s="91"/>
      <c r="IYU135" s="91"/>
      <c r="IYV135" s="91"/>
      <c r="IYW135" s="91"/>
      <c r="IYX135" s="91"/>
      <c r="IYY135" s="91"/>
      <c r="IYZ135" s="91"/>
      <c r="IZA135" s="91"/>
      <c r="IZB135" s="91"/>
      <c r="IZC135" s="91"/>
      <c r="IZD135" s="91"/>
      <c r="IZE135" s="91"/>
      <c r="IZF135" s="91"/>
      <c r="IZG135" s="91"/>
      <c r="IZH135" s="91"/>
      <c r="IZI135" s="91"/>
      <c r="IZJ135" s="91"/>
      <c r="IZK135" s="91"/>
      <c r="IZL135" s="91"/>
      <c r="IZM135" s="91"/>
      <c r="IZN135" s="91"/>
      <c r="IZO135" s="91"/>
      <c r="IZP135" s="91"/>
      <c r="IZQ135" s="91"/>
      <c r="IZR135" s="91"/>
      <c r="IZS135" s="91"/>
      <c r="IZT135" s="91"/>
      <c r="IZU135" s="91"/>
      <c r="IZV135" s="91"/>
      <c r="IZW135" s="91"/>
      <c r="IZX135" s="91"/>
      <c r="IZY135" s="91"/>
      <c r="IZZ135" s="91"/>
      <c r="JAA135" s="91"/>
      <c r="JAB135" s="91"/>
      <c r="JAC135" s="91"/>
      <c r="JAD135" s="91"/>
      <c r="JAE135" s="91"/>
      <c r="JAF135" s="91"/>
      <c r="JAG135" s="91"/>
      <c r="JAH135" s="91"/>
      <c r="JAI135" s="91"/>
      <c r="JAJ135" s="91"/>
      <c r="JAK135" s="91"/>
      <c r="JAL135" s="91"/>
      <c r="JAM135" s="91"/>
      <c r="JAN135" s="91"/>
      <c r="JAO135" s="91"/>
      <c r="JAP135" s="91"/>
      <c r="JAQ135" s="91"/>
      <c r="JAR135" s="91"/>
      <c r="JAS135" s="91"/>
      <c r="JAT135" s="91"/>
      <c r="JAU135" s="91"/>
      <c r="JAV135" s="91"/>
      <c r="JAW135" s="91"/>
      <c r="JAX135" s="91"/>
      <c r="JAY135" s="91"/>
      <c r="JAZ135" s="91"/>
      <c r="JBA135" s="91"/>
      <c r="JBB135" s="91"/>
      <c r="JBC135" s="91"/>
      <c r="JBD135" s="91"/>
      <c r="JBE135" s="91"/>
      <c r="JBF135" s="91"/>
      <c r="JBG135" s="91"/>
      <c r="JBH135" s="91"/>
      <c r="JBI135" s="91"/>
      <c r="JBJ135" s="91"/>
      <c r="JBK135" s="91"/>
      <c r="JBL135" s="91"/>
      <c r="JBM135" s="91"/>
      <c r="JBN135" s="91"/>
      <c r="JBO135" s="91"/>
      <c r="JBP135" s="91"/>
      <c r="JBQ135" s="91"/>
      <c r="JBR135" s="91"/>
      <c r="JBS135" s="91"/>
      <c r="JBT135" s="91"/>
      <c r="JBU135" s="91"/>
      <c r="JBV135" s="91"/>
      <c r="JBW135" s="91"/>
      <c r="JBX135" s="91"/>
      <c r="JBY135" s="91"/>
      <c r="JBZ135" s="91"/>
      <c r="JCA135" s="91"/>
      <c r="JCB135" s="91"/>
      <c r="JCC135" s="91"/>
      <c r="JCD135" s="91"/>
      <c r="JCE135" s="91"/>
      <c r="JCF135" s="91"/>
      <c r="JCG135" s="91"/>
      <c r="JCH135" s="91"/>
      <c r="JCI135" s="91"/>
      <c r="JCJ135" s="91"/>
      <c r="JCK135" s="91"/>
      <c r="JCL135" s="91"/>
      <c r="JCM135" s="91"/>
      <c r="JCN135" s="91"/>
      <c r="JCO135" s="91"/>
      <c r="JCP135" s="91"/>
      <c r="JCQ135" s="91"/>
      <c r="JCR135" s="91"/>
      <c r="JCS135" s="91"/>
      <c r="JCT135" s="91"/>
      <c r="JCU135" s="91"/>
      <c r="JCV135" s="91"/>
      <c r="JCW135" s="91"/>
      <c r="JCX135" s="91"/>
      <c r="JCY135" s="91"/>
      <c r="JCZ135" s="91"/>
      <c r="JDA135" s="91"/>
      <c r="JDB135" s="91"/>
      <c r="JDC135" s="91"/>
      <c r="JDD135" s="91"/>
      <c r="JDE135" s="91"/>
      <c r="JDF135" s="91"/>
      <c r="JDG135" s="91"/>
      <c r="JDH135" s="91"/>
      <c r="JDI135" s="91"/>
      <c r="JDJ135" s="91"/>
      <c r="JDK135" s="91"/>
      <c r="JDL135" s="91"/>
      <c r="JDM135" s="91"/>
      <c r="JDN135" s="91"/>
      <c r="JDO135" s="91"/>
      <c r="JDP135" s="91"/>
      <c r="JDQ135" s="91"/>
      <c r="JDR135" s="91"/>
      <c r="JDS135" s="91"/>
      <c r="JDT135" s="91"/>
      <c r="JDU135" s="91"/>
      <c r="JDV135" s="91"/>
      <c r="JDW135" s="91"/>
      <c r="JDX135" s="91"/>
      <c r="JDY135" s="91"/>
      <c r="JDZ135" s="91"/>
      <c r="JEA135" s="91"/>
      <c r="JEB135" s="91"/>
      <c r="JEC135" s="91"/>
      <c r="JED135" s="91"/>
      <c r="JEE135" s="91"/>
      <c r="JEF135" s="91"/>
      <c r="JEG135" s="91"/>
      <c r="JEH135" s="91"/>
      <c r="JEI135" s="91"/>
      <c r="JEJ135" s="91"/>
      <c r="JEK135" s="91"/>
      <c r="JEL135" s="91"/>
      <c r="JEM135" s="91"/>
      <c r="JEN135" s="91"/>
      <c r="JEO135" s="91"/>
      <c r="JEP135" s="91"/>
      <c r="JEQ135" s="91"/>
      <c r="JER135" s="91"/>
      <c r="JES135" s="91"/>
      <c r="JET135" s="91"/>
      <c r="JEU135" s="91"/>
      <c r="JEV135" s="91"/>
      <c r="JEW135" s="91"/>
      <c r="JEX135" s="91"/>
      <c r="JEY135" s="91"/>
      <c r="JEZ135" s="91"/>
      <c r="JFA135" s="91"/>
      <c r="JFB135" s="91"/>
      <c r="JFC135" s="91"/>
      <c r="JFD135" s="91"/>
      <c r="JFE135" s="91"/>
      <c r="JFF135" s="91"/>
      <c r="JFG135" s="91"/>
      <c r="JFH135" s="91"/>
      <c r="JFI135" s="91"/>
      <c r="JFJ135" s="91"/>
      <c r="JFK135" s="91"/>
      <c r="JFL135" s="91"/>
      <c r="JFM135" s="91"/>
      <c r="JFN135" s="91"/>
      <c r="JFO135" s="91"/>
      <c r="JFP135" s="91"/>
      <c r="JFQ135" s="91"/>
      <c r="JFR135" s="91"/>
      <c r="JFS135" s="91"/>
      <c r="JFT135" s="91"/>
      <c r="JFU135" s="91"/>
      <c r="JFV135" s="91"/>
      <c r="JFW135" s="91"/>
      <c r="JFX135" s="91"/>
      <c r="JFY135" s="91"/>
      <c r="JFZ135" s="91"/>
      <c r="JGA135" s="91"/>
      <c r="JGB135" s="91"/>
      <c r="JGC135" s="91"/>
      <c r="JGD135" s="91"/>
      <c r="JGE135" s="91"/>
      <c r="JGF135" s="91"/>
      <c r="JGG135" s="91"/>
      <c r="JGH135" s="91"/>
      <c r="JGI135" s="91"/>
      <c r="JGJ135" s="91"/>
      <c r="JGK135" s="91"/>
      <c r="JGL135" s="91"/>
      <c r="JGM135" s="91"/>
      <c r="JGN135" s="91"/>
      <c r="JGO135" s="91"/>
      <c r="JGP135" s="91"/>
      <c r="JGQ135" s="91"/>
      <c r="JGR135" s="91"/>
      <c r="JGS135" s="91"/>
      <c r="JGT135" s="91"/>
      <c r="JGU135" s="91"/>
      <c r="JGV135" s="91"/>
      <c r="JGW135" s="91"/>
      <c r="JGX135" s="91"/>
      <c r="JGY135" s="91"/>
      <c r="JGZ135" s="91"/>
      <c r="JHA135" s="91"/>
      <c r="JHB135" s="91"/>
      <c r="JHC135" s="91"/>
      <c r="JHD135" s="91"/>
      <c r="JHE135" s="91"/>
      <c r="JHF135" s="91"/>
      <c r="JHG135" s="91"/>
      <c r="JHH135" s="91"/>
      <c r="JHI135" s="91"/>
      <c r="JHJ135" s="91"/>
      <c r="JHK135" s="91"/>
      <c r="JHL135" s="91"/>
      <c r="JHM135" s="91"/>
      <c r="JHN135" s="91"/>
      <c r="JHO135" s="91"/>
      <c r="JHP135" s="91"/>
      <c r="JHQ135" s="91"/>
      <c r="JHR135" s="91"/>
      <c r="JHS135" s="91"/>
      <c r="JHT135" s="91"/>
      <c r="JHU135" s="91"/>
      <c r="JHV135" s="91"/>
      <c r="JHW135" s="91"/>
      <c r="JHX135" s="91"/>
      <c r="JHY135" s="91"/>
      <c r="JHZ135" s="91"/>
      <c r="JIA135" s="91"/>
      <c r="JIB135" s="91"/>
      <c r="JIC135" s="91"/>
      <c r="JID135" s="91"/>
      <c r="JIE135" s="91"/>
      <c r="JIF135" s="91"/>
      <c r="JIG135" s="91"/>
      <c r="JIH135" s="91"/>
      <c r="JII135" s="91"/>
      <c r="JIJ135" s="91"/>
      <c r="JIK135" s="91"/>
      <c r="JIL135" s="91"/>
      <c r="JIM135" s="91"/>
      <c r="JIN135" s="91"/>
      <c r="JIO135" s="91"/>
      <c r="JIP135" s="91"/>
      <c r="JIQ135" s="91"/>
      <c r="JIR135" s="91"/>
      <c r="JIS135" s="91"/>
      <c r="JIT135" s="91"/>
      <c r="JIU135" s="91"/>
      <c r="JIV135" s="91"/>
      <c r="JIW135" s="91"/>
      <c r="JIX135" s="91"/>
      <c r="JIY135" s="91"/>
      <c r="JIZ135" s="91"/>
      <c r="JJA135" s="91"/>
      <c r="JJB135" s="91"/>
      <c r="JJC135" s="91"/>
      <c r="JJD135" s="91"/>
      <c r="JJE135" s="91"/>
      <c r="JJF135" s="91"/>
      <c r="JJG135" s="91"/>
      <c r="JJH135" s="91"/>
      <c r="JJI135" s="91"/>
      <c r="JJJ135" s="91"/>
      <c r="JJK135" s="91"/>
      <c r="JJL135" s="91"/>
      <c r="JJM135" s="91"/>
      <c r="JJN135" s="91"/>
      <c r="JJO135" s="91"/>
      <c r="JJP135" s="91"/>
      <c r="JJQ135" s="91"/>
      <c r="JJR135" s="91"/>
      <c r="JJS135" s="91"/>
      <c r="JJT135" s="91"/>
      <c r="JJU135" s="91"/>
      <c r="JJV135" s="91"/>
      <c r="JJW135" s="91"/>
      <c r="JJX135" s="91"/>
      <c r="JJY135" s="91"/>
      <c r="JJZ135" s="91"/>
      <c r="JKA135" s="91"/>
      <c r="JKB135" s="91"/>
      <c r="JKC135" s="91"/>
      <c r="JKD135" s="91"/>
      <c r="JKE135" s="91"/>
      <c r="JKF135" s="91"/>
      <c r="JKG135" s="91"/>
      <c r="JKH135" s="91"/>
      <c r="JKI135" s="91"/>
      <c r="JKJ135" s="91"/>
      <c r="JKK135" s="91"/>
      <c r="JKL135" s="91"/>
      <c r="JKM135" s="91"/>
      <c r="JKN135" s="91"/>
      <c r="JKO135" s="91"/>
      <c r="JKP135" s="91"/>
      <c r="JKQ135" s="91"/>
      <c r="JKR135" s="91"/>
      <c r="JKS135" s="91"/>
      <c r="JKT135" s="91"/>
      <c r="JKU135" s="91"/>
      <c r="JKV135" s="91"/>
      <c r="JKW135" s="91"/>
      <c r="JKX135" s="91"/>
      <c r="JKY135" s="91"/>
      <c r="JKZ135" s="91"/>
      <c r="JLA135" s="91"/>
      <c r="JLB135" s="91"/>
      <c r="JLC135" s="91"/>
      <c r="JLD135" s="91"/>
      <c r="JLE135" s="91"/>
      <c r="JLF135" s="91"/>
      <c r="JLG135" s="91"/>
      <c r="JLH135" s="91"/>
      <c r="JLI135" s="91"/>
      <c r="JLJ135" s="91"/>
      <c r="JLK135" s="91"/>
      <c r="JLL135" s="91"/>
      <c r="JLM135" s="91"/>
      <c r="JLN135" s="91"/>
      <c r="JLO135" s="91"/>
      <c r="JLP135" s="91"/>
      <c r="JLQ135" s="91"/>
      <c r="JLR135" s="91"/>
      <c r="JLS135" s="91"/>
      <c r="JLT135" s="91"/>
      <c r="JLU135" s="91"/>
      <c r="JLV135" s="91"/>
      <c r="JLW135" s="91"/>
      <c r="JLX135" s="91"/>
      <c r="JLY135" s="91"/>
      <c r="JLZ135" s="91"/>
      <c r="JMA135" s="91"/>
      <c r="JMB135" s="91"/>
      <c r="JMC135" s="91"/>
      <c r="JMD135" s="91"/>
      <c r="JME135" s="91"/>
      <c r="JMF135" s="91"/>
      <c r="JMG135" s="91"/>
      <c r="JMH135" s="91"/>
      <c r="JMI135" s="91"/>
      <c r="JMJ135" s="91"/>
      <c r="JMK135" s="91"/>
      <c r="JML135" s="91"/>
      <c r="JMM135" s="91"/>
      <c r="JMN135" s="91"/>
      <c r="JMO135" s="91"/>
      <c r="JMP135" s="91"/>
      <c r="JMQ135" s="91"/>
      <c r="JMR135" s="91"/>
      <c r="JMS135" s="91"/>
      <c r="JMT135" s="91"/>
      <c r="JMU135" s="91"/>
      <c r="JMV135" s="91"/>
      <c r="JMW135" s="91"/>
      <c r="JMX135" s="91"/>
      <c r="JMY135" s="91"/>
      <c r="JMZ135" s="91"/>
      <c r="JNA135" s="91"/>
      <c r="JNB135" s="91"/>
      <c r="JNC135" s="91"/>
      <c r="JND135" s="91"/>
      <c r="JNE135" s="91"/>
      <c r="JNF135" s="91"/>
      <c r="JNG135" s="91"/>
      <c r="JNH135" s="91"/>
      <c r="JNI135" s="91"/>
      <c r="JNJ135" s="91"/>
      <c r="JNK135" s="91"/>
      <c r="JNL135" s="91"/>
      <c r="JNM135" s="91"/>
      <c r="JNN135" s="91"/>
      <c r="JNO135" s="91"/>
      <c r="JNP135" s="91"/>
      <c r="JNQ135" s="91"/>
      <c r="JNR135" s="91"/>
      <c r="JNS135" s="91"/>
      <c r="JNT135" s="91"/>
      <c r="JNU135" s="91"/>
      <c r="JNV135" s="91"/>
      <c r="JNW135" s="91"/>
      <c r="JNX135" s="91"/>
      <c r="JNY135" s="91"/>
      <c r="JNZ135" s="91"/>
      <c r="JOA135" s="91"/>
      <c r="JOB135" s="91"/>
      <c r="JOC135" s="91"/>
      <c r="JOD135" s="91"/>
      <c r="JOE135" s="91"/>
      <c r="JOF135" s="91"/>
      <c r="JOG135" s="91"/>
      <c r="JOH135" s="91"/>
      <c r="JOI135" s="91"/>
      <c r="JOJ135" s="91"/>
      <c r="JOK135" s="91"/>
      <c r="JOL135" s="91"/>
      <c r="JOM135" s="91"/>
      <c r="JON135" s="91"/>
      <c r="JOO135" s="91"/>
      <c r="JOP135" s="91"/>
      <c r="JOQ135" s="91"/>
      <c r="JOR135" s="91"/>
      <c r="JOS135" s="91"/>
      <c r="JOT135" s="91"/>
      <c r="JOU135" s="91"/>
      <c r="JOV135" s="91"/>
      <c r="JOW135" s="91"/>
      <c r="JOX135" s="91"/>
      <c r="JOY135" s="91"/>
      <c r="JOZ135" s="91"/>
      <c r="JPA135" s="91"/>
      <c r="JPB135" s="91"/>
      <c r="JPC135" s="91"/>
      <c r="JPD135" s="91"/>
      <c r="JPE135" s="91"/>
      <c r="JPF135" s="91"/>
      <c r="JPG135" s="91"/>
      <c r="JPH135" s="91"/>
      <c r="JPI135" s="91"/>
      <c r="JPJ135" s="91"/>
      <c r="JPK135" s="91"/>
      <c r="JPL135" s="91"/>
      <c r="JPM135" s="91"/>
      <c r="JPN135" s="91"/>
      <c r="JPO135" s="91"/>
      <c r="JPP135" s="91"/>
      <c r="JPQ135" s="91"/>
      <c r="JPR135" s="91"/>
      <c r="JPS135" s="91"/>
      <c r="JPT135" s="91"/>
      <c r="JPU135" s="91"/>
      <c r="JPV135" s="91"/>
      <c r="JPW135" s="91"/>
      <c r="JPX135" s="91"/>
      <c r="JPY135" s="91"/>
      <c r="JPZ135" s="91"/>
      <c r="JQA135" s="91"/>
      <c r="JQB135" s="91"/>
      <c r="JQC135" s="91"/>
      <c r="JQD135" s="91"/>
      <c r="JQE135" s="91"/>
      <c r="JQF135" s="91"/>
      <c r="JQG135" s="91"/>
      <c r="JQH135" s="91"/>
      <c r="JQI135" s="91"/>
      <c r="JQJ135" s="91"/>
      <c r="JQK135" s="91"/>
      <c r="JQL135" s="91"/>
      <c r="JQM135" s="91"/>
      <c r="JQN135" s="91"/>
      <c r="JQO135" s="91"/>
      <c r="JQP135" s="91"/>
      <c r="JQQ135" s="91"/>
      <c r="JQR135" s="91"/>
      <c r="JQS135" s="91"/>
      <c r="JQT135" s="91"/>
      <c r="JQU135" s="91"/>
      <c r="JQV135" s="91"/>
      <c r="JQW135" s="91"/>
      <c r="JQX135" s="91"/>
      <c r="JQY135" s="91"/>
      <c r="JQZ135" s="91"/>
      <c r="JRA135" s="91"/>
      <c r="JRB135" s="91"/>
      <c r="JRC135" s="91"/>
      <c r="JRD135" s="91"/>
      <c r="JRE135" s="91"/>
      <c r="JRF135" s="91"/>
      <c r="JRG135" s="91"/>
      <c r="JRH135" s="91"/>
      <c r="JRI135" s="91"/>
      <c r="JRJ135" s="91"/>
      <c r="JRK135" s="91"/>
      <c r="JRL135" s="91"/>
      <c r="JRM135" s="91"/>
      <c r="JRN135" s="91"/>
      <c r="JRO135" s="91"/>
      <c r="JRP135" s="91"/>
      <c r="JRQ135" s="91"/>
      <c r="JRR135" s="91"/>
      <c r="JRS135" s="91"/>
      <c r="JRT135" s="91"/>
      <c r="JRU135" s="91"/>
      <c r="JRV135" s="91"/>
      <c r="JRW135" s="91"/>
      <c r="JRX135" s="91"/>
      <c r="JRY135" s="91"/>
      <c r="JRZ135" s="91"/>
      <c r="JSA135" s="91"/>
      <c r="JSB135" s="91"/>
      <c r="JSC135" s="91"/>
      <c r="JSD135" s="91"/>
      <c r="JSE135" s="91"/>
      <c r="JSF135" s="91"/>
      <c r="JSG135" s="91"/>
      <c r="JSH135" s="91"/>
      <c r="JSI135" s="91"/>
      <c r="JSJ135" s="91"/>
      <c r="JSK135" s="91"/>
      <c r="JSL135" s="91"/>
      <c r="JSM135" s="91"/>
      <c r="JSN135" s="91"/>
      <c r="JSO135" s="91"/>
      <c r="JSP135" s="91"/>
      <c r="JSQ135" s="91"/>
      <c r="JSR135" s="91"/>
      <c r="JSS135" s="91"/>
      <c r="JST135" s="91"/>
      <c r="JSU135" s="91"/>
      <c r="JSV135" s="91"/>
      <c r="JSW135" s="91"/>
      <c r="JSX135" s="91"/>
      <c r="JSY135" s="91"/>
      <c r="JSZ135" s="91"/>
      <c r="JTA135" s="91"/>
      <c r="JTB135" s="91"/>
      <c r="JTC135" s="91"/>
      <c r="JTD135" s="91"/>
      <c r="JTE135" s="91"/>
      <c r="JTF135" s="91"/>
      <c r="JTG135" s="91"/>
      <c r="JTH135" s="91"/>
      <c r="JTI135" s="91"/>
      <c r="JTJ135" s="91"/>
      <c r="JTK135" s="91"/>
      <c r="JTL135" s="91"/>
      <c r="JTM135" s="91"/>
      <c r="JTN135" s="91"/>
      <c r="JTO135" s="91"/>
      <c r="JTP135" s="91"/>
      <c r="JTQ135" s="91"/>
      <c r="JTR135" s="91"/>
      <c r="JTS135" s="91"/>
      <c r="JTT135" s="91"/>
      <c r="JTU135" s="91"/>
      <c r="JTV135" s="91"/>
      <c r="JTW135" s="91"/>
      <c r="JTX135" s="91"/>
      <c r="JTY135" s="91"/>
      <c r="JTZ135" s="91"/>
      <c r="JUA135" s="91"/>
      <c r="JUB135" s="91"/>
      <c r="JUC135" s="91"/>
      <c r="JUD135" s="91"/>
      <c r="JUE135" s="91"/>
      <c r="JUF135" s="91"/>
      <c r="JUG135" s="91"/>
      <c r="JUH135" s="91"/>
      <c r="JUI135" s="91"/>
      <c r="JUJ135" s="91"/>
      <c r="JUK135" s="91"/>
      <c r="JUL135" s="91"/>
      <c r="JUM135" s="91"/>
      <c r="JUN135" s="91"/>
      <c r="JUO135" s="91"/>
      <c r="JUP135" s="91"/>
      <c r="JUQ135" s="91"/>
      <c r="JUR135" s="91"/>
      <c r="JUS135" s="91"/>
      <c r="JUT135" s="91"/>
      <c r="JUU135" s="91"/>
      <c r="JUV135" s="91"/>
      <c r="JUW135" s="91"/>
      <c r="JUX135" s="91"/>
      <c r="JUY135" s="91"/>
      <c r="JUZ135" s="91"/>
      <c r="JVA135" s="91"/>
      <c r="JVB135" s="91"/>
      <c r="JVC135" s="91"/>
      <c r="JVD135" s="91"/>
      <c r="JVE135" s="91"/>
      <c r="JVF135" s="91"/>
      <c r="JVG135" s="91"/>
      <c r="JVH135" s="91"/>
      <c r="JVI135" s="91"/>
      <c r="JVJ135" s="91"/>
      <c r="JVK135" s="91"/>
      <c r="JVL135" s="91"/>
      <c r="JVM135" s="91"/>
      <c r="JVN135" s="91"/>
      <c r="JVO135" s="91"/>
      <c r="JVP135" s="91"/>
      <c r="JVQ135" s="91"/>
      <c r="JVR135" s="91"/>
      <c r="JVS135" s="91"/>
      <c r="JVT135" s="91"/>
      <c r="JVU135" s="91"/>
      <c r="JVV135" s="91"/>
      <c r="JVW135" s="91"/>
      <c r="JVX135" s="91"/>
      <c r="JVY135" s="91"/>
      <c r="JVZ135" s="91"/>
      <c r="JWA135" s="91"/>
      <c r="JWB135" s="91"/>
      <c r="JWC135" s="91"/>
      <c r="JWD135" s="91"/>
      <c r="JWE135" s="91"/>
      <c r="JWF135" s="91"/>
      <c r="JWG135" s="91"/>
      <c r="JWH135" s="91"/>
      <c r="JWI135" s="91"/>
      <c r="JWJ135" s="91"/>
      <c r="JWK135" s="91"/>
      <c r="JWL135" s="91"/>
      <c r="JWM135" s="91"/>
      <c r="JWN135" s="91"/>
      <c r="JWO135" s="91"/>
      <c r="JWP135" s="91"/>
      <c r="JWQ135" s="91"/>
      <c r="JWR135" s="91"/>
      <c r="JWS135" s="91"/>
      <c r="JWT135" s="91"/>
      <c r="JWU135" s="91"/>
      <c r="JWV135" s="91"/>
      <c r="JWW135" s="91"/>
      <c r="JWX135" s="91"/>
      <c r="JWY135" s="91"/>
      <c r="JWZ135" s="91"/>
      <c r="JXA135" s="91"/>
      <c r="JXB135" s="91"/>
      <c r="JXC135" s="91"/>
      <c r="JXD135" s="91"/>
      <c r="JXE135" s="91"/>
      <c r="JXF135" s="91"/>
      <c r="JXG135" s="91"/>
      <c r="JXH135" s="91"/>
      <c r="JXI135" s="91"/>
      <c r="JXJ135" s="91"/>
      <c r="JXK135" s="91"/>
      <c r="JXL135" s="91"/>
      <c r="JXM135" s="91"/>
      <c r="JXN135" s="91"/>
      <c r="JXO135" s="91"/>
      <c r="JXP135" s="91"/>
      <c r="JXQ135" s="91"/>
      <c r="JXR135" s="91"/>
      <c r="JXS135" s="91"/>
      <c r="JXT135" s="91"/>
      <c r="JXU135" s="91"/>
      <c r="JXV135" s="91"/>
      <c r="JXW135" s="91"/>
      <c r="JXX135" s="91"/>
      <c r="JXY135" s="91"/>
      <c r="JXZ135" s="91"/>
      <c r="JYA135" s="91"/>
      <c r="JYB135" s="91"/>
      <c r="JYC135" s="91"/>
      <c r="JYD135" s="91"/>
      <c r="JYE135" s="91"/>
      <c r="JYF135" s="91"/>
      <c r="JYG135" s="91"/>
      <c r="JYH135" s="91"/>
      <c r="JYI135" s="91"/>
      <c r="JYJ135" s="91"/>
      <c r="JYK135" s="91"/>
      <c r="JYL135" s="91"/>
      <c r="JYM135" s="91"/>
      <c r="JYN135" s="91"/>
      <c r="JYO135" s="91"/>
      <c r="JYP135" s="91"/>
      <c r="JYQ135" s="91"/>
      <c r="JYR135" s="91"/>
      <c r="JYS135" s="91"/>
      <c r="JYT135" s="91"/>
      <c r="JYU135" s="91"/>
      <c r="JYV135" s="91"/>
      <c r="JYW135" s="91"/>
      <c r="JYX135" s="91"/>
      <c r="JYY135" s="91"/>
      <c r="JYZ135" s="91"/>
      <c r="JZA135" s="91"/>
      <c r="JZB135" s="91"/>
      <c r="JZC135" s="91"/>
      <c r="JZD135" s="91"/>
      <c r="JZE135" s="91"/>
      <c r="JZF135" s="91"/>
      <c r="JZG135" s="91"/>
      <c r="JZH135" s="91"/>
      <c r="JZI135" s="91"/>
      <c r="JZJ135" s="91"/>
      <c r="JZK135" s="91"/>
      <c r="JZL135" s="91"/>
      <c r="JZM135" s="91"/>
      <c r="JZN135" s="91"/>
      <c r="JZO135" s="91"/>
      <c r="JZP135" s="91"/>
      <c r="JZQ135" s="91"/>
      <c r="JZR135" s="91"/>
      <c r="JZS135" s="91"/>
      <c r="JZT135" s="91"/>
      <c r="JZU135" s="91"/>
      <c r="JZV135" s="91"/>
      <c r="JZW135" s="91"/>
      <c r="JZX135" s="91"/>
      <c r="JZY135" s="91"/>
      <c r="JZZ135" s="91"/>
      <c r="KAA135" s="91"/>
      <c r="KAB135" s="91"/>
      <c r="KAC135" s="91"/>
      <c r="KAD135" s="91"/>
      <c r="KAE135" s="91"/>
      <c r="KAF135" s="91"/>
      <c r="KAG135" s="91"/>
      <c r="KAH135" s="91"/>
      <c r="KAI135" s="91"/>
      <c r="KAJ135" s="91"/>
      <c r="KAK135" s="91"/>
      <c r="KAL135" s="91"/>
      <c r="KAM135" s="91"/>
      <c r="KAN135" s="91"/>
      <c r="KAO135" s="91"/>
      <c r="KAP135" s="91"/>
      <c r="KAQ135" s="91"/>
      <c r="KAR135" s="91"/>
      <c r="KAS135" s="91"/>
      <c r="KAT135" s="91"/>
      <c r="KAU135" s="91"/>
      <c r="KAV135" s="91"/>
      <c r="KAW135" s="91"/>
      <c r="KAX135" s="91"/>
      <c r="KAY135" s="91"/>
      <c r="KAZ135" s="91"/>
      <c r="KBA135" s="91"/>
      <c r="KBB135" s="91"/>
      <c r="KBC135" s="91"/>
      <c r="KBD135" s="91"/>
      <c r="KBE135" s="91"/>
      <c r="KBF135" s="91"/>
      <c r="KBG135" s="91"/>
      <c r="KBH135" s="91"/>
      <c r="KBI135" s="91"/>
      <c r="KBJ135" s="91"/>
      <c r="KBK135" s="91"/>
      <c r="KBL135" s="91"/>
      <c r="KBM135" s="91"/>
      <c r="KBN135" s="91"/>
      <c r="KBO135" s="91"/>
      <c r="KBP135" s="91"/>
      <c r="KBQ135" s="91"/>
      <c r="KBR135" s="91"/>
      <c r="KBS135" s="91"/>
      <c r="KBT135" s="91"/>
      <c r="KBU135" s="91"/>
      <c r="KBV135" s="91"/>
      <c r="KBW135" s="91"/>
      <c r="KBX135" s="91"/>
      <c r="KBY135" s="91"/>
      <c r="KBZ135" s="91"/>
      <c r="KCA135" s="91"/>
      <c r="KCB135" s="91"/>
      <c r="KCC135" s="91"/>
      <c r="KCD135" s="91"/>
      <c r="KCE135" s="91"/>
      <c r="KCF135" s="91"/>
      <c r="KCG135" s="91"/>
      <c r="KCH135" s="91"/>
      <c r="KCI135" s="91"/>
      <c r="KCJ135" s="91"/>
      <c r="KCK135" s="91"/>
      <c r="KCL135" s="91"/>
      <c r="KCM135" s="91"/>
      <c r="KCN135" s="91"/>
      <c r="KCO135" s="91"/>
      <c r="KCP135" s="91"/>
      <c r="KCQ135" s="91"/>
      <c r="KCR135" s="91"/>
      <c r="KCS135" s="91"/>
      <c r="KCT135" s="91"/>
      <c r="KCU135" s="91"/>
      <c r="KCV135" s="91"/>
      <c r="KCW135" s="91"/>
      <c r="KCX135" s="91"/>
      <c r="KCY135" s="91"/>
      <c r="KCZ135" s="91"/>
      <c r="KDA135" s="91"/>
      <c r="KDB135" s="91"/>
      <c r="KDC135" s="91"/>
      <c r="KDD135" s="91"/>
      <c r="KDE135" s="91"/>
      <c r="KDF135" s="91"/>
      <c r="KDG135" s="91"/>
      <c r="KDH135" s="91"/>
      <c r="KDI135" s="91"/>
      <c r="KDJ135" s="91"/>
      <c r="KDK135" s="91"/>
      <c r="KDL135" s="91"/>
      <c r="KDM135" s="91"/>
      <c r="KDN135" s="91"/>
      <c r="KDO135" s="91"/>
      <c r="KDP135" s="91"/>
      <c r="KDQ135" s="91"/>
      <c r="KDR135" s="91"/>
      <c r="KDS135" s="91"/>
      <c r="KDT135" s="91"/>
      <c r="KDU135" s="91"/>
      <c r="KDV135" s="91"/>
      <c r="KDW135" s="91"/>
      <c r="KDX135" s="91"/>
      <c r="KDY135" s="91"/>
      <c r="KDZ135" s="91"/>
      <c r="KEA135" s="91"/>
      <c r="KEB135" s="91"/>
      <c r="KEC135" s="91"/>
      <c r="KED135" s="91"/>
      <c r="KEE135" s="91"/>
      <c r="KEF135" s="91"/>
      <c r="KEG135" s="91"/>
      <c r="KEH135" s="91"/>
      <c r="KEI135" s="91"/>
      <c r="KEJ135" s="91"/>
      <c r="KEK135" s="91"/>
      <c r="KEL135" s="91"/>
      <c r="KEM135" s="91"/>
      <c r="KEN135" s="91"/>
      <c r="KEO135" s="91"/>
      <c r="KEP135" s="91"/>
      <c r="KEQ135" s="91"/>
      <c r="KER135" s="91"/>
      <c r="KES135" s="91"/>
      <c r="KET135" s="91"/>
      <c r="KEU135" s="91"/>
      <c r="KEV135" s="91"/>
      <c r="KEW135" s="91"/>
      <c r="KEX135" s="91"/>
      <c r="KEY135" s="91"/>
      <c r="KEZ135" s="91"/>
      <c r="KFA135" s="91"/>
      <c r="KFB135" s="91"/>
      <c r="KFC135" s="91"/>
      <c r="KFD135" s="91"/>
      <c r="KFE135" s="91"/>
      <c r="KFF135" s="91"/>
      <c r="KFG135" s="91"/>
      <c r="KFH135" s="91"/>
      <c r="KFI135" s="91"/>
      <c r="KFJ135" s="91"/>
      <c r="KFK135" s="91"/>
      <c r="KFL135" s="91"/>
      <c r="KFM135" s="91"/>
      <c r="KFN135" s="91"/>
      <c r="KFO135" s="91"/>
      <c r="KFP135" s="91"/>
      <c r="KFQ135" s="91"/>
      <c r="KFR135" s="91"/>
      <c r="KFS135" s="91"/>
      <c r="KFT135" s="91"/>
      <c r="KFU135" s="91"/>
      <c r="KFV135" s="91"/>
      <c r="KFW135" s="91"/>
      <c r="KFX135" s="91"/>
      <c r="KFY135" s="91"/>
      <c r="KFZ135" s="91"/>
      <c r="KGA135" s="91"/>
      <c r="KGB135" s="91"/>
      <c r="KGC135" s="91"/>
      <c r="KGD135" s="91"/>
      <c r="KGE135" s="91"/>
      <c r="KGF135" s="91"/>
      <c r="KGG135" s="91"/>
      <c r="KGH135" s="91"/>
      <c r="KGI135" s="91"/>
      <c r="KGJ135" s="91"/>
      <c r="KGK135" s="91"/>
      <c r="KGL135" s="91"/>
      <c r="KGM135" s="91"/>
      <c r="KGN135" s="91"/>
      <c r="KGO135" s="91"/>
      <c r="KGP135" s="91"/>
      <c r="KGQ135" s="91"/>
      <c r="KGR135" s="91"/>
      <c r="KGS135" s="91"/>
      <c r="KGT135" s="91"/>
      <c r="KGU135" s="91"/>
      <c r="KGV135" s="91"/>
      <c r="KGW135" s="91"/>
      <c r="KGX135" s="91"/>
      <c r="KGY135" s="91"/>
      <c r="KGZ135" s="91"/>
      <c r="KHA135" s="91"/>
      <c r="KHB135" s="91"/>
      <c r="KHC135" s="91"/>
      <c r="KHD135" s="91"/>
      <c r="KHE135" s="91"/>
      <c r="KHF135" s="91"/>
      <c r="KHG135" s="91"/>
      <c r="KHH135" s="91"/>
      <c r="KHI135" s="91"/>
      <c r="KHJ135" s="91"/>
      <c r="KHK135" s="91"/>
      <c r="KHL135" s="91"/>
      <c r="KHM135" s="91"/>
      <c r="KHN135" s="91"/>
      <c r="KHO135" s="91"/>
      <c r="KHP135" s="91"/>
      <c r="KHQ135" s="91"/>
      <c r="KHR135" s="91"/>
      <c r="KHS135" s="91"/>
      <c r="KHT135" s="91"/>
      <c r="KHU135" s="91"/>
      <c r="KHV135" s="91"/>
      <c r="KHW135" s="91"/>
      <c r="KHX135" s="91"/>
      <c r="KHY135" s="91"/>
      <c r="KHZ135" s="91"/>
      <c r="KIA135" s="91"/>
      <c r="KIB135" s="91"/>
      <c r="KIC135" s="91"/>
      <c r="KID135" s="91"/>
      <c r="KIE135" s="91"/>
      <c r="KIF135" s="91"/>
      <c r="KIG135" s="91"/>
      <c r="KIH135" s="91"/>
      <c r="KII135" s="91"/>
      <c r="KIJ135" s="91"/>
      <c r="KIK135" s="91"/>
      <c r="KIL135" s="91"/>
      <c r="KIM135" s="91"/>
      <c r="KIN135" s="91"/>
      <c r="KIO135" s="91"/>
      <c r="KIP135" s="91"/>
      <c r="KIQ135" s="91"/>
      <c r="KIR135" s="91"/>
      <c r="KIS135" s="91"/>
      <c r="KIT135" s="91"/>
      <c r="KIU135" s="91"/>
      <c r="KIV135" s="91"/>
      <c r="KIW135" s="91"/>
      <c r="KIX135" s="91"/>
      <c r="KIY135" s="91"/>
      <c r="KIZ135" s="91"/>
      <c r="KJA135" s="91"/>
      <c r="KJB135" s="91"/>
      <c r="KJC135" s="91"/>
      <c r="KJD135" s="91"/>
      <c r="KJE135" s="91"/>
      <c r="KJF135" s="91"/>
      <c r="KJG135" s="91"/>
      <c r="KJH135" s="91"/>
      <c r="KJI135" s="91"/>
      <c r="KJJ135" s="91"/>
      <c r="KJK135" s="91"/>
      <c r="KJL135" s="91"/>
      <c r="KJM135" s="91"/>
      <c r="KJN135" s="91"/>
      <c r="KJO135" s="91"/>
      <c r="KJP135" s="91"/>
      <c r="KJQ135" s="91"/>
      <c r="KJR135" s="91"/>
      <c r="KJS135" s="91"/>
      <c r="KJT135" s="91"/>
      <c r="KJU135" s="91"/>
      <c r="KJV135" s="91"/>
      <c r="KJW135" s="91"/>
      <c r="KJX135" s="91"/>
      <c r="KJY135" s="91"/>
      <c r="KJZ135" s="91"/>
      <c r="KKA135" s="91"/>
      <c r="KKB135" s="91"/>
      <c r="KKC135" s="91"/>
      <c r="KKD135" s="91"/>
      <c r="KKE135" s="91"/>
      <c r="KKF135" s="91"/>
      <c r="KKG135" s="91"/>
      <c r="KKH135" s="91"/>
      <c r="KKI135" s="91"/>
      <c r="KKJ135" s="91"/>
      <c r="KKK135" s="91"/>
      <c r="KKL135" s="91"/>
      <c r="KKM135" s="91"/>
      <c r="KKN135" s="91"/>
      <c r="KKO135" s="91"/>
      <c r="KKP135" s="91"/>
      <c r="KKQ135" s="91"/>
      <c r="KKR135" s="91"/>
      <c r="KKS135" s="91"/>
      <c r="KKT135" s="91"/>
      <c r="KKU135" s="91"/>
      <c r="KKV135" s="91"/>
      <c r="KKW135" s="91"/>
      <c r="KKX135" s="91"/>
      <c r="KKY135" s="91"/>
      <c r="KKZ135" s="91"/>
      <c r="KLA135" s="91"/>
      <c r="KLB135" s="91"/>
      <c r="KLC135" s="91"/>
      <c r="KLD135" s="91"/>
      <c r="KLE135" s="91"/>
      <c r="KLF135" s="91"/>
      <c r="KLG135" s="91"/>
      <c r="KLH135" s="91"/>
      <c r="KLI135" s="91"/>
      <c r="KLJ135" s="91"/>
      <c r="KLK135" s="91"/>
      <c r="KLL135" s="91"/>
      <c r="KLM135" s="91"/>
      <c r="KLN135" s="91"/>
      <c r="KLO135" s="91"/>
      <c r="KLP135" s="91"/>
      <c r="KLQ135" s="91"/>
      <c r="KLR135" s="91"/>
      <c r="KLS135" s="91"/>
      <c r="KLT135" s="91"/>
      <c r="KLU135" s="91"/>
      <c r="KLV135" s="91"/>
      <c r="KLW135" s="91"/>
      <c r="KLX135" s="91"/>
      <c r="KLY135" s="91"/>
      <c r="KLZ135" s="91"/>
      <c r="KMA135" s="91"/>
      <c r="KMB135" s="91"/>
      <c r="KMC135" s="91"/>
      <c r="KMD135" s="91"/>
      <c r="KME135" s="91"/>
      <c r="KMF135" s="91"/>
      <c r="KMG135" s="91"/>
      <c r="KMH135" s="91"/>
      <c r="KMI135" s="91"/>
      <c r="KMJ135" s="91"/>
      <c r="KMK135" s="91"/>
      <c r="KML135" s="91"/>
      <c r="KMM135" s="91"/>
      <c r="KMN135" s="91"/>
      <c r="KMO135" s="91"/>
      <c r="KMP135" s="91"/>
      <c r="KMQ135" s="91"/>
      <c r="KMR135" s="91"/>
      <c r="KMS135" s="91"/>
      <c r="KMT135" s="91"/>
      <c r="KMU135" s="91"/>
      <c r="KMV135" s="91"/>
      <c r="KMW135" s="91"/>
      <c r="KMX135" s="91"/>
      <c r="KMY135" s="91"/>
      <c r="KMZ135" s="91"/>
      <c r="KNA135" s="91"/>
      <c r="KNB135" s="91"/>
      <c r="KNC135" s="91"/>
      <c r="KND135" s="91"/>
      <c r="KNE135" s="91"/>
      <c r="KNF135" s="91"/>
      <c r="KNG135" s="91"/>
      <c r="KNH135" s="91"/>
      <c r="KNI135" s="91"/>
      <c r="KNJ135" s="91"/>
      <c r="KNK135" s="91"/>
      <c r="KNL135" s="91"/>
      <c r="KNM135" s="91"/>
      <c r="KNN135" s="91"/>
      <c r="KNO135" s="91"/>
      <c r="KNP135" s="91"/>
      <c r="KNQ135" s="91"/>
      <c r="KNR135" s="91"/>
      <c r="KNS135" s="91"/>
      <c r="KNT135" s="91"/>
      <c r="KNU135" s="91"/>
      <c r="KNV135" s="91"/>
      <c r="KNW135" s="91"/>
      <c r="KNX135" s="91"/>
      <c r="KNY135" s="91"/>
      <c r="KNZ135" s="91"/>
      <c r="KOA135" s="91"/>
      <c r="KOB135" s="91"/>
      <c r="KOC135" s="91"/>
      <c r="KOD135" s="91"/>
      <c r="KOE135" s="91"/>
      <c r="KOF135" s="91"/>
      <c r="KOG135" s="91"/>
      <c r="KOH135" s="91"/>
      <c r="KOI135" s="91"/>
      <c r="KOJ135" s="91"/>
      <c r="KOK135" s="91"/>
      <c r="KOL135" s="91"/>
      <c r="KOM135" s="91"/>
      <c r="KON135" s="91"/>
      <c r="KOO135" s="91"/>
      <c r="KOP135" s="91"/>
      <c r="KOQ135" s="91"/>
      <c r="KOR135" s="91"/>
      <c r="KOS135" s="91"/>
      <c r="KOT135" s="91"/>
      <c r="KOU135" s="91"/>
      <c r="KOV135" s="91"/>
      <c r="KOW135" s="91"/>
      <c r="KOX135" s="91"/>
      <c r="KOY135" s="91"/>
      <c r="KOZ135" s="91"/>
      <c r="KPA135" s="91"/>
      <c r="KPB135" s="91"/>
      <c r="KPC135" s="91"/>
      <c r="KPD135" s="91"/>
      <c r="KPE135" s="91"/>
      <c r="KPF135" s="91"/>
      <c r="KPG135" s="91"/>
      <c r="KPH135" s="91"/>
      <c r="KPI135" s="91"/>
      <c r="KPJ135" s="91"/>
      <c r="KPK135" s="91"/>
      <c r="KPL135" s="91"/>
      <c r="KPM135" s="91"/>
      <c r="KPN135" s="91"/>
      <c r="KPO135" s="91"/>
      <c r="KPP135" s="91"/>
      <c r="KPQ135" s="91"/>
      <c r="KPR135" s="91"/>
      <c r="KPS135" s="91"/>
      <c r="KPT135" s="91"/>
      <c r="KPU135" s="91"/>
      <c r="KPV135" s="91"/>
      <c r="KPW135" s="91"/>
      <c r="KPX135" s="91"/>
      <c r="KPY135" s="91"/>
      <c r="KPZ135" s="91"/>
      <c r="KQA135" s="91"/>
      <c r="KQB135" s="91"/>
      <c r="KQC135" s="91"/>
      <c r="KQD135" s="91"/>
      <c r="KQE135" s="91"/>
      <c r="KQF135" s="91"/>
      <c r="KQG135" s="91"/>
      <c r="KQH135" s="91"/>
      <c r="KQI135" s="91"/>
      <c r="KQJ135" s="91"/>
      <c r="KQK135" s="91"/>
      <c r="KQL135" s="91"/>
      <c r="KQM135" s="91"/>
      <c r="KQN135" s="91"/>
      <c r="KQO135" s="91"/>
      <c r="KQP135" s="91"/>
      <c r="KQQ135" s="91"/>
      <c r="KQR135" s="91"/>
      <c r="KQS135" s="91"/>
      <c r="KQT135" s="91"/>
      <c r="KQU135" s="91"/>
      <c r="KQV135" s="91"/>
      <c r="KQW135" s="91"/>
      <c r="KQX135" s="91"/>
      <c r="KQY135" s="91"/>
      <c r="KQZ135" s="91"/>
      <c r="KRA135" s="91"/>
      <c r="KRB135" s="91"/>
      <c r="KRC135" s="91"/>
      <c r="KRD135" s="91"/>
      <c r="KRE135" s="91"/>
      <c r="KRF135" s="91"/>
      <c r="KRG135" s="91"/>
      <c r="KRH135" s="91"/>
      <c r="KRI135" s="91"/>
      <c r="KRJ135" s="91"/>
      <c r="KRK135" s="91"/>
      <c r="KRL135" s="91"/>
      <c r="KRM135" s="91"/>
      <c r="KRN135" s="91"/>
      <c r="KRO135" s="91"/>
      <c r="KRP135" s="91"/>
      <c r="KRQ135" s="91"/>
      <c r="KRR135" s="91"/>
      <c r="KRS135" s="91"/>
      <c r="KRT135" s="91"/>
      <c r="KRU135" s="91"/>
      <c r="KRV135" s="91"/>
      <c r="KRW135" s="91"/>
      <c r="KRX135" s="91"/>
      <c r="KRY135" s="91"/>
      <c r="KRZ135" s="91"/>
      <c r="KSA135" s="91"/>
      <c r="KSB135" s="91"/>
      <c r="KSC135" s="91"/>
      <c r="KSD135" s="91"/>
      <c r="KSE135" s="91"/>
      <c r="KSF135" s="91"/>
      <c r="KSG135" s="91"/>
      <c r="KSH135" s="91"/>
      <c r="KSI135" s="91"/>
      <c r="KSJ135" s="91"/>
      <c r="KSK135" s="91"/>
      <c r="KSL135" s="91"/>
      <c r="KSM135" s="91"/>
      <c r="KSN135" s="91"/>
      <c r="KSO135" s="91"/>
      <c r="KSP135" s="91"/>
      <c r="KSQ135" s="91"/>
      <c r="KSR135" s="91"/>
      <c r="KSS135" s="91"/>
      <c r="KST135" s="91"/>
      <c r="KSU135" s="91"/>
      <c r="KSV135" s="91"/>
      <c r="KSW135" s="91"/>
      <c r="KSX135" s="91"/>
      <c r="KSY135" s="91"/>
      <c r="KSZ135" s="91"/>
      <c r="KTA135" s="91"/>
      <c r="KTB135" s="91"/>
      <c r="KTC135" s="91"/>
      <c r="KTD135" s="91"/>
      <c r="KTE135" s="91"/>
      <c r="KTF135" s="91"/>
      <c r="KTG135" s="91"/>
      <c r="KTH135" s="91"/>
      <c r="KTI135" s="91"/>
      <c r="KTJ135" s="91"/>
      <c r="KTK135" s="91"/>
      <c r="KTL135" s="91"/>
      <c r="KTM135" s="91"/>
      <c r="KTN135" s="91"/>
      <c r="KTO135" s="91"/>
      <c r="KTP135" s="91"/>
      <c r="KTQ135" s="91"/>
      <c r="KTR135" s="91"/>
      <c r="KTS135" s="91"/>
      <c r="KTT135" s="91"/>
      <c r="KTU135" s="91"/>
      <c r="KTV135" s="91"/>
      <c r="KTW135" s="91"/>
      <c r="KTX135" s="91"/>
      <c r="KTY135" s="91"/>
      <c r="KTZ135" s="91"/>
      <c r="KUA135" s="91"/>
      <c r="KUB135" s="91"/>
      <c r="KUC135" s="91"/>
      <c r="KUD135" s="91"/>
      <c r="KUE135" s="91"/>
      <c r="KUF135" s="91"/>
      <c r="KUG135" s="91"/>
      <c r="KUH135" s="91"/>
      <c r="KUI135" s="91"/>
      <c r="KUJ135" s="91"/>
      <c r="KUK135" s="91"/>
      <c r="KUL135" s="91"/>
      <c r="KUM135" s="91"/>
      <c r="KUN135" s="91"/>
      <c r="KUO135" s="91"/>
      <c r="KUP135" s="91"/>
      <c r="KUQ135" s="91"/>
      <c r="KUR135" s="91"/>
      <c r="KUS135" s="91"/>
      <c r="KUT135" s="91"/>
      <c r="KUU135" s="91"/>
      <c r="KUV135" s="91"/>
      <c r="KUW135" s="91"/>
      <c r="KUX135" s="91"/>
      <c r="KUY135" s="91"/>
      <c r="KUZ135" s="91"/>
      <c r="KVA135" s="91"/>
      <c r="KVB135" s="91"/>
      <c r="KVC135" s="91"/>
      <c r="KVD135" s="91"/>
      <c r="KVE135" s="91"/>
      <c r="KVF135" s="91"/>
      <c r="KVG135" s="91"/>
      <c r="KVH135" s="91"/>
      <c r="KVI135" s="91"/>
      <c r="KVJ135" s="91"/>
      <c r="KVK135" s="91"/>
      <c r="KVL135" s="91"/>
      <c r="KVM135" s="91"/>
      <c r="KVN135" s="91"/>
      <c r="KVO135" s="91"/>
      <c r="KVP135" s="91"/>
      <c r="KVQ135" s="91"/>
      <c r="KVR135" s="91"/>
      <c r="KVS135" s="91"/>
      <c r="KVT135" s="91"/>
      <c r="KVU135" s="91"/>
      <c r="KVV135" s="91"/>
      <c r="KVW135" s="91"/>
      <c r="KVX135" s="91"/>
      <c r="KVY135" s="91"/>
      <c r="KVZ135" s="91"/>
      <c r="KWA135" s="91"/>
      <c r="KWB135" s="91"/>
      <c r="KWC135" s="91"/>
      <c r="KWD135" s="91"/>
      <c r="KWE135" s="91"/>
      <c r="KWF135" s="91"/>
      <c r="KWG135" s="91"/>
      <c r="KWH135" s="91"/>
      <c r="KWI135" s="91"/>
      <c r="KWJ135" s="91"/>
      <c r="KWK135" s="91"/>
      <c r="KWL135" s="91"/>
      <c r="KWM135" s="91"/>
      <c r="KWN135" s="91"/>
      <c r="KWO135" s="91"/>
      <c r="KWP135" s="91"/>
      <c r="KWQ135" s="91"/>
      <c r="KWR135" s="91"/>
      <c r="KWS135" s="91"/>
      <c r="KWT135" s="91"/>
      <c r="KWU135" s="91"/>
      <c r="KWV135" s="91"/>
      <c r="KWW135" s="91"/>
      <c r="KWX135" s="91"/>
      <c r="KWY135" s="91"/>
      <c r="KWZ135" s="91"/>
      <c r="KXA135" s="91"/>
      <c r="KXB135" s="91"/>
      <c r="KXC135" s="91"/>
      <c r="KXD135" s="91"/>
      <c r="KXE135" s="91"/>
      <c r="KXF135" s="91"/>
      <c r="KXG135" s="91"/>
      <c r="KXH135" s="91"/>
      <c r="KXI135" s="91"/>
      <c r="KXJ135" s="91"/>
      <c r="KXK135" s="91"/>
      <c r="KXL135" s="91"/>
      <c r="KXM135" s="91"/>
      <c r="KXN135" s="91"/>
      <c r="KXO135" s="91"/>
      <c r="KXP135" s="91"/>
      <c r="KXQ135" s="91"/>
      <c r="KXR135" s="91"/>
      <c r="KXS135" s="91"/>
      <c r="KXT135" s="91"/>
      <c r="KXU135" s="91"/>
      <c r="KXV135" s="91"/>
      <c r="KXW135" s="91"/>
      <c r="KXX135" s="91"/>
      <c r="KXY135" s="91"/>
      <c r="KXZ135" s="91"/>
      <c r="KYA135" s="91"/>
      <c r="KYB135" s="91"/>
      <c r="KYC135" s="91"/>
      <c r="KYD135" s="91"/>
      <c r="KYE135" s="91"/>
      <c r="KYF135" s="91"/>
      <c r="KYG135" s="91"/>
      <c r="KYH135" s="91"/>
      <c r="KYI135" s="91"/>
      <c r="KYJ135" s="91"/>
      <c r="KYK135" s="91"/>
      <c r="KYL135" s="91"/>
      <c r="KYM135" s="91"/>
      <c r="KYN135" s="91"/>
      <c r="KYO135" s="91"/>
      <c r="KYP135" s="91"/>
      <c r="KYQ135" s="91"/>
      <c r="KYR135" s="91"/>
      <c r="KYS135" s="91"/>
      <c r="KYT135" s="91"/>
      <c r="KYU135" s="91"/>
      <c r="KYV135" s="91"/>
      <c r="KYW135" s="91"/>
      <c r="KYX135" s="91"/>
      <c r="KYY135" s="91"/>
      <c r="KYZ135" s="91"/>
      <c r="KZA135" s="91"/>
      <c r="KZB135" s="91"/>
      <c r="KZC135" s="91"/>
      <c r="KZD135" s="91"/>
      <c r="KZE135" s="91"/>
      <c r="KZF135" s="91"/>
      <c r="KZG135" s="91"/>
      <c r="KZH135" s="91"/>
      <c r="KZI135" s="91"/>
      <c r="KZJ135" s="91"/>
      <c r="KZK135" s="91"/>
      <c r="KZL135" s="91"/>
      <c r="KZM135" s="91"/>
      <c r="KZN135" s="91"/>
      <c r="KZO135" s="91"/>
      <c r="KZP135" s="91"/>
      <c r="KZQ135" s="91"/>
      <c r="KZR135" s="91"/>
      <c r="KZS135" s="91"/>
      <c r="KZT135" s="91"/>
      <c r="KZU135" s="91"/>
      <c r="KZV135" s="91"/>
      <c r="KZW135" s="91"/>
      <c r="KZX135" s="91"/>
      <c r="KZY135" s="91"/>
      <c r="KZZ135" s="91"/>
      <c r="LAA135" s="91"/>
      <c r="LAB135" s="91"/>
      <c r="LAC135" s="91"/>
      <c r="LAD135" s="91"/>
      <c r="LAE135" s="91"/>
      <c r="LAF135" s="91"/>
      <c r="LAG135" s="91"/>
      <c r="LAH135" s="91"/>
      <c r="LAI135" s="91"/>
      <c r="LAJ135" s="91"/>
      <c r="LAK135" s="91"/>
      <c r="LAL135" s="91"/>
      <c r="LAM135" s="91"/>
      <c r="LAN135" s="91"/>
      <c r="LAO135" s="91"/>
      <c r="LAP135" s="91"/>
      <c r="LAQ135" s="91"/>
      <c r="LAR135" s="91"/>
      <c r="LAS135" s="91"/>
      <c r="LAT135" s="91"/>
      <c r="LAU135" s="91"/>
      <c r="LAV135" s="91"/>
      <c r="LAW135" s="91"/>
      <c r="LAX135" s="91"/>
      <c r="LAY135" s="91"/>
      <c r="LAZ135" s="91"/>
      <c r="LBA135" s="91"/>
      <c r="LBB135" s="91"/>
      <c r="LBC135" s="91"/>
      <c r="LBD135" s="91"/>
      <c r="LBE135" s="91"/>
      <c r="LBF135" s="91"/>
      <c r="LBG135" s="91"/>
      <c r="LBH135" s="91"/>
      <c r="LBI135" s="91"/>
      <c r="LBJ135" s="91"/>
      <c r="LBK135" s="91"/>
      <c r="LBL135" s="91"/>
      <c r="LBM135" s="91"/>
      <c r="LBN135" s="91"/>
      <c r="LBO135" s="91"/>
      <c r="LBP135" s="91"/>
      <c r="LBQ135" s="91"/>
      <c r="LBR135" s="91"/>
      <c r="LBS135" s="91"/>
      <c r="LBT135" s="91"/>
      <c r="LBU135" s="91"/>
      <c r="LBV135" s="91"/>
      <c r="LBW135" s="91"/>
      <c r="LBX135" s="91"/>
      <c r="LBY135" s="91"/>
      <c r="LBZ135" s="91"/>
      <c r="LCA135" s="91"/>
      <c r="LCB135" s="91"/>
      <c r="LCC135" s="91"/>
      <c r="LCD135" s="91"/>
      <c r="LCE135" s="91"/>
      <c r="LCF135" s="91"/>
      <c r="LCG135" s="91"/>
      <c r="LCH135" s="91"/>
      <c r="LCI135" s="91"/>
      <c r="LCJ135" s="91"/>
      <c r="LCK135" s="91"/>
      <c r="LCL135" s="91"/>
      <c r="LCM135" s="91"/>
      <c r="LCN135" s="91"/>
      <c r="LCO135" s="91"/>
      <c r="LCP135" s="91"/>
      <c r="LCQ135" s="91"/>
      <c r="LCR135" s="91"/>
      <c r="LCS135" s="91"/>
      <c r="LCT135" s="91"/>
      <c r="LCU135" s="91"/>
      <c r="LCV135" s="91"/>
      <c r="LCW135" s="91"/>
      <c r="LCX135" s="91"/>
      <c r="LCY135" s="91"/>
      <c r="LCZ135" s="91"/>
      <c r="LDA135" s="91"/>
      <c r="LDB135" s="91"/>
      <c r="LDC135" s="91"/>
      <c r="LDD135" s="91"/>
      <c r="LDE135" s="91"/>
      <c r="LDF135" s="91"/>
      <c r="LDG135" s="91"/>
      <c r="LDH135" s="91"/>
      <c r="LDI135" s="91"/>
      <c r="LDJ135" s="91"/>
      <c r="LDK135" s="91"/>
      <c r="LDL135" s="91"/>
      <c r="LDM135" s="91"/>
      <c r="LDN135" s="91"/>
      <c r="LDO135" s="91"/>
      <c r="LDP135" s="91"/>
      <c r="LDQ135" s="91"/>
      <c r="LDR135" s="91"/>
      <c r="LDS135" s="91"/>
      <c r="LDT135" s="91"/>
      <c r="LDU135" s="91"/>
      <c r="LDV135" s="91"/>
      <c r="LDW135" s="91"/>
      <c r="LDX135" s="91"/>
      <c r="LDY135" s="91"/>
      <c r="LDZ135" s="91"/>
      <c r="LEA135" s="91"/>
      <c r="LEB135" s="91"/>
      <c r="LEC135" s="91"/>
      <c r="LED135" s="91"/>
      <c r="LEE135" s="91"/>
      <c r="LEF135" s="91"/>
      <c r="LEG135" s="91"/>
      <c r="LEH135" s="91"/>
      <c r="LEI135" s="91"/>
      <c r="LEJ135" s="91"/>
      <c r="LEK135" s="91"/>
      <c r="LEL135" s="91"/>
      <c r="LEM135" s="91"/>
      <c r="LEN135" s="91"/>
      <c r="LEO135" s="91"/>
      <c r="LEP135" s="91"/>
      <c r="LEQ135" s="91"/>
      <c r="LER135" s="91"/>
      <c r="LES135" s="91"/>
      <c r="LET135" s="91"/>
      <c r="LEU135" s="91"/>
      <c r="LEV135" s="91"/>
      <c r="LEW135" s="91"/>
      <c r="LEX135" s="91"/>
      <c r="LEY135" s="91"/>
      <c r="LEZ135" s="91"/>
      <c r="LFA135" s="91"/>
      <c r="LFB135" s="91"/>
      <c r="LFC135" s="91"/>
      <c r="LFD135" s="91"/>
      <c r="LFE135" s="91"/>
      <c r="LFF135" s="91"/>
      <c r="LFG135" s="91"/>
      <c r="LFH135" s="91"/>
      <c r="LFI135" s="91"/>
      <c r="LFJ135" s="91"/>
      <c r="LFK135" s="91"/>
      <c r="LFL135" s="91"/>
      <c r="LFM135" s="91"/>
      <c r="LFN135" s="91"/>
      <c r="LFO135" s="91"/>
      <c r="LFP135" s="91"/>
      <c r="LFQ135" s="91"/>
      <c r="LFR135" s="91"/>
      <c r="LFS135" s="91"/>
      <c r="LFT135" s="91"/>
      <c r="LFU135" s="91"/>
      <c r="LFV135" s="91"/>
      <c r="LFW135" s="91"/>
      <c r="LFX135" s="91"/>
      <c r="LFY135" s="91"/>
      <c r="LFZ135" s="91"/>
      <c r="LGA135" s="91"/>
      <c r="LGB135" s="91"/>
      <c r="LGC135" s="91"/>
      <c r="LGD135" s="91"/>
      <c r="LGE135" s="91"/>
      <c r="LGF135" s="91"/>
      <c r="LGG135" s="91"/>
      <c r="LGH135" s="91"/>
      <c r="LGI135" s="91"/>
      <c r="LGJ135" s="91"/>
      <c r="LGK135" s="91"/>
      <c r="LGL135" s="91"/>
      <c r="LGM135" s="91"/>
      <c r="LGN135" s="91"/>
      <c r="LGO135" s="91"/>
      <c r="LGP135" s="91"/>
      <c r="LGQ135" s="91"/>
      <c r="LGR135" s="91"/>
      <c r="LGS135" s="91"/>
      <c r="LGT135" s="91"/>
      <c r="LGU135" s="91"/>
      <c r="LGV135" s="91"/>
      <c r="LGW135" s="91"/>
      <c r="LGX135" s="91"/>
      <c r="LGY135" s="91"/>
      <c r="LGZ135" s="91"/>
      <c r="LHA135" s="91"/>
      <c r="LHB135" s="91"/>
      <c r="LHC135" s="91"/>
      <c r="LHD135" s="91"/>
      <c r="LHE135" s="91"/>
      <c r="LHF135" s="91"/>
      <c r="LHG135" s="91"/>
      <c r="LHH135" s="91"/>
      <c r="LHI135" s="91"/>
      <c r="LHJ135" s="91"/>
      <c r="LHK135" s="91"/>
      <c r="LHL135" s="91"/>
      <c r="LHM135" s="91"/>
      <c r="LHN135" s="91"/>
      <c r="LHO135" s="91"/>
      <c r="LHP135" s="91"/>
      <c r="LHQ135" s="91"/>
      <c r="LHR135" s="91"/>
      <c r="LHS135" s="91"/>
      <c r="LHT135" s="91"/>
      <c r="LHU135" s="91"/>
      <c r="LHV135" s="91"/>
      <c r="LHW135" s="91"/>
      <c r="LHX135" s="91"/>
      <c r="LHY135" s="91"/>
      <c r="LHZ135" s="91"/>
      <c r="LIA135" s="91"/>
      <c r="LIB135" s="91"/>
      <c r="LIC135" s="91"/>
      <c r="LID135" s="91"/>
      <c r="LIE135" s="91"/>
      <c r="LIF135" s="91"/>
      <c r="LIG135" s="91"/>
      <c r="LIH135" s="91"/>
      <c r="LII135" s="91"/>
      <c r="LIJ135" s="91"/>
      <c r="LIK135" s="91"/>
      <c r="LIL135" s="91"/>
      <c r="LIM135" s="91"/>
      <c r="LIN135" s="91"/>
      <c r="LIO135" s="91"/>
      <c r="LIP135" s="91"/>
      <c r="LIQ135" s="91"/>
      <c r="LIR135" s="91"/>
      <c r="LIS135" s="91"/>
      <c r="LIT135" s="91"/>
      <c r="LIU135" s="91"/>
      <c r="LIV135" s="91"/>
      <c r="LIW135" s="91"/>
      <c r="LIX135" s="91"/>
      <c r="LIY135" s="91"/>
      <c r="LIZ135" s="91"/>
      <c r="LJA135" s="91"/>
      <c r="LJB135" s="91"/>
      <c r="LJC135" s="91"/>
      <c r="LJD135" s="91"/>
      <c r="LJE135" s="91"/>
      <c r="LJF135" s="91"/>
      <c r="LJG135" s="91"/>
      <c r="LJH135" s="91"/>
      <c r="LJI135" s="91"/>
      <c r="LJJ135" s="91"/>
      <c r="LJK135" s="91"/>
      <c r="LJL135" s="91"/>
      <c r="LJM135" s="91"/>
      <c r="LJN135" s="91"/>
      <c r="LJO135" s="91"/>
      <c r="LJP135" s="91"/>
      <c r="LJQ135" s="91"/>
      <c r="LJR135" s="91"/>
      <c r="LJS135" s="91"/>
      <c r="LJT135" s="91"/>
      <c r="LJU135" s="91"/>
      <c r="LJV135" s="91"/>
      <c r="LJW135" s="91"/>
      <c r="LJX135" s="91"/>
      <c r="LJY135" s="91"/>
      <c r="LJZ135" s="91"/>
      <c r="LKA135" s="91"/>
      <c r="LKB135" s="91"/>
      <c r="LKC135" s="91"/>
      <c r="LKD135" s="91"/>
      <c r="LKE135" s="91"/>
      <c r="LKF135" s="91"/>
      <c r="LKG135" s="91"/>
      <c r="LKH135" s="91"/>
      <c r="LKI135" s="91"/>
      <c r="LKJ135" s="91"/>
      <c r="LKK135" s="91"/>
      <c r="LKL135" s="91"/>
      <c r="LKM135" s="91"/>
      <c r="LKN135" s="91"/>
      <c r="LKO135" s="91"/>
      <c r="LKP135" s="91"/>
      <c r="LKQ135" s="91"/>
      <c r="LKR135" s="91"/>
      <c r="LKS135" s="91"/>
      <c r="LKT135" s="91"/>
      <c r="LKU135" s="91"/>
      <c r="LKV135" s="91"/>
      <c r="LKW135" s="91"/>
      <c r="LKX135" s="91"/>
      <c r="LKY135" s="91"/>
      <c r="LKZ135" s="91"/>
      <c r="LLA135" s="91"/>
      <c r="LLB135" s="91"/>
      <c r="LLC135" s="91"/>
      <c r="LLD135" s="91"/>
      <c r="LLE135" s="91"/>
      <c r="LLF135" s="91"/>
      <c r="LLG135" s="91"/>
      <c r="LLH135" s="91"/>
      <c r="LLI135" s="91"/>
      <c r="LLJ135" s="91"/>
      <c r="LLK135" s="91"/>
      <c r="LLL135" s="91"/>
      <c r="LLM135" s="91"/>
      <c r="LLN135" s="91"/>
      <c r="LLO135" s="91"/>
      <c r="LLP135" s="91"/>
      <c r="LLQ135" s="91"/>
      <c r="LLR135" s="91"/>
      <c r="LLS135" s="91"/>
      <c r="LLT135" s="91"/>
      <c r="LLU135" s="91"/>
      <c r="LLV135" s="91"/>
      <c r="LLW135" s="91"/>
      <c r="LLX135" s="91"/>
      <c r="LLY135" s="91"/>
      <c r="LLZ135" s="91"/>
      <c r="LMA135" s="91"/>
      <c r="LMB135" s="91"/>
      <c r="LMC135" s="91"/>
      <c r="LMD135" s="91"/>
      <c r="LME135" s="91"/>
      <c r="LMF135" s="91"/>
      <c r="LMG135" s="91"/>
      <c r="LMH135" s="91"/>
      <c r="LMI135" s="91"/>
      <c r="LMJ135" s="91"/>
      <c r="LMK135" s="91"/>
      <c r="LML135" s="91"/>
      <c r="LMM135" s="91"/>
      <c r="LMN135" s="91"/>
      <c r="LMO135" s="91"/>
      <c r="LMP135" s="91"/>
      <c r="LMQ135" s="91"/>
      <c r="LMR135" s="91"/>
      <c r="LMS135" s="91"/>
      <c r="LMT135" s="91"/>
      <c r="LMU135" s="91"/>
      <c r="LMV135" s="91"/>
      <c r="LMW135" s="91"/>
      <c r="LMX135" s="91"/>
      <c r="LMY135" s="91"/>
      <c r="LMZ135" s="91"/>
      <c r="LNA135" s="91"/>
      <c r="LNB135" s="91"/>
      <c r="LNC135" s="91"/>
      <c r="LND135" s="91"/>
      <c r="LNE135" s="91"/>
      <c r="LNF135" s="91"/>
      <c r="LNG135" s="91"/>
      <c r="LNH135" s="91"/>
      <c r="LNI135" s="91"/>
      <c r="LNJ135" s="91"/>
      <c r="LNK135" s="91"/>
      <c r="LNL135" s="91"/>
      <c r="LNM135" s="91"/>
      <c r="LNN135" s="91"/>
      <c r="LNO135" s="91"/>
      <c r="LNP135" s="91"/>
      <c r="LNQ135" s="91"/>
      <c r="LNR135" s="91"/>
      <c r="LNS135" s="91"/>
      <c r="LNT135" s="91"/>
      <c r="LNU135" s="91"/>
      <c r="LNV135" s="91"/>
      <c r="LNW135" s="91"/>
      <c r="LNX135" s="91"/>
      <c r="LNY135" s="91"/>
      <c r="LNZ135" s="91"/>
      <c r="LOA135" s="91"/>
      <c r="LOB135" s="91"/>
      <c r="LOC135" s="91"/>
      <c r="LOD135" s="91"/>
      <c r="LOE135" s="91"/>
      <c r="LOF135" s="91"/>
      <c r="LOG135" s="91"/>
      <c r="LOH135" s="91"/>
      <c r="LOI135" s="91"/>
      <c r="LOJ135" s="91"/>
      <c r="LOK135" s="91"/>
      <c r="LOL135" s="91"/>
      <c r="LOM135" s="91"/>
      <c r="LON135" s="91"/>
      <c r="LOO135" s="91"/>
      <c r="LOP135" s="91"/>
      <c r="LOQ135" s="91"/>
      <c r="LOR135" s="91"/>
      <c r="LOS135" s="91"/>
      <c r="LOT135" s="91"/>
      <c r="LOU135" s="91"/>
      <c r="LOV135" s="91"/>
      <c r="LOW135" s="91"/>
      <c r="LOX135" s="91"/>
      <c r="LOY135" s="91"/>
      <c r="LOZ135" s="91"/>
      <c r="LPA135" s="91"/>
      <c r="LPB135" s="91"/>
      <c r="LPC135" s="91"/>
      <c r="LPD135" s="91"/>
      <c r="LPE135" s="91"/>
      <c r="LPF135" s="91"/>
      <c r="LPG135" s="91"/>
      <c r="LPH135" s="91"/>
      <c r="LPI135" s="91"/>
      <c r="LPJ135" s="91"/>
      <c r="LPK135" s="91"/>
      <c r="LPL135" s="91"/>
      <c r="LPM135" s="91"/>
      <c r="LPN135" s="91"/>
      <c r="LPO135" s="91"/>
      <c r="LPP135" s="91"/>
      <c r="LPQ135" s="91"/>
      <c r="LPR135" s="91"/>
      <c r="LPS135" s="91"/>
      <c r="LPT135" s="91"/>
      <c r="LPU135" s="91"/>
      <c r="LPV135" s="91"/>
      <c r="LPW135" s="91"/>
      <c r="LPX135" s="91"/>
      <c r="LPY135" s="91"/>
      <c r="LPZ135" s="91"/>
      <c r="LQA135" s="91"/>
      <c r="LQB135" s="91"/>
      <c r="LQC135" s="91"/>
      <c r="LQD135" s="91"/>
      <c r="LQE135" s="91"/>
      <c r="LQF135" s="91"/>
      <c r="LQG135" s="91"/>
      <c r="LQH135" s="91"/>
      <c r="LQI135" s="91"/>
      <c r="LQJ135" s="91"/>
      <c r="LQK135" s="91"/>
      <c r="LQL135" s="91"/>
      <c r="LQM135" s="91"/>
      <c r="LQN135" s="91"/>
      <c r="LQO135" s="91"/>
      <c r="LQP135" s="91"/>
      <c r="LQQ135" s="91"/>
      <c r="LQR135" s="91"/>
      <c r="LQS135" s="91"/>
      <c r="LQT135" s="91"/>
      <c r="LQU135" s="91"/>
      <c r="LQV135" s="91"/>
      <c r="LQW135" s="91"/>
      <c r="LQX135" s="91"/>
      <c r="LQY135" s="91"/>
      <c r="LQZ135" s="91"/>
      <c r="LRA135" s="91"/>
      <c r="LRB135" s="91"/>
      <c r="LRC135" s="91"/>
      <c r="LRD135" s="91"/>
      <c r="LRE135" s="91"/>
      <c r="LRF135" s="91"/>
      <c r="LRG135" s="91"/>
      <c r="LRH135" s="91"/>
      <c r="LRI135" s="91"/>
      <c r="LRJ135" s="91"/>
      <c r="LRK135" s="91"/>
      <c r="LRL135" s="91"/>
      <c r="LRM135" s="91"/>
      <c r="LRN135" s="91"/>
      <c r="LRO135" s="91"/>
      <c r="LRP135" s="91"/>
      <c r="LRQ135" s="91"/>
      <c r="LRR135" s="91"/>
      <c r="LRS135" s="91"/>
      <c r="LRT135" s="91"/>
      <c r="LRU135" s="91"/>
      <c r="LRV135" s="91"/>
      <c r="LRW135" s="91"/>
      <c r="LRX135" s="91"/>
      <c r="LRY135" s="91"/>
      <c r="LRZ135" s="91"/>
      <c r="LSA135" s="91"/>
      <c r="LSB135" s="91"/>
      <c r="LSC135" s="91"/>
      <c r="LSD135" s="91"/>
      <c r="LSE135" s="91"/>
      <c r="LSF135" s="91"/>
      <c r="LSG135" s="91"/>
      <c r="LSH135" s="91"/>
      <c r="LSI135" s="91"/>
      <c r="LSJ135" s="91"/>
      <c r="LSK135" s="91"/>
      <c r="LSL135" s="91"/>
      <c r="LSM135" s="91"/>
      <c r="LSN135" s="91"/>
      <c r="LSO135" s="91"/>
      <c r="LSP135" s="91"/>
      <c r="LSQ135" s="91"/>
      <c r="LSR135" s="91"/>
      <c r="LSS135" s="91"/>
      <c r="LST135" s="91"/>
      <c r="LSU135" s="91"/>
      <c r="LSV135" s="91"/>
      <c r="LSW135" s="91"/>
      <c r="LSX135" s="91"/>
      <c r="LSY135" s="91"/>
      <c r="LSZ135" s="91"/>
      <c r="LTA135" s="91"/>
      <c r="LTB135" s="91"/>
      <c r="LTC135" s="91"/>
      <c r="LTD135" s="91"/>
      <c r="LTE135" s="91"/>
      <c r="LTF135" s="91"/>
      <c r="LTG135" s="91"/>
      <c r="LTH135" s="91"/>
      <c r="LTI135" s="91"/>
      <c r="LTJ135" s="91"/>
      <c r="LTK135" s="91"/>
      <c r="LTL135" s="91"/>
      <c r="LTM135" s="91"/>
      <c r="LTN135" s="91"/>
      <c r="LTO135" s="91"/>
      <c r="LTP135" s="91"/>
      <c r="LTQ135" s="91"/>
      <c r="LTR135" s="91"/>
      <c r="LTS135" s="91"/>
      <c r="LTT135" s="91"/>
      <c r="LTU135" s="91"/>
      <c r="LTV135" s="91"/>
      <c r="LTW135" s="91"/>
      <c r="LTX135" s="91"/>
      <c r="LTY135" s="91"/>
      <c r="LTZ135" s="91"/>
      <c r="LUA135" s="91"/>
      <c r="LUB135" s="91"/>
      <c r="LUC135" s="91"/>
      <c r="LUD135" s="91"/>
      <c r="LUE135" s="91"/>
      <c r="LUF135" s="91"/>
      <c r="LUG135" s="91"/>
      <c r="LUH135" s="91"/>
      <c r="LUI135" s="91"/>
      <c r="LUJ135" s="91"/>
      <c r="LUK135" s="91"/>
      <c r="LUL135" s="91"/>
      <c r="LUM135" s="91"/>
      <c r="LUN135" s="91"/>
      <c r="LUO135" s="91"/>
      <c r="LUP135" s="91"/>
      <c r="LUQ135" s="91"/>
      <c r="LUR135" s="91"/>
      <c r="LUS135" s="91"/>
      <c r="LUT135" s="91"/>
      <c r="LUU135" s="91"/>
      <c r="LUV135" s="91"/>
      <c r="LUW135" s="91"/>
      <c r="LUX135" s="91"/>
      <c r="LUY135" s="91"/>
      <c r="LUZ135" s="91"/>
      <c r="LVA135" s="91"/>
      <c r="LVB135" s="91"/>
      <c r="LVC135" s="91"/>
      <c r="LVD135" s="91"/>
      <c r="LVE135" s="91"/>
      <c r="LVF135" s="91"/>
      <c r="LVG135" s="91"/>
      <c r="LVH135" s="91"/>
      <c r="LVI135" s="91"/>
      <c r="LVJ135" s="91"/>
      <c r="LVK135" s="91"/>
      <c r="LVL135" s="91"/>
      <c r="LVM135" s="91"/>
      <c r="LVN135" s="91"/>
      <c r="LVO135" s="91"/>
      <c r="LVP135" s="91"/>
      <c r="LVQ135" s="91"/>
      <c r="LVR135" s="91"/>
      <c r="LVS135" s="91"/>
      <c r="LVT135" s="91"/>
      <c r="LVU135" s="91"/>
      <c r="LVV135" s="91"/>
      <c r="LVW135" s="91"/>
      <c r="LVX135" s="91"/>
      <c r="LVY135" s="91"/>
      <c r="LVZ135" s="91"/>
      <c r="LWA135" s="91"/>
      <c r="LWB135" s="91"/>
      <c r="LWC135" s="91"/>
      <c r="LWD135" s="91"/>
      <c r="LWE135" s="91"/>
      <c r="LWF135" s="91"/>
      <c r="LWG135" s="91"/>
      <c r="LWH135" s="91"/>
      <c r="LWI135" s="91"/>
      <c r="LWJ135" s="91"/>
      <c r="LWK135" s="91"/>
      <c r="LWL135" s="91"/>
      <c r="LWM135" s="91"/>
      <c r="LWN135" s="91"/>
      <c r="LWO135" s="91"/>
      <c r="LWP135" s="91"/>
      <c r="LWQ135" s="91"/>
      <c r="LWR135" s="91"/>
      <c r="LWS135" s="91"/>
      <c r="LWT135" s="91"/>
      <c r="LWU135" s="91"/>
      <c r="LWV135" s="91"/>
      <c r="LWW135" s="91"/>
      <c r="LWX135" s="91"/>
      <c r="LWY135" s="91"/>
      <c r="LWZ135" s="91"/>
      <c r="LXA135" s="91"/>
      <c r="LXB135" s="91"/>
      <c r="LXC135" s="91"/>
      <c r="LXD135" s="91"/>
      <c r="LXE135" s="91"/>
      <c r="LXF135" s="91"/>
      <c r="LXG135" s="91"/>
      <c r="LXH135" s="91"/>
      <c r="LXI135" s="91"/>
      <c r="LXJ135" s="91"/>
      <c r="LXK135" s="91"/>
      <c r="LXL135" s="91"/>
      <c r="LXM135" s="91"/>
      <c r="LXN135" s="91"/>
      <c r="LXO135" s="91"/>
      <c r="LXP135" s="91"/>
      <c r="LXQ135" s="91"/>
      <c r="LXR135" s="91"/>
      <c r="LXS135" s="91"/>
      <c r="LXT135" s="91"/>
      <c r="LXU135" s="91"/>
      <c r="LXV135" s="91"/>
      <c r="LXW135" s="91"/>
      <c r="LXX135" s="91"/>
      <c r="LXY135" s="91"/>
      <c r="LXZ135" s="91"/>
      <c r="LYA135" s="91"/>
      <c r="LYB135" s="91"/>
      <c r="LYC135" s="91"/>
      <c r="LYD135" s="91"/>
      <c r="LYE135" s="91"/>
      <c r="LYF135" s="91"/>
      <c r="LYG135" s="91"/>
      <c r="LYH135" s="91"/>
      <c r="LYI135" s="91"/>
      <c r="LYJ135" s="91"/>
      <c r="LYK135" s="91"/>
      <c r="LYL135" s="91"/>
      <c r="LYM135" s="91"/>
      <c r="LYN135" s="91"/>
      <c r="LYO135" s="91"/>
      <c r="LYP135" s="91"/>
      <c r="LYQ135" s="91"/>
      <c r="LYR135" s="91"/>
      <c r="LYS135" s="91"/>
      <c r="LYT135" s="91"/>
      <c r="LYU135" s="91"/>
      <c r="LYV135" s="91"/>
      <c r="LYW135" s="91"/>
      <c r="LYX135" s="91"/>
      <c r="LYY135" s="91"/>
      <c r="LYZ135" s="91"/>
      <c r="LZA135" s="91"/>
      <c r="LZB135" s="91"/>
      <c r="LZC135" s="91"/>
      <c r="LZD135" s="91"/>
      <c r="LZE135" s="91"/>
      <c r="LZF135" s="91"/>
      <c r="LZG135" s="91"/>
      <c r="LZH135" s="91"/>
      <c r="LZI135" s="91"/>
      <c r="LZJ135" s="91"/>
      <c r="LZK135" s="91"/>
      <c r="LZL135" s="91"/>
      <c r="LZM135" s="91"/>
      <c r="LZN135" s="91"/>
      <c r="LZO135" s="91"/>
      <c r="LZP135" s="91"/>
      <c r="LZQ135" s="91"/>
      <c r="LZR135" s="91"/>
      <c r="LZS135" s="91"/>
      <c r="LZT135" s="91"/>
      <c r="LZU135" s="91"/>
      <c r="LZV135" s="91"/>
      <c r="LZW135" s="91"/>
      <c r="LZX135" s="91"/>
      <c r="LZY135" s="91"/>
      <c r="LZZ135" s="91"/>
      <c r="MAA135" s="91"/>
      <c r="MAB135" s="91"/>
      <c r="MAC135" s="91"/>
      <c r="MAD135" s="91"/>
      <c r="MAE135" s="91"/>
      <c r="MAF135" s="91"/>
      <c r="MAG135" s="91"/>
      <c r="MAH135" s="91"/>
      <c r="MAI135" s="91"/>
      <c r="MAJ135" s="91"/>
      <c r="MAK135" s="91"/>
      <c r="MAL135" s="91"/>
      <c r="MAM135" s="91"/>
      <c r="MAN135" s="91"/>
      <c r="MAO135" s="91"/>
      <c r="MAP135" s="91"/>
      <c r="MAQ135" s="91"/>
      <c r="MAR135" s="91"/>
      <c r="MAS135" s="91"/>
      <c r="MAT135" s="91"/>
      <c r="MAU135" s="91"/>
      <c r="MAV135" s="91"/>
      <c r="MAW135" s="91"/>
      <c r="MAX135" s="91"/>
      <c r="MAY135" s="91"/>
      <c r="MAZ135" s="91"/>
      <c r="MBA135" s="91"/>
      <c r="MBB135" s="91"/>
      <c r="MBC135" s="91"/>
      <c r="MBD135" s="91"/>
      <c r="MBE135" s="91"/>
      <c r="MBF135" s="91"/>
      <c r="MBG135" s="91"/>
      <c r="MBH135" s="91"/>
      <c r="MBI135" s="91"/>
      <c r="MBJ135" s="91"/>
      <c r="MBK135" s="91"/>
      <c r="MBL135" s="91"/>
      <c r="MBM135" s="91"/>
      <c r="MBN135" s="91"/>
      <c r="MBO135" s="91"/>
      <c r="MBP135" s="91"/>
      <c r="MBQ135" s="91"/>
      <c r="MBR135" s="91"/>
      <c r="MBS135" s="91"/>
      <c r="MBT135" s="91"/>
      <c r="MBU135" s="91"/>
      <c r="MBV135" s="91"/>
      <c r="MBW135" s="91"/>
      <c r="MBX135" s="91"/>
      <c r="MBY135" s="91"/>
      <c r="MBZ135" s="91"/>
      <c r="MCA135" s="91"/>
      <c r="MCB135" s="91"/>
      <c r="MCC135" s="91"/>
      <c r="MCD135" s="91"/>
      <c r="MCE135" s="91"/>
      <c r="MCF135" s="91"/>
      <c r="MCG135" s="91"/>
      <c r="MCH135" s="91"/>
      <c r="MCI135" s="91"/>
      <c r="MCJ135" s="91"/>
      <c r="MCK135" s="91"/>
      <c r="MCL135" s="91"/>
      <c r="MCM135" s="91"/>
      <c r="MCN135" s="91"/>
      <c r="MCO135" s="91"/>
      <c r="MCP135" s="91"/>
      <c r="MCQ135" s="91"/>
      <c r="MCR135" s="91"/>
      <c r="MCS135" s="91"/>
      <c r="MCT135" s="91"/>
      <c r="MCU135" s="91"/>
      <c r="MCV135" s="91"/>
      <c r="MCW135" s="91"/>
      <c r="MCX135" s="91"/>
      <c r="MCY135" s="91"/>
      <c r="MCZ135" s="91"/>
      <c r="MDA135" s="91"/>
      <c r="MDB135" s="91"/>
      <c r="MDC135" s="91"/>
      <c r="MDD135" s="91"/>
      <c r="MDE135" s="91"/>
      <c r="MDF135" s="91"/>
      <c r="MDG135" s="91"/>
      <c r="MDH135" s="91"/>
      <c r="MDI135" s="91"/>
      <c r="MDJ135" s="91"/>
      <c r="MDK135" s="91"/>
      <c r="MDL135" s="91"/>
      <c r="MDM135" s="91"/>
      <c r="MDN135" s="91"/>
      <c r="MDO135" s="91"/>
      <c r="MDP135" s="91"/>
      <c r="MDQ135" s="91"/>
      <c r="MDR135" s="91"/>
      <c r="MDS135" s="91"/>
      <c r="MDT135" s="91"/>
      <c r="MDU135" s="91"/>
      <c r="MDV135" s="91"/>
      <c r="MDW135" s="91"/>
      <c r="MDX135" s="91"/>
      <c r="MDY135" s="91"/>
      <c r="MDZ135" s="91"/>
      <c r="MEA135" s="91"/>
      <c r="MEB135" s="91"/>
      <c r="MEC135" s="91"/>
      <c r="MED135" s="91"/>
      <c r="MEE135" s="91"/>
      <c r="MEF135" s="91"/>
      <c r="MEG135" s="91"/>
      <c r="MEH135" s="91"/>
      <c r="MEI135" s="91"/>
      <c r="MEJ135" s="91"/>
      <c r="MEK135" s="91"/>
      <c r="MEL135" s="91"/>
      <c r="MEM135" s="91"/>
      <c r="MEN135" s="91"/>
      <c r="MEO135" s="91"/>
      <c r="MEP135" s="91"/>
      <c r="MEQ135" s="91"/>
      <c r="MER135" s="91"/>
      <c r="MES135" s="91"/>
      <c r="MET135" s="91"/>
      <c r="MEU135" s="91"/>
      <c r="MEV135" s="91"/>
      <c r="MEW135" s="91"/>
      <c r="MEX135" s="91"/>
      <c r="MEY135" s="91"/>
      <c r="MEZ135" s="91"/>
      <c r="MFA135" s="91"/>
      <c r="MFB135" s="91"/>
      <c r="MFC135" s="91"/>
      <c r="MFD135" s="91"/>
      <c r="MFE135" s="91"/>
      <c r="MFF135" s="91"/>
      <c r="MFG135" s="91"/>
      <c r="MFH135" s="91"/>
      <c r="MFI135" s="91"/>
      <c r="MFJ135" s="91"/>
      <c r="MFK135" s="91"/>
      <c r="MFL135" s="91"/>
      <c r="MFM135" s="91"/>
      <c r="MFN135" s="91"/>
      <c r="MFO135" s="91"/>
      <c r="MFP135" s="91"/>
      <c r="MFQ135" s="91"/>
      <c r="MFR135" s="91"/>
      <c r="MFS135" s="91"/>
      <c r="MFT135" s="91"/>
      <c r="MFU135" s="91"/>
      <c r="MFV135" s="91"/>
      <c r="MFW135" s="91"/>
      <c r="MFX135" s="91"/>
      <c r="MFY135" s="91"/>
      <c r="MFZ135" s="91"/>
      <c r="MGA135" s="91"/>
      <c r="MGB135" s="91"/>
      <c r="MGC135" s="91"/>
      <c r="MGD135" s="91"/>
      <c r="MGE135" s="91"/>
      <c r="MGF135" s="91"/>
      <c r="MGG135" s="91"/>
      <c r="MGH135" s="91"/>
      <c r="MGI135" s="91"/>
      <c r="MGJ135" s="91"/>
      <c r="MGK135" s="91"/>
      <c r="MGL135" s="91"/>
      <c r="MGM135" s="91"/>
      <c r="MGN135" s="91"/>
      <c r="MGO135" s="91"/>
      <c r="MGP135" s="91"/>
      <c r="MGQ135" s="91"/>
      <c r="MGR135" s="91"/>
      <c r="MGS135" s="91"/>
      <c r="MGT135" s="91"/>
      <c r="MGU135" s="91"/>
      <c r="MGV135" s="91"/>
      <c r="MGW135" s="91"/>
      <c r="MGX135" s="91"/>
      <c r="MGY135" s="91"/>
      <c r="MGZ135" s="91"/>
      <c r="MHA135" s="91"/>
      <c r="MHB135" s="91"/>
      <c r="MHC135" s="91"/>
      <c r="MHD135" s="91"/>
      <c r="MHE135" s="91"/>
      <c r="MHF135" s="91"/>
      <c r="MHG135" s="91"/>
      <c r="MHH135" s="91"/>
      <c r="MHI135" s="91"/>
      <c r="MHJ135" s="91"/>
      <c r="MHK135" s="91"/>
      <c r="MHL135" s="91"/>
      <c r="MHM135" s="91"/>
      <c r="MHN135" s="91"/>
      <c r="MHO135" s="91"/>
      <c r="MHP135" s="91"/>
      <c r="MHQ135" s="91"/>
      <c r="MHR135" s="91"/>
      <c r="MHS135" s="91"/>
      <c r="MHT135" s="91"/>
      <c r="MHU135" s="91"/>
      <c r="MHV135" s="91"/>
      <c r="MHW135" s="91"/>
      <c r="MHX135" s="91"/>
      <c r="MHY135" s="91"/>
      <c r="MHZ135" s="91"/>
      <c r="MIA135" s="91"/>
      <c r="MIB135" s="91"/>
      <c r="MIC135" s="91"/>
      <c r="MID135" s="91"/>
      <c r="MIE135" s="91"/>
      <c r="MIF135" s="91"/>
      <c r="MIG135" s="91"/>
      <c r="MIH135" s="91"/>
      <c r="MII135" s="91"/>
      <c r="MIJ135" s="91"/>
      <c r="MIK135" s="91"/>
      <c r="MIL135" s="91"/>
      <c r="MIM135" s="91"/>
      <c r="MIN135" s="91"/>
      <c r="MIO135" s="91"/>
      <c r="MIP135" s="91"/>
      <c r="MIQ135" s="91"/>
      <c r="MIR135" s="91"/>
      <c r="MIS135" s="91"/>
      <c r="MIT135" s="91"/>
      <c r="MIU135" s="91"/>
      <c r="MIV135" s="91"/>
      <c r="MIW135" s="91"/>
      <c r="MIX135" s="91"/>
      <c r="MIY135" s="91"/>
      <c r="MIZ135" s="91"/>
      <c r="MJA135" s="91"/>
      <c r="MJB135" s="91"/>
      <c r="MJC135" s="91"/>
      <c r="MJD135" s="91"/>
      <c r="MJE135" s="91"/>
      <c r="MJF135" s="91"/>
      <c r="MJG135" s="91"/>
      <c r="MJH135" s="91"/>
      <c r="MJI135" s="91"/>
      <c r="MJJ135" s="91"/>
      <c r="MJK135" s="91"/>
      <c r="MJL135" s="91"/>
      <c r="MJM135" s="91"/>
      <c r="MJN135" s="91"/>
      <c r="MJO135" s="91"/>
      <c r="MJP135" s="91"/>
      <c r="MJQ135" s="91"/>
      <c r="MJR135" s="91"/>
      <c r="MJS135" s="91"/>
      <c r="MJT135" s="91"/>
      <c r="MJU135" s="91"/>
      <c r="MJV135" s="91"/>
      <c r="MJW135" s="91"/>
      <c r="MJX135" s="91"/>
      <c r="MJY135" s="91"/>
      <c r="MJZ135" s="91"/>
      <c r="MKA135" s="91"/>
      <c r="MKB135" s="91"/>
      <c r="MKC135" s="91"/>
      <c r="MKD135" s="91"/>
      <c r="MKE135" s="91"/>
      <c r="MKF135" s="91"/>
      <c r="MKG135" s="91"/>
      <c r="MKH135" s="91"/>
      <c r="MKI135" s="91"/>
      <c r="MKJ135" s="91"/>
      <c r="MKK135" s="91"/>
      <c r="MKL135" s="91"/>
      <c r="MKM135" s="91"/>
      <c r="MKN135" s="91"/>
      <c r="MKO135" s="91"/>
      <c r="MKP135" s="91"/>
      <c r="MKQ135" s="91"/>
      <c r="MKR135" s="91"/>
      <c r="MKS135" s="91"/>
      <c r="MKT135" s="91"/>
      <c r="MKU135" s="91"/>
      <c r="MKV135" s="91"/>
      <c r="MKW135" s="91"/>
      <c r="MKX135" s="91"/>
      <c r="MKY135" s="91"/>
      <c r="MKZ135" s="91"/>
      <c r="MLA135" s="91"/>
      <c r="MLB135" s="91"/>
      <c r="MLC135" s="91"/>
      <c r="MLD135" s="91"/>
      <c r="MLE135" s="91"/>
      <c r="MLF135" s="91"/>
      <c r="MLG135" s="91"/>
      <c r="MLH135" s="91"/>
      <c r="MLI135" s="91"/>
      <c r="MLJ135" s="91"/>
      <c r="MLK135" s="91"/>
      <c r="MLL135" s="91"/>
      <c r="MLM135" s="91"/>
      <c r="MLN135" s="91"/>
      <c r="MLO135" s="91"/>
      <c r="MLP135" s="91"/>
      <c r="MLQ135" s="91"/>
      <c r="MLR135" s="91"/>
      <c r="MLS135" s="91"/>
      <c r="MLT135" s="91"/>
      <c r="MLU135" s="91"/>
      <c r="MLV135" s="91"/>
      <c r="MLW135" s="91"/>
      <c r="MLX135" s="91"/>
      <c r="MLY135" s="91"/>
      <c r="MLZ135" s="91"/>
      <c r="MMA135" s="91"/>
      <c r="MMB135" s="91"/>
      <c r="MMC135" s="91"/>
      <c r="MMD135" s="91"/>
      <c r="MME135" s="91"/>
      <c r="MMF135" s="91"/>
      <c r="MMG135" s="91"/>
      <c r="MMH135" s="91"/>
      <c r="MMI135" s="91"/>
      <c r="MMJ135" s="91"/>
      <c r="MMK135" s="91"/>
      <c r="MML135" s="91"/>
      <c r="MMM135" s="91"/>
      <c r="MMN135" s="91"/>
      <c r="MMO135" s="91"/>
      <c r="MMP135" s="91"/>
      <c r="MMQ135" s="91"/>
      <c r="MMR135" s="91"/>
      <c r="MMS135" s="91"/>
      <c r="MMT135" s="91"/>
      <c r="MMU135" s="91"/>
      <c r="MMV135" s="91"/>
      <c r="MMW135" s="91"/>
      <c r="MMX135" s="91"/>
      <c r="MMY135" s="91"/>
      <c r="MMZ135" s="91"/>
      <c r="MNA135" s="91"/>
      <c r="MNB135" s="91"/>
      <c r="MNC135" s="91"/>
      <c r="MND135" s="91"/>
      <c r="MNE135" s="91"/>
      <c r="MNF135" s="91"/>
      <c r="MNG135" s="91"/>
      <c r="MNH135" s="91"/>
      <c r="MNI135" s="91"/>
      <c r="MNJ135" s="91"/>
      <c r="MNK135" s="91"/>
      <c r="MNL135" s="91"/>
      <c r="MNM135" s="91"/>
      <c r="MNN135" s="91"/>
      <c r="MNO135" s="91"/>
      <c r="MNP135" s="91"/>
      <c r="MNQ135" s="91"/>
      <c r="MNR135" s="91"/>
      <c r="MNS135" s="91"/>
      <c r="MNT135" s="91"/>
      <c r="MNU135" s="91"/>
      <c r="MNV135" s="91"/>
      <c r="MNW135" s="91"/>
      <c r="MNX135" s="91"/>
      <c r="MNY135" s="91"/>
      <c r="MNZ135" s="91"/>
      <c r="MOA135" s="91"/>
      <c r="MOB135" s="91"/>
      <c r="MOC135" s="91"/>
      <c r="MOD135" s="91"/>
      <c r="MOE135" s="91"/>
      <c r="MOF135" s="91"/>
      <c r="MOG135" s="91"/>
      <c r="MOH135" s="91"/>
      <c r="MOI135" s="91"/>
      <c r="MOJ135" s="91"/>
      <c r="MOK135" s="91"/>
      <c r="MOL135" s="91"/>
      <c r="MOM135" s="91"/>
      <c r="MON135" s="91"/>
      <c r="MOO135" s="91"/>
      <c r="MOP135" s="91"/>
      <c r="MOQ135" s="91"/>
      <c r="MOR135" s="91"/>
      <c r="MOS135" s="91"/>
      <c r="MOT135" s="91"/>
      <c r="MOU135" s="91"/>
      <c r="MOV135" s="91"/>
      <c r="MOW135" s="91"/>
      <c r="MOX135" s="91"/>
      <c r="MOY135" s="91"/>
      <c r="MOZ135" s="91"/>
      <c r="MPA135" s="91"/>
      <c r="MPB135" s="91"/>
      <c r="MPC135" s="91"/>
      <c r="MPD135" s="91"/>
      <c r="MPE135" s="91"/>
      <c r="MPF135" s="91"/>
      <c r="MPG135" s="91"/>
      <c r="MPH135" s="91"/>
      <c r="MPI135" s="91"/>
      <c r="MPJ135" s="91"/>
      <c r="MPK135" s="91"/>
      <c r="MPL135" s="91"/>
      <c r="MPM135" s="91"/>
      <c r="MPN135" s="91"/>
      <c r="MPO135" s="91"/>
      <c r="MPP135" s="91"/>
      <c r="MPQ135" s="91"/>
      <c r="MPR135" s="91"/>
      <c r="MPS135" s="91"/>
      <c r="MPT135" s="91"/>
      <c r="MPU135" s="91"/>
      <c r="MPV135" s="91"/>
      <c r="MPW135" s="91"/>
      <c r="MPX135" s="91"/>
      <c r="MPY135" s="91"/>
      <c r="MPZ135" s="91"/>
      <c r="MQA135" s="91"/>
      <c r="MQB135" s="91"/>
      <c r="MQC135" s="91"/>
      <c r="MQD135" s="91"/>
      <c r="MQE135" s="91"/>
      <c r="MQF135" s="91"/>
      <c r="MQG135" s="91"/>
      <c r="MQH135" s="91"/>
      <c r="MQI135" s="91"/>
      <c r="MQJ135" s="91"/>
      <c r="MQK135" s="91"/>
      <c r="MQL135" s="91"/>
      <c r="MQM135" s="91"/>
      <c r="MQN135" s="91"/>
      <c r="MQO135" s="91"/>
      <c r="MQP135" s="91"/>
      <c r="MQQ135" s="91"/>
      <c r="MQR135" s="91"/>
      <c r="MQS135" s="91"/>
      <c r="MQT135" s="91"/>
      <c r="MQU135" s="91"/>
      <c r="MQV135" s="91"/>
      <c r="MQW135" s="91"/>
      <c r="MQX135" s="91"/>
      <c r="MQY135" s="91"/>
      <c r="MQZ135" s="91"/>
      <c r="MRA135" s="91"/>
      <c r="MRB135" s="91"/>
      <c r="MRC135" s="91"/>
      <c r="MRD135" s="91"/>
      <c r="MRE135" s="91"/>
      <c r="MRF135" s="91"/>
      <c r="MRG135" s="91"/>
      <c r="MRH135" s="91"/>
      <c r="MRI135" s="91"/>
      <c r="MRJ135" s="91"/>
      <c r="MRK135" s="91"/>
      <c r="MRL135" s="91"/>
      <c r="MRM135" s="91"/>
      <c r="MRN135" s="91"/>
      <c r="MRO135" s="91"/>
      <c r="MRP135" s="91"/>
      <c r="MRQ135" s="91"/>
      <c r="MRR135" s="91"/>
      <c r="MRS135" s="91"/>
      <c r="MRT135" s="91"/>
      <c r="MRU135" s="91"/>
      <c r="MRV135" s="91"/>
      <c r="MRW135" s="91"/>
      <c r="MRX135" s="91"/>
      <c r="MRY135" s="91"/>
      <c r="MRZ135" s="91"/>
      <c r="MSA135" s="91"/>
      <c r="MSB135" s="91"/>
      <c r="MSC135" s="91"/>
      <c r="MSD135" s="91"/>
      <c r="MSE135" s="91"/>
      <c r="MSF135" s="91"/>
      <c r="MSG135" s="91"/>
      <c r="MSH135" s="91"/>
      <c r="MSI135" s="91"/>
      <c r="MSJ135" s="91"/>
      <c r="MSK135" s="91"/>
      <c r="MSL135" s="91"/>
      <c r="MSM135" s="91"/>
      <c r="MSN135" s="91"/>
      <c r="MSO135" s="91"/>
      <c r="MSP135" s="91"/>
      <c r="MSQ135" s="91"/>
      <c r="MSR135" s="91"/>
      <c r="MSS135" s="91"/>
      <c r="MST135" s="91"/>
      <c r="MSU135" s="91"/>
      <c r="MSV135" s="91"/>
      <c r="MSW135" s="91"/>
      <c r="MSX135" s="91"/>
      <c r="MSY135" s="91"/>
      <c r="MSZ135" s="91"/>
      <c r="MTA135" s="91"/>
      <c r="MTB135" s="91"/>
      <c r="MTC135" s="91"/>
      <c r="MTD135" s="91"/>
      <c r="MTE135" s="91"/>
      <c r="MTF135" s="91"/>
      <c r="MTG135" s="91"/>
      <c r="MTH135" s="91"/>
      <c r="MTI135" s="91"/>
      <c r="MTJ135" s="91"/>
      <c r="MTK135" s="91"/>
      <c r="MTL135" s="91"/>
      <c r="MTM135" s="91"/>
      <c r="MTN135" s="91"/>
      <c r="MTO135" s="91"/>
      <c r="MTP135" s="91"/>
      <c r="MTQ135" s="91"/>
      <c r="MTR135" s="91"/>
      <c r="MTS135" s="91"/>
      <c r="MTT135" s="91"/>
      <c r="MTU135" s="91"/>
      <c r="MTV135" s="91"/>
      <c r="MTW135" s="91"/>
      <c r="MTX135" s="91"/>
      <c r="MTY135" s="91"/>
      <c r="MTZ135" s="91"/>
      <c r="MUA135" s="91"/>
      <c r="MUB135" s="91"/>
      <c r="MUC135" s="91"/>
      <c r="MUD135" s="91"/>
      <c r="MUE135" s="91"/>
      <c r="MUF135" s="91"/>
      <c r="MUG135" s="91"/>
      <c r="MUH135" s="91"/>
      <c r="MUI135" s="91"/>
      <c r="MUJ135" s="91"/>
      <c r="MUK135" s="91"/>
      <c r="MUL135" s="91"/>
      <c r="MUM135" s="91"/>
      <c r="MUN135" s="91"/>
      <c r="MUO135" s="91"/>
      <c r="MUP135" s="91"/>
      <c r="MUQ135" s="91"/>
      <c r="MUR135" s="91"/>
      <c r="MUS135" s="91"/>
      <c r="MUT135" s="91"/>
      <c r="MUU135" s="91"/>
      <c r="MUV135" s="91"/>
      <c r="MUW135" s="91"/>
      <c r="MUX135" s="91"/>
      <c r="MUY135" s="91"/>
      <c r="MUZ135" s="91"/>
      <c r="MVA135" s="91"/>
      <c r="MVB135" s="91"/>
      <c r="MVC135" s="91"/>
      <c r="MVD135" s="91"/>
      <c r="MVE135" s="91"/>
      <c r="MVF135" s="91"/>
      <c r="MVG135" s="91"/>
      <c r="MVH135" s="91"/>
      <c r="MVI135" s="91"/>
      <c r="MVJ135" s="91"/>
      <c r="MVK135" s="91"/>
      <c r="MVL135" s="91"/>
      <c r="MVM135" s="91"/>
      <c r="MVN135" s="91"/>
      <c r="MVO135" s="91"/>
      <c r="MVP135" s="91"/>
      <c r="MVQ135" s="91"/>
      <c r="MVR135" s="91"/>
      <c r="MVS135" s="91"/>
      <c r="MVT135" s="91"/>
      <c r="MVU135" s="91"/>
      <c r="MVV135" s="91"/>
      <c r="MVW135" s="91"/>
      <c r="MVX135" s="91"/>
      <c r="MVY135" s="91"/>
      <c r="MVZ135" s="91"/>
      <c r="MWA135" s="91"/>
      <c r="MWB135" s="91"/>
      <c r="MWC135" s="91"/>
      <c r="MWD135" s="91"/>
      <c r="MWE135" s="91"/>
      <c r="MWF135" s="91"/>
      <c r="MWG135" s="91"/>
      <c r="MWH135" s="91"/>
      <c r="MWI135" s="91"/>
      <c r="MWJ135" s="91"/>
      <c r="MWK135" s="91"/>
      <c r="MWL135" s="91"/>
      <c r="MWM135" s="91"/>
      <c r="MWN135" s="91"/>
      <c r="MWO135" s="91"/>
      <c r="MWP135" s="91"/>
      <c r="MWQ135" s="91"/>
      <c r="MWR135" s="91"/>
      <c r="MWS135" s="91"/>
      <c r="MWT135" s="91"/>
      <c r="MWU135" s="91"/>
      <c r="MWV135" s="91"/>
      <c r="MWW135" s="91"/>
      <c r="MWX135" s="91"/>
      <c r="MWY135" s="91"/>
      <c r="MWZ135" s="91"/>
      <c r="MXA135" s="91"/>
      <c r="MXB135" s="91"/>
      <c r="MXC135" s="91"/>
      <c r="MXD135" s="91"/>
      <c r="MXE135" s="91"/>
      <c r="MXF135" s="91"/>
      <c r="MXG135" s="91"/>
      <c r="MXH135" s="91"/>
      <c r="MXI135" s="91"/>
      <c r="MXJ135" s="91"/>
      <c r="MXK135" s="91"/>
      <c r="MXL135" s="91"/>
      <c r="MXM135" s="91"/>
      <c r="MXN135" s="91"/>
      <c r="MXO135" s="91"/>
      <c r="MXP135" s="91"/>
      <c r="MXQ135" s="91"/>
      <c r="MXR135" s="91"/>
      <c r="MXS135" s="91"/>
      <c r="MXT135" s="91"/>
      <c r="MXU135" s="91"/>
      <c r="MXV135" s="91"/>
      <c r="MXW135" s="91"/>
      <c r="MXX135" s="91"/>
      <c r="MXY135" s="91"/>
      <c r="MXZ135" s="91"/>
      <c r="MYA135" s="91"/>
      <c r="MYB135" s="91"/>
      <c r="MYC135" s="91"/>
      <c r="MYD135" s="91"/>
      <c r="MYE135" s="91"/>
      <c r="MYF135" s="91"/>
      <c r="MYG135" s="91"/>
      <c r="MYH135" s="91"/>
      <c r="MYI135" s="91"/>
      <c r="MYJ135" s="91"/>
      <c r="MYK135" s="91"/>
      <c r="MYL135" s="91"/>
      <c r="MYM135" s="91"/>
      <c r="MYN135" s="91"/>
      <c r="MYO135" s="91"/>
      <c r="MYP135" s="91"/>
      <c r="MYQ135" s="91"/>
      <c r="MYR135" s="91"/>
      <c r="MYS135" s="91"/>
      <c r="MYT135" s="91"/>
      <c r="MYU135" s="91"/>
      <c r="MYV135" s="91"/>
      <c r="MYW135" s="91"/>
      <c r="MYX135" s="91"/>
      <c r="MYY135" s="91"/>
      <c r="MYZ135" s="91"/>
      <c r="MZA135" s="91"/>
      <c r="MZB135" s="91"/>
      <c r="MZC135" s="91"/>
      <c r="MZD135" s="91"/>
      <c r="MZE135" s="91"/>
      <c r="MZF135" s="91"/>
      <c r="MZG135" s="91"/>
      <c r="MZH135" s="91"/>
      <c r="MZI135" s="91"/>
      <c r="MZJ135" s="91"/>
      <c r="MZK135" s="91"/>
      <c r="MZL135" s="91"/>
      <c r="MZM135" s="91"/>
      <c r="MZN135" s="91"/>
      <c r="MZO135" s="91"/>
      <c r="MZP135" s="91"/>
      <c r="MZQ135" s="91"/>
      <c r="MZR135" s="91"/>
      <c r="MZS135" s="91"/>
      <c r="MZT135" s="91"/>
      <c r="MZU135" s="91"/>
      <c r="MZV135" s="91"/>
      <c r="MZW135" s="91"/>
      <c r="MZX135" s="91"/>
      <c r="MZY135" s="91"/>
      <c r="MZZ135" s="91"/>
      <c r="NAA135" s="91"/>
      <c r="NAB135" s="91"/>
      <c r="NAC135" s="91"/>
      <c r="NAD135" s="91"/>
      <c r="NAE135" s="91"/>
      <c r="NAF135" s="91"/>
      <c r="NAG135" s="91"/>
      <c r="NAH135" s="91"/>
      <c r="NAI135" s="91"/>
      <c r="NAJ135" s="91"/>
      <c r="NAK135" s="91"/>
      <c r="NAL135" s="91"/>
      <c r="NAM135" s="91"/>
      <c r="NAN135" s="91"/>
      <c r="NAO135" s="91"/>
      <c r="NAP135" s="91"/>
      <c r="NAQ135" s="91"/>
      <c r="NAR135" s="91"/>
      <c r="NAS135" s="91"/>
      <c r="NAT135" s="91"/>
      <c r="NAU135" s="91"/>
      <c r="NAV135" s="91"/>
      <c r="NAW135" s="91"/>
      <c r="NAX135" s="91"/>
      <c r="NAY135" s="91"/>
      <c r="NAZ135" s="91"/>
      <c r="NBA135" s="91"/>
      <c r="NBB135" s="91"/>
      <c r="NBC135" s="91"/>
      <c r="NBD135" s="91"/>
      <c r="NBE135" s="91"/>
      <c r="NBF135" s="91"/>
      <c r="NBG135" s="91"/>
      <c r="NBH135" s="91"/>
      <c r="NBI135" s="91"/>
      <c r="NBJ135" s="91"/>
      <c r="NBK135" s="91"/>
      <c r="NBL135" s="91"/>
      <c r="NBM135" s="91"/>
      <c r="NBN135" s="91"/>
      <c r="NBO135" s="91"/>
      <c r="NBP135" s="91"/>
      <c r="NBQ135" s="91"/>
      <c r="NBR135" s="91"/>
      <c r="NBS135" s="91"/>
      <c r="NBT135" s="91"/>
      <c r="NBU135" s="91"/>
      <c r="NBV135" s="91"/>
      <c r="NBW135" s="91"/>
      <c r="NBX135" s="91"/>
      <c r="NBY135" s="91"/>
      <c r="NBZ135" s="91"/>
      <c r="NCA135" s="91"/>
      <c r="NCB135" s="91"/>
      <c r="NCC135" s="91"/>
      <c r="NCD135" s="91"/>
      <c r="NCE135" s="91"/>
      <c r="NCF135" s="91"/>
      <c r="NCG135" s="91"/>
      <c r="NCH135" s="91"/>
      <c r="NCI135" s="91"/>
      <c r="NCJ135" s="91"/>
      <c r="NCK135" s="91"/>
      <c r="NCL135" s="91"/>
      <c r="NCM135" s="91"/>
      <c r="NCN135" s="91"/>
      <c r="NCO135" s="91"/>
      <c r="NCP135" s="91"/>
      <c r="NCQ135" s="91"/>
      <c r="NCR135" s="91"/>
      <c r="NCS135" s="91"/>
      <c r="NCT135" s="91"/>
      <c r="NCU135" s="91"/>
      <c r="NCV135" s="91"/>
      <c r="NCW135" s="91"/>
      <c r="NCX135" s="91"/>
      <c r="NCY135" s="91"/>
      <c r="NCZ135" s="91"/>
      <c r="NDA135" s="91"/>
      <c r="NDB135" s="91"/>
      <c r="NDC135" s="91"/>
      <c r="NDD135" s="91"/>
      <c r="NDE135" s="91"/>
      <c r="NDF135" s="91"/>
      <c r="NDG135" s="91"/>
      <c r="NDH135" s="91"/>
      <c r="NDI135" s="91"/>
      <c r="NDJ135" s="91"/>
      <c r="NDK135" s="91"/>
      <c r="NDL135" s="91"/>
      <c r="NDM135" s="91"/>
      <c r="NDN135" s="91"/>
      <c r="NDO135" s="91"/>
      <c r="NDP135" s="91"/>
      <c r="NDQ135" s="91"/>
      <c r="NDR135" s="91"/>
      <c r="NDS135" s="91"/>
      <c r="NDT135" s="91"/>
      <c r="NDU135" s="91"/>
      <c r="NDV135" s="91"/>
      <c r="NDW135" s="91"/>
      <c r="NDX135" s="91"/>
      <c r="NDY135" s="91"/>
      <c r="NDZ135" s="91"/>
      <c r="NEA135" s="91"/>
      <c r="NEB135" s="91"/>
      <c r="NEC135" s="91"/>
      <c r="NED135" s="91"/>
      <c r="NEE135" s="91"/>
      <c r="NEF135" s="91"/>
      <c r="NEG135" s="91"/>
      <c r="NEH135" s="91"/>
      <c r="NEI135" s="91"/>
      <c r="NEJ135" s="91"/>
      <c r="NEK135" s="91"/>
      <c r="NEL135" s="91"/>
      <c r="NEM135" s="91"/>
      <c r="NEN135" s="91"/>
      <c r="NEO135" s="91"/>
      <c r="NEP135" s="91"/>
      <c r="NEQ135" s="91"/>
      <c r="NER135" s="91"/>
      <c r="NES135" s="91"/>
      <c r="NET135" s="91"/>
      <c r="NEU135" s="91"/>
      <c r="NEV135" s="91"/>
      <c r="NEW135" s="91"/>
      <c r="NEX135" s="91"/>
      <c r="NEY135" s="91"/>
      <c r="NEZ135" s="91"/>
      <c r="NFA135" s="91"/>
      <c r="NFB135" s="91"/>
      <c r="NFC135" s="91"/>
      <c r="NFD135" s="91"/>
      <c r="NFE135" s="91"/>
      <c r="NFF135" s="91"/>
      <c r="NFG135" s="91"/>
      <c r="NFH135" s="91"/>
      <c r="NFI135" s="91"/>
      <c r="NFJ135" s="91"/>
      <c r="NFK135" s="91"/>
      <c r="NFL135" s="91"/>
      <c r="NFM135" s="91"/>
      <c r="NFN135" s="91"/>
      <c r="NFO135" s="91"/>
      <c r="NFP135" s="91"/>
      <c r="NFQ135" s="91"/>
      <c r="NFR135" s="91"/>
      <c r="NFS135" s="91"/>
      <c r="NFT135" s="91"/>
      <c r="NFU135" s="91"/>
      <c r="NFV135" s="91"/>
      <c r="NFW135" s="91"/>
      <c r="NFX135" s="91"/>
      <c r="NFY135" s="91"/>
      <c r="NFZ135" s="91"/>
      <c r="NGA135" s="91"/>
      <c r="NGB135" s="91"/>
      <c r="NGC135" s="91"/>
      <c r="NGD135" s="91"/>
      <c r="NGE135" s="91"/>
      <c r="NGF135" s="91"/>
      <c r="NGG135" s="91"/>
      <c r="NGH135" s="91"/>
      <c r="NGI135" s="91"/>
      <c r="NGJ135" s="91"/>
      <c r="NGK135" s="91"/>
      <c r="NGL135" s="91"/>
      <c r="NGM135" s="91"/>
      <c r="NGN135" s="91"/>
      <c r="NGO135" s="91"/>
      <c r="NGP135" s="91"/>
      <c r="NGQ135" s="91"/>
      <c r="NGR135" s="91"/>
      <c r="NGS135" s="91"/>
      <c r="NGT135" s="91"/>
      <c r="NGU135" s="91"/>
      <c r="NGV135" s="91"/>
      <c r="NGW135" s="91"/>
      <c r="NGX135" s="91"/>
      <c r="NGY135" s="91"/>
      <c r="NGZ135" s="91"/>
      <c r="NHA135" s="91"/>
      <c r="NHB135" s="91"/>
      <c r="NHC135" s="91"/>
      <c r="NHD135" s="91"/>
      <c r="NHE135" s="91"/>
      <c r="NHF135" s="91"/>
      <c r="NHG135" s="91"/>
      <c r="NHH135" s="91"/>
      <c r="NHI135" s="91"/>
      <c r="NHJ135" s="91"/>
      <c r="NHK135" s="91"/>
      <c r="NHL135" s="91"/>
      <c r="NHM135" s="91"/>
      <c r="NHN135" s="91"/>
      <c r="NHO135" s="91"/>
      <c r="NHP135" s="91"/>
      <c r="NHQ135" s="91"/>
      <c r="NHR135" s="91"/>
      <c r="NHS135" s="91"/>
      <c r="NHT135" s="91"/>
      <c r="NHU135" s="91"/>
      <c r="NHV135" s="91"/>
      <c r="NHW135" s="91"/>
      <c r="NHX135" s="91"/>
      <c r="NHY135" s="91"/>
      <c r="NHZ135" s="91"/>
      <c r="NIA135" s="91"/>
      <c r="NIB135" s="91"/>
      <c r="NIC135" s="91"/>
      <c r="NID135" s="91"/>
      <c r="NIE135" s="91"/>
      <c r="NIF135" s="91"/>
      <c r="NIG135" s="91"/>
      <c r="NIH135" s="91"/>
      <c r="NII135" s="91"/>
      <c r="NIJ135" s="91"/>
      <c r="NIK135" s="91"/>
      <c r="NIL135" s="91"/>
      <c r="NIM135" s="91"/>
      <c r="NIN135" s="91"/>
      <c r="NIO135" s="91"/>
      <c r="NIP135" s="91"/>
      <c r="NIQ135" s="91"/>
      <c r="NIR135" s="91"/>
      <c r="NIS135" s="91"/>
      <c r="NIT135" s="91"/>
      <c r="NIU135" s="91"/>
      <c r="NIV135" s="91"/>
      <c r="NIW135" s="91"/>
      <c r="NIX135" s="91"/>
      <c r="NIY135" s="91"/>
      <c r="NIZ135" s="91"/>
      <c r="NJA135" s="91"/>
      <c r="NJB135" s="91"/>
      <c r="NJC135" s="91"/>
      <c r="NJD135" s="91"/>
      <c r="NJE135" s="91"/>
      <c r="NJF135" s="91"/>
      <c r="NJG135" s="91"/>
      <c r="NJH135" s="91"/>
      <c r="NJI135" s="91"/>
      <c r="NJJ135" s="91"/>
      <c r="NJK135" s="91"/>
      <c r="NJL135" s="91"/>
      <c r="NJM135" s="91"/>
      <c r="NJN135" s="91"/>
      <c r="NJO135" s="91"/>
      <c r="NJP135" s="91"/>
      <c r="NJQ135" s="91"/>
      <c r="NJR135" s="91"/>
      <c r="NJS135" s="91"/>
      <c r="NJT135" s="91"/>
      <c r="NJU135" s="91"/>
      <c r="NJV135" s="91"/>
      <c r="NJW135" s="91"/>
      <c r="NJX135" s="91"/>
      <c r="NJY135" s="91"/>
      <c r="NJZ135" s="91"/>
      <c r="NKA135" s="91"/>
      <c r="NKB135" s="91"/>
      <c r="NKC135" s="91"/>
      <c r="NKD135" s="91"/>
      <c r="NKE135" s="91"/>
      <c r="NKF135" s="91"/>
      <c r="NKG135" s="91"/>
      <c r="NKH135" s="91"/>
      <c r="NKI135" s="91"/>
      <c r="NKJ135" s="91"/>
      <c r="NKK135" s="91"/>
      <c r="NKL135" s="91"/>
      <c r="NKM135" s="91"/>
      <c r="NKN135" s="91"/>
      <c r="NKO135" s="91"/>
      <c r="NKP135" s="91"/>
      <c r="NKQ135" s="91"/>
      <c r="NKR135" s="91"/>
      <c r="NKS135" s="91"/>
      <c r="NKT135" s="91"/>
      <c r="NKU135" s="91"/>
      <c r="NKV135" s="91"/>
      <c r="NKW135" s="91"/>
      <c r="NKX135" s="91"/>
      <c r="NKY135" s="91"/>
      <c r="NKZ135" s="91"/>
      <c r="NLA135" s="91"/>
      <c r="NLB135" s="91"/>
      <c r="NLC135" s="91"/>
      <c r="NLD135" s="91"/>
      <c r="NLE135" s="91"/>
      <c r="NLF135" s="91"/>
      <c r="NLG135" s="91"/>
      <c r="NLH135" s="91"/>
      <c r="NLI135" s="91"/>
      <c r="NLJ135" s="91"/>
      <c r="NLK135" s="91"/>
      <c r="NLL135" s="91"/>
      <c r="NLM135" s="91"/>
      <c r="NLN135" s="91"/>
      <c r="NLO135" s="91"/>
      <c r="NLP135" s="91"/>
      <c r="NLQ135" s="91"/>
      <c r="NLR135" s="91"/>
      <c r="NLS135" s="91"/>
      <c r="NLT135" s="91"/>
      <c r="NLU135" s="91"/>
      <c r="NLV135" s="91"/>
      <c r="NLW135" s="91"/>
      <c r="NLX135" s="91"/>
      <c r="NLY135" s="91"/>
      <c r="NLZ135" s="91"/>
      <c r="NMA135" s="91"/>
      <c r="NMB135" s="91"/>
      <c r="NMC135" s="91"/>
      <c r="NMD135" s="91"/>
      <c r="NME135" s="91"/>
      <c r="NMF135" s="91"/>
      <c r="NMG135" s="91"/>
      <c r="NMH135" s="91"/>
      <c r="NMI135" s="91"/>
      <c r="NMJ135" s="91"/>
      <c r="NMK135" s="91"/>
      <c r="NML135" s="91"/>
      <c r="NMM135" s="91"/>
      <c r="NMN135" s="91"/>
      <c r="NMO135" s="91"/>
      <c r="NMP135" s="91"/>
      <c r="NMQ135" s="91"/>
      <c r="NMR135" s="91"/>
      <c r="NMS135" s="91"/>
      <c r="NMT135" s="91"/>
      <c r="NMU135" s="91"/>
      <c r="NMV135" s="91"/>
      <c r="NMW135" s="91"/>
      <c r="NMX135" s="91"/>
      <c r="NMY135" s="91"/>
      <c r="NMZ135" s="91"/>
      <c r="NNA135" s="91"/>
      <c r="NNB135" s="91"/>
      <c r="NNC135" s="91"/>
      <c r="NND135" s="91"/>
      <c r="NNE135" s="91"/>
      <c r="NNF135" s="91"/>
      <c r="NNG135" s="91"/>
      <c r="NNH135" s="91"/>
      <c r="NNI135" s="91"/>
      <c r="NNJ135" s="91"/>
      <c r="NNK135" s="91"/>
      <c r="NNL135" s="91"/>
      <c r="NNM135" s="91"/>
      <c r="NNN135" s="91"/>
      <c r="NNO135" s="91"/>
      <c r="NNP135" s="91"/>
      <c r="NNQ135" s="91"/>
      <c r="NNR135" s="91"/>
      <c r="NNS135" s="91"/>
      <c r="NNT135" s="91"/>
      <c r="NNU135" s="91"/>
      <c r="NNV135" s="91"/>
      <c r="NNW135" s="91"/>
      <c r="NNX135" s="91"/>
      <c r="NNY135" s="91"/>
      <c r="NNZ135" s="91"/>
      <c r="NOA135" s="91"/>
      <c r="NOB135" s="91"/>
      <c r="NOC135" s="91"/>
      <c r="NOD135" s="91"/>
      <c r="NOE135" s="91"/>
      <c r="NOF135" s="91"/>
      <c r="NOG135" s="91"/>
      <c r="NOH135" s="91"/>
      <c r="NOI135" s="91"/>
      <c r="NOJ135" s="91"/>
      <c r="NOK135" s="91"/>
      <c r="NOL135" s="91"/>
      <c r="NOM135" s="91"/>
      <c r="NON135" s="91"/>
      <c r="NOO135" s="91"/>
      <c r="NOP135" s="91"/>
      <c r="NOQ135" s="91"/>
      <c r="NOR135" s="91"/>
      <c r="NOS135" s="91"/>
      <c r="NOT135" s="91"/>
      <c r="NOU135" s="91"/>
      <c r="NOV135" s="91"/>
      <c r="NOW135" s="91"/>
      <c r="NOX135" s="91"/>
      <c r="NOY135" s="91"/>
      <c r="NOZ135" s="91"/>
      <c r="NPA135" s="91"/>
      <c r="NPB135" s="91"/>
      <c r="NPC135" s="91"/>
      <c r="NPD135" s="91"/>
      <c r="NPE135" s="91"/>
      <c r="NPF135" s="91"/>
      <c r="NPG135" s="91"/>
      <c r="NPH135" s="91"/>
      <c r="NPI135" s="91"/>
      <c r="NPJ135" s="91"/>
      <c r="NPK135" s="91"/>
      <c r="NPL135" s="91"/>
      <c r="NPM135" s="91"/>
      <c r="NPN135" s="91"/>
      <c r="NPO135" s="91"/>
      <c r="NPP135" s="91"/>
      <c r="NPQ135" s="91"/>
      <c r="NPR135" s="91"/>
      <c r="NPS135" s="91"/>
      <c r="NPT135" s="91"/>
      <c r="NPU135" s="91"/>
      <c r="NPV135" s="91"/>
      <c r="NPW135" s="91"/>
      <c r="NPX135" s="91"/>
      <c r="NPY135" s="91"/>
      <c r="NPZ135" s="91"/>
      <c r="NQA135" s="91"/>
      <c r="NQB135" s="91"/>
      <c r="NQC135" s="91"/>
      <c r="NQD135" s="91"/>
      <c r="NQE135" s="91"/>
      <c r="NQF135" s="91"/>
      <c r="NQG135" s="91"/>
      <c r="NQH135" s="91"/>
      <c r="NQI135" s="91"/>
      <c r="NQJ135" s="91"/>
      <c r="NQK135" s="91"/>
      <c r="NQL135" s="91"/>
      <c r="NQM135" s="91"/>
      <c r="NQN135" s="91"/>
      <c r="NQO135" s="91"/>
      <c r="NQP135" s="91"/>
      <c r="NQQ135" s="91"/>
      <c r="NQR135" s="91"/>
      <c r="NQS135" s="91"/>
      <c r="NQT135" s="91"/>
      <c r="NQU135" s="91"/>
      <c r="NQV135" s="91"/>
      <c r="NQW135" s="91"/>
      <c r="NQX135" s="91"/>
      <c r="NQY135" s="91"/>
      <c r="NQZ135" s="91"/>
      <c r="NRA135" s="91"/>
      <c r="NRB135" s="91"/>
      <c r="NRC135" s="91"/>
      <c r="NRD135" s="91"/>
      <c r="NRE135" s="91"/>
      <c r="NRF135" s="91"/>
      <c r="NRG135" s="91"/>
      <c r="NRH135" s="91"/>
      <c r="NRI135" s="91"/>
      <c r="NRJ135" s="91"/>
      <c r="NRK135" s="91"/>
      <c r="NRL135" s="91"/>
      <c r="NRM135" s="91"/>
      <c r="NRN135" s="91"/>
      <c r="NRO135" s="91"/>
      <c r="NRP135" s="91"/>
      <c r="NRQ135" s="91"/>
      <c r="NRR135" s="91"/>
      <c r="NRS135" s="91"/>
      <c r="NRT135" s="91"/>
      <c r="NRU135" s="91"/>
      <c r="NRV135" s="91"/>
      <c r="NRW135" s="91"/>
      <c r="NRX135" s="91"/>
      <c r="NRY135" s="91"/>
      <c r="NRZ135" s="91"/>
      <c r="NSA135" s="91"/>
      <c r="NSB135" s="91"/>
      <c r="NSC135" s="91"/>
      <c r="NSD135" s="91"/>
      <c r="NSE135" s="91"/>
      <c r="NSF135" s="91"/>
      <c r="NSG135" s="91"/>
      <c r="NSH135" s="91"/>
      <c r="NSI135" s="91"/>
      <c r="NSJ135" s="91"/>
      <c r="NSK135" s="91"/>
      <c r="NSL135" s="91"/>
      <c r="NSM135" s="91"/>
      <c r="NSN135" s="91"/>
      <c r="NSO135" s="91"/>
      <c r="NSP135" s="91"/>
      <c r="NSQ135" s="91"/>
      <c r="NSR135" s="91"/>
      <c r="NSS135" s="91"/>
      <c r="NST135" s="91"/>
      <c r="NSU135" s="91"/>
      <c r="NSV135" s="91"/>
      <c r="NSW135" s="91"/>
      <c r="NSX135" s="91"/>
      <c r="NSY135" s="91"/>
      <c r="NSZ135" s="91"/>
      <c r="NTA135" s="91"/>
      <c r="NTB135" s="91"/>
      <c r="NTC135" s="91"/>
      <c r="NTD135" s="91"/>
      <c r="NTE135" s="91"/>
      <c r="NTF135" s="91"/>
      <c r="NTG135" s="91"/>
      <c r="NTH135" s="91"/>
      <c r="NTI135" s="91"/>
      <c r="NTJ135" s="91"/>
      <c r="NTK135" s="91"/>
      <c r="NTL135" s="91"/>
      <c r="NTM135" s="91"/>
      <c r="NTN135" s="91"/>
      <c r="NTO135" s="91"/>
      <c r="NTP135" s="91"/>
      <c r="NTQ135" s="91"/>
      <c r="NTR135" s="91"/>
      <c r="NTS135" s="91"/>
      <c r="NTT135" s="91"/>
      <c r="NTU135" s="91"/>
      <c r="NTV135" s="91"/>
      <c r="NTW135" s="91"/>
      <c r="NTX135" s="91"/>
      <c r="NTY135" s="91"/>
      <c r="NTZ135" s="91"/>
      <c r="NUA135" s="91"/>
      <c r="NUB135" s="91"/>
      <c r="NUC135" s="91"/>
      <c r="NUD135" s="91"/>
      <c r="NUE135" s="91"/>
      <c r="NUF135" s="91"/>
      <c r="NUG135" s="91"/>
      <c r="NUH135" s="91"/>
      <c r="NUI135" s="91"/>
      <c r="NUJ135" s="91"/>
      <c r="NUK135" s="91"/>
      <c r="NUL135" s="91"/>
      <c r="NUM135" s="91"/>
      <c r="NUN135" s="91"/>
      <c r="NUO135" s="91"/>
      <c r="NUP135" s="91"/>
      <c r="NUQ135" s="91"/>
      <c r="NUR135" s="91"/>
      <c r="NUS135" s="91"/>
      <c r="NUT135" s="91"/>
      <c r="NUU135" s="91"/>
      <c r="NUV135" s="91"/>
      <c r="NUW135" s="91"/>
      <c r="NUX135" s="91"/>
      <c r="NUY135" s="91"/>
      <c r="NUZ135" s="91"/>
      <c r="NVA135" s="91"/>
      <c r="NVB135" s="91"/>
      <c r="NVC135" s="91"/>
      <c r="NVD135" s="91"/>
      <c r="NVE135" s="91"/>
      <c r="NVF135" s="91"/>
      <c r="NVG135" s="91"/>
      <c r="NVH135" s="91"/>
      <c r="NVI135" s="91"/>
      <c r="NVJ135" s="91"/>
      <c r="NVK135" s="91"/>
      <c r="NVL135" s="91"/>
      <c r="NVM135" s="91"/>
      <c r="NVN135" s="91"/>
      <c r="NVO135" s="91"/>
      <c r="NVP135" s="91"/>
      <c r="NVQ135" s="91"/>
      <c r="NVR135" s="91"/>
      <c r="NVS135" s="91"/>
      <c r="NVT135" s="91"/>
      <c r="NVU135" s="91"/>
      <c r="NVV135" s="91"/>
      <c r="NVW135" s="91"/>
      <c r="NVX135" s="91"/>
      <c r="NVY135" s="91"/>
      <c r="NVZ135" s="91"/>
      <c r="NWA135" s="91"/>
      <c r="NWB135" s="91"/>
      <c r="NWC135" s="91"/>
      <c r="NWD135" s="91"/>
      <c r="NWE135" s="91"/>
      <c r="NWF135" s="91"/>
      <c r="NWG135" s="91"/>
      <c r="NWH135" s="91"/>
      <c r="NWI135" s="91"/>
      <c r="NWJ135" s="91"/>
      <c r="NWK135" s="91"/>
      <c r="NWL135" s="91"/>
      <c r="NWM135" s="91"/>
      <c r="NWN135" s="91"/>
      <c r="NWO135" s="91"/>
      <c r="NWP135" s="91"/>
      <c r="NWQ135" s="91"/>
      <c r="NWR135" s="91"/>
      <c r="NWS135" s="91"/>
      <c r="NWT135" s="91"/>
      <c r="NWU135" s="91"/>
      <c r="NWV135" s="91"/>
      <c r="NWW135" s="91"/>
      <c r="NWX135" s="91"/>
      <c r="NWY135" s="91"/>
      <c r="NWZ135" s="91"/>
      <c r="NXA135" s="91"/>
      <c r="NXB135" s="91"/>
      <c r="NXC135" s="91"/>
      <c r="NXD135" s="91"/>
      <c r="NXE135" s="91"/>
      <c r="NXF135" s="91"/>
      <c r="NXG135" s="91"/>
      <c r="NXH135" s="91"/>
      <c r="NXI135" s="91"/>
      <c r="NXJ135" s="91"/>
      <c r="NXK135" s="91"/>
      <c r="NXL135" s="91"/>
      <c r="NXM135" s="91"/>
      <c r="NXN135" s="91"/>
      <c r="NXO135" s="91"/>
      <c r="NXP135" s="91"/>
      <c r="NXQ135" s="91"/>
      <c r="NXR135" s="91"/>
      <c r="NXS135" s="91"/>
      <c r="NXT135" s="91"/>
      <c r="NXU135" s="91"/>
      <c r="NXV135" s="91"/>
      <c r="NXW135" s="91"/>
      <c r="NXX135" s="91"/>
      <c r="NXY135" s="91"/>
      <c r="NXZ135" s="91"/>
      <c r="NYA135" s="91"/>
      <c r="NYB135" s="91"/>
      <c r="NYC135" s="91"/>
      <c r="NYD135" s="91"/>
      <c r="NYE135" s="91"/>
      <c r="NYF135" s="91"/>
      <c r="NYG135" s="91"/>
      <c r="NYH135" s="91"/>
      <c r="NYI135" s="91"/>
      <c r="NYJ135" s="91"/>
      <c r="NYK135" s="91"/>
      <c r="NYL135" s="91"/>
      <c r="NYM135" s="91"/>
      <c r="NYN135" s="91"/>
      <c r="NYO135" s="91"/>
      <c r="NYP135" s="91"/>
      <c r="NYQ135" s="91"/>
      <c r="NYR135" s="91"/>
      <c r="NYS135" s="91"/>
      <c r="NYT135" s="91"/>
      <c r="NYU135" s="91"/>
      <c r="NYV135" s="91"/>
      <c r="NYW135" s="91"/>
      <c r="NYX135" s="91"/>
      <c r="NYY135" s="91"/>
      <c r="NYZ135" s="91"/>
      <c r="NZA135" s="91"/>
      <c r="NZB135" s="91"/>
      <c r="NZC135" s="91"/>
      <c r="NZD135" s="91"/>
      <c r="NZE135" s="91"/>
      <c r="NZF135" s="91"/>
      <c r="NZG135" s="91"/>
      <c r="NZH135" s="91"/>
      <c r="NZI135" s="91"/>
      <c r="NZJ135" s="91"/>
      <c r="NZK135" s="91"/>
      <c r="NZL135" s="91"/>
      <c r="NZM135" s="91"/>
      <c r="NZN135" s="91"/>
      <c r="NZO135" s="91"/>
      <c r="NZP135" s="91"/>
      <c r="NZQ135" s="91"/>
      <c r="NZR135" s="91"/>
      <c r="NZS135" s="91"/>
      <c r="NZT135" s="91"/>
      <c r="NZU135" s="91"/>
      <c r="NZV135" s="91"/>
      <c r="NZW135" s="91"/>
      <c r="NZX135" s="91"/>
      <c r="NZY135" s="91"/>
      <c r="NZZ135" s="91"/>
      <c r="OAA135" s="91"/>
      <c r="OAB135" s="91"/>
      <c r="OAC135" s="91"/>
      <c r="OAD135" s="91"/>
      <c r="OAE135" s="91"/>
      <c r="OAF135" s="91"/>
      <c r="OAG135" s="91"/>
      <c r="OAH135" s="91"/>
      <c r="OAI135" s="91"/>
      <c r="OAJ135" s="91"/>
      <c r="OAK135" s="91"/>
      <c r="OAL135" s="91"/>
      <c r="OAM135" s="91"/>
      <c r="OAN135" s="91"/>
      <c r="OAO135" s="91"/>
      <c r="OAP135" s="91"/>
      <c r="OAQ135" s="91"/>
      <c r="OAR135" s="91"/>
      <c r="OAS135" s="91"/>
      <c r="OAT135" s="91"/>
      <c r="OAU135" s="91"/>
      <c r="OAV135" s="91"/>
      <c r="OAW135" s="91"/>
      <c r="OAX135" s="91"/>
      <c r="OAY135" s="91"/>
      <c r="OAZ135" s="91"/>
      <c r="OBA135" s="91"/>
      <c r="OBB135" s="91"/>
      <c r="OBC135" s="91"/>
      <c r="OBD135" s="91"/>
      <c r="OBE135" s="91"/>
      <c r="OBF135" s="91"/>
      <c r="OBG135" s="91"/>
      <c r="OBH135" s="91"/>
      <c r="OBI135" s="91"/>
      <c r="OBJ135" s="91"/>
      <c r="OBK135" s="91"/>
      <c r="OBL135" s="91"/>
      <c r="OBM135" s="91"/>
      <c r="OBN135" s="91"/>
      <c r="OBO135" s="91"/>
      <c r="OBP135" s="91"/>
      <c r="OBQ135" s="91"/>
      <c r="OBR135" s="91"/>
      <c r="OBS135" s="91"/>
      <c r="OBT135" s="91"/>
      <c r="OBU135" s="91"/>
      <c r="OBV135" s="91"/>
      <c r="OBW135" s="91"/>
      <c r="OBX135" s="91"/>
      <c r="OBY135" s="91"/>
      <c r="OBZ135" s="91"/>
      <c r="OCA135" s="91"/>
      <c r="OCB135" s="91"/>
      <c r="OCC135" s="91"/>
      <c r="OCD135" s="91"/>
      <c r="OCE135" s="91"/>
      <c r="OCF135" s="91"/>
      <c r="OCG135" s="91"/>
      <c r="OCH135" s="91"/>
      <c r="OCI135" s="91"/>
      <c r="OCJ135" s="91"/>
      <c r="OCK135" s="91"/>
      <c r="OCL135" s="91"/>
      <c r="OCM135" s="91"/>
      <c r="OCN135" s="91"/>
      <c r="OCO135" s="91"/>
      <c r="OCP135" s="91"/>
      <c r="OCQ135" s="91"/>
      <c r="OCR135" s="91"/>
      <c r="OCS135" s="91"/>
      <c r="OCT135" s="91"/>
      <c r="OCU135" s="91"/>
      <c r="OCV135" s="91"/>
      <c r="OCW135" s="91"/>
      <c r="OCX135" s="91"/>
      <c r="OCY135" s="91"/>
      <c r="OCZ135" s="91"/>
      <c r="ODA135" s="91"/>
      <c r="ODB135" s="91"/>
      <c r="ODC135" s="91"/>
      <c r="ODD135" s="91"/>
      <c r="ODE135" s="91"/>
      <c r="ODF135" s="91"/>
      <c r="ODG135" s="91"/>
      <c r="ODH135" s="91"/>
      <c r="ODI135" s="91"/>
      <c r="ODJ135" s="91"/>
      <c r="ODK135" s="91"/>
      <c r="ODL135" s="91"/>
      <c r="ODM135" s="91"/>
      <c r="ODN135" s="91"/>
      <c r="ODO135" s="91"/>
      <c r="ODP135" s="91"/>
      <c r="ODQ135" s="91"/>
      <c r="ODR135" s="91"/>
      <c r="ODS135" s="91"/>
      <c r="ODT135" s="91"/>
      <c r="ODU135" s="91"/>
      <c r="ODV135" s="91"/>
      <c r="ODW135" s="91"/>
      <c r="ODX135" s="91"/>
      <c r="ODY135" s="91"/>
      <c r="ODZ135" s="91"/>
      <c r="OEA135" s="91"/>
      <c r="OEB135" s="91"/>
      <c r="OEC135" s="91"/>
      <c r="OED135" s="91"/>
      <c r="OEE135" s="91"/>
      <c r="OEF135" s="91"/>
      <c r="OEG135" s="91"/>
      <c r="OEH135" s="91"/>
      <c r="OEI135" s="91"/>
      <c r="OEJ135" s="91"/>
      <c r="OEK135" s="91"/>
      <c r="OEL135" s="91"/>
      <c r="OEM135" s="91"/>
      <c r="OEN135" s="91"/>
      <c r="OEO135" s="91"/>
      <c r="OEP135" s="91"/>
      <c r="OEQ135" s="91"/>
      <c r="OER135" s="91"/>
      <c r="OES135" s="91"/>
      <c r="OET135" s="91"/>
      <c r="OEU135" s="91"/>
      <c r="OEV135" s="91"/>
      <c r="OEW135" s="91"/>
      <c r="OEX135" s="91"/>
      <c r="OEY135" s="91"/>
      <c r="OEZ135" s="91"/>
      <c r="OFA135" s="91"/>
      <c r="OFB135" s="91"/>
      <c r="OFC135" s="91"/>
      <c r="OFD135" s="91"/>
      <c r="OFE135" s="91"/>
      <c r="OFF135" s="91"/>
      <c r="OFG135" s="91"/>
      <c r="OFH135" s="91"/>
      <c r="OFI135" s="91"/>
      <c r="OFJ135" s="91"/>
      <c r="OFK135" s="91"/>
      <c r="OFL135" s="91"/>
      <c r="OFM135" s="91"/>
      <c r="OFN135" s="91"/>
      <c r="OFO135" s="91"/>
      <c r="OFP135" s="91"/>
      <c r="OFQ135" s="91"/>
      <c r="OFR135" s="91"/>
      <c r="OFS135" s="91"/>
      <c r="OFT135" s="91"/>
      <c r="OFU135" s="91"/>
      <c r="OFV135" s="91"/>
      <c r="OFW135" s="91"/>
      <c r="OFX135" s="91"/>
      <c r="OFY135" s="91"/>
      <c r="OFZ135" s="91"/>
      <c r="OGA135" s="91"/>
      <c r="OGB135" s="91"/>
      <c r="OGC135" s="91"/>
      <c r="OGD135" s="91"/>
      <c r="OGE135" s="91"/>
      <c r="OGF135" s="91"/>
      <c r="OGG135" s="91"/>
      <c r="OGH135" s="91"/>
      <c r="OGI135" s="91"/>
      <c r="OGJ135" s="91"/>
      <c r="OGK135" s="91"/>
      <c r="OGL135" s="91"/>
      <c r="OGM135" s="91"/>
      <c r="OGN135" s="91"/>
      <c r="OGO135" s="91"/>
      <c r="OGP135" s="91"/>
      <c r="OGQ135" s="91"/>
      <c r="OGR135" s="91"/>
      <c r="OGS135" s="91"/>
      <c r="OGT135" s="91"/>
      <c r="OGU135" s="91"/>
      <c r="OGV135" s="91"/>
      <c r="OGW135" s="91"/>
      <c r="OGX135" s="91"/>
      <c r="OGY135" s="91"/>
      <c r="OGZ135" s="91"/>
      <c r="OHA135" s="91"/>
      <c r="OHB135" s="91"/>
      <c r="OHC135" s="91"/>
      <c r="OHD135" s="91"/>
      <c r="OHE135" s="91"/>
      <c r="OHF135" s="91"/>
      <c r="OHG135" s="91"/>
      <c r="OHH135" s="91"/>
      <c r="OHI135" s="91"/>
      <c r="OHJ135" s="91"/>
      <c r="OHK135" s="91"/>
      <c r="OHL135" s="91"/>
      <c r="OHM135" s="91"/>
      <c r="OHN135" s="91"/>
      <c r="OHO135" s="91"/>
      <c r="OHP135" s="91"/>
      <c r="OHQ135" s="91"/>
      <c r="OHR135" s="91"/>
      <c r="OHS135" s="91"/>
      <c r="OHT135" s="91"/>
      <c r="OHU135" s="91"/>
      <c r="OHV135" s="91"/>
      <c r="OHW135" s="91"/>
      <c r="OHX135" s="91"/>
      <c r="OHY135" s="91"/>
      <c r="OHZ135" s="91"/>
      <c r="OIA135" s="91"/>
      <c r="OIB135" s="91"/>
      <c r="OIC135" s="91"/>
      <c r="OID135" s="91"/>
      <c r="OIE135" s="91"/>
      <c r="OIF135" s="91"/>
      <c r="OIG135" s="91"/>
      <c r="OIH135" s="91"/>
      <c r="OII135" s="91"/>
      <c r="OIJ135" s="91"/>
      <c r="OIK135" s="91"/>
      <c r="OIL135" s="91"/>
      <c r="OIM135" s="91"/>
      <c r="OIN135" s="91"/>
      <c r="OIO135" s="91"/>
      <c r="OIP135" s="91"/>
      <c r="OIQ135" s="91"/>
      <c r="OIR135" s="91"/>
      <c r="OIS135" s="91"/>
      <c r="OIT135" s="91"/>
      <c r="OIU135" s="91"/>
      <c r="OIV135" s="91"/>
      <c r="OIW135" s="91"/>
      <c r="OIX135" s="91"/>
      <c r="OIY135" s="91"/>
      <c r="OIZ135" s="91"/>
      <c r="OJA135" s="91"/>
      <c r="OJB135" s="91"/>
      <c r="OJC135" s="91"/>
      <c r="OJD135" s="91"/>
      <c r="OJE135" s="91"/>
      <c r="OJF135" s="91"/>
      <c r="OJG135" s="91"/>
      <c r="OJH135" s="91"/>
      <c r="OJI135" s="91"/>
      <c r="OJJ135" s="91"/>
      <c r="OJK135" s="91"/>
      <c r="OJL135" s="91"/>
      <c r="OJM135" s="91"/>
      <c r="OJN135" s="91"/>
      <c r="OJO135" s="91"/>
      <c r="OJP135" s="91"/>
      <c r="OJQ135" s="91"/>
      <c r="OJR135" s="91"/>
      <c r="OJS135" s="91"/>
      <c r="OJT135" s="91"/>
      <c r="OJU135" s="91"/>
      <c r="OJV135" s="91"/>
      <c r="OJW135" s="91"/>
      <c r="OJX135" s="91"/>
      <c r="OJY135" s="91"/>
      <c r="OJZ135" s="91"/>
      <c r="OKA135" s="91"/>
      <c r="OKB135" s="91"/>
      <c r="OKC135" s="91"/>
      <c r="OKD135" s="91"/>
      <c r="OKE135" s="91"/>
      <c r="OKF135" s="91"/>
      <c r="OKG135" s="91"/>
      <c r="OKH135" s="91"/>
      <c r="OKI135" s="91"/>
      <c r="OKJ135" s="91"/>
      <c r="OKK135" s="91"/>
      <c r="OKL135" s="91"/>
      <c r="OKM135" s="91"/>
      <c r="OKN135" s="91"/>
      <c r="OKO135" s="91"/>
      <c r="OKP135" s="91"/>
      <c r="OKQ135" s="91"/>
      <c r="OKR135" s="91"/>
      <c r="OKS135" s="91"/>
      <c r="OKT135" s="91"/>
      <c r="OKU135" s="91"/>
      <c r="OKV135" s="91"/>
      <c r="OKW135" s="91"/>
      <c r="OKX135" s="91"/>
      <c r="OKY135" s="91"/>
      <c r="OKZ135" s="91"/>
      <c r="OLA135" s="91"/>
      <c r="OLB135" s="91"/>
      <c r="OLC135" s="91"/>
      <c r="OLD135" s="91"/>
      <c r="OLE135" s="91"/>
      <c r="OLF135" s="91"/>
      <c r="OLG135" s="91"/>
      <c r="OLH135" s="91"/>
      <c r="OLI135" s="91"/>
      <c r="OLJ135" s="91"/>
      <c r="OLK135" s="91"/>
      <c r="OLL135" s="91"/>
      <c r="OLM135" s="91"/>
      <c r="OLN135" s="91"/>
      <c r="OLO135" s="91"/>
      <c r="OLP135" s="91"/>
      <c r="OLQ135" s="91"/>
      <c r="OLR135" s="91"/>
      <c r="OLS135" s="91"/>
      <c r="OLT135" s="91"/>
      <c r="OLU135" s="91"/>
      <c r="OLV135" s="91"/>
      <c r="OLW135" s="91"/>
      <c r="OLX135" s="91"/>
      <c r="OLY135" s="91"/>
      <c r="OLZ135" s="91"/>
      <c r="OMA135" s="91"/>
      <c r="OMB135" s="91"/>
      <c r="OMC135" s="91"/>
      <c r="OMD135" s="91"/>
      <c r="OME135" s="91"/>
      <c r="OMF135" s="91"/>
      <c r="OMG135" s="91"/>
      <c r="OMH135" s="91"/>
      <c r="OMI135" s="91"/>
      <c r="OMJ135" s="91"/>
      <c r="OMK135" s="91"/>
      <c r="OML135" s="91"/>
      <c r="OMM135" s="91"/>
      <c r="OMN135" s="91"/>
      <c r="OMO135" s="91"/>
      <c r="OMP135" s="91"/>
      <c r="OMQ135" s="91"/>
      <c r="OMR135" s="91"/>
      <c r="OMS135" s="91"/>
      <c r="OMT135" s="91"/>
      <c r="OMU135" s="91"/>
      <c r="OMV135" s="91"/>
      <c r="OMW135" s="91"/>
      <c r="OMX135" s="91"/>
      <c r="OMY135" s="91"/>
      <c r="OMZ135" s="91"/>
      <c r="ONA135" s="91"/>
      <c r="ONB135" s="91"/>
      <c r="ONC135" s="91"/>
      <c r="OND135" s="91"/>
      <c r="ONE135" s="91"/>
      <c r="ONF135" s="91"/>
      <c r="ONG135" s="91"/>
      <c r="ONH135" s="91"/>
      <c r="ONI135" s="91"/>
      <c r="ONJ135" s="91"/>
      <c r="ONK135" s="91"/>
      <c r="ONL135" s="91"/>
      <c r="ONM135" s="91"/>
      <c r="ONN135" s="91"/>
      <c r="ONO135" s="91"/>
      <c r="ONP135" s="91"/>
      <c r="ONQ135" s="91"/>
      <c r="ONR135" s="91"/>
      <c r="ONS135" s="91"/>
      <c r="ONT135" s="91"/>
      <c r="ONU135" s="91"/>
      <c r="ONV135" s="91"/>
      <c r="ONW135" s="91"/>
      <c r="ONX135" s="91"/>
      <c r="ONY135" s="91"/>
      <c r="ONZ135" s="91"/>
      <c r="OOA135" s="91"/>
      <c r="OOB135" s="91"/>
      <c r="OOC135" s="91"/>
      <c r="OOD135" s="91"/>
      <c r="OOE135" s="91"/>
      <c r="OOF135" s="91"/>
      <c r="OOG135" s="91"/>
      <c r="OOH135" s="91"/>
      <c r="OOI135" s="91"/>
      <c r="OOJ135" s="91"/>
      <c r="OOK135" s="91"/>
      <c r="OOL135" s="91"/>
      <c r="OOM135" s="91"/>
      <c r="OON135" s="91"/>
      <c r="OOO135" s="91"/>
      <c r="OOP135" s="91"/>
      <c r="OOQ135" s="91"/>
      <c r="OOR135" s="91"/>
      <c r="OOS135" s="91"/>
      <c r="OOT135" s="91"/>
      <c r="OOU135" s="91"/>
      <c r="OOV135" s="91"/>
      <c r="OOW135" s="91"/>
      <c r="OOX135" s="91"/>
      <c r="OOY135" s="91"/>
      <c r="OOZ135" s="91"/>
      <c r="OPA135" s="91"/>
      <c r="OPB135" s="91"/>
      <c r="OPC135" s="91"/>
      <c r="OPD135" s="91"/>
      <c r="OPE135" s="91"/>
      <c r="OPF135" s="91"/>
      <c r="OPG135" s="91"/>
      <c r="OPH135" s="91"/>
      <c r="OPI135" s="91"/>
      <c r="OPJ135" s="91"/>
      <c r="OPK135" s="91"/>
      <c r="OPL135" s="91"/>
      <c r="OPM135" s="91"/>
      <c r="OPN135" s="91"/>
      <c r="OPO135" s="91"/>
      <c r="OPP135" s="91"/>
      <c r="OPQ135" s="91"/>
      <c r="OPR135" s="91"/>
      <c r="OPS135" s="91"/>
      <c r="OPT135" s="91"/>
      <c r="OPU135" s="91"/>
      <c r="OPV135" s="91"/>
      <c r="OPW135" s="91"/>
      <c r="OPX135" s="91"/>
      <c r="OPY135" s="91"/>
      <c r="OPZ135" s="91"/>
      <c r="OQA135" s="91"/>
      <c r="OQB135" s="91"/>
      <c r="OQC135" s="91"/>
      <c r="OQD135" s="91"/>
      <c r="OQE135" s="91"/>
      <c r="OQF135" s="91"/>
      <c r="OQG135" s="91"/>
      <c r="OQH135" s="91"/>
      <c r="OQI135" s="91"/>
      <c r="OQJ135" s="91"/>
      <c r="OQK135" s="91"/>
      <c r="OQL135" s="91"/>
      <c r="OQM135" s="91"/>
      <c r="OQN135" s="91"/>
      <c r="OQO135" s="91"/>
      <c r="OQP135" s="91"/>
      <c r="OQQ135" s="91"/>
      <c r="OQR135" s="91"/>
      <c r="OQS135" s="91"/>
      <c r="OQT135" s="91"/>
      <c r="OQU135" s="91"/>
      <c r="OQV135" s="91"/>
      <c r="OQW135" s="91"/>
      <c r="OQX135" s="91"/>
      <c r="OQY135" s="91"/>
      <c r="OQZ135" s="91"/>
      <c r="ORA135" s="91"/>
      <c r="ORB135" s="91"/>
      <c r="ORC135" s="91"/>
      <c r="ORD135" s="91"/>
      <c r="ORE135" s="91"/>
      <c r="ORF135" s="91"/>
      <c r="ORG135" s="91"/>
      <c r="ORH135" s="91"/>
      <c r="ORI135" s="91"/>
      <c r="ORJ135" s="91"/>
      <c r="ORK135" s="91"/>
      <c r="ORL135" s="91"/>
      <c r="ORM135" s="91"/>
      <c r="ORN135" s="91"/>
      <c r="ORO135" s="91"/>
      <c r="ORP135" s="91"/>
      <c r="ORQ135" s="91"/>
      <c r="ORR135" s="91"/>
      <c r="ORS135" s="91"/>
      <c r="ORT135" s="91"/>
      <c r="ORU135" s="91"/>
      <c r="ORV135" s="91"/>
      <c r="ORW135" s="91"/>
      <c r="ORX135" s="91"/>
      <c r="ORY135" s="91"/>
      <c r="ORZ135" s="91"/>
      <c r="OSA135" s="91"/>
      <c r="OSB135" s="91"/>
      <c r="OSC135" s="91"/>
      <c r="OSD135" s="91"/>
      <c r="OSE135" s="91"/>
      <c r="OSF135" s="91"/>
      <c r="OSG135" s="91"/>
      <c r="OSH135" s="91"/>
      <c r="OSI135" s="91"/>
      <c r="OSJ135" s="91"/>
      <c r="OSK135" s="91"/>
      <c r="OSL135" s="91"/>
      <c r="OSM135" s="91"/>
      <c r="OSN135" s="91"/>
      <c r="OSO135" s="91"/>
      <c r="OSP135" s="91"/>
      <c r="OSQ135" s="91"/>
      <c r="OSR135" s="91"/>
      <c r="OSS135" s="91"/>
      <c r="OST135" s="91"/>
      <c r="OSU135" s="91"/>
      <c r="OSV135" s="91"/>
      <c r="OSW135" s="91"/>
      <c r="OSX135" s="91"/>
      <c r="OSY135" s="91"/>
      <c r="OSZ135" s="91"/>
      <c r="OTA135" s="91"/>
      <c r="OTB135" s="91"/>
      <c r="OTC135" s="91"/>
      <c r="OTD135" s="91"/>
      <c r="OTE135" s="91"/>
      <c r="OTF135" s="91"/>
      <c r="OTG135" s="91"/>
      <c r="OTH135" s="91"/>
      <c r="OTI135" s="91"/>
      <c r="OTJ135" s="91"/>
      <c r="OTK135" s="91"/>
      <c r="OTL135" s="91"/>
      <c r="OTM135" s="91"/>
      <c r="OTN135" s="91"/>
      <c r="OTO135" s="91"/>
      <c r="OTP135" s="91"/>
      <c r="OTQ135" s="91"/>
      <c r="OTR135" s="91"/>
      <c r="OTS135" s="91"/>
      <c r="OTT135" s="91"/>
      <c r="OTU135" s="91"/>
      <c r="OTV135" s="91"/>
      <c r="OTW135" s="91"/>
      <c r="OTX135" s="91"/>
      <c r="OTY135" s="91"/>
      <c r="OTZ135" s="91"/>
      <c r="OUA135" s="91"/>
      <c r="OUB135" s="91"/>
      <c r="OUC135" s="91"/>
      <c r="OUD135" s="91"/>
      <c r="OUE135" s="91"/>
      <c r="OUF135" s="91"/>
      <c r="OUG135" s="91"/>
      <c r="OUH135" s="91"/>
      <c r="OUI135" s="91"/>
      <c r="OUJ135" s="91"/>
      <c r="OUK135" s="91"/>
      <c r="OUL135" s="91"/>
      <c r="OUM135" s="91"/>
      <c r="OUN135" s="91"/>
      <c r="OUO135" s="91"/>
      <c r="OUP135" s="91"/>
      <c r="OUQ135" s="91"/>
      <c r="OUR135" s="91"/>
      <c r="OUS135" s="91"/>
      <c r="OUT135" s="91"/>
      <c r="OUU135" s="91"/>
      <c r="OUV135" s="91"/>
      <c r="OUW135" s="91"/>
      <c r="OUX135" s="91"/>
      <c r="OUY135" s="91"/>
      <c r="OUZ135" s="91"/>
      <c r="OVA135" s="91"/>
      <c r="OVB135" s="91"/>
      <c r="OVC135" s="91"/>
      <c r="OVD135" s="91"/>
      <c r="OVE135" s="91"/>
      <c r="OVF135" s="91"/>
      <c r="OVG135" s="91"/>
      <c r="OVH135" s="91"/>
      <c r="OVI135" s="91"/>
      <c r="OVJ135" s="91"/>
      <c r="OVK135" s="91"/>
      <c r="OVL135" s="91"/>
      <c r="OVM135" s="91"/>
      <c r="OVN135" s="91"/>
      <c r="OVO135" s="91"/>
      <c r="OVP135" s="91"/>
      <c r="OVQ135" s="91"/>
      <c r="OVR135" s="91"/>
      <c r="OVS135" s="91"/>
      <c r="OVT135" s="91"/>
      <c r="OVU135" s="91"/>
      <c r="OVV135" s="91"/>
      <c r="OVW135" s="91"/>
      <c r="OVX135" s="91"/>
      <c r="OVY135" s="91"/>
      <c r="OVZ135" s="91"/>
      <c r="OWA135" s="91"/>
      <c r="OWB135" s="91"/>
      <c r="OWC135" s="91"/>
      <c r="OWD135" s="91"/>
      <c r="OWE135" s="91"/>
      <c r="OWF135" s="91"/>
      <c r="OWG135" s="91"/>
      <c r="OWH135" s="91"/>
      <c r="OWI135" s="91"/>
      <c r="OWJ135" s="91"/>
      <c r="OWK135" s="91"/>
      <c r="OWL135" s="91"/>
      <c r="OWM135" s="91"/>
      <c r="OWN135" s="91"/>
      <c r="OWO135" s="91"/>
      <c r="OWP135" s="91"/>
      <c r="OWQ135" s="91"/>
      <c r="OWR135" s="91"/>
      <c r="OWS135" s="91"/>
      <c r="OWT135" s="91"/>
      <c r="OWU135" s="91"/>
      <c r="OWV135" s="91"/>
      <c r="OWW135" s="91"/>
      <c r="OWX135" s="91"/>
      <c r="OWY135" s="91"/>
      <c r="OWZ135" s="91"/>
      <c r="OXA135" s="91"/>
      <c r="OXB135" s="91"/>
      <c r="OXC135" s="91"/>
      <c r="OXD135" s="91"/>
      <c r="OXE135" s="91"/>
      <c r="OXF135" s="91"/>
      <c r="OXG135" s="91"/>
      <c r="OXH135" s="91"/>
      <c r="OXI135" s="91"/>
      <c r="OXJ135" s="91"/>
      <c r="OXK135" s="91"/>
      <c r="OXL135" s="91"/>
      <c r="OXM135" s="91"/>
      <c r="OXN135" s="91"/>
      <c r="OXO135" s="91"/>
      <c r="OXP135" s="91"/>
      <c r="OXQ135" s="91"/>
      <c r="OXR135" s="91"/>
      <c r="OXS135" s="91"/>
      <c r="OXT135" s="91"/>
      <c r="OXU135" s="91"/>
      <c r="OXV135" s="91"/>
      <c r="OXW135" s="91"/>
      <c r="OXX135" s="91"/>
      <c r="OXY135" s="91"/>
      <c r="OXZ135" s="91"/>
      <c r="OYA135" s="91"/>
      <c r="OYB135" s="91"/>
      <c r="OYC135" s="91"/>
      <c r="OYD135" s="91"/>
      <c r="OYE135" s="91"/>
      <c r="OYF135" s="91"/>
      <c r="OYG135" s="91"/>
      <c r="OYH135" s="91"/>
      <c r="OYI135" s="91"/>
      <c r="OYJ135" s="91"/>
      <c r="OYK135" s="91"/>
      <c r="OYL135" s="91"/>
      <c r="OYM135" s="91"/>
      <c r="OYN135" s="91"/>
      <c r="OYO135" s="91"/>
      <c r="OYP135" s="91"/>
      <c r="OYQ135" s="91"/>
      <c r="OYR135" s="91"/>
      <c r="OYS135" s="91"/>
      <c r="OYT135" s="91"/>
      <c r="OYU135" s="91"/>
      <c r="OYV135" s="91"/>
      <c r="OYW135" s="91"/>
      <c r="OYX135" s="91"/>
      <c r="OYY135" s="91"/>
      <c r="OYZ135" s="91"/>
      <c r="OZA135" s="91"/>
      <c r="OZB135" s="91"/>
      <c r="OZC135" s="91"/>
      <c r="OZD135" s="91"/>
      <c r="OZE135" s="91"/>
      <c r="OZF135" s="91"/>
      <c r="OZG135" s="91"/>
      <c r="OZH135" s="91"/>
      <c r="OZI135" s="91"/>
      <c r="OZJ135" s="91"/>
      <c r="OZK135" s="91"/>
      <c r="OZL135" s="91"/>
      <c r="OZM135" s="91"/>
      <c r="OZN135" s="91"/>
      <c r="OZO135" s="91"/>
      <c r="OZP135" s="91"/>
      <c r="OZQ135" s="91"/>
      <c r="OZR135" s="91"/>
      <c r="OZS135" s="91"/>
      <c r="OZT135" s="91"/>
      <c r="OZU135" s="91"/>
      <c r="OZV135" s="91"/>
      <c r="OZW135" s="91"/>
      <c r="OZX135" s="91"/>
      <c r="OZY135" s="91"/>
      <c r="OZZ135" s="91"/>
      <c r="PAA135" s="91"/>
      <c r="PAB135" s="91"/>
      <c r="PAC135" s="91"/>
      <c r="PAD135" s="91"/>
      <c r="PAE135" s="91"/>
      <c r="PAF135" s="91"/>
      <c r="PAG135" s="91"/>
      <c r="PAH135" s="91"/>
      <c r="PAI135" s="91"/>
      <c r="PAJ135" s="91"/>
      <c r="PAK135" s="91"/>
      <c r="PAL135" s="91"/>
      <c r="PAM135" s="91"/>
      <c r="PAN135" s="91"/>
      <c r="PAO135" s="91"/>
      <c r="PAP135" s="91"/>
      <c r="PAQ135" s="91"/>
      <c r="PAR135" s="91"/>
      <c r="PAS135" s="91"/>
      <c r="PAT135" s="91"/>
      <c r="PAU135" s="91"/>
      <c r="PAV135" s="91"/>
      <c r="PAW135" s="91"/>
      <c r="PAX135" s="91"/>
      <c r="PAY135" s="91"/>
      <c r="PAZ135" s="91"/>
      <c r="PBA135" s="91"/>
      <c r="PBB135" s="91"/>
      <c r="PBC135" s="91"/>
      <c r="PBD135" s="91"/>
      <c r="PBE135" s="91"/>
      <c r="PBF135" s="91"/>
      <c r="PBG135" s="91"/>
      <c r="PBH135" s="91"/>
      <c r="PBI135" s="91"/>
      <c r="PBJ135" s="91"/>
      <c r="PBK135" s="91"/>
      <c r="PBL135" s="91"/>
      <c r="PBM135" s="91"/>
      <c r="PBN135" s="91"/>
      <c r="PBO135" s="91"/>
      <c r="PBP135" s="91"/>
      <c r="PBQ135" s="91"/>
      <c r="PBR135" s="91"/>
      <c r="PBS135" s="91"/>
      <c r="PBT135" s="91"/>
      <c r="PBU135" s="91"/>
      <c r="PBV135" s="91"/>
      <c r="PBW135" s="91"/>
      <c r="PBX135" s="91"/>
      <c r="PBY135" s="91"/>
      <c r="PBZ135" s="91"/>
      <c r="PCA135" s="91"/>
      <c r="PCB135" s="91"/>
      <c r="PCC135" s="91"/>
      <c r="PCD135" s="91"/>
      <c r="PCE135" s="91"/>
      <c r="PCF135" s="91"/>
      <c r="PCG135" s="91"/>
      <c r="PCH135" s="91"/>
      <c r="PCI135" s="91"/>
      <c r="PCJ135" s="91"/>
      <c r="PCK135" s="91"/>
      <c r="PCL135" s="91"/>
      <c r="PCM135" s="91"/>
      <c r="PCN135" s="91"/>
      <c r="PCO135" s="91"/>
      <c r="PCP135" s="91"/>
      <c r="PCQ135" s="91"/>
      <c r="PCR135" s="91"/>
      <c r="PCS135" s="91"/>
      <c r="PCT135" s="91"/>
      <c r="PCU135" s="91"/>
      <c r="PCV135" s="91"/>
      <c r="PCW135" s="91"/>
      <c r="PCX135" s="91"/>
      <c r="PCY135" s="91"/>
      <c r="PCZ135" s="91"/>
      <c r="PDA135" s="91"/>
      <c r="PDB135" s="91"/>
      <c r="PDC135" s="91"/>
      <c r="PDD135" s="91"/>
      <c r="PDE135" s="91"/>
      <c r="PDF135" s="91"/>
      <c r="PDG135" s="91"/>
      <c r="PDH135" s="91"/>
      <c r="PDI135" s="91"/>
      <c r="PDJ135" s="91"/>
      <c r="PDK135" s="91"/>
      <c r="PDL135" s="91"/>
      <c r="PDM135" s="91"/>
      <c r="PDN135" s="91"/>
      <c r="PDO135" s="91"/>
      <c r="PDP135" s="91"/>
      <c r="PDQ135" s="91"/>
      <c r="PDR135" s="91"/>
      <c r="PDS135" s="91"/>
      <c r="PDT135" s="91"/>
      <c r="PDU135" s="91"/>
      <c r="PDV135" s="91"/>
      <c r="PDW135" s="91"/>
      <c r="PDX135" s="91"/>
      <c r="PDY135" s="91"/>
      <c r="PDZ135" s="91"/>
      <c r="PEA135" s="91"/>
      <c r="PEB135" s="91"/>
      <c r="PEC135" s="91"/>
      <c r="PED135" s="91"/>
      <c r="PEE135" s="91"/>
      <c r="PEF135" s="91"/>
      <c r="PEG135" s="91"/>
      <c r="PEH135" s="91"/>
      <c r="PEI135" s="91"/>
      <c r="PEJ135" s="91"/>
      <c r="PEK135" s="91"/>
      <c r="PEL135" s="91"/>
      <c r="PEM135" s="91"/>
      <c r="PEN135" s="91"/>
      <c r="PEO135" s="91"/>
      <c r="PEP135" s="91"/>
      <c r="PEQ135" s="91"/>
      <c r="PER135" s="91"/>
      <c r="PES135" s="91"/>
      <c r="PET135" s="91"/>
      <c r="PEU135" s="91"/>
      <c r="PEV135" s="91"/>
      <c r="PEW135" s="91"/>
      <c r="PEX135" s="91"/>
      <c r="PEY135" s="91"/>
      <c r="PEZ135" s="91"/>
      <c r="PFA135" s="91"/>
      <c r="PFB135" s="91"/>
      <c r="PFC135" s="91"/>
      <c r="PFD135" s="91"/>
      <c r="PFE135" s="91"/>
      <c r="PFF135" s="91"/>
      <c r="PFG135" s="91"/>
      <c r="PFH135" s="91"/>
      <c r="PFI135" s="91"/>
      <c r="PFJ135" s="91"/>
      <c r="PFK135" s="91"/>
      <c r="PFL135" s="91"/>
      <c r="PFM135" s="91"/>
      <c r="PFN135" s="91"/>
      <c r="PFO135" s="91"/>
      <c r="PFP135" s="91"/>
      <c r="PFQ135" s="91"/>
      <c r="PFR135" s="91"/>
      <c r="PFS135" s="91"/>
      <c r="PFT135" s="91"/>
      <c r="PFU135" s="91"/>
      <c r="PFV135" s="91"/>
      <c r="PFW135" s="91"/>
      <c r="PFX135" s="91"/>
      <c r="PFY135" s="91"/>
      <c r="PFZ135" s="91"/>
      <c r="PGA135" s="91"/>
      <c r="PGB135" s="91"/>
      <c r="PGC135" s="91"/>
      <c r="PGD135" s="91"/>
      <c r="PGE135" s="91"/>
      <c r="PGF135" s="91"/>
      <c r="PGG135" s="91"/>
      <c r="PGH135" s="91"/>
      <c r="PGI135" s="91"/>
      <c r="PGJ135" s="91"/>
      <c r="PGK135" s="91"/>
      <c r="PGL135" s="91"/>
      <c r="PGM135" s="91"/>
      <c r="PGN135" s="91"/>
      <c r="PGO135" s="91"/>
      <c r="PGP135" s="91"/>
      <c r="PGQ135" s="91"/>
      <c r="PGR135" s="91"/>
      <c r="PGS135" s="91"/>
      <c r="PGT135" s="91"/>
      <c r="PGU135" s="91"/>
      <c r="PGV135" s="91"/>
      <c r="PGW135" s="91"/>
      <c r="PGX135" s="91"/>
      <c r="PGY135" s="91"/>
      <c r="PGZ135" s="91"/>
      <c r="PHA135" s="91"/>
      <c r="PHB135" s="91"/>
      <c r="PHC135" s="91"/>
      <c r="PHD135" s="91"/>
      <c r="PHE135" s="91"/>
      <c r="PHF135" s="91"/>
      <c r="PHG135" s="91"/>
      <c r="PHH135" s="91"/>
      <c r="PHI135" s="91"/>
      <c r="PHJ135" s="91"/>
      <c r="PHK135" s="91"/>
      <c r="PHL135" s="91"/>
      <c r="PHM135" s="91"/>
      <c r="PHN135" s="91"/>
      <c r="PHO135" s="91"/>
      <c r="PHP135" s="91"/>
      <c r="PHQ135" s="91"/>
      <c r="PHR135" s="91"/>
      <c r="PHS135" s="91"/>
      <c r="PHT135" s="91"/>
      <c r="PHU135" s="91"/>
      <c r="PHV135" s="91"/>
      <c r="PHW135" s="91"/>
      <c r="PHX135" s="91"/>
      <c r="PHY135" s="91"/>
      <c r="PHZ135" s="91"/>
      <c r="PIA135" s="91"/>
      <c r="PIB135" s="91"/>
      <c r="PIC135" s="91"/>
      <c r="PID135" s="91"/>
      <c r="PIE135" s="91"/>
      <c r="PIF135" s="91"/>
      <c r="PIG135" s="91"/>
      <c r="PIH135" s="91"/>
      <c r="PII135" s="91"/>
      <c r="PIJ135" s="91"/>
      <c r="PIK135" s="91"/>
      <c r="PIL135" s="91"/>
      <c r="PIM135" s="91"/>
      <c r="PIN135" s="91"/>
      <c r="PIO135" s="91"/>
      <c r="PIP135" s="91"/>
      <c r="PIQ135" s="91"/>
      <c r="PIR135" s="91"/>
      <c r="PIS135" s="91"/>
      <c r="PIT135" s="91"/>
      <c r="PIU135" s="91"/>
      <c r="PIV135" s="91"/>
      <c r="PIW135" s="91"/>
      <c r="PIX135" s="91"/>
      <c r="PIY135" s="91"/>
      <c r="PIZ135" s="91"/>
      <c r="PJA135" s="91"/>
      <c r="PJB135" s="91"/>
      <c r="PJC135" s="91"/>
      <c r="PJD135" s="91"/>
      <c r="PJE135" s="91"/>
      <c r="PJF135" s="91"/>
      <c r="PJG135" s="91"/>
      <c r="PJH135" s="91"/>
      <c r="PJI135" s="91"/>
      <c r="PJJ135" s="91"/>
      <c r="PJK135" s="91"/>
      <c r="PJL135" s="91"/>
      <c r="PJM135" s="91"/>
      <c r="PJN135" s="91"/>
      <c r="PJO135" s="91"/>
      <c r="PJP135" s="91"/>
      <c r="PJQ135" s="91"/>
      <c r="PJR135" s="91"/>
      <c r="PJS135" s="91"/>
      <c r="PJT135" s="91"/>
      <c r="PJU135" s="91"/>
      <c r="PJV135" s="91"/>
      <c r="PJW135" s="91"/>
      <c r="PJX135" s="91"/>
      <c r="PJY135" s="91"/>
      <c r="PJZ135" s="91"/>
      <c r="PKA135" s="91"/>
      <c r="PKB135" s="91"/>
      <c r="PKC135" s="91"/>
      <c r="PKD135" s="91"/>
      <c r="PKE135" s="91"/>
      <c r="PKF135" s="91"/>
      <c r="PKG135" s="91"/>
      <c r="PKH135" s="91"/>
      <c r="PKI135" s="91"/>
      <c r="PKJ135" s="91"/>
      <c r="PKK135" s="91"/>
      <c r="PKL135" s="91"/>
      <c r="PKM135" s="91"/>
      <c r="PKN135" s="91"/>
      <c r="PKO135" s="91"/>
      <c r="PKP135" s="91"/>
      <c r="PKQ135" s="91"/>
      <c r="PKR135" s="91"/>
      <c r="PKS135" s="91"/>
      <c r="PKT135" s="91"/>
      <c r="PKU135" s="91"/>
      <c r="PKV135" s="91"/>
      <c r="PKW135" s="91"/>
      <c r="PKX135" s="91"/>
      <c r="PKY135" s="91"/>
      <c r="PKZ135" s="91"/>
      <c r="PLA135" s="91"/>
      <c r="PLB135" s="91"/>
      <c r="PLC135" s="91"/>
      <c r="PLD135" s="91"/>
      <c r="PLE135" s="91"/>
      <c r="PLF135" s="91"/>
      <c r="PLG135" s="91"/>
      <c r="PLH135" s="91"/>
      <c r="PLI135" s="91"/>
      <c r="PLJ135" s="91"/>
      <c r="PLK135" s="91"/>
      <c r="PLL135" s="91"/>
      <c r="PLM135" s="91"/>
      <c r="PLN135" s="91"/>
      <c r="PLO135" s="91"/>
      <c r="PLP135" s="91"/>
      <c r="PLQ135" s="91"/>
      <c r="PLR135" s="91"/>
      <c r="PLS135" s="91"/>
      <c r="PLT135" s="91"/>
      <c r="PLU135" s="91"/>
      <c r="PLV135" s="91"/>
      <c r="PLW135" s="91"/>
      <c r="PLX135" s="91"/>
      <c r="PLY135" s="91"/>
      <c r="PLZ135" s="91"/>
      <c r="PMA135" s="91"/>
      <c r="PMB135" s="91"/>
      <c r="PMC135" s="91"/>
      <c r="PMD135" s="91"/>
      <c r="PME135" s="91"/>
      <c r="PMF135" s="91"/>
      <c r="PMG135" s="91"/>
      <c r="PMH135" s="91"/>
      <c r="PMI135" s="91"/>
      <c r="PMJ135" s="91"/>
      <c r="PMK135" s="91"/>
      <c r="PML135" s="91"/>
      <c r="PMM135" s="91"/>
      <c r="PMN135" s="91"/>
      <c r="PMO135" s="91"/>
      <c r="PMP135" s="91"/>
      <c r="PMQ135" s="91"/>
      <c r="PMR135" s="91"/>
      <c r="PMS135" s="91"/>
      <c r="PMT135" s="91"/>
      <c r="PMU135" s="91"/>
      <c r="PMV135" s="91"/>
      <c r="PMW135" s="91"/>
      <c r="PMX135" s="91"/>
      <c r="PMY135" s="91"/>
      <c r="PMZ135" s="91"/>
      <c r="PNA135" s="91"/>
      <c r="PNB135" s="91"/>
      <c r="PNC135" s="91"/>
      <c r="PND135" s="91"/>
      <c r="PNE135" s="91"/>
      <c r="PNF135" s="91"/>
      <c r="PNG135" s="91"/>
      <c r="PNH135" s="91"/>
      <c r="PNI135" s="91"/>
      <c r="PNJ135" s="91"/>
      <c r="PNK135" s="91"/>
      <c r="PNL135" s="91"/>
      <c r="PNM135" s="91"/>
      <c r="PNN135" s="91"/>
      <c r="PNO135" s="91"/>
      <c r="PNP135" s="91"/>
      <c r="PNQ135" s="91"/>
      <c r="PNR135" s="91"/>
      <c r="PNS135" s="91"/>
      <c r="PNT135" s="91"/>
      <c r="PNU135" s="91"/>
      <c r="PNV135" s="91"/>
      <c r="PNW135" s="91"/>
      <c r="PNX135" s="91"/>
      <c r="PNY135" s="91"/>
      <c r="PNZ135" s="91"/>
      <c r="POA135" s="91"/>
      <c r="POB135" s="91"/>
      <c r="POC135" s="91"/>
      <c r="POD135" s="91"/>
      <c r="POE135" s="91"/>
      <c r="POF135" s="91"/>
      <c r="POG135" s="91"/>
      <c r="POH135" s="91"/>
      <c r="POI135" s="91"/>
      <c r="POJ135" s="91"/>
      <c r="POK135" s="91"/>
      <c r="POL135" s="91"/>
      <c r="POM135" s="91"/>
      <c r="PON135" s="91"/>
      <c r="POO135" s="91"/>
      <c r="POP135" s="91"/>
      <c r="POQ135" s="91"/>
      <c r="POR135" s="91"/>
      <c r="POS135" s="91"/>
      <c r="POT135" s="91"/>
      <c r="POU135" s="91"/>
      <c r="POV135" s="91"/>
      <c r="POW135" s="91"/>
      <c r="POX135" s="91"/>
      <c r="POY135" s="91"/>
      <c r="POZ135" s="91"/>
      <c r="PPA135" s="91"/>
      <c r="PPB135" s="91"/>
      <c r="PPC135" s="91"/>
      <c r="PPD135" s="91"/>
      <c r="PPE135" s="91"/>
      <c r="PPF135" s="91"/>
      <c r="PPG135" s="91"/>
      <c r="PPH135" s="91"/>
      <c r="PPI135" s="91"/>
      <c r="PPJ135" s="91"/>
      <c r="PPK135" s="91"/>
      <c r="PPL135" s="91"/>
      <c r="PPM135" s="91"/>
      <c r="PPN135" s="91"/>
      <c r="PPO135" s="91"/>
      <c r="PPP135" s="91"/>
      <c r="PPQ135" s="91"/>
      <c r="PPR135" s="91"/>
      <c r="PPS135" s="91"/>
      <c r="PPT135" s="91"/>
      <c r="PPU135" s="91"/>
      <c r="PPV135" s="91"/>
      <c r="PPW135" s="91"/>
      <c r="PPX135" s="91"/>
      <c r="PPY135" s="91"/>
      <c r="PPZ135" s="91"/>
      <c r="PQA135" s="91"/>
      <c r="PQB135" s="91"/>
      <c r="PQC135" s="91"/>
      <c r="PQD135" s="91"/>
      <c r="PQE135" s="91"/>
      <c r="PQF135" s="91"/>
      <c r="PQG135" s="91"/>
      <c r="PQH135" s="91"/>
      <c r="PQI135" s="91"/>
      <c r="PQJ135" s="91"/>
      <c r="PQK135" s="91"/>
      <c r="PQL135" s="91"/>
      <c r="PQM135" s="91"/>
      <c r="PQN135" s="91"/>
      <c r="PQO135" s="91"/>
      <c r="PQP135" s="91"/>
      <c r="PQQ135" s="91"/>
      <c r="PQR135" s="91"/>
      <c r="PQS135" s="91"/>
      <c r="PQT135" s="91"/>
      <c r="PQU135" s="91"/>
      <c r="PQV135" s="91"/>
      <c r="PQW135" s="91"/>
      <c r="PQX135" s="91"/>
      <c r="PQY135" s="91"/>
      <c r="PQZ135" s="91"/>
      <c r="PRA135" s="91"/>
      <c r="PRB135" s="91"/>
      <c r="PRC135" s="91"/>
      <c r="PRD135" s="91"/>
      <c r="PRE135" s="91"/>
      <c r="PRF135" s="91"/>
      <c r="PRG135" s="91"/>
      <c r="PRH135" s="91"/>
      <c r="PRI135" s="91"/>
      <c r="PRJ135" s="91"/>
      <c r="PRK135" s="91"/>
      <c r="PRL135" s="91"/>
      <c r="PRM135" s="91"/>
      <c r="PRN135" s="91"/>
      <c r="PRO135" s="91"/>
      <c r="PRP135" s="91"/>
      <c r="PRQ135" s="91"/>
      <c r="PRR135" s="91"/>
      <c r="PRS135" s="91"/>
      <c r="PRT135" s="91"/>
      <c r="PRU135" s="91"/>
      <c r="PRV135" s="91"/>
      <c r="PRW135" s="91"/>
      <c r="PRX135" s="91"/>
      <c r="PRY135" s="91"/>
      <c r="PRZ135" s="91"/>
      <c r="PSA135" s="91"/>
      <c r="PSB135" s="91"/>
      <c r="PSC135" s="91"/>
      <c r="PSD135" s="91"/>
      <c r="PSE135" s="91"/>
      <c r="PSF135" s="91"/>
      <c r="PSG135" s="91"/>
      <c r="PSH135" s="91"/>
      <c r="PSI135" s="91"/>
      <c r="PSJ135" s="91"/>
      <c r="PSK135" s="91"/>
      <c r="PSL135" s="91"/>
      <c r="PSM135" s="91"/>
      <c r="PSN135" s="91"/>
      <c r="PSO135" s="91"/>
      <c r="PSP135" s="91"/>
      <c r="PSQ135" s="91"/>
      <c r="PSR135" s="91"/>
      <c r="PSS135" s="91"/>
      <c r="PST135" s="91"/>
      <c r="PSU135" s="91"/>
      <c r="PSV135" s="91"/>
      <c r="PSW135" s="91"/>
      <c r="PSX135" s="91"/>
      <c r="PSY135" s="91"/>
      <c r="PSZ135" s="91"/>
      <c r="PTA135" s="91"/>
      <c r="PTB135" s="91"/>
      <c r="PTC135" s="91"/>
      <c r="PTD135" s="91"/>
      <c r="PTE135" s="91"/>
      <c r="PTF135" s="91"/>
      <c r="PTG135" s="91"/>
      <c r="PTH135" s="91"/>
      <c r="PTI135" s="91"/>
      <c r="PTJ135" s="91"/>
      <c r="PTK135" s="91"/>
      <c r="PTL135" s="91"/>
      <c r="PTM135" s="91"/>
      <c r="PTN135" s="91"/>
      <c r="PTO135" s="91"/>
      <c r="PTP135" s="91"/>
      <c r="PTQ135" s="91"/>
      <c r="PTR135" s="91"/>
      <c r="PTS135" s="91"/>
      <c r="PTT135" s="91"/>
      <c r="PTU135" s="91"/>
      <c r="PTV135" s="91"/>
      <c r="PTW135" s="91"/>
      <c r="PTX135" s="91"/>
      <c r="PTY135" s="91"/>
      <c r="PTZ135" s="91"/>
      <c r="PUA135" s="91"/>
      <c r="PUB135" s="91"/>
      <c r="PUC135" s="91"/>
      <c r="PUD135" s="91"/>
      <c r="PUE135" s="91"/>
      <c r="PUF135" s="91"/>
      <c r="PUG135" s="91"/>
      <c r="PUH135" s="91"/>
      <c r="PUI135" s="91"/>
      <c r="PUJ135" s="91"/>
      <c r="PUK135" s="91"/>
      <c r="PUL135" s="91"/>
      <c r="PUM135" s="91"/>
      <c r="PUN135" s="91"/>
      <c r="PUO135" s="91"/>
      <c r="PUP135" s="91"/>
      <c r="PUQ135" s="91"/>
      <c r="PUR135" s="91"/>
      <c r="PUS135" s="91"/>
      <c r="PUT135" s="91"/>
      <c r="PUU135" s="91"/>
      <c r="PUV135" s="91"/>
      <c r="PUW135" s="91"/>
      <c r="PUX135" s="91"/>
      <c r="PUY135" s="91"/>
      <c r="PUZ135" s="91"/>
      <c r="PVA135" s="91"/>
      <c r="PVB135" s="91"/>
      <c r="PVC135" s="91"/>
      <c r="PVD135" s="91"/>
      <c r="PVE135" s="91"/>
      <c r="PVF135" s="91"/>
      <c r="PVG135" s="91"/>
      <c r="PVH135" s="91"/>
      <c r="PVI135" s="91"/>
      <c r="PVJ135" s="91"/>
      <c r="PVK135" s="91"/>
      <c r="PVL135" s="91"/>
      <c r="PVM135" s="91"/>
      <c r="PVN135" s="91"/>
      <c r="PVO135" s="91"/>
      <c r="PVP135" s="91"/>
      <c r="PVQ135" s="91"/>
      <c r="PVR135" s="91"/>
      <c r="PVS135" s="91"/>
      <c r="PVT135" s="91"/>
      <c r="PVU135" s="91"/>
      <c r="PVV135" s="91"/>
      <c r="PVW135" s="91"/>
      <c r="PVX135" s="91"/>
      <c r="PVY135" s="91"/>
      <c r="PVZ135" s="91"/>
      <c r="PWA135" s="91"/>
      <c r="PWB135" s="91"/>
      <c r="PWC135" s="91"/>
      <c r="PWD135" s="91"/>
      <c r="PWE135" s="91"/>
      <c r="PWF135" s="91"/>
      <c r="PWG135" s="91"/>
      <c r="PWH135" s="91"/>
      <c r="PWI135" s="91"/>
      <c r="PWJ135" s="91"/>
      <c r="PWK135" s="91"/>
      <c r="PWL135" s="91"/>
      <c r="PWM135" s="91"/>
      <c r="PWN135" s="91"/>
      <c r="PWO135" s="91"/>
      <c r="PWP135" s="91"/>
      <c r="PWQ135" s="91"/>
      <c r="PWR135" s="91"/>
      <c r="PWS135" s="91"/>
      <c r="PWT135" s="91"/>
      <c r="PWU135" s="91"/>
      <c r="PWV135" s="91"/>
      <c r="PWW135" s="91"/>
      <c r="PWX135" s="91"/>
      <c r="PWY135" s="91"/>
      <c r="PWZ135" s="91"/>
      <c r="PXA135" s="91"/>
      <c r="PXB135" s="91"/>
      <c r="PXC135" s="91"/>
      <c r="PXD135" s="91"/>
      <c r="PXE135" s="91"/>
      <c r="PXF135" s="91"/>
      <c r="PXG135" s="91"/>
      <c r="PXH135" s="91"/>
      <c r="PXI135" s="91"/>
      <c r="PXJ135" s="91"/>
      <c r="PXK135" s="91"/>
      <c r="PXL135" s="91"/>
      <c r="PXM135" s="91"/>
      <c r="PXN135" s="91"/>
      <c r="PXO135" s="91"/>
      <c r="PXP135" s="91"/>
      <c r="PXQ135" s="91"/>
      <c r="PXR135" s="91"/>
      <c r="PXS135" s="91"/>
      <c r="PXT135" s="91"/>
      <c r="PXU135" s="91"/>
      <c r="PXV135" s="91"/>
      <c r="PXW135" s="91"/>
      <c r="PXX135" s="91"/>
      <c r="PXY135" s="91"/>
      <c r="PXZ135" s="91"/>
      <c r="PYA135" s="91"/>
      <c r="PYB135" s="91"/>
      <c r="PYC135" s="91"/>
      <c r="PYD135" s="91"/>
      <c r="PYE135" s="91"/>
      <c r="PYF135" s="91"/>
      <c r="PYG135" s="91"/>
      <c r="PYH135" s="91"/>
      <c r="PYI135" s="91"/>
      <c r="PYJ135" s="91"/>
      <c r="PYK135" s="91"/>
      <c r="PYL135" s="91"/>
      <c r="PYM135" s="91"/>
      <c r="PYN135" s="91"/>
      <c r="PYO135" s="91"/>
      <c r="PYP135" s="91"/>
      <c r="PYQ135" s="91"/>
      <c r="PYR135" s="91"/>
      <c r="PYS135" s="91"/>
      <c r="PYT135" s="91"/>
      <c r="PYU135" s="91"/>
      <c r="PYV135" s="91"/>
      <c r="PYW135" s="91"/>
      <c r="PYX135" s="91"/>
      <c r="PYY135" s="91"/>
      <c r="PYZ135" s="91"/>
      <c r="PZA135" s="91"/>
      <c r="PZB135" s="91"/>
      <c r="PZC135" s="91"/>
      <c r="PZD135" s="91"/>
      <c r="PZE135" s="91"/>
      <c r="PZF135" s="91"/>
      <c r="PZG135" s="91"/>
      <c r="PZH135" s="91"/>
      <c r="PZI135" s="91"/>
      <c r="PZJ135" s="91"/>
      <c r="PZK135" s="91"/>
      <c r="PZL135" s="91"/>
      <c r="PZM135" s="91"/>
      <c r="PZN135" s="91"/>
      <c r="PZO135" s="91"/>
      <c r="PZP135" s="91"/>
      <c r="PZQ135" s="91"/>
      <c r="PZR135" s="91"/>
      <c r="PZS135" s="91"/>
      <c r="PZT135" s="91"/>
      <c r="PZU135" s="91"/>
      <c r="PZV135" s="91"/>
      <c r="PZW135" s="91"/>
      <c r="PZX135" s="91"/>
      <c r="PZY135" s="91"/>
      <c r="PZZ135" s="91"/>
      <c r="QAA135" s="91"/>
      <c r="QAB135" s="91"/>
      <c r="QAC135" s="91"/>
      <c r="QAD135" s="91"/>
      <c r="QAE135" s="91"/>
      <c r="QAF135" s="91"/>
      <c r="QAG135" s="91"/>
      <c r="QAH135" s="91"/>
      <c r="QAI135" s="91"/>
      <c r="QAJ135" s="91"/>
      <c r="QAK135" s="91"/>
      <c r="QAL135" s="91"/>
      <c r="QAM135" s="91"/>
      <c r="QAN135" s="91"/>
      <c r="QAO135" s="91"/>
      <c r="QAP135" s="91"/>
      <c r="QAQ135" s="91"/>
      <c r="QAR135" s="91"/>
      <c r="QAS135" s="91"/>
      <c r="QAT135" s="91"/>
      <c r="QAU135" s="91"/>
      <c r="QAV135" s="91"/>
      <c r="QAW135" s="91"/>
      <c r="QAX135" s="91"/>
      <c r="QAY135" s="91"/>
      <c r="QAZ135" s="91"/>
      <c r="QBA135" s="91"/>
      <c r="QBB135" s="91"/>
      <c r="QBC135" s="91"/>
      <c r="QBD135" s="91"/>
      <c r="QBE135" s="91"/>
      <c r="QBF135" s="91"/>
      <c r="QBG135" s="91"/>
      <c r="QBH135" s="91"/>
      <c r="QBI135" s="91"/>
      <c r="QBJ135" s="91"/>
      <c r="QBK135" s="91"/>
      <c r="QBL135" s="91"/>
      <c r="QBM135" s="91"/>
      <c r="QBN135" s="91"/>
      <c r="QBO135" s="91"/>
      <c r="QBP135" s="91"/>
      <c r="QBQ135" s="91"/>
      <c r="QBR135" s="91"/>
      <c r="QBS135" s="91"/>
      <c r="QBT135" s="91"/>
      <c r="QBU135" s="91"/>
      <c r="QBV135" s="91"/>
      <c r="QBW135" s="91"/>
      <c r="QBX135" s="91"/>
      <c r="QBY135" s="91"/>
      <c r="QBZ135" s="91"/>
      <c r="QCA135" s="91"/>
      <c r="QCB135" s="91"/>
      <c r="QCC135" s="91"/>
      <c r="QCD135" s="91"/>
      <c r="QCE135" s="91"/>
      <c r="QCF135" s="91"/>
      <c r="QCG135" s="91"/>
      <c r="QCH135" s="91"/>
      <c r="QCI135" s="91"/>
      <c r="QCJ135" s="91"/>
      <c r="QCK135" s="91"/>
      <c r="QCL135" s="91"/>
      <c r="QCM135" s="91"/>
      <c r="QCN135" s="91"/>
      <c r="QCO135" s="91"/>
      <c r="QCP135" s="91"/>
      <c r="QCQ135" s="91"/>
      <c r="QCR135" s="91"/>
      <c r="QCS135" s="91"/>
      <c r="QCT135" s="91"/>
      <c r="QCU135" s="91"/>
      <c r="QCV135" s="91"/>
      <c r="QCW135" s="91"/>
      <c r="QCX135" s="91"/>
      <c r="QCY135" s="91"/>
      <c r="QCZ135" s="91"/>
      <c r="QDA135" s="91"/>
      <c r="QDB135" s="91"/>
      <c r="QDC135" s="91"/>
      <c r="QDD135" s="91"/>
      <c r="QDE135" s="91"/>
      <c r="QDF135" s="91"/>
      <c r="QDG135" s="91"/>
      <c r="QDH135" s="91"/>
      <c r="QDI135" s="91"/>
      <c r="QDJ135" s="91"/>
      <c r="QDK135" s="91"/>
      <c r="QDL135" s="91"/>
      <c r="QDM135" s="91"/>
      <c r="QDN135" s="91"/>
      <c r="QDO135" s="91"/>
      <c r="QDP135" s="91"/>
      <c r="QDQ135" s="91"/>
      <c r="QDR135" s="91"/>
      <c r="QDS135" s="91"/>
      <c r="QDT135" s="91"/>
      <c r="QDU135" s="91"/>
      <c r="QDV135" s="91"/>
      <c r="QDW135" s="91"/>
      <c r="QDX135" s="91"/>
      <c r="QDY135" s="91"/>
      <c r="QDZ135" s="91"/>
      <c r="QEA135" s="91"/>
      <c r="QEB135" s="91"/>
      <c r="QEC135" s="91"/>
      <c r="QED135" s="91"/>
      <c r="QEE135" s="91"/>
      <c r="QEF135" s="91"/>
      <c r="QEG135" s="91"/>
      <c r="QEH135" s="91"/>
      <c r="QEI135" s="91"/>
      <c r="QEJ135" s="91"/>
      <c r="QEK135" s="91"/>
      <c r="QEL135" s="91"/>
      <c r="QEM135" s="91"/>
      <c r="QEN135" s="91"/>
      <c r="QEO135" s="91"/>
      <c r="QEP135" s="91"/>
      <c r="QEQ135" s="91"/>
      <c r="QER135" s="91"/>
      <c r="QES135" s="91"/>
      <c r="QET135" s="91"/>
      <c r="QEU135" s="91"/>
      <c r="QEV135" s="91"/>
      <c r="QEW135" s="91"/>
      <c r="QEX135" s="91"/>
      <c r="QEY135" s="91"/>
      <c r="QEZ135" s="91"/>
      <c r="QFA135" s="91"/>
      <c r="QFB135" s="91"/>
      <c r="QFC135" s="91"/>
      <c r="QFD135" s="91"/>
      <c r="QFE135" s="91"/>
      <c r="QFF135" s="91"/>
      <c r="QFG135" s="91"/>
      <c r="QFH135" s="91"/>
      <c r="QFI135" s="91"/>
      <c r="QFJ135" s="91"/>
      <c r="QFK135" s="91"/>
      <c r="QFL135" s="91"/>
      <c r="QFM135" s="91"/>
      <c r="QFN135" s="91"/>
      <c r="QFO135" s="91"/>
      <c r="QFP135" s="91"/>
      <c r="QFQ135" s="91"/>
      <c r="QFR135" s="91"/>
      <c r="QFS135" s="91"/>
      <c r="QFT135" s="91"/>
      <c r="QFU135" s="91"/>
      <c r="QFV135" s="91"/>
      <c r="QFW135" s="91"/>
      <c r="QFX135" s="91"/>
      <c r="QFY135" s="91"/>
      <c r="QFZ135" s="91"/>
      <c r="QGA135" s="91"/>
      <c r="QGB135" s="91"/>
      <c r="QGC135" s="91"/>
      <c r="QGD135" s="91"/>
      <c r="QGE135" s="91"/>
      <c r="QGF135" s="91"/>
      <c r="QGG135" s="91"/>
      <c r="QGH135" s="91"/>
      <c r="QGI135" s="91"/>
      <c r="QGJ135" s="91"/>
      <c r="QGK135" s="91"/>
      <c r="QGL135" s="91"/>
      <c r="QGM135" s="91"/>
      <c r="QGN135" s="91"/>
      <c r="QGO135" s="91"/>
      <c r="QGP135" s="91"/>
      <c r="QGQ135" s="91"/>
      <c r="QGR135" s="91"/>
      <c r="QGS135" s="91"/>
      <c r="QGT135" s="91"/>
      <c r="QGU135" s="91"/>
      <c r="QGV135" s="91"/>
      <c r="QGW135" s="91"/>
      <c r="QGX135" s="91"/>
      <c r="QGY135" s="91"/>
      <c r="QGZ135" s="91"/>
      <c r="QHA135" s="91"/>
      <c r="QHB135" s="91"/>
      <c r="QHC135" s="91"/>
      <c r="QHD135" s="91"/>
      <c r="QHE135" s="91"/>
      <c r="QHF135" s="91"/>
      <c r="QHG135" s="91"/>
      <c r="QHH135" s="91"/>
      <c r="QHI135" s="91"/>
      <c r="QHJ135" s="91"/>
      <c r="QHK135" s="91"/>
      <c r="QHL135" s="91"/>
      <c r="QHM135" s="91"/>
      <c r="QHN135" s="91"/>
      <c r="QHO135" s="91"/>
      <c r="QHP135" s="91"/>
      <c r="QHQ135" s="91"/>
      <c r="QHR135" s="91"/>
      <c r="QHS135" s="91"/>
      <c r="QHT135" s="91"/>
      <c r="QHU135" s="91"/>
      <c r="QHV135" s="91"/>
      <c r="QHW135" s="91"/>
      <c r="QHX135" s="91"/>
      <c r="QHY135" s="91"/>
      <c r="QHZ135" s="91"/>
      <c r="QIA135" s="91"/>
      <c r="QIB135" s="91"/>
      <c r="QIC135" s="91"/>
      <c r="QID135" s="91"/>
      <c r="QIE135" s="91"/>
      <c r="QIF135" s="91"/>
      <c r="QIG135" s="91"/>
      <c r="QIH135" s="91"/>
      <c r="QII135" s="91"/>
      <c r="QIJ135" s="91"/>
      <c r="QIK135" s="91"/>
      <c r="QIL135" s="91"/>
      <c r="QIM135" s="91"/>
      <c r="QIN135" s="91"/>
      <c r="QIO135" s="91"/>
      <c r="QIP135" s="91"/>
      <c r="QIQ135" s="91"/>
      <c r="QIR135" s="91"/>
      <c r="QIS135" s="91"/>
      <c r="QIT135" s="91"/>
      <c r="QIU135" s="91"/>
      <c r="QIV135" s="91"/>
      <c r="QIW135" s="91"/>
      <c r="QIX135" s="91"/>
      <c r="QIY135" s="91"/>
      <c r="QIZ135" s="91"/>
      <c r="QJA135" s="91"/>
      <c r="QJB135" s="91"/>
      <c r="QJC135" s="91"/>
      <c r="QJD135" s="91"/>
      <c r="QJE135" s="91"/>
      <c r="QJF135" s="91"/>
      <c r="QJG135" s="91"/>
      <c r="QJH135" s="91"/>
      <c r="QJI135" s="91"/>
      <c r="QJJ135" s="91"/>
      <c r="QJK135" s="91"/>
      <c r="QJL135" s="91"/>
      <c r="QJM135" s="91"/>
      <c r="QJN135" s="91"/>
      <c r="QJO135" s="91"/>
      <c r="QJP135" s="91"/>
      <c r="QJQ135" s="91"/>
      <c r="QJR135" s="91"/>
      <c r="QJS135" s="91"/>
      <c r="QJT135" s="91"/>
      <c r="QJU135" s="91"/>
      <c r="QJV135" s="91"/>
      <c r="QJW135" s="91"/>
      <c r="QJX135" s="91"/>
      <c r="QJY135" s="91"/>
      <c r="QJZ135" s="91"/>
      <c r="QKA135" s="91"/>
      <c r="QKB135" s="91"/>
      <c r="QKC135" s="91"/>
      <c r="QKD135" s="91"/>
      <c r="QKE135" s="91"/>
      <c r="QKF135" s="91"/>
      <c r="QKG135" s="91"/>
      <c r="QKH135" s="91"/>
      <c r="QKI135" s="91"/>
      <c r="QKJ135" s="91"/>
      <c r="QKK135" s="91"/>
      <c r="QKL135" s="91"/>
      <c r="QKM135" s="91"/>
      <c r="QKN135" s="91"/>
      <c r="QKO135" s="91"/>
      <c r="QKP135" s="91"/>
      <c r="QKQ135" s="91"/>
      <c r="QKR135" s="91"/>
      <c r="QKS135" s="91"/>
      <c r="QKT135" s="91"/>
      <c r="QKU135" s="91"/>
      <c r="QKV135" s="91"/>
      <c r="QKW135" s="91"/>
      <c r="QKX135" s="91"/>
      <c r="QKY135" s="91"/>
      <c r="QKZ135" s="91"/>
      <c r="QLA135" s="91"/>
      <c r="QLB135" s="91"/>
      <c r="QLC135" s="91"/>
      <c r="QLD135" s="91"/>
      <c r="QLE135" s="91"/>
      <c r="QLF135" s="91"/>
      <c r="QLG135" s="91"/>
      <c r="QLH135" s="91"/>
      <c r="QLI135" s="91"/>
      <c r="QLJ135" s="91"/>
      <c r="QLK135" s="91"/>
      <c r="QLL135" s="91"/>
      <c r="QLM135" s="91"/>
      <c r="QLN135" s="91"/>
      <c r="QLO135" s="91"/>
      <c r="QLP135" s="91"/>
      <c r="QLQ135" s="91"/>
      <c r="QLR135" s="91"/>
      <c r="QLS135" s="91"/>
      <c r="QLT135" s="91"/>
      <c r="QLU135" s="91"/>
      <c r="QLV135" s="91"/>
      <c r="QLW135" s="91"/>
      <c r="QLX135" s="91"/>
      <c r="QLY135" s="91"/>
      <c r="QLZ135" s="91"/>
      <c r="QMA135" s="91"/>
      <c r="QMB135" s="91"/>
      <c r="QMC135" s="91"/>
      <c r="QMD135" s="91"/>
      <c r="QME135" s="91"/>
      <c r="QMF135" s="91"/>
      <c r="QMG135" s="91"/>
      <c r="QMH135" s="91"/>
      <c r="QMI135" s="91"/>
      <c r="QMJ135" s="91"/>
      <c r="QMK135" s="91"/>
      <c r="QML135" s="91"/>
      <c r="QMM135" s="91"/>
      <c r="QMN135" s="91"/>
      <c r="QMO135" s="91"/>
      <c r="QMP135" s="91"/>
      <c r="QMQ135" s="91"/>
      <c r="QMR135" s="91"/>
      <c r="QMS135" s="91"/>
      <c r="QMT135" s="91"/>
      <c r="QMU135" s="91"/>
      <c r="QMV135" s="91"/>
      <c r="QMW135" s="91"/>
      <c r="QMX135" s="91"/>
      <c r="QMY135" s="91"/>
      <c r="QMZ135" s="91"/>
      <c r="QNA135" s="91"/>
      <c r="QNB135" s="91"/>
      <c r="QNC135" s="91"/>
      <c r="QND135" s="91"/>
      <c r="QNE135" s="91"/>
      <c r="QNF135" s="91"/>
      <c r="QNG135" s="91"/>
      <c r="QNH135" s="91"/>
      <c r="QNI135" s="91"/>
      <c r="QNJ135" s="91"/>
      <c r="QNK135" s="91"/>
      <c r="QNL135" s="91"/>
      <c r="QNM135" s="91"/>
      <c r="QNN135" s="91"/>
      <c r="QNO135" s="91"/>
      <c r="QNP135" s="91"/>
      <c r="QNQ135" s="91"/>
      <c r="QNR135" s="91"/>
      <c r="QNS135" s="91"/>
      <c r="QNT135" s="91"/>
      <c r="QNU135" s="91"/>
      <c r="QNV135" s="91"/>
      <c r="QNW135" s="91"/>
      <c r="QNX135" s="91"/>
      <c r="QNY135" s="91"/>
      <c r="QNZ135" s="91"/>
      <c r="QOA135" s="91"/>
      <c r="QOB135" s="91"/>
      <c r="QOC135" s="91"/>
      <c r="QOD135" s="91"/>
      <c r="QOE135" s="91"/>
      <c r="QOF135" s="91"/>
      <c r="QOG135" s="91"/>
      <c r="QOH135" s="91"/>
      <c r="QOI135" s="91"/>
      <c r="QOJ135" s="91"/>
      <c r="QOK135" s="91"/>
      <c r="QOL135" s="91"/>
      <c r="QOM135" s="91"/>
      <c r="QON135" s="91"/>
      <c r="QOO135" s="91"/>
      <c r="QOP135" s="91"/>
      <c r="QOQ135" s="91"/>
      <c r="QOR135" s="91"/>
      <c r="QOS135" s="91"/>
      <c r="QOT135" s="91"/>
      <c r="QOU135" s="91"/>
      <c r="QOV135" s="91"/>
      <c r="QOW135" s="91"/>
      <c r="QOX135" s="91"/>
      <c r="QOY135" s="91"/>
      <c r="QOZ135" s="91"/>
      <c r="QPA135" s="91"/>
      <c r="QPB135" s="91"/>
      <c r="QPC135" s="91"/>
      <c r="QPD135" s="91"/>
      <c r="QPE135" s="91"/>
      <c r="QPF135" s="91"/>
      <c r="QPG135" s="91"/>
      <c r="QPH135" s="91"/>
      <c r="QPI135" s="91"/>
      <c r="QPJ135" s="91"/>
      <c r="QPK135" s="91"/>
      <c r="QPL135" s="91"/>
      <c r="QPM135" s="91"/>
      <c r="QPN135" s="91"/>
      <c r="QPO135" s="91"/>
      <c r="QPP135" s="91"/>
      <c r="QPQ135" s="91"/>
      <c r="QPR135" s="91"/>
      <c r="QPS135" s="91"/>
      <c r="QPT135" s="91"/>
      <c r="QPU135" s="91"/>
      <c r="QPV135" s="91"/>
      <c r="QPW135" s="91"/>
      <c r="QPX135" s="91"/>
      <c r="QPY135" s="91"/>
      <c r="QPZ135" s="91"/>
      <c r="QQA135" s="91"/>
      <c r="QQB135" s="91"/>
      <c r="QQC135" s="91"/>
      <c r="QQD135" s="91"/>
      <c r="QQE135" s="91"/>
      <c r="QQF135" s="91"/>
      <c r="QQG135" s="91"/>
      <c r="QQH135" s="91"/>
      <c r="QQI135" s="91"/>
      <c r="QQJ135" s="91"/>
      <c r="QQK135" s="91"/>
      <c r="QQL135" s="91"/>
      <c r="QQM135" s="91"/>
      <c r="QQN135" s="91"/>
      <c r="QQO135" s="91"/>
      <c r="QQP135" s="91"/>
      <c r="QQQ135" s="91"/>
      <c r="QQR135" s="91"/>
      <c r="QQS135" s="91"/>
      <c r="QQT135" s="91"/>
      <c r="QQU135" s="91"/>
      <c r="QQV135" s="91"/>
      <c r="QQW135" s="91"/>
      <c r="QQX135" s="91"/>
      <c r="QQY135" s="91"/>
      <c r="QQZ135" s="91"/>
      <c r="QRA135" s="91"/>
      <c r="QRB135" s="91"/>
      <c r="QRC135" s="91"/>
      <c r="QRD135" s="91"/>
      <c r="QRE135" s="91"/>
      <c r="QRF135" s="91"/>
      <c r="QRG135" s="91"/>
      <c r="QRH135" s="91"/>
      <c r="QRI135" s="91"/>
      <c r="QRJ135" s="91"/>
      <c r="QRK135" s="91"/>
      <c r="QRL135" s="91"/>
      <c r="QRM135" s="91"/>
      <c r="QRN135" s="91"/>
      <c r="QRO135" s="91"/>
      <c r="QRP135" s="91"/>
      <c r="QRQ135" s="91"/>
      <c r="QRR135" s="91"/>
      <c r="QRS135" s="91"/>
      <c r="QRT135" s="91"/>
      <c r="QRU135" s="91"/>
      <c r="QRV135" s="91"/>
      <c r="QRW135" s="91"/>
      <c r="QRX135" s="91"/>
      <c r="QRY135" s="91"/>
      <c r="QRZ135" s="91"/>
      <c r="QSA135" s="91"/>
      <c r="QSB135" s="91"/>
      <c r="QSC135" s="91"/>
      <c r="QSD135" s="91"/>
      <c r="QSE135" s="91"/>
      <c r="QSF135" s="91"/>
      <c r="QSG135" s="91"/>
      <c r="QSH135" s="91"/>
      <c r="QSI135" s="91"/>
      <c r="QSJ135" s="91"/>
      <c r="QSK135" s="91"/>
      <c r="QSL135" s="91"/>
      <c r="QSM135" s="91"/>
      <c r="QSN135" s="91"/>
      <c r="QSO135" s="91"/>
      <c r="QSP135" s="91"/>
      <c r="QSQ135" s="91"/>
      <c r="QSR135" s="91"/>
      <c r="QSS135" s="91"/>
      <c r="QST135" s="91"/>
      <c r="QSU135" s="91"/>
      <c r="QSV135" s="91"/>
      <c r="QSW135" s="91"/>
      <c r="QSX135" s="91"/>
      <c r="QSY135" s="91"/>
      <c r="QSZ135" s="91"/>
      <c r="QTA135" s="91"/>
      <c r="QTB135" s="91"/>
      <c r="QTC135" s="91"/>
      <c r="QTD135" s="91"/>
      <c r="QTE135" s="91"/>
      <c r="QTF135" s="91"/>
      <c r="QTG135" s="91"/>
      <c r="QTH135" s="91"/>
      <c r="QTI135" s="91"/>
      <c r="QTJ135" s="91"/>
      <c r="QTK135" s="91"/>
      <c r="QTL135" s="91"/>
      <c r="QTM135" s="91"/>
      <c r="QTN135" s="91"/>
      <c r="QTO135" s="91"/>
      <c r="QTP135" s="91"/>
      <c r="QTQ135" s="91"/>
      <c r="QTR135" s="91"/>
      <c r="QTS135" s="91"/>
      <c r="QTT135" s="91"/>
      <c r="QTU135" s="91"/>
      <c r="QTV135" s="91"/>
      <c r="QTW135" s="91"/>
      <c r="QTX135" s="91"/>
      <c r="QTY135" s="91"/>
      <c r="QTZ135" s="91"/>
      <c r="QUA135" s="91"/>
      <c r="QUB135" s="91"/>
      <c r="QUC135" s="91"/>
      <c r="QUD135" s="91"/>
      <c r="QUE135" s="91"/>
      <c r="QUF135" s="91"/>
      <c r="QUG135" s="91"/>
      <c r="QUH135" s="91"/>
      <c r="QUI135" s="91"/>
      <c r="QUJ135" s="91"/>
      <c r="QUK135" s="91"/>
      <c r="QUL135" s="91"/>
      <c r="QUM135" s="91"/>
      <c r="QUN135" s="91"/>
      <c r="QUO135" s="91"/>
      <c r="QUP135" s="91"/>
      <c r="QUQ135" s="91"/>
      <c r="QUR135" s="91"/>
      <c r="QUS135" s="91"/>
      <c r="QUT135" s="91"/>
      <c r="QUU135" s="91"/>
      <c r="QUV135" s="91"/>
      <c r="QUW135" s="91"/>
      <c r="QUX135" s="91"/>
      <c r="QUY135" s="91"/>
      <c r="QUZ135" s="91"/>
      <c r="QVA135" s="91"/>
      <c r="QVB135" s="91"/>
      <c r="QVC135" s="91"/>
      <c r="QVD135" s="91"/>
      <c r="QVE135" s="91"/>
      <c r="QVF135" s="91"/>
      <c r="QVG135" s="91"/>
      <c r="QVH135" s="91"/>
      <c r="QVI135" s="91"/>
      <c r="QVJ135" s="91"/>
      <c r="QVK135" s="91"/>
      <c r="QVL135" s="91"/>
      <c r="QVM135" s="91"/>
      <c r="QVN135" s="91"/>
      <c r="QVO135" s="91"/>
      <c r="QVP135" s="91"/>
      <c r="QVQ135" s="91"/>
      <c r="QVR135" s="91"/>
      <c r="QVS135" s="91"/>
      <c r="QVT135" s="91"/>
      <c r="QVU135" s="91"/>
      <c r="QVV135" s="91"/>
      <c r="QVW135" s="91"/>
      <c r="QVX135" s="91"/>
      <c r="QVY135" s="91"/>
      <c r="QVZ135" s="91"/>
      <c r="QWA135" s="91"/>
      <c r="QWB135" s="91"/>
      <c r="QWC135" s="91"/>
      <c r="QWD135" s="91"/>
      <c r="QWE135" s="91"/>
      <c r="QWF135" s="91"/>
      <c r="QWG135" s="91"/>
      <c r="QWH135" s="91"/>
      <c r="QWI135" s="91"/>
      <c r="QWJ135" s="91"/>
      <c r="QWK135" s="91"/>
      <c r="QWL135" s="91"/>
      <c r="QWM135" s="91"/>
      <c r="QWN135" s="91"/>
      <c r="QWO135" s="91"/>
      <c r="QWP135" s="91"/>
      <c r="QWQ135" s="91"/>
      <c r="QWR135" s="91"/>
      <c r="QWS135" s="91"/>
      <c r="QWT135" s="91"/>
      <c r="QWU135" s="91"/>
      <c r="QWV135" s="91"/>
      <c r="QWW135" s="91"/>
      <c r="QWX135" s="91"/>
      <c r="QWY135" s="91"/>
      <c r="QWZ135" s="91"/>
      <c r="QXA135" s="91"/>
      <c r="QXB135" s="91"/>
      <c r="QXC135" s="91"/>
      <c r="QXD135" s="91"/>
      <c r="QXE135" s="91"/>
      <c r="QXF135" s="91"/>
      <c r="QXG135" s="91"/>
      <c r="QXH135" s="91"/>
      <c r="QXI135" s="91"/>
      <c r="QXJ135" s="91"/>
      <c r="QXK135" s="91"/>
      <c r="QXL135" s="91"/>
      <c r="QXM135" s="91"/>
      <c r="QXN135" s="91"/>
      <c r="QXO135" s="91"/>
      <c r="QXP135" s="91"/>
      <c r="QXQ135" s="91"/>
      <c r="QXR135" s="91"/>
      <c r="QXS135" s="91"/>
      <c r="QXT135" s="91"/>
      <c r="QXU135" s="91"/>
      <c r="QXV135" s="91"/>
      <c r="QXW135" s="91"/>
      <c r="QXX135" s="91"/>
      <c r="QXY135" s="91"/>
      <c r="QXZ135" s="91"/>
      <c r="QYA135" s="91"/>
      <c r="QYB135" s="91"/>
      <c r="QYC135" s="91"/>
      <c r="QYD135" s="91"/>
      <c r="QYE135" s="91"/>
      <c r="QYF135" s="91"/>
      <c r="QYG135" s="91"/>
      <c r="QYH135" s="91"/>
      <c r="QYI135" s="91"/>
      <c r="QYJ135" s="91"/>
      <c r="QYK135" s="91"/>
      <c r="QYL135" s="91"/>
      <c r="QYM135" s="91"/>
      <c r="QYN135" s="91"/>
      <c r="QYO135" s="91"/>
      <c r="QYP135" s="91"/>
      <c r="QYQ135" s="91"/>
      <c r="QYR135" s="91"/>
      <c r="QYS135" s="91"/>
      <c r="QYT135" s="91"/>
      <c r="QYU135" s="91"/>
      <c r="QYV135" s="91"/>
      <c r="QYW135" s="91"/>
      <c r="QYX135" s="91"/>
      <c r="QYY135" s="91"/>
      <c r="QYZ135" s="91"/>
      <c r="QZA135" s="91"/>
      <c r="QZB135" s="91"/>
      <c r="QZC135" s="91"/>
      <c r="QZD135" s="91"/>
      <c r="QZE135" s="91"/>
      <c r="QZF135" s="91"/>
      <c r="QZG135" s="91"/>
      <c r="QZH135" s="91"/>
      <c r="QZI135" s="91"/>
      <c r="QZJ135" s="91"/>
      <c r="QZK135" s="91"/>
      <c r="QZL135" s="91"/>
      <c r="QZM135" s="91"/>
      <c r="QZN135" s="91"/>
      <c r="QZO135" s="91"/>
      <c r="QZP135" s="91"/>
      <c r="QZQ135" s="91"/>
      <c r="QZR135" s="91"/>
      <c r="QZS135" s="91"/>
      <c r="QZT135" s="91"/>
      <c r="QZU135" s="91"/>
      <c r="QZV135" s="91"/>
      <c r="QZW135" s="91"/>
      <c r="QZX135" s="91"/>
      <c r="QZY135" s="91"/>
      <c r="QZZ135" s="91"/>
      <c r="RAA135" s="91"/>
      <c r="RAB135" s="91"/>
      <c r="RAC135" s="91"/>
      <c r="RAD135" s="91"/>
      <c r="RAE135" s="91"/>
      <c r="RAF135" s="91"/>
      <c r="RAG135" s="91"/>
      <c r="RAH135" s="91"/>
      <c r="RAI135" s="91"/>
      <c r="RAJ135" s="91"/>
      <c r="RAK135" s="91"/>
      <c r="RAL135" s="91"/>
      <c r="RAM135" s="91"/>
      <c r="RAN135" s="91"/>
      <c r="RAO135" s="91"/>
      <c r="RAP135" s="91"/>
      <c r="RAQ135" s="91"/>
      <c r="RAR135" s="91"/>
      <c r="RAS135" s="91"/>
      <c r="RAT135" s="91"/>
      <c r="RAU135" s="91"/>
      <c r="RAV135" s="91"/>
      <c r="RAW135" s="91"/>
      <c r="RAX135" s="91"/>
      <c r="RAY135" s="91"/>
      <c r="RAZ135" s="91"/>
      <c r="RBA135" s="91"/>
      <c r="RBB135" s="91"/>
      <c r="RBC135" s="91"/>
      <c r="RBD135" s="91"/>
      <c r="RBE135" s="91"/>
      <c r="RBF135" s="91"/>
      <c r="RBG135" s="91"/>
      <c r="RBH135" s="91"/>
      <c r="RBI135" s="91"/>
      <c r="RBJ135" s="91"/>
      <c r="RBK135" s="91"/>
      <c r="RBL135" s="91"/>
      <c r="RBM135" s="91"/>
      <c r="RBN135" s="91"/>
      <c r="RBO135" s="91"/>
      <c r="RBP135" s="91"/>
      <c r="RBQ135" s="91"/>
      <c r="RBR135" s="91"/>
      <c r="RBS135" s="91"/>
      <c r="RBT135" s="91"/>
      <c r="RBU135" s="91"/>
      <c r="RBV135" s="91"/>
      <c r="RBW135" s="91"/>
      <c r="RBX135" s="91"/>
      <c r="RBY135" s="91"/>
      <c r="RBZ135" s="91"/>
      <c r="RCA135" s="91"/>
      <c r="RCB135" s="91"/>
      <c r="RCC135" s="91"/>
      <c r="RCD135" s="91"/>
      <c r="RCE135" s="91"/>
      <c r="RCF135" s="91"/>
      <c r="RCG135" s="91"/>
      <c r="RCH135" s="91"/>
      <c r="RCI135" s="91"/>
      <c r="RCJ135" s="91"/>
      <c r="RCK135" s="91"/>
      <c r="RCL135" s="91"/>
      <c r="RCM135" s="91"/>
      <c r="RCN135" s="91"/>
      <c r="RCO135" s="91"/>
      <c r="RCP135" s="91"/>
      <c r="RCQ135" s="91"/>
      <c r="RCR135" s="91"/>
      <c r="RCS135" s="91"/>
      <c r="RCT135" s="91"/>
      <c r="RCU135" s="91"/>
      <c r="RCV135" s="91"/>
      <c r="RCW135" s="91"/>
      <c r="RCX135" s="91"/>
      <c r="RCY135" s="91"/>
      <c r="RCZ135" s="91"/>
      <c r="RDA135" s="91"/>
      <c r="RDB135" s="91"/>
      <c r="RDC135" s="91"/>
      <c r="RDD135" s="91"/>
      <c r="RDE135" s="91"/>
      <c r="RDF135" s="91"/>
      <c r="RDG135" s="91"/>
      <c r="RDH135" s="91"/>
      <c r="RDI135" s="91"/>
      <c r="RDJ135" s="91"/>
      <c r="RDK135" s="91"/>
      <c r="RDL135" s="91"/>
      <c r="RDM135" s="91"/>
      <c r="RDN135" s="91"/>
      <c r="RDO135" s="91"/>
      <c r="RDP135" s="91"/>
      <c r="RDQ135" s="91"/>
      <c r="RDR135" s="91"/>
      <c r="RDS135" s="91"/>
      <c r="RDT135" s="91"/>
      <c r="RDU135" s="91"/>
      <c r="RDV135" s="91"/>
      <c r="RDW135" s="91"/>
      <c r="RDX135" s="91"/>
      <c r="RDY135" s="91"/>
      <c r="RDZ135" s="91"/>
      <c r="REA135" s="91"/>
      <c r="REB135" s="91"/>
      <c r="REC135" s="91"/>
      <c r="RED135" s="91"/>
      <c r="REE135" s="91"/>
      <c r="REF135" s="91"/>
      <c r="REG135" s="91"/>
      <c r="REH135" s="91"/>
      <c r="REI135" s="91"/>
      <c r="REJ135" s="91"/>
      <c r="REK135" s="91"/>
      <c r="REL135" s="91"/>
      <c r="REM135" s="91"/>
      <c r="REN135" s="91"/>
      <c r="REO135" s="91"/>
      <c r="REP135" s="91"/>
      <c r="REQ135" s="91"/>
      <c r="RER135" s="91"/>
      <c r="RES135" s="91"/>
      <c r="RET135" s="91"/>
      <c r="REU135" s="91"/>
      <c r="REV135" s="91"/>
      <c r="REW135" s="91"/>
      <c r="REX135" s="91"/>
      <c r="REY135" s="91"/>
      <c r="REZ135" s="91"/>
      <c r="RFA135" s="91"/>
      <c r="RFB135" s="91"/>
      <c r="RFC135" s="91"/>
      <c r="RFD135" s="91"/>
      <c r="RFE135" s="91"/>
      <c r="RFF135" s="91"/>
      <c r="RFG135" s="91"/>
      <c r="RFH135" s="91"/>
      <c r="RFI135" s="91"/>
      <c r="RFJ135" s="91"/>
      <c r="RFK135" s="91"/>
      <c r="RFL135" s="91"/>
      <c r="RFM135" s="91"/>
      <c r="RFN135" s="91"/>
      <c r="RFO135" s="91"/>
      <c r="RFP135" s="91"/>
      <c r="RFQ135" s="91"/>
      <c r="RFR135" s="91"/>
      <c r="RFS135" s="91"/>
      <c r="RFT135" s="91"/>
      <c r="RFU135" s="91"/>
      <c r="RFV135" s="91"/>
      <c r="RFW135" s="91"/>
      <c r="RFX135" s="91"/>
      <c r="RFY135" s="91"/>
      <c r="RFZ135" s="91"/>
      <c r="RGA135" s="91"/>
      <c r="RGB135" s="91"/>
      <c r="RGC135" s="91"/>
      <c r="RGD135" s="91"/>
      <c r="RGE135" s="91"/>
      <c r="RGF135" s="91"/>
      <c r="RGG135" s="91"/>
      <c r="RGH135" s="91"/>
      <c r="RGI135" s="91"/>
      <c r="RGJ135" s="91"/>
      <c r="RGK135" s="91"/>
      <c r="RGL135" s="91"/>
      <c r="RGM135" s="91"/>
      <c r="RGN135" s="91"/>
      <c r="RGO135" s="91"/>
      <c r="RGP135" s="91"/>
      <c r="RGQ135" s="91"/>
      <c r="RGR135" s="91"/>
      <c r="RGS135" s="91"/>
      <c r="RGT135" s="91"/>
      <c r="RGU135" s="91"/>
      <c r="RGV135" s="91"/>
      <c r="RGW135" s="91"/>
      <c r="RGX135" s="91"/>
      <c r="RGY135" s="91"/>
      <c r="RGZ135" s="91"/>
      <c r="RHA135" s="91"/>
      <c r="RHB135" s="91"/>
      <c r="RHC135" s="91"/>
      <c r="RHD135" s="91"/>
      <c r="RHE135" s="91"/>
      <c r="RHF135" s="91"/>
      <c r="RHG135" s="91"/>
      <c r="RHH135" s="91"/>
      <c r="RHI135" s="91"/>
      <c r="RHJ135" s="91"/>
      <c r="RHK135" s="91"/>
      <c r="RHL135" s="91"/>
      <c r="RHM135" s="91"/>
      <c r="RHN135" s="91"/>
      <c r="RHO135" s="91"/>
      <c r="RHP135" s="91"/>
      <c r="RHQ135" s="91"/>
      <c r="RHR135" s="91"/>
      <c r="RHS135" s="91"/>
      <c r="RHT135" s="91"/>
      <c r="RHU135" s="91"/>
      <c r="RHV135" s="91"/>
      <c r="RHW135" s="91"/>
      <c r="RHX135" s="91"/>
      <c r="RHY135" s="91"/>
      <c r="RHZ135" s="91"/>
      <c r="RIA135" s="91"/>
      <c r="RIB135" s="91"/>
      <c r="RIC135" s="91"/>
      <c r="RID135" s="91"/>
      <c r="RIE135" s="91"/>
      <c r="RIF135" s="91"/>
      <c r="RIG135" s="91"/>
      <c r="RIH135" s="91"/>
      <c r="RII135" s="91"/>
      <c r="RIJ135" s="91"/>
      <c r="RIK135" s="91"/>
      <c r="RIL135" s="91"/>
      <c r="RIM135" s="91"/>
      <c r="RIN135" s="91"/>
      <c r="RIO135" s="91"/>
      <c r="RIP135" s="91"/>
      <c r="RIQ135" s="91"/>
      <c r="RIR135" s="91"/>
      <c r="RIS135" s="91"/>
      <c r="RIT135" s="91"/>
      <c r="RIU135" s="91"/>
      <c r="RIV135" s="91"/>
      <c r="RIW135" s="91"/>
      <c r="RIX135" s="91"/>
      <c r="RIY135" s="91"/>
      <c r="RIZ135" s="91"/>
      <c r="RJA135" s="91"/>
      <c r="RJB135" s="91"/>
      <c r="RJC135" s="91"/>
      <c r="RJD135" s="91"/>
      <c r="RJE135" s="91"/>
      <c r="RJF135" s="91"/>
      <c r="RJG135" s="91"/>
      <c r="RJH135" s="91"/>
      <c r="RJI135" s="91"/>
      <c r="RJJ135" s="91"/>
      <c r="RJK135" s="91"/>
      <c r="RJL135" s="91"/>
      <c r="RJM135" s="91"/>
      <c r="RJN135" s="91"/>
      <c r="RJO135" s="91"/>
      <c r="RJP135" s="91"/>
      <c r="RJQ135" s="91"/>
      <c r="RJR135" s="91"/>
      <c r="RJS135" s="91"/>
      <c r="RJT135" s="91"/>
      <c r="RJU135" s="91"/>
      <c r="RJV135" s="91"/>
      <c r="RJW135" s="91"/>
      <c r="RJX135" s="91"/>
      <c r="RJY135" s="91"/>
      <c r="RJZ135" s="91"/>
      <c r="RKA135" s="91"/>
      <c r="RKB135" s="91"/>
      <c r="RKC135" s="91"/>
      <c r="RKD135" s="91"/>
      <c r="RKE135" s="91"/>
      <c r="RKF135" s="91"/>
      <c r="RKG135" s="91"/>
      <c r="RKH135" s="91"/>
      <c r="RKI135" s="91"/>
      <c r="RKJ135" s="91"/>
      <c r="RKK135" s="91"/>
      <c r="RKL135" s="91"/>
      <c r="RKM135" s="91"/>
      <c r="RKN135" s="91"/>
      <c r="RKO135" s="91"/>
      <c r="RKP135" s="91"/>
      <c r="RKQ135" s="91"/>
      <c r="RKR135" s="91"/>
      <c r="RKS135" s="91"/>
      <c r="RKT135" s="91"/>
      <c r="RKU135" s="91"/>
      <c r="RKV135" s="91"/>
      <c r="RKW135" s="91"/>
      <c r="RKX135" s="91"/>
      <c r="RKY135" s="91"/>
      <c r="RKZ135" s="91"/>
      <c r="RLA135" s="91"/>
      <c r="RLB135" s="91"/>
      <c r="RLC135" s="91"/>
      <c r="RLD135" s="91"/>
      <c r="RLE135" s="91"/>
      <c r="RLF135" s="91"/>
      <c r="RLG135" s="91"/>
      <c r="RLH135" s="91"/>
      <c r="RLI135" s="91"/>
      <c r="RLJ135" s="91"/>
      <c r="RLK135" s="91"/>
      <c r="RLL135" s="91"/>
      <c r="RLM135" s="91"/>
      <c r="RLN135" s="91"/>
      <c r="RLO135" s="91"/>
      <c r="RLP135" s="91"/>
      <c r="RLQ135" s="91"/>
      <c r="RLR135" s="91"/>
      <c r="RLS135" s="91"/>
      <c r="RLT135" s="91"/>
      <c r="RLU135" s="91"/>
      <c r="RLV135" s="91"/>
      <c r="RLW135" s="91"/>
      <c r="RLX135" s="91"/>
      <c r="RLY135" s="91"/>
      <c r="RLZ135" s="91"/>
      <c r="RMA135" s="91"/>
      <c r="RMB135" s="91"/>
      <c r="RMC135" s="91"/>
      <c r="RMD135" s="91"/>
      <c r="RME135" s="91"/>
      <c r="RMF135" s="91"/>
      <c r="RMG135" s="91"/>
      <c r="RMH135" s="91"/>
      <c r="RMI135" s="91"/>
      <c r="RMJ135" s="91"/>
      <c r="RMK135" s="91"/>
      <c r="RML135" s="91"/>
      <c r="RMM135" s="91"/>
      <c r="RMN135" s="91"/>
      <c r="RMO135" s="91"/>
      <c r="RMP135" s="91"/>
      <c r="RMQ135" s="91"/>
      <c r="RMR135" s="91"/>
      <c r="RMS135" s="91"/>
      <c r="RMT135" s="91"/>
      <c r="RMU135" s="91"/>
      <c r="RMV135" s="91"/>
      <c r="RMW135" s="91"/>
      <c r="RMX135" s="91"/>
      <c r="RMY135" s="91"/>
      <c r="RMZ135" s="91"/>
      <c r="RNA135" s="91"/>
      <c r="RNB135" s="91"/>
      <c r="RNC135" s="91"/>
      <c r="RND135" s="91"/>
      <c r="RNE135" s="91"/>
      <c r="RNF135" s="91"/>
      <c r="RNG135" s="91"/>
      <c r="RNH135" s="91"/>
      <c r="RNI135" s="91"/>
      <c r="RNJ135" s="91"/>
      <c r="RNK135" s="91"/>
      <c r="RNL135" s="91"/>
      <c r="RNM135" s="91"/>
      <c r="RNN135" s="91"/>
      <c r="RNO135" s="91"/>
      <c r="RNP135" s="91"/>
      <c r="RNQ135" s="91"/>
      <c r="RNR135" s="91"/>
      <c r="RNS135" s="91"/>
      <c r="RNT135" s="91"/>
      <c r="RNU135" s="91"/>
      <c r="RNV135" s="91"/>
      <c r="RNW135" s="91"/>
      <c r="RNX135" s="91"/>
      <c r="RNY135" s="91"/>
      <c r="RNZ135" s="91"/>
      <c r="ROA135" s="91"/>
      <c r="ROB135" s="91"/>
      <c r="ROC135" s="91"/>
      <c r="ROD135" s="91"/>
      <c r="ROE135" s="91"/>
      <c r="ROF135" s="91"/>
      <c r="ROG135" s="91"/>
      <c r="ROH135" s="91"/>
      <c r="ROI135" s="91"/>
      <c r="ROJ135" s="91"/>
      <c r="ROK135" s="91"/>
      <c r="ROL135" s="91"/>
      <c r="ROM135" s="91"/>
      <c r="RON135" s="91"/>
      <c r="ROO135" s="91"/>
      <c r="ROP135" s="91"/>
      <c r="ROQ135" s="91"/>
      <c r="ROR135" s="91"/>
      <c r="ROS135" s="91"/>
      <c r="ROT135" s="91"/>
      <c r="ROU135" s="91"/>
      <c r="ROV135" s="91"/>
      <c r="ROW135" s="91"/>
      <c r="ROX135" s="91"/>
      <c r="ROY135" s="91"/>
      <c r="ROZ135" s="91"/>
      <c r="RPA135" s="91"/>
      <c r="RPB135" s="91"/>
      <c r="RPC135" s="91"/>
      <c r="RPD135" s="91"/>
      <c r="RPE135" s="91"/>
      <c r="RPF135" s="91"/>
      <c r="RPG135" s="91"/>
      <c r="RPH135" s="91"/>
      <c r="RPI135" s="91"/>
      <c r="RPJ135" s="91"/>
      <c r="RPK135" s="91"/>
      <c r="RPL135" s="91"/>
      <c r="RPM135" s="91"/>
      <c r="RPN135" s="91"/>
      <c r="RPO135" s="91"/>
      <c r="RPP135" s="91"/>
      <c r="RPQ135" s="91"/>
      <c r="RPR135" s="91"/>
      <c r="RPS135" s="91"/>
      <c r="RPT135" s="91"/>
      <c r="RPU135" s="91"/>
      <c r="RPV135" s="91"/>
      <c r="RPW135" s="91"/>
      <c r="RPX135" s="91"/>
      <c r="RPY135" s="91"/>
      <c r="RPZ135" s="91"/>
      <c r="RQA135" s="91"/>
      <c r="RQB135" s="91"/>
      <c r="RQC135" s="91"/>
      <c r="RQD135" s="91"/>
      <c r="RQE135" s="91"/>
      <c r="RQF135" s="91"/>
      <c r="RQG135" s="91"/>
      <c r="RQH135" s="91"/>
      <c r="RQI135" s="91"/>
      <c r="RQJ135" s="91"/>
      <c r="RQK135" s="91"/>
      <c r="RQL135" s="91"/>
      <c r="RQM135" s="91"/>
      <c r="RQN135" s="91"/>
      <c r="RQO135" s="91"/>
      <c r="RQP135" s="91"/>
      <c r="RQQ135" s="91"/>
      <c r="RQR135" s="91"/>
      <c r="RQS135" s="91"/>
      <c r="RQT135" s="91"/>
      <c r="RQU135" s="91"/>
      <c r="RQV135" s="91"/>
      <c r="RQW135" s="91"/>
      <c r="RQX135" s="91"/>
      <c r="RQY135" s="91"/>
      <c r="RQZ135" s="91"/>
      <c r="RRA135" s="91"/>
      <c r="RRB135" s="91"/>
      <c r="RRC135" s="91"/>
      <c r="RRD135" s="91"/>
      <c r="RRE135" s="91"/>
      <c r="RRF135" s="91"/>
      <c r="RRG135" s="91"/>
      <c r="RRH135" s="91"/>
      <c r="RRI135" s="91"/>
      <c r="RRJ135" s="91"/>
      <c r="RRK135" s="91"/>
      <c r="RRL135" s="91"/>
      <c r="RRM135" s="91"/>
      <c r="RRN135" s="91"/>
      <c r="RRO135" s="91"/>
      <c r="RRP135" s="91"/>
      <c r="RRQ135" s="91"/>
      <c r="RRR135" s="91"/>
      <c r="RRS135" s="91"/>
      <c r="RRT135" s="91"/>
      <c r="RRU135" s="91"/>
      <c r="RRV135" s="91"/>
      <c r="RRW135" s="91"/>
      <c r="RRX135" s="91"/>
      <c r="RRY135" s="91"/>
      <c r="RRZ135" s="91"/>
      <c r="RSA135" s="91"/>
      <c r="RSB135" s="91"/>
      <c r="RSC135" s="91"/>
      <c r="RSD135" s="91"/>
      <c r="RSE135" s="91"/>
      <c r="RSF135" s="91"/>
      <c r="RSG135" s="91"/>
      <c r="RSH135" s="91"/>
      <c r="RSI135" s="91"/>
      <c r="RSJ135" s="91"/>
      <c r="RSK135" s="91"/>
      <c r="RSL135" s="91"/>
      <c r="RSM135" s="91"/>
      <c r="RSN135" s="91"/>
      <c r="RSO135" s="91"/>
      <c r="RSP135" s="91"/>
      <c r="RSQ135" s="91"/>
      <c r="RSR135" s="91"/>
      <c r="RSS135" s="91"/>
      <c r="RST135" s="91"/>
      <c r="RSU135" s="91"/>
      <c r="RSV135" s="91"/>
      <c r="RSW135" s="91"/>
      <c r="RSX135" s="91"/>
      <c r="RSY135" s="91"/>
      <c r="RSZ135" s="91"/>
      <c r="RTA135" s="91"/>
      <c r="RTB135" s="91"/>
      <c r="RTC135" s="91"/>
      <c r="RTD135" s="91"/>
      <c r="RTE135" s="91"/>
      <c r="RTF135" s="91"/>
      <c r="RTG135" s="91"/>
      <c r="RTH135" s="91"/>
      <c r="RTI135" s="91"/>
      <c r="RTJ135" s="91"/>
      <c r="RTK135" s="91"/>
      <c r="RTL135" s="91"/>
      <c r="RTM135" s="91"/>
      <c r="RTN135" s="91"/>
      <c r="RTO135" s="91"/>
      <c r="RTP135" s="91"/>
      <c r="RTQ135" s="91"/>
      <c r="RTR135" s="91"/>
      <c r="RTS135" s="91"/>
      <c r="RTT135" s="91"/>
      <c r="RTU135" s="91"/>
      <c r="RTV135" s="91"/>
      <c r="RTW135" s="91"/>
      <c r="RTX135" s="91"/>
      <c r="RTY135" s="91"/>
      <c r="RTZ135" s="91"/>
      <c r="RUA135" s="91"/>
      <c r="RUB135" s="91"/>
      <c r="RUC135" s="91"/>
      <c r="RUD135" s="91"/>
      <c r="RUE135" s="91"/>
      <c r="RUF135" s="91"/>
      <c r="RUG135" s="91"/>
      <c r="RUH135" s="91"/>
      <c r="RUI135" s="91"/>
      <c r="RUJ135" s="91"/>
      <c r="RUK135" s="91"/>
      <c r="RUL135" s="91"/>
      <c r="RUM135" s="91"/>
      <c r="RUN135" s="91"/>
      <c r="RUO135" s="91"/>
      <c r="RUP135" s="91"/>
      <c r="RUQ135" s="91"/>
      <c r="RUR135" s="91"/>
      <c r="RUS135" s="91"/>
      <c r="RUT135" s="91"/>
      <c r="RUU135" s="91"/>
      <c r="RUV135" s="91"/>
      <c r="RUW135" s="91"/>
      <c r="RUX135" s="91"/>
      <c r="RUY135" s="91"/>
      <c r="RUZ135" s="91"/>
      <c r="RVA135" s="91"/>
      <c r="RVB135" s="91"/>
      <c r="RVC135" s="91"/>
      <c r="RVD135" s="91"/>
      <c r="RVE135" s="91"/>
      <c r="RVF135" s="91"/>
      <c r="RVG135" s="91"/>
      <c r="RVH135" s="91"/>
      <c r="RVI135" s="91"/>
      <c r="RVJ135" s="91"/>
      <c r="RVK135" s="91"/>
      <c r="RVL135" s="91"/>
      <c r="RVM135" s="91"/>
      <c r="RVN135" s="91"/>
      <c r="RVO135" s="91"/>
      <c r="RVP135" s="91"/>
      <c r="RVQ135" s="91"/>
      <c r="RVR135" s="91"/>
      <c r="RVS135" s="91"/>
      <c r="RVT135" s="91"/>
      <c r="RVU135" s="91"/>
      <c r="RVV135" s="91"/>
      <c r="RVW135" s="91"/>
      <c r="RVX135" s="91"/>
      <c r="RVY135" s="91"/>
      <c r="RVZ135" s="91"/>
      <c r="RWA135" s="91"/>
      <c r="RWB135" s="91"/>
      <c r="RWC135" s="91"/>
      <c r="RWD135" s="91"/>
      <c r="RWE135" s="91"/>
      <c r="RWF135" s="91"/>
      <c r="RWG135" s="91"/>
      <c r="RWH135" s="91"/>
      <c r="RWI135" s="91"/>
      <c r="RWJ135" s="91"/>
      <c r="RWK135" s="91"/>
      <c r="RWL135" s="91"/>
      <c r="RWM135" s="91"/>
      <c r="RWN135" s="91"/>
      <c r="RWO135" s="91"/>
      <c r="RWP135" s="91"/>
      <c r="RWQ135" s="91"/>
      <c r="RWR135" s="91"/>
      <c r="RWS135" s="91"/>
      <c r="RWT135" s="91"/>
      <c r="RWU135" s="91"/>
      <c r="RWV135" s="91"/>
      <c r="RWW135" s="91"/>
      <c r="RWX135" s="91"/>
      <c r="RWY135" s="91"/>
      <c r="RWZ135" s="91"/>
      <c r="RXA135" s="91"/>
      <c r="RXB135" s="91"/>
      <c r="RXC135" s="91"/>
      <c r="RXD135" s="91"/>
      <c r="RXE135" s="91"/>
      <c r="RXF135" s="91"/>
      <c r="RXG135" s="91"/>
      <c r="RXH135" s="91"/>
      <c r="RXI135" s="91"/>
      <c r="RXJ135" s="91"/>
      <c r="RXK135" s="91"/>
      <c r="RXL135" s="91"/>
      <c r="RXM135" s="91"/>
      <c r="RXN135" s="91"/>
      <c r="RXO135" s="91"/>
      <c r="RXP135" s="91"/>
      <c r="RXQ135" s="91"/>
      <c r="RXR135" s="91"/>
      <c r="RXS135" s="91"/>
      <c r="RXT135" s="91"/>
      <c r="RXU135" s="91"/>
      <c r="RXV135" s="91"/>
      <c r="RXW135" s="91"/>
      <c r="RXX135" s="91"/>
      <c r="RXY135" s="91"/>
      <c r="RXZ135" s="91"/>
      <c r="RYA135" s="91"/>
      <c r="RYB135" s="91"/>
      <c r="RYC135" s="91"/>
      <c r="RYD135" s="91"/>
      <c r="RYE135" s="91"/>
      <c r="RYF135" s="91"/>
      <c r="RYG135" s="91"/>
      <c r="RYH135" s="91"/>
      <c r="RYI135" s="91"/>
      <c r="RYJ135" s="91"/>
      <c r="RYK135" s="91"/>
      <c r="RYL135" s="91"/>
      <c r="RYM135" s="91"/>
      <c r="RYN135" s="91"/>
      <c r="RYO135" s="91"/>
      <c r="RYP135" s="91"/>
      <c r="RYQ135" s="91"/>
      <c r="RYR135" s="91"/>
      <c r="RYS135" s="91"/>
      <c r="RYT135" s="91"/>
      <c r="RYU135" s="91"/>
      <c r="RYV135" s="91"/>
      <c r="RYW135" s="91"/>
      <c r="RYX135" s="91"/>
      <c r="RYY135" s="91"/>
      <c r="RYZ135" s="91"/>
      <c r="RZA135" s="91"/>
      <c r="RZB135" s="91"/>
      <c r="RZC135" s="91"/>
      <c r="RZD135" s="91"/>
      <c r="RZE135" s="91"/>
      <c r="RZF135" s="91"/>
      <c r="RZG135" s="91"/>
      <c r="RZH135" s="91"/>
      <c r="RZI135" s="91"/>
      <c r="RZJ135" s="91"/>
      <c r="RZK135" s="91"/>
      <c r="RZL135" s="91"/>
      <c r="RZM135" s="91"/>
      <c r="RZN135" s="91"/>
      <c r="RZO135" s="91"/>
      <c r="RZP135" s="91"/>
      <c r="RZQ135" s="91"/>
      <c r="RZR135" s="91"/>
      <c r="RZS135" s="91"/>
      <c r="RZT135" s="91"/>
      <c r="RZU135" s="91"/>
      <c r="RZV135" s="91"/>
      <c r="RZW135" s="91"/>
      <c r="RZX135" s="91"/>
      <c r="RZY135" s="91"/>
      <c r="RZZ135" s="91"/>
      <c r="SAA135" s="91"/>
      <c r="SAB135" s="91"/>
      <c r="SAC135" s="91"/>
      <c r="SAD135" s="91"/>
      <c r="SAE135" s="91"/>
      <c r="SAF135" s="91"/>
      <c r="SAG135" s="91"/>
      <c r="SAH135" s="91"/>
      <c r="SAI135" s="91"/>
      <c r="SAJ135" s="91"/>
      <c r="SAK135" s="91"/>
      <c r="SAL135" s="91"/>
      <c r="SAM135" s="91"/>
      <c r="SAN135" s="91"/>
      <c r="SAO135" s="91"/>
      <c r="SAP135" s="91"/>
      <c r="SAQ135" s="91"/>
      <c r="SAR135" s="91"/>
      <c r="SAS135" s="91"/>
      <c r="SAT135" s="91"/>
      <c r="SAU135" s="91"/>
      <c r="SAV135" s="91"/>
      <c r="SAW135" s="91"/>
      <c r="SAX135" s="91"/>
      <c r="SAY135" s="91"/>
      <c r="SAZ135" s="91"/>
      <c r="SBA135" s="91"/>
      <c r="SBB135" s="91"/>
      <c r="SBC135" s="91"/>
      <c r="SBD135" s="91"/>
      <c r="SBE135" s="91"/>
      <c r="SBF135" s="91"/>
      <c r="SBG135" s="91"/>
      <c r="SBH135" s="91"/>
      <c r="SBI135" s="91"/>
      <c r="SBJ135" s="91"/>
      <c r="SBK135" s="91"/>
      <c r="SBL135" s="91"/>
      <c r="SBM135" s="91"/>
      <c r="SBN135" s="91"/>
      <c r="SBO135" s="91"/>
      <c r="SBP135" s="91"/>
      <c r="SBQ135" s="91"/>
      <c r="SBR135" s="91"/>
      <c r="SBS135" s="91"/>
      <c r="SBT135" s="91"/>
      <c r="SBU135" s="91"/>
      <c r="SBV135" s="91"/>
      <c r="SBW135" s="91"/>
      <c r="SBX135" s="91"/>
      <c r="SBY135" s="91"/>
      <c r="SBZ135" s="91"/>
      <c r="SCA135" s="91"/>
      <c r="SCB135" s="91"/>
      <c r="SCC135" s="91"/>
      <c r="SCD135" s="91"/>
      <c r="SCE135" s="91"/>
      <c r="SCF135" s="91"/>
      <c r="SCG135" s="91"/>
      <c r="SCH135" s="91"/>
      <c r="SCI135" s="91"/>
      <c r="SCJ135" s="91"/>
      <c r="SCK135" s="91"/>
      <c r="SCL135" s="91"/>
      <c r="SCM135" s="91"/>
      <c r="SCN135" s="91"/>
      <c r="SCO135" s="91"/>
      <c r="SCP135" s="91"/>
      <c r="SCQ135" s="91"/>
      <c r="SCR135" s="91"/>
      <c r="SCS135" s="91"/>
      <c r="SCT135" s="91"/>
      <c r="SCU135" s="91"/>
      <c r="SCV135" s="91"/>
      <c r="SCW135" s="91"/>
      <c r="SCX135" s="91"/>
      <c r="SCY135" s="91"/>
      <c r="SCZ135" s="91"/>
      <c r="SDA135" s="91"/>
      <c r="SDB135" s="91"/>
      <c r="SDC135" s="91"/>
      <c r="SDD135" s="91"/>
      <c r="SDE135" s="91"/>
      <c r="SDF135" s="91"/>
      <c r="SDG135" s="91"/>
      <c r="SDH135" s="91"/>
      <c r="SDI135" s="91"/>
      <c r="SDJ135" s="91"/>
      <c r="SDK135" s="91"/>
      <c r="SDL135" s="91"/>
      <c r="SDM135" s="91"/>
      <c r="SDN135" s="91"/>
      <c r="SDO135" s="91"/>
      <c r="SDP135" s="91"/>
      <c r="SDQ135" s="91"/>
      <c r="SDR135" s="91"/>
      <c r="SDS135" s="91"/>
      <c r="SDT135" s="91"/>
      <c r="SDU135" s="91"/>
      <c r="SDV135" s="91"/>
      <c r="SDW135" s="91"/>
      <c r="SDX135" s="91"/>
      <c r="SDY135" s="91"/>
      <c r="SDZ135" s="91"/>
      <c r="SEA135" s="91"/>
      <c r="SEB135" s="91"/>
      <c r="SEC135" s="91"/>
      <c r="SED135" s="91"/>
      <c r="SEE135" s="91"/>
      <c r="SEF135" s="91"/>
      <c r="SEG135" s="91"/>
      <c r="SEH135" s="91"/>
      <c r="SEI135" s="91"/>
      <c r="SEJ135" s="91"/>
      <c r="SEK135" s="91"/>
      <c r="SEL135" s="91"/>
      <c r="SEM135" s="91"/>
      <c r="SEN135" s="91"/>
      <c r="SEO135" s="91"/>
      <c r="SEP135" s="91"/>
      <c r="SEQ135" s="91"/>
      <c r="SER135" s="91"/>
      <c r="SES135" s="91"/>
      <c r="SET135" s="91"/>
      <c r="SEU135" s="91"/>
      <c r="SEV135" s="91"/>
      <c r="SEW135" s="91"/>
      <c r="SEX135" s="91"/>
      <c r="SEY135" s="91"/>
      <c r="SEZ135" s="91"/>
      <c r="SFA135" s="91"/>
      <c r="SFB135" s="91"/>
      <c r="SFC135" s="91"/>
      <c r="SFD135" s="91"/>
      <c r="SFE135" s="91"/>
      <c r="SFF135" s="91"/>
      <c r="SFG135" s="91"/>
      <c r="SFH135" s="91"/>
      <c r="SFI135" s="91"/>
      <c r="SFJ135" s="91"/>
      <c r="SFK135" s="91"/>
      <c r="SFL135" s="91"/>
      <c r="SFM135" s="91"/>
      <c r="SFN135" s="91"/>
      <c r="SFO135" s="91"/>
      <c r="SFP135" s="91"/>
      <c r="SFQ135" s="91"/>
      <c r="SFR135" s="91"/>
      <c r="SFS135" s="91"/>
      <c r="SFT135" s="91"/>
      <c r="SFU135" s="91"/>
      <c r="SFV135" s="91"/>
      <c r="SFW135" s="91"/>
      <c r="SFX135" s="91"/>
      <c r="SFY135" s="91"/>
      <c r="SFZ135" s="91"/>
      <c r="SGA135" s="91"/>
      <c r="SGB135" s="91"/>
      <c r="SGC135" s="91"/>
      <c r="SGD135" s="91"/>
      <c r="SGE135" s="91"/>
      <c r="SGF135" s="91"/>
      <c r="SGG135" s="91"/>
      <c r="SGH135" s="91"/>
      <c r="SGI135" s="91"/>
      <c r="SGJ135" s="91"/>
      <c r="SGK135" s="91"/>
      <c r="SGL135" s="91"/>
      <c r="SGM135" s="91"/>
      <c r="SGN135" s="91"/>
      <c r="SGO135" s="91"/>
      <c r="SGP135" s="91"/>
      <c r="SGQ135" s="91"/>
      <c r="SGR135" s="91"/>
      <c r="SGS135" s="91"/>
      <c r="SGT135" s="91"/>
      <c r="SGU135" s="91"/>
      <c r="SGV135" s="91"/>
      <c r="SGW135" s="91"/>
      <c r="SGX135" s="91"/>
      <c r="SGY135" s="91"/>
      <c r="SGZ135" s="91"/>
      <c r="SHA135" s="91"/>
      <c r="SHB135" s="91"/>
      <c r="SHC135" s="91"/>
      <c r="SHD135" s="91"/>
      <c r="SHE135" s="91"/>
      <c r="SHF135" s="91"/>
      <c r="SHG135" s="91"/>
      <c r="SHH135" s="91"/>
      <c r="SHI135" s="91"/>
      <c r="SHJ135" s="91"/>
      <c r="SHK135" s="91"/>
      <c r="SHL135" s="91"/>
      <c r="SHM135" s="91"/>
      <c r="SHN135" s="91"/>
      <c r="SHO135" s="91"/>
      <c r="SHP135" s="91"/>
      <c r="SHQ135" s="91"/>
      <c r="SHR135" s="91"/>
      <c r="SHS135" s="91"/>
      <c r="SHT135" s="91"/>
      <c r="SHU135" s="91"/>
      <c r="SHV135" s="91"/>
      <c r="SHW135" s="91"/>
      <c r="SHX135" s="91"/>
      <c r="SHY135" s="91"/>
      <c r="SHZ135" s="91"/>
      <c r="SIA135" s="91"/>
      <c r="SIB135" s="91"/>
      <c r="SIC135" s="91"/>
      <c r="SID135" s="91"/>
      <c r="SIE135" s="91"/>
      <c r="SIF135" s="91"/>
      <c r="SIG135" s="91"/>
      <c r="SIH135" s="91"/>
      <c r="SII135" s="91"/>
      <c r="SIJ135" s="91"/>
      <c r="SIK135" s="91"/>
      <c r="SIL135" s="91"/>
      <c r="SIM135" s="91"/>
      <c r="SIN135" s="91"/>
      <c r="SIO135" s="91"/>
      <c r="SIP135" s="91"/>
      <c r="SIQ135" s="91"/>
      <c r="SIR135" s="91"/>
      <c r="SIS135" s="91"/>
      <c r="SIT135" s="91"/>
      <c r="SIU135" s="91"/>
      <c r="SIV135" s="91"/>
      <c r="SIW135" s="91"/>
      <c r="SIX135" s="91"/>
      <c r="SIY135" s="91"/>
      <c r="SIZ135" s="91"/>
      <c r="SJA135" s="91"/>
      <c r="SJB135" s="91"/>
      <c r="SJC135" s="91"/>
      <c r="SJD135" s="91"/>
      <c r="SJE135" s="91"/>
      <c r="SJF135" s="91"/>
      <c r="SJG135" s="91"/>
      <c r="SJH135" s="91"/>
      <c r="SJI135" s="91"/>
      <c r="SJJ135" s="91"/>
      <c r="SJK135" s="91"/>
      <c r="SJL135" s="91"/>
      <c r="SJM135" s="91"/>
      <c r="SJN135" s="91"/>
      <c r="SJO135" s="91"/>
      <c r="SJP135" s="91"/>
      <c r="SJQ135" s="91"/>
      <c r="SJR135" s="91"/>
      <c r="SJS135" s="91"/>
      <c r="SJT135" s="91"/>
      <c r="SJU135" s="91"/>
      <c r="SJV135" s="91"/>
      <c r="SJW135" s="91"/>
      <c r="SJX135" s="91"/>
      <c r="SJY135" s="91"/>
      <c r="SJZ135" s="91"/>
      <c r="SKA135" s="91"/>
      <c r="SKB135" s="91"/>
      <c r="SKC135" s="91"/>
      <c r="SKD135" s="91"/>
      <c r="SKE135" s="91"/>
      <c r="SKF135" s="91"/>
      <c r="SKG135" s="91"/>
      <c r="SKH135" s="91"/>
      <c r="SKI135" s="91"/>
      <c r="SKJ135" s="91"/>
      <c r="SKK135" s="91"/>
      <c r="SKL135" s="91"/>
      <c r="SKM135" s="91"/>
      <c r="SKN135" s="91"/>
      <c r="SKO135" s="91"/>
      <c r="SKP135" s="91"/>
      <c r="SKQ135" s="91"/>
      <c r="SKR135" s="91"/>
      <c r="SKS135" s="91"/>
      <c r="SKT135" s="91"/>
      <c r="SKU135" s="91"/>
      <c r="SKV135" s="91"/>
      <c r="SKW135" s="91"/>
      <c r="SKX135" s="91"/>
      <c r="SKY135" s="91"/>
      <c r="SKZ135" s="91"/>
      <c r="SLA135" s="91"/>
      <c r="SLB135" s="91"/>
      <c r="SLC135" s="91"/>
      <c r="SLD135" s="91"/>
      <c r="SLE135" s="91"/>
      <c r="SLF135" s="91"/>
      <c r="SLG135" s="91"/>
      <c r="SLH135" s="91"/>
      <c r="SLI135" s="91"/>
      <c r="SLJ135" s="91"/>
      <c r="SLK135" s="91"/>
      <c r="SLL135" s="91"/>
      <c r="SLM135" s="91"/>
      <c r="SLN135" s="91"/>
      <c r="SLO135" s="91"/>
      <c r="SLP135" s="91"/>
      <c r="SLQ135" s="91"/>
      <c r="SLR135" s="91"/>
      <c r="SLS135" s="91"/>
      <c r="SLT135" s="91"/>
      <c r="SLU135" s="91"/>
      <c r="SLV135" s="91"/>
      <c r="SLW135" s="91"/>
      <c r="SLX135" s="91"/>
      <c r="SLY135" s="91"/>
      <c r="SLZ135" s="91"/>
      <c r="SMA135" s="91"/>
      <c r="SMB135" s="91"/>
      <c r="SMC135" s="91"/>
      <c r="SMD135" s="91"/>
      <c r="SME135" s="91"/>
      <c r="SMF135" s="91"/>
      <c r="SMG135" s="91"/>
      <c r="SMH135" s="91"/>
      <c r="SMI135" s="91"/>
      <c r="SMJ135" s="91"/>
      <c r="SMK135" s="91"/>
      <c r="SML135" s="91"/>
      <c r="SMM135" s="91"/>
      <c r="SMN135" s="91"/>
      <c r="SMO135" s="91"/>
      <c r="SMP135" s="91"/>
      <c r="SMQ135" s="91"/>
      <c r="SMR135" s="91"/>
      <c r="SMS135" s="91"/>
      <c r="SMT135" s="91"/>
      <c r="SMU135" s="91"/>
      <c r="SMV135" s="91"/>
      <c r="SMW135" s="91"/>
      <c r="SMX135" s="91"/>
      <c r="SMY135" s="91"/>
      <c r="SMZ135" s="91"/>
      <c r="SNA135" s="91"/>
      <c r="SNB135" s="91"/>
      <c r="SNC135" s="91"/>
      <c r="SND135" s="91"/>
      <c r="SNE135" s="91"/>
      <c r="SNF135" s="91"/>
      <c r="SNG135" s="91"/>
      <c r="SNH135" s="91"/>
      <c r="SNI135" s="91"/>
      <c r="SNJ135" s="91"/>
      <c r="SNK135" s="91"/>
      <c r="SNL135" s="91"/>
      <c r="SNM135" s="91"/>
      <c r="SNN135" s="91"/>
      <c r="SNO135" s="91"/>
      <c r="SNP135" s="91"/>
      <c r="SNQ135" s="91"/>
      <c r="SNR135" s="91"/>
      <c r="SNS135" s="91"/>
      <c r="SNT135" s="91"/>
      <c r="SNU135" s="91"/>
      <c r="SNV135" s="91"/>
      <c r="SNW135" s="91"/>
      <c r="SNX135" s="91"/>
      <c r="SNY135" s="91"/>
      <c r="SNZ135" s="91"/>
      <c r="SOA135" s="91"/>
      <c r="SOB135" s="91"/>
      <c r="SOC135" s="91"/>
      <c r="SOD135" s="91"/>
      <c r="SOE135" s="91"/>
      <c r="SOF135" s="91"/>
      <c r="SOG135" s="91"/>
      <c r="SOH135" s="91"/>
      <c r="SOI135" s="91"/>
      <c r="SOJ135" s="91"/>
      <c r="SOK135" s="91"/>
      <c r="SOL135" s="91"/>
      <c r="SOM135" s="91"/>
      <c r="SON135" s="91"/>
      <c r="SOO135" s="91"/>
      <c r="SOP135" s="91"/>
      <c r="SOQ135" s="91"/>
      <c r="SOR135" s="91"/>
      <c r="SOS135" s="91"/>
      <c r="SOT135" s="91"/>
      <c r="SOU135" s="91"/>
      <c r="SOV135" s="91"/>
      <c r="SOW135" s="91"/>
      <c r="SOX135" s="91"/>
      <c r="SOY135" s="91"/>
      <c r="SOZ135" s="91"/>
      <c r="SPA135" s="91"/>
      <c r="SPB135" s="91"/>
      <c r="SPC135" s="91"/>
      <c r="SPD135" s="91"/>
      <c r="SPE135" s="91"/>
      <c r="SPF135" s="91"/>
      <c r="SPG135" s="91"/>
      <c r="SPH135" s="91"/>
      <c r="SPI135" s="91"/>
      <c r="SPJ135" s="91"/>
      <c r="SPK135" s="91"/>
      <c r="SPL135" s="91"/>
      <c r="SPM135" s="91"/>
      <c r="SPN135" s="91"/>
      <c r="SPO135" s="91"/>
      <c r="SPP135" s="91"/>
      <c r="SPQ135" s="91"/>
      <c r="SPR135" s="91"/>
      <c r="SPS135" s="91"/>
      <c r="SPT135" s="91"/>
      <c r="SPU135" s="91"/>
      <c r="SPV135" s="91"/>
      <c r="SPW135" s="91"/>
      <c r="SPX135" s="91"/>
      <c r="SPY135" s="91"/>
      <c r="SPZ135" s="91"/>
      <c r="SQA135" s="91"/>
      <c r="SQB135" s="91"/>
      <c r="SQC135" s="91"/>
      <c r="SQD135" s="91"/>
      <c r="SQE135" s="91"/>
      <c r="SQF135" s="91"/>
      <c r="SQG135" s="91"/>
      <c r="SQH135" s="91"/>
      <c r="SQI135" s="91"/>
      <c r="SQJ135" s="91"/>
      <c r="SQK135" s="91"/>
      <c r="SQL135" s="91"/>
      <c r="SQM135" s="91"/>
      <c r="SQN135" s="91"/>
      <c r="SQO135" s="91"/>
      <c r="SQP135" s="91"/>
      <c r="SQQ135" s="91"/>
      <c r="SQR135" s="91"/>
      <c r="SQS135" s="91"/>
      <c r="SQT135" s="91"/>
      <c r="SQU135" s="91"/>
      <c r="SQV135" s="91"/>
      <c r="SQW135" s="91"/>
      <c r="SQX135" s="91"/>
      <c r="SQY135" s="91"/>
      <c r="SQZ135" s="91"/>
      <c r="SRA135" s="91"/>
      <c r="SRB135" s="91"/>
      <c r="SRC135" s="91"/>
      <c r="SRD135" s="91"/>
      <c r="SRE135" s="91"/>
      <c r="SRF135" s="91"/>
      <c r="SRG135" s="91"/>
      <c r="SRH135" s="91"/>
      <c r="SRI135" s="91"/>
      <c r="SRJ135" s="91"/>
      <c r="SRK135" s="91"/>
      <c r="SRL135" s="91"/>
      <c r="SRM135" s="91"/>
      <c r="SRN135" s="91"/>
      <c r="SRO135" s="91"/>
      <c r="SRP135" s="91"/>
      <c r="SRQ135" s="91"/>
      <c r="SRR135" s="91"/>
      <c r="SRS135" s="91"/>
      <c r="SRT135" s="91"/>
      <c r="SRU135" s="91"/>
      <c r="SRV135" s="91"/>
      <c r="SRW135" s="91"/>
      <c r="SRX135" s="91"/>
      <c r="SRY135" s="91"/>
      <c r="SRZ135" s="91"/>
      <c r="SSA135" s="91"/>
      <c r="SSB135" s="91"/>
      <c r="SSC135" s="91"/>
      <c r="SSD135" s="91"/>
      <c r="SSE135" s="91"/>
      <c r="SSF135" s="91"/>
      <c r="SSG135" s="91"/>
      <c r="SSH135" s="91"/>
      <c r="SSI135" s="91"/>
      <c r="SSJ135" s="91"/>
      <c r="SSK135" s="91"/>
      <c r="SSL135" s="91"/>
      <c r="SSM135" s="91"/>
      <c r="SSN135" s="91"/>
      <c r="SSO135" s="91"/>
      <c r="SSP135" s="91"/>
      <c r="SSQ135" s="91"/>
      <c r="SSR135" s="91"/>
      <c r="SSS135" s="91"/>
      <c r="SST135" s="91"/>
      <c r="SSU135" s="91"/>
      <c r="SSV135" s="91"/>
      <c r="SSW135" s="91"/>
      <c r="SSX135" s="91"/>
      <c r="SSY135" s="91"/>
      <c r="SSZ135" s="91"/>
      <c r="STA135" s="91"/>
      <c r="STB135" s="91"/>
      <c r="STC135" s="91"/>
      <c r="STD135" s="91"/>
      <c r="STE135" s="91"/>
      <c r="STF135" s="91"/>
      <c r="STG135" s="91"/>
      <c r="STH135" s="91"/>
      <c r="STI135" s="91"/>
      <c r="STJ135" s="91"/>
      <c r="STK135" s="91"/>
      <c r="STL135" s="91"/>
      <c r="STM135" s="91"/>
      <c r="STN135" s="91"/>
      <c r="STO135" s="91"/>
      <c r="STP135" s="91"/>
      <c r="STQ135" s="91"/>
      <c r="STR135" s="91"/>
      <c r="STS135" s="91"/>
      <c r="STT135" s="91"/>
      <c r="STU135" s="91"/>
      <c r="STV135" s="91"/>
      <c r="STW135" s="91"/>
      <c r="STX135" s="91"/>
      <c r="STY135" s="91"/>
      <c r="STZ135" s="91"/>
      <c r="SUA135" s="91"/>
      <c r="SUB135" s="91"/>
      <c r="SUC135" s="91"/>
      <c r="SUD135" s="91"/>
      <c r="SUE135" s="91"/>
      <c r="SUF135" s="91"/>
      <c r="SUG135" s="91"/>
      <c r="SUH135" s="91"/>
      <c r="SUI135" s="91"/>
      <c r="SUJ135" s="91"/>
      <c r="SUK135" s="91"/>
      <c r="SUL135" s="91"/>
      <c r="SUM135" s="91"/>
      <c r="SUN135" s="91"/>
      <c r="SUO135" s="91"/>
      <c r="SUP135" s="91"/>
      <c r="SUQ135" s="91"/>
      <c r="SUR135" s="91"/>
      <c r="SUS135" s="91"/>
      <c r="SUT135" s="91"/>
      <c r="SUU135" s="91"/>
      <c r="SUV135" s="91"/>
      <c r="SUW135" s="91"/>
      <c r="SUX135" s="91"/>
      <c r="SUY135" s="91"/>
      <c r="SUZ135" s="91"/>
      <c r="SVA135" s="91"/>
      <c r="SVB135" s="91"/>
      <c r="SVC135" s="91"/>
      <c r="SVD135" s="91"/>
      <c r="SVE135" s="91"/>
      <c r="SVF135" s="91"/>
      <c r="SVG135" s="91"/>
      <c r="SVH135" s="91"/>
      <c r="SVI135" s="91"/>
      <c r="SVJ135" s="91"/>
      <c r="SVK135" s="91"/>
      <c r="SVL135" s="91"/>
      <c r="SVM135" s="91"/>
      <c r="SVN135" s="91"/>
      <c r="SVO135" s="91"/>
      <c r="SVP135" s="91"/>
      <c r="SVQ135" s="91"/>
      <c r="SVR135" s="91"/>
      <c r="SVS135" s="91"/>
      <c r="SVT135" s="91"/>
      <c r="SVU135" s="91"/>
      <c r="SVV135" s="91"/>
      <c r="SVW135" s="91"/>
      <c r="SVX135" s="91"/>
      <c r="SVY135" s="91"/>
      <c r="SVZ135" s="91"/>
      <c r="SWA135" s="91"/>
      <c r="SWB135" s="91"/>
      <c r="SWC135" s="91"/>
      <c r="SWD135" s="91"/>
      <c r="SWE135" s="91"/>
      <c r="SWF135" s="91"/>
      <c r="SWG135" s="91"/>
      <c r="SWH135" s="91"/>
      <c r="SWI135" s="91"/>
      <c r="SWJ135" s="91"/>
      <c r="SWK135" s="91"/>
      <c r="SWL135" s="91"/>
      <c r="SWM135" s="91"/>
      <c r="SWN135" s="91"/>
      <c r="SWO135" s="91"/>
      <c r="SWP135" s="91"/>
      <c r="SWQ135" s="91"/>
      <c r="SWR135" s="91"/>
      <c r="SWS135" s="91"/>
      <c r="SWT135" s="91"/>
      <c r="SWU135" s="91"/>
      <c r="SWV135" s="91"/>
      <c r="SWW135" s="91"/>
      <c r="SWX135" s="91"/>
      <c r="SWY135" s="91"/>
      <c r="SWZ135" s="91"/>
      <c r="SXA135" s="91"/>
      <c r="SXB135" s="91"/>
      <c r="SXC135" s="91"/>
      <c r="SXD135" s="91"/>
      <c r="SXE135" s="91"/>
      <c r="SXF135" s="91"/>
      <c r="SXG135" s="91"/>
      <c r="SXH135" s="91"/>
      <c r="SXI135" s="91"/>
      <c r="SXJ135" s="91"/>
      <c r="SXK135" s="91"/>
      <c r="SXL135" s="91"/>
      <c r="SXM135" s="91"/>
      <c r="SXN135" s="91"/>
      <c r="SXO135" s="91"/>
      <c r="SXP135" s="91"/>
      <c r="SXQ135" s="91"/>
      <c r="SXR135" s="91"/>
      <c r="SXS135" s="91"/>
      <c r="SXT135" s="91"/>
      <c r="SXU135" s="91"/>
      <c r="SXV135" s="91"/>
      <c r="SXW135" s="91"/>
      <c r="SXX135" s="91"/>
      <c r="SXY135" s="91"/>
      <c r="SXZ135" s="91"/>
      <c r="SYA135" s="91"/>
      <c r="SYB135" s="91"/>
      <c r="SYC135" s="91"/>
      <c r="SYD135" s="91"/>
      <c r="SYE135" s="91"/>
      <c r="SYF135" s="91"/>
      <c r="SYG135" s="91"/>
      <c r="SYH135" s="91"/>
      <c r="SYI135" s="91"/>
      <c r="SYJ135" s="91"/>
      <c r="SYK135" s="91"/>
      <c r="SYL135" s="91"/>
      <c r="SYM135" s="91"/>
      <c r="SYN135" s="91"/>
      <c r="SYO135" s="91"/>
      <c r="SYP135" s="91"/>
      <c r="SYQ135" s="91"/>
      <c r="SYR135" s="91"/>
      <c r="SYS135" s="91"/>
      <c r="SYT135" s="91"/>
      <c r="SYU135" s="91"/>
      <c r="SYV135" s="91"/>
      <c r="SYW135" s="91"/>
      <c r="SYX135" s="91"/>
      <c r="SYY135" s="91"/>
      <c r="SYZ135" s="91"/>
      <c r="SZA135" s="91"/>
      <c r="SZB135" s="91"/>
      <c r="SZC135" s="91"/>
      <c r="SZD135" s="91"/>
      <c r="SZE135" s="91"/>
      <c r="SZF135" s="91"/>
      <c r="SZG135" s="91"/>
      <c r="SZH135" s="91"/>
      <c r="SZI135" s="91"/>
      <c r="SZJ135" s="91"/>
      <c r="SZK135" s="91"/>
      <c r="SZL135" s="91"/>
      <c r="SZM135" s="91"/>
      <c r="SZN135" s="91"/>
      <c r="SZO135" s="91"/>
      <c r="SZP135" s="91"/>
      <c r="SZQ135" s="91"/>
      <c r="SZR135" s="91"/>
      <c r="SZS135" s="91"/>
      <c r="SZT135" s="91"/>
      <c r="SZU135" s="91"/>
      <c r="SZV135" s="91"/>
      <c r="SZW135" s="91"/>
      <c r="SZX135" s="91"/>
      <c r="SZY135" s="91"/>
      <c r="SZZ135" s="91"/>
      <c r="TAA135" s="91"/>
      <c r="TAB135" s="91"/>
      <c r="TAC135" s="91"/>
      <c r="TAD135" s="91"/>
      <c r="TAE135" s="91"/>
      <c r="TAF135" s="91"/>
      <c r="TAG135" s="91"/>
      <c r="TAH135" s="91"/>
      <c r="TAI135" s="91"/>
      <c r="TAJ135" s="91"/>
      <c r="TAK135" s="91"/>
      <c r="TAL135" s="91"/>
      <c r="TAM135" s="91"/>
      <c r="TAN135" s="91"/>
      <c r="TAO135" s="91"/>
      <c r="TAP135" s="91"/>
      <c r="TAQ135" s="91"/>
      <c r="TAR135" s="91"/>
      <c r="TAS135" s="91"/>
      <c r="TAT135" s="91"/>
      <c r="TAU135" s="91"/>
      <c r="TAV135" s="91"/>
      <c r="TAW135" s="91"/>
      <c r="TAX135" s="91"/>
      <c r="TAY135" s="91"/>
      <c r="TAZ135" s="91"/>
      <c r="TBA135" s="91"/>
      <c r="TBB135" s="91"/>
      <c r="TBC135" s="91"/>
      <c r="TBD135" s="91"/>
      <c r="TBE135" s="91"/>
      <c r="TBF135" s="91"/>
      <c r="TBG135" s="91"/>
      <c r="TBH135" s="91"/>
      <c r="TBI135" s="91"/>
      <c r="TBJ135" s="91"/>
      <c r="TBK135" s="91"/>
      <c r="TBL135" s="91"/>
      <c r="TBM135" s="91"/>
      <c r="TBN135" s="91"/>
      <c r="TBO135" s="91"/>
      <c r="TBP135" s="91"/>
      <c r="TBQ135" s="91"/>
      <c r="TBR135" s="91"/>
      <c r="TBS135" s="91"/>
      <c r="TBT135" s="91"/>
      <c r="TBU135" s="91"/>
      <c r="TBV135" s="91"/>
      <c r="TBW135" s="91"/>
      <c r="TBX135" s="91"/>
      <c r="TBY135" s="91"/>
      <c r="TBZ135" s="91"/>
      <c r="TCA135" s="91"/>
      <c r="TCB135" s="91"/>
      <c r="TCC135" s="91"/>
      <c r="TCD135" s="91"/>
      <c r="TCE135" s="91"/>
      <c r="TCF135" s="91"/>
      <c r="TCG135" s="91"/>
      <c r="TCH135" s="91"/>
      <c r="TCI135" s="91"/>
      <c r="TCJ135" s="91"/>
      <c r="TCK135" s="91"/>
      <c r="TCL135" s="91"/>
      <c r="TCM135" s="91"/>
      <c r="TCN135" s="91"/>
      <c r="TCO135" s="91"/>
      <c r="TCP135" s="91"/>
      <c r="TCQ135" s="91"/>
      <c r="TCR135" s="91"/>
      <c r="TCS135" s="91"/>
      <c r="TCT135" s="91"/>
      <c r="TCU135" s="91"/>
      <c r="TCV135" s="91"/>
      <c r="TCW135" s="91"/>
      <c r="TCX135" s="91"/>
      <c r="TCY135" s="91"/>
      <c r="TCZ135" s="91"/>
      <c r="TDA135" s="91"/>
      <c r="TDB135" s="91"/>
      <c r="TDC135" s="91"/>
      <c r="TDD135" s="91"/>
      <c r="TDE135" s="91"/>
      <c r="TDF135" s="91"/>
      <c r="TDG135" s="91"/>
      <c r="TDH135" s="91"/>
      <c r="TDI135" s="91"/>
      <c r="TDJ135" s="91"/>
      <c r="TDK135" s="91"/>
      <c r="TDL135" s="91"/>
      <c r="TDM135" s="91"/>
      <c r="TDN135" s="91"/>
      <c r="TDO135" s="91"/>
      <c r="TDP135" s="91"/>
      <c r="TDQ135" s="91"/>
      <c r="TDR135" s="91"/>
      <c r="TDS135" s="91"/>
      <c r="TDT135" s="91"/>
      <c r="TDU135" s="91"/>
      <c r="TDV135" s="91"/>
      <c r="TDW135" s="91"/>
      <c r="TDX135" s="91"/>
      <c r="TDY135" s="91"/>
      <c r="TDZ135" s="91"/>
      <c r="TEA135" s="91"/>
      <c r="TEB135" s="91"/>
      <c r="TEC135" s="91"/>
      <c r="TED135" s="91"/>
      <c r="TEE135" s="91"/>
      <c r="TEF135" s="91"/>
      <c r="TEG135" s="91"/>
      <c r="TEH135" s="91"/>
      <c r="TEI135" s="91"/>
      <c r="TEJ135" s="91"/>
      <c r="TEK135" s="91"/>
      <c r="TEL135" s="91"/>
      <c r="TEM135" s="91"/>
      <c r="TEN135" s="91"/>
      <c r="TEO135" s="91"/>
      <c r="TEP135" s="91"/>
      <c r="TEQ135" s="91"/>
      <c r="TER135" s="91"/>
      <c r="TES135" s="91"/>
      <c r="TET135" s="91"/>
      <c r="TEU135" s="91"/>
      <c r="TEV135" s="91"/>
      <c r="TEW135" s="91"/>
      <c r="TEX135" s="91"/>
      <c r="TEY135" s="91"/>
      <c r="TEZ135" s="91"/>
      <c r="TFA135" s="91"/>
      <c r="TFB135" s="91"/>
      <c r="TFC135" s="91"/>
      <c r="TFD135" s="91"/>
      <c r="TFE135" s="91"/>
      <c r="TFF135" s="91"/>
      <c r="TFG135" s="91"/>
      <c r="TFH135" s="91"/>
      <c r="TFI135" s="91"/>
      <c r="TFJ135" s="91"/>
      <c r="TFK135" s="91"/>
      <c r="TFL135" s="91"/>
      <c r="TFM135" s="91"/>
      <c r="TFN135" s="91"/>
      <c r="TFO135" s="91"/>
      <c r="TFP135" s="91"/>
      <c r="TFQ135" s="91"/>
      <c r="TFR135" s="91"/>
      <c r="TFS135" s="91"/>
      <c r="TFT135" s="91"/>
      <c r="TFU135" s="91"/>
      <c r="TFV135" s="91"/>
      <c r="TFW135" s="91"/>
      <c r="TFX135" s="91"/>
      <c r="TFY135" s="91"/>
      <c r="TFZ135" s="91"/>
      <c r="TGA135" s="91"/>
      <c r="TGB135" s="91"/>
      <c r="TGC135" s="91"/>
      <c r="TGD135" s="91"/>
      <c r="TGE135" s="91"/>
      <c r="TGF135" s="91"/>
      <c r="TGG135" s="91"/>
      <c r="TGH135" s="91"/>
      <c r="TGI135" s="91"/>
      <c r="TGJ135" s="91"/>
      <c r="TGK135" s="91"/>
      <c r="TGL135" s="91"/>
      <c r="TGM135" s="91"/>
      <c r="TGN135" s="91"/>
      <c r="TGO135" s="91"/>
      <c r="TGP135" s="91"/>
      <c r="TGQ135" s="91"/>
      <c r="TGR135" s="91"/>
      <c r="TGS135" s="91"/>
      <c r="TGT135" s="91"/>
      <c r="TGU135" s="91"/>
      <c r="TGV135" s="91"/>
      <c r="TGW135" s="91"/>
      <c r="TGX135" s="91"/>
      <c r="TGY135" s="91"/>
      <c r="TGZ135" s="91"/>
      <c r="THA135" s="91"/>
      <c r="THB135" s="91"/>
      <c r="THC135" s="91"/>
      <c r="THD135" s="91"/>
      <c r="THE135" s="91"/>
      <c r="THF135" s="91"/>
      <c r="THG135" s="91"/>
      <c r="THH135" s="91"/>
      <c r="THI135" s="91"/>
      <c r="THJ135" s="91"/>
      <c r="THK135" s="91"/>
      <c r="THL135" s="91"/>
      <c r="THM135" s="91"/>
      <c r="THN135" s="91"/>
      <c r="THO135" s="91"/>
      <c r="THP135" s="91"/>
      <c r="THQ135" s="91"/>
      <c r="THR135" s="91"/>
      <c r="THS135" s="91"/>
      <c r="THT135" s="91"/>
      <c r="THU135" s="91"/>
      <c r="THV135" s="91"/>
      <c r="THW135" s="91"/>
      <c r="THX135" s="91"/>
      <c r="THY135" s="91"/>
      <c r="THZ135" s="91"/>
      <c r="TIA135" s="91"/>
      <c r="TIB135" s="91"/>
      <c r="TIC135" s="91"/>
      <c r="TID135" s="91"/>
      <c r="TIE135" s="91"/>
      <c r="TIF135" s="91"/>
      <c r="TIG135" s="91"/>
      <c r="TIH135" s="91"/>
      <c r="TII135" s="91"/>
      <c r="TIJ135" s="91"/>
      <c r="TIK135" s="91"/>
      <c r="TIL135" s="91"/>
      <c r="TIM135" s="91"/>
      <c r="TIN135" s="91"/>
      <c r="TIO135" s="91"/>
      <c r="TIP135" s="91"/>
      <c r="TIQ135" s="91"/>
      <c r="TIR135" s="91"/>
      <c r="TIS135" s="91"/>
      <c r="TIT135" s="91"/>
      <c r="TIU135" s="91"/>
      <c r="TIV135" s="91"/>
      <c r="TIW135" s="91"/>
      <c r="TIX135" s="91"/>
      <c r="TIY135" s="91"/>
      <c r="TIZ135" s="91"/>
      <c r="TJA135" s="91"/>
      <c r="TJB135" s="91"/>
      <c r="TJC135" s="91"/>
      <c r="TJD135" s="91"/>
      <c r="TJE135" s="91"/>
      <c r="TJF135" s="91"/>
      <c r="TJG135" s="91"/>
      <c r="TJH135" s="91"/>
      <c r="TJI135" s="91"/>
      <c r="TJJ135" s="91"/>
      <c r="TJK135" s="91"/>
      <c r="TJL135" s="91"/>
      <c r="TJM135" s="91"/>
      <c r="TJN135" s="91"/>
      <c r="TJO135" s="91"/>
      <c r="TJP135" s="91"/>
      <c r="TJQ135" s="91"/>
      <c r="TJR135" s="91"/>
      <c r="TJS135" s="91"/>
      <c r="TJT135" s="91"/>
      <c r="TJU135" s="91"/>
      <c r="TJV135" s="91"/>
      <c r="TJW135" s="91"/>
      <c r="TJX135" s="91"/>
      <c r="TJY135" s="91"/>
      <c r="TJZ135" s="91"/>
      <c r="TKA135" s="91"/>
      <c r="TKB135" s="91"/>
      <c r="TKC135" s="91"/>
      <c r="TKD135" s="91"/>
      <c r="TKE135" s="91"/>
      <c r="TKF135" s="91"/>
      <c r="TKG135" s="91"/>
      <c r="TKH135" s="91"/>
      <c r="TKI135" s="91"/>
      <c r="TKJ135" s="91"/>
      <c r="TKK135" s="91"/>
      <c r="TKL135" s="91"/>
      <c r="TKM135" s="91"/>
      <c r="TKN135" s="91"/>
      <c r="TKO135" s="91"/>
      <c r="TKP135" s="91"/>
      <c r="TKQ135" s="91"/>
      <c r="TKR135" s="91"/>
      <c r="TKS135" s="91"/>
      <c r="TKT135" s="91"/>
      <c r="TKU135" s="91"/>
      <c r="TKV135" s="91"/>
      <c r="TKW135" s="91"/>
      <c r="TKX135" s="91"/>
      <c r="TKY135" s="91"/>
      <c r="TKZ135" s="91"/>
      <c r="TLA135" s="91"/>
      <c r="TLB135" s="91"/>
      <c r="TLC135" s="91"/>
      <c r="TLD135" s="91"/>
      <c r="TLE135" s="91"/>
      <c r="TLF135" s="91"/>
      <c r="TLG135" s="91"/>
      <c r="TLH135" s="91"/>
      <c r="TLI135" s="91"/>
      <c r="TLJ135" s="91"/>
      <c r="TLK135" s="91"/>
      <c r="TLL135" s="91"/>
      <c r="TLM135" s="91"/>
      <c r="TLN135" s="91"/>
      <c r="TLO135" s="91"/>
      <c r="TLP135" s="91"/>
      <c r="TLQ135" s="91"/>
      <c r="TLR135" s="91"/>
      <c r="TLS135" s="91"/>
      <c r="TLT135" s="91"/>
      <c r="TLU135" s="91"/>
      <c r="TLV135" s="91"/>
      <c r="TLW135" s="91"/>
      <c r="TLX135" s="91"/>
      <c r="TLY135" s="91"/>
      <c r="TLZ135" s="91"/>
      <c r="TMA135" s="91"/>
      <c r="TMB135" s="91"/>
      <c r="TMC135" s="91"/>
      <c r="TMD135" s="91"/>
      <c r="TME135" s="91"/>
      <c r="TMF135" s="91"/>
      <c r="TMG135" s="91"/>
      <c r="TMH135" s="91"/>
      <c r="TMI135" s="91"/>
      <c r="TMJ135" s="91"/>
      <c r="TMK135" s="91"/>
      <c r="TML135" s="91"/>
      <c r="TMM135" s="91"/>
      <c r="TMN135" s="91"/>
      <c r="TMO135" s="91"/>
      <c r="TMP135" s="91"/>
      <c r="TMQ135" s="91"/>
      <c r="TMR135" s="91"/>
      <c r="TMS135" s="91"/>
      <c r="TMT135" s="91"/>
      <c r="TMU135" s="91"/>
      <c r="TMV135" s="91"/>
      <c r="TMW135" s="91"/>
      <c r="TMX135" s="91"/>
      <c r="TMY135" s="91"/>
      <c r="TMZ135" s="91"/>
      <c r="TNA135" s="91"/>
      <c r="TNB135" s="91"/>
      <c r="TNC135" s="91"/>
      <c r="TND135" s="91"/>
      <c r="TNE135" s="91"/>
      <c r="TNF135" s="91"/>
      <c r="TNG135" s="91"/>
      <c r="TNH135" s="91"/>
      <c r="TNI135" s="91"/>
      <c r="TNJ135" s="91"/>
      <c r="TNK135" s="91"/>
      <c r="TNL135" s="91"/>
      <c r="TNM135" s="91"/>
      <c r="TNN135" s="91"/>
      <c r="TNO135" s="91"/>
      <c r="TNP135" s="91"/>
      <c r="TNQ135" s="91"/>
      <c r="TNR135" s="91"/>
      <c r="TNS135" s="91"/>
      <c r="TNT135" s="91"/>
      <c r="TNU135" s="91"/>
      <c r="TNV135" s="91"/>
      <c r="TNW135" s="91"/>
      <c r="TNX135" s="91"/>
      <c r="TNY135" s="91"/>
      <c r="TNZ135" s="91"/>
      <c r="TOA135" s="91"/>
      <c r="TOB135" s="91"/>
      <c r="TOC135" s="91"/>
      <c r="TOD135" s="91"/>
      <c r="TOE135" s="91"/>
      <c r="TOF135" s="91"/>
      <c r="TOG135" s="91"/>
      <c r="TOH135" s="91"/>
      <c r="TOI135" s="91"/>
      <c r="TOJ135" s="91"/>
      <c r="TOK135" s="91"/>
      <c r="TOL135" s="91"/>
      <c r="TOM135" s="91"/>
      <c r="TON135" s="91"/>
      <c r="TOO135" s="91"/>
      <c r="TOP135" s="91"/>
      <c r="TOQ135" s="91"/>
      <c r="TOR135" s="91"/>
      <c r="TOS135" s="91"/>
      <c r="TOT135" s="91"/>
      <c r="TOU135" s="91"/>
      <c r="TOV135" s="91"/>
      <c r="TOW135" s="91"/>
      <c r="TOX135" s="91"/>
      <c r="TOY135" s="91"/>
      <c r="TOZ135" s="91"/>
      <c r="TPA135" s="91"/>
      <c r="TPB135" s="91"/>
      <c r="TPC135" s="91"/>
      <c r="TPD135" s="91"/>
      <c r="TPE135" s="91"/>
      <c r="TPF135" s="91"/>
      <c r="TPG135" s="91"/>
      <c r="TPH135" s="91"/>
      <c r="TPI135" s="91"/>
      <c r="TPJ135" s="91"/>
      <c r="TPK135" s="91"/>
      <c r="TPL135" s="91"/>
      <c r="TPM135" s="91"/>
      <c r="TPN135" s="91"/>
      <c r="TPO135" s="91"/>
      <c r="TPP135" s="91"/>
      <c r="TPQ135" s="91"/>
      <c r="TPR135" s="91"/>
      <c r="TPS135" s="91"/>
      <c r="TPT135" s="91"/>
      <c r="TPU135" s="91"/>
      <c r="TPV135" s="91"/>
      <c r="TPW135" s="91"/>
      <c r="TPX135" s="91"/>
      <c r="TPY135" s="91"/>
      <c r="TPZ135" s="91"/>
      <c r="TQA135" s="91"/>
      <c r="TQB135" s="91"/>
      <c r="TQC135" s="91"/>
      <c r="TQD135" s="91"/>
      <c r="TQE135" s="91"/>
      <c r="TQF135" s="91"/>
      <c r="TQG135" s="91"/>
      <c r="TQH135" s="91"/>
      <c r="TQI135" s="91"/>
      <c r="TQJ135" s="91"/>
      <c r="TQK135" s="91"/>
      <c r="TQL135" s="91"/>
      <c r="TQM135" s="91"/>
      <c r="TQN135" s="91"/>
      <c r="TQO135" s="91"/>
      <c r="TQP135" s="91"/>
      <c r="TQQ135" s="91"/>
      <c r="TQR135" s="91"/>
      <c r="TQS135" s="91"/>
      <c r="TQT135" s="91"/>
      <c r="TQU135" s="91"/>
      <c r="TQV135" s="91"/>
      <c r="TQW135" s="91"/>
      <c r="TQX135" s="91"/>
      <c r="TQY135" s="91"/>
      <c r="TQZ135" s="91"/>
      <c r="TRA135" s="91"/>
      <c r="TRB135" s="91"/>
      <c r="TRC135" s="91"/>
      <c r="TRD135" s="91"/>
      <c r="TRE135" s="91"/>
      <c r="TRF135" s="91"/>
      <c r="TRG135" s="91"/>
      <c r="TRH135" s="91"/>
      <c r="TRI135" s="91"/>
      <c r="TRJ135" s="91"/>
      <c r="TRK135" s="91"/>
      <c r="TRL135" s="91"/>
      <c r="TRM135" s="91"/>
      <c r="TRN135" s="91"/>
      <c r="TRO135" s="91"/>
      <c r="TRP135" s="91"/>
      <c r="TRQ135" s="91"/>
      <c r="TRR135" s="91"/>
      <c r="TRS135" s="91"/>
      <c r="TRT135" s="91"/>
      <c r="TRU135" s="91"/>
      <c r="TRV135" s="91"/>
      <c r="TRW135" s="91"/>
      <c r="TRX135" s="91"/>
      <c r="TRY135" s="91"/>
      <c r="TRZ135" s="91"/>
      <c r="TSA135" s="91"/>
      <c r="TSB135" s="91"/>
      <c r="TSC135" s="91"/>
      <c r="TSD135" s="91"/>
      <c r="TSE135" s="91"/>
      <c r="TSF135" s="91"/>
      <c r="TSG135" s="91"/>
      <c r="TSH135" s="91"/>
      <c r="TSI135" s="91"/>
      <c r="TSJ135" s="91"/>
      <c r="TSK135" s="91"/>
      <c r="TSL135" s="91"/>
      <c r="TSM135" s="91"/>
      <c r="TSN135" s="91"/>
      <c r="TSO135" s="91"/>
      <c r="TSP135" s="91"/>
      <c r="TSQ135" s="91"/>
      <c r="TSR135" s="91"/>
      <c r="TSS135" s="91"/>
      <c r="TST135" s="91"/>
      <c r="TSU135" s="91"/>
      <c r="TSV135" s="91"/>
      <c r="TSW135" s="91"/>
      <c r="TSX135" s="91"/>
      <c r="TSY135" s="91"/>
      <c r="TSZ135" s="91"/>
      <c r="TTA135" s="91"/>
      <c r="TTB135" s="91"/>
      <c r="TTC135" s="91"/>
      <c r="TTD135" s="91"/>
      <c r="TTE135" s="91"/>
      <c r="TTF135" s="91"/>
      <c r="TTG135" s="91"/>
      <c r="TTH135" s="91"/>
      <c r="TTI135" s="91"/>
      <c r="TTJ135" s="91"/>
      <c r="TTK135" s="91"/>
      <c r="TTL135" s="91"/>
      <c r="TTM135" s="91"/>
      <c r="TTN135" s="91"/>
      <c r="TTO135" s="91"/>
      <c r="TTP135" s="91"/>
      <c r="TTQ135" s="91"/>
      <c r="TTR135" s="91"/>
      <c r="TTS135" s="91"/>
      <c r="TTT135" s="91"/>
      <c r="TTU135" s="91"/>
      <c r="TTV135" s="91"/>
      <c r="TTW135" s="91"/>
      <c r="TTX135" s="91"/>
      <c r="TTY135" s="91"/>
      <c r="TTZ135" s="91"/>
      <c r="TUA135" s="91"/>
      <c r="TUB135" s="91"/>
      <c r="TUC135" s="91"/>
      <c r="TUD135" s="91"/>
      <c r="TUE135" s="91"/>
      <c r="TUF135" s="91"/>
      <c r="TUG135" s="91"/>
      <c r="TUH135" s="91"/>
      <c r="TUI135" s="91"/>
      <c r="TUJ135" s="91"/>
      <c r="TUK135" s="91"/>
      <c r="TUL135" s="91"/>
      <c r="TUM135" s="91"/>
      <c r="TUN135" s="91"/>
      <c r="TUO135" s="91"/>
      <c r="TUP135" s="91"/>
      <c r="TUQ135" s="91"/>
      <c r="TUR135" s="91"/>
      <c r="TUS135" s="91"/>
      <c r="TUT135" s="91"/>
      <c r="TUU135" s="91"/>
      <c r="TUV135" s="91"/>
      <c r="TUW135" s="91"/>
      <c r="TUX135" s="91"/>
      <c r="TUY135" s="91"/>
      <c r="TUZ135" s="91"/>
      <c r="TVA135" s="91"/>
      <c r="TVB135" s="91"/>
      <c r="TVC135" s="91"/>
      <c r="TVD135" s="91"/>
      <c r="TVE135" s="91"/>
      <c r="TVF135" s="91"/>
      <c r="TVG135" s="91"/>
      <c r="TVH135" s="91"/>
      <c r="TVI135" s="91"/>
      <c r="TVJ135" s="91"/>
      <c r="TVK135" s="91"/>
      <c r="TVL135" s="91"/>
      <c r="TVM135" s="91"/>
      <c r="TVN135" s="91"/>
      <c r="TVO135" s="91"/>
      <c r="TVP135" s="91"/>
      <c r="TVQ135" s="91"/>
      <c r="TVR135" s="91"/>
      <c r="TVS135" s="91"/>
      <c r="TVT135" s="91"/>
      <c r="TVU135" s="91"/>
      <c r="TVV135" s="91"/>
      <c r="TVW135" s="91"/>
      <c r="TVX135" s="91"/>
      <c r="TVY135" s="91"/>
      <c r="TVZ135" s="91"/>
      <c r="TWA135" s="91"/>
      <c r="TWB135" s="91"/>
      <c r="TWC135" s="91"/>
      <c r="TWD135" s="91"/>
      <c r="TWE135" s="91"/>
      <c r="TWF135" s="91"/>
      <c r="TWG135" s="91"/>
      <c r="TWH135" s="91"/>
      <c r="TWI135" s="91"/>
      <c r="TWJ135" s="91"/>
      <c r="TWK135" s="91"/>
      <c r="TWL135" s="91"/>
      <c r="TWM135" s="91"/>
      <c r="TWN135" s="91"/>
      <c r="TWO135" s="91"/>
      <c r="TWP135" s="91"/>
      <c r="TWQ135" s="91"/>
      <c r="TWR135" s="91"/>
      <c r="TWS135" s="91"/>
      <c r="TWT135" s="91"/>
      <c r="TWU135" s="91"/>
      <c r="TWV135" s="91"/>
      <c r="TWW135" s="91"/>
      <c r="TWX135" s="91"/>
      <c r="TWY135" s="91"/>
      <c r="TWZ135" s="91"/>
      <c r="TXA135" s="91"/>
      <c r="TXB135" s="91"/>
      <c r="TXC135" s="91"/>
      <c r="TXD135" s="91"/>
      <c r="TXE135" s="91"/>
      <c r="TXF135" s="91"/>
      <c r="TXG135" s="91"/>
      <c r="TXH135" s="91"/>
      <c r="TXI135" s="91"/>
      <c r="TXJ135" s="91"/>
      <c r="TXK135" s="91"/>
      <c r="TXL135" s="91"/>
      <c r="TXM135" s="91"/>
      <c r="TXN135" s="91"/>
      <c r="TXO135" s="91"/>
      <c r="TXP135" s="91"/>
      <c r="TXQ135" s="91"/>
      <c r="TXR135" s="91"/>
      <c r="TXS135" s="91"/>
      <c r="TXT135" s="91"/>
      <c r="TXU135" s="91"/>
      <c r="TXV135" s="91"/>
      <c r="TXW135" s="91"/>
      <c r="TXX135" s="91"/>
      <c r="TXY135" s="91"/>
      <c r="TXZ135" s="91"/>
      <c r="TYA135" s="91"/>
      <c r="TYB135" s="91"/>
      <c r="TYC135" s="91"/>
      <c r="TYD135" s="91"/>
      <c r="TYE135" s="91"/>
      <c r="TYF135" s="91"/>
      <c r="TYG135" s="91"/>
      <c r="TYH135" s="91"/>
      <c r="TYI135" s="91"/>
      <c r="TYJ135" s="91"/>
      <c r="TYK135" s="91"/>
      <c r="TYL135" s="91"/>
      <c r="TYM135" s="91"/>
      <c r="TYN135" s="91"/>
      <c r="TYO135" s="91"/>
      <c r="TYP135" s="91"/>
      <c r="TYQ135" s="91"/>
      <c r="TYR135" s="91"/>
      <c r="TYS135" s="91"/>
      <c r="TYT135" s="91"/>
      <c r="TYU135" s="91"/>
      <c r="TYV135" s="91"/>
      <c r="TYW135" s="91"/>
      <c r="TYX135" s="91"/>
      <c r="TYY135" s="91"/>
      <c r="TYZ135" s="91"/>
      <c r="TZA135" s="91"/>
      <c r="TZB135" s="91"/>
      <c r="TZC135" s="91"/>
      <c r="TZD135" s="91"/>
      <c r="TZE135" s="91"/>
      <c r="TZF135" s="91"/>
      <c r="TZG135" s="91"/>
      <c r="TZH135" s="91"/>
      <c r="TZI135" s="91"/>
      <c r="TZJ135" s="91"/>
      <c r="TZK135" s="91"/>
      <c r="TZL135" s="91"/>
      <c r="TZM135" s="91"/>
      <c r="TZN135" s="91"/>
      <c r="TZO135" s="91"/>
      <c r="TZP135" s="91"/>
      <c r="TZQ135" s="91"/>
      <c r="TZR135" s="91"/>
      <c r="TZS135" s="91"/>
      <c r="TZT135" s="91"/>
      <c r="TZU135" s="91"/>
      <c r="TZV135" s="91"/>
      <c r="TZW135" s="91"/>
      <c r="TZX135" s="91"/>
      <c r="TZY135" s="91"/>
      <c r="TZZ135" s="91"/>
      <c r="UAA135" s="91"/>
      <c r="UAB135" s="91"/>
      <c r="UAC135" s="91"/>
      <c r="UAD135" s="91"/>
      <c r="UAE135" s="91"/>
      <c r="UAF135" s="91"/>
      <c r="UAG135" s="91"/>
      <c r="UAH135" s="91"/>
      <c r="UAI135" s="91"/>
      <c r="UAJ135" s="91"/>
      <c r="UAK135" s="91"/>
      <c r="UAL135" s="91"/>
      <c r="UAM135" s="91"/>
      <c r="UAN135" s="91"/>
      <c r="UAO135" s="91"/>
      <c r="UAP135" s="91"/>
      <c r="UAQ135" s="91"/>
      <c r="UAR135" s="91"/>
      <c r="UAS135" s="91"/>
      <c r="UAT135" s="91"/>
      <c r="UAU135" s="91"/>
      <c r="UAV135" s="91"/>
      <c r="UAW135" s="91"/>
      <c r="UAX135" s="91"/>
      <c r="UAY135" s="91"/>
      <c r="UAZ135" s="91"/>
      <c r="UBA135" s="91"/>
      <c r="UBB135" s="91"/>
      <c r="UBC135" s="91"/>
      <c r="UBD135" s="91"/>
      <c r="UBE135" s="91"/>
      <c r="UBF135" s="91"/>
      <c r="UBG135" s="91"/>
      <c r="UBH135" s="91"/>
      <c r="UBI135" s="91"/>
      <c r="UBJ135" s="91"/>
      <c r="UBK135" s="91"/>
      <c r="UBL135" s="91"/>
      <c r="UBM135" s="91"/>
      <c r="UBN135" s="91"/>
      <c r="UBO135" s="91"/>
      <c r="UBP135" s="91"/>
      <c r="UBQ135" s="91"/>
      <c r="UBR135" s="91"/>
      <c r="UBS135" s="91"/>
      <c r="UBT135" s="91"/>
      <c r="UBU135" s="91"/>
      <c r="UBV135" s="91"/>
      <c r="UBW135" s="91"/>
      <c r="UBX135" s="91"/>
      <c r="UBY135" s="91"/>
      <c r="UBZ135" s="91"/>
      <c r="UCA135" s="91"/>
      <c r="UCB135" s="91"/>
      <c r="UCC135" s="91"/>
      <c r="UCD135" s="91"/>
      <c r="UCE135" s="91"/>
      <c r="UCF135" s="91"/>
      <c r="UCG135" s="91"/>
      <c r="UCH135" s="91"/>
      <c r="UCI135" s="91"/>
      <c r="UCJ135" s="91"/>
      <c r="UCK135" s="91"/>
      <c r="UCL135" s="91"/>
      <c r="UCM135" s="91"/>
      <c r="UCN135" s="91"/>
      <c r="UCO135" s="91"/>
      <c r="UCP135" s="91"/>
      <c r="UCQ135" s="91"/>
      <c r="UCR135" s="91"/>
      <c r="UCS135" s="91"/>
      <c r="UCT135" s="91"/>
      <c r="UCU135" s="91"/>
      <c r="UCV135" s="91"/>
      <c r="UCW135" s="91"/>
      <c r="UCX135" s="91"/>
      <c r="UCY135" s="91"/>
      <c r="UCZ135" s="91"/>
      <c r="UDA135" s="91"/>
      <c r="UDB135" s="91"/>
      <c r="UDC135" s="91"/>
      <c r="UDD135" s="91"/>
      <c r="UDE135" s="91"/>
      <c r="UDF135" s="91"/>
      <c r="UDG135" s="91"/>
      <c r="UDH135" s="91"/>
      <c r="UDI135" s="91"/>
      <c r="UDJ135" s="91"/>
      <c r="UDK135" s="91"/>
      <c r="UDL135" s="91"/>
      <c r="UDM135" s="91"/>
      <c r="UDN135" s="91"/>
      <c r="UDO135" s="91"/>
      <c r="UDP135" s="91"/>
      <c r="UDQ135" s="91"/>
      <c r="UDR135" s="91"/>
      <c r="UDS135" s="91"/>
      <c r="UDT135" s="91"/>
      <c r="UDU135" s="91"/>
      <c r="UDV135" s="91"/>
      <c r="UDW135" s="91"/>
      <c r="UDX135" s="91"/>
      <c r="UDY135" s="91"/>
      <c r="UDZ135" s="91"/>
      <c r="UEA135" s="91"/>
      <c r="UEB135" s="91"/>
      <c r="UEC135" s="91"/>
      <c r="UED135" s="91"/>
      <c r="UEE135" s="91"/>
      <c r="UEF135" s="91"/>
      <c r="UEG135" s="91"/>
      <c r="UEH135" s="91"/>
      <c r="UEI135" s="91"/>
      <c r="UEJ135" s="91"/>
      <c r="UEK135" s="91"/>
      <c r="UEL135" s="91"/>
      <c r="UEM135" s="91"/>
      <c r="UEN135" s="91"/>
      <c r="UEO135" s="91"/>
      <c r="UEP135" s="91"/>
      <c r="UEQ135" s="91"/>
      <c r="UER135" s="91"/>
      <c r="UES135" s="91"/>
      <c r="UET135" s="91"/>
      <c r="UEU135" s="91"/>
      <c r="UEV135" s="91"/>
      <c r="UEW135" s="91"/>
      <c r="UEX135" s="91"/>
      <c r="UEY135" s="91"/>
      <c r="UEZ135" s="91"/>
      <c r="UFA135" s="91"/>
      <c r="UFB135" s="91"/>
      <c r="UFC135" s="91"/>
      <c r="UFD135" s="91"/>
      <c r="UFE135" s="91"/>
      <c r="UFF135" s="91"/>
      <c r="UFG135" s="91"/>
      <c r="UFH135" s="91"/>
      <c r="UFI135" s="91"/>
      <c r="UFJ135" s="91"/>
      <c r="UFK135" s="91"/>
      <c r="UFL135" s="91"/>
      <c r="UFM135" s="91"/>
      <c r="UFN135" s="91"/>
      <c r="UFO135" s="91"/>
      <c r="UFP135" s="91"/>
      <c r="UFQ135" s="91"/>
      <c r="UFR135" s="91"/>
      <c r="UFS135" s="91"/>
      <c r="UFT135" s="91"/>
      <c r="UFU135" s="91"/>
      <c r="UFV135" s="91"/>
      <c r="UFW135" s="91"/>
      <c r="UFX135" s="91"/>
      <c r="UFY135" s="91"/>
      <c r="UFZ135" s="91"/>
      <c r="UGA135" s="91"/>
      <c r="UGB135" s="91"/>
      <c r="UGC135" s="91"/>
      <c r="UGD135" s="91"/>
      <c r="UGE135" s="91"/>
      <c r="UGF135" s="91"/>
      <c r="UGG135" s="91"/>
      <c r="UGH135" s="91"/>
      <c r="UGI135" s="91"/>
      <c r="UGJ135" s="91"/>
      <c r="UGK135" s="91"/>
      <c r="UGL135" s="91"/>
      <c r="UGM135" s="91"/>
      <c r="UGN135" s="91"/>
      <c r="UGO135" s="91"/>
      <c r="UGP135" s="91"/>
      <c r="UGQ135" s="91"/>
      <c r="UGR135" s="91"/>
      <c r="UGS135" s="91"/>
      <c r="UGT135" s="91"/>
      <c r="UGU135" s="91"/>
      <c r="UGV135" s="91"/>
      <c r="UGW135" s="91"/>
      <c r="UGX135" s="91"/>
      <c r="UGY135" s="91"/>
      <c r="UGZ135" s="91"/>
      <c r="UHA135" s="91"/>
      <c r="UHB135" s="91"/>
      <c r="UHC135" s="91"/>
      <c r="UHD135" s="91"/>
      <c r="UHE135" s="91"/>
      <c r="UHF135" s="91"/>
      <c r="UHG135" s="91"/>
      <c r="UHH135" s="91"/>
      <c r="UHI135" s="91"/>
      <c r="UHJ135" s="91"/>
      <c r="UHK135" s="91"/>
      <c r="UHL135" s="91"/>
      <c r="UHM135" s="91"/>
      <c r="UHN135" s="91"/>
      <c r="UHO135" s="91"/>
      <c r="UHP135" s="91"/>
      <c r="UHQ135" s="91"/>
      <c r="UHR135" s="91"/>
      <c r="UHS135" s="91"/>
      <c r="UHT135" s="91"/>
      <c r="UHU135" s="91"/>
      <c r="UHV135" s="91"/>
      <c r="UHW135" s="91"/>
      <c r="UHX135" s="91"/>
      <c r="UHY135" s="91"/>
      <c r="UHZ135" s="91"/>
      <c r="UIA135" s="91"/>
      <c r="UIB135" s="91"/>
      <c r="UIC135" s="91"/>
      <c r="UID135" s="91"/>
      <c r="UIE135" s="91"/>
      <c r="UIF135" s="91"/>
      <c r="UIG135" s="91"/>
      <c r="UIH135" s="91"/>
      <c r="UII135" s="91"/>
      <c r="UIJ135" s="91"/>
      <c r="UIK135" s="91"/>
      <c r="UIL135" s="91"/>
      <c r="UIM135" s="91"/>
      <c r="UIN135" s="91"/>
      <c r="UIO135" s="91"/>
      <c r="UIP135" s="91"/>
      <c r="UIQ135" s="91"/>
      <c r="UIR135" s="91"/>
      <c r="UIS135" s="91"/>
      <c r="UIT135" s="91"/>
      <c r="UIU135" s="91"/>
      <c r="UIV135" s="91"/>
      <c r="UIW135" s="91"/>
      <c r="UIX135" s="91"/>
      <c r="UIY135" s="91"/>
      <c r="UIZ135" s="91"/>
      <c r="UJA135" s="91"/>
      <c r="UJB135" s="91"/>
      <c r="UJC135" s="91"/>
      <c r="UJD135" s="91"/>
      <c r="UJE135" s="91"/>
      <c r="UJF135" s="91"/>
      <c r="UJG135" s="91"/>
      <c r="UJH135" s="91"/>
      <c r="UJI135" s="91"/>
      <c r="UJJ135" s="91"/>
      <c r="UJK135" s="91"/>
      <c r="UJL135" s="91"/>
      <c r="UJM135" s="91"/>
      <c r="UJN135" s="91"/>
      <c r="UJO135" s="91"/>
      <c r="UJP135" s="91"/>
      <c r="UJQ135" s="91"/>
      <c r="UJR135" s="91"/>
      <c r="UJS135" s="91"/>
      <c r="UJT135" s="91"/>
      <c r="UJU135" s="91"/>
      <c r="UJV135" s="91"/>
      <c r="UJW135" s="91"/>
      <c r="UJX135" s="91"/>
      <c r="UJY135" s="91"/>
      <c r="UJZ135" s="91"/>
      <c r="UKA135" s="91"/>
      <c r="UKB135" s="91"/>
      <c r="UKC135" s="91"/>
      <c r="UKD135" s="91"/>
      <c r="UKE135" s="91"/>
      <c r="UKF135" s="91"/>
      <c r="UKG135" s="91"/>
      <c r="UKH135" s="91"/>
      <c r="UKI135" s="91"/>
      <c r="UKJ135" s="91"/>
      <c r="UKK135" s="91"/>
      <c r="UKL135" s="91"/>
      <c r="UKM135" s="91"/>
      <c r="UKN135" s="91"/>
      <c r="UKO135" s="91"/>
      <c r="UKP135" s="91"/>
      <c r="UKQ135" s="91"/>
      <c r="UKR135" s="91"/>
      <c r="UKS135" s="91"/>
      <c r="UKT135" s="91"/>
      <c r="UKU135" s="91"/>
      <c r="UKV135" s="91"/>
      <c r="UKW135" s="91"/>
      <c r="UKX135" s="91"/>
      <c r="UKY135" s="91"/>
      <c r="UKZ135" s="91"/>
      <c r="ULA135" s="91"/>
      <c r="ULB135" s="91"/>
      <c r="ULC135" s="91"/>
      <c r="ULD135" s="91"/>
      <c r="ULE135" s="91"/>
      <c r="ULF135" s="91"/>
      <c r="ULG135" s="91"/>
      <c r="ULH135" s="91"/>
      <c r="ULI135" s="91"/>
      <c r="ULJ135" s="91"/>
      <c r="ULK135" s="91"/>
      <c r="ULL135" s="91"/>
      <c r="ULM135" s="91"/>
      <c r="ULN135" s="91"/>
      <c r="ULO135" s="91"/>
      <c r="ULP135" s="91"/>
      <c r="ULQ135" s="91"/>
      <c r="ULR135" s="91"/>
      <c r="ULS135" s="91"/>
      <c r="ULT135" s="91"/>
      <c r="ULU135" s="91"/>
      <c r="ULV135" s="91"/>
      <c r="ULW135" s="91"/>
      <c r="ULX135" s="91"/>
      <c r="ULY135" s="91"/>
      <c r="ULZ135" s="91"/>
      <c r="UMA135" s="91"/>
      <c r="UMB135" s="91"/>
      <c r="UMC135" s="91"/>
      <c r="UMD135" s="91"/>
      <c r="UME135" s="91"/>
      <c r="UMF135" s="91"/>
      <c r="UMG135" s="91"/>
      <c r="UMH135" s="91"/>
      <c r="UMI135" s="91"/>
      <c r="UMJ135" s="91"/>
      <c r="UMK135" s="91"/>
      <c r="UML135" s="91"/>
      <c r="UMM135" s="91"/>
      <c r="UMN135" s="91"/>
      <c r="UMO135" s="91"/>
      <c r="UMP135" s="91"/>
      <c r="UMQ135" s="91"/>
      <c r="UMR135" s="91"/>
      <c r="UMS135" s="91"/>
      <c r="UMT135" s="91"/>
      <c r="UMU135" s="91"/>
      <c r="UMV135" s="91"/>
      <c r="UMW135" s="91"/>
      <c r="UMX135" s="91"/>
      <c r="UMY135" s="91"/>
      <c r="UMZ135" s="91"/>
      <c r="UNA135" s="91"/>
      <c r="UNB135" s="91"/>
      <c r="UNC135" s="91"/>
      <c r="UND135" s="91"/>
      <c r="UNE135" s="91"/>
      <c r="UNF135" s="91"/>
      <c r="UNG135" s="91"/>
      <c r="UNH135" s="91"/>
      <c r="UNI135" s="91"/>
      <c r="UNJ135" s="91"/>
      <c r="UNK135" s="91"/>
      <c r="UNL135" s="91"/>
      <c r="UNM135" s="91"/>
      <c r="UNN135" s="91"/>
      <c r="UNO135" s="91"/>
      <c r="UNP135" s="91"/>
      <c r="UNQ135" s="91"/>
      <c r="UNR135" s="91"/>
      <c r="UNS135" s="91"/>
      <c r="UNT135" s="91"/>
      <c r="UNU135" s="91"/>
      <c r="UNV135" s="91"/>
      <c r="UNW135" s="91"/>
      <c r="UNX135" s="91"/>
      <c r="UNY135" s="91"/>
      <c r="UNZ135" s="91"/>
      <c r="UOA135" s="91"/>
      <c r="UOB135" s="91"/>
      <c r="UOC135" s="91"/>
      <c r="UOD135" s="91"/>
      <c r="UOE135" s="91"/>
      <c r="UOF135" s="91"/>
      <c r="UOG135" s="91"/>
      <c r="UOH135" s="91"/>
      <c r="UOI135" s="91"/>
      <c r="UOJ135" s="91"/>
      <c r="UOK135" s="91"/>
      <c r="UOL135" s="91"/>
      <c r="UOM135" s="91"/>
      <c r="UON135" s="91"/>
      <c r="UOO135" s="91"/>
      <c r="UOP135" s="91"/>
      <c r="UOQ135" s="91"/>
      <c r="UOR135" s="91"/>
      <c r="UOS135" s="91"/>
      <c r="UOT135" s="91"/>
      <c r="UOU135" s="91"/>
      <c r="UOV135" s="91"/>
      <c r="UOW135" s="91"/>
      <c r="UOX135" s="91"/>
      <c r="UOY135" s="91"/>
      <c r="UOZ135" s="91"/>
      <c r="UPA135" s="91"/>
      <c r="UPB135" s="91"/>
      <c r="UPC135" s="91"/>
      <c r="UPD135" s="91"/>
      <c r="UPE135" s="91"/>
      <c r="UPF135" s="91"/>
      <c r="UPG135" s="91"/>
      <c r="UPH135" s="91"/>
      <c r="UPI135" s="91"/>
      <c r="UPJ135" s="91"/>
      <c r="UPK135" s="91"/>
      <c r="UPL135" s="91"/>
      <c r="UPM135" s="91"/>
      <c r="UPN135" s="91"/>
      <c r="UPO135" s="91"/>
      <c r="UPP135" s="91"/>
      <c r="UPQ135" s="91"/>
      <c r="UPR135" s="91"/>
      <c r="UPS135" s="91"/>
      <c r="UPT135" s="91"/>
      <c r="UPU135" s="91"/>
      <c r="UPV135" s="91"/>
      <c r="UPW135" s="91"/>
      <c r="UPX135" s="91"/>
      <c r="UPY135" s="91"/>
      <c r="UPZ135" s="91"/>
      <c r="UQA135" s="91"/>
      <c r="UQB135" s="91"/>
      <c r="UQC135" s="91"/>
      <c r="UQD135" s="91"/>
      <c r="UQE135" s="91"/>
      <c r="UQF135" s="91"/>
      <c r="UQG135" s="91"/>
      <c r="UQH135" s="91"/>
      <c r="UQI135" s="91"/>
      <c r="UQJ135" s="91"/>
      <c r="UQK135" s="91"/>
      <c r="UQL135" s="91"/>
      <c r="UQM135" s="91"/>
      <c r="UQN135" s="91"/>
      <c r="UQO135" s="91"/>
      <c r="UQP135" s="91"/>
      <c r="UQQ135" s="91"/>
      <c r="UQR135" s="91"/>
      <c r="UQS135" s="91"/>
      <c r="UQT135" s="91"/>
      <c r="UQU135" s="91"/>
      <c r="UQV135" s="91"/>
      <c r="UQW135" s="91"/>
      <c r="UQX135" s="91"/>
      <c r="UQY135" s="91"/>
      <c r="UQZ135" s="91"/>
      <c r="URA135" s="91"/>
      <c r="URB135" s="91"/>
      <c r="URC135" s="91"/>
      <c r="URD135" s="91"/>
      <c r="URE135" s="91"/>
      <c r="URF135" s="91"/>
      <c r="URG135" s="91"/>
      <c r="URH135" s="91"/>
      <c r="URI135" s="91"/>
      <c r="URJ135" s="91"/>
      <c r="URK135" s="91"/>
      <c r="URL135" s="91"/>
      <c r="URM135" s="91"/>
      <c r="URN135" s="91"/>
      <c r="URO135" s="91"/>
      <c r="URP135" s="91"/>
      <c r="URQ135" s="91"/>
      <c r="URR135" s="91"/>
      <c r="URS135" s="91"/>
      <c r="URT135" s="91"/>
      <c r="URU135" s="91"/>
      <c r="URV135" s="91"/>
      <c r="URW135" s="91"/>
      <c r="URX135" s="91"/>
      <c r="URY135" s="91"/>
      <c r="URZ135" s="91"/>
      <c r="USA135" s="91"/>
      <c r="USB135" s="91"/>
      <c r="USC135" s="91"/>
      <c r="USD135" s="91"/>
      <c r="USE135" s="91"/>
      <c r="USF135" s="91"/>
      <c r="USG135" s="91"/>
      <c r="USH135" s="91"/>
      <c r="USI135" s="91"/>
      <c r="USJ135" s="91"/>
      <c r="USK135" s="91"/>
      <c r="USL135" s="91"/>
      <c r="USM135" s="91"/>
      <c r="USN135" s="91"/>
      <c r="USO135" s="91"/>
      <c r="USP135" s="91"/>
      <c r="USQ135" s="91"/>
      <c r="USR135" s="91"/>
      <c r="USS135" s="91"/>
      <c r="UST135" s="91"/>
      <c r="USU135" s="91"/>
      <c r="USV135" s="91"/>
      <c r="USW135" s="91"/>
      <c r="USX135" s="91"/>
      <c r="USY135" s="91"/>
      <c r="USZ135" s="91"/>
      <c r="UTA135" s="91"/>
      <c r="UTB135" s="91"/>
      <c r="UTC135" s="91"/>
      <c r="UTD135" s="91"/>
      <c r="UTE135" s="91"/>
      <c r="UTF135" s="91"/>
      <c r="UTG135" s="91"/>
      <c r="UTH135" s="91"/>
      <c r="UTI135" s="91"/>
      <c r="UTJ135" s="91"/>
      <c r="UTK135" s="91"/>
      <c r="UTL135" s="91"/>
      <c r="UTM135" s="91"/>
      <c r="UTN135" s="91"/>
      <c r="UTO135" s="91"/>
      <c r="UTP135" s="91"/>
      <c r="UTQ135" s="91"/>
      <c r="UTR135" s="91"/>
      <c r="UTS135" s="91"/>
      <c r="UTT135" s="91"/>
      <c r="UTU135" s="91"/>
      <c r="UTV135" s="91"/>
      <c r="UTW135" s="91"/>
      <c r="UTX135" s="91"/>
      <c r="UTY135" s="91"/>
      <c r="UTZ135" s="91"/>
      <c r="UUA135" s="91"/>
      <c r="UUB135" s="91"/>
      <c r="UUC135" s="91"/>
      <c r="UUD135" s="91"/>
      <c r="UUE135" s="91"/>
      <c r="UUF135" s="91"/>
      <c r="UUG135" s="91"/>
      <c r="UUH135" s="91"/>
      <c r="UUI135" s="91"/>
      <c r="UUJ135" s="91"/>
      <c r="UUK135" s="91"/>
      <c r="UUL135" s="91"/>
      <c r="UUM135" s="91"/>
      <c r="UUN135" s="91"/>
      <c r="UUO135" s="91"/>
      <c r="UUP135" s="91"/>
      <c r="UUQ135" s="91"/>
      <c r="UUR135" s="91"/>
      <c r="UUS135" s="91"/>
      <c r="UUT135" s="91"/>
      <c r="UUU135" s="91"/>
      <c r="UUV135" s="91"/>
      <c r="UUW135" s="91"/>
      <c r="UUX135" s="91"/>
      <c r="UUY135" s="91"/>
      <c r="UUZ135" s="91"/>
      <c r="UVA135" s="91"/>
      <c r="UVB135" s="91"/>
      <c r="UVC135" s="91"/>
      <c r="UVD135" s="91"/>
      <c r="UVE135" s="91"/>
      <c r="UVF135" s="91"/>
      <c r="UVG135" s="91"/>
      <c r="UVH135" s="91"/>
      <c r="UVI135" s="91"/>
      <c r="UVJ135" s="91"/>
      <c r="UVK135" s="91"/>
      <c r="UVL135" s="91"/>
      <c r="UVM135" s="91"/>
      <c r="UVN135" s="91"/>
      <c r="UVO135" s="91"/>
      <c r="UVP135" s="91"/>
      <c r="UVQ135" s="91"/>
      <c r="UVR135" s="91"/>
      <c r="UVS135" s="91"/>
      <c r="UVT135" s="91"/>
      <c r="UVU135" s="91"/>
      <c r="UVV135" s="91"/>
      <c r="UVW135" s="91"/>
      <c r="UVX135" s="91"/>
      <c r="UVY135" s="91"/>
      <c r="UVZ135" s="91"/>
      <c r="UWA135" s="91"/>
      <c r="UWB135" s="91"/>
      <c r="UWC135" s="91"/>
      <c r="UWD135" s="91"/>
      <c r="UWE135" s="91"/>
      <c r="UWF135" s="91"/>
      <c r="UWG135" s="91"/>
      <c r="UWH135" s="91"/>
      <c r="UWI135" s="91"/>
      <c r="UWJ135" s="91"/>
      <c r="UWK135" s="91"/>
      <c r="UWL135" s="91"/>
      <c r="UWM135" s="91"/>
      <c r="UWN135" s="91"/>
      <c r="UWO135" s="91"/>
      <c r="UWP135" s="91"/>
      <c r="UWQ135" s="91"/>
      <c r="UWR135" s="91"/>
      <c r="UWS135" s="91"/>
      <c r="UWT135" s="91"/>
      <c r="UWU135" s="91"/>
      <c r="UWV135" s="91"/>
      <c r="UWW135" s="91"/>
      <c r="UWX135" s="91"/>
      <c r="UWY135" s="91"/>
      <c r="UWZ135" s="91"/>
      <c r="UXA135" s="91"/>
      <c r="UXB135" s="91"/>
      <c r="UXC135" s="91"/>
      <c r="UXD135" s="91"/>
      <c r="UXE135" s="91"/>
      <c r="UXF135" s="91"/>
      <c r="UXG135" s="91"/>
      <c r="UXH135" s="91"/>
      <c r="UXI135" s="91"/>
      <c r="UXJ135" s="91"/>
      <c r="UXK135" s="91"/>
      <c r="UXL135" s="91"/>
      <c r="UXM135" s="91"/>
      <c r="UXN135" s="91"/>
      <c r="UXO135" s="91"/>
      <c r="UXP135" s="91"/>
      <c r="UXQ135" s="91"/>
      <c r="UXR135" s="91"/>
      <c r="UXS135" s="91"/>
      <c r="UXT135" s="91"/>
      <c r="UXU135" s="91"/>
      <c r="UXV135" s="91"/>
      <c r="UXW135" s="91"/>
      <c r="UXX135" s="91"/>
      <c r="UXY135" s="91"/>
      <c r="UXZ135" s="91"/>
      <c r="UYA135" s="91"/>
      <c r="UYB135" s="91"/>
      <c r="UYC135" s="91"/>
      <c r="UYD135" s="91"/>
      <c r="UYE135" s="91"/>
      <c r="UYF135" s="91"/>
      <c r="UYG135" s="91"/>
      <c r="UYH135" s="91"/>
      <c r="UYI135" s="91"/>
      <c r="UYJ135" s="91"/>
      <c r="UYK135" s="91"/>
      <c r="UYL135" s="91"/>
      <c r="UYM135" s="91"/>
      <c r="UYN135" s="91"/>
      <c r="UYO135" s="91"/>
      <c r="UYP135" s="91"/>
      <c r="UYQ135" s="91"/>
      <c r="UYR135" s="91"/>
      <c r="UYS135" s="91"/>
      <c r="UYT135" s="91"/>
      <c r="UYU135" s="91"/>
      <c r="UYV135" s="91"/>
      <c r="UYW135" s="91"/>
      <c r="UYX135" s="91"/>
      <c r="UYY135" s="91"/>
      <c r="UYZ135" s="91"/>
      <c r="UZA135" s="91"/>
      <c r="UZB135" s="91"/>
      <c r="UZC135" s="91"/>
      <c r="UZD135" s="91"/>
      <c r="UZE135" s="91"/>
      <c r="UZF135" s="91"/>
      <c r="UZG135" s="91"/>
      <c r="UZH135" s="91"/>
      <c r="UZI135" s="91"/>
      <c r="UZJ135" s="91"/>
      <c r="UZK135" s="91"/>
      <c r="UZL135" s="91"/>
      <c r="UZM135" s="91"/>
      <c r="UZN135" s="91"/>
      <c r="UZO135" s="91"/>
      <c r="UZP135" s="91"/>
      <c r="UZQ135" s="91"/>
      <c r="UZR135" s="91"/>
      <c r="UZS135" s="91"/>
      <c r="UZT135" s="91"/>
      <c r="UZU135" s="91"/>
      <c r="UZV135" s="91"/>
      <c r="UZW135" s="91"/>
      <c r="UZX135" s="91"/>
      <c r="UZY135" s="91"/>
      <c r="UZZ135" s="91"/>
      <c r="VAA135" s="91"/>
      <c r="VAB135" s="91"/>
      <c r="VAC135" s="91"/>
      <c r="VAD135" s="91"/>
      <c r="VAE135" s="91"/>
      <c r="VAF135" s="91"/>
      <c r="VAG135" s="91"/>
      <c r="VAH135" s="91"/>
      <c r="VAI135" s="91"/>
      <c r="VAJ135" s="91"/>
      <c r="VAK135" s="91"/>
      <c r="VAL135" s="91"/>
      <c r="VAM135" s="91"/>
      <c r="VAN135" s="91"/>
      <c r="VAO135" s="91"/>
      <c r="VAP135" s="91"/>
      <c r="VAQ135" s="91"/>
      <c r="VAR135" s="91"/>
      <c r="VAS135" s="91"/>
      <c r="VAT135" s="91"/>
      <c r="VAU135" s="91"/>
      <c r="VAV135" s="91"/>
      <c r="VAW135" s="91"/>
      <c r="VAX135" s="91"/>
      <c r="VAY135" s="91"/>
      <c r="VAZ135" s="91"/>
      <c r="VBA135" s="91"/>
      <c r="VBB135" s="91"/>
      <c r="VBC135" s="91"/>
      <c r="VBD135" s="91"/>
      <c r="VBE135" s="91"/>
      <c r="VBF135" s="91"/>
      <c r="VBG135" s="91"/>
      <c r="VBH135" s="91"/>
      <c r="VBI135" s="91"/>
      <c r="VBJ135" s="91"/>
      <c r="VBK135" s="91"/>
      <c r="VBL135" s="91"/>
      <c r="VBM135" s="91"/>
      <c r="VBN135" s="91"/>
      <c r="VBO135" s="91"/>
      <c r="VBP135" s="91"/>
      <c r="VBQ135" s="91"/>
      <c r="VBR135" s="91"/>
      <c r="VBS135" s="91"/>
      <c r="VBT135" s="91"/>
      <c r="VBU135" s="91"/>
      <c r="VBV135" s="91"/>
      <c r="VBW135" s="91"/>
      <c r="VBX135" s="91"/>
      <c r="VBY135" s="91"/>
      <c r="VBZ135" s="91"/>
      <c r="VCA135" s="91"/>
      <c r="VCB135" s="91"/>
      <c r="VCC135" s="91"/>
      <c r="VCD135" s="91"/>
      <c r="VCE135" s="91"/>
      <c r="VCF135" s="91"/>
      <c r="VCG135" s="91"/>
      <c r="VCH135" s="91"/>
      <c r="VCI135" s="91"/>
      <c r="VCJ135" s="91"/>
      <c r="VCK135" s="91"/>
      <c r="VCL135" s="91"/>
      <c r="VCM135" s="91"/>
      <c r="VCN135" s="91"/>
      <c r="VCO135" s="91"/>
      <c r="VCP135" s="91"/>
      <c r="VCQ135" s="91"/>
      <c r="VCR135" s="91"/>
      <c r="VCS135" s="91"/>
      <c r="VCT135" s="91"/>
      <c r="VCU135" s="91"/>
      <c r="VCV135" s="91"/>
      <c r="VCW135" s="91"/>
      <c r="VCX135" s="91"/>
      <c r="VCY135" s="91"/>
      <c r="VCZ135" s="91"/>
      <c r="VDA135" s="91"/>
      <c r="VDB135" s="91"/>
      <c r="VDC135" s="91"/>
      <c r="VDD135" s="91"/>
      <c r="VDE135" s="91"/>
      <c r="VDF135" s="91"/>
      <c r="VDG135" s="91"/>
      <c r="VDH135" s="91"/>
      <c r="VDI135" s="91"/>
      <c r="VDJ135" s="91"/>
      <c r="VDK135" s="91"/>
      <c r="VDL135" s="91"/>
      <c r="VDM135" s="91"/>
      <c r="VDN135" s="91"/>
      <c r="VDO135" s="91"/>
      <c r="VDP135" s="91"/>
      <c r="VDQ135" s="91"/>
      <c r="VDR135" s="91"/>
      <c r="VDS135" s="91"/>
      <c r="VDT135" s="91"/>
      <c r="VDU135" s="91"/>
      <c r="VDV135" s="91"/>
      <c r="VDW135" s="91"/>
      <c r="VDX135" s="91"/>
      <c r="VDY135" s="91"/>
      <c r="VDZ135" s="91"/>
      <c r="VEA135" s="91"/>
      <c r="VEB135" s="91"/>
      <c r="VEC135" s="91"/>
      <c r="VED135" s="91"/>
      <c r="VEE135" s="91"/>
      <c r="VEF135" s="91"/>
      <c r="VEG135" s="91"/>
      <c r="VEH135" s="91"/>
      <c r="VEI135" s="91"/>
      <c r="VEJ135" s="91"/>
      <c r="VEK135" s="91"/>
      <c r="VEL135" s="91"/>
      <c r="VEM135" s="91"/>
      <c r="VEN135" s="91"/>
      <c r="VEO135" s="91"/>
      <c r="VEP135" s="91"/>
      <c r="VEQ135" s="91"/>
      <c r="VER135" s="91"/>
      <c r="VES135" s="91"/>
      <c r="VET135" s="91"/>
      <c r="VEU135" s="91"/>
      <c r="VEV135" s="91"/>
      <c r="VEW135" s="91"/>
      <c r="VEX135" s="91"/>
      <c r="VEY135" s="91"/>
      <c r="VEZ135" s="91"/>
      <c r="VFA135" s="91"/>
      <c r="VFB135" s="91"/>
      <c r="VFC135" s="91"/>
      <c r="VFD135" s="91"/>
      <c r="VFE135" s="91"/>
      <c r="VFF135" s="91"/>
      <c r="VFG135" s="91"/>
      <c r="VFH135" s="91"/>
      <c r="VFI135" s="91"/>
      <c r="VFJ135" s="91"/>
      <c r="VFK135" s="91"/>
      <c r="VFL135" s="91"/>
      <c r="VFM135" s="91"/>
      <c r="VFN135" s="91"/>
      <c r="VFO135" s="91"/>
      <c r="VFP135" s="91"/>
      <c r="VFQ135" s="91"/>
      <c r="VFR135" s="91"/>
      <c r="VFS135" s="91"/>
      <c r="VFT135" s="91"/>
      <c r="VFU135" s="91"/>
      <c r="VFV135" s="91"/>
      <c r="VFW135" s="91"/>
      <c r="VFX135" s="91"/>
      <c r="VFY135" s="91"/>
      <c r="VFZ135" s="91"/>
      <c r="VGA135" s="91"/>
      <c r="VGB135" s="91"/>
      <c r="VGC135" s="91"/>
      <c r="VGD135" s="91"/>
      <c r="VGE135" s="91"/>
      <c r="VGF135" s="91"/>
      <c r="VGG135" s="91"/>
      <c r="VGH135" s="91"/>
      <c r="VGI135" s="91"/>
      <c r="VGJ135" s="91"/>
      <c r="VGK135" s="91"/>
      <c r="VGL135" s="91"/>
      <c r="VGM135" s="91"/>
      <c r="VGN135" s="91"/>
      <c r="VGO135" s="91"/>
      <c r="VGP135" s="91"/>
      <c r="VGQ135" s="91"/>
      <c r="VGR135" s="91"/>
      <c r="VGS135" s="91"/>
      <c r="VGT135" s="91"/>
      <c r="VGU135" s="91"/>
      <c r="VGV135" s="91"/>
      <c r="VGW135" s="91"/>
      <c r="VGX135" s="91"/>
      <c r="VGY135" s="91"/>
      <c r="VGZ135" s="91"/>
      <c r="VHA135" s="91"/>
      <c r="VHB135" s="91"/>
      <c r="VHC135" s="91"/>
      <c r="VHD135" s="91"/>
      <c r="VHE135" s="91"/>
      <c r="VHF135" s="91"/>
      <c r="VHG135" s="91"/>
      <c r="VHH135" s="91"/>
      <c r="VHI135" s="91"/>
      <c r="VHJ135" s="91"/>
      <c r="VHK135" s="91"/>
      <c r="VHL135" s="91"/>
      <c r="VHM135" s="91"/>
      <c r="VHN135" s="91"/>
      <c r="VHO135" s="91"/>
      <c r="VHP135" s="91"/>
      <c r="VHQ135" s="91"/>
      <c r="VHR135" s="91"/>
      <c r="VHS135" s="91"/>
      <c r="VHT135" s="91"/>
      <c r="VHU135" s="91"/>
      <c r="VHV135" s="91"/>
      <c r="VHW135" s="91"/>
      <c r="VHX135" s="91"/>
      <c r="VHY135" s="91"/>
      <c r="VHZ135" s="91"/>
      <c r="VIA135" s="91"/>
      <c r="VIB135" s="91"/>
      <c r="VIC135" s="91"/>
      <c r="VID135" s="91"/>
      <c r="VIE135" s="91"/>
      <c r="VIF135" s="91"/>
      <c r="VIG135" s="91"/>
      <c r="VIH135" s="91"/>
      <c r="VII135" s="91"/>
      <c r="VIJ135" s="91"/>
      <c r="VIK135" s="91"/>
      <c r="VIL135" s="91"/>
      <c r="VIM135" s="91"/>
      <c r="VIN135" s="91"/>
      <c r="VIO135" s="91"/>
      <c r="VIP135" s="91"/>
      <c r="VIQ135" s="91"/>
      <c r="VIR135" s="91"/>
      <c r="VIS135" s="91"/>
      <c r="VIT135" s="91"/>
      <c r="VIU135" s="91"/>
      <c r="VIV135" s="91"/>
      <c r="VIW135" s="91"/>
      <c r="VIX135" s="91"/>
      <c r="VIY135" s="91"/>
      <c r="VIZ135" s="91"/>
      <c r="VJA135" s="91"/>
      <c r="VJB135" s="91"/>
      <c r="VJC135" s="91"/>
      <c r="VJD135" s="91"/>
      <c r="VJE135" s="91"/>
      <c r="VJF135" s="91"/>
      <c r="VJG135" s="91"/>
      <c r="VJH135" s="91"/>
      <c r="VJI135" s="91"/>
      <c r="VJJ135" s="91"/>
      <c r="VJK135" s="91"/>
      <c r="VJL135" s="91"/>
      <c r="VJM135" s="91"/>
      <c r="VJN135" s="91"/>
      <c r="VJO135" s="91"/>
      <c r="VJP135" s="91"/>
      <c r="VJQ135" s="91"/>
      <c r="VJR135" s="91"/>
      <c r="VJS135" s="91"/>
      <c r="VJT135" s="91"/>
      <c r="VJU135" s="91"/>
      <c r="VJV135" s="91"/>
      <c r="VJW135" s="91"/>
      <c r="VJX135" s="91"/>
      <c r="VJY135" s="91"/>
      <c r="VJZ135" s="91"/>
      <c r="VKA135" s="91"/>
      <c r="VKB135" s="91"/>
      <c r="VKC135" s="91"/>
      <c r="VKD135" s="91"/>
      <c r="VKE135" s="91"/>
      <c r="VKF135" s="91"/>
      <c r="VKG135" s="91"/>
      <c r="VKH135" s="91"/>
      <c r="VKI135" s="91"/>
      <c r="VKJ135" s="91"/>
      <c r="VKK135" s="91"/>
      <c r="VKL135" s="91"/>
      <c r="VKM135" s="91"/>
      <c r="VKN135" s="91"/>
      <c r="VKO135" s="91"/>
      <c r="VKP135" s="91"/>
      <c r="VKQ135" s="91"/>
      <c r="VKR135" s="91"/>
      <c r="VKS135" s="91"/>
      <c r="VKT135" s="91"/>
      <c r="VKU135" s="91"/>
      <c r="VKV135" s="91"/>
      <c r="VKW135" s="91"/>
      <c r="VKX135" s="91"/>
      <c r="VKY135" s="91"/>
      <c r="VKZ135" s="91"/>
      <c r="VLA135" s="91"/>
      <c r="VLB135" s="91"/>
      <c r="VLC135" s="91"/>
      <c r="VLD135" s="91"/>
      <c r="VLE135" s="91"/>
      <c r="VLF135" s="91"/>
      <c r="VLG135" s="91"/>
      <c r="VLH135" s="91"/>
      <c r="VLI135" s="91"/>
      <c r="VLJ135" s="91"/>
      <c r="VLK135" s="91"/>
      <c r="VLL135" s="91"/>
      <c r="VLM135" s="91"/>
      <c r="VLN135" s="91"/>
      <c r="VLO135" s="91"/>
      <c r="VLP135" s="91"/>
      <c r="VLQ135" s="91"/>
      <c r="VLR135" s="91"/>
      <c r="VLS135" s="91"/>
      <c r="VLT135" s="91"/>
      <c r="VLU135" s="91"/>
      <c r="VLV135" s="91"/>
      <c r="VLW135" s="91"/>
      <c r="VLX135" s="91"/>
      <c r="VLY135" s="91"/>
      <c r="VLZ135" s="91"/>
      <c r="VMA135" s="91"/>
      <c r="VMB135" s="91"/>
      <c r="VMC135" s="91"/>
      <c r="VMD135" s="91"/>
      <c r="VME135" s="91"/>
      <c r="VMF135" s="91"/>
      <c r="VMG135" s="91"/>
      <c r="VMH135" s="91"/>
      <c r="VMI135" s="91"/>
      <c r="VMJ135" s="91"/>
      <c r="VMK135" s="91"/>
      <c r="VML135" s="91"/>
      <c r="VMM135" s="91"/>
      <c r="VMN135" s="91"/>
      <c r="VMO135" s="91"/>
      <c r="VMP135" s="91"/>
      <c r="VMQ135" s="91"/>
      <c r="VMR135" s="91"/>
      <c r="VMS135" s="91"/>
      <c r="VMT135" s="91"/>
      <c r="VMU135" s="91"/>
      <c r="VMV135" s="91"/>
      <c r="VMW135" s="91"/>
      <c r="VMX135" s="91"/>
      <c r="VMY135" s="91"/>
      <c r="VMZ135" s="91"/>
      <c r="VNA135" s="91"/>
      <c r="VNB135" s="91"/>
      <c r="VNC135" s="91"/>
      <c r="VND135" s="91"/>
      <c r="VNE135" s="91"/>
      <c r="VNF135" s="91"/>
      <c r="VNG135" s="91"/>
      <c r="VNH135" s="91"/>
      <c r="VNI135" s="91"/>
      <c r="VNJ135" s="91"/>
      <c r="VNK135" s="91"/>
      <c r="VNL135" s="91"/>
      <c r="VNM135" s="91"/>
      <c r="VNN135" s="91"/>
      <c r="VNO135" s="91"/>
      <c r="VNP135" s="91"/>
      <c r="VNQ135" s="91"/>
      <c r="VNR135" s="91"/>
      <c r="VNS135" s="91"/>
      <c r="VNT135" s="91"/>
      <c r="VNU135" s="91"/>
      <c r="VNV135" s="91"/>
      <c r="VNW135" s="91"/>
      <c r="VNX135" s="91"/>
      <c r="VNY135" s="91"/>
      <c r="VNZ135" s="91"/>
      <c r="VOA135" s="91"/>
      <c r="VOB135" s="91"/>
      <c r="VOC135" s="91"/>
      <c r="VOD135" s="91"/>
      <c r="VOE135" s="91"/>
      <c r="VOF135" s="91"/>
      <c r="VOG135" s="91"/>
      <c r="VOH135" s="91"/>
      <c r="VOI135" s="91"/>
      <c r="VOJ135" s="91"/>
      <c r="VOK135" s="91"/>
      <c r="VOL135" s="91"/>
      <c r="VOM135" s="91"/>
      <c r="VON135" s="91"/>
      <c r="VOO135" s="91"/>
      <c r="VOP135" s="91"/>
      <c r="VOQ135" s="91"/>
      <c r="VOR135" s="91"/>
      <c r="VOS135" s="91"/>
      <c r="VOT135" s="91"/>
      <c r="VOU135" s="91"/>
      <c r="VOV135" s="91"/>
      <c r="VOW135" s="91"/>
      <c r="VOX135" s="91"/>
      <c r="VOY135" s="91"/>
      <c r="VOZ135" s="91"/>
      <c r="VPA135" s="91"/>
      <c r="VPB135" s="91"/>
      <c r="VPC135" s="91"/>
      <c r="VPD135" s="91"/>
      <c r="VPE135" s="91"/>
      <c r="VPF135" s="91"/>
      <c r="VPG135" s="91"/>
      <c r="VPH135" s="91"/>
      <c r="VPI135" s="91"/>
      <c r="VPJ135" s="91"/>
      <c r="VPK135" s="91"/>
      <c r="VPL135" s="91"/>
      <c r="VPM135" s="91"/>
      <c r="VPN135" s="91"/>
      <c r="VPO135" s="91"/>
      <c r="VPP135" s="91"/>
      <c r="VPQ135" s="91"/>
      <c r="VPR135" s="91"/>
      <c r="VPS135" s="91"/>
      <c r="VPT135" s="91"/>
      <c r="VPU135" s="91"/>
      <c r="VPV135" s="91"/>
      <c r="VPW135" s="91"/>
      <c r="VPX135" s="91"/>
      <c r="VPY135" s="91"/>
      <c r="VPZ135" s="91"/>
      <c r="VQA135" s="91"/>
      <c r="VQB135" s="91"/>
      <c r="VQC135" s="91"/>
      <c r="VQD135" s="91"/>
      <c r="VQE135" s="91"/>
      <c r="VQF135" s="91"/>
      <c r="VQG135" s="91"/>
      <c r="VQH135" s="91"/>
      <c r="VQI135" s="91"/>
      <c r="VQJ135" s="91"/>
      <c r="VQK135" s="91"/>
      <c r="VQL135" s="91"/>
      <c r="VQM135" s="91"/>
      <c r="VQN135" s="91"/>
      <c r="VQO135" s="91"/>
      <c r="VQP135" s="91"/>
      <c r="VQQ135" s="91"/>
      <c r="VQR135" s="91"/>
      <c r="VQS135" s="91"/>
      <c r="VQT135" s="91"/>
      <c r="VQU135" s="91"/>
      <c r="VQV135" s="91"/>
      <c r="VQW135" s="91"/>
      <c r="VQX135" s="91"/>
      <c r="VQY135" s="91"/>
      <c r="VQZ135" s="91"/>
      <c r="VRA135" s="91"/>
      <c r="VRB135" s="91"/>
      <c r="VRC135" s="91"/>
      <c r="VRD135" s="91"/>
      <c r="VRE135" s="91"/>
      <c r="VRF135" s="91"/>
      <c r="VRG135" s="91"/>
      <c r="VRH135" s="91"/>
      <c r="VRI135" s="91"/>
      <c r="VRJ135" s="91"/>
      <c r="VRK135" s="91"/>
      <c r="VRL135" s="91"/>
      <c r="VRM135" s="91"/>
      <c r="VRN135" s="91"/>
      <c r="VRO135" s="91"/>
      <c r="VRP135" s="91"/>
      <c r="VRQ135" s="91"/>
      <c r="VRR135" s="91"/>
      <c r="VRS135" s="91"/>
      <c r="VRT135" s="91"/>
      <c r="VRU135" s="91"/>
      <c r="VRV135" s="91"/>
      <c r="VRW135" s="91"/>
      <c r="VRX135" s="91"/>
      <c r="VRY135" s="91"/>
      <c r="VRZ135" s="91"/>
      <c r="VSA135" s="91"/>
      <c r="VSB135" s="91"/>
      <c r="VSC135" s="91"/>
      <c r="VSD135" s="91"/>
      <c r="VSE135" s="91"/>
      <c r="VSF135" s="91"/>
      <c r="VSG135" s="91"/>
      <c r="VSH135" s="91"/>
      <c r="VSI135" s="91"/>
      <c r="VSJ135" s="91"/>
      <c r="VSK135" s="91"/>
      <c r="VSL135" s="91"/>
      <c r="VSM135" s="91"/>
      <c r="VSN135" s="91"/>
      <c r="VSO135" s="91"/>
      <c r="VSP135" s="91"/>
      <c r="VSQ135" s="91"/>
      <c r="VSR135" s="91"/>
      <c r="VSS135" s="91"/>
      <c r="VST135" s="91"/>
      <c r="VSU135" s="91"/>
      <c r="VSV135" s="91"/>
      <c r="VSW135" s="91"/>
      <c r="VSX135" s="91"/>
      <c r="VSY135" s="91"/>
      <c r="VSZ135" s="91"/>
      <c r="VTA135" s="91"/>
      <c r="VTB135" s="91"/>
      <c r="VTC135" s="91"/>
      <c r="VTD135" s="91"/>
      <c r="VTE135" s="91"/>
      <c r="VTF135" s="91"/>
      <c r="VTG135" s="91"/>
      <c r="VTH135" s="91"/>
      <c r="VTI135" s="91"/>
      <c r="VTJ135" s="91"/>
      <c r="VTK135" s="91"/>
      <c r="VTL135" s="91"/>
      <c r="VTM135" s="91"/>
      <c r="VTN135" s="91"/>
      <c r="VTO135" s="91"/>
      <c r="VTP135" s="91"/>
      <c r="VTQ135" s="91"/>
      <c r="VTR135" s="91"/>
      <c r="VTS135" s="91"/>
      <c r="VTT135" s="91"/>
      <c r="VTU135" s="91"/>
      <c r="VTV135" s="91"/>
      <c r="VTW135" s="91"/>
      <c r="VTX135" s="91"/>
      <c r="VTY135" s="91"/>
      <c r="VTZ135" s="91"/>
      <c r="VUA135" s="91"/>
      <c r="VUB135" s="91"/>
      <c r="VUC135" s="91"/>
      <c r="VUD135" s="91"/>
      <c r="VUE135" s="91"/>
      <c r="VUF135" s="91"/>
      <c r="VUG135" s="91"/>
      <c r="VUH135" s="91"/>
      <c r="VUI135" s="91"/>
      <c r="VUJ135" s="91"/>
      <c r="VUK135" s="91"/>
      <c r="VUL135" s="91"/>
      <c r="VUM135" s="91"/>
      <c r="VUN135" s="91"/>
      <c r="VUO135" s="91"/>
      <c r="VUP135" s="91"/>
      <c r="VUQ135" s="91"/>
      <c r="VUR135" s="91"/>
      <c r="VUS135" s="91"/>
      <c r="VUT135" s="91"/>
      <c r="VUU135" s="91"/>
      <c r="VUV135" s="91"/>
      <c r="VUW135" s="91"/>
      <c r="VUX135" s="91"/>
      <c r="VUY135" s="91"/>
      <c r="VUZ135" s="91"/>
      <c r="VVA135" s="91"/>
      <c r="VVB135" s="91"/>
      <c r="VVC135" s="91"/>
      <c r="VVD135" s="91"/>
      <c r="VVE135" s="91"/>
      <c r="VVF135" s="91"/>
      <c r="VVG135" s="91"/>
      <c r="VVH135" s="91"/>
      <c r="VVI135" s="91"/>
      <c r="VVJ135" s="91"/>
      <c r="VVK135" s="91"/>
      <c r="VVL135" s="91"/>
      <c r="VVM135" s="91"/>
      <c r="VVN135" s="91"/>
      <c r="VVO135" s="91"/>
      <c r="VVP135" s="91"/>
      <c r="VVQ135" s="91"/>
      <c r="VVR135" s="91"/>
      <c r="VVS135" s="91"/>
      <c r="VVT135" s="91"/>
      <c r="VVU135" s="91"/>
      <c r="VVV135" s="91"/>
      <c r="VVW135" s="91"/>
      <c r="VVX135" s="91"/>
      <c r="VVY135" s="91"/>
      <c r="VVZ135" s="91"/>
      <c r="VWA135" s="91"/>
      <c r="VWB135" s="91"/>
      <c r="VWC135" s="91"/>
      <c r="VWD135" s="91"/>
      <c r="VWE135" s="91"/>
      <c r="VWF135" s="91"/>
      <c r="VWG135" s="91"/>
      <c r="VWH135" s="91"/>
      <c r="VWI135" s="91"/>
      <c r="VWJ135" s="91"/>
      <c r="VWK135" s="91"/>
      <c r="VWL135" s="91"/>
      <c r="VWM135" s="91"/>
      <c r="VWN135" s="91"/>
      <c r="VWO135" s="91"/>
      <c r="VWP135" s="91"/>
      <c r="VWQ135" s="91"/>
      <c r="VWR135" s="91"/>
      <c r="VWS135" s="91"/>
      <c r="VWT135" s="91"/>
      <c r="VWU135" s="91"/>
      <c r="VWV135" s="91"/>
      <c r="VWW135" s="91"/>
      <c r="VWX135" s="91"/>
      <c r="VWY135" s="91"/>
      <c r="VWZ135" s="91"/>
      <c r="VXA135" s="91"/>
      <c r="VXB135" s="91"/>
      <c r="VXC135" s="91"/>
      <c r="VXD135" s="91"/>
      <c r="VXE135" s="91"/>
      <c r="VXF135" s="91"/>
      <c r="VXG135" s="91"/>
      <c r="VXH135" s="91"/>
      <c r="VXI135" s="91"/>
      <c r="VXJ135" s="91"/>
      <c r="VXK135" s="91"/>
      <c r="VXL135" s="91"/>
      <c r="VXM135" s="91"/>
      <c r="VXN135" s="91"/>
      <c r="VXO135" s="91"/>
      <c r="VXP135" s="91"/>
      <c r="VXQ135" s="91"/>
      <c r="VXR135" s="91"/>
      <c r="VXS135" s="91"/>
      <c r="VXT135" s="91"/>
      <c r="VXU135" s="91"/>
      <c r="VXV135" s="91"/>
      <c r="VXW135" s="91"/>
      <c r="VXX135" s="91"/>
      <c r="VXY135" s="91"/>
      <c r="VXZ135" s="91"/>
      <c r="VYA135" s="91"/>
      <c r="VYB135" s="91"/>
      <c r="VYC135" s="91"/>
      <c r="VYD135" s="91"/>
      <c r="VYE135" s="91"/>
      <c r="VYF135" s="91"/>
      <c r="VYG135" s="91"/>
      <c r="VYH135" s="91"/>
      <c r="VYI135" s="91"/>
      <c r="VYJ135" s="91"/>
      <c r="VYK135" s="91"/>
      <c r="VYL135" s="91"/>
      <c r="VYM135" s="91"/>
      <c r="VYN135" s="91"/>
      <c r="VYO135" s="91"/>
      <c r="VYP135" s="91"/>
      <c r="VYQ135" s="91"/>
      <c r="VYR135" s="91"/>
      <c r="VYS135" s="91"/>
      <c r="VYT135" s="91"/>
      <c r="VYU135" s="91"/>
      <c r="VYV135" s="91"/>
      <c r="VYW135" s="91"/>
      <c r="VYX135" s="91"/>
      <c r="VYY135" s="91"/>
      <c r="VYZ135" s="91"/>
      <c r="VZA135" s="91"/>
      <c r="VZB135" s="91"/>
      <c r="VZC135" s="91"/>
      <c r="VZD135" s="91"/>
      <c r="VZE135" s="91"/>
      <c r="VZF135" s="91"/>
      <c r="VZG135" s="91"/>
      <c r="VZH135" s="91"/>
      <c r="VZI135" s="91"/>
      <c r="VZJ135" s="91"/>
      <c r="VZK135" s="91"/>
      <c r="VZL135" s="91"/>
      <c r="VZM135" s="91"/>
      <c r="VZN135" s="91"/>
      <c r="VZO135" s="91"/>
      <c r="VZP135" s="91"/>
      <c r="VZQ135" s="91"/>
      <c r="VZR135" s="91"/>
      <c r="VZS135" s="91"/>
      <c r="VZT135" s="91"/>
      <c r="VZU135" s="91"/>
      <c r="VZV135" s="91"/>
      <c r="VZW135" s="91"/>
      <c r="VZX135" s="91"/>
      <c r="VZY135" s="91"/>
      <c r="VZZ135" s="91"/>
      <c r="WAA135" s="91"/>
      <c r="WAB135" s="91"/>
      <c r="WAC135" s="91"/>
      <c r="WAD135" s="91"/>
      <c r="WAE135" s="91"/>
      <c r="WAF135" s="91"/>
      <c r="WAG135" s="91"/>
      <c r="WAH135" s="91"/>
      <c r="WAI135" s="91"/>
      <c r="WAJ135" s="91"/>
      <c r="WAK135" s="91"/>
      <c r="WAL135" s="91"/>
      <c r="WAM135" s="91"/>
      <c r="WAN135" s="91"/>
      <c r="WAO135" s="91"/>
      <c r="WAP135" s="91"/>
      <c r="WAQ135" s="91"/>
      <c r="WAR135" s="91"/>
      <c r="WAS135" s="91"/>
      <c r="WAT135" s="91"/>
      <c r="WAU135" s="91"/>
      <c r="WAV135" s="91"/>
      <c r="WAW135" s="91"/>
      <c r="WAX135" s="91"/>
      <c r="WAY135" s="91"/>
      <c r="WAZ135" s="91"/>
      <c r="WBA135" s="91"/>
      <c r="WBB135" s="91"/>
      <c r="WBC135" s="91"/>
      <c r="WBD135" s="91"/>
      <c r="WBE135" s="91"/>
      <c r="WBF135" s="91"/>
      <c r="WBG135" s="91"/>
      <c r="WBH135" s="91"/>
      <c r="WBI135" s="91"/>
      <c r="WBJ135" s="91"/>
      <c r="WBK135" s="91"/>
      <c r="WBL135" s="91"/>
      <c r="WBM135" s="91"/>
      <c r="WBN135" s="91"/>
      <c r="WBO135" s="91"/>
      <c r="WBP135" s="91"/>
      <c r="WBQ135" s="91"/>
      <c r="WBR135" s="91"/>
      <c r="WBS135" s="91"/>
      <c r="WBT135" s="91"/>
      <c r="WBU135" s="91"/>
      <c r="WBV135" s="91"/>
      <c r="WBW135" s="91"/>
      <c r="WBX135" s="91"/>
      <c r="WBY135" s="91"/>
      <c r="WBZ135" s="91"/>
      <c r="WCA135" s="91"/>
      <c r="WCB135" s="91"/>
      <c r="WCC135" s="91"/>
      <c r="WCD135" s="91"/>
      <c r="WCE135" s="91"/>
      <c r="WCF135" s="91"/>
      <c r="WCG135" s="91"/>
      <c r="WCH135" s="91"/>
      <c r="WCI135" s="91"/>
      <c r="WCJ135" s="91"/>
      <c r="WCK135" s="91"/>
      <c r="WCL135" s="91"/>
      <c r="WCM135" s="91"/>
      <c r="WCN135" s="91"/>
      <c r="WCO135" s="91"/>
      <c r="WCP135" s="91"/>
      <c r="WCQ135" s="91"/>
      <c r="WCR135" s="91"/>
      <c r="WCS135" s="91"/>
      <c r="WCT135" s="91"/>
      <c r="WCU135" s="91"/>
      <c r="WCV135" s="91"/>
      <c r="WCW135" s="91"/>
      <c r="WCX135" s="91"/>
      <c r="WCY135" s="91"/>
      <c r="WCZ135" s="91"/>
      <c r="WDA135" s="91"/>
      <c r="WDB135" s="91"/>
      <c r="WDC135" s="91"/>
      <c r="WDD135" s="91"/>
      <c r="WDE135" s="91"/>
      <c r="WDF135" s="91"/>
      <c r="WDG135" s="91"/>
      <c r="WDH135" s="91"/>
      <c r="WDI135" s="91"/>
      <c r="WDJ135" s="91"/>
      <c r="WDK135" s="91"/>
      <c r="WDL135" s="91"/>
      <c r="WDM135" s="91"/>
      <c r="WDN135" s="91"/>
      <c r="WDO135" s="91"/>
      <c r="WDP135" s="91"/>
      <c r="WDQ135" s="91"/>
      <c r="WDR135" s="91"/>
      <c r="WDS135" s="91"/>
      <c r="WDT135" s="91"/>
      <c r="WDU135" s="91"/>
      <c r="WDV135" s="91"/>
      <c r="WDW135" s="91"/>
      <c r="WDX135" s="91"/>
      <c r="WDY135" s="91"/>
      <c r="WDZ135" s="91"/>
      <c r="WEA135" s="91"/>
      <c r="WEB135" s="91"/>
      <c r="WEC135" s="91"/>
      <c r="WED135" s="91"/>
      <c r="WEE135" s="91"/>
      <c r="WEF135" s="91"/>
      <c r="WEG135" s="91"/>
      <c r="WEH135" s="91"/>
      <c r="WEI135" s="91"/>
      <c r="WEJ135" s="91"/>
      <c r="WEK135" s="91"/>
      <c r="WEL135" s="91"/>
      <c r="WEM135" s="91"/>
      <c r="WEN135" s="91"/>
      <c r="WEO135" s="91"/>
      <c r="WEP135" s="91"/>
      <c r="WEQ135" s="91"/>
      <c r="WER135" s="91"/>
      <c r="WES135" s="91"/>
      <c r="WET135" s="91"/>
      <c r="WEU135" s="91"/>
      <c r="WEV135" s="91"/>
      <c r="WEW135" s="91"/>
      <c r="WEX135" s="91"/>
      <c r="WEY135" s="91"/>
      <c r="WEZ135" s="91"/>
      <c r="WFA135" s="91"/>
      <c r="WFB135" s="91"/>
      <c r="WFC135" s="91"/>
      <c r="WFD135" s="91"/>
      <c r="WFE135" s="91"/>
      <c r="WFF135" s="91"/>
      <c r="WFG135" s="91"/>
      <c r="WFH135" s="91"/>
      <c r="WFI135" s="91"/>
      <c r="WFJ135" s="91"/>
      <c r="WFK135" s="91"/>
      <c r="WFL135" s="91"/>
      <c r="WFM135" s="91"/>
      <c r="WFN135" s="91"/>
      <c r="WFO135" s="91"/>
      <c r="WFP135" s="91"/>
      <c r="WFQ135" s="91"/>
      <c r="WFR135" s="91"/>
      <c r="WFS135" s="91"/>
      <c r="WFT135" s="91"/>
      <c r="WFU135" s="91"/>
      <c r="WFV135" s="91"/>
      <c r="WFW135" s="91"/>
      <c r="WFX135" s="91"/>
      <c r="WFY135" s="91"/>
      <c r="WFZ135" s="91"/>
      <c r="WGA135" s="91"/>
      <c r="WGB135" s="91"/>
      <c r="WGC135" s="91"/>
      <c r="WGD135" s="91"/>
      <c r="WGE135" s="91"/>
      <c r="WGF135" s="91"/>
      <c r="WGG135" s="91"/>
      <c r="WGH135" s="91"/>
      <c r="WGI135" s="91"/>
      <c r="WGJ135" s="91"/>
      <c r="WGK135" s="91"/>
      <c r="WGL135" s="91"/>
      <c r="WGM135" s="91"/>
      <c r="WGN135" s="91"/>
      <c r="WGO135" s="91"/>
      <c r="WGP135" s="91"/>
      <c r="WGQ135" s="91"/>
      <c r="WGR135" s="91"/>
      <c r="WGS135" s="91"/>
      <c r="WGT135" s="91"/>
      <c r="WGU135" s="91"/>
      <c r="WGV135" s="91"/>
      <c r="WGW135" s="91"/>
      <c r="WGX135" s="91"/>
      <c r="WGY135" s="91"/>
      <c r="WGZ135" s="91"/>
      <c r="WHA135" s="91"/>
      <c r="WHB135" s="91"/>
      <c r="WHC135" s="91"/>
      <c r="WHD135" s="91"/>
      <c r="WHE135" s="91"/>
      <c r="WHF135" s="91"/>
      <c r="WHG135" s="91"/>
      <c r="WHH135" s="91"/>
      <c r="WHI135" s="91"/>
      <c r="WHJ135" s="91"/>
      <c r="WHK135" s="91"/>
      <c r="WHL135" s="91"/>
      <c r="WHM135" s="91"/>
      <c r="WHN135" s="91"/>
      <c r="WHO135" s="91"/>
      <c r="WHP135" s="91"/>
      <c r="WHQ135" s="91"/>
      <c r="WHR135" s="91"/>
      <c r="WHS135" s="91"/>
      <c r="WHT135" s="91"/>
      <c r="WHU135" s="91"/>
      <c r="WHV135" s="91"/>
      <c r="WHW135" s="91"/>
      <c r="WHX135" s="91"/>
      <c r="WHY135" s="91"/>
      <c r="WHZ135" s="91"/>
      <c r="WIA135" s="91"/>
      <c r="WIB135" s="91"/>
      <c r="WIC135" s="91"/>
      <c r="WID135" s="91"/>
      <c r="WIE135" s="91"/>
      <c r="WIF135" s="91"/>
      <c r="WIG135" s="91"/>
      <c r="WIH135" s="91"/>
      <c r="WII135" s="91"/>
      <c r="WIJ135" s="91"/>
      <c r="WIK135" s="91"/>
      <c r="WIL135" s="91"/>
      <c r="WIM135" s="91"/>
      <c r="WIN135" s="91"/>
      <c r="WIO135" s="91"/>
      <c r="WIP135" s="91"/>
      <c r="WIQ135" s="91"/>
      <c r="WIR135" s="91"/>
      <c r="WIS135" s="91"/>
      <c r="WIT135" s="91"/>
      <c r="WIU135" s="91"/>
      <c r="WIV135" s="91"/>
      <c r="WIW135" s="91"/>
      <c r="WIX135" s="91"/>
      <c r="WIY135" s="91"/>
      <c r="WIZ135" s="91"/>
      <c r="WJA135" s="91"/>
      <c r="WJB135" s="91"/>
      <c r="WJC135" s="91"/>
      <c r="WJD135" s="91"/>
      <c r="WJE135" s="91"/>
      <c r="WJF135" s="91"/>
      <c r="WJG135" s="91"/>
      <c r="WJH135" s="91"/>
      <c r="WJI135" s="91"/>
      <c r="WJJ135" s="91"/>
      <c r="WJK135" s="91"/>
      <c r="WJL135" s="91"/>
      <c r="WJM135" s="91"/>
      <c r="WJN135" s="91"/>
      <c r="WJO135" s="91"/>
      <c r="WJP135" s="91"/>
      <c r="WJQ135" s="91"/>
      <c r="WJR135" s="91"/>
      <c r="WJS135" s="91"/>
      <c r="WJT135" s="91"/>
      <c r="WJU135" s="91"/>
      <c r="WJV135" s="91"/>
      <c r="WJW135" s="91"/>
      <c r="WJX135" s="91"/>
      <c r="WJY135" s="91"/>
      <c r="WJZ135" s="91"/>
      <c r="WKA135" s="91"/>
      <c r="WKB135" s="91"/>
      <c r="WKC135" s="91"/>
      <c r="WKD135" s="91"/>
      <c r="WKE135" s="91"/>
      <c r="WKF135" s="91"/>
      <c r="WKG135" s="91"/>
      <c r="WKH135" s="91"/>
      <c r="WKI135" s="91"/>
      <c r="WKJ135" s="91"/>
      <c r="WKK135" s="91"/>
      <c r="WKL135" s="91"/>
      <c r="WKM135" s="91"/>
      <c r="WKN135" s="91"/>
      <c r="WKO135" s="91"/>
      <c r="WKP135" s="91"/>
      <c r="WKQ135" s="91"/>
      <c r="WKR135" s="91"/>
      <c r="WKS135" s="91"/>
      <c r="WKT135" s="91"/>
      <c r="WKU135" s="91"/>
      <c r="WKV135" s="91"/>
      <c r="WKW135" s="91"/>
      <c r="WKX135" s="91"/>
      <c r="WKY135" s="91"/>
      <c r="WKZ135" s="91"/>
      <c r="WLA135" s="91"/>
      <c r="WLB135" s="91"/>
      <c r="WLC135" s="91"/>
      <c r="WLD135" s="91"/>
      <c r="WLE135" s="91"/>
      <c r="WLF135" s="91"/>
      <c r="WLG135" s="91"/>
      <c r="WLH135" s="91"/>
      <c r="WLI135" s="91"/>
      <c r="WLJ135" s="91"/>
      <c r="WLK135" s="91"/>
      <c r="WLL135" s="91"/>
      <c r="WLM135" s="91"/>
      <c r="WLN135" s="91"/>
      <c r="WLO135" s="91"/>
      <c r="WLP135" s="91"/>
      <c r="WLQ135" s="91"/>
      <c r="WLR135" s="91"/>
      <c r="WLS135" s="91"/>
      <c r="WLT135" s="91"/>
      <c r="WLU135" s="91"/>
      <c r="WLV135" s="91"/>
      <c r="WLW135" s="91"/>
      <c r="WLX135" s="91"/>
      <c r="WLY135" s="91"/>
      <c r="WLZ135" s="91"/>
      <c r="WMA135" s="91"/>
      <c r="WMB135" s="91"/>
      <c r="WMC135" s="91"/>
      <c r="WMD135" s="91"/>
      <c r="WME135" s="91"/>
      <c r="WMF135" s="91"/>
      <c r="WMG135" s="91"/>
      <c r="WMH135" s="91"/>
      <c r="WMI135" s="91"/>
      <c r="WMJ135" s="91"/>
      <c r="WMK135" s="91"/>
      <c r="WML135" s="91"/>
      <c r="WMM135" s="91"/>
      <c r="WMN135" s="91"/>
      <c r="WMO135" s="91"/>
      <c r="WMP135" s="91"/>
      <c r="WMQ135" s="91"/>
      <c r="WMR135" s="91"/>
      <c r="WMS135" s="91"/>
      <c r="WMT135" s="91"/>
      <c r="WMU135" s="91"/>
      <c r="WMV135" s="91"/>
      <c r="WMW135" s="91"/>
      <c r="WMX135" s="91"/>
      <c r="WMY135" s="91"/>
      <c r="WMZ135" s="91"/>
      <c r="WNA135" s="91"/>
      <c r="WNB135" s="91"/>
      <c r="WNC135" s="91"/>
      <c r="WND135" s="91"/>
      <c r="WNE135" s="91"/>
      <c r="WNF135" s="91"/>
      <c r="WNG135" s="91"/>
      <c r="WNH135" s="91"/>
      <c r="WNI135" s="91"/>
      <c r="WNJ135" s="91"/>
      <c r="WNK135" s="91"/>
      <c r="WNL135" s="91"/>
      <c r="WNM135" s="91"/>
      <c r="WNN135" s="91"/>
      <c r="WNO135" s="91"/>
      <c r="WNP135" s="91"/>
      <c r="WNQ135" s="91"/>
      <c r="WNR135" s="91"/>
      <c r="WNS135" s="91"/>
      <c r="WNT135" s="91"/>
      <c r="WNU135" s="91"/>
      <c r="WNV135" s="91"/>
      <c r="WNW135" s="91"/>
      <c r="WNX135" s="91"/>
      <c r="WNY135" s="91"/>
      <c r="WNZ135" s="91"/>
      <c r="WOA135" s="91"/>
      <c r="WOB135" s="91"/>
      <c r="WOC135" s="91"/>
      <c r="WOD135" s="91"/>
      <c r="WOE135" s="91"/>
      <c r="WOF135" s="91"/>
      <c r="WOG135" s="91"/>
      <c r="WOH135" s="91"/>
      <c r="WOI135" s="91"/>
      <c r="WOJ135" s="91"/>
      <c r="WOK135" s="91"/>
      <c r="WOL135" s="91"/>
      <c r="WOM135" s="91"/>
      <c r="WON135" s="91"/>
      <c r="WOO135" s="91"/>
      <c r="WOP135" s="91"/>
      <c r="WOQ135" s="91"/>
      <c r="WOR135" s="91"/>
      <c r="WOS135" s="91"/>
      <c r="WOT135" s="91"/>
      <c r="WOU135" s="91"/>
      <c r="WOV135" s="91"/>
      <c r="WOW135" s="91"/>
      <c r="WOX135" s="91"/>
      <c r="WOY135" s="91"/>
      <c r="WOZ135" s="91"/>
      <c r="WPA135" s="91"/>
      <c r="WPB135" s="91"/>
      <c r="WPC135" s="91"/>
      <c r="WPD135" s="91"/>
      <c r="WPE135" s="91"/>
      <c r="WPF135" s="91"/>
      <c r="WPG135" s="91"/>
      <c r="WPH135" s="91"/>
      <c r="WPI135" s="91"/>
      <c r="WPJ135" s="91"/>
      <c r="WPK135" s="91"/>
      <c r="WPL135" s="91"/>
      <c r="WPM135" s="91"/>
      <c r="WPN135" s="91"/>
      <c r="WPO135" s="91"/>
      <c r="WPP135" s="91"/>
      <c r="WPQ135" s="91"/>
      <c r="WPR135" s="91"/>
      <c r="WPS135" s="91"/>
      <c r="WPT135" s="91"/>
      <c r="WPU135" s="91"/>
      <c r="WPV135" s="91"/>
      <c r="WPW135" s="91"/>
      <c r="WPX135" s="91"/>
      <c r="WPY135" s="91"/>
      <c r="WPZ135" s="91"/>
      <c r="WQA135" s="91"/>
      <c r="WQB135" s="91"/>
      <c r="WQC135" s="91"/>
      <c r="WQD135" s="91"/>
      <c r="WQE135" s="91"/>
      <c r="WQF135" s="91"/>
      <c r="WQG135" s="91"/>
      <c r="WQH135" s="91"/>
      <c r="WQI135" s="91"/>
      <c r="WQJ135" s="91"/>
      <c r="WQK135" s="91"/>
      <c r="WQL135" s="91"/>
      <c r="WQM135" s="91"/>
      <c r="WQN135" s="91"/>
      <c r="WQO135" s="91"/>
      <c r="WQP135" s="91"/>
      <c r="WQQ135" s="91"/>
      <c r="WQR135" s="91"/>
      <c r="WQS135" s="91"/>
      <c r="WQT135" s="91"/>
      <c r="WQU135" s="91"/>
      <c r="WQV135" s="91"/>
      <c r="WQW135" s="91"/>
      <c r="WQX135" s="91"/>
      <c r="WQY135" s="91"/>
      <c r="WQZ135" s="91"/>
      <c r="WRA135" s="91"/>
      <c r="WRB135" s="91"/>
      <c r="WRC135" s="91"/>
      <c r="WRD135" s="91"/>
      <c r="WRE135" s="91"/>
      <c r="WRF135" s="91"/>
      <c r="WRG135" s="91"/>
      <c r="WRH135" s="91"/>
      <c r="WRI135" s="91"/>
      <c r="WRJ135" s="91"/>
      <c r="WRK135" s="91"/>
      <c r="WRL135" s="91"/>
      <c r="WRM135" s="91"/>
      <c r="WRN135" s="91"/>
      <c r="WRO135" s="91"/>
      <c r="WRP135" s="91"/>
      <c r="WRQ135" s="91"/>
      <c r="WRR135" s="91"/>
      <c r="WRS135" s="91"/>
      <c r="WRT135" s="91"/>
      <c r="WRU135" s="91"/>
      <c r="WRV135" s="91"/>
      <c r="WRW135" s="91"/>
      <c r="WRX135" s="91"/>
      <c r="WRY135" s="91"/>
      <c r="WRZ135" s="91"/>
      <c r="WSA135" s="91"/>
      <c r="WSB135" s="91"/>
      <c r="WSC135" s="91"/>
      <c r="WSD135" s="91"/>
      <c r="WSE135" s="91"/>
      <c r="WSF135" s="91"/>
      <c r="WSG135" s="91"/>
      <c r="WSH135" s="91"/>
      <c r="WSI135" s="91"/>
      <c r="WSJ135" s="91"/>
      <c r="WSK135" s="91"/>
      <c r="WSL135" s="91"/>
      <c r="WSM135" s="91"/>
      <c r="WSN135" s="91"/>
      <c r="WSO135" s="91"/>
      <c r="WSP135" s="91"/>
      <c r="WSQ135" s="91"/>
      <c r="WSR135" s="91"/>
      <c r="WSS135" s="91"/>
      <c r="WST135" s="91"/>
      <c r="WSU135" s="91"/>
      <c r="WSV135" s="91"/>
      <c r="WSW135" s="91"/>
      <c r="WSX135" s="91"/>
      <c r="WSY135" s="91"/>
      <c r="WSZ135" s="91"/>
      <c r="WTA135" s="91"/>
      <c r="WTB135" s="91"/>
      <c r="WTC135" s="91"/>
      <c r="WTD135" s="91"/>
      <c r="WTE135" s="91"/>
      <c r="WTF135" s="91"/>
      <c r="WTG135" s="91"/>
      <c r="WTH135" s="91"/>
      <c r="WTI135" s="91"/>
      <c r="WTJ135" s="91"/>
      <c r="WTK135" s="91"/>
      <c r="WTL135" s="91"/>
      <c r="WTM135" s="91"/>
      <c r="WTN135" s="91"/>
      <c r="WTO135" s="91"/>
      <c r="WTP135" s="91"/>
      <c r="WTQ135" s="91"/>
      <c r="WTR135" s="91"/>
      <c r="WTS135" s="91"/>
      <c r="WTT135" s="91"/>
      <c r="WTU135" s="91"/>
      <c r="WTV135" s="91"/>
      <c r="WTW135" s="91"/>
      <c r="WTX135" s="91"/>
      <c r="WTY135" s="91"/>
      <c r="WTZ135" s="91"/>
      <c r="WUA135" s="91"/>
      <c r="WUB135" s="91"/>
      <c r="WUC135" s="91"/>
      <c r="WUD135" s="91"/>
      <c r="WUE135" s="91"/>
      <c r="WUF135" s="91"/>
      <c r="WUG135" s="91"/>
      <c r="WUH135" s="91"/>
      <c r="WUI135" s="91"/>
      <c r="WUJ135" s="91"/>
      <c r="WUK135" s="91"/>
      <c r="WUL135" s="91"/>
      <c r="WUM135" s="91"/>
      <c r="WUN135" s="91"/>
      <c r="WUO135" s="91"/>
      <c r="WUP135" s="91"/>
      <c r="WUQ135" s="91"/>
      <c r="WUR135" s="91"/>
      <c r="WUS135" s="91"/>
      <c r="WUT135" s="91"/>
      <c r="WUU135" s="91"/>
      <c r="WUV135" s="91"/>
      <c r="WUW135" s="91"/>
      <c r="WUX135" s="91"/>
      <c r="WUY135" s="91"/>
      <c r="WUZ135" s="91"/>
      <c r="WVA135" s="91"/>
      <c r="WVB135" s="91"/>
      <c r="WVC135" s="91"/>
      <c r="WVD135" s="91"/>
      <c r="WVE135" s="91"/>
      <c r="WVF135" s="91"/>
      <c r="WVG135" s="91"/>
      <c r="WVH135" s="91"/>
      <c r="WVI135" s="91"/>
      <c r="WVJ135" s="91"/>
      <c r="WVK135" s="91"/>
      <c r="WVL135" s="91"/>
      <c r="WVM135" s="91"/>
      <c r="WVN135" s="91"/>
      <c r="WVO135" s="91"/>
      <c r="WVP135" s="91"/>
      <c r="WVQ135" s="91"/>
      <c r="WVR135" s="91"/>
      <c r="WVS135" s="91"/>
      <c r="WVT135" s="91"/>
      <c r="WVU135" s="91"/>
      <c r="WVV135" s="91"/>
      <c r="WVW135" s="91"/>
      <c r="WVX135" s="91"/>
      <c r="WVY135" s="91"/>
      <c r="WVZ135" s="91"/>
      <c r="WWA135" s="91"/>
      <c r="WWB135" s="91"/>
      <c r="WWC135" s="91"/>
      <c r="WWD135" s="91"/>
      <c r="WWE135" s="91"/>
      <c r="WWF135" s="91"/>
      <c r="WWG135" s="91"/>
      <c r="WWH135" s="91"/>
      <c r="WWI135" s="91"/>
      <c r="WWJ135" s="91"/>
      <c r="WWK135" s="91"/>
      <c r="WWL135" s="91"/>
      <c r="WWM135" s="91"/>
      <c r="WWN135" s="91"/>
      <c r="WWO135" s="91"/>
      <c r="WWP135" s="91"/>
      <c r="WWQ135" s="91"/>
      <c r="WWR135" s="91"/>
      <c r="WWS135" s="91"/>
      <c r="WWT135" s="91"/>
      <c r="WWU135" s="91"/>
      <c r="WWV135" s="91"/>
      <c r="WWW135" s="91"/>
      <c r="WWX135" s="91"/>
      <c r="WWY135" s="91"/>
      <c r="WWZ135" s="91"/>
      <c r="WXA135" s="91"/>
      <c r="WXB135" s="91"/>
      <c r="WXC135" s="91"/>
      <c r="WXD135" s="91"/>
      <c r="WXE135" s="91"/>
      <c r="WXF135" s="91"/>
      <c r="WXG135" s="91"/>
      <c r="WXH135" s="91"/>
      <c r="WXI135" s="91"/>
      <c r="WXJ135" s="91"/>
      <c r="WXK135" s="91"/>
      <c r="WXL135" s="91"/>
      <c r="WXM135" s="91"/>
      <c r="WXN135" s="91"/>
      <c r="WXO135" s="91"/>
      <c r="WXP135" s="91"/>
      <c r="WXQ135" s="91"/>
      <c r="WXR135" s="91"/>
      <c r="WXS135" s="91"/>
      <c r="WXT135" s="91"/>
      <c r="WXU135" s="91"/>
      <c r="WXV135" s="91"/>
      <c r="WXW135" s="91"/>
      <c r="WXX135" s="91"/>
      <c r="WXY135" s="91"/>
      <c r="WXZ135" s="91"/>
      <c r="WYA135" s="91"/>
      <c r="WYB135" s="91"/>
      <c r="WYC135" s="91"/>
      <c r="WYD135" s="91"/>
      <c r="WYE135" s="91"/>
      <c r="WYF135" s="91"/>
      <c r="WYG135" s="91"/>
      <c r="WYH135" s="91"/>
      <c r="WYI135" s="91"/>
      <c r="WYJ135" s="91"/>
      <c r="WYK135" s="91"/>
      <c r="WYL135" s="91"/>
      <c r="WYM135" s="91"/>
      <c r="WYN135" s="91"/>
      <c r="WYO135" s="91"/>
      <c r="WYP135" s="91"/>
      <c r="WYQ135" s="91"/>
      <c r="WYR135" s="91"/>
      <c r="WYS135" s="91"/>
      <c r="WYT135" s="91"/>
      <c r="WYU135" s="91"/>
      <c r="WYV135" s="91"/>
      <c r="WYW135" s="91"/>
      <c r="WYX135" s="91"/>
      <c r="WYY135" s="91"/>
      <c r="WYZ135" s="91"/>
      <c r="WZA135" s="91"/>
      <c r="WZB135" s="91"/>
      <c r="WZC135" s="91"/>
      <c r="WZD135" s="91"/>
      <c r="WZE135" s="91"/>
      <c r="WZF135" s="91"/>
      <c r="WZG135" s="91"/>
      <c r="WZH135" s="91"/>
      <c r="WZI135" s="91"/>
      <c r="WZJ135" s="91"/>
      <c r="WZK135" s="91"/>
      <c r="WZL135" s="91"/>
      <c r="WZM135" s="91"/>
      <c r="WZN135" s="91"/>
      <c r="WZO135" s="91"/>
      <c r="WZP135" s="91"/>
      <c r="WZQ135" s="91"/>
      <c r="WZR135" s="91"/>
      <c r="WZS135" s="91"/>
      <c r="WZT135" s="91"/>
      <c r="WZU135" s="91"/>
      <c r="WZV135" s="91"/>
      <c r="WZW135" s="91"/>
      <c r="WZX135" s="91"/>
      <c r="WZY135" s="91"/>
      <c r="WZZ135" s="91"/>
      <c r="XAA135" s="91"/>
      <c r="XAB135" s="91"/>
      <c r="XAC135" s="91"/>
      <c r="XAD135" s="91"/>
      <c r="XAE135" s="91"/>
      <c r="XAF135" s="91"/>
      <c r="XAG135" s="91"/>
      <c r="XAH135" s="91"/>
      <c r="XAI135" s="91"/>
      <c r="XAJ135" s="91"/>
      <c r="XAK135" s="91"/>
      <c r="XAL135" s="91"/>
      <c r="XAM135" s="91"/>
      <c r="XAN135" s="91"/>
      <c r="XAO135" s="91"/>
      <c r="XAP135" s="91"/>
      <c r="XAQ135" s="91"/>
      <c r="XAR135" s="91"/>
      <c r="XAS135" s="91"/>
      <c r="XAT135" s="91"/>
      <c r="XAU135" s="91"/>
      <c r="XAV135" s="91"/>
      <c r="XAW135" s="91"/>
      <c r="XAX135" s="91"/>
      <c r="XAY135" s="91"/>
      <c r="XAZ135" s="91"/>
      <c r="XBA135" s="91"/>
      <c r="XBB135" s="91"/>
      <c r="XBC135" s="91"/>
      <c r="XBD135" s="91"/>
      <c r="XBE135" s="91"/>
      <c r="XBF135" s="91"/>
      <c r="XBG135" s="91"/>
      <c r="XBH135" s="91"/>
      <c r="XBI135" s="91"/>
      <c r="XBJ135" s="91"/>
      <c r="XBK135" s="91"/>
      <c r="XBL135" s="91"/>
      <c r="XBM135" s="91"/>
      <c r="XBN135" s="91"/>
      <c r="XBO135" s="91"/>
      <c r="XBP135" s="91"/>
      <c r="XBQ135" s="91"/>
      <c r="XBR135" s="91"/>
      <c r="XBS135" s="91"/>
      <c r="XBT135" s="91"/>
      <c r="XBU135" s="91"/>
      <c r="XBV135" s="91"/>
      <c r="XBW135" s="91"/>
      <c r="XBX135" s="91"/>
      <c r="XBY135" s="91"/>
      <c r="XBZ135" s="91"/>
      <c r="XCA135" s="91"/>
      <c r="XCB135" s="91"/>
      <c r="XCC135" s="91"/>
      <c r="XCD135" s="91"/>
      <c r="XCE135" s="91"/>
      <c r="XCF135" s="91"/>
      <c r="XCG135" s="91"/>
      <c r="XCH135" s="91"/>
      <c r="XCI135" s="91"/>
      <c r="XCJ135" s="91"/>
      <c r="XCK135" s="91"/>
      <c r="XCL135" s="91"/>
      <c r="XCM135" s="91"/>
      <c r="XCN135" s="91"/>
      <c r="XCO135" s="91"/>
      <c r="XCP135" s="91"/>
      <c r="XCQ135" s="91"/>
      <c r="XCR135" s="91"/>
      <c r="XCS135" s="91"/>
      <c r="XCT135" s="91"/>
      <c r="XCU135" s="91"/>
      <c r="XCV135" s="91"/>
      <c r="XCW135" s="91"/>
      <c r="XCX135" s="91"/>
      <c r="XCY135" s="91"/>
      <c r="XCZ135" s="91"/>
      <c r="XDA135" s="91"/>
      <c r="XDB135" s="91"/>
      <c r="XDC135" s="91"/>
      <c r="XDD135" s="91"/>
      <c r="XDE135" s="91"/>
      <c r="XDF135" s="91"/>
      <c r="XDG135" s="91"/>
      <c r="XDH135" s="91"/>
      <c r="XDI135" s="91"/>
      <c r="XDJ135" s="91"/>
      <c r="XDK135" s="91"/>
      <c r="XDL135" s="91"/>
      <c r="XDM135" s="91"/>
      <c r="XDN135" s="91"/>
      <c r="XDO135" s="91"/>
      <c r="XDP135" s="91"/>
      <c r="XDQ135" s="91"/>
      <c r="XDR135" s="91"/>
      <c r="XDS135" s="91"/>
      <c r="XDT135" s="91"/>
      <c r="XDU135" s="91"/>
      <c r="XDV135" s="91"/>
      <c r="XDW135" s="91"/>
      <c r="XDX135" s="91"/>
      <c r="XDY135" s="91"/>
      <c r="XDZ135" s="91"/>
      <c r="XEA135" s="91"/>
      <c r="XEB135" s="91"/>
      <c r="XEC135" s="91"/>
      <c r="XED135" s="91"/>
      <c r="XEE135" s="91"/>
      <c r="XEF135" s="91"/>
      <c r="XEG135" s="91"/>
      <c r="XEH135" s="91"/>
      <c r="XEI135" s="91"/>
      <c r="XEJ135" s="91"/>
      <c r="XEK135" s="91"/>
      <c r="XEL135" s="91"/>
      <c r="XEM135" s="91"/>
      <c r="XEN135" s="91"/>
      <c r="XEO135" s="91"/>
      <c r="XEP135" s="91"/>
      <c r="XEQ135" s="91"/>
      <c r="XER135" s="91"/>
      <c r="XES135" s="91"/>
      <c r="XET135" s="91"/>
      <c r="XEU135" s="91"/>
      <c r="XEV135" s="91"/>
      <c r="XEW135" s="91"/>
      <c r="XEX135" s="91"/>
      <c r="XEY135" s="91"/>
      <c r="XEZ135" s="91"/>
      <c r="XFA135" s="91"/>
      <c r="XFB135" s="91"/>
      <c r="XFC135" s="91"/>
    </row>
    <row r="136" spans="1:16383" x14ac:dyDescent="0.35">
      <c r="F136" s="138"/>
      <c r="G136" s="138"/>
      <c r="H136" s="138"/>
    </row>
    <row r="137" spans="1:16383" s="200" customFormat="1" x14ac:dyDescent="0.35">
      <c r="A137" s="196"/>
      <c r="B137" s="197"/>
      <c r="C137" s="198"/>
      <c r="D137" s="199"/>
      <c r="E137" s="200" t="str">
        <f>InpR!$E$94</f>
        <v>RCV - CPI(H) + RPI wedge initial balance - nominal - BR</v>
      </c>
      <c r="F137" s="250">
        <f>InpR!$F$94</f>
        <v>0</v>
      </c>
      <c r="G137" s="249" t="str">
        <f>InpR!$G$94</f>
        <v>£m</v>
      </c>
      <c r="H137" s="30"/>
    </row>
    <row r="138" spans="1:16383" s="37" customFormat="1" x14ac:dyDescent="0.35">
      <c r="A138" s="48"/>
      <c r="B138" s="59"/>
      <c r="C138" s="108"/>
      <c r="D138" s="53"/>
      <c r="E138" s="37" t="str">
        <f>Time!E$40</f>
        <v>Acquisition / initial balance date flag</v>
      </c>
      <c r="F138" s="37">
        <f>Time!F$40</f>
        <v>0</v>
      </c>
      <c r="G138" s="249" t="str">
        <f>Time!G$40</f>
        <v>flag</v>
      </c>
      <c r="H138" s="37">
        <f>Time!H$40</f>
        <v>1</v>
      </c>
      <c r="I138" s="37">
        <f>Time!I$40</f>
        <v>0</v>
      </c>
      <c r="J138" s="37">
        <f>Time!J$40</f>
        <v>0</v>
      </c>
      <c r="K138" s="37">
        <f>Time!K$40</f>
        <v>0</v>
      </c>
      <c r="L138" s="37">
        <f>Time!L$40</f>
        <v>1</v>
      </c>
      <c r="M138" s="37">
        <f>Time!M$40</f>
        <v>0</v>
      </c>
      <c r="N138" s="37">
        <f>Time!N$40</f>
        <v>0</v>
      </c>
      <c r="O138" s="37">
        <f>Time!O$40</f>
        <v>0</v>
      </c>
      <c r="P138" s="37">
        <f>Time!P$40</f>
        <v>0</v>
      </c>
      <c r="Q138" s="37">
        <f>Time!Q$40</f>
        <v>0</v>
      </c>
      <c r="R138" s="37">
        <f>Time!R$40</f>
        <v>0</v>
      </c>
    </row>
    <row r="139" spans="1:16383" x14ac:dyDescent="0.35">
      <c r="A139" s="48"/>
      <c r="B139" s="59"/>
      <c r="C139" s="108"/>
      <c r="D139" s="53"/>
    </row>
    <row r="140" spans="1:16383" x14ac:dyDescent="0.35">
      <c r="A140" s="47"/>
      <c r="B140" s="51"/>
      <c r="C140" s="278"/>
      <c r="D140" s="56"/>
      <c r="E140" s="7" t="s">
        <v>540</v>
      </c>
      <c r="G140" s="162" t="s">
        <v>295</v>
      </c>
      <c r="J140" s="242">
        <f t="shared" ref="J140" si="66" xml:space="preserve"> I143</f>
        <v>0</v>
      </c>
      <c r="K140" s="242">
        <f t="shared" ref="K140" si="67" xml:space="preserve"> J143</f>
        <v>0</v>
      </c>
      <c r="L140" s="242">
        <f t="shared" ref="L140" si="68" xml:space="preserve"> K143</f>
        <v>0</v>
      </c>
      <c r="M140" s="242">
        <f t="shared" ref="M140" si="69" xml:space="preserve"> L143</f>
        <v>0</v>
      </c>
      <c r="N140" s="242">
        <f t="shared" ref="N140" si="70" xml:space="preserve"> M143</f>
        <v>0</v>
      </c>
      <c r="O140" s="242">
        <f t="shared" ref="O140" si="71" xml:space="preserve"> N143</f>
        <v>0</v>
      </c>
      <c r="P140" s="242">
        <f t="shared" ref="P140" si="72" xml:space="preserve"> O143</f>
        <v>0</v>
      </c>
      <c r="Q140" s="242">
        <f t="shared" ref="Q140" si="73" xml:space="preserve"> P143</f>
        <v>0</v>
      </c>
      <c r="R140" s="242">
        <f t="shared" ref="R140" si="74" xml:space="preserve"> Q143</f>
        <v>0</v>
      </c>
    </row>
    <row r="141" spans="1:16383" x14ac:dyDescent="0.35">
      <c r="A141" s="47"/>
      <c r="B141" s="51"/>
      <c r="C141" s="111"/>
      <c r="D141" s="56" t="s">
        <v>502</v>
      </c>
      <c r="E141" s="7" t="str">
        <f t="shared" ref="E141:R141" si="75" xml:space="preserve"> E$130</f>
        <v>True up RCV indexation</v>
      </c>
      <c r="F141" s="242">
        <f t="shared" si="75"/>
        <v>0</v>
      </c>
      <c r="G141" s="242" t="str">
        <f t="shared" si="75"/>
        <v>£m</v>
      </c>
      <c r="H141" s="242">
        <f t="shared" si="75"/>
        <v>0</v>
      </c>
      <c r="I141" s="242">
        <f t="shared" si="75"/>
        <v>0</v>
      </c>
      <c r="J141" s="242">
        <f t="shared" si="75"/>
        <v>0</v>
      </c>
      <c r="K141" s="242">
        <f t="shared" si="75"/>
        <v>0</v>
      </c>
      <c r="L141" s="242">
        <f t="shared" si="75"/>
        <v>0</v>
      </c>
      <c r="M141" s="242">
        <f t="shared" si="75"/>
        <v>0</v>
      </c>
      <c r="N141" s="242">
        <f t="shared" si="75"/>
        <v>0</v>
      </c>
      <c r="O141" s="242">
        <f t="shared" si="75"/>
        <v>0</v>
      </c>
      <c r="P141" s="242">
        <f t="shared" si="75"/>
        <v>0</v>
      </c>
      <c r="Q141" s="242">
        <f t="shared" si="75"/>
        <v>0</v>
      </c>
      <c r="R141" s="242">
        <f t="shared" si="75"/>
        <v>0</v>
      </c>
    </row>
    <row r="142" spans="1:16383" x14ac:dyDescent="0.35">
      <c r="A142" s="47"/>
      <c r="B142" s="51"/>
      <c r="C142" s="111"/>
      <c r="D142" s="56" t="s">
        <v>503</v>
      </c>
      <c r="E142" s="7" t="str">
        <f t="shared" ref="E142:R142" si="76" xml:space="preserve"> E$135</f>
        <v>True up Nominal RCV run-off</v>
      </c>
      <c r="F142" s="242">
        <f t="shared" si="76"/>
        <v>0</v>
      </c>
      <c r="G142" s="242" t="str">
        <f t="shared" si="76"/>
        <v>£m</v>
      </c>
      <c r="H142" s="242">
        <f t="shared" si="76"/>
        <v>0</v>
      </c>
      <c r="I142" s="242">
        <f t="shared" si="76"/>
        <v>0</v>
      </c>
      <c r="J142" s="242">
        <f t="shared" si="76"/>
        <v>0</v>
      </c>
      <c r="K142" s="242">
        <f t="shared" si="76"/>
        <v>0</v>
      </c>
      <c r="L142" s="242">
        <f t="shared" si="76"/>
        <v>0</v>
      </c>
      <c r="M142" s="242">
        <f t="shared" si="76"/>
        <v>0</v>
      </c>
      <c r="N142" s="242">
        <f t="shared" si="76"/>
        <v>0</v>
      </c>
      <c r="O142" s="242">
        <f t="shared" si="76"/>
        <v>0</v>
      </c>
      <c r="P142" s="242">
        <f t="shared" si="76"/>
        <v>0</v>
      </c>
      <c r="Q142" s="242">
        <f t="shared" si="76"/>
        <v>0</v>
      </c>
      <c r="R142" s="242">
        <f t="shared" si="76"/>
        <v>0</v>
      </c>
    </row>
    <row r="143" spans="1:16383" s="138" customFormat="1" x14ac:dyDescent="0.35">
      <c r="A143" s="134"/>
      <c r="B143" s="135"/>
      <c r="C143" s="277"/>
      <c r="D143" s="137"/>
      <c r="E143" s="138" t="s">
        <v>541</v>
      </c>
      <c r="G143" s="163" t="s">
        <v>295</v>
      </c>
      <c r="J143" s="243">
        <f t="shared" ref="J143:K143" si="77" xml:space="preserve"> IF( J138 = 1, $F137, J140 + J141 - J142)</f>
        <v>0</v>
      </c>
      <c r="K143" s="243">
        <f t="shared" si="77"/>
        <v>0</v>
      </c>
      <c r="L143" s="243">
        <f xml:space="preserve"> IF( L138 = 1, $F137, L140 + L141 - L142)</f>
        <v>0</v>
      </c>
      <c r="M143" s="243">
        <f t="shared" ref="M143:R143" si="78" xml:space="preserve"> IF( M138 = 1, $F137, M140 + M141 - M142)</f>
        <v>0</v>
      </c>
      <c r="N143" s="243">
        <f t="shared" si="78"/>
        <v>0</v>
      </c>
      <c r="O143" s="243">
        <f t="shared" si="78"/>
        <v>0</v>
      </c>
      <c r="P143" s="243">
        <f t="shared" si="78"/>
        <v>0</v>
      </c>
      <c r="Q143" s="243">
        <f t="shared" si="78"/>
        <v>0</v>
      </c>
      <c r="R143" s="243">
        <f t="shared" si="78"/>
        <v>0</v>
      </c>
    </row>
    <row r="145" spans="1:18" s="92" customFormat="1" x14ac:dyDescent="0.35">
      <c r="A145" s="164"/>
      <c r="B145" s="165"/>
      <c r="C145" s="166"/>
      <c r="D145" s="167"/>
      <c r="E145" s="179" t="str">
        <f t="shared" ref="E145:R145" si="79" xml:space="preserve"> E$140</f>
        <v>True up Nominal RCV balance BEG</v>
      </c>
      <c r="F145" s="185">
        <f t="shared" si="79"/>
        <v>0</v>
      </c>
      <c r="G145" s="185" t="str">
        <f t="shared" si="79"/>
        <v>£m</v>
      </c>
      <c r="H145" s="185">
        <f t="shared" si="79"/>
        <v>0</v>
      </c>
      <c r="I145" s="185">
        <f t="shared" si="79"/>
        <v>0</v>
      </c>
      <c r="J145" s="185">
        <f t="shared" si="79"/>
        <v>0</v>
      </c>
      <c r="K145" s="185">
        <f t="shared" si="79"/>
        <v>0</v>
      </c>
      <c r="L145" s="185">
        <f t="shared" si="79"/>
        <v>0</v>
      </c>
      <c r="M145" s="185">
        <f t="shared" si="79"/>
        <v>0</v>
      </c>
      <c r="N145" s="185">
        <f t="shared" si="79"/>
        <v>0</v>
      </c>
      <c r="O145" s="185">
        <f t="shared" si="79"/>
        <v>0</v>
      </c>
      <c r="P145" s="185">
        <f t="shared" si="79"/>
        <v>0</v>
      </c>
      <c r="Q145" s="185">
        <f t="shared" si="79"/>
        <v>0</v>
      </c>
      <c r="R145" s="185">
        <f t="shared" si="79"/>
        <v>0</v>
      </c>
    </row>
    <row r="146" spans="1:18" s="92" customFormat="1" x14ac:dyDescent="0.35">
      <c r="A146" s="164"/>
      <c r="B146" s="165"/>
      <c r="C146" s="166"/>
      <c r="D146" s="167"/>
      <c r="E146" s="179" t="str">
        <f t="shared" ref="E146:R146" si="80" xml:space="preserve"> E$130</f>
        <v>True up RCV indexation</v>
      </c>
      <c r="F146" s="185">
        <f t="shared" si="80"/>
        <v>0</v>
      </c>
      <c r="G146" s="185" t="str">
        <f t="shared" si="80"/>
        <v>£m</v>
      </c>
      <c r="H146" s="185">
        <f t="shared" si="80"/>
        <v>0</v>
      </c>
      <c r="I146" s="185">
        <f t="shared" si="80"/>
        <v>0</v>
      </c>
      <c r="J146" s="185">
        <f t="shared" si="80"/>
        <v>0</v>
      </c>
      <c r="K146" s="185">
        <f t="shared" si="80"/>
        <v>0</v>
      </c>
      <c r="L146" s="185">
        <f t="shared" si="80"/>
        <v>0</v>
      </c>
      <c r="M146" s="185">
        <f t="shared" si="80"/>
        <v>0</v>
      </c>
      <c r="N146" s="185">
        <f t="shared" si="80"/>
        <v>0</v>
      </c>
      <c r="O146" s="185">
        <f t="shared" si="80"/>
        <v>0</v>
      </c>
      <c r="P146" s="185">
        <f t="shared" si="80"/>
        <v>0</v>
      </c>
      <c r="Q146" s="185">
        <f t="shared" si="80"/>
        <v>0</v>
      </c>
      <c r="R146" s="185">
        <f t="shared" si="80"/>
        <v>0</v>
      </c>
    </row>
    <row r="147" spans="1:18" s="92" customFormat="1" x14ac:dyDescent="0.35">
      <c r="A147" s="164"/>
      <c r="B147" s="165"/>
      <c r="C147" s="166"/>
      <c r="D147" s="167"/>
      <c r="E147" s="179" t="str">
        <f t="shared" ref="E147:R147" si="81" xml:space="preserve"> E$143</f>
        <v>True up Nominal RCV balance END</v>
      </c>
      <c r="F147" s="185">
        <f t="shared" si="81"/>
        <v>0</v>
      </c>
      <c r="G147" s="185" t="str">
        <f t="shared" si="81"/>
        <v>£m</v>
      </c>
      <c r="H147" s="185">
        <f t="shared" si="81"/>
        <v>0</v>
      </c>
      <c r="I147" s="185">
        <f t="shared" si="81"/>
        <v>0</v>
      </c>
      <c r="J147" s="185">
        <f t="shared" si="81"/>
        <v>0</v>
      </c>
      <c r="K147" s="185">
        <f t="shared" si="81"/>
        <v>0</v>
      </c>
      <c r="L147" s="185">
        <f t="shared" si="81"/>
        <v>0</v>
      </c>
      <c r="M147" s="185">
        <f t="shared" si="81"/>
        <v>0</v>
      </c>
      <c r="N147" s="185">
        <f t="shared" si="81"/>
        <v>0</v>
      </c>
      <c r="O147" s="185">
        <f t="shared" si="81"/>
        <v>0</v>
      </c>
      <c r="P147" s="185">
        <f t="shared" si="81"/>
        <v>0</v>
      </c>
      <c r="Q147" s="185">
        <f t="shared" si="81"/>
        <v>0</v>
      </c>
      <c r="R147" s="185">
        <f t="shared" si="81"/>
        <v>0</v>
      </c>
    </row>
    <row r="148" spans="1:18" x14ac:dyDescent="0.35">
      <c r="A148" s="49"/>
      <c r="C148" s="276"/>
      <c r="D148" s="57"/>
      <c r="E148" s="7" t="s">
        <v>542</v>
      </c>
      <c r="F148" s="244"/>
      <c r="G148" s="185" t="s">
        <v>295</v>
      </c>
      <c r="H148" s="244"/>
      <c r="I148" s="244"/>
      <c r="J148" s="185">
        <f t="shared" ref="J148:L148" si="82" xml:space="preserve"> ( (J145+J146) + J147) / 2</f>
        <v>0</v>
      </c>
      <c r="K148" s="185">
        <f t="shared" si="82"/>
        <v>0</v>
      </c>
      <c r="L148" s="185">
        <f t="shared" si="82"/>
        <v>0</v>
      </c>
      <c r="M148" s="185">
        <f xml:space="preserve"> ( (M145+M146) + M147) / 2</f>
        <v>0</v>
      </c>
      <c r="N148" s="185">
        <f t="shared" ref="N148:R148" si="83" xml:space="preserve"> ( (N145+N146) + N147) / 2</f>
        <v>0</v>
      </c>
      <c r="O148" s="185">
        <f t="shared" si="83"/>
        <v>0</v>
      </c>
      <c r="P148" s="185">
        <f t="shared" si="83"/>
        <v>0</v>
      </c>
      <c r="Q148" s="185">
        <f t="shared" si="83"/>
        <v>0</v>
      </c>
      <c r="R148" s="185">
        <f t="shared" si="83"/>
        <v>0</v>
      </c>
    </row>
    <row r="150" spans="1:18" s="205" customFormat="1" x14ac:dyDescent="0.35">
      <c r="A150" s="201"/>
      <c r="B150" s="202"/>
      <c r="C150" s="203"/>
      <c r="D150" s="204"/>
      <c r="E150" s="205" t="str">
        <f xml:space="preserve"> InpR!E$108</f>
        <v>WACC on RCV - CPI(H) + RPI wedge bf and additions - BR</v>
      </c>
      <c r="F150" s="205">
        <f xml:space="preserve"> InpR!F$108</f>
        <v>0</v>
      </c>
      <c r="G150" s="223" t="str">
        <f xml:space="preserve"> InpR!G$108</f>
        <v>%</v>
      </c>
      <c r="H150" s="205">
        <f xml:space="preserve"> InpR!H$108</f>
        <v>0</v>
      </c>
      <c r="I150" s="205">
        <f xml:space="preserve"> InpR!I$108</f>
        <v>0</v>
      </c>
      <c r="J150" s="205">
        <f xml:space="preserve"> InpR!J$108</f>
        <v>0</v>
      </c>
      <c r="K150" s="205">
        <f xml:space="preserve"> InpR!K$108</f>
        <v>0</v>
      </c>
      <c r="L150" s="205">
        <f xml:space="preserve"> InpR!L$108</f>
        <v>0</v>
      </c>
      <c r="M150" s="205">
        <f xml:space="preserve"> InpR!M$108</f>
        <v>1.920357193840716E-2</v>
      </c>
      <c r="N150" s="205">
        <f xml:space="preserve"> InpR!N$108</f>
        <v>1.920357193840716E-2</v>
      </c>
      <c r="O150" s="205">
        <f xml:space="preserve"> InpR!O$108</f>
        <v>1.920357193840716E-2</v>
      </c>
      <c r="P150" s="205">
        <f xml:space="preserve"> InpR!P$108</f>
        <v>1.920357193840716E-2</v>
      </c>
      <c r="Q150" s="205">
        <f xml:space="preserve"> InpR!Q$108</f>
        <v>1.920357193840716E-2</v>
      </c>
      <c r="R150" s="205">
        <f xml:space="preserve"> InpR!R$108</f>
        <v>0</v>
      </c>
    </row>
    <row r="151" spans="1:18" s="92" customFormat="1" x14ac:dyDescent="0.35">
      <c r="A151" s="164"/>
      <c r="B151" s="165"/>
      <c r="C151" s="166"/>
      <c r="D151" s="167"/>
      <c r="E151" s="30" t="str">
        <f xml:space="preserve"> Time!E$54</f>
        <v>Forecast Period Flag</v>
      </c>
      <c r="F151" s="249">
        <f xml:space="preserve"> Time!F$54</f>
        <v>0</v>
      </c>
      <c r="G151" s="249" t="str">
        <f xml:space="preserve"> Time!G$54</f>
        <v>flag</v>
      </c>
      <c r="H151" s="249">
        <f xml:space="preserve"> Time!H$54</f>
        <v>5</v>
      </c>
      <c r="I151" s="249">
        <f xml:space="preserve"> Time!I$54</f>
        <v>0</v>
      </c>
      <c r="J151" s="249">
        <f xml:space="preserve"> Time!J$54</f>
        <v>0</v>
      </c>
      <c r="K151" s="249">
        <f xml:space="preserve"> Time!K$54</f>
        <v>0</v>
      </c>
      <c r="L151" s="249">
        <f xml:space="preserve"> Time!L$54</f>
        <v>0</v>
      </c>
      <c r="M151" s="249">
        <f xml:space="preserve"> Time!M$54</f>
        <v>1</v>
      </c>
      <c r="N151" s="249">
        <f xml:space="preserve"> Time!N$54</f>
        <v>1</v>
      </c>
      <c r="O151" s="249">
        <f xml:space="preserve"> Time!O$54</f>
        <v>1</v>
      </c>
      <c r="P151" s="249">
        <f xml:space="preserve"> Time!P$54</f>
        <v>1</v>
      </c>
      <c r="Q151" s="249">
        <f xml:space="preserve"> Time!Q$54</f>
        <v>1</v>
      </c>
      <c r="R151" s="249">
        <f xml:space="preserve"> Time!R$54</f>
        <v>0</v>
      </c>
    </row>
    <row r="152" spans="1:18" s="92" customFormat="1" x14ac:dyDescent="0.35">
      <c r="A152" s="164"/>
      <c r="B152" s="165"/>
      <c r="C152" s="166"/>
      <c r="D152" s="167"/>
      <c r="E152" s="179" t="str">
        <f xml:space="preserve"> E$148</f>
        <v>True up Nominal RCV average balance</v>
      </c>
      <c r="F152" s="185">
        <f t="shared" ref="F152:R152" si="84" xml:space="preserve"> F$148</f>
        <v>0</v>
      </c>
      <c r="G152" s="185" t="str">
        <f t="shared" si="84"/>
        <v>£m</v>
      </c>
      <c r="H152" s="185">
        <f t="shared" si="84"/>
        <v>0</v>
      </c>
      <c r="I152" s="185">
        <f t="shared" si="84"/>
        <v>0</v>
      </c>
      <c r="J152" s="185">
        <f t="shared" si="84"/>
        <v>0</v>
      </c>
      <c r="K152" s="185">
        <f t="shared" si="84"/>
        <v>0</v>
      </c>
      <c r="L152" s="185">
        <f t="shared" si="84"/>
        <v>0</v>
      </c>
      <c r="M152" s="185">
        <f t="shared" si="84"/>
        <v>0</v>
      </c>
      <c r="N152" s="185">
        <f t="shared" si="84"/>
        <v>0</v>
      </c>
      <c r="O152" s="185">
        <f t="shared" si="84"/>
        <v>0</v>
      </c>
      <c r="P152" s="185">
        <f t="shared" si="84"/>
        <v>0</v>
      </c>
      <c r="Q152" s="185">
        <f t="shared" si="84"/>
        <v>0</v>
      </c>
      <c r="R152" s="185">
        <f t="shared" si="84"/>
        <v>0</v>
      </c>
    </row>
    <row r="153" spans="1:18" x14ac:dyDescent="0.35">
      <c r="C153" s="276"/>
      <c r="E153" s="7" t="s">
        <v>543</v>
      </c>
      <c r="F153" s="244"/>
      <c r="G153" s="184" t="s">
        <v>295</v>
      </c>
      <c r="H153" s="244"/>
      <c r="I153" s="244"/>
      <c r="J153" s="246">
        <f t="shared" ref="J153:K153" si="85">J150*J151*J152</f>
        <v>0</v>
      </c>
      <c r="K153" s="246">
        <f t="shared" si="85"/>
        <v>0</v>
      </c>
      <c r="L153" s="246">
        <f>L150*L151*L152</f>
        <v>0</v>
      </c>
      <c r="M153" s="246">
        <f t="shared" ref="M153:R153" si="86">M150*M151*M152</f>
        <v>0</v>
      </c>
      <c r="N153" s="246">
        <f t="shared" si="86"/>
        <v>0</v>
      </c>
      <c r="O153" s="246">
        <f t="shared" si="86"/>
        <v>0</v>
      </c>
      <c r="P153" s="246">
        <f t="shared" si="86"/>
        <v>0</v>
      </c>
      <c r="Q153" s="246">
        <f t="shared" si="86"/>
        <v>0</v>
      </c>
      <c r="R153" s="246">
        <f t="shared" si="86"/>
        <v>0</v>
      </c>
    </row>
    <row r="154" spans="1:18" x14ac:dyDescent="0.35">
      <c r="M154" s="187"/>
      <c r="N154" s="187"/>
      <c r="O154" s="187"/>
      <c r="P154" s="187"/>
      <c r="Q154" s="187"/>
    </row>
    <row r="155" spans="1:18" s="92" customFormat="1" x14ac:dyDescent="0.35">
      <c r="A155" s="164"/>
      <c r="B155" s="165"/>
      <c r="C155" s="166"/>
      <c r="D155" s="167"/>
      <c r="E155" s="179" t="str">
        <f xml:space="preserve"> E$135</f>
        <v>True up Nominal RCV run-off</v>
      </c>
      <c r="F155" s="185">
        <f t="shared" ref="F155:R155" si="87" xml:space="preserve"> F$135</f>
        <v>0</v>
      </c>
      <c r="G155" s="185" t="str">
        <f t="shared" si="87"/>
        <v>£m</v>
      </c>
      <c r="H155" s="185">
        <f t="shared" si="87"/>
        <v>0</v>
      </c>
      <c r="I155" s="185">
        <f t="shared" si="87"/>
        <v>0</v>
      </c>
      <c r="J155" s="185">
        <f t="shared" si="87"/>
        <v>0</v>
      </c>
      <c r="K155" s="185">
        <f t="shared" si="87"/>
        <v>0</v>
      </c>
      <c r="L155" s="185">
        <f t="shared" si="87"/>
        <v>0</v>
      </c>
      <c r="M155" s="185">
        <f t="shared" si="87"/>
        <v>0</v>
      </c>
      <c r="N155" s="185">
        <f t="shared" si="87"/>
        <v>0</v>
      </c>
      <c r="O155" s="185">
        <f t="shared" si="87"/>
        <v>0</v>
      </c>
      <c r="P155" s="185">
        <f t="shared" si="87"/>
        <v>0</v>
      </c>
      <c r="Q155" s="185">
        <f t="shared" si="87"/>
        <v>0</v>
      </c>
      <c r="R155" s="185">
        <f t="shared" si="87"/>
        <v>0</v>
      </c>
    </row>
    <row r="156" spans="1:18" s="92" customFormat="1" x14ac:dyDescent="0.35">
      <c r="A156" s="164"/>
      <c r="B156" s="165"/>
      <c r="C156" s="166"/>
      <c r="D156" s="167"/>
      <c r="E156" s="179" t="str">
        <f xml:space="preserve"> E$153</f>
        <v>True up Nominal return</v>
      </c>
      <c r="F156" s="185">
        <f t="shared" ref="F156:R156" si="88" xml:space="preserve"> F$153</f>
        <v>0</v>
      </c>
      <c r="G156" s="185" t="str">
        <f t="shared" si="88"/>
        <v>£m</v>
      </c>
      <c r="H156" s="185">
        <f t="shared" si="88"/>
        <v>0</v>
      </c>
      <c r="I156" s="185">
        <f t="shared" si="88"/>
        <v>0</v>
      </c>
      <c r="J156" s="185">
        <f t="shared" si="88"/>
        <v>0</v>
      </c>
      <c r="K156" s="185">
        <f t="shared" si="88"/>
        <v>0</v>
      </c>
      <c r="L156" s="185">
        <f t="shared" si="88"/>
        <v>0</v>
      </c>
      <c r="M156" s="185">
        <f t="shared" si="88"/>
        <v>0</v>
      </c>
      <c r="N156" s="185">
        <f t="shared" si="88"/>
        <v>0</v>
      </c>
      <c r="O156" s="185">
        <f t="shared" si="88"/>
        <v>0</v>
      </c>
      <c r="P156" s="185">
        <f t="shared" si="88"/>
        <v>0</v>
      </c>
      <c r="Q156" s="185">
        <f t="shared" si="88"/>
        <v>0</v>
      </c>
      <c r="R156" s="185">
        <f t="shared" si="88"/>
        <v>0</v>
      </c>
    </row>
    <row r="157" spans="1:18" x14ac:dyDescent="0.35">
      <c r="C157" s="276"/>
      <c r="E157" s="7" t="s">
        <v>544</v>
      </c>
      <c r="F157" s="244"/>
      <c r="G157" s="184" t="str">
        <f t="shared" ref="G157" si="89">G$270</f>
        <v>£m</v>
      </c>
      <c r="H157" s="244">
        <f>SUM(J157:R157)</f>
        <v>0</v>
      </c>
      <c r="I157" s="244"/>
      <c r="J157" s="244">
        <f t="shared" ref="J157:K157" si="90">SUM(J155:J156)</f>
        <v>0</v>
      </c>
      <c r="K157" s="244">
        <f t="shared" si="90"/>
        <v>0</v>
      </c>
      <c r="L157" s="244">
        <f>SUM(L155:L156)</f>
        <v>0</v>
      </c>
      <c r="M157" s="244">
        <f t="shared" ref="M157:R157" si="91">SUM(M155:M156)</f>
        <v>0</v>
      </c>
      <c r="N157" s="244">
        <f t="shared" si="91"/>
        <v>0</v>
      </c>
      <c r="O157" s="244">
        <f t="shared" si="91"/>
        <v>0</v>
      </c>
      <c r="P157" s="244">
        <f t="shared" si="91"/>
        <v>0</v>
      </c>
      <c r="Q157" s="244">
        <f t="shared" si="91"/>
        <v>0</v>
      </c>
      <c r="R157" s="244">
        <f t="shared" si="91"/>
        <v>0</v>
      </c>
    </row>
    <row r="159" spans="1:18" x14ac:dyDescent="0.35">
      <c r="C159" s="276"/>
      <c r="E159" s="7" t="str">
        <f xml:space="preserve"> E$157</f>
        <v>Total True up Nominal revenue to company</v>
      </c>
      <c r="F159" s="244">
        <f t="shared" ref="F159:R159" si="92" xml:space="preserve"> F$157</f>
        <v>0</v>
      </c>
      <c r="G159" s="184" t="str">
        <f t="shared" si="92"/>
        <v>£m</v>
      </c>
      <c r="H159" s="244">
        <f t="shared" si="92"/>
        <v>0</v>
      </c>
      <c r="I159" s="244">
        <f t="shared" si="92"/>
        <v>0</v>
      </c>
      <c r="J159" s="244">
        <f t="shared" si="92"/>
        <v>0</v>
      </c>
      <c r="K159" s="244">
        <f t="shared" si="92"/>
        <v>0</v>
      </c>
      <c r="L159" s="244">
        <f t="shared" si="92"/>
        <v>0</v>
      </c>
      <c r="M159" s="244">
        <f t="shared" si="92"/>
        <v>0</v>
      </c>
      <c r="N159" s="244">
        <f t="shared" si="92"/>
        <v>0</v>
      </c>
      <c r="O159" s="244">
        <f t="shared" si="92"/>
        <v>0</v>
      </c>
      <c r="P159" s="244">
        <f t="shared" si="92"/>
        <v>0</v>
      </c>
      <c r="Q159" s="244">
        <f t="shared" si="92"/>
        <v>0</v>
      </c>
      <c r="R159" s="244">
        <f t="shared" si="92"/>
        <v>0</v>
      </c>
    </row>
    <row r="160" spans="1:18" x14ac:dyDescent="0.35">
      <c r="E160" s="7" t="str">
        <f t="shared" ref="E160:R160" si="93" xml:space="preserve"> E$108</f>
        <v>Total nominal revenue company should have received</v>
      </c>
      <c r="F160" s="184">
        <f t="shared" si="93"/>
        <v>0</v>
      </c>
      <c r="G160" s="184" t="str">
        <f t="shared" si="93"/>
        <v>£m</v>
      </c>
      <c r="H160" s="184">
        <f t="shared" si="93"/>
        <v>0</v>
      </c>
      <c r="I160" s="184">
        <f t="shared" si="93"/>
        <v>0</v>
      </c>
      <c r="J160" s="184">
        <f t="shared" si="93"/>
        <v>0</v>
      </c>
      <c r="K160" s="184">
        <f t="shared" si="93"/>
        <v>0</v>
      </c>
      <c r="L160" s="184">
        <f t="shared" si="93"/>
        <v>0</v>
      </c>
      <c r="M160" s="184">
        <f t="shared" si="93"/>
        <v>0</v>
      </c>
      <c r="N160" s="184">
        <f t="shared" si="93"/>
        <v>0</v>
      </c>
      <c r="O160" s="184">
        <f t="shared" si="93"/>
        <v>0</v>
      </c>
      <c r="P160" s="184">
        <f t="shared" si="93"/>
        <v>0</v>
      </c>
      <c r="Q160" s="184">
        <f t="shared" si="93"/>
        <v>0</v>
      </c>
      <c r="R160" s="184">
        <f t="shared" si="93"/>
        <v>0</v>
      </c>
    </row>
    <row r="161" spans="1:16383" s="185" customFormat="1" x14ac:dyDescent="0.35">
      <c r="A161" s="252"/>
      <c r="B161" s="181"/>
      <c r="C161" s="182"/>
      <c r="D161" s="253"/>
      <c r="E161" s="7" t="s">
        <v>545</v>
      </c>
      <c r="G161" s="185" t="str">
        <f t="shared" ref="G161" si="94" xml:space="preserve"> G$268</f>
        <v>£m</v>
      </c>
      <c r="H161" s="185">
        <f xml:space="preserve"> SUM(J161:R161)</f>
        <v>0</v>
      </c>
      <c r="J161" s="185">
        <f t="shared" ref="J161:K161" si="95">J160-J159</f>
        <v>0</v>
      </c>
      <c r="K161" s="185">
        <f t="shared" si="95"/>
        <v>0</v>
      </c>
      <c r="L161" s="185">
        <f>L160-L159</f>
        <v>0</v>
      </c>
      <c r="M161" s="185">
        <f>M160-M159</f>
        <v>0</v>
      </c>
      <c r="N161" s="185">
        <f t="shared" ref="N161:R161" si="96">N160-N159</f>
        <v>0</v>
      </c>
      <c r="O161" s="185">
        <f t="shared" si="96"/>
        <v>0</v>
      </c>
      <c r="P161" s="185">
        <f t="shared" si="96"/>
        <v>0</v>
      </c>
      <c r="Q161" s="185">
        <f t="shared" si="96"/>
        <v>0</v>
      </c>
      <c r="R161" s="185">
        <f t="shared" si="96"/>
        <v>0</v>
      </c>
    </row>
    <row r="163" spans="1:16383" s="185" customFormat="1" x14ac:dyDescent="0.35">
      <c r="A163" s="252"/>
      <c r="B163" s="181"/>
      <c r="C163" s="182"/>
      <c r="D163" s="253"/>
      <c r="E163" s="7" t="str">
        <f xml:space="preserve"> E$161</f>
        <v>Value of True up nominal</v>
      </c>
      <c r="F163" s="185">
        <f t="shared" ref="F163:R163" si="97" xml:space="preserve"> F$161</f>
        <v>0</v>
      </c>
      <c r="G163" s="185" t="str">
        <f t="shared" si="97"/>
        <v>£m</v>
      </c>
      <c r="H163" s="185">
        <f t="shared" si="97"/>
        <v>0</v>
      </c>
      <c r="I163" s="185">
        <f t="shared" si="97"/>
        <v>0</v>
      </c>
      <c r="J163" s="185">
        <f t="shared" si="97"/>
        <v>0</v>
      </c>
      <c r="K163" s="185">
        <f t="shared" si="97"/>
        <v>0</v>
      </c>
      <c r="L163" s="185">
        <f t="shared" si="97"/>
        <v>0</v>
      </c>
      <c r="M163" s="185">
        <f t="shared" si="97"/>
        <v>0</v>
      </c>
      <c r="N163" s="185">
        <f t="shared" si="97"/>
        <v>0</v>
      </c>
      <c r="O163" s="185">
        <f t="shared" si="97"/>
        <v>0</v>
      </c>
      <c r="P163" s="185">
        <f t="shared" si="97"/>
        <v>0</v>
      </c>
      <c r="Q163" s="185">
        <f t="shared" si="97"/>
        <v>0</v>
      </c>
      <c r="R163" s="185">
        <f t="shared" si="97"/>
        <v>0</v>
      </c>
    </row>
    <row r="164" spans="1:16383" s="91" customFormat="1" x14ac:dyDescent="0.35">
      <c r="A164" s="170"/>
      <c r="B164" s="165"/>
      <c r="C164" s="166"/>
      <c r="D164" s="171"/>
      <c r="E164" s="7" t="str">
        <f t="shared" ref="E164:R164" si="98" xml:space="preserve"> E$116</f>
        <v>Difference in nominal revenue</v>
      </c>
      <c r="F164" s="248">
        <f t="shared" si="98"/>
        <v>0</v>
      </c>
      <c r="G164" s="248" t="str">
        <f t="shared" si="98"/>
        <v>£m</v>
      </c>
      <c r="H164" s="248">
        <f t="shared" si="98"/>
        <v>0</v>
      </c>
      <c r="I164" s="248">
        <f t="shared" si="98"/>
        <v>0</v>
      </c>
      <c r="J164" s="248">
        <f t="shared" si="98"/>
        <v>0</v>
      </c>
      <c r="K164" s="248">
        <f t="shared" si="98"/>
        <v>0</v>
      </c>
      <c r="L164" s="248">
        <f t="shared" si="98"/>
        <v>0</v>
      </c>
      <c r="M164" s="248">
        <f t="shared" si="98"/>
        <v>0</v>
      </c>
      <c r="N164" s="248">
        <f t="shared" si="98"/>
        <v>0</v>
      </c>
      <c r="O164" s="248">
        <f t="shared" si="98"/>
        <v>0</v>
      </c>
      <c r="P164" s="248">
        <f t="shared" si="98"/>
        <v>0</v>
      </c>
      <c r="Q164" s="248">
        <f t="shared" si="98"/>
        <v>0</v>
      </c>
      <c r="R164" s="248">
        <f t="shared" si="98"/>
        <v>0</v>
      </c>
      <c r="S164" s="92"/>
      <c r="T164" s="92"/>
      <c r="U164" s="92"/>
      <c r="V164" s="92"/>
      <c r="W164" s="92"/>
      <c r="X164" s="92"/>
      <c r="Y164" s="92"/>
      <c r="Z164" s="92"/>
    </row>
    <row r="165" spans="1:16383" s="211" customFormat="1" x14ac:dyDescent="0.35">
      <c r="A165" s="224"/>
      <c r="B165" s="208"/>
      <c r="C165" s="209"/>
      <c r="D165" s="210"/>
      <c r="E165" s="7" t="s">
        <v>546</v>
      </c>
      <c r="F165" s="225">
        <f>SUM(J165:R165)</f>
        <v>0</v>
      </c>
      <c r="G165" s="211" t="s">
        <v>464</v>
      </c>
      <c r="J165" s="225">
        <f t="shared" ref="J165:R165" si="99">IF( ABS(J163-J164)&gt;ChK_Tol,1,0)</f>
        <v>0</v>
      </c>
      <c r="K165" s="225">
        <f t="shared" si="99"/>
        <v>0</v>
      </c>
      <c r="L165" s="225">
        <f t="shared" si="99"/>
        <v>0</v>
      </c>
      <c r="M165" s="225">
        <f t="shared" si="99"/>
        <v>0</v>
      </c>
      <c r="N165" s="225">
        <f t="shared" si="99"/>
        <v>0</v>
      </c>
      <c r="O165" s="225">
        <f t="shared" si="99"/>
        <v>0</v>
      </c>
      <c r="P165" s="225">
        <f t="shared" si="99"/>
        <v>0</v>
      </c>
      <c r="Q165" s="225">
        <f t="shared" si="99"/>
        <v>0</v>
      </c>
      <c r="R165" s="225">
        <f t="shared" si="99"/>
        <v>0</v>
      </c>
      <c r="S165" s="225"/>
      <c r="T165" s="225"/>
      <c r="U165" s="225"/>
      <c r="V165" s="225"/>
      <c r="W165" s="225"/>
      <c r="X165" s="225"/>
      <c r="Y165" s="225"/>
      <c r="Z165" s="225"/>
      <c r="AA165" s="225"/>
      <c r="AB165" s="225"/>
      <c r="AC165" s="225"/>
      <c r="AD165" s="225"/>
      <c r="AE165" s="225"/>
      <c r="AF165" s="225"/>
      <c r="AG165" s="225"/>
      <c r="AH165" s="225"/>
      <c r="AI165" s="225"/>
      <c r="AJ165" s="225"/>
      <c r="AK165" s="225"/>
      <c r="AL165" s="225"/>
      <c r="AM165" s="225"/>
      <c r="AN165" s="225"/>
      <c r="AO165" s="225"/>
      <c r="AP165" s="225"/>
      <c r="AQ165" s="225"/>
      <c r="AR165" s="225"/>
      <c r="AS165" s="225"/>
      <c r="AT165" s="225"/>
      <c r="AU165" s="225"/>
      <c r="AV165" s="225"/>
      <c r="AW165" s="225"/>
      <c r="AX165" s="225"/>
      <c r="AY165" s="225"/>
      <c r="AZ165" s="225"/>
      <c r="BA165" s="225"/>
      <c r="BB165" s="225"/>
      <c r="BC165" s="225"/>
      <c r="BD165" s="225"/>
      <c r="BE165" s="225"/>
      <c r="BF165" s="225"/>
      <c r="BG165" s="225"/>
      <c r="BH165" s="225"/>
      <c r="BI165" s="225"/>
      <c r="BJ165" s="225"/>
      <c r="BK165" s="225"/>
      <c r="BL165" s="225"/>
      <c r="BM165" s="225"/>
      <c r="BN165" s="225"/>
      <c r="BO165" s="225"/>
      <c r="BP165" s="225"/>
      <c r="BQ165" s="225"/>
      <c r="BR165" s="225"/>
      <c r="BS165" s="225"/>
      <c r="BT165" s="225"/>
      <c r="BU165" s="225"/>
      <c r="BV165" s="225"/>
      <c r="BW165" s="225"/>
      <c r="BX165" s="225"/>
      <c r="BY165" s="225"/>
      <c r="BZ165" s="225"/>
      <c r="CA165" s="225"/>
      <c r="CB165" s="225"/>
      <c r="CC165" s="225"/>
      <c r="CD165" s="225"/>
      <c r="CE165" s="225"/>
      <c r="CF165" s="225"/>
      <c r="CG165" s="225"/>
      <c r="CH165" s="225"/>
      <c r="CI165" s="225"/>
      <c r="CJ165" s="225"/>
      <c r="CK165" s="225"/>
      <c r="CL165" s="225"/>
      <c r="CM165" s="225"/>
      <c r="CN165" s="225"/>
      <c r="CO165" s="225"/>
      <c r="CP165" s="225"/>
      <c r="CQ165" s="225"/>
      <c r="CR165" s="225"/>
      <c r="CS165" s="225"/>
      <c r="CT165" s="225"/>
      <c r="CU165" s="225"/>
      <c r="CV165" s="225"/>
      <c r="CW165" s="225"/>
      <c r="CX165" s="225"/>
      <c r="CY165" s="225"/>
      <c r="CZ165" s="225"/>
      <c r="DA165" s="225"/>
      <c r="DB165" s="225"/>
      <c r="DC165" s="225"/>
      <c r="DD165" s="225"/>
      <c r="DE165" s="225"/>
      <c r="DF165" s="225"/>
      <c r="DG165" s="225"/>
      <c r="DH165" s="225"/>
      <c r="DI165" s="225"/>
      <c r="DJ165" s="225"/>
      <c r="DK165" s="225"/>
      <c r="DL165" s="225"/>
      <c r="DM165" s="225"/>
      <c r="DN165" s="225"/>
      <c r="DO165" s="225"/>
      <c r="DP165" s="225"/>
      <c r="DQ165" s="225"/>
      <c r="DR165" s="225"/>
      <c r="DS165" s="225"/>
      <c r="DT165" s="225"/>
      <c r="DU165" s="225"/>
      <c r="DV165" s="225"/>
      <c r="DW165" s="225"/>
      <c r="DX165" s="225"/>
      <c r="DY165" s="225"/>
      <c r="DZ165" s="225"/>
      <c r="EA165" s="225"/>
      <c r="EB165" s="225"/>
      <c r="EC165" s="225"/>
      <c r="ED165" s="225"/>
      <c r="EE165" s="225"/>
      <c r="EF165" s="225"/>
      <c r="EG165" s="225"/>
      <c r="EH165" s="225"/>
      <c r="EI165" s="225"/>
      <c r="EJ165" s="225"/>
      <c r="EK165" s="225"/>
      <c r="EL165" s="225"/>
      <c r="EM165" s="225"/>
      <c r="EN165" s="225"/>
      <c r="EO165" s="225"/>
      <c r="EP165" s="225"/>
      <c r="EQ165" s="225"/>
      <c r="ER165" s="225"/>
      <c r="ES165" s="225"/>
      <c r="ET165" s="225"/>
      <c r="EU165" s="225"/>
      <c r="EV165" s="225"/>
      <c r="EW165" s="225"/>
      <c r="EX165" s="225"/>
      <c r="EY165" s="225"/>
      <c r="EZ165" s="225"/>
      <c r="FA165" s="225"/>
      <c r="FB165" s="225"/>
      <c r="FC165" s="225"/>
      <c r="FD165" s="225"/>
      <c r="FE165" s="225"/>
      <c r="FF165" s="225"/>
      <c r="FG165" s="225"/>
      <c r="FH165" s="225"/>
      <c r="FI165" s="225"/>
      <c r="FJ165" s="225"/>
      <c r="FK165" s="225"/>
      <c r="FL165" s="225"/>
      <c r="FM165" s="225"/>
      <c r="FN165" s="225"/>
      <c r="FO165" s="225"/>
      <c r="FP165" s="225"/>
      <c r="FQ165" s="225"/>
      <c r="FR165" s="225"/>
      <c r="FS165" s="225"/>
      <c r="FT165" s="225"/>
      <c r="FU165" s="225"/>
      <c r="FV165" s="225"/>
      <c r="FW165" s="225"/>
      <c r="FX165" s="225"/>
      <c r="FY165" s="225"/>
      <c r="FZ165" s="225"/>
      <c r="GA165" s="225"/>
      <c r="GB165" s="225"/>
      <c r="GC165" s="225"/>
      <c r="GD165" s="225"/>
      <c r="GE165" s="225"/>
      <c r="GF165" s="225"/>
      <c r="GG165" s="225"/>
      <c r="GH165" s="225"/>
      <c r="GI165" s="225"/>
      <c r="GJ165" s="225"/>
      <c r="GK165" s="225"/>
      <c r="GL165" s="225"/>
      <c r="GM165" s="225"/>
      <c r="GN165" s="225"/>
      <c r="GO165" s="225"/>
      <c r="GP165" s="225"/>
      <c r="GQ165" s="225"/>
      <c r="GR165" s="225"/>
      <c r="GS165" s="225"/>
      <c r="GT165" s="225"/>
      <c r="GU165" s="225"/>
      <c r="GV165" s="225"/>
      <c r="GW165" s="225"/>
      <c r="GX165" s="225"/>
      <c r="GY165" s="225"/>
      <c r="GZ165" s="225"/>
      <c r="HA165" s="225"/>
      <c r="HB165" s="225"/>
      <c r="HC165" s="225"/>
      <c r="HD165" s="225"/>
      <c r="HE165" s="225"/>
      <c r="HF165" s="225"/>
      <c r="HG165" s="225"/>
      <c r="HH165" s="225"/>
      <c r="HI165" s="225"/>
      <c r="HJ165" s="225"/>
      <c r="HK165" s="225"/>
      <c r="HL165" s="225"/>
      <c r="HM165" s="225"/>
      <c r="HN165" s="225"/>
      <c r="HO165" s="225"/>
      <c r="HP165" s="225"/>
      <c r="HQ165" s="225"/>
      <c r="HR165" s="225"/>
      <c r="HS165" s="225"/>
      <c r="HT165" s="225"/>
      <c r="HU165" s="225"/>
      <c r="HV165" s="225"/>
      <c r="HW165" s="225"/>
      <c r="HX165" s="225"/>
      <c r="HY165" s="225"/>
      <c r="HZ165" s="225"/>
      <c r="IA165" s="225"/>
      <c r="IB165" s="225"/>
      <c r="IC165" s="225"/>
      <c r="ID165" s="225"/>
      <c r="IE165" s="225"/>
      <c r="IF165" s="225"/>
      <c r="IG165" s="225"/>
      <c r="IH165" s="225"/>
      <c r="II165" s="225"/>
      <c r="IJ165" s="225"/>
      <c r="IK165" s="225"/>
      <c r="IL165" s="225"/>
      <c r="IM165" s="225"/>
      <c r="IN165" s="225"/>
      <c r="IO165" s="225"/>
      <c r="IP165" s="225"/>
      <c r="IQ165" s="225"/>
      <c r="IR165" s="225"/>
      <c r="IS165" s="225"/>
      <c r="IT165" s="225"/>
      <c r="IU165" s="225"/>
      <c r="IV165" s="225"/>
      <c r="IW165" s="225"/>
      <c r="IX165" s="225"/>
      <c r="IY165" s="225"/>
      <c r="IZ165" s="225"/>
      <c r="JA165" s="225"/>
      <c r="JB165" s="225"/>
      <c r="JC165" s="225"/>
      <c r="JD165" s="225"/>
      <c r="JE165" s="225"/>
      <c r="JF165" s="225"/>
      <c r="JG165" s="225"/>
      <c r="JH165" s="225"/>
      <c r="JI165" s="225"/>
      <c r="JJ165" s="225"/>
      <c r="JK165" s="225"/>
      <c r="JL165" s="225"/>
      <c r="JM165" s="225"/>
      <c r="JN165" s="225"/>
      <c r="JO165" s="225"/>
      <c r="JP165" s="225"/>
      <c r="JQ165" s="225"/>
      <c r="JR165" s="225"/>
      <c r="JS165" s="225"/>
      <c r="JT165" s="225"/>
      <c r="JU165" s="225"/>
      <c r="JV165" s="225"/>
      <c r="JW165" s="225"/>
      <c r="JX165" s="225"/>
      <c r="JY165" s="225"/>
      <c r="JZ165" s="225"/>
      <c r="KA165" s="225"/>
      <c r="KB165" s="225"/>
      <c r="KC165" s="225"/>
      <c r="KD165" s="225"/>
      <c r="KE165" s="225"/>
      <c r="KF165" s="225"/>
      <c r="KG165" s="225"/>
      <c r="KH165" s="225"/>
      <c r="KI165" s="225"/>
      <c r="KJ165" s="225"/>
      <c r="KK165" s="225"/>
      <c r="KL165" s="225"/>
      <c r="KM165" s="225"/>
      <c r="KN165" s="225"/>
      <c r="KO165" s="225"/>
      <c r="KP165" s="225"/>
      <c r="KQ165" s="225"/>
      <c r="KR165" s="225"/>
      <c r="KS165" s="225"/>
      <c r="KT165" s="225"/>
      <c r="KU165" s="225"/>
      <c r="KV165" s="225"/>
      <c r="KW165" s="225"/>
      <c r="KX165" s="225"/>
      <c r="KY165" s="225"/>
      <c r="KZ165" s="225"/>
      <c r="LA165" s="225"/>
      <c r="LB165" s="225"/>
      <c r="LC165" s="225"/>
      <c r="LD165" s="225"/>
      <c r="LE165" s="225"/>
      <c r="LF165" s="225"/>
      <c r="LG165" s="225"/>
      <c r="LH165" s="225"/>
      <c r="LI165" s="225"/>
      <c r="LJ165" s="225"/>
      <c r="LK165" s="225"/>
      <c r="LL165" s="225"/>
      <c r="LM165" s="225"/>
      <c r="LN165" s="225"/>
      <c r="LO165" s="225"/>
      <c r="LP165" s="225"/>
      <c r="LQ165" s="225"/>
      <c r="LR165" s="225"/>
      <c r="LS165" s="225"/>
      <c r="LT165" s="225"/>
      <c r="LU165" s="225"/>
      <c r="LV165" s="225"/>
      <c r="LW165" s="225"/>
      <c r="LX165" s="225"/>
      <c r="LY165" s="225"/>
      <c r="LZ165" s="225"/>
      <c r="MA165" s="225"/>
      <c r="MB165" s="225"/>
      <c r="MC165" s="225"/>
      <c r="MD165" s="225"/>
      <c r="ME165" s="225"/>
      <c r="MF165" s="225"/>
      <c r="MG165" s="225"/>
      <c r="MH165" s="225"/>
      <c r="MI165" s="225"/>
      <c r="MJ165" s="225"/>
      <c r="MK165" s="225"/>
      <c r="ML165" s="225"/>
      <c r="MM165" s="225"/>
      <c r="MN165" s="225"/>
      <c r="MO165" s="225"/>
      <c r="MP165" s="225"/>
      <c r="MQ165" s="225"/>
      <c r="MR165" s="225"/>
      <c r="MS165" s="225"/>
      <c r="MT165" s="225"/>
      <c r="MU165" s="225"/>
      <c r="MV165" s="225"/>
      <c r="MW165" s="225"/>
      <c r="MX165" s="225"/>
      <c r="MY165" s="225"/>
      <c r="MZ165" s="225"/>
      <c r="NA165" s="225"/>
      <c r="NB165" s="225"/>
      <c r="NC165" s="225"/>
      <c r="ND165" s="225"/>
      <c r="NE165" s="225"/>
      <c r="NF165" s="225"/>
      <c r="NG165" s="225"/>
      <c r="NH165" s="225"/>
      <c r="NI165" s="225"/>
      <c r="NJ165" s="225"/>
      <c r="NK165" s="225"/>
      <c r="NL165" s="225"/>
      <c r="NM165" s="225"/>
      <c r="NN165" s="225"/>
      <c r="NO165" s="225"/>
      <c r="NP165" s="225"/>
      <c r="NQ165" s="225"/>
      <c r="NR165" s="225"/>
      <c r="NS165" s="225"/>
      <c r="NT165" s="225"/>
      <c r="NU165" s="225"/>
      <c r="NV165" s="225"/>
      <c r="NW165" s="225"/>
      <c r="NX165" s="225"/>
      <c r="NY165" s="225"/>
      <c r="NZ165" s="225"/>
      <c r="OA165" s="225"/>
      <c r="OB165" s="225"/>
      <c r="OC165" s="225"/>
      <c r="OD165" s="225"/>
      <c r="OE165" s="225"/>
      <c r="OF165" s="225"/>
      <c r="OG165" s="225"/>
      <c r="OH165" s="225"/>
      <c r="OI165" s="225"/>
      <c r="OJ165" s="225"/>
      <c r="OK165" s="225"/>
      <c r="OL165" s="225"/>
      <c r="OM165" s="225"/>
      <c r="ON165" s="225"/>
      <c r="OO165" s="225"/>
      <c r="OP165" s="225"/>
      <c r="OQ165" s="225"/>
      <c r="OR165" s="225"/>
      <c r="OS165" s="225"/>
      <c r="OT165" s="225"/>
      <c r="OU165" s="225"/>
      <c r="OV165" s="225"/>
      <c r="OW165" s="225"/>
      <c r="OX165" s="225"/>
      <c r="OY165" s="225"/>
      <c r="OZ165" s="225"/>
      <c r="PA165" s="225"/>
      <c r="PB165" s="225"/>
      <c r="PC165" s="225"/>
      <c r="PD165" s="225"/>
      <c r="PE165" s="225"/>
      <c r="PF165" s="225"/>
      <c r="PG165" s="225"/>
      <c r="PH165" s="225"/>
      <c r="PI165" s="225"/>
      <c r="PJ165" s="225"/>
      <c r="PK165" s="225"/>
      <c r="PL165" s="225"/>
      <c r="PM165" s="225"/>
      <c r="PN165" s="225"/>
      <c r="PO165" s="225"/>
      <c r="PP165" s="225"/>
      <c r="PQ165" s="225"/>
      <c r="PR165" s="225"/>
      <c r="PS165" s="225"/>
      <c r="PT165" s="225"/>
      <c r="PU165" s="225"/>
      <c r="PV165" s="225"/>
      <c r="PW165" s="225"/>
      <c r="PX165" s="225"/>
      <c r="PY165" s="225"/>
      <c r="PZ165" s="225"/>
      <c r="QA165" s="225"/>
      <c r="QB165" s="225"/>
      <c r="QC165" s="225"/>
      <c r="QD165" s="225"/>
      <c r="QE165" s="225"/>
      <c r="QF165" s="225"/>
      <c r="QG165" s="225"/>
      <c r="QH165" s="225"/>
      <c r="QI165" s="225"/>
      <c r="QJ165" s="225"/>
      <c r="QK165" s="225"/>
      <c r="QL165" s="225"/>
      <c r="QM165" s="225"/>
      <c r="QN165" s="225"/>
      <c r="QO165" s="225"/>
      <c r="QP165" s="225"/>
      <c r="QQ165" s="225"/>
      <c r="QR165" s="225"/>
      <c r="QS165" s="225"/>
      <c r="QT165" s="225"/>
      <c r="QU165" s="225"/>
      <c r="QV165" s="225"/>
      <c r="QW165" s="225"/>
      <c r="QX165" s="225"/>
      <c r="QY165" s="225"/>
      <c r="QZ165" s="225"/>
      <c r="RA165" s="225"/>
      <c r="RB165" s="225"/>
      <c r="RC165" s="225"/>
      <c r="RD165" s="225"/>
      <c r="RE165" s="225"/>
      <c r="RF165" s="225"/>
      <c r="RG165" s="225"/>
      <c r="RH165" s="225"/>
      <c r="RI165" s="225"/>
      <c r="RJ165" s="225"/>
      <c r="RK165" s="225"/>
      <c r="RL165" s="225"/>
      <c r="RM165" s="225"/>
      <c r="RN165" s="225"/>
      <c r="RO165" s="225"/>
      <c r="RP165" s="225"/>
      <c r="RQ165" s="225"/>
      <c r="RR165" s="225"/>
      <c r="RS165" s="225"/>
      <c r="RT165" s="225"/>
      <c r="RU165" s="225"/>
      <c r="RV165" s="225"/>
      <c r="RW165" s="225"/>
      <c r="RX165" s="225"/>
      <c r="RY165" s="225"/>
      <c r="RZ165" s="225"/>
      <c r="SA165" s="225"/>
      <c r="SB165" s="225"/>
      <c r="SC165" s="225"/>
      <c r="SD165" s="225"/>
      <c r="SE165" s="225"/>
      <c r="SF165" s="225"/>
      <c r="SG165" s="225"/>
      <c r="SH165" s="225"/>
      <c r="SI165" s="225"/>
      <c r="SJ165" s="225"/>
      <c r="SK165" s="225"/>
      <c r="SL165" s="225"/>
      <c r="SM165" s="225"/>
      <c r="SN165" s="225"/>
      <c r="SO165" s="225"/>
      <c r="SP165" s="225"/>
      <c r="SQ165" s="225"/>
      <c r="SR165" s="225"/>
      <c r="SS165" s="225"/>
      <c r="ST165" s="225"/>
      <c r="SU165" s="225"/>
      <c r="SV165" s="225"/>
      <c r="SW165" s="225"/>
      <c r="SX165" s="225"/>
      <c r="SY165" s="225"/>
      <c r="SZ165" s="225"/>
      <c r="TA165" s="225"/>
      <c r="TB165" s="225"/>
      <c r="TC165" s="225"/>
      <c r="TD165" s="225"/>
      <c r="TE165" s="225"/>
      <c r="TF165" s="225"/>
      <c r="TG165" s="225"/>
      <c r="TH165" s="225"/>
      <c r="TI165" s="225"/>
      <c r="TJ165" s="225"/>
      <c r="TK165" s="225"/>
      <c r="TL165" s="225"/>
      <c r="TM165" s="225"/>
      <c r="TN165" s="225"/>
      <c r="TO165" s="225"/>
      <c r="TP165" s="225"/>
      <c r="TQ165" s="225"/>
      <c r="TR165" s="225"/>
      <c r="TS165" s="225"/>
      <c r="TT165" s="225"/>
      <c r="TU165" s="225"/>
      <c r="TV165" s="225"/>
      <c r="TW165" s="225"/>
      <c r="TX165" s="225"/>
      <c r="TY165" s="225"/>
      <c r="TZ165" s="225"/>
      <c r="UA165" s="225"/>
      <c r="UB165" s="225"/>
      <c r="UC165" s="225"/>
      <c r="UD165" s="225"/>
      <c r="UE165" s="225"/>
      <c r="UF165" s="225"/>
      <c r="UG165" s="225"/>
      <c r="UH165" s="225"/>
      <c r="UI165" s="225"/>
      <c r="UJ165" s="225"/>
      <c r="UK165" s="225"/>
      <c r="UL165" s="225"/>
      <c r="UM165" s="225"/>
      <c r="UN165" s="225"/>
      <c r="UO165" s="225"/>
      <c r="UP165" s="225"/>
      <c r="UQ165" s="225"/>
      <c r="UR165" s="225"/>
      <c r="US165" s="225"/>
      <c r="UT165" s="225"/>
      <c r="UU165" s="225"/>
      <c r="UV165" s="225"/>
      <c r="UW165" s="225"/>
      <c r="UX165" s="225"/>
      <c r="UY165" s="225"/>
      <c r="UZ165" s="225"/>
      <c r="VA165" s="225"/>
      <c r="VB165" s="225"/>
      <c r="VC165" s="225"/>
      <c r="VD165" s="225"/>
      <c r="VE165" s="225"/>
      <c r="VF165" s="225"/>
      <c r="VG165" s="225"/>
      <c r="VH165" s="225"/>
      <c r="VI165" s="225"/>
      <c r="VJ165" s="225"/>
      <c r="VK165" s="225"/>
      <c r="VL165" s="225"/>
      <c r="VM165" s="225"/>
      <c r="VN165" s="225"/>
      <c r="VO165" s="225"/>
      <c r="VP165" s="225"/>
      <c r="VQ165" s="225"/>
      <c r="VR165" s="225"/>
      <c r="VS165" s="225"/>
      <c r="VT165" s="225"/>
      <c r="VU165" s="225"/>
      <c r="VV165" s="225"/>
      <c r="VW165" s="225"/>
      <c r="VX165" s="225"/>
      <c r="VY165" s="225"/>
      <c r="VZ165" s="225"/>
      <c r="WA165" s="225"/>
      <c r="WB165" s="225"/>
      <c r="WC165" s="225"/>
      <c r="WD165" s="225"/>
      <c r="WE165" s="225"/>
      <c r="WF165" s="225"/>
      <c r="WG165" s="225"/>
      <c r="WH165" s="225"/>
      <c r="WI165" s="225"/>
      <c r="WJ165" s="225"/>
      <c r="WK165" s="225"/>
      <c r="WL165" s="225"/>
      <c r="WM165" s="225"/>
      <c r="WN165" s="225"/>
      <c r="WO165" s="225"/>
      <c r="WP165" s="225"/>
      <c r="WQ165" s="225"/>
      <c r="WR165" s="225"/>
      <c r="WS165" s="225"/>
      <c r="WT165" s="225"/>
      <c r="WU165" s="225"/>
      <c r="WV165" s="225"/>
      <c r="WW165" s="225"/>
      <c r="WX165" s="225"/>
      <c r="WY165" s="225"/>
      <c r="WZ165" s="225"/>
      <c r="XA165" s="225"/>
      <c r="XB165" s="225"/>
      <c r="XC165" s="225"/>
      <c r="XD165" s="225"/>
      <c r="XE165" s="225"/>
      <c r="XF165" s="225"/>
      <c r="XG165" s="225"/>
      <c r="XH165" s="225"/>
      <c r="XI165" s="225"/>
      <c r="XJ165" s="225"/>
      <c r="XK165" s="225"/>
      <c r="XL165" s="225"/>
      <c r="XM165" s="225"/>
      <c r="XN165" s="225"/>
      <c r="XO165" s="225"/>
      <c r="XP165" s="225"/>
      <c r="XQ165" s="225"/>
      <c r="XR165" s="225"/>
      <c r="XS165" s="225"/>
      <c r="XT165" s="225"/>
      <c r="XU165" s="225"/>
      <c r="XV165" s="225"/>
      <c r="XW165" s="225"/>
      <c r="XX165" s="225"/>
      <c r="XY165" s="225"/>
      <c r="XZ165" s="225"/>
      <c r="YA165" s="225"/>
      <c r="YB165" s="225"/>
      <c r="YC165" s="225"/>
      <c r="YD165" s="225"/>
      <c r="YE165" s="225"/>
      <c r="YF165" s="225"/>
      <c r="YG165" s="225"/>
      <c r="YH165" s="225"/>
      <c r="YI165" s="225"/>
      <c r="YJ165" s="225"/>
      <c r="YK165" s="225"/>
      <c r="YL165" s="225"/>
      <c r="YM165" s="225"/>
      <c r="YN165" s="225"/>
      <c r="YO165" s="225"/>
      <c r="YP165" s="225"/>
      <c r="YQ165" s="225"/>
      <c r="YR165" s="225"/>
      <c r="YS165" s="225"/>
      <c r="YT165" s="225"/>
      <c r="YU165" s="225"/>
      <c r="YV165" s="225"/>
      <c r="YW165" s="225"/>
      <c r="YX165" s="225"/>
      <c r="YY165" s="225"/>
      <c r="YZ165" s="225"/>
      <c r="ZA165" s="225"/>
      <c r="ZB165" s="225"/>
      <c r="ZC165" s="225"/>
      <c r="ZD165" s="225"/>
      <c r="ZE165" s="225"/>
      <c r="ZF165" s="225"/>
      <c r="ZG165" s="225"/>
      <c r="ZH165" s="225"/>
      <c r="ZI165" s="225"/>
      <c r="ZJ165" s="225"/>
      <c r="ZK165" s="225"/>
      <c r="ZL165" s="225"/>
      <c r="ZM165" s="225"/>
      <c r="ZN165" s="225"/>
      <c r="ZO165" s="225"/>
      <c r="ZP165" s="225"/>
      <c r="ZQ165" s="225"/>
      <c r="ZR165" s="225"/>
      <c r="ZS165" s="225"/>
      <c r="ZT165" s="225"/>
      <c r="ZU165" s="225"/>
      <c r="ZV165" s="225"/>
      <c r="ZW165" s="225"/>
      <c r="ZX165" s="225"/>
      <c r="ZY165" s="225"/>
      <c r="ZZ165" s="225"/>
      <c r="AAA165" s="225"/>
      <c r="AAB165" s="225"/>
      <c r="AAC165" s="225"/>
      <c r="AAD165" s="225"/>
      <c r="AAE165" s="225"/>
      <c r="AAF165" s="225"/>
      <c r="AAG165" s="225"/>
      <c r="AAH165" s="225"/>
      <c r="AAI165" s="225"/>
      <c r="AAJ165" s="225"/>
      <c r="AAK165" s="225"/>
      <c r="AAL165" s="225"/>
      <c r="AAM165" s="225"/>
      <c r="AAN165" s="225"/>
      <c r="AAO165" s="225"/>
      <c r="AAP165" s="225"/>
      <c r="AAQ165" s="225"/>
      <c r="AAR165" s="225"/>
      <c r="AAS165" s="225"/>
      <c r="AAT165" s="225"/>
      <c r="AAU165" s="225"/>
      <c r="AAV165" s="225"/>
      <c r="AAW165" s="225"/>
      <c r="AAX165" s="225"/>
      <c r="AAY165" s="225"/>
      <c r="AAZ165" s="225"/>
      <c r="ABA165" s="225"/>
      <c r="ABB165" s="225"/>
      <c r="ABC165" s="225"/>
      <c r="ABD165" s="225"/>
      <c r="ABE165" s="225"/>
      <c r="ABF165" s="225"/>
      <c r="ABG165" s="225"/>
      <c r="ABH165" s="225"/>
      <c r="ABI165" s="225"/>
      <c r="ABJ165" s="225"/>
      <c r="ABK165" s="225"/>
      <c r="ABL165" s="225"/>
      <c r="ABM165" s="225"/>
      <c r="ABN165" s="225"/>
      <c r="ABO165" s="225"/>
      <c r="ABP165" s="225"/>
      <c r="ABQ165" s="225"/>
      <c r="ABR165" s="225"/>
      <c r="ABS165" s="225"/>
      <c r="ABT165" s="225"/>
      <c r="ABU165" s="225"/>
      <c r="ABV165" s="225"/>
      <c r="ABW165" s="225"/>
      <c r="ABX165" s="225"/>
      <c r="ABY165" s="225"/>
      <c r="ABZ165" s="225"/>
      <c r="ACA165" s="225"/>
      <c r="ACB165" s="225"/>
      <c r="ACC165" s="225"/>
      <c r="ACD165" s="225"/>
      <c r="ACE165" s="225"/>
      <c r="ACF165" s="225"/>
      <c r="ACG165" s="225"/>
      <c r="ACH165" s="225"/>
      <c r="ACI165" s="225"/>
      <c r="ACJ165" s="225"/>
      <c r="ACK165" s="225"/>
      <c r="ACL165" s="225"/>
      <c r="ACM165" s="225"/>
      <c r="ACN165" s="225"/>
      <c r="ACO165" s="225"/>
      <c r="ACP165" s="225"/>
      <c r="ACQ165" s="225"/>
      <c r="ACR165" s="225"/>
      <c r="ACS165" s="225"/>
      <c r="ACT165" s="225"/>
      <c r="ACU165" s="225"/>
      <c r="ACV165" s="225"/>
      <c r="ACW165" s="225"/>
      <c r="ACX165" s="225"/>
      <c r="ACY165" s="225"/>
      <c r="ACZ165" s="225"/>
      <c r="ADA165" s="225"/>
      <c r="ADB165" s="225"/>
      <c r="ADC165" s="225"/>
      <c r="ADD165" s="225"/>
      <c r="ADE165" s="225"/>
      <c r="ADF165" s="225"/>
      <c r="ADG165" s="225"/>
      <c r="ADH165" s="225"/>
      <c r="ADI165" s="225"/>
      <c r="ADJ165" s="225"/>
      <c r="ADK165" s="225"/>
      <c r="ADL165" s="225"/>
      <c r="ADM165" s="225"/>
      <c r="ADN165" s="225"/>
      <c r="ADO165" s="225"/>
      <c r="ADP165" s="225"/>
      <c r="ADQ165" s="225"/>
      <c r="ADR165" s="225"/>
      <c r="ADS165" s="225"/>
      <c r="ADT165" s="225"/>
      <c r="ADU165" s="225"/>
      <c r="ADV165" s="225"/>
      <c r="ADW165" s="225"/>
      <c r="ADX165" s="225"/>
      <c r="ADY165" s="225"/>
      <c r="ADZ165" s="225"/>
      <c r="AEA165" s="225"/>
      <c r="AEB165" s="225"/>
      <c r="AEC165" s="225"/>
      <c r="AED165" s="225"/>
      <c r="AEE165" s="225"/>
      <c r="AEF165" s="225"/>
      <c r="AEG165" s="225"/>
      <c r="AEH165" s="225"/>
      <c r="AEI165" s="225"/>
      <c r="AEJ165" s="225"/>
      <c r="AEK165" s="225"/>
      <c r="AEL165" s="225"/>
      <c r="AEM165" s="225"/>
      <c r="AEN165" s="225"/>
      <c r="AEO165" s="225"/>
      <c r="AEP165" s="225"/>
      <c r="AEQ165" s="225"/>
      <c r="AER165" s="225"/>
      <c r="AES165" s="225"/>
      <c r="AET165" s="225"/>
      <c r="AEU165" s="225"/>
      <c r="AEV165" s="225"/>
      <c r="AEW165" s="225"/>
      <c r="AEX165" s="225"/>
      <c r="AEY165" s="225"/>
      <c r="AEZ165" s="225"/>
      <c r="AFA165" s="225"/>
      <c r="AFB165" s="225"/>
      <c r="AFC165" s="225"/>
      <c r="AFD165" s="225"/>
      <c r="AFE165" s="225"/>
      <c r="AFF165" s="225"/>
      <c r="AFG165" s="225"/>
      <c r="AFH165" s="225"/>
      <c r="AFI165" s="225"/>
      <c r="AFJ165" s="225"/>
      <c r="AFK165" s="225"/>
      <c r="AFL165" s="225"/>
      <c r="AFM165" s="225"/>
      <c r="AFN165" s="225"/>
      <c r="AFO165" s="225"/>
      <c r="AFP165" s="225"/>
      <c r="AFQ165" s="225"/>
      <c r="AFR165" s="225"/>
      <c r="AFS165" s="225"/>
      <c r="AFT165" s="225"/>
      <c r="AFU165" s="225"/>
      <c r="AFV165" s="225"/>
      <c r="AFW165" s="225"/>
      <c r="AFX165" s="225"/>
      <c r="AFY165" s="225"/>
      <c r="AFZ165" s="225"/>
      <c r="AGA165" s="225"/>
      <c r="AGB165" s="225"/>
      <c r="AGC165" s="225"/>
      <c r="AGD165" s="225"/>
      <c r="AGE165" s="225"/>
      <c r="AGF165" s="225"/>
      <c r="AGG165" s="225"/>
      <c r="AGH165" s="225"/>
      <c r="AGI165" s="225"/>
      <c r="AGJ165" s="225"/>
      <c r="AGK165" s="225"/>
      <c r="AGL165" s="225"/>
      <c r="AGM165" s="225"/>
      <c r="AGN165" s="225"/>
      <c r="AGO165" s="225"/>
      <c r="AGP165" s="225"/>
      <c r="AGQ165" s="225"/>
      <c r="AGR165" s="225"/>
      <c r="AGS165" s="225"/>
      <c r="AGT165" s="225"/>
      <c r="AGU165" s="225"/>
      <c r="AGV165" s="225"/>
      <c r="AGW165" s="225"/>
      <c r="AGX165" s="225"/>
      <c r="AGY165" s="225"/>
      <c r="AGZ165" s="225"/>
      <c r="AHA165" s="225"/>
      <c r="AHB165" s="225"/>
      <c r="AHC165" s="225"/>
      <c r="AHD165" s="225"/>
      <c r="AHE165" s="225"/>
      <c r="AHF165" s="225"/>
      <c r="AHG165" s="225"/>
      <c r="AHH165" s="225"/>
      <c r="AHI165" s="225"/>
      <c r="AHJ165" s="225"/>
      <c r="AHK165" s="225"/>
      <c r="AHL165" s="225"/>
      <c r="AHM165" s="225"/>
      <c r="AHN165" s="225"/>
      <c r="AHO165" s="225"/>
      <c r="AHP165" s="225"/>
      <c r="AHQ165" s="225"/>
      <c r="AHR165" s="225"/>
      <c r="AHS165" s="225"/>
      <c r="AHT165" s="225"/>
      <c r="AHU165" s="225"/>
      <c r="AHV165" s="225"/>
      <c r="AHW165" s="225"/>
      <c r="AHX165" s="225"/>
      <c r="AHY165" s="225"/>
      <c r="AHZ165" s="225"/>
      <c r="AIA165" s="225"/>
      <c r="AIB165" s="225"/>
      <c r="AIC165" s="225"/>
      <c r="AID165" s="225"/>
      <c r="AIE165" s="225"/>
      <c r="AIF165" s="225"/>
      <c r="AIG165" s="225"/>
      <c r="AIH165" s="225"/>
      <c r="AII165" s="225"/>
      <c r="AIJ165" s="225"/>
      <c r="AIK165" s="225"/>
      <c r="AIL165" s="225"/>
      <c r="AIM165" s="225"/>
      <c r="AIN165" s="225"/>
      <c r="AIO165" s="225"/>
      <c r="AIP165" s="225"/>
      <c r="AIQ165" s="225"/>
      <c r="AIR165" s="225"/>
      <c r="AIS165" s="225"/>
      <c r="AIT165" s="225"/>
      <c r="AIU165" s="225"/>
      <c r="AIV165" s="225"/>
      <c r="AIW165" s="225"/>
      <c r="AIX165" s="225"/>
      <c r="AIY165" s="225"/>
      <c r="AIZ165" s="225"/>
      <c r="AJA165" s="225"/>
      <c r="AJB165" s="225"/>
      <c r="AJC165" s="225"/>
      <c r="AJD165" s="225"/>
      <c r="AJE165" s="225"/>
      <c r="AJF165" s="225"/>
      <c r="AJG165" s="225"/>
      <c r="AJH165" s="225"/>
      <c r="AJI165" s="225"/>
      <c r="AJJ165" s="225"/>
      <c r="AJK165" s="225"/>
      <c r="AJL165" s="225"/>
      <c r="AJM165" s="225"/>
      <c r="AJN165" s="225"/>
      <c r="AJO165" s="225"/>
      <c r="AJP165" s="225"/>
      <c r="AJQ165" s="225"/>
      <c r="AJR165" s="225"/>
      <c r="AJS165" s="225"/>
      <c r="AJT165" s="225"/>
      <c r="AJU165" s="225"/>
      <c r="AJV165" s="225"/>
      <c r="AJW165" s="225"/>
      <c r="AJX165" s="225"/>
      <c r="AJY165" s="225"/>
      <c r="AJZ165" s="225"/>
      <c r="AKA165" s="225"/>
      <c r="AKB165" s="225"/>
      <c r="AKC165" s="225"/>
      <c r="AKD165" s="225"/>
      <c r="AKE165" s="225"/>
      <c r="AKF165" s="225"/>
      <c r="AKG165" s="225"/>
      <c r="AKH165" s="225"/>
      <c r="AKI165" s="225"/>
      <c r="AKJ165" s="225"/>
      <c r="AKK165" s="225"/>
      <c r="AKL165" s="225"/>
      <c r="AKM165" s="225"/>
      <c r="AKN165" s="225"/>
      <c r="AKO165" s="225"/>
      <c r="AKP165" s="225"/>
      <c r="AKQ165" s="225"/>
      <c r="AKR165" s="225"/>
      <c r="AKS165" s="225"/>
      <c r="AKT165" s="225"/>
      <c r="AKU165" s="225"/>
      <c r="AKV165" s="225"/>
      <c r="AKW165" s="225"/>
      <c r="AKX165" s="225"/>
      <c r="AKY165" s="225"/>
      <c r="AKZ165" s="225"/>
      <c r="ALA165" s="225"/>
      <c r="ALB165" s="225"/>
      <c r="ALC165" s="225"/>
      <c r="ALD165" s="225"/>
      <c r="ALE165" s="225"/>
      <c r="ALF165" s="225"/>
      <c r="ALG165" s="225"/>
      <c r="ALH165" s="225"/>
      <c r="ALI165" s="225"/>
      <c r="ALJ165" s="225"/>
      <c r="ALK165" s="225"/>
      <c r="ALL165" s="225"/>
      <c r="ALM165" s="225"/>
      <c r="ALN165" s="225"/>
      <c r="ALO165" s="225"/>
      <c r="ALP165" s="225"/>
      <c r="ALQ165" s="225"/>
      <c r="ALR165" s="225"/>
      <c r="ALS165" s="225"/>
      <c r="ALT165" s="225"/>
      <c r="ALU165" s="225"/>
      <c r="ALV165" s="225"/>
      <c r="ALW165" s="225"/>
      <c r="ALX165" s="225"/>
      <c r="ALY165" s="225"/>
      <c r="ALZ165" s="225"/>
      <c r="AMA165" s="225"/>
      <c r="AMB165" s="225"/>
      <c r="AMC165" s="225"/>
      <c r="AMD165" s="225"/>
      <c r="AME165" s="225"/>
      <c r="AMF165" s="225"/>
      <c r="AMG165" s="225"/>
      <c r="AMH165" s="225"/>
      <c r="AMI165" s="225"/>
      <c r="AMJ165" s="225"/>
      <c r="AMK165" s="225"/>
      <c r="AML165" s="225"/>
      <c r="AMM165" s="225"/>
      <c r="AMN165" s="225"/>
      <c r="AMO165" s="225"/>
      <c r="AMP165" s="225"/>
      <c r="AMQ165" s="225"/>
      <c r="AMR165" s="225"/>
      <c r="AMS165" s="225"/>
      <c r="AMT165" s="225"/>
      <c r="AMU165" s="225"/>
      <c r="AMV165" s="225"/>
      <c r="AMW165" s="225"/>
      <c r="AMX165" s="225"/>
      <c r="AMY165" s="225"/>
      <c r="AMZ165" s="225"/>
      <c r="ANA165" s="225"/>
      <c r="ANB165" s="225"/>
      <c r="ANC165" s="225"/>
      <c r="AND165" s="225"/>
      <c r="ANE165" s="225"/>
      <c r="ANF165" s="225"/>
      <c r="ANG165" s="225"/>
      <c r="ANH165" s="225"/>
      <c r="ANI165" s="225"/>
      <c r="ANJ165" s="225"/>
      <c r="ANK165" s="225"/>
      <c r="ANL165" s="225"/>
      <c r="ANM165" s="225"/>
      <c r="ANN165" s="225"/>
      <c r="ANO165" s="225"/>
      <c r="ANP165" s="225"/>
      <c r="ANQ165" s="225"/>
      <c r="ANR165" s="225"/>
      <c r="ANS165" s="225"/>
      <c r="ANT165" s="225"/>
      <c r="ANU165" s="225"/>
      <c r="ANV165" s="225"/>
      <c r="ANW165" s="225"/>
      <c r="ANX165" s="225"/>
      <c r="ANY165" s="225"/>
      <c r="ANZ165" s="225"/>
      <c r="AOA165" s="225"/>
      <c r="AOB165" s="225"/>
      <c r="AOC165" s="225"/>
      <c r="AOD165" s="225"/>
      <c r="AOE165" s="225"/>
      <c r="AOF165" s="225"/>
      <c r="AOG165" s="225"/>
      <c r="AOH165" s="225"/>
      <c r="AOI165" s="225"/>
      <c r="AOJ165" s="225"/>
      <c r="AOK165" s="225"/>
      <c r="AOL165" s="225"/>
      <c r="AOM165" s="225"/>
      <c r="AON165" s="225"/>
      <c r="AOO165" s="225"/>
      <c r="AOP165" s="225"/>
      <c r="AOQ165" s="225"/>
      <c r="AOR165" s="225"/>
      <c r="AOS165" s="225"/>
      <c r="AOT165" s="225"/>
      <c r="AOU165" s="225"/>
      <c r="AOV165" s="225"/>
      <c r="AOW165" s="225"/>
      <c r="AOX165" s="225"/>
      <c r="AOY165" s="225"/>
      <c r="AOZ165" s="225"/>
      <c r="APA165" s="225"/>
      <c r="APB165" s="225"/>
      <c r="APC165" s="225"/>
      <c r="APD165" s="225"/>
      <c r="APE165" s="225"/>
      <c r="APF165" s="225"/>
      <c r="APG165" s="225"/>
      <c r="APH165" s="225"/>
      <c r="API165" s="225"/>
      <c r="APJ165" s="225"/>
      <c r="APK165" s="225"/>
      <c r="APL165" s="225"/>
      <c r="APM165" s="225"/>
      <c r="APN165" s="225"/>
      <c r="APO165" s="225"/>
      <c r="APP165" s="225"/>
      <c r="APQ165" s="225"/>
      <c r="APR165" s="225"/>
      <c r="APS165" s="225"/>
      <c r="APT165" s="225"/>
      <c r="APU165" s="225"/>
      <c r="APV165" s="225"/>
      <c r="APW165" s="225"/>
      <c r="APX165" s="225"/>
      <c r="APY165" s="225"/>
      <c r="APZ165" s="225"/>
      <c r="AQA165" s="225"/>
      <c r="AQB165" s="225"/>
      <c r="AQC165" s="225"/>
      <c r="AQD165" s="225"/>
      <c r="AQE165" s="225"/>
      <c r="AQF165" s="225"/>
      <c r="AQG165" s="225"/>
      <c r="AQH165" s="225"/>
      <c r="AQI165" s="225"/>
      <c r="AQJ165" s="225"/>
      <c r="AQK165" s="225"/>
      <c r="AQL165" s="225"/>
      <c r="AQM165" s="225"/>
      <c r="AQN165" s="225"/>
      <c r="AQO165" s="225"/>
      <c r="AQP165" s="225"/>
      <c r="AQQ165" s="225"/>
      <c r="AQR165" s="225"/>
      <c r="AQS165" s="225"/>
      <c r="AQT165" s="225"/>
      <c r="AQU165" s="225"/>
      <c r="AQV165" s="225"/>
      <c r="AQW165" s="225"/>
      <c r="AQX165" s="225"/>
      <c r="AQY165" s="225"/>
      <c r="AQZ165" s="225"/>
      <c r="ARA165" s="225"/>
      <c r="ARB165" s="225"/>
      <c r="ARC165" s="225"/>
      <c r="ARD165" s="225"/>
      <c r="ARE165" s="225"/>
      <c r="ARF165" s="225"/>
      <c r="ARG165" s="225"/>
      <c r="ARH165" s="225"/>
      <c r="ARI165" s="225"/>
      <c r="ARJ165" s="225"/>
      <c r="ARK165" s="225"/>
      <c r="ARL165" s="225"/>
      <c r="ARM165" s="225"/>
      <c r="ARN165" s="225"/>
      <c r="ARO165" s="225"/>
      <c r="ARP165" s="225"/>
      <c r="ARQ165" s="225"/>
      <c r="ARR165" s="225"/>
      <c r="ARS165" s="225"/>
      <c r="ART165" s="225"/>
      <c r="ARU165" s="225"/>
      <c r="ARV165" s="225"/>
      <c r="ARW165" s="225"/>
      <c r="ARX165" s="225"/>
      <c r="ARY165" s="225"/>
      <c r="ARZ165" s="225"/>
      <c r="ASA165" s="225"/>
      <c r="ASB165" s="225"/>
      <c r="ASC165" s="225"/>
      <c r="ASD165" s="225"/>
      <c r="ASE165" s="225"/>
      <c r="ASF165" s="225"/>
      <c r="ASG165" s="225"/>
      <c r="ASH165" s="225"/>
      <c r="ASI165" s="225"/>
      <c r="ASJ165" s="225"/>
      <c r="ASK165" s="225"/>
      <c r="ASL165" s="225"/>
      <c r="ASM165" s="225"/>
      <c r="ASN165" s="225"/>
      <c r="ASO165" s="225"/>
      <c r="ASP165" s="225"/>
      <c r="ASQ165" s="225"/>
      <c r="ASR165" s="225"/>
      <c r="ASS165" s="225"/>
      <c r="AST165" s="225"/>
      <c r="ASU165" s="225"/>
      <c r="ASV165" s="225"/>
      <c r="ASW165" s="225"/>
      <c r="ASX165" s="225"/>
      <c r="ASY165" s="225"/>
      <c r="ASZ165" s="225"/>
      <c r="ATA165" s="225"/>
      <c r="ATB165" s="225"/>
      <c r="ATC165" s="225"/>
      <c r="ATD165" s="225"/>
      <c r="ATE165" s="225"/>
      <c r="ATF165" s="225"/>
      <c r="ATG165" s="225"/>
      <c r="ATH165" s="225"/>
      <c r="ATI165" s="225"/>
      <c r="ATJ165" s="225"/>
      <c r="ATK165" s="225"/>
      <c r="ATL165" s="225"/>
      <c r="ATM165" s="225"/>
      <c r="ATN165" s="225"/>
      <c r="ATO165" s="225"/>
      <c r="ATP165" s="225"/>
      <c r="ATQ165" s="225"/>
      <c r="ATR165" s="225"/>
      <c r="ATS165" s="225"/>
      <c r="ATT165" s="225"/>
      <c r="ATU165" s="225"/>
      <c r="ATV165" s="225"/>
      <c r="ATW165" s="225"/>
      <c r="ATX165" s="225"/>
      <c r="ATY165" s="225"/>
      <c r="ATZ165" s="225"/>
      <c r="AUA165" s="225"/>
      <c r="AUB165" s="225"/>
      <c r="AUC165" s="225"/>
      <c r="AUD165" s="225"/>
      <c r="AUE165" s="225"/>
      <c r="AUF165" s="225"/>
      <c r="AUG165" s="225"/>
      <c r="AUH165" s="225"/>
      <c r="AUI165" s="225"/>
      <c r="AUJ165" s="225"/>
      <c r="AUK165" s="225"/>
      <c r="AUL165" s="225"/>
      <c r="AUM165" s="225"/>
      <c r="AUN165" s="225"/>
      <c r="AUO165" s="225"/>
      <c r="AUP165" s="225"/>
      <c r="AUQ165" s="225"/>
      <c r="AUR165" s="225"/>
      <c r="AUS165" s="225"/>
      <c r="AUT165" s="225"/>
      <c r="AUU165" s="225"/>
      <c r="AUV165" s="225"/>
      <c r="AUW165" s="225"/>
      <c r="AUX165" s="225"/>
      <c r="AUY165" s="225"/>
      <c r="AUZ165" s="225"/>
      <c r="AVA165" s="225"/>
      <c r="AVB165" s="225"/>
      <c r="AVC165" s="225"/>
      <c r="AVD165" s="225"/>
      <c r="AVE165" s="225"/>
      <c r="AVF165" s="225"/>
      <c r="AVG165" s="225"/>
      <c r="AVH165" s="225"/>
      <c r="AVI165" s="225"/>
      <c r="AVJ165" s="225"/>
      <c r="AVK165" s="225"/>
      <c r="AVL165" s="225"/>
      <c r="AVM165" s="225"/>
      <c r="AVN165" s="225"/>
      <c r="AVO165" s="225"/>
      <c r="AVP165" s="225"/>
      <c r="AVQ165" s="225"/>
      <c r="AVR165" s="225"/>
      <c r="AVS165" s="225"/>
      <c r="AVT165" s="225"/>
      <c r="AVU165" s="225"/>
      <c r="AVV165" s="225"/>
      <c r="AVW165" s="225"/>
      <c r="AVX165" s="225"/>
      <c r="AVY165" s="225"/>
      <c r="AVZ165" s="225"/>
      <c r="AWA165" s="225"/>
      <c r="AWB165" s="225"/>
      <c r="AWC165" s="225"/>
      <c r="AWD165" s="225"/>
      <c r="AWE165" s="225"/>
      <c r="AWF165" s="225"/>
      <c r="AWG165" s="225"/>
      <c r="AWH165" s="225"/>
      <c r="AWI165" s="225"/>
      <c r="AWJ165" s="225"/>
      <c r="AWK165" s="225"/>
      <c r="AWL165" s="225"/>
      <c r="AWM165" s="225"/>
      <c r="AWN165" s="225"/>
      <c r="AWO165" s="225"/>
      <c r="AWP165" s="225"/>
      <c r="AWQ165" s="225"/>
      <c r="AWR165" s="225"/>
      <c r="AWS165" s="225"/>
      <c r="AWT165" s="225"/>
      <c r="AWU165" s="225"/>
      <c r="AWV165" s="225"/>
      <c r="AWW165" s="225"/>
      <c r="AWX165" s="225"/>
      <c r="AWY165" s="225"/>
      <c r="AWZ165" s="225"/>
      <c r="AXA165" s="225"/>
      <c r="AXB165" s="225"/>
      <c r="AXC165" s="225"/>
      <c r="AXD165" s="225"/>
      <c r="AXE165" s="225"/>
      <c r="AXF165" s="225"/>
      <c r="AXG165" s="225"/>
      <c r="AXH165" s="225"/>
      <c r="AXI165" s="225"/>
      <c r="AXJ165" s="225"/>
      <c r="AXK165" s="225"/>
      <c r="AXL165" s="225"/>
      <c r="AXM165" s="225"/>
      <c r="AXN165" s="225"/>
      <c r="AXO165" s="225"/>
      <c r="AXP165" s="225"/>
      <c r="AXQ165" s="225"/>
      <c r="AXR165" s="225"/>
      <c r="AXS165" s="225"/>
      <c r="AXT165" s="225"/>
      <c r="AXU165" s="225"/>
      <c r="AXV165" s="225"/>
      <c r="AXW165" s="225"/>
      <c r="AXX165" s="225"/>
      <c r="AXY165" s="225"/>
      <c r="AXZ165" s="225"/>
      <c r="AYA165" s="225"/>
      <c r="AYB165" s="225"/>
      <c r="AYC165" s="225"/>
      <c r="AYD165" s="225"/>
      <c r="AYE165" s="225"/>
      <c r="AYF165" s="225"/>
      <c r="AYG165" s="225"/>
      <c r="AYH165" s="225"/>
      <c r="AYI165" s="225"/>
      <c r="AYJ165" s="225"/>
      <c r="AYK165" s="225"/>
      <c r="AYL165" s="225"/>
      <c r="AYM165" s="225"/>
      <c r="AYN165" s="225"/>
      <c r="AYO165" s="225"/>
      <c r="AYP165" s="225"/>
      <c r="AYQ165" s="225"/>
      <c r="AYR165" s="225"/>
      <c r="AYS165" s="225"/>
      <c r="AYT165" s="225"/>
      <c r="AYU165" s="225"/>
      <c r="AYV165" s="225"/>
      <c r="AYW165" s="225"/>
      <c r="AYX165" s="225"/>
      <c r="AYY165" s="225"/>
      <c r="AYZ165" s="225"/>
      <c r="AZA165" s="225"/>
      <c r="AZB165" s="225"/>
      <c r="AZC165" s="225"/>
      <c r="AZD165" s="225"/>
      <c r="AZE165" s="225"/>
      <c r="AZF165" s="225"/>
      <c r="AZG165" s="225"/>
      <c r="AZH165" s="225"/>
      <c r="AZI165" s="225"/>
      <c r="AZJ165" s="225"/>
      <c r="AZK165" s="225"/>
      <c r="AZL165" s="225"/>
      <c r="AZM165" s="225"/>
      <c r="AZN165" s="225"/>
      <c r="AZO165" s="225"/>
      <c r="AZP165" s="225"/>
      <c r="AZQ165" s="225"/>
      <c r="AZR165" s="225"/>
      <c r="AZS165" s="225"/>
      <c r="AZT165" s="225"/>
      <c r="AZU165" s="225"/>
      <c r="AZV165" s="225"/>
      <c r="AZW165" s="225"/>
      <c r="AZX165" s="225"/>
      <c r="AZY165" s="225"/>
      <c r="AZZ165" s="225"/>
      <c r="BAA165" s="225"/>
      <c r="BAB165" s="225"/>
      <c r="BAC165" s="225"/>
      <c r="BAD165" s="225"/>
      <c r="BAE165" s="225"/>
      <c r="BAF165" s="225"/>
      <c r="BAG165" s="225"/>
      <c r="BAH165" s="225"/>
      <c r="BAI165" s="225"/>
      <c r="BAJ165" s="225"/>
      <c r="BAK165" s="225"/>
      <c r="BAL165" s="225"/>
      <c r="BAM165" s="225"/>
      <c r="BAN165" s="225"/>
      <c r="BAO165" s="225"/>
      <c r="BAP165" s="225"/>
      <c r="BAQ165" s="225"/>
      <c r="BAR165" s="225"/>
      <c r="BAS165" s="225"/>
      <c r="BAT165" s="225"/>
      <c r="BAU165" s="225"/>
      <c r="BAV165" s="225"/>
      <c r="BAW165" s="225"/>
      <c r="BAX165" s="225"/>
      <c r="BAY165" s="225"/>
      <c r="BAZ165" s="225"/>
      <c r="BBA165" s="225"/>
      <c r="BBB165" s="225"/>
      <c r="BBC165" s="225"/>
      <c r="BBD165" s="225"/>
      <c r="BBE165" s="225"/>
      <c r="BBF165" s="225"/>
      <c r="BBG165" s="225"/>
      <c r="BBH165" s="225"/>
      <c r="BBI165" s="225"/>
      <c r="BBJ165" s="225"/>
      <c r="BBK165" s="225"/>
      <c r="BBL165" s="225"/>
      <c r="BBM165" s="225"/>
      <c r="BBN165" s="225"/>
      <c r="BBO165" s="225"/>
      <c r="BBP165" s="225"/>
      <c r="BBQ165" s="225"/>
      <c r="BBR165" s="225"/>
      <c r="BBS165" s="225"/>
      <c r="BBT165" s="225"/>
      <c r="BBU165" s="225"/>
      <c r="BBV165" s="225"/>
      <c r="BBW165" s="225"/>
      <c r="BBX165" s="225"/>
      <c r="BBY165" s="225"/>
      <c r="BBZ165" s="225"/>
      <c r="BCA165" s="225"/>
      <c r="BCB165" s="225"/>
      <c r="BCC165" s="225"/>
      <c r="BCD165" s="225"/>
      <c r="BCE165" s="225"/>
      <c r="BCF165" s="225"/>
      <c r="BCG165" s="225"/>
      <c r="BCH165" s="225"/>
      <c r="BCI165" s="225"/>
      <c r="BCJ165" s="225"/>
      <c r="BCK165" s="225"/>
      <c r="BCL165" s="225"/>
      <c r="BCM165" s="225"/>
      <c r="BCN165" s="225"/>
      <c r="BCO165" s="225"/>
      <c r="BCP165" s="225"/>
      <c r="BCQ165" s="225"/>
      <c r="BCR165" s="225"/>
      <c r="BCS165" s="225"/>
      <c r="BCT165" s="225"/>
      <c r="BCU165" s="225"/>
      <c r="BCV165" s="225"/>
      <c r="BCW165" s="225"/>
      <c r="BCX165" s="225"/>
      <c r="BCY165" s="225"/>
      <c r="BCZ165" s="225"/>
      <c r="BDA165" s="225"/>
      <c r="BDB165" s="225"/>
      <c r="BDC165" s="225"/>
      <c r="BDD165" s="225"/>
      <c r="BDE165" s="225"/>
      <c r="BDF165" s="225"/>
      <c r="BDG165" s="225"/>
      <c r="BDH165" s="225"/>
      <c r="BDI165" s="225"/>
      <c r="BDJ165" s="225"/>
      <c r="BDK165" s="225"/>
      <c r="BDL165" s="225"/>
      <c r="BDM165" s="225"/>
      <c r="BDN165" s="225"/>
      <c r="BDO165" s="225"/>
      <c r="BDP165" s="225"/>
      <c r="BDQ165" s="225"/>
      <c r="BDR165" s="225"/>
      <c r="BDS165" s="225"/>
      <c r="BDT165" s="225"/>
      <c r="BDU165" s="225"/>
      <c r="BDV165" s="225"/>
      <c r="BDW165" s="225"/>
      <c r="BDX165" s="225"/>
      <c r="BDY165" s="225"/>
      <c r="BDZ165" s="225"/>
      <c r="BEA165" s="225"/>
      <c r="BEB165" s="225"/>
      <c r="BEC165" s="225"/>
      <c r="BED165" s="225"/>
      <c r="BEE165" s="225"/>
      <c r="BEF165" s="225"/>
      <c r="BEG165" s="225"/>
      <c r="BEH165" s="225"/>
      <c r="BEI165" s="225"/>
      <c r="BEJ165" s="225"/>
      <c r="BEK165" s="225"/>
      <c r="BEL165" s="225"/>
      <c r="BEM165" s="225"/>
      <c r="BEN165" s="225"/>
      <c r="BEO165" s="225"/>
      <c r="BEP165" s="225"/>
      <c r="BEQ165" s="225"/>
      <c r="BER165" s="225"/>
      <c r="BES165" s="225"/>
      <c r="BET165" s="225"/>
      <c r="BEU165" s="225"/>
      <c r="BEV165" s="225"/>
      <c r="BEW165" s="225"/>
      <c r="BEX165" s="225"/>
      <c r="BEY165" s="225"/>
      <c r="BEZ165" s="225"/>
      <c r="BFA165" s="225"/>
      <c r="BFB165" s="225"/>
      <c r="BFC165" s="225"/>
      <c r="BFD165" s="225"/>
      <c r="BFE165" s="225"/>
      <c r="BFF165" s="225"/>
      <c r="BFG165" s="225"/>
      <c r="BFH165" s="225"/>
      <c r="BFI165" s="225"/>
      <c r="BFJ165" s="225"/>
      <c r="BFK165" s="225"/>
      <c r="BFL165" s="225"/>
      <c r="BFM165" s="225"/>
      <c r="BFN165" s="225"/>
      <c r="BFO165" s="225"/>
      <c r="BFP165" s="225"/>
      <c r="BFQ165" s="225"/>
      <c r="BFR165" s="225"/>
      <c r="BFS165" s="225"/>
      <c r="BFT165" s="225"/>
      <c r="BFU165" s="225"/>
      <c r="BFV165" s="225"/>
      <c r="BFW165" s="225"/>
      <c r="BFX165" s="225"/>
      <c r="BFY165" s="225"/>
      <c r="BFZ165" s="225"/>
      <c r="BGA165" s="225"/>
      <c r="BGB165" s="225"/>
      <c r="BGC165" s="225"/>
      <c r="BGD165" s="225"/>
      <c r="BGE165" s="225"/>
      <c r="BGF165" s="225"/>
      <c r="BGG165" s="225"/>
      <c r="BGH165" s="225"/>
      <c r="BGI165" s="225"/>
      <c r="BGJ165" s="225"/>
      <c r="BGK165" s="225"/>
      <c r="BGL165" s="225"/>
      <c r="BGM165" s="225"/>
      <c r="BGN165" s="225"/>
      <c r="BGO165" s="225"/>
      <c r="BGP165" s="225"/>
      <c r="BGQ165" s="225"/>
      <c r="BGR165" s="225"/>
      <c r="BGS165" s="225"/>
      <c r="BGT165" s="225"/>
      <c r="BGU165" s="225"/>
      <c r="BGV165" s="225"/>
      <c r="BGW165" s="225"/>
      <c r="BGX165" s="225"/>
      <c r="BGY165" s="225"/>
      <c r="BGZ165" s="225"/>
      <c r="BHA165" s="225"/>
      <c r="BHB165" s="225"/>
      <c r="BHC165" s="225"/>
      <c r="BHD165" s="225"/>
      <c r="BHE165" s="225"/>
      <c r="BHF165" s="225"/>
      <c r="BHG165" s="225"/>
      <c r="BHH165" s="225"/>
      <c r="BHI165" s="225"/>
      <c r="BHJ165" s="225"/>
      <c r="BHK165" s="225"/>
      <c r="BHL165" s="225"/>
      <c r="BHM165" s="225"/>
      <c r="BHN165" s="225"/>
      <c r="BHO165" s="225"/>
      <c r="BHP165" s="225"/>
      <c r="BHQ165" s="225"/>
      <c r="BHR165" s="225"/>
      <c r="BHS165" s="225"/>
      <c r="BHT165" s="225"/>
      <c r="BHU165" s="225"/>
      <c r="BHV165" s="225"/>
      <c r="BHW165" s="225"/>
      <c r="BHX165" s="225"/>
      <c r="BHY165" s="225"/>
      <c r="BHZ165" s="225"/>
      <c r="BIA165" s="225"/>
      <c r="BIB165" s="225"/>
      <c r="BIC165" s="225"/>
      <c r="BID165" s="225"/>
      <c r="BIE165" s="225"/>
      <c r="BIF165" s="225"/>
      <c r="BIG165" s="225"/>
      <c r="BIH165" s="225"/>
      <c r="BII165" s="225"/>
      <c r="BIJ165" s="225"/>
      <c r="BIK165" s="225"/>
      <c r="BIL165" s="225"/>
      <c r="BIM165" s="225"/>
      <c r="BIN165" s="225"/>
      <c r="BIO165" s="225"/>
      <c r="BIP165" s="225"/>
      <c r="BIQ165" s="225"/>
      <c r="BIR165" s="225"/>
      <c r="BIS165" s="225"/>
      <c r="BIT165" s="225"/>
      <c r="BIU165" s="225"/>
      <c r="BIV165" s="225"/>
      <c r="BIW165" s="225"/>
      <c r="BIX165" s="225"/>
      <c r="BIY165" s="225"/>
      <c r="BIZ165" s="225"/>
      <c r="BJA165" s="225"/>
      <c r="BJB165" s="225"/>
      <c r="BJC165" s="225"/>
      <c r="BJD165" s="225"/>
      <c r="BJE165" s="225"/>
      <c r="BJF165" s="225"/>
      <c r="BJG165" s="225"/>
      <c r="BJH165" s="225"/>
      <c r="BJI165" s="225"/>
      <c r="BJJ165" s="225"/>
      <c r="BJK165" s="225"/>
      <c r="BJL165" s="225"/>
      <c r="BJM165" s="225"/>
      <c r="BJN165" s="225"/>
      <c r="BJO165" s="225"/>
      <c r="BJP165" s="225"/>
      <c r="BJQ165" s="225"/>
      <c r="BJR165" s="225"/>
      <c r="BJS165" s="225"/>
      <c r="BJT165" s="225"/>
      <c r="BJU165" s="225"/>
      <c r="BJV165" s="225"/>
      <c r="BJW165" s="225"/>
      <c r="BJX165" s="225"/>
      <c r="BJY165" s="225"/>
      <c r="BJZ165" s="225"/>
      <c r="BKA165" s="225"/>
      <c r="BKB165" s="225"/>
      <c r="BKC165" s="225"/>
      <c r="BKD165" s="225"/>
      <c r="BKE165" s="225"/>
      <c r="BKF165" s="225"/>
      <c r="BKG165" s="225"/>
      <c r="BKH165" s="225"/>
      <c r="BKI165" s="225"/>
      <c r="BKJ165" s="225"/>
      <c r="BKK165" s="225"/>
      <c r="BKL165" s="225"/>
      <c r="BKM165" s="225"/>
      <c r="BKN165" s="225"/>
      <c r="BKO165" s="225"/>
      <c r="BKP165" s="225"/>
      <c r="BKQ165" s="225"/>
      <c r="BKR165" s="225"/>
      <c r="BKS165" s="225"/>
      <c r="BKT165" s="225"/>
      <c r="BKU165" s="225"/>
      <c r="BKV165" s="225"/>
      <c r="BKW165" s="225"/>
      <c r="BKX165" s="225"/>
      <c r="BKY165" s="225"/>
      <c r="BKZ165" s="225"/>
      <c r="BLA165" s="225"/>
      <c r="BLB165" s="225"/>
      <c r="BLC165" s="225"/>
      <c r="BLD165" s="225"/>
      <c r="BLE165" s="225"/>
      <c r="BLF165" s="225"/>
      <c r="BLG165" s="225"/>
      <c r="BLH165" s="225"/>
      <c r="BLI165" s="225"/>
      <c r="BLJ165" s="225"/>
      <c r="BLK165" s="225"/>
      <c r="BLL165" s="225"/>
      <c r="BLM165" s="225"/>
      <c r="BLN165" s="225"/>
      <c r="BLO165" s="225"/>
      <c r="BLP165" s="225"/>
      <c r="BLQ165" s="225"/>
      <c r="BLR165" s="225"/>
      <c r="BLS165" s="225"/>
      <c r="BLT165" s="225"/>
      <c r="BLU165" s="225"/>
      <c r="BLV165" s="225"/>
      <c r="BLW165" s="225"/>
      <c r="BLX165" s="225"/>
      <c r="BLY165" s="225"/>
      <c r="BLZ165" s="225"/>
      <c r="BMA165" s="225"/>
      <c r="BMB165" s="225"/>
      <c r="BMC165" s="225"/>
      <c r="BMD165" s="225"/>
      <c r="BME165" s="225"/>
      <c r="BMF165" s="225"/>
      <c r="BMG165" s="225"/>
      <c r="BMH165" s="225"/>
      <c r="BMI165" s="225"/>
      <c r="BMJ165" s="225"/>
      <c r="BMK165" s="225"/>
      <c r="BML165" s="225"/>
      <c r="BMM165" s="225"/>
      <c r="BMN165" s="225"/>
      <c r="BMO165" s="225"/>
      <c r="BMP165" s="225"/>
      <c r="BMQ165" s="225"/>
      <c r="BMR165" s="225"/>
      <c r="BMS165" s="225"/>
      <c r="BMT165" s="225"/>
      <c r="BMU165" s="225"/>
      <c r="BMV165" s="225"/>
      <c r="BMW165" s="225"/>
      <c r="BMX165" s="225"/>
      <c r="BMY165" s="225"/>
      <c r="BMZ165" s="225"/>
      <c r="BNA165" s="225"/>
      <c r="BNB165" s="225"/>
      <c r="BNC165" s="225"/>
      <c r="BND165" s="225"/>
      <c r="BNE165" s="225"/>
      <c r="BNF165" s="225"/>
      <c r="BNG165" s="225"/>
      <c r="BNH165" s="225"/>
      <c r="BNI165" s="225"/>
      <c r="BNJ165" s="225"/>
      <c r="BNK165" s="225"/>
      <c r="BNL165" s="225"/>
      <c r="BNM165" s="225"/>
      <c r="BNN165" s="225"/>
      <c r="BNO165" s="225"/>
      <c r="BNP165" s="225"/>
      <c r="BNQ165" s="225"/>
      <c r="BNR165" s="225"/>
      <c r="BNS165" s="225"/>
      <c r="BNT165" s="225"/>
      <c r="BNU165" s="225"/>
      <c r="BNV165" s="225"/>
      <c r="BNW165" s="225"/>
      <c r="BNX165" s="225"/>
      <c r="BNY165" s="225"/>
      <c r="BNZ165" s="225"/>
      <c r="BOA165" s="225"/>
      <c r="BOB165" s="225"/>
      <c r="BOC165" s="225"/>
      <c r="BOD165" s="225"/>
      <c r="BOE165" s="225"/>
      <c r="BOF165" s="225"/>
      <c r="BOG165" s="225"/>
      <c r="BOH165" s="225"/>
      <c r="BOI165" s="225"/>
      <c r="BOJ165" s="225"/>
      <c r="BOK165" s="225"/>
      <c r="BOL165" s="225"/>
      <c r="BOM165" s="225"/>
      <c r="BON165" s="225"/>
      <c r="BOO165" s="225"/>
      <c r="BOP165" s="225"/>
      <c r="BOQ165" s="225"/>
      <c r="BOR165" s="225"/>
      <c r="BOS165" s="225"/>
      <c r="BOT165" s="225"/>
      <c r="BOU165" s="225"/>
      <c r="BOV165" s="225"/>
      <c r="BOW165" s="225"/>
      <c r="BOX165" s="225"/>
      <c r="BOY165" s="225"/>
      <c r="BOZ165" s="225"/>
      <c r="BPA165" s="225"/>
      <c r="BPB165" s="225"/>
      <c r="BPC165" s="225"/>
      <c r="BPD165" s="225"/>
      <c r="BPE165" s="225"/>
      <c r="BPF165" s="225"/>
      <c r="BPG165" s="225"/>
      <c r="BPH165" s="225"/>
      <c r="BPI165" s="225"/>
      <c r="BPJ165" s="225"/>
      <c r="BPK165" s="225"/>
      <c r="BPL165" s="225"/>
      <c r="BPM165" s="225"/>
      <c r="BPN165" s="225"/>
      <c r="BPO165" s="225"/>
      <c r="BPP165" s="225"/>
      <c r="BPQ165" s="225"/>
      <c r="BPR165" s="225"/>
      <c r="BPS165" s="225"/>
      <c r="BPT165" s="225"/>
      <c r="BPU165" s="225"/>
      <c r="BPV165" s="225"/>
      <c r="BPW165" s="225"/>
      <c r="BPX165" s="225"/>
      <c r="BPY165" s="225"/>
      <c r="BPZ165" s="225"/>
      <c r="BQA165" s="225"/>
      <c r="BQB165" s="225"/>
      <c r="BQC165" s="225"/>
      <c r="BQD165" s="225"/>
      <c r="BQE165" s="225"/>
      <c r="BQF165" s="225"/>
      <c r="BQG165" s="225"/>
      <c r="BQH165" s="225"/>
      <c r="BQI165" s="225"/>
      <c r="BQJ165" s="225"/>
      <c r="BQK165" s="225"/>
      <c r="BQL165" s="225"/>
      <c r="BQM165" s="225"/>
      <c r="BQN165" s="225"/>
      <c r="BQO165" s="225"/>
      <c r="BQP165" s="225"/>
      <c r="BQQ165" s="225"/>
      <c r="BQR165" s="225"/>
      <c r="BQS165" s="225"/>
      <c r="BQT165" s="225"/>
      <c r="BQU165" s="225"/>
      <c r="BQV165" s="225"/>
      <c r="BQW165" s="225"/>
      <c r="BQX165" s="225"/>
      <c r="BQY165" s="225"/>
      <c r="BQZ165" s="225"/>
      <c r="BRA165" s="225"/>
      <c r="BRB165" s="225"/>
      <c r="BRC165" s="225"/>
      <c r="BRD165" s="225"/>
      <c r="BRE165" s="225"/>
      <c r="BRF165" s="225"/>
      <c r="BRG165" s="225"/>
      <c r="BRH165" s="225"/>
      <c r="BRI165" s="225"/>
      <c r="BRJ165" s="225"/>
      <c r="BRK165" s="225"/>
      <c r="BRL165" s="225"/>
      <c r="BRM165" s="225"/>
      <c r="BRN165" s="225"/>
      <c r="BRO165" s="225"/>
      <c r="BRP165" s="225"/>
      <c r="BRQ165" s="225"/>
      <c r="BRR165" s="225"/>
      <c r="BRS165" s="225"/>
      <c r="BRT165" s="225"/>
      <c r="BRU165" s="225"/>
      <c r="BRV165" s="225"/>
      <c r="BRW165" s="225"/>
      <c r="BRX165" s="225"/>
      <c r="BRY165" s="225"/>
      <c r="BRZ165" s="225"/>
      <c r="BSA165" s="225"/>
      <c r="BSB165" s="225"/>
      <c r="BSC165" s="225"/>
      <c r="BSD165" s="225"/>
      <c r="BSE165" s="225"/>
      <c r="BSF165" s="225"/>
      <c r="BSG165" s="225"/>
      <c r="BSH165" s="225"/>
      <c r="BSI165" s="225"/>
      <c r="BSJ165" s="225"/>
      <c r="BSK165" s="225"/>
      <c r="BSL165" s="225"/>
      <c r="BSM165" s="225"/>
      <c r="BSN165" s="225"/>
      <c r="BSO165" s="225"/>
      <c r="BSP165" s="225"/>
      <c r="BSQ165" s="225"/>
      <c r="BSR165" s="225"/>
      <c r="BSS165" s="225"/>
      <c r="BST165" s="225"/>
      <c r="BSU165" s="225"/>
      <c r="BSV165" s="225"/>
      <c r="BSW165" s="225"/>
      <c r="BSX165" s="225"/>
      <c r="BSY165" s="225"/>
      <c r="BSZ165" s="225"/>
      <c r="BTA165" s="225"/>
      <c r="BTB165" s="225"/>
      <c r="BTC165" s="225"/>
      <c r="BTD165" s="225"/>
      <c r="BTE165" s="225"/>
      <c r="BTF165" s="225"/>
      <c r="BTG165" s="225"/>
      <c r="BTH165" s="225"/>
      <c r="BTI165" s="225"/>
      <c r="BTJ165" s="225"/>
      <c r="BTK165" s="225"/>
      <c r="BTL165" s="225"/>
      <c r="BTM165" s="225"/>
      <c r="BTN165" s="225"/>
      <c r="BTO165" s="225"/>
      <c r="BTP165" s="225"/>
      <c r="BTQ165" s="225"/>
      <c r="BTR165" s="225"/>
      <c r="BTS165" s="225"/>
      <c r="BTT165" s="225"/>
      <c r="BTU165" s="225"/>
      <c r="BTV165" s="225"/>
      <c r="BTW165" s="225"/>
      <c r="BTX165" s="225"/>
      <c r="BTY165" s="225"/>
      <c r="BTZ165" s="225"/>
      <c r="BUA165" s="225"/>
      <c r="BUB165" s="225"/>
      <c r="BUC165" s="225"/>
      <c r="BUD165" s="225"/>
      <c r="BUE165" s="225"/>
      <c r="BUF165" s="225"/>
      <c r="BUG165" s="225"/>
      <c r="BUH165" s="225"/>
      <c r="BUI165" s="225"/>
      <c r="BUJ165" s="225"/>
      <c r="BUK165" s="225"/>
      <c r="BUL165" s="225"/>
      <c r="BUM165" s="225"/>
      <c r="BUN165" s="225"/>
      <c r="BUO165" s="225"/>
      <c r="BUP165" s="225"/>
      <c r="BUQ165" s="225"/>
      <c r="BUR165" s="225"/>
      <c r="BUS165" s="225"/>
      <c r="BUT165" s="225"/>
      <c r="BUU165" s="225"/>
      <c r="BUV165" s="225"/>
      <c r="BUW165" s="225"/>
      <c r="BUX165" s="225"/>
      <c r="BUY165" s="225"/>
      <c r="BUZ165" s="225"/>
      <c r="BVA165" s="225"/>
      <c r="BVB165" s="225"/>
      <c r="BVC165" s="225"/>
      <c r="BVD165" s="225"/>
      <c r="BVE165" s="225"/>
      <c r="BVF165" s="225"/>
      <c r="BVG165" s="225"/>
      <c r="BVH165" s="225"/>
      <c r="BVI165" s="225"/>
      <c r="BVJ165" s="225"/>
      <c r="BVK165" s="225"/>
      <c r="BVL165" s="225"/>
      <c r="BVM165" s="225"/>
      <c r="BVN165" s="225"/>
      <c r="BVO165" s="225"/>
      <c r="BVP165" s="225"/>
      <c r="BVQ165" s="225"/>
      <c r="BVR165" s="225"/>
      <c r="BVS165" s="225"/>
      <c r="BVT165" s="225"/>
      <c r="BVU165" s="225"/>
      <c r="BVV165" s="225"/>
      <c r="BVW165" s="225"/>
      <c r="BVX165" s="225"/>
      <c r="BVY165" s="225"/>
      <c r="BVZ165" s="225"/>
      <c r="BWA165" s="225"/>
      <c r="BWB165" s="225"/>
      <c r="BWC165" s="225"/>
      <c r="BWD165" s="225"/>
      <c r="BWE165" s="225"/>
      <c r="BWF165" s="225"/>
      <c r="BWG165" s="225"/>
      <c r="BWH165" s="225"/>
      <c r="BWI165" s="225"/>
      <c r="BWJ165" s="225"/>
      <c r="BWK165" s="225"/>
      <c r="BWL165" s="225"/>
      <c r="BWM165" s="225"/>
      <c r="BWN165" s="225"/>
      <c r="BWO165" s="225"/>
      <c r="BWP165" s="225"/>
      <c r="BWQ165" s="225"/>
      <c r="BWR165" s="225"/>
      <c r="BWS165" s="225"/>
      <c r="BWT165" s="225"/>
      <c r="BWU165" s="225"/>
      <c r="BWV165" s="225"/>
      <c r="BWW165" s="225"/>
      <c r="BWX165" s="225"/>
      <c r="BWY165" s="225"/>
      <c r="BWZ165" s="225"/>
      <c r="BXA165" s="225"/>
      <c r="BXB165" s="225"/>
      <c r="BXC165" s="225"/>
      <c r="BXD165" s="225"/>
      <c r="BXE165" s="225"/>
      <c r="BXF165" s="225"/>
      <c r="BXG165" s="225"/>
      <c r="BXH165" s="225"/>
      <c r="BXI165" s="225"/>
      <c r="BXJ165" s="225"/>
      <c r="BXK165" s="225"/>
      <c r="BXL165" s="225"/>
      <c r="BXM165" s="225"/>
      <c r="BXN165" s="225"/>
      <c r="BXO165" s="225"/>
      <c r="BXP165" s="225"/>
      <c r="BXQ165" s="225"/>
      <c r="BXR165" s="225"/>
      <c r="BXS165" s="225"/>
      <c r="BXT165" s="225"/>
      <c r="BXU165" s="225"/>
      <c r="BXV165" s="225"/>
      <c r="BXW165" s="225"/>
      <c r="BXX165" s="225"/>
      <c r="BXY165" s="225"/>
      <c r="BXZ165" s="225"/>
      <c r="BYA165" s="225"/>
      <c r="BYB165" s="225"/>
      <c r="BYC165" s="225"/>
      <c r="BYD165" s="225"/>
      <c r="BYE165" s="225"/>
      <c r="BYF165" s="225"/>
      <c r="BYG165" s="225"/>
      <c r="BYH165" s="225"/>
      <c r="BYI165" s="225"/>
      <c r="BYJ165" s="225"/>
      <c r="BYK165" s="225"/>
      <c r="BYL165" s="225"/>
      <c r="BYM165" s="225"/>
      <c r="BYN165" s="225"/>
      <c r="BYO165" s="225"/>
      <c r="BYP165" s="225"/>
      <c r="BYQ165" s="225"/>
      <c r="BYR165" s="225"/>
      <c r="BYS165" s="225"/>
      <c r="BYT165" s="225"/>
      <c r="BYU165" s="225"/>
      <c r="BYV165" s="225"/>
      <c r="BYW165" s="225"/>
      <c r="BYX165" s="225"/>
      <c r="BYY165" s="225"/>
      <c r="BYZ165" s="225"/>
      <c r="BZA165" s="225"/>
      <c r="BZB165" s="225"/>
      <c r="BZC165" s="225"/>
      <c r="BZD165" s="225"/>
      <c r="BZE165" s="225"/>
      <c r="BZF165" s="225"/>
      <c r="BZG165" s="225"/>
      <c r="BZH165" s="225"/>
      <c r="BZI165" s="225"/>
      <c r="BZJ165" s="225"/>
      <c r="BZK165" s="225"/>
      <c r="BZL165" s="225"/>
      <c r="BZM165" s="225"/>
      <c r="BZN165" s="225"/>
      <c r="BZO165" s="225"/>
      <c r="BZP165" s="225"/>
      <c r="BZQ165" s="225"/>
      <c r="BZR165" s="225"/>
      <c r="BZS165" s="225"/>
      <c r="BZT165" s="225"/>
      <c r="BZU165" s="225"/>
      <c r="BZV165" s="225"/>
      <c r="BZW165" s="225"/>
      <c r="BZX165" s="225"/>
      <c r="BZY165" s="225"/>
      <c r="BZZ165" s="225"/>
      <c r="CAA165" s="225"/>
      <c r="CAB165" s="225"/>
      <c r="CAC165" s="225"/>
      <c r="CAD165" s="225"/>
      <c r="CAE165" s="225"/>
      <c r="CAF165" s="225"/>
      <c r="CAG165" s="225"/>
      <c r="CAH165" s="225"/>
      <c r="CAI165" s="225"/>
      <c r="CAJ165" s="225"/>
      <c r="CAK165" s="225"/>
      <c r="CAL165" s="225"/>
      <c r="CAM165" s="225"/>
      <c r="CAN165" s="225"/>
      <c r="CAO165" s="225"/>
      <c r="CAP165" s="225"/>
      <c r="CAQ165" s="225"/>
      <c r="CAR165" s="225"/>
      <c r="CAS165" s="225"/>
      <c r="CAT165" s="225"/>
      <c r="CAU165" s="225"/>
      <c r="CAV165" s="225"/>
      <c r="CAW165" s="225"/>
      <c r="CAX165" s="225"/>
      <c r="CAY165" s="225"/>
      <c r="CAZ165" s="225"/>
      <c r="CBA165" s="225"/>
      <c r="CBB165" s="225"/>
      <c r="CBC165" s="225"/>
      <c r="CBD165" s="225"/>
      <c r="CBE165" s="225"/>
      <c r="CBF165" s="225"/>
      <c r="CBG165" s="225"/>
      <c r="CBH165" s="225"/>
      <c r="CBI165" s="225"/>
      <c r="CBJ165" s="225"/>
      <c r="CBK165" s="225"/>
      <c r="CBL165" s="225"/>
      <c r="CBM165" s="225"/>
      <c r="CBN165" s="225"/>
      <c r="CBO165" s="225"/>
      <c r="CBP165" s="225"/>
      <c r="CBQ165" s="225"/>
      <c r="CBR165" s="225"/>
      <c r="CBS165" s="225"/>
      <c r="CBT165" s="225"/>
      <c r="CBU165" s="225"/>
      <c r="CBV165" s="225"/>
      <c r="CBW165" s="225"/>
      <c r="CBX165" s="225"/>
      <c r="CBY165" s="225"/>
      <c r="CBZ165" s="225"/>
      <c r="CCA165" s="225"/>
      <c r="CCB165" s="225"/>
      <c r="CCC165" s="225"/>
      <c r="CCD165" s="225"/>
      <c r="CCE165" s="225"/>
      <c r="CCF165" s="225"/>
      <c r="CCG165" s="225"/>
      <c r="CCH165" s="225"/>
      <c r="CCI165" s="225"/>
      <c r="CCJ165" s="225"/>
      <c r="CCK165" s="225"/>
      <c r="CCL165" s="225"/>
      <c r="CCM165" s="225"/>
      <c r="CCN165" s="225"/>
      <c r="CCO165" s="225"/>
      <c r="CCP165" s="225"/>
      <c r="CCQ165" s="225"/>
      <c r="CCR165" s="225"/>
      <c r="CCS165" s="225"/>
      <c r="CCT165" s="225"/>
      <c r="CCU165" s="225"/>
      <c r="CCV165" s="225"/>
      <c r="CCW165" s="225"/>
      <c r="CCX165" s="225"/>
      <c r="CCY165" s="225"/>
      <c r="CCZ165" s="225"/>
      <c r="CDA165" s="225"/>
      <c r="CDB165" s="225"/>
      <c r="CDC165" s="225"/>
      <c r="CDD165" s="225"/>
      <c r="CDE165" s="225"/>
      <c r="CDF165" s="225"/>
      <c r="CDG165" s="225"/>
      <c r="CDH165" s="225"/>
      <c r="CDI165" s="225"/>
      <c r="CDJ165" s="225"/>
      <c r="CDK165" s="225"/>
      <c r="CDL165" s="225"/>
      <c r="CDM165" s="225"/>
      <c r="CDN165" s="225"/>
      <c r="CDO165" s="225"/>
      <c r="CDP165" s="225"/>
      <c r="CDQ165" s="225"/>
      <c r="CDR165" s="225"/>
      <c r="CDS165" s="225"/>
      <c r="CDT165" s="225"/>
      <c r="CDU165" s="225"/>
      <c r="CDV165" s="225"/>
      <c r="CDW165" s="225"/>
      <c r="CDX165" s="225"/>
      <c r="CDY165" s="225"/>
      <c r="CDZ165" s="225"/>
      <c r="CEA165" s="225"/>
      <c r="CEB165" s="225"/>
      <c r="CEC165" s="225"/>
      <c r="CED165" s="225"/>
      <c r="CEE165" s="225"/>
      <c r="CEF165" s="225"/>
      <c r="CEG165" s="225"/>
      <c r="CEH165" s="225"/>
      <c r="CEI165" s="225"/>
      <c r="CEJ165" s="225"/>
      <c r="CEK165" s="225"/>
      <c r="CEL165" s="225"/>
      <c r="CEM165" s="225"/>
      <c r="CEN165" s="225"/>
      <c r="CEO165" s="225"/>
      <c r="CEP165" s="225"/>
      <c r="CEQ165" s="225"/>
      <c r="CER165" s="225"/>
      <c r="CES165" s="225"/>
      <c r="CET165" s="225"/>
      <c r="CEU165" s="225"/>
      <c r="CEV165" s="225"/>
      <c r="CEW165" s="225"/>
      <c r="CEX165" s="225"/>
      <c r="CEY165" s="225"/>
      <c r="CEZ165" s="225"/>
      <c r="CFA165" s="225"/>
      <c r="CFB165" s="225"/>
      <c r="CFC165" s="225"/>
      <c r="CFD165" s="225"/>
      <c r="CFE165" s="225"/>
      <c r="CFF165" s="225"/>
      <c r="CFG165" s="225"/>
      <c r="CFH165" s="225"/>
      <c r="CFI165" s="225"/>
      <c r="CFJ165" s="225"/>
      <c r="CFK165" s="225"/>
      <c r="CFL165" s="225"/>
      <c r="CFM165" s="225"/>
      <c r="CFN165" s="225"/>
      <c r="CFO165" s="225"/>
      <c r="CFP165" s="225"/>
      <c r="CFQ165" s="225"/>
      <c r="CFR165" s="225"/>
      <c r="CFS165" s="225"/>
      <c r="CFT165" s="225"/>
      <c r="CFU165" s="225"/>
      <c r="CFV165" s="225"/>
      <c r="CFW165" s="225"/>
      <c r="CFX165" s="225"/>
      <c r="CFY165" s="225"/>
      <c r="CFZ165" s="225"/>
      <c r="CGA165" s="225"/>
      <c r="CGB165" s="225"/>
      <c r="CGC165" s="225"/>
      <c r="CGD165" s="225"/>
      <c r="CGE165" s="225"/>
      <c r="CGF165" s="225"/>
      <c r="CGG165" s="225"/>
      <c r="CGH165" s="225"/>
      <c r="CGI165" s="225"/>
      <c r="CGJ165" s="225"/>
      <c r="CGK165" s="225"/>
      <c r="CGL165" s="225"/>
      <c r="CGM165" s="225"/>
      <c r="CGN165" s="225"/>
      <c r="CGO165" s="225"/>
      <c r="CGP165" s="225"/>
      <c r="CGQ165" s="225"/>
      <c r="CGR165" s="225"/>
      <c r="CGS165" s="225"/>
      <c r="CGT165" s="225"/>
      <c r="CGU165" s="225"/>
      <c r="CGV165" s="225"/>
      <c r="CGW165" s="225"/>
      <c r="CGX165" s="225"/>
      <c r="CGY165" s="225"/>
      <c r="CGZ165" s="225"/>
      <c r="CHA165" s="225"/>
      <c r="CHB165" s="225"/>
      <c r="CHC165" s="225"/>
      <c r="CHD165" s="225"/>
      <c r="CHE165" s="225"/>
      <c r="CHF165" s="225"/>
      <c r="CHG165" s="225"/>
      <c r="CHH165" s="225"/>
      <c r="CHI165" s="225"/>
      <c r="CHJ165" s="225"/>
      <c r="CHK165" s="225"/>
      <c r="CHL165" s="225"/>
      <c r="CHM165" s="225"/>
      <c r="CHN165" s="225"/>
      <c r="CHO165" s="225"/>
      <c r="CHP165" s="225"/>
      <c r="CHQ165" s="225"/>
      <c r="CHR165" s="225"/>
      <c r="CHS165" s="225"/>
      <c r="CHT165" s="225"/>
      <c r="CHU165" s="225"/>
      <c r="CHV165" s="225"/>
      <c r="CHW165" s="225"/>
      <c r="CHX165" s="225"/>
      <c r="CHY165" s="225"/>
      <c r="CHZ165" s="225"/>
      <c r="CIA165" s="225"/>
      <c r="CIB165" s="225"/>
      <c r="CIC165" s="225"/>
      <c r="CID165" s="225"/>
      <c r="CIE165" s="225"/>
      <c r="CIF165" s="225"/>
      <c r="CIG165" s="225"/>
      <c r="CIH165" s="225"/>
      <c r="CII165" s="225"/>
      <c r="CIJ165" s="225"/>
      <c r="CIK165" s="225"/>
      <c r="CIL165" s="225"/>
      <c r="CIM165" s="225"/>
      <c r="CIN165" s="225"/>
      <c r="CIO165" s="225"/>
      <c r="CIP165" s="225"/>
      <c r="CIQ165" s="225"/>
      <c r="CIR165" s="225"/>
      <c r="CIS165" s="225"/>
      <c r="CIT165" s="225"/>
      <c r="CIU165" s="225"/>
      <c r="CIV165" s="225"/>
      <c r="CIW165" s="225"/>
      <c r="CIX165" s="225"/>
      <c r="CIY165" s="225"/>
      <c r="CIZ165" s="225"/>
      <c r="CJA165" s="225"/>
      <c r="CJB165" s="225"/>
      <c r="CJC165" s="225"/>
      <c r="CJD165" s="225"/>
      <c r="CJE165" s="225"/>
      <c r="CJF165" s="225"/>
      <c r="CJG165" s="225"/>
      <c r="CJH165" s="225"/>
      <c r="CJI165" s="225"/>
      <c r="CJJ165" s="225"/>
      <c r="CJK165" s="225"/>
      <c r="CJL165" s="225"/>
      <c r="CJM165" s="225"/>
      <c r="CJN165" s="225"/>
      <c r="CJO165" s="225"/>
      <c r="CJP165" s="225"/>
      <c r="CJQ165" s="225"/>
      <c r="CJR165" s="225"/>
      <c r="CJS165" s="225"/>
      <c r="CJT165" s="225"/>
      <c r="CJU165" s="225"/>
      <c r="CJV165" s="225"/>
      <c r="CJW165" s="225"/>
      <c r="CJX165" s="225"/>
      <c r="CJY165" s="225"/>
      <c r="CJZ165" s="225"/>
      <c r="CKA165" s="225"/>
      <c r="CKB165" s="225"/>
      <c r="CKC165" s="225"/>
      <c r="CKD165" s="225"/>
      <c r="CKE165" s="225"/>
      <c r="CKF165" s="225"/>
      <c r="CKG165" s="225"/>
      <c r="CKH165" s="225"/>
      <c r="CKI165" s="225"/>
      <c r="CKJ165" s="225"/>
      <c r="CKK165" s="225"/>
      <c r="CKL165" s="225"/>
      <c r="CKM165" s="225"/>
      <c r="CKN165" s="225"/>
      <c r="CKO165" s="225"/>
      <c r="CKP165" s="225"/>
      <c r="CKQ165" s="225"/>
      <c r="CKR165" s="225"/>
      <c r="CKS165" s="225"/>
      <c r="CKT165" s="225"/>
      <c r="CKU165" s="225"/>
      <c r="CKV165" s="225"/>
      <c r="CKW165" s="225"/>
      <c r="CKX165" s="225"/>
      <c r="CKY165" s="225"/>
      <c r="CKZ165" s="225"/>
      <c r="CLA165" s="225"/>
      <c r="CLB165" s="225"/>
      <c r="CLC165" s="225"/>
      <c r="CLD165" s="225"/>
      <c r="CLE165" s="225"/>
      <c r="CLF165" s="225"/>
      <c r="CLG165" s="225"/>
      <c r="CLH165" s="225"/>
      <c r="CLI165" s="225"/>
      <c r="CLJ165" s="225"/>
      <c r="CLK165" s="225"/>
      <c r="CLL165" s="225"/>
      <c r="CLM165" s="225"/>
      <c r="CLN165" s="225"/>
      <c r="CLO165" s="225"/>
      <c r="CLP165" s="225"/>
      <c r="CLQ165" s="225"/>
      <c r="CLR165" s="225"/>
      <c r="CLS165" s="225"/>
      <c r="CLT165" s="225"/>
      <c r="CLU165" s="225"/>
      <c r="CLV165" s="225"/>
      <c r="CLW165" s="225"/>
      <c r="CLX165" s="225"/>
      <c r="CLY165" s="225"/>
      <c r="CLZ165" s="225"/>
      <c r="CMA165" s="225"/>
      <c r="CMB165" s="225"/>
      <c r="CMC165" s="225"/>
      <c r="CMD165" s="225"/>
      <c r="CME165" s="225"/>
      <c r="CMF165" s="225"/>
      <c r="CMG165" s="225"/>
      <c r="CMH165" s="225"/>
      <c r="CMI165" s="225"/>
      <c r="CMJ165" s="225"/>
      <c r="CMK165" s="225"/>
      <c r="CML165" s="225"/>
      <c r="CMM165" s="225"/>
      <c r="CMN165" s="225"/>
      <c r="CMO165" s="225"/>
      <c r="CMP165" s="225"/>
      <c r="CMQ165" s="225"/>
      <c r="CMR165" s="225"/>
      <c r="CMS165" s="225"/>
      <c r="CMT165" s="225"/>
      <c r="CMU165" s="225"/>
      <c r="CMV165" s="225"/>
      <c r="CMW165" s="225"/>
      <c r="CMX165" s="225"/>
      <c r="CMY165" s="225"/>
      <c r="CMZ165" s="225"/>
      <c r="CNA165" s="225"/>
      <c r="CNB165" s="225"/>
      <c r="CNC165" s="225"/>
      <c r="CND165" s="225"/>
      <c r="CNE165" s="225"/>
      <c r="CNF165" s="225"/>
      <c r="CNG165" s="225"/>
      <c r="CNH165" s="225"/>
      <c r="CNI165" s="225"/>
      <c r="CNJ165" s="225"/>
      <c r="CNK165" s="225"/>
      <c r="CNL165" s="225"/>
      <c r="CNM165" s="225"/>
      <c r="CNN165" s="225"/>
      <c r="CNO165" s="225"/>
      <c r="CNP165" s="225"/>
      <c r="CNQ165" s="225"/>
      <c r="CNR165" s="225"/>
      <c r="CNS165" s="225"/>
      <c r="CNT165" s="225"/>
      <c r="CNU165" s="225"/>
      <c r="CNV165" s="225"/>
      <c r="CNW165" s="225"/>
      <c r="CNX165" s="225"/>
      <c r="CNY165" s="225"/>
      <c r="CNZ165" s="225"/>
      <c r="COA165" s="225"/>
      <c r="COB165" s="225"/>
      <c r="COC165" s="225"/>
      <c r="COD165" s="225"/>
      <c r="COE165" s="225"/>
      <c r="COF165" s="225"/>
      <c r="COG165" s="225"/>
      <c r="COH165" s="225"/>
      <c r="COI165" s="225"/>
      <c r="COJ165" s="225"/>
      <c r="COK165" s="225"/>
      <c r="COL165" s="225"/>
      <c r="COM165" s="225"/>
      <c r="CON165" s="225"/>
      <c r="COO165" s="225"/>
      <c r="COP165" s="225"/>
      <c r="COQ165" s="225"/>
      <c r="COR165" s="225"/>
      <c r="COS165" s="225"/>
      <c r="COT165" s="225"/>
      <c r="COU165" s="225"/>
      <c r="COV165" s="225"/>
      <c r="COW165" s="225"/>
      <c r="COX165" s="225"/>
      <c r="COY165" s="225"/>
      <c r="COZ165" s="225"/>
      <c r="CPA165" s="225"/>
      <c r="CPB165" s="225"/>
      <c r="CPC165" s="225"/>
      <c r="CPD165" s="225"/>
      <c r="CPE165" s="225"/>
      <c r="CPF165" s="225"/>
      <c r="CPG165" s="225"/>
      <c r="CPH165" s="225"/>
      <c r="CPI165" s="225"/>
      <c r="CPJ165" s="225"/>
      <c r="CPK165" s="225"/>
      <c r="CPL165" s="225"/>
      <c r="CPM165" s="225"/>
      <c r="CPN165" s="225"/>
      <c r="CPO165" s="225"/>
      <c r="CPP165" s="225"/>
      <c r="CPQ165" s="225"/>
      <c r="CPR165" s="225"/>
      <c r="CPS165" s="225"/>
      <c r="CPT165" s="225"/>
      <c r="CPU165" s="225"/>
      <c r="CPV165" s="225"/>
      <c r="CPW165" s="225"/>
      <c r="CPX165" s="225"/>
      <c r="CPY165" s="225"/>
      <c r="CPZ165" s="225"/>
      <c r="CQA165" s="225"/>
      <c r="CQB165" s="225"/>
      <c r="CQC165" s="225"/>
      <c r="CQD165" s="225"/>
      <c r="CQE165" s="225"/>
      <c r="CQF165" s="225"/>
      <c r="CQG165" s="225"/>
      <c r="CQH165" s="225"/>
      <c r="CQI165" s="225"/>
      <c r="CQJ165" s="225"/>
      <c r="CQK165" s="225"/>
      <c r="CQL165" s="225"/>
      <c r="CQM165" s="225"/>
      <c r="CQN165" s="225"/>
      <c r="CQO165" s="225"/>
      <c r="CQP165" s="225"/>
      <c r="CQQ165" s="225"/>
      <c r="CQR165" s="225"/>
      <c r="CQS165" s="225"/>
      <c r="CQT165" s="225"/>
      <c r="CQU165" s="225"/>
      <c r="CQV165" s="225"/>
      <c r="CQW165" s="225"/>
      <c r="CQX165" s="225"/>
      <c r="CQY165" s="225"/>
      <c r="CQZ165" s="225"/>
      <c r="CRA165" s="225"/>
      <c r="CRB165" s="225"/>
      <c r="CRC165" s="225"/>
      <c r="CRD165" s="225"/>
      <c r="CRE165" s="225"/>
      <c r="CRF165" s="225"/>
      <c r="CRG165" s="225"/>
      <c r="CRH165" s="225"/>
      <c r="CRI165" s="225"/>
      <c r="CRJ165" s="225"/>
      <c r="CRK165" s="225"/>
      <c r="CRL165" s="225"/>
      <c r="CRM165" s="225"/>
      <c r="CRN165" s="225"/>
      <c r="CRO165" s="225"/>
      <c r="CRP165" s="225"/>
      <c r="CRQ165" s="225"/>
      <c r="CRR165" s="225"/>
      <c r="CRS165" s="225"/>
      <c r="CRT165" s="225"/>
      <c r="CRU165" s="225"/>
      <c r="CRV165" s="225"/>
      <c r="CRW165" s="225"/>
      <c r="CRX165" s="225"/>
      <c r="CRY165" s="225"/>
      <c r="CRZ165" s="225"/>
      <c r="CSA165" s="225"/>
      <c r="CSB165" s="225"/>
      <c r="CSC165" s="225"/>
      <c r="CSD165" s="225"/>
      <c r="CSE165" s="225"/>
      <c r="CSF165" s="225"/>
      <c r="CSG165" s="225"/>
      <c r="CSH165" s="225"/>
      <c r="CSI165" s="225"/>
      <c r="CSJ165" s="225"/>
      <c r="CSK165" s="225"/>
      <c r="CSL165" s="225"/>
      <c r="CSM165" s="225"/>
      <c r="CSN165" s="225"/>
      <c r="CSO165" s="225"/>
      <c r="CSP165" s="225"/>
      <c r="CSQ165" s="225"/>
      <c r="CSR165" s="225"/>
      <c r="CSS165" s="225"/>
      <c r="CST165" s="225"/>
      <c r="CSU165" s="225"/>
      <c r="CSV165" s="225"/>
      <c r="CSW165" s="225"/>
      <c r="CSX165" s="225"/>
      <c r="CSY165" s="225"/>
      <c r="CSZ165" s="225"/>
      <c r="CTA165" s="225"/>
      <c r="CTB165" s="225"/>
      <c r="CTC165" s="225"/>
      <c r="CTD165" s="225"/>
      <c r="CTE165" s="225"/>
      <c r="CTF165" s="225"/>
      <c r="CTG165" s="225"/>
      <c r="CTH165" s="225"/>
      <c r="CTI165" s="225"/>
      <c r="CTJ165" s="225"/>
      <c r="CTK165" s="225"/>
      <c r="CTL165" s="225"/>
      <c r="CTM165" s="225"/>
      <c r="CTN165" s="225"/>
      <c r="CTO165" s="225"/>
      <c r="CTP165" s="225"/>
      <c r="CTQ165" s="225"/>
      <c r="CTR165" s="225"/>
      <c r="CTS165" s="225"/>
      <c r="CTT165" s="225"/>
      <c r="CTU165" s="225"/>
      <c r="CTV165" s="225"/>
      <c r="CTW165" s="225"/>
      <c r="CTX165" s="225"/>
      <c r="CTY165" s="225"/>
      <c r="CTZ165" s="225"/>
      <c r="CUA165" s="225"/>
      <c r="CUB165" s="225"/>
      <c r="CUC165" s="225"/>
      <c r="CUD165" s="225"/>
      <c r="CUE165" s="225"/>
      <c r="CUF165" s="225"/>
      <c r="CUG165" s="225"/>
      <c r="CUH165" s="225"/>
      <c r="CUI165" s="225"/>
      <c r="CUJ165" s="225"/>
      <c r="CUK165" s="225"/>
      <c r="CUL165" s="225"/>
      <c r="CUM165" s="225"/>
      <c r="CUN165" s="225"/>
      <c r="CUO165" s="225"/>
      <c r="CUP165" s="225"/>
      <c r="CUQ165" s="225"/>
      <c r="CUR165" s="225"/>
      <c r="CUS165" s="225"/>
      <c r="CUT165" s="225"/>
      <c r="CUU165" s="225"/>
      <c r="CUV165" s="225"/>
      <c r="CUW165" s="225"/>
      <c r="CUX165" s="225"/>
      <c r="CUY165" s="225"/>
      <c r="CUZ165" s="225"/>
      <c r="CVA165" s="225"/>
      <c r="CVB165" s="225"/>
      <c r="CVC165" s="225"/>
      <c r="CVD165" s="225"/>
      <c r="CVE165" s="225"/>
      <c r="CVF165" s="225"/>
      <c r="CVG165" s="225"/>
      <c r="CVH165" s="225"/>
      <c r="CVI165" s="225"/>
      <c r="CVJ165" s="225"/>
      <c r="CVK165" s="225"/>
      <c r="CVL165" s="225"/>
      <c r="CVM165" s="225"/>
      <c r="CVN165" s="225"/>
      <c r="CVO165" s="225"/>
      <c r="CVP165" s="225"/>
      <c r="CVQ165" s="225"/>
      <c r="CVR165" s="225"/>
      <c r="CVS165" s="225"/>
      <c r="CVT165" s="225"/>
      <c r="CVU165" s="225"/>
      <c r="CVV165" s="225"/>
      <c r="CVW165" s="225"/>
      <c r="CVX165" s="225"/>
      <c r="CVY165" s="225"/>
      <c r="CVZ165" s="225"/>
      <c r="CWA165" s="225"/>
      <c r="CWB165" s="225"/>
      <c r="CWC165" s="225"/>
      <c r="CWD165" s="225"/>
      <c r="CWE165" s="225"/>
      <c r="CWF165" s="225"/>
      <c r="CWG165" s="225"/>
      <c r="CWH165" s="225"/>
      <c r="CWI165" s="225"/>
      <c r="CWJ165" s="225"/>
      <c r="CWK165" s="225"/>
      <c r="CWL165" s="225"/>
      <c r="CWM165" s="225"/>
      <c r="CWN165" s="225"/>
      <c r="CWO165" s="225"/>
      <c r="CWP165" s="225"/>
      <c r="CWQ165" s="225"/>
      <c r="CWR165" s="225"/>
      <c r="CWS165" s="225"/>
      <c r="CWT165" s="225"/>
      <c r="CWU165" s="225"/>
      <c r="CWV165" s="225"/>
      <c r="CWW165" s="225"/>
      <c r="CWX165" s="225"/>
      <c r="CWY165" s="225"/>
      <c r="CWZ165" s="225"/>
      <c r="CXA165" s="225"/>
      <c r="CXB165" s="225"/>
      <c r="CXC165" s="225"/>
      <c r="CXD165" s="225"/>
      <c r="CXE165" s="225"/>
      <c r="CXF165" s="225"/>
      <c r="CXG165" s="225"/>
      <c r="CXH165" s="225"/>
      <c r="CXI165" s="225"/>
      <c r="CXJ165" s="225"/>
      <c r="CXK165" s="225"/>
      <c r="CXL165" s="225"/>
      <c r="CXM165" s="225"/>
      <c r="CXN165" s="225"/>
      <c r="CXO165" s="225"/>
      <c r="CXP165" s="225"/>
      <c r="CXQ165" s="225"/>
      <c r="CXR165" s="225"/>
      <c r="CXS165" s="225"/>
      <c r="CXT165" s="225"/>
      <c r="CXU165" s="225"/>
      <c r="CXV165" s="225"/>
      <c r="CXW165" s="225"/>
      <c r="CXX165" s="225"/>
      <c r="CXY165" s="225"/>
      <c r="CXZ165" s="225"/>
      <c r="CYA165" s="225"/>
      <c r="CYB165" s="225"/>
      <c r="CYC165" s="225"/>
      <c r="CYD165" s="225"/>
      <c r="CYE165" s="225"/>
      <c r="CYF165" s="225"/>
      <c r="CYG165" s="225"/>
      <c r="CYH165" s="225"/>
      <c r="CYI165" s="225"/>
      <c r="CYJ165" s="225"/>
      <c r="CYK165" s="225"/>
      <c r="CYL165" s="225"/>
      <c r="CYM165" s="225"/>
      <c r="CYN165" s="225"/>
      <c r="CYO165" s="225"/>
      <c r="CYP165" s="225"/>
      <c r="CYQ165" s="225"/>
      <c r="CYR165" s="225"/>
      <c r="CYS165" s="225"/>
      <c r="CYT165" s="225"/>
      <c r="CYU165" s="225"/>
      <c r="CYV165" s="225"/>
      <c r="CYW165" s="225"/>
      <c r="CYX165" s="225"/>
      <c r="CYY165" s="225"/>
      <c r="CYZ165" s="225"/>
      <c r="CZA165" s="225"/>
      <c r="CZB165" s="225"/>
      <c r="CZC165" s="225"/>
      <c r="CZD165" s="225"/>
      <c r="CZE165" s="225"/>
      <c r="CZF165" s="225"/>
      <c r="CZG165" s="225"/>
      <c r="CZH165" s="225"/>
      <c r="CZI165" s="225"/>
      <c r="CZJ165" s="225"/>
      <c r="CZK165" s="225"/>
      <c r="CZL165" s="225"/>
      <c r="CZM165" s="225"/>
      <c r="CZN165" s="225"/>
      <c r="CZO165" s="225"/>
      <c r="CZP165" s="225"/>
      <c r="CZQ165" s="225"/>
      <c r="CZR165" s="225"/>
      <c r="CZS165" s="225"/>
      <c r="CZT165" s="225"/>
      <c r="CZU165" s="225"/>
      <c r="CZV165" s="225"/>
      <c r="CZW165" s="225"/>
      <c r="CZX165" s="225"/>
      <c r="CZY165" s="225"/>
      <c r="CZZ165" s="225"/>
      <c r="DAA165" s="225"/>
      <c r="DAB165" s="225"/>
      <c r="DAC165" s="225"/>
      <c r="DAD165" s="225"/>
      <c r="DAE165" s="225"/>
      <c r="DAF165" s="225"/>
      <c r="DAG165" s="225"/>
      <c r="DAH165" s="225"/>
      <c r="DAI165" s="225"/>
      <c r="DAJ165" s="225"/>
      <c r="DAK165" s="225"/>
      <c r="DAL165" s="225"/>
      <c r="DAM165" s="225"/>
      <c r="DAN165" s="225"/>
      <c r="DAO165" s="225"/>
      <c r="DAP165" s="225"/>
      <c r="DAQ165" s="225"/>
      <c r="DAR165" s="225"/>
      <c r="DAS165" s="225"/>
      <c r="DAT165" s="225"/>
      <c r="DAU165" s="225"/>
      <c r="DAV165" s="225"/>
      <c r="DAW165" s="225"/>
      <c r="DAX165" s="225"/>
      <c r="DAY165" s="225"/>
      <c r="DAZ165" s="225"/>
      <c r="DBA165" s="225"/>
      <c r="DBB165" s="225"/>
      <c r="DBC165" s="225"/>
      <c r="DBD165" s="225"/>
      <c r="DBE165" s="225"/>
      <c r="DBF165" s="225"/>
      <c r="DBG165" s="225"/>
      <c r="DBH165" s="225"/>
      <c r="DBI165" s="225"/>
      <c r="DBJ165" s="225"/>
      <c r="DBK165" s="225"/>
      <c r="DBL165" s="225"/>
      <c r="DBM165" s="225"/>
      <c r="DBN165" s="225"/>
      <c r="DBO165" s="225"/>
      <c r="DBP165" s="225"/>
      <c r="DBQ165" s="225"/>
      <c r="DBR165" s="225"/>
      <c r="DBS165" s="225"/>
      <c r="DBT165" s="225"/>
      <c r="DBU165" s="225"/>
      <c r="DBV165" s="225"/>
      <c r="DBW165" s="225"/>
      <c r="DBX165" s="225"/>
      <c r="DBY165" s="225"/>
      <c r="DBZ165" s="225"/>
      <c r="DCA165" s="225"/>
      <c r="DCB165" s="225"/>
      <c r="DCC165" s="225"/>
      <c r="DCD165" s="225"/>
      <c r="DCE165" s="225"/>
      <c r="DCF165" s="225"/>
      <c r="DCG165" s="225"/>
      <c r="DCH165" s="225"/>
      <c r="DCI165" s="225"/>
      <c r="DCJ165" s="225"/>
      <c r="DCK165" s="225"/>
      <c r="DCL165" s="225"/>
      <c r="DCM165" s="225"/>
      <c r="DCN165" s="225"/>
      <c r="DCO165" s="225"/>
      <c r="DCP165" s="225"/>
      <c r="DCQ165" s="225"/>
      <c r="DCR165" s="225"/>
      <c r="DCS165" s="225"/>
      <c r="DCT165" s="225"/>
      <c r="DCU165" s="225"/>
      <c r="DCV165" s="225"/>
      <c r="DCW165" s="225"/>
      <c r="DCX165" s="225"/>
      <c r="DCY165" s="225"/>
      <c r="DCZ165" s="225"/>
      <c r="DDA165" s="225"/>
      <c r="DDB165" s="225"/>
      <c r="DDC165" s="225"/>
      <c r="DDD165" s="225"/>
      <c r="DDE165" s="225"/>
      <c r="DDF165" s="225"/>
      <c r="DDG165" s="225"/>
      <c r="DDH165" s="225"/>
      <c r="DDI165" s="225"/>
      <c r="DDJ165" s="225"/>
      <c r="DDK165" s="225"/>
      <c r="DDL165" s="225"/>
      <c r="DDM165" s="225"/>
      <c r="DDN165" s="225"/>
      <c r="DDO165" s="225"/>
      <c r="DDP165" s="225"/>
      <c r="DDQ165" s="225"/>
      <c r="DDR165" s="225"/>
      <c r="DDS165" s="225"/>
      <c r="DDT165" s="225"/>
      <c r="DDU165" s="225"/>
      <c r="DDV165" s="225"/>
      <c r="DDW165" s="225"/>
      <c r="DDX165" s="225"/>
      <c r="DDY165" s="225"/>
      <c r="DDZ165" s="225"/>
      <c r="DEA165" s="225"/>
      <c r="DEB165" s="225"/>
      <c r="DEC165" s="225"/>
      <c r="DED165" s="225"/>
      <c r="DEE165" s="225"/>
      <c r="DEF165" s="225"/>
      <c r="DEG165" s="225"/>
      <c r="DEH165" s="225"/>
      <c r="DEI165" s="225"/>
      <c r="DEJ165" s="225"/>
      <c r="DEK165" s="225"/>
      <c r="DEL165" s="225"/>
      <c r="DEM165" s="225"/>
      <c r="DEN165" s="225"/>
      <c r="DEO165" s="225"/>
      <c r="DEP165" s="225"/>
      <c r="DEQ165" s="225"/>
      <c r="DER165" s="225"/>
      <c r="DES165" s="225"/>
      <c r="DET165" s="225"/>
      <c r="DEU165" s="225"/>
      <c r="DEV165" s="225"/>
      <c r="DEW165" s="225"/>
      <c r="DEX165" s="225"/>
      <c r="DEY165" s="225"/>
      <c r="DEZ165" s="225"/>
      <c r="DFA165" s="225"/>
      <c r="DFB165" s="225"/>
      <c r="DFC165" s="225"/>
      <c r="DFD165" s="225"/>
      <c r="DFE165" s="225"/>
      <c r="DFF165" s="225"/>
      <c r="DFG165" s="225"/>
      <c r="DFH165" s="225"/>
      <c r="DFI165" s="225"/>
      <c r="DFJ165" s="225"/>
      <c r="DFK165" s="225"/>
      <c r="DFL165" s="225"/>
      <c r="DFM165" s="225"/>
      <c r="DFN165" s="225"/>
      <c r="DFO165" s="225"/>
      <c r="DFP165" s="225"/>
      <c r="DFQ165" s="225"/>
      <c r="DFR165" s="225"/>
      <c r="DFS165" s="225"/>
      <c r="DFT165" s="225"/>
      <c r="DFU165" s="225"/>
      <c r="DFV165" s="225"/>
      <c r="DFW165" s="225"/>
      <c r="DFX165" s="225"/>
      <c r="DFY165" s="225"/>
      <c r="DFZ165" s="225"/>
      <c r="DGA165" s="225"/>
      <c r="DGB165" s="225"/>
      <c r="DGC165" s="225"/>
      <c r="DGD165" s="225"/>
      <c r="DGE165" s="225"/>
      <c r="DGF165" s="225"/>
      <c r="DGG165" s="225"/>
      <c r="DGH165" s="225"/>
      <c r="DGI165" s="225"/>
      <c r="DGJ165" s="225"/>
      <c r="DGK165" s="225"/>
      <c r="DGL165" s="225"/>
      <c r="DGM165" s="225"/>
      <c r="DGN165" s="225"/>
      <c r="DGO165" s="225"/>
      <c r="DGP165" s="225"/>
      <c r="DGQ165" s="225"/>
      <c r="DGR165" s="225"/>
      <c r="DGS165" s="225"/>
      <c r="DGT165" s="225"/>
      <c r="DGU165" s="225"/>
      <c r="DGV165" s="225"/>
      <c r="DGW165" s="225"/>
      <c r="DGX165" s="225"/>
      <c r="DGY165" s="225"/>
      <c r="DGZ165" s="225"/>
      <c r="DHA165" s="225"/>
      <c r="DHB165" s="225"/>
      <c r="DHC165" s="225"/>
      <c r="DHD165" s="225"/>
      <c r="DHE165" s="225"/>
      <c r="DHF165" s="225"/>
      <c r="DHG165" s="225"/>
      <c r="DHH165" s="225"/>
      <c r="DHI165" s="225"/>
      <c r="DHJ165" s="225"/>
      <c r="DHK165" s="225"/>
      <c r="DHL165" s="225"/>
      <c r="DHM165" s="225"/>
      <c r="DHN165" s="225"/>
      <c r="DHO165" s="225"/>
      <c r="DHP165" s="225"/>
      <c r="DHQ165" s="225"/>
      <c r="DHR165" s="225"/>
      <c r="DHS165" s="225"/>
      <c r="DHT165" s="225"/>
      <c r="DHU165" s="225"/>
      <c r="DHV165" s="225"/>
      <c r="DHW165" s="225"/>
      <c r="DHX165" s="225"/>
      <c r="DHY165" s="225"/>
      <c r="DHZ165" s="225"/>
      <c r="DIA165" s="225"/>
      <c r="DIB165" s="225"/>
      <c r="DIC165" s="225"/>
      <c r="DID165" s="225"/>
      <c r="DIE165" s="225"/>
      <c r="DIF165" s="225"/>
      <c r="DIG165" s="225"/>
      <c r="DIH165" s="225"/>
      <c r="DII165" s="225"/>
      <c r="DIJ165" s="225"/>
      <c r="DIK165" s="225"/>
      <c r="DIL165" s="225"/>
      <c r="DIM165" s="225"/>
      <c r="DIN165" s="225"/>
      <c r="DIO165" s="225"/>
      <c r="DIP165" s="225"/>
      <c r="DIQ165" s="225"/>
      <c r="DIR165" s="225"/>
      <c r="DIS165" s="225"/>
      <c r="DIT165" s="225"/>
      <c r="DIU165" s="225"/>
      <c r="DIV165" s="225"/>
      <c r="DIW165" s="225"/>
      <c r="DIX165" s="225"/>
      <c r="DIY165" s="225"/>
      <c r="DIZ165" s="225"/>
      <c r="DJA165" s="225"/>
      <c r="DJB165" s="225"/>
      <c r="DJC165" s="225"/>
      <c r="DJD165" s="225"/>
      <c r="DJE165" s="225"/>
      <c r="DJF165" s="225"/>
      <c r="DJG165" s="225"/>
      <c r="DJH165" s="225"/>
      <c r="DJI165" s="225"/>
      <c r="DJJ165" s="225"/>
      <c r="DJK165" s="225"/>
      <c r="DJL165" s="225"/>
      <c r="DJM165" s="225"/>
      <c r="DJN165" s="225"/>
      <c r="DJO165" s="225"/>
      <c r="DJP165" s="225"/>
      <c r="DJQ165" s="225"/>
      <c r="DJR165" s="225"/>
      <c r="DJS165" s="225"/>
      <c r="DJT165" s="225"/>
      <c r="DJU165" s="225"/>
      <c r="DJV165" s="225"/>
      <c r="DJW165" s="225"/>
      <c r="DJX165" s="225"/>
      <c r="DJY165" s="225"/>
      <c r="DJZ165" s="225"/>
      <c r="DKA165" s="225"/>
      <c r="DKB165" s="225"/>
      <c r="DKC165" s="225"/>
      <c r="DKD165" s="225"/>
      <c r="DKE165" s="225"/>
      <c r="DKF165" s="225"/>
      <c r="DKG165" s="225"/>
      <c r="DKH165" s="225"/>
      <c r="DKI165" s="225"/>
      <c r="DKJ165" s="225"/>
      <c r="DKK165" s="225"/>
      <c r="DKL165" s="225"/>
      <c r="DKM165" s="225"/>
      <c r="DKN165" s="225"/>
      <c r="DKO165" s="225"/>
      <c r="DKP165" s="225"/>
      <c r="DKQ165" s="225"/>
      <c r="DKR165" s="225"/>
      <c r="DKS165" s="225"/>
      <c r="DKT165" s="225"/>
      <c r="DKU165" s="225"/>
      <c r="DKV165" s="225"/>
      <c r="DKW165" s="225"/>
      <c r="DKX165" s="225"/>
      <c r="DKY165" s="225"/>
      <c r="DKZ165" s="225"/>
      <c r="DLA165" s="225"/>
      <c r="DLB165" s="225"/>
      <c r="DLC165" s="225"/>
      <c r="DLD165" s="225"/>
      <c r="DLE165" s="225"/>
      <c r="DLF165" s="225"/>
      <c r="DLG165" s="225"/>
      <c r="DLH165" s="225"/>
      <c r="DLI165" s="225"/>
      <c r="DLJ165" s="225"/>
      <c r="DLK165" s="225"/>
      <c r="DLL165" s="225"/>
      <c r="DLM165" s="225"/>
      <c r="DLN165" s="225"/>
      <c r="DLO165" s="225"/>
      <c r="DLP165" s="225"/>
      <c r="DLQ165" s="225"/>
      <c r="DLR165" s="225"/>
      <c r="DLS165" s="225"/>
      <c r="DLT165" s="225"/>
      <c r="DLU165" s="225"/>
      <c r="DLV165" s="225"/>
      <c r="DLW165" s="225"/>
      <c r="DLX165" s="225"/>
      <c r="DLY165" s="225"/>
      <c r="DLZ165" s="225"/>
      <c r="DMA165" s="225"/>
      <c r="DMB165" s="225"/>
      <c r="DMC165" s="225"/>
      <c r="DMD165" s="225"/>
      <c r="DME165" s="225"/>
      <c r="DMF165" s="225"/>
      <c r="DMG165" s="225"/>
      <c r="DMH165" s="225"/>
      <c r="DMI165" s="225"/>
      <c r="DMJ165" s="225"/>
      <c r="DMK165" s="225"/>
      <c r="DML165" s="225"/>
      <c r="DMM165" s="225"/>
      <c r="DMN165" s="225"/>
      <c r="DMO165" s="225"/>
      <c r="DMP165" s="225"/>
      <c r="DMQ165" s="225"/>
      <c r="DMR165" s="225"/>
      <c r="DMS165" s="225"/>
      <c r="DMT165" s="225"/>
      <c r="DMU165" s="225"/>
      <c r="DMV165" s="225"/>
      <c r="DMW165" s="225"/>
      <c r="DMX165" s="225"/>
      <c r="DMY165" s="225"/>
      <c r="DMZ165" s="225"/>
      <c r="DNA165" s="225"/>
      <c r="DNB165" s="225"/>
      <c r="DNC165" s="225"/>
      <c r="DND165" s="225"/>
      <c r="DNE165" s="225"/>
      <c r="DNF165" s="225"/>
      <c r="DNG165" s="225"/>
      <c r="DNH165" s="225"/>
      <c r="DNI165" s="225"/>
      <c r="DNJ165" s="225"/>
      <c r="DNK165" s="225"/>
      <c r="DNL165" s="225"/>
      <c r="DNM165" s="225"/>
      <c r="DNN165" s="225"/>
      <c r="DNO165" s="225"/>
      <c r="DNP165" s="225"/>
      <c r="DNQ165" s="225"/>
      <c r="DNR165" s="225"/>
      <c r="DNS165" s="225"/>
      <c r="DNT165" s="225"/>
      <c r="DNU165" s="225"/>
      <c r="DNV165" s="225"/>
      <c r="DNW165" s="225"/>
      <c r="DNX165" s="225"/>
      <c r="DNY165" s="225"/>
      <c r="DNZ165" s="225"/>
      <c r="DOA165" s="225"/>
      <c r="DOB165" s="225"/>
      <c r="DOC165" s="225"/>
      <c r="DOD165" s="225"/>
      <c r="DOE165" s="225"/>
      <c r="DOF165" s="225"/>
      <c r="DOG165" s="225"/>
      <c r="DOH165" s="225"/>
      <c r="DOI165" s="225"/>
      <c r="DOJ165" s="225"/>
      <c r="DOK165" s="225"/>
      <c r="DOL165" s="225"/>
      <c r="DOM165" s="225"/>
      <c r="DON165" s="225"/>
      <c r="DOO165" s="225"/>
      <c r="DOP165" s="225"/>
      <c r="DOQ165" s="225"/>
      <c r="DOR165" s="225"/>
      <c r="DOS165" s="225"/>
      <c r="DOT165" s="225"/>
      <c r="DOU165" s="225"/>
      <c r="DOV165" s="225"/>
      <c r="DOW165" s="225"/>
      <c r="DOX165" s="225"/>
      <c r="DOY165" s="225"/>
      <c r="DOZ165" s="225"/>
      <c r="DPA165" s="225"/>
      <c r="DPB165" s="225"/>
      <c r="DPC165" s="225"/>
      <c r="DPD165" s="225"/>
      <c r="DPE165" s="225"/>
      <c r="DPF165" s="225"/>
      <c r="DPG165" s="225"/>
      <c r="DPH165" s="225"/>
      <c r="DPI165" s="225"/>
      <c r="DPJ165" s="225"/>
      <c r="DPK165" s="225"/>
      <c r="DPL165" s="225"/>
      <c r="DPM165" s="225"/>
      <c r="DPN165" s="225"/>
      <c r="DPO165" s="225"/>
      <c r="DPP165" s="225"/>
      <c r="DPQ165" s="225"/>
      <c r="DPR165" s="225"/>
      <c r="DPS165" s="225"/>
      <c r="DPT165" s="225"/>
      <c r="DPU165" s="225"/>
      <c r="DPV165" s="225"/>
      <c r="DPW165" s="225"/>
      <c r="DPX165" s="225"/>
      <c r="DPY165" s="225"/>
      <c r="DPZ165" s="225"/>
      <c r="DQA165" s="225"/>
      <c r="DQB165" s="225"/>
      <c r="DQC165" s="225"/>
      <c r="DQD165" s="225"/>
      <c r="DQE165" s="225"/>
      <c r="DQF165" s="225"/>
      <c r="DQG165" s="225"/>
      <c r="DQH165" s="225"/>
      <c r="DQI165" s="225"/>
      <c r="DQJ165" s="225"/>
      <c r="DQK165" s="225"/>
      <c r="DQL165" s="225"/>
      <c r="DQM165" s="225"/>
      <c r="DQN165" s="225"/>
      <c r="DQO165" s="225"/>
      <c r="DQP165" s="225"/>
      <c r="DQQ165" s="225"/>
      <c r="DQR165" s="225"/>
      <c r="DQS165" s="225"/>
      <c r="DQT165" s="225"/>
      <c r="DQU165" s="225"/>
      <c r="DQV165" s="225"/>
      <c r="DQW165" s="225"/>
      <c r="DQX165" s="225"/>
      <c r="DQY165" s="225"/>
      <c r="DQZ165" s="225"/>
      <c r="DRA165" s="225"/>
      <c r="DRB165" s="225"/>
      <c r="DRC165" s="225"/>
      <c r="DRD165" s="225"/>
      <c r="DRE165" s="225"/>
      <c r="DRF165" s="225"/>
      <c r="DRG165" s="225"/>
      <c r="DRH165" s="225"/>
      <c r="DRI165" s="225"/>
      <c r="DRJ165" s="225"/>
      <c r="DRK165" s="225"/>
      <c r="DRL165" s="225"/>
      <c r="DRM165" s="225"/>
      <c r="DRN165" s="225"/>
      <c r="DRO165" s="225"/>
      <c r="DRP165" s="225"/>
      <c r="DRQ165" s="225"/>
      <c r="DRR165" s="225"/>
      <c r="DRS165" s="225"/>
      <c r="DRT165" s="225"/>
      <c r="DRU165" s="225"/>
      <c r="DRV165" s="225"/>
      <c r="DRW165" s="225"/>
      <c r="DRX165" s="225"/>
      <c r="DRY165" s="225"/>
      <c r="DRZ165" s="225"/>
      <c r="DSA165" s="225"/>
      <c r="DSB165" s="225"/>
      <c r="DSC165" s="225"/>
      <c r="DSD165" s="225"/>
      <c r="DSE165" s="225"/>
      <c r="DSF165" s="225"/>
      <c r="DSG165" s="225"/>
      <c r="DSH165" s="225"/>
      <c r="DSI165" s="225"/>
      <c r="DSJ165" s="225"/>
      <c r="DSK165" s="225"/>
      <c r="DSL165" s="225"/>
      <c r="DSM165" s="225"/>
      <c r="DSN165" s="225"/>
      <c r="DSO165" s="225"/>
      <c r="DSP165" s="225"/>
      <c r="DSQ165" s="225"/>
      <c r="DSR165" s="225"/>
      <c r="DSS165" s="225"/>
      <c r="DST165" s="225"/>
      <c r="DSU165" s="225"/>
      <c r="DSV165" s="225"/>
      <c r="DSW165" s="225"/>
      <c r="DSX165" s="225"/>
      <c r="DSY165" s="225"/>
      <c r="DSZ165" s="225"/>
      <c r="DTA165" s="225"/>
      <c r="DTB165" s="225"/>
      <c r="DTC165" s="225"/>
      <c r="DTD165" s="225"/>
      <c r="DTE165" s="225"/>
      <c r="DTF165" s="225"/>
      <c r="DTG165" s="225"/>
      <c r="DTH165" s="225"/>
      <c r="DTI165" s="225"/>
      <c r="DTJ165" s="225"/>
      <c r="DTK165" s="225"/>
      <c r="DTL165" s="225"/>
      <c r="DTM165" s="225"/>
      <c r="DTN165" s="225"/>
      <c r="DTO165" s="225"/>
      <c r="DTP165" s="225"/>
      <c r="DTQ165" s="225"/>
      <c r="DTR165" s="225"/>
      <c r="DTS165" s="225"/>
      <c r="DTT165" s="225"/>
      <c r="DTU165" s="225"/>
      <c r="DTV165" s="225"/>
      <c r="DTW165" s="225"/>
      <c r="DTX165" s="225"/>
      <c r="DTY165" s="225"/>
      <c r="DTZ165" s="225"/>
      <c r="DUA165" s="225"/>
      <c r="DUB165" s="225"/>
      <c r="DUC165" s="225"/>
      <c r="DUD165" s="225"/>
      <c r="DUE165" s="225"/>
      <c r="DUF165" s="225"/>
      <c r="DUG165" s="225"/>
      <c r="DUH165" s="225"/>
      <c r="DUI165" s="225"/>
      <c r="DUJ165" s="225"/>
      <c r="DUK165" s="225"/>
      <c r="DUL165" s="225"/>
      <c r="DUM165" s="225"/>
      <c r="DUN165" s="225"/>
      <c r="DUO165" s="225"/>
      <c r="DUP165" s="225"/>
      <c r="DUQ165" s="225"/>
      <c r="DUR165" s="225"/>
      <c r="DUS165" s="225"/>
      <c r="DUT165" s="225"/>
      <c r="DUU165" s="225"/>
      <c r="DUV165" s="225"/>
      <c r="DUW165" s="225"/>
      <c r="DUX165" s="225"/>
      <c r="DUY165" s="225"/>
      <c r="DUZ165" s="225"/>
      <c r="DVA165" s="225"/>
      <c r="DVB165" s="225"/>
      <c r="DVC165" s="225"/>
      <c r="DVD165" s="225"/>
      <c r="DVE165" s="225"/>
      <c r="DVF165" s="225"/>
      <c r="DVG165" s="225"/>
      <c r="DVH165" s="225"/>
      <c r="DVI165" s="225"/>
      <c r="DVJ165" s="225"/>
      <c r="DVK165" s="225"/>
      <c r="DVL165" s="225"/>
      <c r="DVM165" s="225"/>
      <c r="DVN165" s="225"/>
      <c r="DVO165" s="225"/>
      <c r="DVP165" s="225"/>
      <c r="DVQ165" s="225"/>
      <c r="DVR165" s="225"/>
      <c r="DVS165" s="225"/>
      <c r="DVT165" s="225"/>
      <c r="DVU165" s="225"/>
      <c r="DVV165" s="225"/>
      <c r="DVW165" s="225"/>
      <c r="DVX165" s="225"/>
      <c r="DVY165" s="225"/>
      <c r="DVZ165" s="225"/>
      <c r="DWA165" s="225"/>
      <c r="DWB165" s="225"/>
      <c r="DWC165" s="225"/>
      <c r="DWD165" s="225"/>
      <c r="DWE165" s="225"/>
      <c r="DWF165" s="225"/>
      <c r="DWG165" s="225"/>
      <c r="DWH165" s="225"/>
      <c r="DWI165" s="225"/>
      <c r="DWJ165" s="225"/>
      <c r="DWK165" s="225"/>
      <c r="DWL165" s="225"/>
      <c r="DWM165" s="225"/>
      <c r="DWN165" s="225"/>
      <c r="DWO165" s="225"/>
      <c r="DWP165" s="225"/>
      <c r="DWQ165" s="225"/>
      <c r="DWR165" s="225"/>
      <c r="DWS165" s="225"/>
      <c r="DWT165" s="225"/>
      <c r="DWU165" s="225"/>
      <c r="DWV165" s="225"/>
      <c r="DWW165" s="225"/>
      <c r="DWX165" s="225"/>
      <c r="DWY165" s="225"/>
      <c r="DWZ165" s="225"/>
      <c r="DXA165" s="225"/>
      <c r="DXB165" s="225"/>
      <c r="DXC165" s="225"/>
      <c r="DXD165" s="225"/>
      <c r="DXE165" s="225"/>
      <c r="DXF165" s="225"/>
      <c r="DXG165" s="225"/>
      <c r="DXH165" s="225"/>
      <c r="DXI165" s="225"/>
      <c r="DXJ165" s="225"/>
      <c r="DXK165" s="225"/>
      <c r="DXL165" s="225"/>
      <c r="DXM165" s="225"/>
      <c r="DXN165" s="225"/>
      <c r="DXO165" s="225"/>
      <c r="DXP165" s="225"/>
      <c r="DXQ165" s="225"/>
      <c r="DXR165" s="225"/>
      <c r="DXS165" s="225"/>
      <c r="DXT165" s="225"/>
      <c r="DXU165" s="225"/>
      <c r="DXV165" s="225"/>
      <c r="DXW165" s="225"/>
      <c r="DXX165" s="225"/>
      <c r="DXY165" s="225"/>
      <c r="DXZ165" s="225"/>
      <c r="DYA165" s="225"/>
      <c r="DYB165" s="225"/>
      <c r="DYC165" s="225"/>
      <c r="DYD165" s="225"/>
      <c r="DYE165" s="225"/>
      <c r="DYF165" s="225"/>
      <c r="DYG165" s="225"/>
      <c r="DYH165" s="225"/>
      <c r="DYI165" s="225"/>
      <c r="DYJ165" s="225"/>
      <c r="DYK165" s="225"/>
      <c r="DYL165" s="225"/>
      <c r="DYM165" s="225"/>
      <c r="DYN165" s="225"/>
      <c r="DYO165" s="225"/>
      <c r="DYP165" s="225"/>
      <c r="DYQ165" s="225"/>
      <c r="DYR165" s="225"/>
      <c r="DYS165" s="225"/>
      <c r="DYT165" s="225"/>
      <c r="DYU165" s="225"/>
      <c r="DYV165" s="225"/>
      <c r="DYW165" s="225"/>
      <c r="DYX165" s="225"/>
      <c r="DYY165" s="225"/>
      <c r="DYZ165" s="225"/>
      <c r="DZA165" s="225"/>
      <c r="DZB165" s="225"/>
      <c r="DZC165" s="225"/>
      <c r="DZD165" s="225"/>
      <c r="DZE165" s="225"/>
      <c r="DZF165" s="225"/>
      <c r="DZG165" s="225"/>
      <c r="DZH165" s="225"/>
      <c r="DZI165" s="225"/>
      <c r="DZJ165" s="225"/>
      <c r="DZK165" s="225"/>
      <c r="DZL165" s="225"/>
      <c r="DZM165" s="225"/>
      <c r="DZN165" s="225"/>
      <c r="DZO165" s="225"/>
      <c r="DZP165" s="225"/>
      <c r="DZQ165" s="225"/>
      <c r="DZR165" s="225"/>
      <c r="DZS165" s="225"/>
      <c r="DZT165" s="225"/>
      <c r="DZU165" s="225"/>
      <c r="DZV165" s="225"/>
      <c r="DZW165" s="225"/>
      <c r="DZX165" s="225"/>
      <c r="DZY165" s="225"/>
      <c r="DZZ165" s="225"/>
      <c r="EAA165" s="225"/>
      <c r="EAB165" s="225"/>
      <c r="EAC165" s="225"/>
      <c r="EAD165" s="225"/>
      <c r="EAE165" s="225"/>
      <c r="EAF165" s="225"/>
      <c r="EAG165" s="225"/>
      <c r="EAH165" s="225"/>
      <c r="EAI165" s="225"/>
      <c r="EAJ165" s="225"/>
      <c r="EAK165" s="225"/>
      <c r="EAL165" s="225"/>
      <c r="EAM165" s="225"/>
      <c r="EAN165" s="225"/>
      <c r="EAO165" s="225"/>
      <c r="EAP165" s="225"/>
      <c r="EAQ165" s="225"/>
      <c r="EAR165" s="225"/>
      <c r="EAS165" s="225"/>
      <c r="EAT165" s="225"/>
      <c r="EAU165" s="225"/>
      <c r="EAV165" s="225"/>
      <c r="EAW165" s="225"/>
      <c r="EAX165" s="225"/>
      <c r="EAY165" s="225"/>
      <c r="EAZ165" s="225"/>
      <c r="EBA165" s="225"/>
      <c r="EBB165" s="225"/>
      <c r="EBC165" s="225"/>
      <c r="EBD165" s="225"/>
      <c r="EBE165" s="225"/>
      <c r="EBF165" s="225"/>
      <c r="EBG165" s="225"/>
      <c r="EBH165" s="225"/>
      <c r="EBI165" s="225"/>
      <c r="EBJ165" s="225"/>
      <c r="EBK165" s="225"/>
      <c r="EBL165" s="225"/>
      <c r="EBM165" s="225"/>
      <c r="EBN165" s="225"/>
      <c r="EBO165" s="225"/>
      <c r="EBP165" s="225"/>
      <c r="EBQ165" s="225"/>
      <c r="EBR165" s="225"/>
      <c r="EBS165" s="225"/>
      <c r="EBT165" s="225"/>
      <c r="EBU165" s="225"/>
      <c r="EBV165" s="225"/>
      <c r="EBW165" s="225"/>
      <c r="EBX165" s="225"/>
      <c r="EBY165" s="225"/>
      <c r="EBZ165" s="225"/>
      <c r="ECA165" s="225"/>
      <c r="ECB165" s="225"/>
      <c r="ECC165" s="225"/>
      <c r="ECD165" s="225"/>
      <c r="ECE165" s="225"/>
      <c r="ECF165" s="225"/>
      <c r="ECG165" s="225"/>
      <c r="ECH165" s="225"/>
      <c r="ECI165" s="225"/>
      <c r="ECJ165" s="225"/>
      <c r="ECK165" s="225"/>
      <c r="ECL165" s="225"/>
      <c r="ECM165" s="225"/>
      <c r="ECN165" s="225"/>
      <c r="ECO165" s="225"/>
      <c r="ECP165" s="225"/>
      <c r="ECQ165" s="225"/>
      <c r="ECR165" s="225"/>
      <c r="ECS165" s="225"/>
      <c r="ECT165" s="225"/>
      <c r="ECU165" s="225"/>
      <c r="ECV165" s="225"/>
      <c r="ECW165" s="225"/>
      <c r="ECX165" s="225"/>
      <c r="ECY165" s="225"/>
      <c r="ECZ165" s="225"/>
      <c r="EDA165" s="225"/>
      <c r="EDB165" s="225"/>
      <c r="EDC165" s="225"/>
      <c r="EDD165" s="225"/>
      <c r="EDE165" s="225"/>
      <c r="EDF165" s="225"/>
      <c r="EDG165" s="225"/>
      <c r="EDH165" s="225"/>
      <c r="EDI165" s="225"/>
      <c r="EDJ165" s="225"/>
      <c r="EDK165" s="225"/>
      <c r="EDL165" s="225"/>
      <c r="EDM165" s="225"/>
      <c r="EDN165" s="225"/>
      <c r="EDO165" s="225"/>
      <c r="EDP165" s="225"/>
      <c r="EDQ165" s="225"/>
      <c r="EDR165" s="225"/>
      <c r="EDS165" s="225"/>
      <c r="EDT165" s="225"/>
      <c r="EDU165" s="225"/>
      <c r="EDV165" s="225"/>
      <c r="EDW165" s="225"/>
      <c r="EDX165" s="225"/>
      <c r="EDY165" s="225"/>
      <c r="EDZ165" s="225"/>
      <c r="EEA165" s="225"/>
      <c r="EEB165" s="225"/>
      <c r="EEC165" s="225"/>
      <c r="EED165" s="225"/>
      <c r="EEE165" s="225"/>
      <c r="EEF165" s="225"/>
      <c r="EEG165" s="225"/>
      <c r="EEH165" s="225"/>
      <c r="EEI165" s="225"/>
      <c r="EEJ165" s="225"/>
      <c r="EEK165" s="225"/>
      <c r="EEL165" s="225"/>
      <c r="EEM165" s="225"/>
      <c r="EEN165" s="225"/>
      <c r="EEO165" s="225"/>
      <c r="EEP165" s="225"/>
      <c r="EEQ165" s="225"/>
      <c r="EER165" s="225"/>
      <c r="EES165" s="225"/>
      <c r="EET165" s="225"/>
      <c r="EEU165" s="225"/>
      <c r="EEV165" s="225"/>
      <c r="EEW165" s="225"/>
      <c r="EEX165" s="225"/>
      <c r="EEY165" s="225"/>
      <c r="EEZ165" s="225"/>
      <c r="EFA165" s="225"/>
      <c r="EFB165" s="225"/>
      <c r="EFC165" s="225"/>
      <c r="EFD165" s="225"/>
      <c r="EFE165" s="225"/>
      <c r="EFF165" s="225"/>
      <c r="EFG165" s="225"/>
      <c r="EFH165" s="225"/>
      <c r="EFI165" s="225"/>
      <c r="EFJ165" s="225"/>
      <c r="EFK165" s="225"/>
      <c r="EFL165" s="225"/>
      <c r="EFM165" s="225"/>
      <c r="EFN165" s="225"/>
      <c r="EFO165" s="225"/>
      <c r="EFP165" s="225"/>
      <c r="EFQ165" s="225"/>
      <c r="EFR165" s="225"/>
      <c r="EFS165" s="225"/>
      <c r="EFT165" s="225"/>
      <c r="EFU165" s="225"/>
      <c r="EFV165" s="225"/>
      <c r="EFW165" s="225"/>
      <c r="EFX165" s="225"/>
      <c r="EFY165" s="225"/>
      <c r="EFZ165" s="225"/>
      <c r="EGA165" s="225"/>
      <c r="EGB165" s="225"/>
      <c r="EGC165" s="225"/>
      <c r="EGD165" s="225"/>
      <c r="EGE165" s="225"/>
      <c r="EGF165" s="225"/>
      <c r="EGG165" s="225"/>
      <c r="EGH165" s="225"/>
      <c r="EGI165" s="225"/>
      <c r="EGJ165" s="225"/>
      <c r="EGK165" s="225"/>
      <c r="EGL165" s="225"/>
      <c r="EGM165" s="225"/>
      <c r="EGN165" s="225"/>
      <c r="EGO165" s="225"/>
      <c r="EGP165" s="225"/>
      <c r="EGQ165" s="225"/>
      <c r="EGR165" s="225"/>
      <c r="EGS165" s="225"/>
      <c r="EGT165" s="225"/>
      <c r="EGU165" s="225"/>
      <c r="EGV165" s="225"/>
      <c r="EGW165" s="225"/>
      <c r="EGX165" s="225"/>
      <c r="EGY165" s="225"/>
      <c r="EGZ165" s="225"/>
      <c r="EHA165" s="225"/>
      <c r="EHB165" s="225"/>
      <c r="EHC165" s="225"/>
      <c r="EHD165" s="225"/>
      <c r="EHE165" s="225"/>
      <c r="EHF165" s="225"/>
      <c r="EHG165" s="225"/>
      <c r="EHH165" s="225"/>
      <c r="EHI165" s="225"/>
      <c r="EHJ165" s="225"/>
      <c r="EHK165" s="225"/>
      <c r="EHL165" s="225"/>
      <c r="EHM165" s="225"/>
      <c r="EHN165" s="225"/>
      <c r="EHO165" s="225"/>
      <c r="EHP165" s="225"/>
      <c r="EHQ165" s="225"/>
      <c r="EHR165" s="225"/>
      <c r="EHS165" s="225"/>
      <c r="EHT165" s="225"/>
      <c r="EHU165" s="225"/>
      <c r="EHV165" s="225"/>
      <c r="EHW165" s="225"/>
      <c r="EHX165" s="225"/>
      <c r="EHY165" s="225"/>
      <c r="EHZ165" s="225"/>
      <c r="EIA165" s="225"/>
      <c r="EIB165" s="225"/>
      <c r="EIC165" s="225"/>
      <c r="EID165" s="225"/>
      <c r="EIE165" s="225"/>
      <c r="EIF165" s="225"/>
      <c r="EIG165" s="225"/>
      <c r="EIH165" s="225"/>
      <c r="EII165" s="225"/>
      <c r="EIJ165" s="225"/>
      <c r="EIK165" s="225"/>
      <c r="EIL165" s="225"/>
      <c r="EIM165" s="225"/>
      <c r="EIN165" s="225"/>
      <c r="EIO165" s="225"/>
      <c r="EIP165" s="225"/>
      <c r="EIQ165" s="225"/>
      <c r="EIR165" s="225"/>
      <c r="EIS165" s="225"/>
      <c r="EIT165" s="225"/>
      <c r="EIU165" s="225"/>
      <c r="EIV165" s="225"/>
      <c r="EIW165" s="225"/>
      <c r="EIX165" s="225"/>
      <c r="EIY165" s="225"/>
      <c r="EIZ165" s="225"/>
      <c r="EJA165" s="225"/>
      <c r="EJB165" s="225"/>
      <c r="EJC165" s="225"/>
      <c r="EJD165" s="225"/>
      <c r="EJE165" s="225"/>
      <c r="EJF165" s="225"/>
      <c r="EJG165" s="225"/>
      <c r="EJH165" s="225"/>
      <c r="EJI165" s="225"/>
      <c r="EJJ165" s="225"/>
      <c r="EJK165" s="225"/>
      <c r="EJL165" s="225"/>
      <c r="EJM165" s="225"/>
      <c r="EJN165" s="225"/>
      <c r="EJO165" s="225"/>
      <c r="EJP165" s="225"/>
      <c r="EJQ165" s="225"/>
      <c r="EJR165" s="225"/>
      <c r="EJS165" s="225"/>
      <c r="EJT165" s="225"/>
      <c r="EJU165" s="225"/>
      <c r="EJV165" s="225"/>
      <c r="EJW165" s="225"/>
      <c r="EJX165" s="225"/>
      <c r="EJY165" s="225"/>
      <c r="EJZ165" s="225"/>
      <c r="EKA165" s="225"/>
      <c r="EKB165" s="225"/>
      <c r="EKC165" s="225"/>
      <c r="EKD165" s="225"/>
      <c r="EKE165" s="225"/>
      <c r="EKF165" s="225"/>
      <c r="EKG165" s="225"/>
      <c r="EKH165" s="225"/>
      <c r="EKI165" s="225"/>
      <c r="EKJ165" s="225"/>
      <c r="EKK165" s="225"/>
      <c r="EKL165" s="225"/>
      <c r="EKM165" s="225"/>
      <c r="EKN165" s="225"/>
      <c r="EKO165" s="225"/>
      <c r="EKP165" s="225"/>
      <c r="EKQ165" s="225"/>
      <c r="EKR165" s="225"/>
      <c r="EKS165" s="225"/>
      <c r="EKT165" s="225"/>
      <c r="EKU165" s="225"/>
      <c r="EKV165" s="225"/>
      <c r="EKW165" s="225"/>
      <c r="EKX165" s="225"/>
      <c r="EKY165" s="225"/>
      <c r="EKZ165" s="225"/>
      <c r="ELA165" s="225"/>
      <c r="ELB165" s="225"/>
      <c r="ELC165" s="225"/>
      <c r="ELD165" s="225"/>
      <c r="ELE165" s="225"/>
      <c r="ELF165" s="225"/>
      <c r="ELG165" s="225"/>
      <c r="ELH165" s="225"/>
      <c r="ELI165" s="225"/>
      <c r="ELJ165" s="225"/>
      <c r="ELK165" s="225"/>
      <c r="ELL165" s="225"/>
      <c r="ELM165" s="225"/>
      <c r="ELN165" s="225"/>
      <c r="ELO165" s="225"/>
      <c r="ELP165" s="225"/>
      <c r="ELQ165" s="225"/>
      <c r="ELR165" s="225"/>
      <c r="ELS165" s="225"/>
      <c r="ELT165" s="225"/>
      <c r="ELU165" s="225"/>
      <c r="ELV165" s="225"/>
      <c r="ELW165" s="225"/>
      <c r="ELX165" s="225"/>
      <c r="ELY165" s="225"/>
      <c r="ELZ165" s="225"/>
      <c r="EMA165" s="225"/>
      <c r="EMB165" s="225"/>
      <c r="EMC165" s="225"/>
      <c r="EMD165" s="225"/>
      <c r="EME165" s="225"/>
      <c r="EMF165" s="225"/>
      <c r="EMG165" s="225"/>
      <c r="EMH165" s="225"/>
      <c r="EMI165" s="225"/>
      <c r="EMJ165" s="225"/>
      <c r="EMK165" s="225"/>
      <c r="EML165" s="225"/>
      <c r="EMM165" s="225"/>
      <c r="EMN165" s="225"/>
      <c r="EMO165" s="225"/>
      <c r="EMP165" s="225"/>
      <c r="EMQ165" s="225"/>
      <c r="EMR165" s="225"/>
      <c r="EMS165" s="225"/>
      <c r="EMT165" s="225"/>
      <c r="EMU165" s="225"/>
      <c r="EMV165" s="225"/>
      <c r="EMW165" s="225"/>
      <c r="EMX165" s="225"/>
      <c r="EMY165" s="225"/>
      <c r="EMZ165" s="225"/>
      <c r="ENA165" s="225"/>
      <c r="ENB165" s="225"/>
      <c r="ENC165" s="225"/>
      <c r="END165" s="225"/>
      <c r="ENE165" s="225"/>
      <c r="ENF165" s="225"/>
      <c r="ENG165" s="225"/>
      <c r="ENH165" s="225"/>
      <c r="ENI165" s="225"/>
      <c r="ENJ165" s="225"/>
      <c r="ENK165" s="225"/>
      <c r="ENL165" s="225"/>
      <c r="ENM165" s="225"/>
      <c r="ENN165" s="225"/>
      <c r="ENO165" s="225"/>
      <c r="ENP165" s="225"/>
      <c r="ENQ165" s="225"/>
      <c r="ENR165" s="225"/>
      <c r="ENS165" s="225"/>
      <c r="ENT165" s="225"/>
      <c r="ENU165" s="225"/>
      <c r="ENV165" s="225"/>
      <c r="ENW165" s="225"/>
      <c r="ENX165" s="225"/>
      <c r="ENY165" s="225"/>
      <c r="ENZ165" s="225"/>
      <c r="EOA165" s="225"/>
      <c r="EOB165" s="225"/>
      <c r="EOC165" s="225"/>
      <c r="EOD165" s="225"/>
      <c r="EOE165" s="225"/>
      <c r="EOF165" s="225"/>
      <c r="EOG165" s="225"/>
      <c r="EOH165" s="225"/>
      <c r="EOI165" s="225"/>
      <c r="EOJ165" s="225"/>
      <c r="EOK165" s="225"/>
      <c r="EOL165" s="225"/>
      <c r="EOM165" s="225"/>
      <c r="EON165" s="225"/>
      <c r="EOO165" s="225"/>
      <c r="EOP165" s="225"/>
      <c r="EOQ165" s="225"/>
      <c r="EOR165" s="225"/>
      <c r="EOS165" s="225"/>
      <c r="EOT165" s="225"/>
      <c r="EOU165" s="225"/>
      <c r="EOV165" s="225"/>
      <c r="EOW165" s="225"/>
      <c r="EOX165" s="225"/>
      <c r="EOY165" s="225"/>
      <c r="EOZ165" s="225"/>
      <c r="EPA165" s="225"/>
      <c r="EPB165" s="225"/>
      <c r="EPC165" s="225"/>
      <c r="EPD165" s="225"/>
      <c r="EPE165" s="225"/>
      <c r="EPF165" s="225"/>
      <c r="EPG165" s="225"/>
      <c r="EPH165" s="225"/>
      <c r="EPI165" s="225"/>
      <c r="EPJ165" s="225"/>
      <c r="EPK165" s="225"/>
      <c r="EPL165" s="225"/>
      <c r="EPM165" s="225"/>
      <c r="EPN165" s="225"/>
      <c r="EPO165" s="225"/>
      <c r="EPP165" s="225"/>
      <c r="EPQ165" s="225"/>
      <c r="EPR165" s="225"/>
      <c r="EPS165" s="225"/>
      <c r="EPT165" s="225"/>
      <c r="EPU165" s="225"/>
      <c r="EPV165" s="225"/>
      <c r="EPW165" s="225"/>
      <c r="EPX165" s="225"/>
      <c r="EPY165" s="225"/>
      <c r="EPZ165" s="225"/>
      <c r="EQA165" s="225"/>
      <c r="EQB165" s="225"/>
      <c r="EQC165" s="225"/>
      <c r="EQD165" s="225"/>
      <c r="EQE165" s="225"/>
      <c r="EQF165" s="225"/>
      <c r="EQG165" s="225"/>
      <c r="EQH165" s="225"/>
      <c r="EQI165" s="225"/>
      <c r="EQJ165" s="225"/>
      <c r="EQK165" s="225"/>
      <c r="EQL165" s="225"/>
      <c r="EQM165" s="225"/>
      <c r="EQN165" s="225"/>
      <c r="EQO165" s="225"/>
      <c r="EQP165" s="225"/>
      <c r="EQQ165" s="225"/>
      <c r="EQR165" s="225"/>
      <c r="EQS165" s="225"/>
      <c r="EQT165" s="225"/>
      <c r="EQU165" s="225"/>
      <c r="EQV165" s="225"/>
      <c r="EQW165" s="225"/>
      <c r="EQX165" s="225"/>
      <c r="EQY165" s="225"/>
      <c r="EQZ165" s="225"/>
      <c r="ERA165" s="225"/>
      <c r="ERB165" s="225"/>
      <c r="ERC165" s="225"/>
      <c r="ERD165" s="225"/>
      <c r="ERE165" s="225"/>
      <c r="ERF165" s="225"/>
      <c r="ERG165" s="225"/>
      <c r="ERH165" s="225"/>
      <c r="ERI165" s="225"/>
      <c r="ERJ165" s="225"/>
      <c r="ERK165" s="225"/>
      <c r="ERL165" s="225"/>
      <c r="ERM165" s="225"/>
      <c r="ERN165" s="225"/>
      <c r="ERO165" s="225"/>
      <c r="ERP165" s="225"/>
      <c r="ERQ165" s="225"/>
      <c r="ERR165" s="225"/>
      <c r="ERS165" s="225"/>
      <c r="ERT165" s="225"/>
      <c r="ERU165" s="225"/>
      <c r="ERV165" s="225"/>
      <c r="ERW165" s="225"/>
      <c r="ERX165" s="225"/>
      <c r="ERY165" s="225"/>
      <c r="ERZ165" s="225"/>
      <c r="ESA165" s="225"/>
      <c r="ESB165" s="225"/>
      <c r="ESC165" s="225"/>
      <c r="ESD165" s="225"/>
      <c r="ESE165" s="225"/>
      <c r="ESF165" s="225"/>
      <c r="ESG165" s="225"/>
      <c r="ESH165" s="225"/>
      <c r="ESI165" s="225"/>
      <c r="ESJ165" s="225"/>
      <c r="ESK165" s="225"/>
      <c r="ESL165" s="225"/>
      <c r="ESM165" s="225"/>
      <c r="ESN165" s="225"/>
      <c r="ESO165" s="225"/>
      <c r="ESP165" s="225"/>
      <c r="ESQ165" s="225"/>
      <c r="ESR165" s="225"/>
      <c r="ESS165" s="225"/>
      <c r="EST165" s="225"/>
      <c r="ESU165" s="225"/>
      <c r="ESV165" s="225"/>
      <c r="ESW165" s="225"/>
      <c r="ESX165" s="225"/>
      <c r="ESY165" s="225"/>
      <c r="ESZ165" s="225"/>
      <c r="ETA165" s="225"/>
      <c r="ETB165" s="225"/>
      <c r="ETC165" s="225"/>
      <c r="ETD165" s="225"/>
      <c r="ETE165" s="225"/>
      <c r="ETF165" s="225"/>
      <c r="ETG165" s="225"/>
      <c r="ETH165" s="225"/>
      <c r="ETI165" s="225"/>
      <c r="ETJ165" s="225"/>
      <c r="ETK165" s="225"/>
      <c r="ETL165" s="225"/>
      <c r="ETM165" s="225"/>
      <c r="ETN165" s="225"/>
      <c r="ETO165" s="225"/>
      <c r="ETP165" s="225"/>
      <c r="ETQ165" s="225"/>
      <c r="ETR165" s="225"/>
      <c r="ETS165" s="225"/>
      <c r="ETT165" s="225"/>
      <c r="ETU165" s="225"/>
      <c r="ETV165" s="225"/>
      <c r="ETW165" s="225"/>
      <c r="ETX165" s="225"/>
      <c r="ETY165" s="225"/>
      <c r="ETZ165" s="225"/>
      <c r="EUA165" s="225"/>
      <c r="EUB165" s="225"/>
      <c r="EUC165" s="225"/>
      <c r="EUD165" s="225"/>
      <c r="EUE165" s="225"/>
      <c r="EUF165" s="225"/>
      <c r="EUG165" s="225"/>
      <c r="EUH165" s="225"/>
      <c r="EUI165" s="225"/>
      <c r="EUJ165" s="225"/>
      <c r="EUK165" s="225"/>
      <c r="EUL165" s="225"/>
      <c r="EUM165" s="225"/>
      <c r="EUN165" s="225"/>
      <c r="EUO165" s="225"/>
      <c r="EUP165" s="225"/>
      <c r="EUQ165" s="225"/>
      <c r="EUR165" s="225"/>
      <c r="EUS165" s="225"/>
      <c r="EUT165" s="225"/>
      <c r="EUU165" s="225"/>
      <c r="EUV165" s="225"/>
      <c r="EUW165" s="225"/>
      <c r="EUX165" s="225"/>
      <c r="EUY165" s="225"/>
      <c r="EUZ165" s="225"/>
      <c r="EVA165" s="225"/>
      <c r="EVB165" s="225"/>
      <c r="EVC165" s="225"/>
      <c r="EVD165" s="225"/>
      <c r="EVE165" s="225"/>
      <c r="EVF165" s="225"/>
      <c r="EVG165" s="225"/>
      <c r="EVH165" s="225"/>
      <c r="EVI165" s="225"/>
      <c r="EVJ165" s="225"/>
      <c r="EVK165" s="225"/>
      <c r="EVL165" s="225"/>
      <c r="EVM165" s="225"/>
      <c r="EVN165" s="225"/>
      <c r="EVO165" s="225"/>
      <c r="EVP165" s="225"/>
      <c r="EVQ165" s="225"/>
      <c r="EVR165" s="225"/>
      <c r="EVS165" s="225"/>
      <c r="EVT165" s="225"/>
      <c r="EVU165" s="225"/>
      <c r="EVV165" s="225"/>
      <c r="EVW165" s="225"/>
      <c r="EVX165" s="225"/>
      <c r="EVY165" s="225"/>
      <c r="EVZ165" s="225"/>
      <c r="EWA165" s="225"/>
      <c r="EWB165" s="225"/>
      <c r="EWC165" s="225"/>
      <c r="EWD165" s="225"/>
      <c r="EWE165" s="225"/>
      <c r="EWF165" s="225"/>
      <c r="EWG165" s="225"/>
      <c r="EWH165" s="225"/>
      <c r="EWI165" s="225"/>
      <c r="EWJ165" s="225"/>
      <c r="EWK165" s="225"/>
      <c r="EWL165" s="225"/>
      <c r="EWM165" s="225"/>
      <c r="EWN165" s="225"/>
      <c r="EWO165" s="225"/>
      <c r="EWP165" s="225"/>
      <c r="EWQ165" s="225"/>
      <c r="EWR165" s="225"/>
      <c r="EWS165" s="225"/>
      <c r="EWT165" s="225"/>
      <c r="EWU165" s="225"/>
      <c r="EWV165" s="225"/>
      <c r="EWW165" s="225"/>
      <c r="EWX165" s="225"/>
      <c r="EWY165" s="225"/>
      <c r="EWZ165" s="225"/>
      <c r="EXA165" s="225"/>
      <c r="EXB165" s="225"/>
      <c r="EXC165" s="225"/>
      <c r="EXD165" s="225"/>
      <c r="EXE165" s="225"/>
      <c r="EXF165" s="225"/>
      <c r="EXG165" s="225"/>
      <c r="EXH165" s="225"/>
      <c r="EXI165" s="225"/>
      <c r="EXJ165" s="225"/>
      <c r="EXK165" s="225"/>
      <c r="EXL165" s="225"/>
      <c r="EXM165" s="225"/>
      <c r="EXN165" s="225"/>
      <c r="EXO165" s="225"/>
      <c r="EXP165" s="225"/>
      <c r="EXQ165" s="225"/>
      <c r="EXR165" s="225"/>
      <c r="EXS165" s="225"/>
      <c r="EXT165" s="225"/>
      <c r="EXU165" s="225"/>
      <c r="EXV165" s="225"/>
      <c r="EXW165" s="225"/>
      <c r="EXX165" s="225"/>
      <c r="EXY165" s="225"/>
      <c r="EXZ165" s="225"/>
      <c r="EYA165" s="225"/>
      <c r="EYB165" s="225"/>
      <c r="EYC165" s="225"/>
      <c r="EYD165" s="225"/>
      <c r="EYE165" s="225"/>
      <c r="EYF165" s="225"/>
      <c r="EYG165" s="225"/>
      <c r="EYH165" s="225"/>
      <c r="EYI165" s="225"/>
      <c r="EYJ165" s="225"/>
      <c r="EYK165" s="225"/>
      <c r="EYL165" s="225"/>
      <c r="EYM165" s="225"/>
      <c r="EYN165" s="225"/>
      <c r="EYO165" s="225"/>
      <c r="EYP165" s="225"/>
      <c r="EYQ165" s="225"/>
      <c r="EYR165" s="225"/>
      <c r="EYS165" s="225"/>
      <c r="EYT165" s="225"/>
      <c r="EYU165" s="225"/>
      <c r="EYV165" s="225"/>
      <c r="EYW165" s="225"/>
      <c r="EYX165" s="225"/>
      <c r="EYY165" s="225"/>
      <c r="EYZ165" s="225"/>
      <c r="EZA165" s="225"/>
      <c r="EZB165" s="225"/>
      <c r="EZC165" s="225"/>
      <c r="EZD165" s="225"/>
      <c r="EZE165" s="225"/>
      <c r="EZF165" s="225"/>
      <c r="EZG165" s="225"/>
      <c r="EZH165" s="225"/>
      <c r="EZI165" s="225"/>
      <c r="EZJ165" s="225"/>
      <c r="EZK165" s="225"/>
      <c r="EZL165" s="225"/>
      <c r="EZM165" s="225"/>
      <c r="EZN165" s="225"/>
      <c r="EZO165" s="225"/>
      <c r="EZP165" s="225"/>
      <c r="EZQ165" s="225"/>
      <c r="EZR165" s="225"/>
      <c r="EZS165" s="225"/>
      <c r="EZT165" s="225"/>
      <c r="EZU165" s="225"/>
      <c r="EZV165" s="225"/>
      <c r="EZW165" s="225"/>
      <c r="EZX165" s="225"/>
      <c r="EZY165" s="225"/>
      <c r="EZZ165" s="225"/>
      <c r="FAA165" s="225"/>
      <c r="FAB165" s="225"/>
      <c r="FAC165" s="225"/>
      <c r="FAD165" s="225"/>
      <c r="FAE165" s="225"/>
      <c r="FAF165" s="225"/>
      <c r="FAG165" s="225"/>
      <c r="FAH165" s="225"/>
      <c r="FAI165" s="225"/>
      <c r="FAJ165" s="225"/>
      <c r="FAK165" s="225"/>
      <c r="FAL165" s="225"/>
      <c r="FAM165" s="225"/>
      <c r="FAN165" s="225"/>
      <c r="FAO165" s="225"/>
      <c r="FAP165" s="225"/>
      <c r="FAQ165" s="225"/>
      <c r="FAR165" s="225"/>
      <c r="FAS165" s="225"/>
      <c r="FAT165" s="225"/>
      <c r="FAU165" s="225"/>
      <c r="FAV165" s="225"/>
      <c r="FAW165" s="225"/>
      <c r="FAX165" s="225"/>
      <c r="FAY165" s="225"/>
      <c r="FAZ165" s="225"/>
      <c r="FBA165" s="225"/>
      <c r="FBB165" s="225"/>
      <c r="FBC165" s="225"/>
      <c r="FBD165" s="225"/>
      <c r="FBE165" s="225"/>
      <c r="FBF165" s="225"/>
      <c r="FBG165" s="225"/>
      <c r="FBH165" s="225"/>
      <c r="FBI165" s="225"/>
      <c r="FBJ165" s="225"/>
      <c r="FBK165" s="225"/>
      <c r="FBL165" s="225"/>
      <c r="FBM165" s="225"/>
      <c r="FBN165" s="225"/>
      <c r="FBO165" s="225"/>
      <c r="FBP165" s="225"/>
      <c r="FBQ165" s="225"/>
      <c r="FBR165" s="225"/>
      <c r="FBS165" s="225"/>
      <c r="FBT165" s="225"/>
      <c r="FBU165" s="225"/>
      <c r="FBV165" s="225"/>
      <c r="FBW165" s="225"/>
      <c r="FBX165" s="225"/>
      <c r="FBY165" s="225"/>
      <c r="FBZ165" s="225"/>
      <c r="FCA165" s="225"/>
      <c r="FCB165" s="225"/>
      <c r="FCC165" s="225"/>
      <c r="FCD165" s="225"/>
      <c r="FCE165" s="225"/>
      <c r="FCF165" s="225"/>
      <c r="FCG165" s="225"/>
      <c r="FCH165" s="225"/>
      <c r="FCI165" s="225"/>
      <c r="FCJ165" s="225"/>
      <c r="FCK165" s="225"/>
      <c r="FCL165" s="225"/>
      <c r="FCM165" s="225"/>
      <c r="FCN165" s="225"/>
      <c r="FCO165" s="225"/>
      <c r="FCP165" s="225"/>
      <c r="FCQ165" s="225"/>
      <c r="FCR165" s="225"/>
      <c r="FCS165" s="225"/>
      <c r="FCT165" s="225"/>
      <c r="FCU165" s="225"/>
      <c r="FCV165" s="225"/>
      <c r="FCW165" s="225"/>
      <c r="FCX165" s="225"/>
      <c r="FCY165" s="225"/>
      <c r="FCZ165" s="225"/>
      <c r="FDA165" s="225"/>
      <c r="FDB165" s="225"/>
      <c r="FDC165" s="225"/>
      <c r="FDD165" s="225"/>
      <c r="FDE165" s="225"/>
      <c r="FDF165" s="225"/>
      <c r="FDG165" s="225"/>
      <c r="FDH165" s="225"/>
      <c r="FDI165" s="225"/>
      <c r="FDJ165" s="225"/>
      <c r="FDK165" s="225"/>
      <c r="FDL165" s="225"/>
      <c r="FDM165" s="225"/>
      <c r="FDN165" s="225"/>
      <c r="FDO165" s="225"/>
      <c r="FDP165" s="225"/>
      <c r="FDQ165" s="225"/>
      <c r="FDR165" s="225"/>
      <c r="FDS165" s="225"/>
      <c r="FDT165" s="225"/>
      <c r="FDU165" s="225"/>
      <c r="FDV165" s="225"/>
      <c r="FDW165" s="225"/>
      <c r="FDX165" s="225"/>
      <c r="FDY165" s="225"/>
      <c r="FDZ165" s="225"/>
      <c r="FEA165" s="225"/>
      <c r="FEB165" s="225"/>
      <c r="FEC165" s="225"/>
      <c r="FED165" s="225"/>
      <c r="FEE165" s="225"/>
      <c r="FEF165" s="225"/>
      <c r="FEG165" s="225"/>
      <c r="FEH165" s="225"/>
      <c r="FEI165" s="225"/>
      <c r="FEJ165" s="225"/>
      <c r="FEK165" s="225"/>
      <c r="FEL165" s="225"/>
      <c r="FEM165" s="225"/>
      <c r="FEN165" s="225"/>
      <c r="FEO165" s="225"/>
      <c r="FEP165" s="225"/>
      <c r="FEQ165" s="225"/>
      <c r="FER165" s="225"/>
      <c r="FES165" s="225"/>
      <c r="FET165" s="225"/>
      <c r="FEU165" s="225"/>
      <c r="FEV165" s="225"/>
      <c r="FEW165" s="225"/>
      <c r="FEX165" s="225"/>
      <c r="FEY165" s="225"/>
      <c r="FEZ165" s="225"/>
      <c r="FFA165" s="225"/>
      <c r="FFB165" s="225"/>
      <c r="FFC165" s="225"/>
      <c r="FFD165" s="225"/>
      <c r="FFE165" s="225"/>
      <c r="FFF165" s="225"/>
      <c r="FFG165" s="225"/>
      <c r="FFH165" s="225"/>
      <c r="FFI165" s="225"/>
      <c r="FFJ165" s="225"/>
      <c r="FFK165" s="225"/>
      <c r="FFL165" s="225"/>
      <c r="FFM165" s="225"/>
      <c r="FFN165" s="225"/>
      <c r="FFO165" s="225"/>
      <c r="FFP165" s="225"/>
      <c r="FFQ165" s="225"/>
      <c r="FFR165" s="225"/>
      <c r="FFS165" s="225"/>
      <c r="FFT165" s="225"/>
      <c r="FFU165" s="225"/>
      <c r="FFV165" s="225"/>
      <c r="FFW165" s="225"/>
      <c r="FFX165" s="225"/>
      <c r="FFY165" s="225"/>
      <c r="FFZ165" s="225"/>
      <c r="FGA165" s="225"/>
      <c r="FGB165" s="225"/>
      <c r="FGC165" s="225"/>
      <c r="FGD165" s="225"/>
      <c r="FGE165" s="225"/>
      <c r="FGF165" s="225"/>
      <c r="FGG165" s="225"/>
      <c r="FGH165" s="225"/>
      <c r="FGI165" s="225"/>
      <c r="FGJ165" s="225"/>
      <c r="FGK165" s="225"/>
      <c r="FGL165" s="225"/>
      <c r="FGM165" s="225"/>
      <c r="FGN165" s="225"/>
      <c r="FGO165" s="225"/>
      <c r="FGP165" s="225"/>
      <c r="FGQ165" s="225"/>
      <c r="FGR165" s="225"/>
      <c r="FGS165" s="225"/>
      <c r="FGT165" s="225"/>
      <c r="FGU165" s="225"/>
      <c r="FGV165" s="225"/>
      <c r="FGW165" s="225"/>
      <c r="FGX165" s="225"/>
      <c r="FGY165" s="225"/>
      <c r="FGZ165" s="225"/>
      <c r="FHA165" s="225"/>
      <c r="FHB165" s="225"/>
      <c r="FHC165" s="225"/>
      <c r="FHD165" s="225"/>
      <c r="FHE165" s="225"/>
      <c r="FHF165" s="225"/>
      <c r="FHG165" s="225"/>
      <c r="FHH165" s="225"/>
      <c r="FHI165" s="225"/>
      <c r="FHJ165" s="225"/>
      <c r="FHK165" s="225"/>
      <c r="FHL165" s="225"/>
      <c r="FHM165" s="225"/>
      <c r="FHN165" s="225"/>
      <c r="FHO165" s="225"/>
      <c r="FHP165" s="225"/>
      <c r="FHQ165" s="225"/>
      <c r="FHR165" s="225"/>
      <c r="FHS165" s="225"/>
      <c r="FHT165" s="225"/>
      <c r="FHU165" s="225"/>
      <c r="FHV165" s="225"/>
      <c r="FHW165" s="225"/>
      <c r="FHX165" s="225"/>
      <c r="FHY165" s="225"/>
      <c r="FHZ165" s="225"/>
      <c r="FIA165" s="225"/>
      <c r="FIB165" s="225"/>
      <c r="FIC165" s="225"/>
      <c r="FID165" s="225"/>
      <c r="FIE165" s="225"/>
      <c r="FIF165" s="225"/>
      <c r="FIG165" s="225"/>
      <c r="FIH165" s="225"/>
      <c r="FII165" s="225"/>
      <c r="FIJ165" s="225"/>
      <c r="FIK165" s="225"/>
      <c r="FIL165" s="225"/>
      <c r="FIM165" s="225"/>
      <c r="FIN165" s="225"/>
      <c r="FIO165" s="225"/>
      <c r="FIP165" s="225"/>
      <c r="FIQ165" s="225"/>
      <c r="FIR165" s="225"/>
      <c r="FIS165" s="225"/>
      <c r="FIT165" s="225"/>
      <c r="FIU165" s="225"/>
      <c r="FIV165" s="225"/>
      <c r="FIW165" s="225"/>
      <c r="FIX165" s="225"/>
      <c r="FIY165" s="225"/>
      <c r="FIZ165" s="225"/>
      <c r="FJA165" s="225"/>
      <c r="FJB165" s="225"/>
      <c r="FJC165" s="225"/>
      <c r="FJD165" s="225"/>
      <c r="FJE165" s="225"/>
      <c r="FJF165" s="225"/>
      <c r="FJG165" s="225"/>
      <c r="FJH165" s="225"/>
      <c r="FJI165" s="225"/>
      <c r="FJJ165" s="225"/>
      <c r="FJK165" s="225"/>
      <c r="FJL165" s="225"/>
      <c r="FJM165" s="225"/>
      <c r="FJN165" s="225"/>
      <c r="FJO165" s="225"/>
      <c r="FJP165" s="225"/>
      <c r="FJQ165" s="225"/>
      <c r="FJR165" s="225"/>
      <c r="FJS165" s="225"/>
      <c r="FJT165" s="225"/>
      <c r="FJU165" s="225"/>
      <c r="FJV165" s="225"/>
      <c r="FJW165" s="225"/>
      <c r="FJX165" s="225"/>
      <c r="FJY165" s="225"/>
      <c r="FJZ165" s="225"/>
      <c r="FKA165" s="225"/>
      <c r="FKB165" s="225"/>
      <c r="FKC165" s="225"/>
      <c r="FKD165" s="225"/>
      <c r="FKE165" s="225"/>
      <c r="FKF165" s="225"/>
      <c r="FKG165" s="225"/>
      <c r="FKH165" s="225"/>
      <c r="FKI165" s="225"/>
      <c r="FKJ165" s="225"/>
      <c r="FKK165" s="225"/>
      <c r="FKL165" s="225"/>
      <c r="FKM165" s="225"/>
      <c r="FKN165" s="225"/>
      <c r="FKO165" s="225"/>
      <c r="FKP165" s="225"/>
      <c r="FKQ165" s="225"/>
      <c r="FKR165" s="225"/>
      <c r="FKS165" s="225"/>
      <c r="FKT165" s="225"/>
      <c r="FKU165" s="225"/>
      <c r="FKV165" s="225"/>
      <c r="FKW165" s="225"/>
      <c r="FKX165" s="225"/>
      <c r="FKY165" s="225"/>
      <c r="FKZ165" s="225"/>
      <c r="FLA165" s="225"/>
      <c r="FLB165" s="225"/>
      <c r="FLC165" s="225"/>
      <c r="FLD165" s="225"/>
      <c r="FLE165" s="225"/>
      <c r="FLF165" s="225"/>
      <c r="FLG165" s="225"/>
      <c r="FLH165" s="225"/>
      <c r="FLI165" s="225"/>
      <c r="FLJ165" s="225"/>
      <c r="FLK165" s="225"/>
      <c r="FLL165" s="225"/>
      <c r="FLM165" s="225"/>
      <c r="FLN165" s="225"/>
      <c r="FLO165" s="225"/>
      <c r="FLP165" s="225"/>
      <c r="FLQ165" s="225"/>
      <c r="FLR165" s="225"/>
      <c r="FLS165" s="225"/>
      <c r="FLT165" s="225"/>
      <c r="FLU165" s="225"/>
      <c r="FLV165" s="225"/>
      <c r="FLW165" s="225"/>
      <c r="FLX165" s="225"/>
      <c r="FLY165" s="225"/>
      <c r="FLZ165" s="225"/>
      <c r="FMA165" s="225"/>
      <c r="FMB165" s="225"/>
      <c r="FMC165" s="225"/>
      <c r="FMD165" s="225"/>
      <c r="FME165" s="225"/>
      <c r="FMF165" s="225"/>
      <c r="FMG165" s="225"/>
      <c r="FMH165" s="225"/>
      <c r="FMI165" s="225"/>
      <c r="FMJ165" s="225"/>
      <c r="FMK165" s="225"/>
      <c r="FML165" s="225"/>
      <c r="FMM165" s="225"/>
      <c r="FMN165" s="225"/>
      <c r="FMO165" s="225"/>
      <c r="FMP165" s="225"/>
      <c r="FMQ165" s="225"/>
      <c r="FMR165" s="225"/>
      <c r="FMS165" s="225"/>
      <c r="FMT165" s="225"/>
      <c r="FMU165" s="225"/>
      <c r="FMV165" s="225"/>
      <c r="FMW165" s="225"/>
      <c r="FMX165" s="225"/>
      <c r="FMY165" s="225"/>
      <c r="FMZ165" s="225"/>
      <c r="FNA165" s="225"/>
      <c r="FNB165" s="225"/>
      <c r="FNC165" s="225"/>
      <c r="FND165" s="225"/>
      <c r="FNE165" s="225"/>
      <c r="FNF165" s="225"/>
      <c r="FNG165" s="225"/>
      <c r="FNH165" s="225"/>
      <c r="FNI165" s="225"/>
      <c r="FNJ165" s="225"/>
      <c r="FNK165" s="225"/>
      <c r="FNL165" s="225"/>
      <c r="FNM165" s="225"/>
      <c r="FNN165" s="225"/>
      <c r="FNO165" s="225"/>
      <c r="FNP165" s="225"/>
      <c r="FNQ165" s="225"/>
      <c r="FNR165" s="225"/>
      <c r="FNS165" s="225"/>
      <c r="FNT165" s="225"/>
      <c r="FNU165" s="225"/>
      <c r="FNV165" s="225"/>
      <c r="FNW165" s="225"/>
      <c r="FNX165" s="225"/>
      <c r="FNY165" s="225"/>
      <c r="FNZ165" s="225"/>
      <c r="FOA165" s="225"/>
      <c r="FOB165" s="225"/>
      <c r="FOC165" s="225"/>
      <c r="FOD165" s="225"/>
      <c r="FOE165" s="225"/>
      <c r="FOF165" s="225"/>
      <c r="FOG165" s="225"/>
      <c r="FOH165" s="225"/>
      <c r="FOI165" s="225"/>
      <c r="FOJ165" s="225"/>
      <c r="FOK165" s="225"/>
      <c r="FOL165" s="225"/>
      <c r="FOM165" s="225"/>
      <c r="FON165" s="225"/>
      <c r="FOO165" s="225"/>
      <c r="FOP165" s="225"/>
      <c r="FOQ165" s="225"/>
      <c r="FOR165" s="225"/>
      <c r="FOS165" s="225"/>
      <c r="FOT165" s="225"/>
      <c r="FOU165" s="225"/>
      <c r="FOV165" s="225"/>
      <c r="FOW165" s="225"/>
      <c r="FOX165" s="225"/>
      <c r="FOY165" s="225"/>
      <c r="FOZ165" s="225"/>
      <c r="FPA165" s="225"/>
      <c r="FPB165" s="225"/>
      <c r="FPC165" s="225"/>
      <c r="FPD165" s="225"/>
      <c r="FPE165" s="225"/>
      <c r="FPF165" s="225"/>
      <c r="FPG165" s="225"/>
      <c r="FPH165" s="225"/>
      <c r="FPI165" s="225"/>
      <c r="FPJ165" s="225"/>
      <c r="FPK165" s="225"/>
      <c r="FPL165" s="225"/>
      <c r="FPM165" s="225"/>
      <c r="FPN165" s="225"/>
      <c r="FPO165" s="225"/>
      <c r="FPP165" s="225"/>
      <c r="FPQ165" s="225"/>
      <c r="FPR165" s="225"/>
      <c r="FPS165" s="225"/>
      <c r="FPT165" s="225"/>
      <c r="FPU165" s="225"/>
      <c r="FPV165" s="225"/>
      <c r="FPW165" s="225"/>
      <c r="FPX165" s="225"/>
      <c r="FPY165" s="225"/>
      <c r="FPZ165" s="225"/>
      <c r="FQA165" s="225"/>
      <c r="FQB165" s="225"/>
      <c r="FQC165" s="225"/>
      <c r="FQD165" s="225"/>
      <c r="FQE165" s="225"/>
      <c r="FQF165" s="225"/>
      <c r="FQG165" s="225"/>
      <c r="FQH165" s="225"/>
      <c r="FQI165" s="225"/>
      <c r="FQJ165" s="225"/>
      <c r="FQK165" s="225"/>
      <c r="FQL165" s="225"/>
      <c r="FQM165" s="225"/>
      <c r="FQN165" s="225"/>
      <c r="FQO165" s="225"/>
      <c r="FQP165" s="225"/>
      <c r="FQQ165" s="225"/>
      <c r="FQR165" s="225"/>
      <c r="FQS165" s="225"/>
      <c r="FQT165" s="225"/>
      <c r="FQU165" s="225"/>
      <c r="FQV165" s="225"/>
      <c r="FQW165" s="225"/>
      <c r="FQX165" s="225"/>
      <c r="FQY165" s="225"/>
      <c r="FQZ165" s="225"/>
      <c r="FRA165" s="225"/>
      <c r="FRB165" s="225"/>
      <c r="FRC165" s="225"/>
      <c r="FRD165" s="225"/>
      <c r="FRE165" s="225"/>
      <c r="FRF165" s="225"/>
      <c r="FRG165" s="225"/>
      <c r="FRH165" s="225"/>
      <c r="FRI165" s="225"/>
      <c r="FRJ165" s="225"/>
      <c r="FRK165" s="225"/>
      <c r="FRL165" s="225"/>
      <c r="FRM165" s="225"/>
      <c r="FRN165" s="225"/>
      <c r="FRO165" s="225"/>
      <c r="FRP165" s="225"/>
      <c r="FRQ165" s="225"/>
      <c r="FRR165" s="225"/>
      <c r="FRS165" s="225"/>
      <c r="FRT165" s="225"/>
      <c r="FRU165" s="225"/>
      <c r="FRV165" s="225"/>
      <c r="FRW165" s="225"/>
      <c r="FRX165" s="225"/>
      <c r="FRY165" s="225"/>
      <c r="FRZ165" s="225"/>
      <c r="FSA165" s="225"/>
      <c r="FSB165" s="225"/>
      <c r="FSC165" s="225"/>
      <c r="FSD165" s="225"/>
      <c r="FSE165" s="225"/>
      <c r="FSF165" s="225"/>
      <c r="FSG165" s="225"/>
      <c r="FSH165" s="225"/>
      <c r="FSI165" s="225"/>
      <c r="FSJ165" s="225"/>
      <c r="FSK165" s="225"/>
      <c r="FSL165" s="225"/>
      <c r="FSM165" s="225"/>
      <c r="FSN165" s="225"/>
      <c r="FSO165" s="225"/>
      <c r="FSP165" s="225"/>
      <c r="FSQ165" s="225"/>
      <c r="FSR165" s="225"/>
      <c r="FSS165" s="225"/>
      <c r="FST165" s="225"/>
      <c r="FSU165" s="225"/>
      <c r="FSV165" s="225"/>
      <c r="FSW165" s="225"/>
      <c r="FSX165" s="225"/>
      <c r="FSY165" s="225"/>
      <c r="FSZ165" s="225"/>
      <c r="FTA165" s="225"/>
      <c r="FTB165" s="225"/>
      <c r="FTC165" s="225"/>
      <c r="FTD165" s="225"/>
      <c r="FTE165" s="225"/>
      <c r="FTF165" s="225"/>
      <c r="FTG165" s="225"/>
      <c r="FTH165" s="225"/>
      <c r="FTI165" s="225"/>
      <c r="FTJ165" s="225"/>
      <c r="FTK165" s="225"/>
      <c r="FTL165" s="225"/>
      <c r="FTM165" s="225"/>
      <c r="FTN165" s="225"/>
      <c r="FTO165" s="225"/>
      <c r="FTP165" s="225"/>
      <c r="FTQ165" s="225"/>
      <c r="FTR165" s="225"/>
      <c r="FTS165" s="225"/>
      <c r="FTT165" s="225"/>
      <c r="FTU165" s="225"/>
      <c r="FTV165" s="225"/>
      <c r="FTW165" s="225"/>
      <c r="FTX165" s="225"/>
      <c r="FTY165" s="225"/>
      <c r="FTZ165" s="225"/>
      <c r="FUA165" s="225"/>
      <c r="FUB165" s="225"/>
      <c r="FUC165" s="225"/>
      <c r="FUD165" s="225"/>
      <c r="FUE165" s="225"/>
      <c r="FUF165" s="225"/>
      <c r="FUG165" s="225"/>
      <c r="FUH165" s="225"/>
      <c r="FUI165" s="225"/>
      <c r="FUJ165" s="225"/>
      <c r="FUK165" s="225"/>
      <c r="FUL165" s="225"/>
      <c r="FUM165" s="225"/>
      <c r="FUN165" s="225"/>
      <c r="FUO165" s="225"/>
      <c r="FUP165" s="225"/>
      <c r="FUQ165" s="225"/>
      <c r="FUR165" s="225"/>
      <c r="FUS165" s="225"/>
      <c r="FUT165" s="225"/>
      <c r="FUU165" s="225"/>
      <c r="FUV165" s="225"/>
      <c r="FUW165" s="225"/>
      <c r="FUX165" s="225"/>
      <c r="FUY165" s="225"/>
      <c r="FUZ165" s="225"/>
      <c r="FVA165" s="225"/>
      <c r="FVB165" s="225"/>
      <c r="FVC165" s="225"/>
      <c r="FVD165" s="225"/>
      <c r="FVE165" s="225"/>
      <c r="FVF165" s="225"/>
      <c r="FVG165" s="225"/>
      <c r="FVH165" s="225"/>
      <c r="FVI165" s="225"/>
      <c r="FVJ165" s="225"/>
      <c r="FVK165" s="225"/>
      <c r="FVL165" s="225"/>
      <c r="FVM165" s="225"/>
      <c r="FVN165" s="225"/>
      <c r="FVO165" s="225"/>
      <c r="FVP165" s="225"/>
      <c r="FVQ165" s="225"/>
      <c r="FVR165" s="225"/>
      <c r="FVS165" s="225"/>
      <c r="FVT165" s="225"/>
      <c r="FVU165" s="225"/>
      <c r="FVV165" s="225"/>
      <c r="FVW165" s="225"/>
      <c r="FVX165" s="225"/>
      <c r="FVY165" s="225"/>
      <c r="FVZ165" s="225"/>
      <c r="FWA165" s="225"/>
      <c r="FWB165" s="225"/>
      <c r="FWC165" s="225"/>
      <c r="FWD165" s="225"/>
      <c r="FWE165" s="225"/>
      <c r="FWF165" s="225"/>
      <c r="FWG165" s="225"/>
      <c r="FWH165" s="225"/>
      <c r="FWI165" s="225"/>
      <c r="FWJ165" s="225"/>
      <c r="FWK165" s="225"/>
      <c r="FWL165" s="225"/>
      <c r="FWM165" s="225"/>
      <c r="FWN165" s="225"/>
      <c r="FWO165" s="225"/>
      <c r="FWP165" s="225"/>
      <c r="FWQ165" s="225"/>
      <c r="FWR165" s="225"/>
      <c r="FWS165" s="225"/>
      <c r="FWT165" s="225"/>
      <c r="FWU165" s="225"/>
      <c r="FWV165" s="225"/>
      <c r="FWW165" s="225"/>
      <c r="FWX165" s="225"/>
      <c r="FWY165" s="225"/>
      <c r="FWZ165" s="225"/>
      <c r="FXA165" s="225"/>
      <c r="FXB165" s="225"/>
      <c r="FXC165" s="225"/>
      <c r="FXD165" s="225"/>
      <c r="FXE165" s="225"/>
      <c r="FXF165" s="225"/>
      <c r="FXG165" s="225"/>
      <c r="FXH165" s="225"/>
      <c r="FXI165" s="225"/>
      <c r="FXJ165" s="225"/>
      <c r="FXK165" s="225"/>
      <c r="FXL165" s="225"/>
      <c r="FXM165" s="225"/>
      <c r="FXN165" s="225"/>
      <c r="FXO165" s="225"/>
      <c r="FXP165" s="225"/>
      <c r="FXQ165" s="225"/>
      <c r="FXR165" s="225"/>
      <c r="FXS165" s="225"/>
      <c r="FXT165" s="225"/>
      <c r="FXU165" s="225"/>
      <c r="FXV165" s="225"/>
      <c r="FXW165" s="225"/>
      <c r="FXX165" s="225"/>
      <c r="FXY165" s="225"/>
      <c r="FXZ165" s="225"/>
      <c r="FYA165" s="225"/>
      <c r="FYB165" s="225"/>
      <c r="FYC165" s="225"/>
      <c r="FYD165" s="225"/>
      <c r="FYE165" s="225"/>
      <c r="FYF165" s="225"/>
      <c r="FYG165" s="225"/>
      <c r="FYH165" s="225"/>
      <c r="FYI165" s="225"/>
      <c r="FYJ165" s="225"/>
      <c r="FYK165" s="225"/>
      <c r="FYL165" s="225"/>
      <c r="FYM165" s="225"/>
      <c r="FYN165" s="225"/>
      <c r="FYO165" s="225"/>
      <c r="FYP165" s="225"/>
      <c r="FYQ165" s="225"/>
      <c r="FYR165" s="225"/>
      <c r="FYS165" s="225"/>
      <c r="FYT165" s="225"/>
      <c r="FYU165" s="225"/>
      <c r="FYV165" s="225"/>
      <c r="FYW165" s="225"/>
      <c r="FYX165" s="225"/>
      <c r="FYY165" s="225"/>
      <c r="FYZ165" s="225"/>
      <c r="FZA165" s="225"/>
      <c r="FZB165" s="225"/>
      <c r="FZC165" s="225"/>
      <c r="FZD165" s="225"/>
      <c r="FZE165" s="225"/>
      <c r="FZF165" s="225"/>
      <c r="FZG165" s="225"/>
      <c r="FZH165" s="225"/>
      <c r="FZI165" s="225"/>
      <c r="FZJ165" s="225"/>
      <c r="FZK165" s="225"/>
      <c r="FZL165" s="225"/>
      <c r="FZM165" s="225"/>
      <c r="FZN165" s="225"/>
      <c r="FZO165" s="225"/>
      <c r="FZP165" s="225"/>
      <c r="FZQ165" s="225"/>
      <c r="FZR165" s="225"/>
      <c r="FZS165" s="225"/>
      <c r="FZT165" s="225"/>
      <c r="FZU165" s="225"/>
      <c r="FZV165" s="225"/>
      <c r="FZW165" s="225"/>
      <c r="FZX165" s="225"/>
      <c r="FZY165" s="225"/>
      <c r="FZZ165" s="225"/>
      <c r="GAA165" s="225"/>
      <c r="GAB165" s="225"/>
      <c r="GAC165" s="225"/>
      <c r="GAD165" s="225"/>
      <c r="GAE165" s="225"/>
      <c r="GAF165" s="225"/>
      <c r="GAG165" s="225"/>
      <c r="GAH165" s="225"/>
      <c r="GAI165" s="225"/>
      <c r="GAJ165" s="225"/>
      <c r="GAK165" s="225"/>
      <c r="GAL165" s="225"/>
      <c r="GAM165" s="225"/>
      <c r="GAN165" s="225"/>
      <c r="GAO165" s="225"/>
      <c r="GAP165" s="225"/>
      <c r="GAQ165" s="225"/>
      <c r="GAR165" s="225"/>
      <c r="GAS165" s="225"/>
      <c r="GAT165" s="225"/>
      <c r="GAU165" s="225"/>
      <c r="GAV165" s="225"/>
      <c r="GAW165" s="225"/>
      <c r="GAX165" s="225"/>
      <c r="GAY165" s="225"/>
      <c r="GAZ165" s="225"/>
      <c r="GBA165" s="225"/>
      <c r="GBB165" s="225"/>
      <c r="GBC165" s="225"/>
      <c r="GBD165" s="225"/>
      <c r="GBE165" s="225"/>
      <c r="GBF165" s="225"/>
      <c r="GBG165" s="225"/>
      <c r="GBH165" s="225"/>
      <c r="GBI165" s="225"/>
      <c r="GBJ165" s="225"/>
      <c r="GBK165" s="225"/>
      <c r="GBL165" s="225"/>
      <c r="GBM165" s="225"/>
      <c r="GBN165" s="225"/>
      <c r="GBO165" s="225"/>
      <c r="GBP165" s="225"/>
      <c r="GBQ165" s="225"/>
      <c r="GBR165" s="225"/>
      <c r="GBS165" s="225"/>
      <c r="GBT165" s="225"/>
      <c r="GBU165" s="225"/>
      <c r="GBV165" s="225"/>
      <c r="GBW165" s="225"/>
      <c r="GBX165" s="225"/>
      <c r="GBY165" s="225"/>
      <c r="GBZ165" s="225"/>
      <c r="GCA165" s="225"/>
      <c r="GCB165" s="225"/>
      <c r="GCC165" s="225"/>
      <c r="GCD165" s="225"/>
      <c r="GCE165" s="225"/>
      <c r="GCF165" s="225"/>
      <c r="GCG165" s="225"/>
      <c r="GCH165" s="225"/>
      <c r="GCI165" s="225"/>
      <c r="GCJ165" s="225"/>
      <c r="GCK165" s="225"/>
      <c r="GCL165" s="225"/>
      <c r="GCM165" s="225"/>
      <c r="GCN165" s="225"/>
      <c r="GCO165" s="225"/>
      <c r="GCP165" s="225"/>
      <c r="GCQ165" s="225"/>
      <c r="GCR165" s="225"/>
      <c r="GCS165" s="225"/>
      <c r="GCT165" s="225"/>
      <c r="GCU165" s="225"/>
      <c r="GCV165" s="225"/>
      <c r="GCW165" s="225"/>
      <c r="GCX165" s="225"/>
      <c r="GCY165" s="225"/>
      <c r="GCZ165" s="225"/>
      <c r="GDA165" s="225"/>
      <c r="GDB165" s="225"/>
      <c r="GDC165" s="225"/>
      <c r="GDD165" s="225"/>
      <c r="GDE165" s="225"/>
      <c r="GDF165" s="225"/>
      <c r="GDG165" s="225"/>
      <c r="GDH165" s="225"/>
      <c r="GDI165" s="225"/>
      <c r="GDJ165" s="225"/>
      <c r="GDK165" s="225"/>
      <c r="GDL165" s="225"/>
      <c r="GDM165" s="225"/>
      <c r="GDN165" s="225"/>
      <c r="GDO165" s="225"/>
      <c r="GDP165" s="225"/>
      <c r="GDQ165" s="225"/>
      <c r="GDR165" s="225"/>
      <c r="GDS165" s="225"/>
      <c r="GDT165" s="225"/>
      <c r="GDU165" s="225"/>
      <c r="GDV165" s="225"/>
      <c r="GDW165" s="225"/>
      <c r="GDX165" s="225"/>
      <c r="GDY165" s="225"/>
      <c r="GDZ165" s="225"/>
      <c r="GEA165" s="225"/>
      <c r="GEB165" s="225"/>
      <c r="GEC165" s="225"/>
      <c r="GED165" s="225"/>
      <c r="GEE165" s="225"/>
      <c r="GEF165" s="225"/>
      <c r="GEG165" s="225"/>
      <c r="GEH165" s="225"/>
      <c r="GEI165" s="225"/>
      <c r="GEJ165" s="225"/>
      <c r="GEK165" s="225"/>
      <c r="GEL165" s="225"/>
      <c r="GEM165" s="225"/>
      <c r="GEN165" s="225"/>
      <c r="GEO165" s="225"/>
      <c r="GEP165" s="225"/>
      <c r="GEQ165" s="225"/>
      <c r="GER165" s="225"/>
      <c r="GES165" s="225"/>
      <c r="GET165" s="225"/>
      <c r="GEU165" s="225"/>
      <c r="GEV165" s="225"/>
      <c r="GEW165" s="225"/>
      <c r="GEX165" s="225"/>
      <c r="GEY165" s="225"/>
      <c r="GEZ165" s="225"/>
      <c r="GFA165" s="225"/>
      <c r="GFB165" s="225"/>
      <c r="GFC165" s="225"/>
      <c r="GFD165" s="225"/>
      <c r="GFE165" s="225"/>
      <c r="GFF165" s="225"/>
      <c r="GFG165" s="225"/>
      <c r="GFH165" s="225"/>
      <c r="GFI165" s="225"/>
      <c r="GFJ165" s="225"/>
      <c r="GFK165" s="225"/>
      <c r="GFL165" s="225"/>
      <c r="GFM165" s="225"/>
      <c r="GFN165" s="225"/>
      <c r="GFO165" s="225"/>
      <c r="GFP165" s="225"/>
      <c r="GFQ165" s="225"/>
      <c r="GFR165" s="225"/>
      <c r="GFS165" s="225"/>
      <c r="GFT165" s="225"/>
      <c r="GFU165" s="225"/>
      <c r="GFV165" s="225"/>
      <c r="GFW165" s="225"/>
      <c r="GFX165" s="225"/>
      <c r="GFY165" s="225"/>
      <c r="GFZ165" s="225"/>
      <c r="GGA165" s="225"/>
      <c r="GGB165" s="225"/>
      <c r="GGC165" s="225"/>
      <c r="GGD165" s="225"/>
      <c r="GGE165" s="225"/>
      <c r="GGF165" s="225"/>
      <c r="GGG165" s="225"/>
      <c r="GGH165" s="225"/>
      <c r="GGI165" s="225"/>
      <c r="GGJ165" s="225"/>
      <c r="GGK165" s="225"/>
      <c r="GGL165" s="225"/>
      <c r="GGM165" s="225"/>
      <c r="GGN165" s="225"/>
      <c r="GGO165" s="225"/>
      <c r="GGP165" s="225"/>
      <c r="GGQ165" s="225"/>
      <c r="GGR165" s="225"/>
      <c r="GGS165" s="225"/>
      <c r="GGT165" s="225"/>
      <c r="GGU165" s="225"/>
      <c r="GGV165" s="225"/>
      <c r="GGW165" s="225"/>
      <c r="GGX165" s="225"/>
      <c r="GGY165" s="225"/>
      <c r="GGZ165" s="225"/>
      <c r="GHA165" s="225"/>
      <c r="GHB165" s="225"/>
      <c r="GHC165" s="225"/>
      <c r="GHD165" s="225"/>
      <c r="GHE165" s="225"/>
      <c r="GHF165" s="225"/>
      <c r="GHG165" s="225"/>
      <c r="GHH165" s="225"/>
      <c r="GHI165" s="225"/>
      <c r="GHJ165" s="225"/>
      <c r="GHK165" s="225"/>
      <c r="GHL165" s="225"/>
      <c r="GHM165" s="225"/>
      <c r="GHN165" s="225"/>
      <c r="GHO165" s="225"/>
      <c r="GHP165" s="225"/>
      <c r="GHQ165" s="225"/>
      <c r="GHR165" s="225"/>
      <c r="GHS165" s="225"/>
      <c r="GHT165" s="225"/>
      <c r="GHU165" s="225"/>
      <c r="GHV165" s="225"/>
      <c r="GHW165" s="225"/>
      <c r="GHX165" s="225"/>
      <c r="GHY165" s="225"/>
      <c r="GHZ165" s="225"/>
      <c r="GIA165" s="225"/>
      <c r="GIB165" s="225"/>
      <c r="GIC165" s="225"/>
      <c r="GID165" s="225"/>
      <c r="GIE165" s="225"/>
      <c r="GIF165" s="225"/>
      <c r="GIG165" s="225"/>
      <c r="GIH165" s="225"/>
      <c r="GII165" s="225"/>
      <c r="GIJ165" s="225"/>
      <c r="GIK165" s="225"/>
      <c r="GIL165" s="225"/>
      <c r="GIM165" s="225"/>
      <c r="GIN165" s="225"/>
      <c r="GIO165" s="225"/>
      <c r="GIP165" s="225"/>
      <c r="GIQ165" s="225"/>
      <c r="GIR165" s="225"/>
      <c r="GIS165" s="225"/>
      <c r="GIT165" s="225"/>
      <c r="GIU165" s="225"/>
      <c r="GIV165" s="225"/>
      <c r="GIW165" s="225"/>
      <c r="GIX165" s="225"/>
      <c r="GIY165" s="225"/>
      <c r="GIZ165" s="225"/>
      <c r="GJA165" s="225"/>
      <c r="GJB165" s="225"/>
      <c r="GJC165" s="225"/>
      <c r="GJD165" s="225"/>
      <c r="GJE165" s="225"/>
      <c r="GJF165" s="225"/>
      <c r="GJG165" s="225"/>
      <c r="GJH165" s="225"/>
      <c r="GJI165" s="225"/>
      <c r="GJJ165" s="225"/>
      <c r="GJK165" s="225"/>
      <c r="GJL165" s="225"/>
      <c r="GJM165" s="225"/>
      <c r="GJN165" s="225"/>
      <c r="GJO165" s="225"/>
      <c r="GJP165" s="225"/>
      <c r="GJQ165" s="225"/>
      <c r="GJR165" s="225"/>
      <c r="GJS165" s="225"/>
      <c r="GJT165" s="225"/>
      <c r="GJU165" s="225"/>
      <c r="GJV165" s="225"/>
      <c r="GJW165" s="225"/>
      <c r="GJX165" s="225"/>
      <c r="GJY165" s="225"/>
      <c r="GJZ165" s="225"/>
      <c r="GKA165" s="225"/>
      <c r="GKB165" s="225"/>
      <c r="GKC165" s="225"/>
      <c r="GKD165" s="225"/>
      <c r="GKE165" s="225"/>
      <c r="GKF165" s="225"/>
      <c r="GKG165" s="225"/>
      <c r="GKH165" s="225"/>
      <c r="GKI165" s="225"/>
      <c r="GKJ165" s="225"/>
      <c r="GKK165" s="225"/>
      <c r="GKL165" s="225"/>
      <c r="GKM165" s="225"/>
      <c r="GKN165" s="225"/>
      <c r="GKO165" s="225"/>
      <c r="GKP165" s="225"/>
      <c r="GKQ165" s="225"/>
      <c r="GKR165" s="225"/>
      <c r="GKS165" s="225"/>
      <c r="GKT165" s="225"/>
      <c r="GKU165" s="225"/>
      <c r="GKV165" s="225"/>
      <c r="GKW165" s="225"/>
      <c r="GKX165" s="225"/>
      <c r="GKY165" s="225"/>
      <c r="GKZ165" s="225"/>
      <c r="GLA165" s="225"/>
      <c r="GLB165" s="225"/>
      <c r="GLC165" s="225"/>
      <c r="GLD165" s="225"/>
      <c r="GLE165" s="225"/>
      <c r="GLF165" s="225"/>
      <c r="GLG165" s="225"/>
      <c r="GLH165" s="225"/>
      <c r="GLI165" s="225"/>
      <c r="GLJ165" s="225"/>
      <c r="GLK165" s="225"/>
      <c r="GLL165" s="225"/>
      <c r="GLM165" s="225"/>
      <c r="GLN165" s="225"/>
      <c r="GLO165" s="225"/>
      <c r="GLP165" s="225"/>
      <c r="GLQ165" s="225"/>
      <c r="GLR165" s="225"/>
      <c r="GLS165" s="225"/>
      <c r="GLT165" s="225"/>
      <c r="GLU165" s="225"/>
      <c r="GLV165" s="225"/>
      <c r="GLW165" s="225"/>
      <c r="GLX165" s="225"/>
      <c r="GLY165" s="225"/>
      <c r="GLZ165" s="225"/>
      <c r="GMA165" s="225"/>
      <c r="GMB165" s="225"/>
      <c r="GMC165" s="225"/>
      <c r="GMD165" s="225"/>
      <c r="GME165" s="225"/>
      <c r="GMF165" s="225"/>
      <c r="GMG165" s="225"/>
      <c r="GMH165" s="225"/>
      <c r="GMI165" s="225"/>
      <c r="GMJ165" s="225"/>
      <c r="GMK165" s="225"/>
      <c r="GML165" s="225"/>
      <c r="GMM165" s="225"/>
      <c r="GMN165" s="225"/>
      <c r="GMO165" s="225"/>
      <c r="GMP165" s="225"/>
      <c r="GMQ165" s="225"/>
      <c r="GMR165" s="225"/>
      <c r="GMS165" s="225"/>
      <c r="GMT165" s="225"/>
      <c r="GMU165" s="225"/>
      <c r="GMV165" s="225"/>
      <c r="GMW165" s="225"/>
      <c r="GMX165" s="225"/>
      <c r="GMY165" s="225"/>
      <c r="GMZ165" s="225"/>
      <c r="GNA165" s="225"/>
      <c r="GNB165" s="225"/>
      <c r="GNC165" s="225"/>
      <c r="GND165" s="225"/>
      <c r="GNE165" s="225"/>
      <c r="GNF165" s="225"/>
      <c r="GNG165" s="225"/>
      <c r="GNH165" s="225"/>
      <c r="GNI165" s="225"/>
      <c r="GNJ165" s="225"/>
      <c r="GNK165" s="225"/>
      <c r="GNL165" s="225"/>
      <c r="GNM165" s="225"/>
      <c r="GNN165" s="225"/>
      <c r="GNO165" s="225"/>
      <c r="GNP165" s="225"/>
      <c r="GNQ165" s="225"/>
      <c r="GNR165" s="225"/>
      <c r="GNS165" s="225"/>
      <c r="GNT165" s="225"/>
      <c r="GNU165" s="225"/>
      <c r="GNV165" s="225"/>
      <c r="GNW165" s="225"/>
      <c r="GNX165" s="225"/>
      <c r="GNY165" s="225"/>
      <c r="GNZ165" s="225"/>
      <c r="GOA165" s="225"/>
      <c r="GOB165" s="225"/>
      <c r="GOC165" s="225"/>
      <c r="GOD165" s="225"/>
      <c r="GOE165" s="225"/>
      <c r="GOF165" s="225"/>
      <c r="GOG165" s="225"/>
      <c r="GOH165" s="225"/>
      <c r="GOI165" s="225"/>
      <c r="GOJ165" s="225"/>
      <c r="GOK165" s="225"/>
      <c r="GOL165" s="225"/>
      <c r="GOM165" s="225"/>
      <c r="GON165" s="225"/>
      <c r="GOO165" s="225"/>
      <c r="GOP165" s="225"/>
      <c r="GOQ165" s="225"/>
      <c r="GOR165" s="225"/>
      <c r="GOS165" s="225"/>
      <c r="GOT165" s="225"/>
      <c r="GOU165" s="225"/>
      <c r="GOV165" s="225"/>
      <c r="GOW165" s="225"/>
      <c r="GOX165" s="225"/>
      <c r="GOY165" s="225"/>
      <c r="GOZ165" s="225"/>
      <c r="GPA165" s="225"/>
      <c r="GPB165" s="225"/>
      <c r="GPC165" s="225"/>
      <c r="GPD165" s="225"/>
      <c r="GPE165" s="225"/>
      <c r="GPF165" s="225"/>
      <c r="GPG165" s="225"/>
      <c r="GPH165" s="225"/>
      <c r="GPI165" s="225"/>
      <c r="GPJ165" s="225"/>
      <c r="GPK165" s="225"/>
      <c r="GPL165" s="225"/>
      <c r="GPM165" s="225"/>
      <c r="GPN165" s="225"/>
      <c r="GPO165" s="225"/>
      <c r="GPP165" s="225"/>
      <c r="GPQ165" s="225"/>
      <c r="GPR165" s="225"/>
      <c r="GPS165" s="225"/>
      <c r="GPT165" s="225"/>
      <c r="GPU165" s="225"/>
      <c r="GPV165" s="225"/>
      <c r="GPW165" s="225"/>
      <c r="GPX165" s="225"/>
      <c r="GPY165" s="225"/>
      <c r="GPZ165" s="225"/>
      <c r="GQA165" s="225"/>
      <c r="GQB165" s="225"/>
      <c r="GQC165" s="225"/>
      <c r="GQD165" s="225"/>
      <c r="GQE165" s="225"/>
      <c r="GQF165" s="225"/>
      <c r="GQG165" s="225"/>
      <c r="GQH165" s="225"/>
      <c r="GQI165" s="225"/>
      <c r="GQJ165" s="225"/>
      <c r="GQK165" s="225"/>
      <c r="GQL165" s="225"/>
      <c r="GQM165" s="225"/>
      <c r="GQN165" s="225"/>
      <c r="GQO165" s="225"/>
      <c r="GQP165" s="225"/>
      <c r="GQQ165" s="225"/>
      <c r="GQR165" s="225"/>
      <c r="GQS165" s="225"/>
      <c r="GQT165" s="225"/>
      <c r="GQU165" s="225"/>
      <c r="GQV165" s="225"/>
      <c r="GQW165" s="225"/>
      <c r="GQX165" s="225"/>
      <c r="GQY165" s="225"/>
      <c r="GQZ165" s="225"/>
      <c r="GRA165" s="225"/>
      <c r="GRB165" s="225"/>
      <c r="GRC165" s="225"/>
      <c r="GRD165" s="225"/>
      <c r="GRE165" s="225"/>
      <c r="GRF165" s="225"/>
      <c r="GRG165" s="225"/>
      <c r="GRH165" s="225"/>
      <c r="GRI165" s="225"/>
      <c r="GRJ165" s="225"/>
      <c r="GRK165" s="225"/>
      <c r="GRL165" s="225"/>
      <c r="GRM165" s="225"/>
      <c r="GRN165" s="225"/>
      <c r="GRO165" s="225"/>
      <c r="GRP165" s="225"/>
      <c r="GRQ165" s="225"/>
      <c r="GRR165" s="225"/>
      <c r="GRS165" s="225"/>
      <c r="GRT165" s="225"/>
      <c r="GRU165" s="225"/>
      <c r="GRV165" s="225"/>
      <c r="GRW165" s="225"/>
      <c r="GRX165" s="225"/>
      <c r="GRY165" s="225"/>
      <c r="GRZ165" s="225"/>
      <c r="GSA165" s="225"/>
      <c r="GSB165" s="225"/>
      <c r="GSC165" s="225"/>
      <c r="GSD165" s="225"/>
      <c r="GSE165" s="225"/>
      <c r="GSF165" s="225"/>
      <c r="GSG165" s="225"/>
      <c r="GSH165" s="225"/>
      <c r="GSI165" s="225"/>
      <c r="GSJ165" s="225"/>
      <c r="GSK165" s="225"/>
      <c r="GSL165" s="225"/>
      <c r="GSM165" s="225"/>
      <c r="GSN165" s="225"/>
      <c r="GSO165" s="225"/>
      <c r="GSP165" s="225"/>
      <c r="GSQ165" s="225"/>
      <c r="GSR165" s="225"/>
      <c r="GSS165" s="225"/>
      <c r="GST165" s="225"/>
      <c r="GSU165" s="225"/>
      <c r="GSV165" s="225"/>
      <c r="GSW165" s="225"/>
      <c r="GSX165" s="225"/>
      <c r="GSY165" s="225"/>
      <c r="GSZ165" s="225"/>
      <c r="GTA165" s="225"/>
      <c r="GTB165" s="225"/>
      <c r="GTC165" s="225"/>
      <c r="GTD165" s="225"/>
      <c r="GTE165" s="225"/>
      <c r="GTF165" s="225"/>
      <c r="GTG165" s="225"/>
      <c r="GTH165" s="225"/>
      <c r="GTI165" s="225"/>
      <c r="GTJ165" s="225"/>
      <c r="GTK165" s="225"/>
      <c r="GTL165" s="225"/>
      <c r="GTM165" s="225"/>
      <c r="GTN165" s="225"/>
      <c r="GTO165" s="225"/>
      <c r="GTP165" s="225"/>
      <c r="GTQ165" s="225"/>
      <c r="GTR165" s="225"/>
      <c r="GTS165" s="225"/>
      <c r="GTT165" s="225"/>
      <c r="GTU165" s="225"/>
      <c r="GTV165" s="225"/>
      <c r="GTW165" s="225"/>
      <c r="GTX165" s="225"/>
      <c r="GTY165" s="225"/>
      <c r="GTZ165" s="225"/>
      <c r="GUA165" s="225"/>
      <c r="GUB165" s="225"/>
      <c r="GUC165" s="225"/>
      <c r="GUD165" s="225"/>
      <c r="GUE165" s="225"/>
      <c r="GUF165" s="225"/>
      <c r="GUG165" s="225"/>
      <c r="GUH165" s="225"/>
      <c r="GUI165" s="225"/>
      <c r="GUJ165" s="225"/>
      <c r="GUK165" s="225"/>
      <c r="GUL165" s="225"/>
      <c r="GUM165" s="225"/>
      <c r="GUN165" s="225"/>
      <c r="GUO165" s="225"/>
      <c r="GUP165" s="225"/>
      <c r="GUQ165" s="225"/>
      <c r="GUR165" s="225"/>
      <c r="GUS165" s="225"/>
      <c r="GUT165" s="225"/>
      <c r="GUU165" s="225"/>
      <c r="GUV165" s="225"/>
      <c r="GUW165" s="225"/>
      <c r="GUX165" s="225"/>
      <c r="GUY165" s="225"/>
      <c r="GUZ165" s="225"/>
      <c r="GVA165" s="225"/>
      <c r="GVB165" s="225"/>
      <c r="GVC165" s="225"/>
      <c r="GVD165" s="225"/>
      <c r="GVE165" s="225"/>
      <c r="GVF165" s="225"/>
      <c r="GVG165" s="225"/>
      <c r="GVH165" s="225"/>
      <c r="GVI165" s="225"/>
      <c r="GVJ165" s="225"/>
      <c r="GVK165" s="225"/>
      <c r="GVL165" s="225"/>
      <c r="GVM165" s="225"/>
      <c r="GVN165" s="225"/>
      <c r="GVO165" s="225"/>
      <c r="GVP165" s="225"/>
      <c r="GVQ165" s="225"/>
      <c r="GVR165" s="225"/>
      <c r="GVS165" s="225"/>
      <c r="GVT165" s="225"/>
      <c r="GVU165" s="225"/>
      <c r="GVV165" s="225"/>
      <c r="GVW165" s="225"/>
      <c r="GVX165" s="225"/>
      <c r="GVY165" s="225"/>
      <c r="GVZ165" s="225"/>
      <c r="GWA165" s="225"/>
      <c r="GWB165" s="225"/>
      <c r="GWC165" s="225"/>
      <c r="GWD165" s="225"/>
      <c r="GWE165" s="225"/>
      <c r="GWF165" s="225"/>
      <c r="GWG165" s="225"/>
      <c r="GWH165" s="225"/>
      <c r="GWI165" s="225"/>
      <c r="GWJ165" s="225"/>
      <c r="GWK165" s="225"/>
      <c r="GWL165" s="225"/>
      <c r="GWM165" s="225"/>
      <c r="GWN165" s="225"/>
      <c r="GWO165" s="225"/>
      <c r="GWP165" s="225"/>
      <c r="GWQ165" s="225"/>
      <c r="GWR165" s="225"/>
      <c r="GWS165" s="225"/>
      <c r="GWT165" s="225"/>
      <c r="GWU165" s="225"/>
      <c r="GWV165" s="225"/>
      <c r="GWW165" s="225"/>
      <c r="GWX165" s="225"/>
      <c r="GWY165" s="225"/>
      <c r="GWZ165" s="225"/>
      <c r="GXA165" s="225"/>
      <c r="GXB165" s="225"/>
      <c r="GXC165" s="225"/>
      <c r="GXD165" s="225"/>
      <c r="GXE165" s="225"/>
      <c r="GXF165" s="225"/>
      <c r="GXG165" s="225"/>
      <c r="GXH165" s="225"/>
      <c r="GXI165" s="225"/>
      <c r="GXJ165" s="225"/>
      <c r="GXK165" s="225"/>
      <c r="GXL165" s="225"/>
      <c r="GXM165" s="225"/>
      <c r="GXN165" s="225"/>
      <c r="GXO165" s="225"/>
      <c r="GXP165" s="225"/>
      <c r="GXQ165" s="225"/>
      <c r="GXR165" s="225"/>
      <c r="GXS165" s="225"/>
      <c r="GXT165" s="225"/>
      <c r="GXU165" s="225"/>
      <c r="GXV165" s="225"/>
      <c r="GXW165" s="225"/>
      <c r="GXX165" s="225"/>
      <c r="GXY165" s="225"/>
      <c r="GXZ165" s="225"/>
      <c r="GYA165" s="225"/>
      <c r="GYB165" s="225"/>
      <c r="GYC165" s="225"/>
      <c r="GYD165" s="225"/>
      <c r="GYE165" s="225"/>
      <c r="GYF165" s="225"/>
      <c r="GYG165" s="225"/>
      <c r="GYH165" s="225"/>
      <c r="GYI165" s="225"/>
      <c r="GYJ165" s="225"/>
      <c r="GYK165" s="225"/>
      <c r="GYL165" s="225"/>
      <c r="GYM165" s="225"/>
      <c r="GYN165" s="225"/>
      <c r="GYO165" s="225"/>
      <c r="GYP165" s="225"/>
      <c r="GYQ165" s="225"/>
      <c r="GYR165" s="225"/>
      <c r="GYS165" s="225"/>
      <c r="GYT165" s="225"/>
      <c r="GYU165" s="225"/>
      <c r="GYV165" s="225"/>
      <c r="GYW165" s="225"/>
      <c r="GYX165" s="225"/>
      <c r="GYY165" s="225"/>
      <c r="GYZ165" s="225"/>
      <c r="GZA165" s="225"/>
      <c r="GZB165" s="225"/>
      <c r="GZC165" s="225"/>
      <c r="GZD165" s="225"/>
      <c r="GZE165" s="225"/>
      <c r="GZF165" s="225"/>
      <c r="GZG165" s="225"/>
      <c r="GZH165" s="225"/>
      <c r="GZI165" s="225"/>
      <c r="GZJ165" s="225"/>
      <c r="GZK165" s="225"/>
      <c r="GZL165" s="225"/>
      <c r="GZM165" s="225"/>
      <c r="GZN165" s="225"/>
      <c r="GZO165" s="225"/>
      <c r="GZP165" s="225"/>
      <c r="GZQ165" s="225"/>
      <c r="GZR165" s="225"/>
      <c r="GZS165" s="225"/>
      <c r="GZT165" s="225"/>
      <c r="GZU165" s="225"/>
      <c r="GZV165" s="225"/>
      <c r="GZW165" s="225"/>
      <c r="GZX165" s="225"/>
      <c r="GZY165" s="225"/>
      <c r="GZZ165" s="225"/>
      <c r="HAA165" s="225"/>
      <c r="HAB165" s="225"/>
      <c r="HAC165" s="225"/>
      <c r="HAD165" s="225"/>
      <c r="HAE165" s="225"/>
      <c r="HAF165" s="225"/>
      <c r="HAG165" s="225"/>
      <c r="HAH165" s="225"/>
      <c r="HAI165" s="225"/>
      <c r="HAJ165" s="225"/>
      <c r="HAK165" s="225"/>
      <c r="HAL165" s="225"/>
      <c r="HAM165" s="225"/>
      <c r="HAN165" s="225"/>
      <c r="HAO165" s="225"/>
      <c r="HAP165" s="225"/>
      <c r="HAQ165" s="225"/>
      <c r="HAR165" s="225"/>
      <c r="HAS165" s="225"/>
      <c r="HAT165" s="225"/>
      <c r="HAU165" s="225"/>
      <c r="HAV165" s="225"/>
      <c r="HAW165" s="225"/>
      <c r="HAX165" s="225"/>
      <c r="HAY165" s="225"/>
      <c r="HAZ165" s="225"/>
      <c r="HBA165" s="225"/>
      <c r="HBB165" s="225"/>
      <c r="HBC165" s="225"/>
      <c r="HBD165" s="225"/>
      <c r="HBE165" s="225"/>
      <c r="HBF165" s="225"/>
      <c r="HBG165" s="225"/>
      <c r="HBH165" s="225"/>
      <c r="HBI165" s="225"/>
      <c r="HBJ165" s="225"/>
      <c r="HBK165" s="225"/>
      <c r="HBL165" s="225"/>
      <c r="HBM165" s="225"/>
      <c r="HBN165" s="225"/>
      <c r="HBO165" s="225"/>
      <c r="HBP165" s="225"/>
      <c r="HBQ165" s="225"/>
      <c r="HBR165" s="225"/>
      <c r="HBS165" s="225"/>
      <c r="HBT165" s="225"/>
      <c r="HBU165" s="225"/>
      <c r="HBV165" s="225"/>
      <c r="HBW165" s="225"/>
      <c r="HBX165" s="225"/>
      <c r="HBY165" s="225"/>
      <c r="HBZ165" s="225"/>
      <c r="HCA165" s="225"/>
      <c r="HCB165" s="225"/>
      <c r="HCC165" s="225"/>
      <c r="HCD165" s="225"/>
      <c r="HCE165" s="225"/>
      <c r="HCF165" s="225"/>
      <c r="HCG165" s="225"/>
      <c r="HCH165" s="225"/>
      <c r="HCI165" s="225"/>
      <c r="HCJ165" s="225"/>
      <c r="HCK165" s="225"/>
      <c r="HCL165" s="225"/>
      <c r="HCM165" s="225"/>
      <c r="HCN165" s="225"/>
      <c r="HCO165" s="225"/>
      <c r="HCP165" s="225"/>
      <c r="HCQ165" s="225"/>
      <c r="HCR165" s="225"/>
      <c r="HCS165" s="225"/>
      <c r="HCT165" s="225"/>
      <c r="HCU165" s="225"/>
      <c r="HCV165" s="225"/>
      <c r="HCW165" s="225"/>
      <c r="HCX165" s="225"/>
      <c r="HCY165" s="225"/>
      <c r="HCZ165" s="225"/>
      <c r="HDA165" s="225"/>
      <c r="HDB165" s="225"/>
      <c r="HDC165" s="225"/>
      <c r="HDD165" s="225"/>
      <c r="HDE165" s="225"/>
      <c r="HDF165" s="225"/>
      <c r="HDG165" s="225"/>
      <c r="HDH165" s="225"/>
      <c r="HDI165" s="225"/>
      <c r="HDJ165" s="225"/>
      <c r="HDK165" s="225"/>
      <c r="HDL165" s="225"/>
      <c r="HDM165" s="225"/>
      <c r="HDN165" s="225"/>
      <c r="HDO165" s="225"/>
      <c r="HDP165" s="225"/>
      <c r="HDQ165" s="225"/>
      <c r="HDR165" s="225"/>
      <c r="HDS165" s="225"/>
      <c r="HDT165" s="225"/>
      <c r="HDU165" s="225"/>
      <c r="HDV165" s="225"/>
      <c r="HDW165" s="225"/>
      <c r="HDX165" s="225"/>
      <c r="HDY165" s="225"/>
      <c r="HDZ165" s="225"/>
      <c r="HEA165" s="225"/>
      <c r="HEB165" s="225"/>
      <c r="HEC165" s="225"/>
      <c r="HED165" s="225"/>
      <c r="HEE165" s="225"/>
      <c r="HEF165" s="225"/>
      <c r="HEG165" s="225"/>
      <c r="HEH165" s="225"/>
      <c r="HEI165" s="225"/>
      <c r="HEJ165" s="225"/>
      <c r="HEK165" s="225"/>
      <c r="HEL165" s="225"/>
      <c r="HEM165" s="225"/>
      <c r="HEN165" s="225"/>
      <c r="HEO165" s="225"/>
      <c r="HEP165" s="225"/>
      <c r="HEQ165" s="225"/>
      <c r="HER165" s="225"/>
      <c r="HES165" s="225"/>
      <c r="HET165" s="225"/>
      <c r="HEU165" s="225"/>
      <c r="HEV165" s="225"/>
      <c r="HEW165" s="225"/>
      <c r="HEX165" s="225"/>
      <c r="HEY165" s="225"/>
      <c r="HEZ165" s="225"/>
      <c r="HFA165" s="225"/>
      <c r="HFB165" s="225"/>
      <c r="HFC165" s="225"/>
      <c r="HFD165" s="225"/>
      <c r="HFE165" s="225"/>
      <c r="HFF165" s="225"/>
      <c r="HFG165" s="225"/>
      <c r="HFH165" s="225"/>
      <c r="HFI165" s="225"/>
      <c r="HFJ165" s="225"/>
      <c r="HFK165" s="225"/>
      <c r="HFL165" s="225"/>
      <c r="HFM165" s="225"/>
      <c r="HFN165" s="225"/>
      <c r="HFO165" s="225"/>
      <c r="HFP165" s="225"/>
      <c r="HFQ165" s="225"/>
      <c r="HFR165" s="225"/>
      <c r="HFS165" s="225"/>
      <c r="HFT165" s="225"/>
      <c r="HFU165" s="225"/>
      <c r="HFV165" s="225"/>
      <c r="HFW165" s="225"/>
      <c r="HFX165" s="225"/>
      <c r="HFY165" s="225"/>
      <c r="HFZ165" s="225"/>
      <c r="HGA165" s="225"/>
      <c r="HGB165" s="225"/>
      <c r="HGC165" s="225"/>
      <c r="HGD165" s="225"/>
      <c r="HGE165" s="225"/>
      <c r="HGF165" s="225"/>
      <c r="HGG165" s="225"/>
      <c r="HGH165" s="225"/>
      <c r="HGI165" s="225"/>
      <c r="HGJ165" s="225"/>
      <c r="HGK165" s="225"/>
      <c r="HGL165" s="225"/>
      <c r="HGM165" s="225"/>
      <c r="HGN165" s="225"/>
      <c r="HGO165" s="225"/>
      <c r="HGP165" s="225"/>
      <c r="HGQ165" s="225"/>
      <c r="HGR165" s="225"/>
      <c r="HGS165" s="225"/>
      <c r="HGT165" s="225"/>
      <c r="HGU165" s="225"/>
      <c r="HGV165" s="225"/>
      <c r="HGW165" s="225"/>
      <c r="HGX165" s="225"/>
      <c r="HGY165" s="225"/>
      <c r="HGZ165" s="225"/>
      <c r="HHA165" s="225"/>
      <c r="HHB165" s="225"/>
      <c r="HHC165" s="225"/>
      <c r="HHD165" s="225"/>
      <c r="HHE165" s="225"/>
      <c r="HHF165" s="225"/>
      <c r="HHG165" s="225"/>
      <c r="HHH165" s="225"/>
      <c r="HHI165" s="225"/>
      <c r="HHJ165" s="225"/>
      <c r="HHK165" s="225"/>
      <c r="HHL165" s="225"/>
      <c r="HHM165" s="225"/>
      <c r="HHN165" s="225"/>
      <c r="HHO165" s="225"/>
      <c r="HHP165" s="225"/>
      <c r="HHQ165" s="225"/>
      <c r="HHR165" s="225"/>
      <c r="HHS165" s="225"/>
      <c r="HHT165" s="225"/>
      <c r="HHU165" s="225"/>
      <c r="HHV165" s="225"/>
      <c r="HHW165" s="225"/>
      <c r="HHX165" s="225"/>
      <c r="HHY165" s="225"/>
      <c r="HHZ165" s="225"/>
      <c r="HIA165" s="225"/>
      <c r="HIB165" s="225"/>
      <c r="HIC165" s="225"/>
      <c r="HID165" s="225"/>
      <c r="HIE165" s="225"/>
      <c r="HIF165" s="225"/>
      <c r="HIG165" s="225"/>
      <c r="HIH165" s="225"/>
      <c r="HII165" s="225"/>
      <c r="HIJ165" s="225"/>
      <c r="HIK165" s="225"/>
      <c r="HIL165" s="225"/>
      <c r="HIM165" s="225"/>
      <c r="HIN165" s="225"/>
      <c r="HIO165" s="225"/>
      <c r="HIP165" s="225"/>
      <c r="HIQ165" s="225"/>
      <c r="HIR165" s="225"/>
      <c r="HIS165" s="225"/>
      <c r="HIT165" s="225"/>
      <c r="HIU165" s="225"/>
      <c r="HIV165" s="225"/>
      <c r="HIW165" s="225"/>
      <c r="HIX165" s="225"/>
      <c r="HIY165" s="225"/>
      <c r="HIZ165" s="225"/>
      <c r="HJA165" s="225"/>
      <c r="HJB165" s="225"/>
      <c r="HJC165" s="225"/>
      <c r="HJD165" s="225"/>
      <c r="HJE165" s="225"/>
      <c r="HJF165" s="225"/>
      <c r="HJG165" s="225"/>
      <c r="HJH165" s="225"/>
      <c r="HJI165" s="225"/>
      <c r="HJJ165" s="225"/>
      <c r="HJK165" s="225"/>
      <c r="HJL165" s="225"/>
      <c r="HJM165" s="225"/>
      <c r="HJN165" s="225"/>
      <c r="HJO165" s="225"/>
      <c r="HJP165" s="225"/>
      <c r="HJQ165" s="225"/>
      <c r="HJR165" s="225"/>
      <c r="HJS165" s="225"/>
      <c r="HJT165" s="225"/>
      <c r="HJU165" s="225"/>
      <c r="HJV165" s="225"/>
      <c r="HJW165" s="225"/>
      <c r="HJX165" s="225"/>
      <c r="HJY165" s="225"/>
      <c r="HJZ165" s="225"/>
      <c r="HKA165" s="225"/>
      <c r="HKB165" s="225"/>
      <c r="HKC165" s="225"/>
      <c r="HKD165" s="225"/>
      <c r="HKE165" s="225"/>
      <c r="HKF165" s="225"/>
      <c r="HKG165" s="225"/>
      <c r="HKH165" s="225"/>
      <c r="HKI165" s="225"/>
      <c r="HKJ165" s="225"/>
      <c r="HKK165" s="225"/>
      <c r="HKL165" s="225"/>
      <c r="HKM165" s="225"/>
      <c r="HKN165" s="225"/>
      <c r="HKO165" s="225"/>
      <c r="HKP165" s="225"/>
      <c r="HKQ165" s="225"/>
      <c r="HKR165" s="225"/>
      <c r="HKS165" s="225"/>
      <c r="HKT165" s="225"/>
      <c r="HKU165" s="225"/>
      <c r="HKV165" s="225"/>
      <c r="HKW165" s="225"/>
      <c r="HKX165" s="225"/>
      <c r="HKY165" s="225"/>
      <c r="HKZ165" s="225"/>
      <c r="HLA165" s="225"/>
      <c r="HLB165" s="225"/>
      <c r="HLC165" s="225"/>
      <c r="HLD165" s="225"/>
      <c r="HLE165" s="225"/>
      <c r="HLF165" s="225"/>
      <c r="HLG165" s="225"/>
      <c r="HLH165" s="225"/>
      <c r="HLI165" s="225"/>
      <c r="HLJ165" s="225"/>
      <c r="HLK165" s="225"/>
      <c r="HLL165" s="225"/>
      <c r="HLM165" s="225"/>
      <c r="HLN165" s="225"/>
      <c r="HLO165" s="225"/>
      <c r="HLP165" s="225"/>
      <c r="HLQ165" s="225"/>
      <c r="HLR165" s="225"/>
      <c r="HLS165" s="225"/>
      <c r="HLT165" s="225"/>
      <c r="HLU165" s="225"/>
      <c r="HLV165" s="225"/>
      <c r="HLW165" s="225"/>
      <c r="HLX165" s="225"/>
      <c r="HLY165" s="225"/>
      <c r="HLZ165" s="225"/>
      <c r="HMA165" s="225"/>
      <c r="HMB165" s="225"/>
      <c r="HMC165" s="225"/>
      <c r="HMD165" s="225"/>
      <c r="HME165" s="225"/>
      <c r="HMF165" s="225"/>
      <c r="HMG165" s="225"/>
      <c r="HMH165" s="225"/>
      <c r="HMI165" s="225"/>
      <c r="HMJ165" s="225"/>
      <c r="HMK165" s="225"/>
      <c r="HML165" s="225"/>
      <c r="HMM165" s="225"/>
      <c r="HMN165" s="225"/>
      <c r="HMO165" s="225"/>
      <c r="HMP165" s="225"/>
      <c r="HMQ165" s="225"/>
      <c r="HMR165" s="225"/>
      <c r="HMS165" s="225"/>
      <c r="HMT165" s="225"/>
      <c r="HMU165" s="225"/>
      <c r="HMV165" s="225"/>
      <c r="HMW165" s="225"/>
      <c r="HMX165" s="225"/>
      <c r="HMY165" s="225"/>
      <c r="HMZ165" s="225"/>
      <c r="HNA165" s="225"/>
      <c r="HNB165" s="225"/>
      <c r="HNC165" s="225"/>
      <c r="HND165" s="225"/>
      <c r="HNE165" s="225"/>
      <c r="HNF165" s="225"/>
      <c r="HNG165" s="225"/>
      <c r="HNH165" s="225"/>
      <c r="HNI165" s="225"/>
      <c r="HNJ165" s="225"/>
      <c r="HNK165" s="225"/>
      <c r="HNL165" s="225"/>
      <c r="HNM165" s="225"/>
      <c r="HNN165" s="225"/>
      <c r="HNO165" s="225"/>
      <c r="HNP165" s="225"/>
      <c r="HNQ165" s="225"/>
      <c r="HNR165" s="225"/>
      <c r="HNS165" s="225"/>
      <c r="HNT165" s="225"/>
      <c r="HNU165" s="225"/>
      <c r="HNV165" s="225"/>
      <c r="HNW165" s="225"/>
      <c r="HNX165" s="225"/>
      <c r="HNY165" s="225"/>
      <c r="HNZ165" s="225"/>
      <c r="HOA165" s="225"/>
      <c r="HOB165" s="225"/>
      <c r="HOC165" s="225"/>
      <c r="HOD165" s="225"/>
      <c r="HOE165" s="225"/>
      <c r="HOF165" s="225"/>
      <c r="HOG165" s="225"/>
      <c r="HOH165" s="225"/>
      <c r="HOI165" s="225"/>
      <c r="HOJ165" s="225"/>
      <c r="HOK165" s="225"/>
      <c r="HOL165" s="225"/>
      <c r="HOM165" s="225"/>
      <c r="HON165" s="225"/>
      <c r="HOO165" s="225"/>
      <c r="HOP165" s="225"/>
      <c r="HOQ165" s="225"/>
      <c r="HOR165" s="225"/>
      <c r="HOS165" s="225"/>
      <c r="HOT165" s="225"/>
      <c r="HOU165" s="225"/>
      <c r="HOV165" s="225"/>
      <c r="HOW165" s="225"/>
      <c r="HOX165" s="225"/>
      <c r="HOY165" s="225"/>
      <c r="HOZ165" s="225"/>
      <c r="HPA165" s="225"/>
      <c r="HPB165" s="225"/>
      <c r="HPC165" s="225"/>
      <c r="HPD165" s="225"/>
      <c r="HPE165" s="225"/>
      <c r="HPF165" s="225"/>
      <c r="HPG165" s="225"/>
      <c r="HPH165" s="225"/>
      <c r="HPI165" s="225"/>
      <c r="HPJ165" s="225"/>
      <c r="HPK165" s="225"/>
      <c r="HPL165" s="225"/>
      <c r="HPM165" s="225"/>
      <c r="HPN165" s="225"/>
      <c r="HPO165" s="225"/>
      <c r="HPP165" s="225"/>
      <c r="HPQ165" s="225"/>
      <c r="HPR165" s="225"/>
      <c r="HPS165" s="225"/>
      <c r="HPT165" s="225"/>
      <c r="HPU165" s="225"/>
      <c r="HPV165" s="225"/>
      <c r="HPW165" s="225"/>
      <c r="HPX165" s="225"/>
      <c r="HPY165" s="225"/>
      <c r="HPZ165" s="225"/>
      <c r="HQA165" s="225"/>
      <c r="HQB165" s="225"/>
      <c r="HQC165" s="225"/>
      <c r="HQD165" s="225"/>
      <c r="HQE165" s="225"/>
      <c r="HQF165" s="225"/>
      <c r="HQG165" s="225"/>
      <c r="HQH165" s="225"/>
      <c r="HQI165" s="225"/>
      <c r="HQJ165" s="225"/>
      <c r="HQK165" s="225"/>
      <c r="HQL165" s="225"/>
      <c r="HQM165" s="225"/>
      <c r="HQN165" s="225"/>
      <c r="HQO165" s="225"/>
      <c r="HQP165" s="225"/>
      <c r="HQQ165" s="225"/>
      <c r="HQR165" s="225"/>
      <c r="HQS165" s="225"/>
      <c r="HQT165" s="225"/>
      <c r="HQU165" s="225"/>
      <c r="HQV165" s="225"/>
      <c r="HQW165" s="225"/>
      <c r="HQX165" s="225"/>
      <c r="HQY165" s="225"/>
      <c r="HQZ165" s="225"/>
      <c r="HRA165" s="225"/>
      <c r="HRB165" s="225"/>
      <c r="HRC165" s="225"/>
      <c r="HRD165" s="225"/>
      <c r="HRE165" s="225"/>
      <c r="HRF165" s="225"/>
      <c r="HRG165" s="225"/>
      <c r="HRH165" s="225"/>
      <c r="HRI165" s="225"/>
      <c r="HRJ165" s="225"/>
      <c r="HRK165" s="225"/>
      <c r="HRL165" s="225"/>
      <c r="HRM165" s="225"/>
      <c r="HRN165" s="225"/>
      <c r="HRO165" s="225"/>
      <c r="HRP165" s="225"/>
      <c r="HRQ165" s="225"/>
      <c r="HRR165" s="225"/>
      <c r="HRS165" s="225"/>
      <c r="HRT165" s="225"/>
      <c r="HRU165" s="225"/>
      <c r="HRV165" s="225"/>
      <c r="HRW165" s="225"/>
      <c r="HRX165" s="225"/>
      <c r="HRY165" s="225"/>
      <c r="HRZ165" s="225"/>
      <c r="HSA165" s="225"/>
      <c r="HSB165" s="225"/>
      <c r="HSC165" s="225"/>
      <c r="HSD165" s="225"/>
      <c r="HSE165" s="225"/>
      <c r="HSF165" s="225"/>
      <c r="HSG165" s="225"/>
      <c r="HSH165" s="225"/>
      <c r="HSI165" s="225"/>
      <c r="HSJ165" s="225"/>
      <c r="HSK165" s="225"/>
      <c r="HSL165" s="225"/>
      <c r="HSM165" s="225"/>
      <c r="HSN165" s="225"/>
      <c r="HSO165" s="225"/>
      <c r="HSP165" s="225"/>
      <c r="HSQ165" s="225"/>
      <c r="HSR165" s="225"/>
      <c r="HSS165" s="225"/>
      <c r="HST165" s="225"/>
      <c r="HSU165" s="225"/>
      <c r="HSV165" s="225"/>
      <c r="HSW165" s="225"/>
      <c r="HSX165" s="225"/>
      <c r="HSY165" s="225"/>
      <c r="HSZ165" s="225"/>
      <c r="HTA165" s="225"/>
      <c r="HTB165" s="225"/>
      <c r="HTC165" s="225"/>
      <c r="HTD165" s="225"/>
      <c r="HTE165" s="225"/>
      <c r="HTF165" s="225"/>
      <c r="HTG165" s="225"/>
      <c r="HTH165" s="225"/>
      <c r="HTI165" s="225"/>
      <c r="HTJ165" s="225"/>
      <c r="HTK165" s="225"/>
      <c r="HTL165" s="225"/>
      <c r="HTM165" s="225"/>
      <c r="HTN165" s="225"/>
      <c r="HTO165" s="225"/>
      <c r="HTP165" s="225"/>
      <c r="HTQ165" s="225"/>
      <c r="HTR165" s="225"/>
      <c r="HTS165" s="225"/>
      <c r="HTT165" s="225"/>
      <c r="HTU165" s="225"/>
      <c r="HTV165" s="225"/>
      <c r="HTW165" s="225"/>
      <c r="HTX165" s="225"/>
      <c r="HTY165" s="225"/>
      <c r="HTZ165" s="225"/>
      <c r="HUA165" s="225"/>
      <c r="HUB165" s="225"/>
      <c r="HUC165" s="225"/>
      <c r="HUD165" s="225"/>
      <c r="HUE165" s="225"/>
      <c r="HUF165" s="225"/>
      <c r="HUG165" s="225"/>
      <c r="HUH165" s="225"/>
      <c r="HUI165" s="225"/>
      <c r="HUJ165" s="225"/>
      <c r="HUK165" s="225"/>
      <c r="HUL165" s="225"/>
      <c r="HUM165" s="225"/>
      <c r="HUN165" s="225"/>
      <c r="HUO165" s="225"/>
      <c r="HUP165" s="225"/>
      <c r="HUQ165" s="225"/>
      <c r="HUR165" s="225"/>
      <c r="HUS165" s="225"/>
      <c r="HUT165" s="225"/>
      <c r="HUU165" s="225"/>
      <c r="HUV165" s="225"/>
      <c r="HUW165" s="225"/>
      <c r="HUX165" s="225"/>
      <c r="HUY165" s="225"/>
      <c r="HUZ165" s="225"/>
      <c r="HVA165" s="225"/>
      <c r="HVB165" s="225"/>
      <c r="HVC165" s="225"/>
      <c r="HVD165" s="225"/>
      <c r="HVE165" s="225"/>
      <c r="HVF165" s="225"/>
      <c r="HVG165" s="225"/>
      <c r="HVH165" s="225"/>
      <c r="HVI165" s="225"/>
      <c r="HVJ165" s="225"/>
      <c r="HVK165" s="225"/>
      <c r="HVL165" s="225"/>
      <c r="HVM165" s="225"/>
      <c r="HVN165" s="225"/>
      <c r="HVO165" s="225"/>
      <c r="HVP165" s="225"/>
      <c r="HVQ165" s="225"/>
      <c r="HVR165" s="225"/>
      <c r="HVS165" s="225"/>
      <c r="HVT165" s="225"/>
      <c r="HVU165" s="225"/>
      <c r="HVV165" s="225"/>
      <c r="HVW165" s="225"/>
      <c r="HVX165" s="225"/>
      <c r="HVY165" s="225"/>
      <c r="HVZ165" s="225"/>
      <c r="HWA165" s="225"/>
      <c r="HWB165" s="225"/>
      <c r="HWC165" s="225"/>
      <c r="HWD165" s="225"/>
      <c r="HWE165" s="225"/>
      <c r="HWF165" s="225"/>
      <c r="HWG165" s="225"/>
      <c r="HWH165" s="225"/>
      <c r="HWI165" s="225"/>
      <c r="HWJ165" s="225"/>
      <c r="HWK165" s="225"/>
      <c r="HWL165" s="225"/>
      <c r="HWM165" s="225"/>
      <c r="HWN165" s="225"/>
      <c r="HWO165" s="225"/>
      <c r="HWP165" s="225"/>
      <c r="HWQ165" s="225"/>
      <c r="HWR165" s="225"/>
      <c r="HWS165" s="225"/>
      <c r="HWT165" s="225"/>
      <c r="HWU165" s="225"/>
      <c r="HWV165" s="225"/>
      <c r="HWW165" s="225"/>
      <c r="HWX165" s="225"/>
      <c r="HWY165" s="225"/>
      <c r="HWZ165" s="225"/>
      <c r="HXA165" s="225"/>
      <c r="HXB165" s="225"/>
      <c r="HXC165" s="225"/>
      <c r="HXD165" s="225"/>
      <c r="HXE165" s="225"/>
      <c r="HXF165" s="225"/>
      <c r="HXG165" s="225"/>
      <c r="HXH165" s="225"/>
      <c r="HXI165" s="225"/>
      <c r="HXJ165" s="225"/>
      <c r="HXK165" s="225"/>
      <c r="HXL165" s="225"/>
      <c r="HXM165" s="225"/>
      <c r="HXN165" s="225"/>
      <c r="HXO165" s="225"/>
      <c r="HXP165" s="225"/>
      <c r="HXQ165" s="225"/>
      <c r="HXR165" s="225"/>
      <c r="HXS165" s="225"/>
      <c r="HXT165" s="225"/>
      <c r="HXU165" s="225"/>
      <c r="HXV165" s="225"/>
      <c r="HXW165" s="225"/>
      <c r="HXX165" s="225"/>
      <c r="HXY165" s="225"/>
      <c r="HXZ165" s="225"/>
      <c r="HYA165" s="225"/>
      <c r="HYB165" s="225"/>
      <c r="HYC165" s="225"/>
      <c r="HYD165" s="225"/>
      <c r="HYE165" s="225"/>
      <c r="HYF165" s="225"/>
      <c r="HYG165" s="225"/>
      <c r="HYH165" s="225"/>
      <c r="HYI165" s="225"/>
      <c r="HYJ165" s="225"/>
      <c r="HYK165" s="225"/>
      <c r="HYL165" s="225"/>
      <c r="HYM165" s="225"/>
      <c r="HYN165" s="225"/>
      <c r="HYO165" s="225"/>
      <c r="HYP165" s="225"/>
      <c r="HYQ165" s="225"/>
      <c r="HYR165" s="225"/>
      <c r="HYS165" s="225"/>
      <c r="HYT165" s="225"/>
      <c r="HYU165" s="225"/>
      <c r="HYV165" s="225"/>
      <c r="HYW165" s="225"/>
      <c r="HYX165" s="225"/>
      <c r="HYY165" s="225"/>
      <c r="HYZ165" s="225"/>
      <c r="HZA165" s="225"/>
      <c r="HZB165" s="225"/>
      <c r="HZC165" s="225"/>
      <c r="HZD165" s="225"/>
      <c r="HZE165" s="225"/>
      <c r="HZF165" s="225"/>
      <c r="HZG165" s="225"/>
      <c r="HZH165" s="225"/>
      <c r="HZI165" s="225"/>
      <c r="HZJ165" s="225"/>
      <c r="HZK165" s="225"/>
      <c r="HZL165" s="225"/>
      <c r="HZM165" s="225"/>
      <c r="HZN165" s="225"/>
      <c r="HZO165" s="225"/>
      <c r="HZP165" s="225"/>
      <c r="HZQ165" s="225"/>
      <c r="HZR165" s="225"/>
      <c r="HZS165" s="225"/>
      <c r="HZT165" s="225"/>
      <c r="HZU165" s="225"/>
      <c r="HZV165" s="225"/>
      <c r="HZW165" s="225"/>
      <c r="HZX165" s="225"/>
      <c r="HZY165" s="225"/>
      <c r="HZZ165" s="225"/>
      <c r="IAA165" s="225"/>
      <c r="IAB165" s="225"/>
      <c r="IAC165" s="225"/>
      <c r="IAD165" s="225"/>
      <c r="IAE165" s="225"/>
      <c r="IAF165" s="225"/>
      <c r="IAG165" s="225"/>
      <c r="IAH165" s="225"/>
      <c r="IAI165" s="225"/>
      <c r="IAJ165" s="225"/>
      <c r="IAK165" s="225"/>
      <c r="IAL165" s="225"/>
      <c r="IAM165" s="225"/>
      <c r="IAN165" s="225"/>
      <c r="IAO165" s="225"/>
      <c r="IAP165" s="225"/>
      <c r="IAQ165" s="225"/>
      <c r="IAR165" s="225"/>
      <c r="IAS165" s="225"/>
      <c r="IAT165" s="225"/>
      <c r="IAU165" s="225"/>
      <c r="IAV165" s="225"/>
      <c r="IAW165" s="225"/>
      <c r="IAX165" s="225"/>
      <c r="IAY165" s="225"/>
      <c r="IAZ165" s="225"/>
      <c r="IBA165" s="225"/>
      <c r="IBB165" s="225"/>
      <c r="IBC165" s="225"/>
      <c r="IBD165" s="225"/>
      <c r="IBE165" s="225"/>
      <c r="IBF165" s="225"/>
      <c r="IBG165" s="225"/>
      <c r="IBH165" s="225"/>
      <c r="IBI165" s="225"/>
      <c r="IBJ165" s="225"/>
      <c r="IBK165" s="225"/>
      <c r="IBL165" s="225"/>
      <c r="IBM165" s="225"/>
      <c r="IBN165" s="225"/>
      <c r="IBO165" s="225"/>
      <c r="IBP165" s="225"/>
      <c r="IBQ165" s="225"/>
      <c r="IBR165" s="225"/>
      <c r="IBS165" s="225"/>
      <c r="IBT165" s="225"/>
      <c r="IBU165" s="225"/>
      <c r="IBV165" s="225"/>
      <c r="IBW165" s="225"/>
      <c r="IBX165" s="225"/>
      <c r="IBY165" s="225"/>
      <c r="IBZ165" s="225"/>
      <c r="ICA165" s="225"/>
      <c r="ICB165" s="225"/>
      <c r="ICC165" s="225"/>
      <c r="ICD165" s="225"/>
      <c r="ICE165" s="225"/>
      <c r="ICF165" s="225"/>
      <c r="ICG165" s="225"/>
      <c r="ICH165" s="225"/>
      <c r="ICI165" s="225"/>
      <c r="ICJ165" s="225"/>
      <c r="ICK165" s="225"/>
      <c r="ICL165" s="225"/>
      <c r="ICM165" s="225"/>
      <c r="ICN165" s="225"/>
      <c r="ICO165" s="225"/>
      <c r="ICP165" s="225"/>
      <c r="ICQ165" s="225"/>
      <c r="ICR165" s="225"/>
      <c r="ICS165" s="225"/>
      <c r="ICT165" s="225"/>
      <c r="ICU165" s="225"/>
      <c r="ICV165" s="225"/>
      <c r="ICW165" s="225"/>
      <c r="ICX165" s="225"/>
      <c r="ICY165" s="225"/>
      <c r="ICZ165" s="225"/>
      <c r="IDA165" s="225"/>
      <c r="IDB165" s="225"/>
      <c r="IDC165" s="225"/>
      <c r="IDD165" s="225"/>
      <c r="IDE165" s="225"/>
      <c r="IDF165" s="225"/>
      <c r="IDG165" s="225"/>
      <c r="IDH165" s="225"/>
      <c r="IDI165" s="225"/>
      <c r="IDJ165" s="225"/>
      <c r="IDK165" s="225"/>
      <c r="IDL165" s="225"/>
      <c r="IDM165" s="225"/>
      <c r="IDN165" s="225"/>
      <c r="IDO165" s="225"/>
      <c r="IDP165" s="225"/>
      <c r="IDQ165" s="225"/>
      <c r="IDR165" s="225"/>
      <c r="IDS165" s="225"/>
      <c r="IDT165" s="225"/>
      <c r="IDU165" s="225"/>
      <c r="IDV165" s="225"/>
      <c r="IDW165" s="225"/>
      <c r="IDX165" s="225"/>
      <c r="IDY165" s="225"/>
      <c r="IDZ165" s="225"/>
      <c r="IEA165" s="225"/>
      <c r="IEB165" s="225"/>
      <c r="IEC165" s="225"/>
      <c r="IED165" s="225"/>
      <c r="IEE165" s="225"/>
      <c r="IEF165" s="225"/>
      <c r="IEG165" s="225"/>
      <c r="IEH165" s="225"/>
      <c r="IEI165" s="225"/>
      <c r="IEJ165" s="225"/>
      <c r="IEK165" s="225"/>
      <c r="IEL165" s="225"/>
      <c r="IEM165" s="225"/>
      <c r="IEN165" s="225"/>
      <c r="IEO165" s="225"/>
      <c r="IEP165" s="225"/>
      <c r="IEQ165" s="225"/>
      <c r="IER165" s="225"/>
      <c r="IES165" s="225"/>
      <c r="IET165" s="225"/>
      <c r="IEU165" s="225"/>
      <c r="IEV165" s="225"/>
      <c r="IEW165" s="225"/>
      <c r="IEX165" s="225"/>
      <c r="IEY165" s="225"/>
      <c r="IEZ165" s="225"/>
      <c r="IFA165" s="225"/>
      <c r="IFB165" s="225"/>
      <c r="IFC165" s="225"/>
      <c r="IFD165" s="225"/>
      <c r="IFE165" s="225"/>
      <c r="IFF165" s="225"/>
      <c r="IFG165" s="225"/>
      <c r="IFH165" s="225"/>
      <c r="IFI165" s="225"/>
      <c r="IFJ165" s="225"/>
      <c r="IFK165" s="225"/>
      <c r="IFL165" s="225"/>
      <c r="IFM165" s="225"/>
      <c r="IFN165" s="225"/>
      <c r="IFO165" s="225"/>
      <c r="IFP165" s="225"/>
      <c r="IFQ165" s="225"/>
      <c r="IFR165" s="225"/>
      <c r="IFS165" s="225"/>
      <c r="IFT165" s="225"/>
      <c r="IFU165" s="225"/>
      <c r="IFV165" s="225"/>
      <c r="IFW165" s="225"/>
      <c r="IFX165" s="225"/>
      <c r="IFY165" s="225"/>
      <c r="IFZ165" s="225"/>
      <c r="IGA165" s="225"/>
      <c r="IGB165" s="225"/>
      <c r="IGC165" s="225"/>
      <c r="IGD165" s="225"/>
      <c r="IGE165" s="225"/>
      <c r="IGF165" s="225"/>
      <c r="IGG165" s="225"/>
      <c r="IGH165" s="225"/>
      <c r="IGI165" s="225"/>
      <c r="IGJ165" s="225"/>
      <c r="IGK165" s="225"/>
      <c r="IGL165" s="225"/>
      <c r="IGM165" s="225"/>
      <c r="IGN165" s="225"/>
      <c r="IGO165" s="225"/>
      <c r="IGP165" s="225"/>
      <c r="IGQ165" s="225"/>
      <c r="IGR165" s="225"/>
      <c r="IGS165" s="225"/>
      <c r="IGT165" s="225"/>
      <c r="IGU165" s="225"/>
      <c r="IGV165" s="225"/>
      <c r="IGW165" s="225"/>
      <c r="IGX165" s="225"/>
      <c r="IGY165" s="225"/>
      <c r="IGZ165" s="225"/>
      <c r="IHA165" s="225"/>
      <c r="IHB165" s="225"/>
      <c r="IHC165" s="225"/>
      <c r="IHD165" s="225"/>
      <c r="IHE165" s="225"/>
      <c r="IHF165" s="225"/>
      <c r="IHG165" s="225"/>
      <c r="IHH165" s="225"/>
      <c r="IHI165" s="225"/>
      <c r="IHJ165" s="225"/>
      <c r="IHK165" s="225"/>
      <c r="IHL165" s="225"/>
      <c r="IHM165" s="225"/>
      <c r="IHN165" s="225"/>
      <c r="IHO165" s="225"/>
      <c r="IHP165" s="225"/>
      <c r="IHQ165" s="225"/>
      <c r="IHR165" s="225"/>
      <c r="IHS165" s="225"/>
      <c r="IHT165" s="225"/>
      <c r="IHU165" s="225"/>
      <c r="IHV165" s="225"/>
      <c r="IHW165" s="225"/>
      <c r="IHX165" s="225"/>
      <c r="IHY165" s="225"/>
      <c r="IHZ165" s="225"/>
      <c r="IIA165" s="225"/>
      <c r="IIB165" s="225"/>
      <c r="IIC165" s="225"/>
      <c r="IID165" s="225"/>
      <c r="IIE165" s="225"/>
      <c r="IIF165" s="225"/>
      <c r="IIG165" s="225"/>
      <c r="IIH165" s="225"/>
      <c r="III165" s="225"/>
      <c r="IIJ165" s="225"/>
      <c r="IIK165" s="225"/>
      <c r="IIL165" s="225"/>
      <c r="IIM165" s="225"/>
      <c r="IIN165" s="225"/>
      <c r="IIO165" s="225"/>
      <c r="IIP165" s="225"/>
      <c r="IIQ165" s="225"/>
      <c r="IIR165" s="225"/>
      <c r="IIS165" s="225"/>
      <c r="IIT165" s="225"/>
      <c r="IIU165" s="225"/>
      <c r="IIV165" s="225"/>
      <c r="IIW165" s="225"/>
      <c r="IIX165" s="225"/>
      <c r="IIY165" s="225"/>
      <c r="IIZ165" s="225"/>
      <c r="IJA165" s="225"/>
      <c r="IJB165" s="225"/>
      <c r="IJC165" s="225"/>
      <c r="IJD165" s="225"/>
      <c r="IJE165" s="225"/>
      <c r="IJF165" s="225"/>
      <c r="IJG165" s="225"/>
      <c r="IJH165" s="225"/>
      <c r="IJI165" s="225"/>
      <c r="IJJ165" s="225"/>
      <c r="IJK165" s="225"/>
      <c r="IJL165" s="225"/>
      <c r="IJM165" s="225"/>
      <c r="IJN165" s="225"/>
      <c r="IJO165" s="225"/>
      <c r="IJP165" s="225"/>
      <c r="IJQ165" s="225"/>
      <c r="IJR165" s="225"/>
      <c r="IJS165" s="225"/>
      <c r="IJT165" s="225"/>
      <c r="IJU165" s="225"/>
      <c r="IJV165" s="225"/>
      <c r="IJW165" s="225"/>
      <c r="IJX165" s="225"/>
      <c r="IJY165" s="225"/>
      <c r="IJZ165" s="225"/>
      <c r="IKA165" s="225"/>
      <c r="IKB165" s="225"/>
      <c r="IKC165" s="225"/>
      <c r="IKD165" s="225"/>
      <c r="IKE165" s="225"/>
      <c r="IKF165" s="225"/>
      <c r="IKG165" s="225"/>
      <c r="IKH165" s="225"/>
      <c r="IKI165" s="225"/>
      <c r="IKJ165" s="225"/>
      <c r="IKK165" s="225"/>
      <c r="IKL165" s="225"/>
      <c r="IKM165" s="225"/>
      <c r="IKN165" s="225"/>
      <c r="IKO165" s="225"/>
      <c r="IKP165" s="225"/>
      <c r="IKQ165" s="225"/>
      <c r="IKR165" s="225"/>
      <c r="IKS165" s="225"/>
      <c r="IKT165" s="225"/>
      <c r="IKU165" s="225"/>
      <c r="IKV165" s="225"/>
      <c r="IKW165" s="225"/>
      <c r="IKX165" s="225"/>
      <c r="IKY165" s="225"/>
      <c r="IKZ165" s="225"/>
      <c r="ILA165" s="225"/>
      <c r="ILB165" s="225"/>
      <c r="ILC165" s="225"/>
      <c r="ILD165" s="225"/>
      <c r="ILE165" s="225"/>
      <c r="ILF165" s="225"/>
      <c r="ILG165" s="225"/>
      <c r="ILH165" s="225"/>
      <c r="ILI165" s="225"/>
      <c r="ILJ165" s="225"/>
      <c r="ILK165" s="225"/>
      <c r="ILL165" s="225"/>
      <c r="ILM165" s="225"/>
      <c r="ILN165" s="225"/>
      <c r="ILO165" s="225"/>
      <c r="ILP165" s="225"/>
      <c r="ILQ165" s="225"/>
      <c r="ILR165" s="225"/>
      <c r="ILS165" s="225"/>
      <c r="ILT165" s="225"/>
      <c r="ILU165" s="225"/>
      <c r="ILV165" s="225"/>
      <c r="ILW165" s="225"/>
      <c r="ILX165" s="225"/>
      <c r="ILY165" s="225"/>
      <c r="ILZ165" s="225"/>
      <c r="IMA165" s="225"/>
      <c r="IMB165" s="225"/>
      <c r="IMC165" s="225"/>
      <c r="IMD165" s="225"/>
      <c r="IME165" s="225"/>
      <c r="IMF165" s="225"/>
      <c r="IMG165" s="225"/>
      <c r="IMH165" s="225"/>
      <c r="IMI165" s="225"/>
      <c r="IMJ165" s="225"/>
      <c r="IMK165" s="225"/>
      <c r="IML165" s="225"/>
      <c r="IMM165" s="225"/>
      <c r="IMN165" s="225"/>
      <c r="IMO165" s="225"/>
      <c r="IMP165" s="225"/>
      <c r="IMQ165" s="225"/>
      <c r="IMR165" s="225"/>
      <c r="IMS165" s="225"/>
      <c r="IMT165" s="225"/>
      <c r="IMU165" s="225"/>
      <c r="IMV165" s="225"/>
      <c r="IMW165" s="225"/>
      <c r="IMX165" s="225"/>
      <c r="IMY165" s="225"/>
      <c r="IMZ165" s="225"/>
      <c r="INA165" s="225"/>
      <c r="INB165" s="225"/>
      <c r="INC165" s="225"/>
      <c r="IND165" s="225"/>
      <c r="INE165" s="225"/>
      <c r="INF165" s="225"/>
      <c r="ING165" s="225"/>
      <c r="INH165" s="225"/>
      <c r="INI165" s="225"/>
      <c r="INJ165" s="225"/>
      <c r="INK165" s="225"/>
      <c r="INL165" s="225"/>
      <c r="INM165" s="225"/>
      <c r="INN165" s="225"/>
      <c r="INO165" s="225"/>
      <c r="INP165" s="225"/>
      <c r="INQ165" s="225"/>
      <c r="INR165" s="225"/>
      <c r="INS165" s="225"/>
      <c r="INT165" s="225"/>
      <c r="INU165" s="225"/>
      <c r="INV165" s="225"/>
      <c r="INW165" s="225"/>
      <c r="INX165" s="225"/>
      <c r="INY165" s="225"/>
      <c r="INZ165" s="225"/>
      <c r="IOA165" s="225"/>
      <c r="IOB165" s="225"/>
      <c r="IOC165" s="225"/>
      <c r="IOD165" s="225"/>
      <c r="IOE165" s="225"/>
      <c r="IOF165" s="225"/>
      <c r="IOG165" s="225"/>
      <c r="IOH165" s="225"/>
      <c r="IOI165" s="225"/>
      <c r="IOJ165" s="225"/>
      <c r="IOK165" s="225"/>
      <c r="IOL165" s="225"/>
      <c r="IOM165" s="225"/>
      <c r="ION165" s="225"/>
      <c r="IOO165" s="225"/>
      <c r="IOP165" s="225"/>
      <c r="IOQ165" s="225"/>
      <c r="IOR165" s="225"/>
      <c r="IOS165" s="225"/>
      <c r="IOT165" s="225"/>
      <c r="IOU165" s="225"/>
      <c r="IOV165" s="225"/>
      <c r="IOW165" s="225"/>
      <c r="IOX165" s="225"/>
      <c r="IOY165" s="225"/>
      <c r="IOZ165" s="225"/>
      <c r="IPA165" s="225"/>
      <c r="IPB165" s="225"/>
      <c r="IPC165" s="225"/>
      <c r="IPD165" s="225"/>
      <c r="IPE165" s="225"/>
      <c r="IPF165" s="225"/>
      <c r="IPG165" s="225"/>
      <c r="IPH165" s="225"/>
      <c r="IPI165" s="225"/>
      <c r="IPJ165" s="225"/>
      <c r="IPK165" s="225"/>
      <c r="IPL165" s="225"/>
      <c r="IPM165" s="225"/>
      <c r="IPN165" s="225"/>
      <c r="IPO165" s="225"/>
      <c r="IPP165" s="225"/>
      <c r="IPQ165" s="225"/>
      <c r="IPR165" s="225"/>
      <c r="IPS165" s="225"/>
      <c r="IPT165" s="225"/>
      <c r="IPU165" s="225"/>
      <c r="IPV165" s="225"/>
      <c r="IPW165" s="225"/>
      <c r="IPX165" s="225"/>
      <c r="IPY165" s="225"/>
      <c r="IPZ165" s="225"/>
      <c r="IQA165" s="225"/>
      <c r="IQB165" s="225"/>
      <c r="IQC165" s="225"/>
      <c r="IQD165" s="225"/>
      <c r="IQE165" s="225"/>
      <c r="IQF165" s="225"/>
      <c r="IQG165" s="225"/>
      <c r="IQH165" s="225"/>
      <c r="IQI165" s="225"/>
      <c r="IQJ165" s="225"/>
      <c r="IQK165" s="225"/>
      <c r="IQL165" s="225"/>
      <c r="IQM165" s="225"/>
      <c r="IQN165" s="225"/>
      <c r="IQO165" s="225"/>
      <c r="IQP165" s="225"/>
      <c r="IQQ165" s="225"/>
      <c r="IQR165" s="225"/>
      <c r="IQS165" s="225"/>
      <c r="IQT165" s="225"/>
      <c r="IQU165" s="225"/>
      <c r="IQV165" s="225"/>
      <c r="IQW165" s="225"/>
      <c r="IQX165" s="225"/>
      <c r="IQY165" s="225"/>
      <c r="IQZ165" s="225"/>
      <c r="IRA165" s="225"/>
      <c r="IRB165" s="225"/>
      <c r="IRC165" s="225"/>
      <c r="IRD165" s="225"/>
      <c r="IRE165" s="225"/>
      <c r="IRF165" s="225"/>
      <c r="IRG165" s="225"/>
      <c r="IRH165" s="225"/>
      <c r="IRI165" s="225"/>
      <c r="IRJ165" s="225"/>
      <c r="IRK165" s="225"/>
      <c r="IRL165" s="225"/>
      <c r="IRM165" s="225"/>
      <c r="IRN165" s="225"/>
      <c r="IRO165" s="225"/>
      <c r="IRP165" s="225"/>
      <c r="IRQ165" s="225"/>
      <c r="IRR165" s="225"/>
      <c r="IRS165" s="225"/>
      <c r="IRT165" s="225"/>
      <c r="IRU165" s="225"/>
      <c r="IRV165" s="225"/>
      <c r="IRW165" s="225"/>
      <c r="IRX165" s="225"/>
      <c r="IRY165" s="225"/>
      <c r="IRZ165" s="225"/>
      <c r="ISA165" s="225"/>
      <c r="ISB165" s="225"/>
      <c r="ISC165" s="225"/>
      <c r="ISD165" s="225"/>
      <c r="ISE165" s="225"/>
      <c r="ISF165" s="225"/>
      <c r="ISG165" s="225"/>
      <c r="ISH165" s="225"/>
      <c r="ISI165" s="225"/>
      <c r="ISJ165" s="225"/>
      <c r="ISK165" s="225"/>
      <c r="ISL165" s="225"/>
      <c r="ISM165" s="225"/>
      <c r="ISN165" s="225"/>
      <c r="ISO165" s="225"/>
      <c r="ISP165" s="225"/>
      <c r="ISQ165" s="225"/>
      <c r="ISR165" s="225"/>
      <c r="ISS165" s="225"/>
      <c r="IST165" s="225"/>
      <c r="ISU165" s="225"/>
      <c r="ISV165" s="225"/>
      <c r="ISW165" s="225"/>
      <c r="ISX165" s="225"/>
      <c r="ISY165" s="225"/>
      <c r="ISZ165" s="225"/>
      <c r="ITA165" s="225"/>
      <c r="ITB165" s="225"/>
      <c r="ITC165" s="225"/>
      <c r="ITD165" s="225"/>
      <c r="ITE165" s="225"/>
      <c r="ITF165" s="225"/>
      <c r="ITG165" s="225"/>
      <c r="ITH165" s="225"/>
      <c r="ITI165" s="225"/>
      <c r="ITJ165" s="225"/>
      <c r="ITK165" s="225"/>
      <c r="ITL165" s="225"/>
      <c r="ITM165" s="225"/>
      <c r="ITN165" s="225"/>
      <c r="ITO165" s="225"/>
      <c r="ITP165" s="225"/>
      <c r="ITQ165" s="225"/>
      <c r="ITR165" s="225"/>
      <c r="ITS165" s="225"/>
      <c r="ITT165" s="225"/>
      <c r="ITU165" s="225"/>
      <c r="ITV165" s="225"/>
      <c r="ITW165" s="225"/>
      <c r="ITX165" s="225"/>
      <c r="ITY165" s="225"/>
      <c r="ITZ165" s="225"/>
      <c r="IUA165" s="225"/>
      <c r="IUB165" s="225"/>
      <c r="IUC165" s="225"/>
      <c r="IUD165" s="225"/>
      <c r="IUE165" s="225"/>
      <c r="IUF165" s="225"/>
      <c r="IUG165" s="225"/>
      <c r="IUH165" s="225"/>
      <c r="IUI165" s="225"/>
      <c r="IUJ165" s="225"/>
      <c r="IUK165" s="225"/>
      <c r="IUL165" s="225"/>
      <c r="IUM165" s="225"/>
      <c r="IUN165" s="225"/>
      <c r="IUO165" s="225"/>
      <c r="IUP165" s="225"/>
      <c r="IUQ165" s="225"/>
      <c r="IUR165" s="225"/>
      <c r="IUS165" s="225"/>
      <c r="IUT165" s="225"/>
      <c r="IUU165" s="225"/>
      <c r="IUV165" s="225"/>
      <c r="IUW165" s="225"/>
      <c r="IUX165" s="225"/>
      <c r="IUY165" s="225"/>
      <c r="IUZ165" s="225"/>
      <c r="IVA165" s="225"/>
      <c r="IVB165" s="225"/>
      <c r="IVC165" s="225"/>
      <c r="IVD165" s="225"/>
      <c r="IVE165" s="225"/>
      <c r="IVF165" s="225"/>
      <c r="IVG165" s="225"/>
      <c r="IVH165" s="225"/>
      <c r="IVI165" s="225"/>
      <c r="IVJ165" s="225"/>
      <c r="IVK165" s="225"/>
      <c r="IVL165" s="225"/>
      <c r="IVM165" s="225"/>
      <c r="IVN165" s="225"/>
      <c r="IVO165" s="225"/>
      <c r="IVP165" s="225"/>
      <c r="IVQ165" s="225"/>
      <c r="IVR165" s="225"/>
      <c r="IVS165" s="225"/>
      <c r="IVT165" s="225"/>
      <c r="IVU165" s="225"/>
      <c r="IVV165" s="225"/>
      <c r="IVW165" s="225"/>
      <c r="IVX165" s="225"/>
      <c r="IVY165" s="225"/>
      <c r="IVZ165" s="225"/>
      <c r="IWA165" s="225"/>
      <c r="IWB165" s="225"/>
      <c r="IWC165" s="225"/>
      <c r="IWD165" s="225"/>
      <c r="IWE165" s="225"/>
      <c r="IWF165" s="225"/>
      <c r="IWG165" s="225"/>
      <c r="IWH165" s="225"/>
      <c r="IWI165" s="225"/>
      <c r="IWJ165" s="225"/>
      <c r="IWK165" s="225"/>
      <c r="IWL165" s="225"/>
      <c r="IWM165" s="225"/>
      <c r="IWN165" s="225"/>
      <c r="IWO165" s="225"/>
      <c r="IWP165" s="225"/>
      <c r="IWQ165" s="225"/>
      <c r="IWR165" s="225"/>
      <c r="IWS165" s="225"/>
      <c r="IWT165" s="225"/>
      <c r="IWU165" s="225"/>
      <c r="IWV165" s="225"/>
      <c r="IWW165" s="225"/>
      <c r="IWX165" s="225"/>
      <c r="IWY165" s="225"/>
      <c r="IWZ165" s="225"/>
      <c r="IXA165" s="225"/>
      <c r="IXB165" s="225"/>
      <c r="IXC165" s="225"/>
      <c r="IXD165" s="225"/>
      <c r="IXE165" s="225"/>
      <c r="IXF165" s="225"/>
      <c r="IXG165" s="225"/>
      <c r="IXH165" s="225"/>
      <c r="IXI165" s="225"/>
      <c r="IXJ165" s="225"/>
      <c r="IXK165" s="225"/>
      <c r="IXL165" s="225"/>
      <c r="IXM165" s="225"/>
      <c r="IXN165" s="225"/>
      <c r="IXO165" s="225"/>
      <c r="IXP165" s="225"/>
      <c r="IXQ165" s="225"/>
      <c r="IXR165" s="225"/>
      <c r="IXS165" s="225"/>
      <c r="IXT165" s="225"/>
      <c r="IXU165" s="225"/>
      <c r="IXV165" s="225"/>
      <c r="IXW165" s="225"/>
      <c r="IXX165" s="225"/>
      <c r="IXY165" s="225"/>
      <c r="IXZ165" s="225"/>
      <c r="IYA165" s="225"/>
      <c r="IYB165" s="225"/>
      <c r="IYC165" s="225"/>
      <c r="IYD165" s="225"/>
      <c r="IYE165" s="225"/>
      <c r="IYF165" s="225"/>
      <c r="IYG165" s="225"/>
      <c r="IYH165" s="225"/>
      <c r="IYI165" s="225"/>
      <c r="IYJ165" s="225"/>
      <c r="IYK165" s="225"/>
      <c r="IYL165" s="225"/>
      <c r="IYM165" s="225"/>
      <c r="IYN165" s="225"/>
      <c r="IYO165" s="225"/>
      <c r="IYP165" s="225"/>
      <c r="IYQ165" s="225"/>
      <c r="IYR165" s="225"/>
      <c r="IYS165" s="225"/>
      <c r="IYT165" s="225"/>
      <c r="IYU165" s="225"/>
      <c r="IYV165" s="225"/>
      <c r="IYW165" s="225"/>
      <c r="IYX165" s="225"/>
      <c r="IYY165" s="225"/>
      <c r="IYZ165" s="225"/>
      <c r="IZA165" s="225"/>
      <c r="IZB165" s="225"/>
      <c r="IZC165" s="225"/>
      <c r="IZD165" s="225"/>
      <c r="IZE165" s="225"/>
      <c r="IZF165" s="225"/>
      <c r="IZG165" s="225"/>
      <c r="IZH165" s="225"/>
      <c r="IZI165" s="225"/>
      <c r="IZJ165" s="225"/>
      <c r="IZK165" s="225"/>
      <c r="IZL165" s="225"/>
      <c r="IZM165" s="225"/>
      <c r="IZN165" s="225"/>
      <c r="IZO165" s="225"/>
      <c r="IZP165" s="225"/>
      <c r="IZQ165" s="225"/>
      <c r="IZR165" s="225"/>
      <c r="IZS165" s="225"/>
      <c r="IZT165" s="225"/>
      <c r="IZU165" s="225"/>
      <c r="IZV165" s="225"/>
      <c r="IZW165" s="225"/>
      <c r="IZX165" s="225"/>
      <c r="IZY165" s="225"/>
      <c r="IZZ165" s="225"/>
      <c r="JAA165" s="225"/>
      <c r="JAB165" s="225"/>
      <c r="JAC165" s="225"/>
      <c r="JAD165" s="225"/>
      <c r="JAE165" s="225"/>
      <c r="JAF165" s="225"/>
      <c r="JAG165" s="225"/>
      <c r="JAH165" s="225"/>
      <c r="JAI165" s="225"/>
      <c r="JAJ165" s="225"/>
      <c r="JAK165" s="225"/>
      <c r="JAL165" s="225"/>
      <c r="JAM165" s="225"/>
      <c r="JAN165" s="225"/>
      <c r="JAO165" s="225"/>
      <c r="JAP165" s="225"/>
      <c r="JAQ165" s="225"/>
      <c r="JAR165" s="225"/>
      <c r="JAS165" s="225"/>
      <c r="JAT165" s="225"/>
      <c r="JAU165" s="225"/>
      <c r="JAV165" s="225"/>
      <c r="JAW165" s="225"/>
      <c r="JAX165" s="225"/>
      <c r="JAY165" s="225"/>
      <c r="JAZ165" s="225"/>
      <c r="JBA165" s="225"/>
      <c r="JBB165" s="225"/>
      <c r="JBC165" s="225"/>
      <c r="JBD165" s="225"/>
      <c r="JBE165" s="225"/>
      <c r="JBF165" s="225"/>
      <c r="JBG165" s="225"/>
      <c r="JBH165" s="225"/>
      <c r="JBI165" s="225"/>
      <c r="JBJ165" s="225"/>
      <c r="JBK165" s="225"/>
      <c r="JBL165" s="225"/>
      <c r="JBM165" s="225"/>
      <c r="JBN165" s="225"/>
      <c r="JBO165" s="225"/>
      <c r="JBP165" s="225"/>
      <c r="JBQ165" s="225"/>
      <c r="JBR165" s="225"/>
      <c r="JBS165" s="225"/>
      <c r="JBT165" s="225"/>
      <c r="JBU165" s="225"/>
      <c r="JBV165" s="225"/>
      <c r="JBW165" s="225"/>
      <c r="JBX165" s="225"/>
      <c r="JBY165" s="225"/>
      <c r="JBZ165" s="225"/>
      <c r="JCA165" s="225"/>
      <c r="JCB165" s="225"/>
      <c r="JCC165" s="225"/>
      <c r="JCD165" s="225"/>
      <c r="JCE165" s="225"/>
      <c r="JCF165" s="225"/>
      <c r="JCG165" s="225"/>
      <c r="JCH165" s="225"/>
      <c r="JCI165" s="225"/>
      <c r="JCJ165" s="225"/>
      <c r="JCK165" s="225"/>
      <c r="JCL165" s="225"/>
      <c r="JCM165" s="225"/>
      <c r="JCN165" s="225"/>
      <c r="JCO165" s="225"/>
      <c r="JCP165" s="225"/>
      <c r="JCQ165" s="225"/>
      <c r="JCR165" s="225"/>
      <c r="JCS165" s="225"/>
      <c r="JCT165" s="225"/>
      <c r="JCU165" s="225"/>
      <c r="JCV165" s="225"/>
      <c r="JCW165" s="225"/>
      <c r="JCX165" s="225"/>
      <c r="JCY165" s="225"/>
      <c r="JCZ165" s="225"/>
      <c r="JDA165" s="225"/>
      <c r="JDB165" s="225"/>
      <c r="JDC165" s="225"/>
      <c r="JDD165" s="225"/>
      <c r="JDE165" s="225"/>
      <c r="JDF165" s="225"/>
      <c r="JDG165" s="225"/>
      <c r="JDH165" s="225"/>
      <c r="JDI165" s="225"/>
      <c r="JDJ165" s="225"/>
      <c r="JDK165" s="225"/>
      <c r="JDL165" s="225"/>
      <c r="JDM165" s="225"/>
      <c r="JDN165" s="225"/>
      <c r="JDO165" s="225"/>
      <c r="JDP165" s="225"/>
      <c r="JDQ165" s="225"/>
      <c r="JDR165" s="225"/>
      <c r="JDS165" s="225"/>
      <c r="JDT165" s="225"/>
      <c r="JDU165" s="225"/>
      <c r="JDV165" s="225"/>
      <c r="JDW165" s="225"/>
      <c r="JDX165" s="225"/>
      <c r="JDY165" s="225"/>
      <c r="JDZ165" s="225"/>
      <c r="JEA165" s="225"/>
      <c r="JEB165" s="225"/>
      <c r="JEC165" s="225"/>
      <c r="JED165" s="225"/>
      <c r="JEE165" s="225"/>
      <c r="JEF165" s="225"/>
      <c r="JEG165" s="225"/>
      <c r="JEH165" s="225"/>
      <c r="JEI165" s="225"/>
      <c r="JEJ165" s="225"/>
      <c r="JEK165" s="225"/>
      <c r="JEL165" s="225"/>
      <c r="JEM165" s="225"/>
      <c r="JEN165" s="225"/>
      <c r="JEO165" s="225"/>
      <c r="JEP165" s="225"/>
      <c r="JEQ165" s="225"/>
      <c r="JER165" s="225"/>
      <c r="JES165" s="225"/>
      <c r="JET165" s="225"/>
      <c r="JEU165" s="225"/>
      <c r="JEV165" s="225"/>
      <c r="JEW165" s="225"/>
      <c r="JEX165" s="225"/>
      <c r="JEY165" s="225"/>
      <c r="JEZ165" s="225"/>
      <c r="JFA165" s="225"/>
      <c r="JFB165" s="225"/>
      <c r="JFC165" s="225"/>
      <c r="JFD165" s="225"/>
      <c r="JFE165" s="225"/>
      <c r="JFF165" s="225"/>
      <c r="JFG165" s="225"/>
      <c r="JFH165" s="225"/>
      <c r="JFI165" s="225"/>
      <c r="JFJ165" s="225"/>
      <c r="JFK165" s="225"/>
      <c r="JFL165" s="225"/>
      <c r="JFM165" s="225"/>
      <c r="JFN165" s="225"/>
      <c r="JFO165" s="225"/>
      <c r="JFP165" s="225"/>
      <c r="JFQ165" s="225"/>
      <c r="JFR165" s="225"/>
      <c r="JFS165" s="225"/>
      <c r="JFT165" s="225"/>
      <c r="JFU165" s="225"/>
      <c r="JFV165" s="225"/>
      <c r="JFW165" s="225"/>
      <c r="JFX165" s="225"/>
      <c r="JFY165" s="225"/>
      <c r="JFZ165" s="225"/>
      <c r="JGA165" s="225"/>
      <c r="JGB165" s="225"/>
      <c r="JGC165" s="225"/>
      <c r="JGD165" s="225"/>
      <c r="JGE165" s="225"/>
      <c r="JGF165" s="225"/>
      <c r="JGG165" s="225"/>
      <c r="JGH165" s="225"/>
      <c r="JGI165" s="225"/>
      <c r="JGJ165" s="225"/>
      <c r="JGK165" s="225"/>
      <c r="JGL165" s="225"/>
      <c r="JGM165" s="225"/>
      <c r="JGN165" s="225"/>
      <c r="JGO165" s="225"/>
      <c r="JGP165" s="225"/>
      <c r="JGQ165" s="225"/>
      <c r="JGR165" s="225"/>
      <c r="JGS165" s="225"/>
      <c r="JGT165" s="225"/>
      <c r="JGU165" s="225"/>
      <c r="JGV165" s="225"/>
      <c r="JGW165" s="225"/>
      <c r="JGX165" s="225"/>
      <c r="JGY165" s="225"/>
      <c r="JGZ165" s="225"/>
      <c r="JHA165" s="225"/>
      <c r="JHB165" s="225"/>
      <c r="JHC165" s="225"/>
      <c r="JHD165" s="225"/>
      <c r="JHE165" s="225"/>
      <c r="JHF165" s="225"/>
      <c r="JHG165" s="225"/>
      <c r="JHH165" s="225"/>
      <c r="JHI165" s="225"/>
      <c r="JHJ165" s="225"/>
      <c r="JHK165" s="225"/>
      <c r="JHL165" s="225"/>
      <c r="JHM165" s="225"/>
      <c r="JHN165" s="225"/>
      <c r="JHO165" s="225"/>
      <c r="JHP165" s="225"/>
      <c r="JHQ165" s="225"/>
      <c r="JHR165" s="225"/>
      <c r="JHS165" s="225"/>
      <c r="JHT165" s="225"/>
      <c r="JHU165" s="225"/>
      <c r="JHV165" s="225"/>
      <c r="JHW165" s="225"/>
      <c r="JHX165" s="225"/>
      <c r="JHY165" s="225"/>
      <c r="JHZ165" s="225"/>
      <c r="JIA165" s="225"/>
      <c r="JIB165" s="225"/>
      <c r="JIC165" s="225"/>
      <c r="JID165" s="225"/>
      <c r="JIE165" s="225"/>
      <c r="JIF165" s="225"/>
      <c r="JIG165" s="225"/>
      <c r="JIH165" s="225"/>
      <c r="JII165" s="225"/>
      <c r="JIJ165" s="225"/>
      <c r="JIK165" s="225"/>
      <c r="JIL165" s="225"/>
      <c r="JIM165" s="225"/>
      <c r="JIN165" s="225"/>
      <c r="JIO165" s="225"/>
      <c r="JIP165" s="225"/>
      <c r="JIQ165" s="225"/>
      <c r="JIR165" s="225"/>
      <c r="JIS165" s="225"/>
      <c r="JIT165" s="225"/>
      <c r="JIU165" s="225"/>
      <c r="JIV165" s="225"/>
      <c r="JIW165" s="225"/>
      <c r="JIX165" s="225"/>
      <c r="JIY165" s="225"/>
      <c r="JIZ165" s="225"/>
      <c r="JJA165" s="225"/>
      <c r="JJB165" s="225"/>
      <c r="JJC165" s="225"/>
      <c r="JJD165" s="225"/>
      <c r="JJE165" s="225"/>
      <c r="JJF165" s="225"/>
      <c r="JJG165" s="225"/>
      <c r="JJH165" s="225"/>
      <c r="JJI165" s="225"/>
      <c r="JJJ165" s="225"/>
      <c r="JJK165" s="225"/>
      <c r="JJL165" s="225"/>
      <c r="JJM165" s="225"/>
      <c r="JJN165" s="225"/>
      <c r="JJO165" s="225"/>
      <c r="JJP165" s="225"/>
      <c r="JJQ165" s="225"/>
      <c r="JJR165" s="225"/>
      <c r="JJS165" s="225"/>
      <c r="JJT165" s="225"/>
      <c r="JJU165" s="225"/>
      <c r="JJV165" s="225"/>
      <c r="JJW165" s="225"/>
      <c r="JJX165" s="225"/>
      <c r="JJY165" s="225"/>
      <c r="JJZ165" s="225"/>
      <c r="JKA165" s="225"/>
      <c r="JKB165" s="225"/>
      <c r="JKC165" s="225"/>
      <c r="JKD165" s="225"/>
      <c r="JKE165" s="225"/>
      <c r="JKF165" s="225"/>
      <c r="JKG165" s="225"/>
      <c r="JKH165" s="225"/>
      <c r="JKI165" s="225"/>
      <c r="JKJ165" s="225"/>
      <c r="JKK165" s="225"/>
      <c r="JKL165" s="225"/>
      <c r="JKM165" s="225"/>
      <c r="JKN165" s="225"/>
      <c r="JKO165" s="225"/>
      <c r="JKP165" s="225"/>
      <c r="JKQ165" s="225"/>
      <c r="JKR165" s="225"/>
      <c r="JKS165" s="225"/>
      <c r="JKT165" s="225"/>
      <c r="JKU165" s="225"/>
      <c r="JKV165" s="225"/>
      <c r="JKW165" s="225"/>
      <c r="JKX165" s="225"/>
      <c r="JKY165" s="225"/>
      <c r="JKZ165" s="225"/>
      <c r="JLA165" s="225"/>
      <c r="JLB165" s="225"/>
      <c r="JLC165" s="225"/>
      <c r="JLD165" s="225"/>
      <c r="JLE165" s="225"/>
      <c r="JLF165" s="225"/>
      <c r="JLG165" s="225"/>
      <c r="JLH165" s="225"/>
      <c r="JLI165" s="225"/>
      <c r="JLJ165" s="225"/>
      <c r="JLK165" s="225"/>
      <c r="JLL165" s="225"/>
      <c r="JLM165" s="225"/>
      <c r="JLN165" s="225"/>
      <c r="JLO165" s="225"/>
      <c r="JLP165" s="225"/>
      <c r="JLQ165" s="225"/>
      <c r="JLR165" s="225"/>
      <c r="JLS165" s="225"/>
      <c r="JLT165" s="225"/>
      <c r="JLU165" s="225"/>
      <c r="JLV165" s="225"/>
      <c r="JLW165" s="225"/>
      <c r="JLX165" s="225"/>
      <c r="JLY165" s="225"/>
      <c r="JLZ165" s="225"/>
      <c r="JMA165" s="225"/>
      <c r="JMB165" s="225"/>
      <c r="JMC165" s="225"/>
      <c r="JMD165" s="225"/>
      <c r="JME165" s="225"/>
      <c r="JMF165" s="225"/>
      <c r="JMG165" s="225"/>
      <c r="JMH165" s="225"/>
      <c r="JMI165" s="225"/>
      <c r="JMJ165" s="225"/>
      <c r="JMK165" s="225"/>
      <c r="JML165" s="225"/>
      <c r="JMM165" s="225"/>
      <c r="JMN165" s="225"/>
      <c r="JMO165" s="225"/>
      <c r="JMP165" s="225"/>
      <c r="JMQ165" s="225"/>
      <c r="JMR165" s="225"/>
      <c r="JMS165" s="225"/>
      <c r="JMT165" s="225"/>
      <c r="JMU165" s="225"/>
      <c r="JMV165" s="225"/>
      <c r="JMW165" s="225"/>
      <c r="JMX165" s="225"/>
      <c r="JMY165" s="225"/>
      <c r="JMZ165" s="225"/>
      <c r="JNA165" s="225"/>
      <c r="JNB165" s="225"/>
      <c r="JNC165" s="225"/>
      <c r="JND165" s="225"/>
      <c r="JNE165" s="225"/>
      <c r="JNF165" s="225"/>
      <c r="JNG165" s="225"/>
      <c r="JNH165" s="225"/>
      <c r="JNI165" s="225"/>
      <c r="JNJ165" s="225"/>
      <c r="JNK165" s="225"/>
      <c r="JNL165" s="225"/>
      <c r="JNM165" s="225"/>
      <c r="JNN165" s="225"/>
      <c r="JNO165" s="225"/>
      <c r="JNP165" s="225"/>
      <c r="JNQ165" s="225"/>
      <c r="JNR165" s="225"/>
      <c r="JNS165" s="225"/>
      <c r="JNT165" s="225"/>
      <c r="JNU165" s="225"/>
      <c r="JNV165" s="225"/>
      <c r="JNW165" s="225"/>
      <c r="JNX165" s="225"/>
      <c r="JNY165" s="225"/>
      <c r="JNZ165" s="225"/>
      <c r="JOA165" s="225"/>
      <c r="JOB165" s="225"/>
      <c r="JOC165" s="225"/>
      <c r="JOD165" s="225"/>
      <c r="JOE165" s="225"/>
      <c r="JOF165" s="225"/>
      <c r="JOG165" s="225"/>
      <c r="JOH165" s="225"/>
      <c r="JOI165" s="225"/>
      <c r="JOJ165" s="225"/>
      <c r="JOK165" s="225"/>
      <c r="JOL165" s="225"/>
      <c r="JOM165" s="225"/>
      <c r="JON165" s="225"/>
      <c r="JOO165" s="225"/>
      <c r="JOP165" s="225"/>
      <c r="JOQ165" s="225"/>
      <c r="JOR165" s="225"/>
      <c r="JOS165" s="225"/>
      <c r="JOT165" s="225"/>
      <c r="JOU165" s="225"/>
      <c r="JOV165" s="225"/>
      <c r="JOW165" s="225"/>
      <c r="JOX165" s="225"/>
      <c r="JOY165" s="225"/>
      <c r="JOZ165" s="225"/>
      <c r="JPA165" s="225"/>
      <c r="JPB165" s="225"/>
      <c r="JPC165" s="225"/>
      <c r="JPD165" s="225"/>
      <c r="JPE165" s="225"/>
      <c r="JPF165" s="225"/>
      <c r="JPG165" s="225"/>
      <c r="JPH165" s="225"/>
      <c r="JPI165" s="225"/>
      <c r="JPJ165" s="225"/>
      <c r="JPK165" s="225"/>
      <c r="JPL165" s="225"/>
      <c r="JPM165" s="225"/>
      <c r="JPN165" s="225"/>
      <c r="JPO165" s="225"/>
      <c r="JPP165" s="225"/>
      <c r="JPQ165" s="225"/>
      <c r="JPR165" s="225"/>
      <c r="JPS165" s="225"/>
      <c r="JPT165" s="225"/>
      <c r="JPU165" s="225"/>
      <c r="JPV165" s="225"/>
      <c r="JPW165" s="225"/>
      <c r="JPX165" s="225"/>
      <c r="JPY165" s="225"/>
      <c r="JPZ165" s="225"/>
      <c r="JQA165" s="225"/>
      <c r="JQB165" s="225"/>
      <c r="JQC165" s="225"/>
      <c r="JQD165" s="225"/>
      <c r="JQE165" s="225"/>
      <c r="JQF165" s="225"/>
      <c r="JQG165" s="225"/>
      <c r="JQH165" s="225"/>
      <c r="JQI165" s="225"/>
      <c r="JQJ165" s="225"/>
      <c r="JQK165" s="225"/>
      <c r="JQL165" s="225"/>
      <c r="JQM165" s="225"/>
      <c r="JQN165" s="225"/>
      <c r="JQO165" s="225"/>
      <c r="JQP165" s="225"/>
      <c r="JQQ165" s="225"/>
      <c r="JQR165" s="225"/>
      <c r="JQS165" s="225"/>
      <c r="JQT165" s="225"/>
      <c r="JQU165" s="225"/>
      <c r="JQV165" s="225"/>
      <c r="JQW165" s="225"/>
      <c r="JQX165" s="225"/>
      <c r="JQY165" s="225"/>
      <c r="JQZ165" s="225"/>
      <c r="JRA165" s="225"/>
      <c r="JRB165" s="225"/>
      <c r="JRC165" s="225"/>
      <c r="JRD165" s="225"/>
      <c r="JRE165" s="225"/>
      <c r="JRF165" s="225"/>
      <c r="JRG165" s="225"/>
      <c r="JRH165" s="225"/>
      <c r="JRI165" s="225"/>
      <c r="JRJ165" s="225"/>
      <c r="JRK165" s="225"/>
      <c r="JRL165" s="225"/>
      <c r="JRM165" s="225"/>
      <c r="JRN165" s="225"/>
      <c r="JRO165" s="225"/>
      <c r="JRP165" s="225"/>
      <c r="JRQ165" s="225"/>
      <c r="JRR165" s="225"/>
      <c r="JRS165" s="225"/>
      <c r="JRT165" s="225"/>
      <c r="JRU165" s="225"/>
      <c r="JRV165" s="225"/>
      <c r="JRW165" s="225"/>
      <c r="JRX165" s="225"/>
      <c r="JRY165" s="225"/>
      <c r="JRZ165" s="225"/>
      <c r="JSA165" s="225"/>
      <c r="JSB165" s="225"/>
      <c r="JSC165" s="225"/>
      <c r="JSD165" s="225"/>
      <c r="JSE165" s="225"/>
      <c r="JSF165" s="225"/>
      <c r="JSG165" s="225"/>
      <c r="JSH165" s="225"/>
      <c r="JSI165" s="225"/>
      <c r="JSJ165" s="225"/>
      <c r="JSK165" s="225"/>
      <c r="JSL165" s="225"/>
      <c r="JSM165" s="225"/>
      <c r="JSN165" s="225"/>
      <c r="JSO165" s="225"/>
      <c r="JSP165" s="225"/>
      <c r="JSQ165" s="225"/>
      <c r="JSR165" s="225"/>
      <c r="JSS165" s="225"/>
      <c r="JST165" s="225"/>
      <c r="JSU165" s="225"/>
      <c r="JSV165" s="225"/>
      <c r="JSW165" s="225"/>
      <c r="JSX165" s="225"/>
      <c r="JSY165" s="225"/>
      <c r="JSZ165" s="225"/>
      <c r="JTA165" s="225"/>
      <c r="JTB165" s="225"/>
      <c r="JTC165" s="225"/>
      <c r="JTD165" s="225"/>
      <c r="JTE165" s="225"/>
      <c r="JTF165" s="225"/>
      <c r="JTG165" s="225"/>
      <c r="JTH165" s="225"/>
      <c r="JTI165" s="225"/>
      <c r="JTJ165" s="225"/>
      <c r="JTK165" s="225"/>
      <c r="JTL165" s="225"/>
      <c r="JTM165" s="225"/>
      <c r="JTN165" s="225"/>
      <c r="JTO165" s="225"/>
      <c r="JTP165" s="225"/>
      <c r="JTQ165" s="225"/>
      <c r="JTR165" s="225"/>
      <c r="JTS165" s="225"/>
      <c r="JTT165" s="225"/>
      <c r="JTU165" s="225"/>
      <c r="JTV165" s="225"/>
      <c r="JTW165" s="225"/>
      <c r="JTX165" s="225"/>
      <c r="JTY165" s="225"/>
      <c r="JTZ165" s="225"/>
      <c r="JUA165" s="225"/>
      <c r="JUB165" s="225"/>
      <c r="JUC165" s="225"/>
      <c r="JUD165" s="225"/>
      <c r="JUE165" s="225"/>
      <c r="JUF165" s="225"/>
      <c r="JUG165" s="225"/>
      <c r="JUH165" s="225"/>
      <c r="JUI165" s="225"/>
      <c r="JUJ165" s="225"/>
      <c r="JUK165" s="225"/>
      <c r="JUL165" s="225"/>
      <c r="JUM165" s="225"/>
      <c r="JUN165" s="225"/>
      <c r="JUO165" s="225"/>
      <c r="JUP165" s="225"/>
      <c r="JUQ165" s="225"/>
      <c r="JUR165" s="225"/>
      <c r="JUS165" s="225"/>
      <c r="JUT165" s="225"/>
      <c r="JUU165" s="225"/>
      <c r="JUV165" s="225"/>
      <c r="JUW165" s="225"/>
      <c r="JUX165" s="225"/>
      <c r="JUY165" s="225"/>
      <c r="JUZ165" s="225"/>
      <c r="JVA165" s="225"/>
      <c r="JVB165" s="225"/>
      <c r="JVC165" s="225"/>
      <c r="JVD165" s="225"/>
      <c r="JVE165" s="225"/>
      <c r="JVF165" s="225"/>
      <c r="JVG165" s="225"/>
      <c r="JVH165" s="225"/>
      <c r="JVI165" s="225"/>
      <c r="JVJ165" s="225"/>
      <c r="JVK165" s="225"/>
      <c r="JVL165" s="225"/>
      <c r="JVM165" s="225"/>
      <c r="JVN165" s="225"/>
      <c r="JVO165" s="225"/>
      <c r="JVP165" s="225"/>
      <c r="JVQ165" s="225"/>
      <c r="JVR165" s="225"/>
      <c r="JVS165" s="225"/>
      <c r="JVT165" s="225"/>
      <c r="JVU165" s="225"/>
      <c r="JVV165" s="225"/>
      <c r="JVW165" s="225"/>
      <c r="JVX165" s="225"/>
      <c r="JVY165" s="225"/>
      <c r="JVZ165" s="225"/>
      <c r="JWA165" s="225"/>
      <c r="JWB165" s="225"/>
      <c r="JWC165" s="225"/>
      <c r="JWD165" s="225"/>
      <c r="JWE165" s="225"/>
      <c r="JWF165" s="225"/>
      <c r="JWG165" s="225"/>
      <c r="JWH165" s="225"/>
      <c r="JWI165" s="225"/>
      <c r="JWJ165" s="225"/>
      <c r="JWK165" s="225"/>
      <c r="JWL165" s="225"/>
      <c r="JWM165" s="225"/>
      <c r="JWN165" s="225"/>
      <c r="JWO165" s="225"/>
      <c r="JWP165" s="225"/>
      <c r="JWQ165" s="225"/>
      <c r="JWR165" s="225"/>
      <c r="JWS165" s="225"/>
      <c r="JWT165" s="225"/>
      <c r="JWU165" s="225"/>
      <c r="JWV165" s="225"/>
      <c r="JWW165" s="225"/>
      <c r="JWX165" s="225"/>
      <c r="JWY165" s="225"/>
      <c r="JWZ165" s="225"/>
      <c r="JXA165" s="225"/>
      <c r="JXB165" s="225"/>
      <c r="JXC165" s="225"/>
      <c r="JXD165" s="225"/>
      <c r="JXE165" s="225"/>
      <c r="JXF165" s="225"/>
      <c r="JXG165" s="225"/>
      <c r="JXH165" s="225"/>
      <c r="JXI165" s="225"/>
      <c r="JXJ165" s="225"/>
      <c r="JXK165" s="225"/>
      <c r="JXL165" s="225"/>
      <c r="JXM165" s="225"/>
      <c r="JXN165" s="225"/>
      <c r="JXO165" s="225"/>
      <c r="JXP165" s="225"/>
      <c r="JXQ165" s="225"/>
      <c r="JXR165" s="225"/>
      <c r="JXS165" s="225"/>
      <c r="JXT165" s="225"/>
      <c r="JXU165" s="225"/>
      <c r="JXV165" s="225"/>
      <c r="JXW165" s="225"/>
      <c r="JXX165" s="225"/>
      <c r="JXY165" s="225"/>
      <c r="JXZ165" s="225"/>
      <c r="JYA165" s="225"/>
      <c r="JYB165" s="225"/>
      <c r="JYC165" s="225"/>
      <c r="JYD165" s="225"/>
      <c r="JYE165" s="225"/>
      <c r="JYF165" s="225"/>
      <c r="JYG165" s="225"/>
      <c r="JYH165" s="225"/>
      <c r="JYI165" s="225"/>
      <c r="JYJ165" s="225"/>
      <c r="JYK165" s="225"/>
      <c r="JYL165" s="225"/>
      <c r="JYM165" s="225"/>
      <c r="JYN165" s="225"/>
      <c r="JYO165" s="225"/>
      <c r="JYP165" s="225"/>
      <c r="JYQ165" s="225"/>
      <c r="JYR165" s="225"/>
      <c r="JYS165" s="225"/>
      <c r="JYT165" s="225"/>
      <c r="JYU165" s="225"/>
      <c r="JYV165" s="225"/>
      <c r="JYW165" s="225"/>
      <c r="JYX165" s="225"/>
      <c r="JYY165" s="225"/>
      <c r="JYZ165" s="225"/>
      <c r="JZA165" s="225"/>
      <c r="JZB165" s="225"/>
      <c r="JZC165" s="225"/>
      <c r="JZD165" s="225"/>
      <c r="JZE165" s="225"/>
      <c r="JZF165" s="225"/>
      <c r="JZG165" s="225"/>
      <c r="JZH165" s="225"/>
      <c r="JZI165" s="225"/>
      <c r="JZJ165" s="225"/>
      <c r="JZK165" s="225"/>
      <c r="JZL165" s="225"/>
      <c r="JZM165" s="225"/>
      <c r="JZN165" s="225"/>
      <c r="JZO165" s="225"/>
      <c r="JZP165" s="225"/>
      <c r="JZQ165" s="225"/>
      <c r="JZR165" s="225"/>
      <c r="JZS165" s="225"/>
      <c r="JZT165" s="225"/>
      <c r="JZU165" s="225"/>
      <c r="JZV165" s="225"/>
      <c r="JZW165" s="225"/>
      <c r="JZX165" s="225"/>
      <c r="JZY165" s="225"/>
      <c r="JZZ165" s="225"/>
      <c r="KAA165" s="225"/>
      <c r="KAB165" s="225"/>
      <c r="KAC165" s="225"/>
      <c r="KAD165" s="225"/>
      <c r="KAE165" s="225"/>
      <c r="KAF165" s="225"/>
      <c r="KAG165" s="225"/>
      <c r="KAH165" s="225"/>
      <c r="KAI165" s="225"/>
      <c r="KAJ165" s="225"/>
      <c r="KAK165" s="225"/>
      <c r="KAL165" s="225"/>
      <c r="KAM165" s="225"/>
      <c r="KAN165" s="225"/>
      <c r="KAO165" s="225"/>
      <c r="KAP165" s="225"/>
      <c r="KAQ165" s="225"/>
      <c r="KAR165" s="225"/>
      <c r="KAS165" s="225"/>
      <c r="KAT165" s="225"/>
      <c r="KAU165" s="225"/>
      <c r="KAV165" s="225"/>
      <c r="KAW165" s="225"/>
      <c r="KAX165" s="225"/>
      <c r="KAY165" s="225"/>
      <c r="KAZ165" s="225"/>
      <c r="KBA165" s="225"/>
      <c r="KBB165" s="225"/>
      <c r="KBC165" s="225"/>
      <c r="KBD165" s="225"/>
      <c r="KBE165" s="225"/>
      <c r="KBF165" s="225"/>
      <c r="KBG165" s="225"/>
      <c r="KBH165" s="225"/>
      <c r="KBI165" s="225"/>
      <c r="KBJ165" s="225"/>
      <c r="KBK165" s="225"/>
      <c r="KBL165" s="225"/>
      <c r="KBM165" s="225"/>
      <c r="KBN165" s="225"/>
      <c r="KBO165" s="225"/>
      <c r="KBP165" s="225"/>
      <c r="KBQ165" s="225"/>
      <c r="KBR165" s="225"/>
      <c r="KBS165" s="225"/>
      <c r="KBT165" s="225"/>
      <c r="KBU165" s="225"/>
      <c r="KBV165" s="225"/>
      <c r="KBW165" s="225"/>
      <c r="KBX165" s="225"/>
      <c r="KBY165" s="225"/>
      <c r="KBZ165" s="225"/>
      <c r="KCA165" s="225"/>
      <c r="KCB165" s="225"/>
      <c r="KCC165" s="225"/>
      <c r="KCD165" s="225"/>
      <c r="KCE165" s="225"/>
      <c r="KCF165" s="225"/>
      <c r="KCG165" s="225"/>
      <c r="KCH165" s="225"/>
      <c r="KCI165" s="225"/>
      <c r="KCJ165" s="225"/>
      <c r="KCK165" s="225"/>
      <c r="KCL165" s="225"/>
      <c r="KCM165" s="225"/>
      <c r="KCN165" s="225"/>
      <c r="KCO165" s="225"/>
      <c r="KCP165" s="225"/>
      <c r="KCQ165" s="225"/>
      <c r="KCR165" s="225"/>
      <c r="KCS165" s="225"/>
      <c r="KCT165" s="225"/>
      <c r="KCU165" s="225"/>
      <c r="KCV165" s="225"/>
      <c r="KCW165" s="225"/>
      <c r="KCX165" s="225"/>
      <c r="KCY165" s="225"/>
      <c r="KCZ165" s="225"/>
      <c r="KDA165" s="225"/>
      <c r="KDB165" s="225"/>
      <c r="KDC165" s="225"/>
      <c r="KDD165" s="225"/>
      <c r="KDE165" s="225"/>
      <c r="KDF165" s="225"/>
      <c r="KDG165" s="225"/>
      <c r="KDH165" s="225"/>
      <c r="KDI165" s="225"/>
      <c r="KDJ165" s="225"/>
      <c r="KDK165" s="225"/>
      <c r="KDL165" s="225"/>
      <c r="KDM165" s="225"/>
      <c r="KDN165" s="225"/>
      <c r="KDO165" s="225"/>
      <c r="KDP165" s="225"/>
      <c r="KDQ165" s="225"/>
      <c r="KDR165" s="225"/>
      <c r="KDS165" s="225"/>
      <c r="KDT165" s="225"/>
      <c r="KDU165" s="225"/>
      <c r="KDV165" s="225"/>
      <c r="KDW165" s="225"/>
      <c r="KDX165" s="225"/>
      <c r="KDY165" s="225"/>
      <c r="KDZ165" s="225"/>
      <c r="KEA165" s="225"/>
      <c r="KEB165" s="225"/>
      <c r="KEC165" s="225"/>
      <c r="KED165" s="225"/>
      <c r="KEE165" s="225"/>
      <c r="KEF165" s="225"/>
      <c r="KEG165" s="225"/>
      <c r="KEH165" s="225"/>
      <c r="KEI165" s="225"/>
      <c r="KEJ165" s="225"/>
      <c r="KEK165" s="225"/>
      <c r="KEL165" s="225"/>
      <c r="KEM165" s="225"/>
      <c r="KEN165" s="225"/>
      <c r="KEO165" s="225"/>
      <c r="KEP165" s="225"/>
      <c r="KEQ165" s="225"/>
      <c r="KER165" s="225"/>
      <c r="KES165" s="225"/>
      <c r="KET165" s="225"/>
      <c r="KEU165" s="225"/>
      <c r="KEV165" s="225"/>
      <c r="KEW165" s="225"/>
      <c r="KEX165" s="225"/>
      <c r="KEY165" s="225"/>
      <c r="KEZ165" s="225"/>
      <c r="KFA165" s="225"/>
      <c r="KFB165" s="225"/>
      <c r="KFC165" s="225"/>
      <c r="KFD165" s="225"/>
      <c r="KFE165" s="225"/>
      <c r="KFF165" s="225"/>
      <c r="KFG165" s="225"/>
      <c r="KFH165" s="225"/>
      <c r="KFI165" s="225"/>
      <c r="KFJ165" s="225"/>
      <c r="KFK165" s="225"/>
      <c r="KFL165" s="225"/>
      <c r="KFM165" s="225"/>
      <c r="KFN165" s="225"/>
      <c r="KFO165" s="225"/>
      <c r="KFP165" s="225"/>
      <c r="KFQ165" s="225"/>
      <c r="KFR165" s="225"/>
      <c r="KFS165" s="225"/>
      <c r="KFT165" s="225"/>
      <c r="KFU165" s="225"/>
      <c r="KFV165" s="225"/>
      <c r="KFW165" s="225"/>
      <c r="KFX165" s="225"/>
      <c r="KFY165" s="225"/>
      <c r="KFZ165" s="225"/>
      <c r="KGA165" s="225"/>
      <c r="KGB165" s="225"/>
      <c r="KGC165" s="225"/>
      <c r="KGD165" s="225"/>
      <c r="KGE165" s="225"/>
      <c r="KGF165" s="225"/>
      <c r="KGG165" s="225"/>
      <c r="KGH165" s="225"/>
      <c r="KGI165" s="225"/>
      <c r="KGJ165" s="225"/>
      <c r="KGK165" s="225"/>
      <c r="KGL165" s="225"/>
      <c r="KGM165" s="225"/>
      <c r="KGN165" s="225"/>
      <c r="KGO165" s="225"/>
      <c r="KGP165" s="225"/>
      <c r="KGQ165" s="225"/>
      <c r="KGR165" s="225"/>
      <c r="KGS165" s="225"/>
      <c r="KGT165" s="225"/>
      <c r="KGU165" s="225"/>
      <c r="KGV165" s="225"/>
      <c r="KGW165" s="225"/>
      <c r="KGX165" s="225"/>
      <c r="KGY165" s="225"/>
      <c r="KGZ165" s="225"/>
      <c r="KHA165" s="225"/>
      <c r="KHB165" s="225"/>
      <c r="KHC165" s="225"/>
      <c r="KHD165" s="225"/>
      <c r="KHE165" s="225"/>
      <c r="KHF165" s="225"/>
      <c r="KHG165" s="225"/>
      <c r="KHH165" s="225"/>
      <c r="KHI165" s="225"/>
      <c r="KHJ165" s="225"/>
      <c r="KHK165" s="225"/>
      <c r="KHL165" s="225"/>
      <c r="KHM165" s="225"/>
      <c r="KHN165" s="225"/>
      <c r="KHO165" s="225"/>
      <c r="KHP165" s="225"/>
      <c r="KHQ165" s="225"/>
      <c r="KHR165" s="225"/>
      <c r="KHS165" s="225"/>
      <c r="KHT165" s="225"/>
      <c r="KHU165" s="225"/>
      <c r="KHV165" s="225"/>
      <c r="KHW165" s="225"/>
      <c r="KHX165" s="225"/>
      <c r="KHY165" s="225"/>
      <c r="KHZ165" s="225"/>
      <c r="KIA165" s="225"/>
      <c r="KIB165" s="225"/>
      <c r="KIC165" s="225"/>
      <c r="KID165" s="225"/>
      <c r="KIE165" s="225"/>
      <c r="KIF165" s="225"/>
      <c r="KIG165" s="225"/>
      <c r="KIH165" s="225"/>
      <c r="KII165" s="225"/>
      <c r="KIJ165" s="225"/>
      <c r="KIK165" s="225"/>
      <c r="KIL165" s="225"/>
      <c r="KIM165" s="225"/>
      <c r="KIN165" s="225"/>
      <c r="KIO165" s="225"/>
      <c r="KIP165" s="225"/>
      <c r="KIQ165" s="225"/>
      <c r="KIR165" s="225"/>
      <c r="KIS165" s="225"/>
      <c r="KIT165" s="225"/>
      <c r="KIU165" s="225"/>
      <c r="KIV165" s="225"/>
      <c r="KIW165" s="225"/>
      <c r="KIX165" s="225"/>
      <c r="KIY165" s="225"/>
      <c r="KIZ165" s="225"/>
      <c r="KJA165" s="225"/>
      <c r="KJB165" s="225"/>
      <c r="KJC165" s="225"/>
      <c r="KJD165" s="225"/>
      <c r="KJE165" s="225"/>
      <c r="KJF165" s="225"/>
      <c r="KJG165" s="225"/>
      <c r="KJH165" s="225"/>
      <c r="KJI165" s="225"/>
      <c r="KJJ165" s="225"/>
      <c r="KJK165" s="225"/>
      <c r="KJL165" s="225"/>
      <c r="KJM165" s="225"/>
      <c r="KJN165" s="225"/>
      <c r="KJO165" s="225"/>
      <c r="KJP165" s="225"/>
      <c r="KJQ165" s="225"/>
      <c r="KJR165" s="225"/>
      <c r="KJS165" s="225"/>
      <c r="KJT165" s="225"/>
      <c r="KJU165" s="225"/>
      <c r="KJV165" s="225"/>
      <c r="KJW165" s="225"/>
      <c r="KJX165" s="225"/>
      <c r="KJY165" s="225"/>
      <c r="KJZ165" s="225"/>
      <c r="KKA165" s="225"/>
      <c r="KKB165" s="225"/>
      <c r="KKC165" s="225"/>
      <c r="KKD165" s="225"/>
      <c r="KKE165" s="225"/>
      <c r="KKF165" s="225"/>
      <c r="KKG165" s="225"/>
      <c r="KKH165" s="225"/>
      <c r="KKI165" s="225"/>
      <c r="KKJ165" s="225"/>
      <c r="KKK165" s="225"/>
      <c r="KKL165" s="225"/>
      <c r="KKM165" s="225"/>
      <c r="KKN165" s="225"/>
      <c r="KKO165" s="225"/>
      <c r="KKP165" s="225"/>
      <c r="KKQ165" s="225"/>
      <c r="KKR165" s="225"/>
      <c r="KKS165" s="225"/>
      <c r="KKT165" s="225"/>
      <c r="KKU165" s="225"/>
      <c r="KKV165" s="225"/>
      <c r="KKW165" s="225"/>
      <c r="KKX165" s="225"/>
      <c r="KKY165" s="225"/>
      <c r="KKZ165" s="225"/>
      <c r="KLA165" s="225"/>
      <c r="KLB165" s="225"/>
      <c r="KLC165" s="225"/>
      <c r="KLD165" s="225"/>
      <c r="KLE165" s="225"/>
      <c r="KLF165" s="225"/>
      <c r="KLG165" s="225"/>
      <c r="KLH165" s="225"/>
      <c r="KLI165" s="225"/>
      <c r="KLJ165" s="225"/>
      <c r="KLK165" s="225"/>
      <c r="KLL165" s="225"/>
      <c r="KLM165" s="225"/>
      <c r="KLN165" s="225"/>
      <c r="KLO165" s="225"/>
      <c r="KLP165" s="225"/>
      <c r="KLQ165" s="225"/>
      <c r="KLR165" s="225"/>
      <c r="KLS165" s="225"/>
      <c r="KLT165" s="225"/>
      <c r="KLU165" s="225"/>
      <c r="KLV165" s="225"/>
      <c r="KLW165" s="225"/>
      <c r="KLX165" s="225"/>
      <c r="KLY165" s="225"/>
      <c r="KLZ165" s="225"/>
      <c r="KMA165" s="225"/>
      <c r="KMB165" s="225"/>
      <c r="KMC165" s="225"/>
      <c r="KMD165" s="225"/>
      <c r="KME165" s="225"/>
      <c r="KMF165" s="225"/>
      <c r="KMG165" s="225"/>
      <c r="KMH165" s="225"/>
      <c r="KMI165" s="225"/>
      <c r="KMJ165" s="225"/>
      <c r="KMK165" s="225"/>
      <c r="KML165" s="225"/>
      <c r="KMM165" s="225"/>
      <c r="KMN165" s="225"/>
      <c r="KMO165" s="225"/>
      <c r="KMP165" s="225"/>
      <c r="KMQ165" s="225"/>
      <c r="KMR165" s="225"/>
      <c r="KMS165" s="225"/>
      <c r="KMT165" s="225"/>
      <c r="KMU165" s="225"/>
      <c r="KMV165" s="225"/>
      <c r="KMW165" s="225"/>
      <c r="KMX165" s="225"/>
      <c r="KMY165" s="225"/>
      <c r="KMZ165" s="225"/>
      <c r="KNA165" s="225"/>
      <c r="KNB165" s="225"/>
      <c r="KNC165" s="225"/>
      <c r="KND165" s="225"/>
      <c r="KNE165" s="225"/>
      <c r="KNF165" s="225"/>
      <c r="KNG165" s="225"/>
      <c r="KNH165" s="225"/>
      <c r="KNI165" s="225"/>
      <c r="KNJ165" s="225"/>
      <c r="KNK165" s="225"/>
      <c r="KNL165" s="225"/>
      <c r="KNM165" s="225"/>
      <c r="KNN165" s="225"/>
      <c r="KNO165" s="225"/>
      <c r="KNP165" s="225"/>
      <c r="KNQ165" s="225"/>
      <c r="KNR165" s="225"/>
      <c r="KNS165" s="225"/>
      <c r="KNT165" s="225"/>
      <c r="KNU165" s="225"/>
      <c r="KNV165" s="225"/>
      <c r="KNW165" s="225"/>
      <c r="KNX165" s="225"/>
      <c r="KNY165" s="225"/>
      <c r="KNZ165" s="225"/>
      <c r="KOA165" s="225"/>
      <c r="KOB165" s="225"/>
      <c r="KOC165" s="225"/>
      <c r="KOD165" s="225"/>
      <c r="KOE165" s="225"/>
      <c r="KOF165" s="225"/>
      <c r="KOG165" s="225"/>
      <c r="KOH165" s="225"/>
      <c r="KOI165" s="225"/>
      <c r="KOJ165" s="225"/>
      <c r="KOK165" s="225"/>
      <c r="KOL165" s="225"/>
      <c r="KOM165" s="225"/>
      <c r="KON165" s="225"/>
      <c r="KOO165" s="225"/>
      <c r="KOP165" s="225"/>
      <c r="KOQ165" s="225"/>
      <c r="KOR165" s="225"/>
      <c r="KOS165" s="225"/>
      <c r="KOT165" s="225"/>
      <c r="KOU165" s="225"/>
      <c r="KOV165" s="225"/>
      <c r="KOW165" s="225"/>
      <c r="KOX165" s="225"/>
      <c r="KOY165" s="225"/>
      <c r="KOZ165" s="225"/>
      <c r="KPA165" s="225"/>
      <c r="KPB165" s="225"/>
      <c r="KPC165" s="225"/>
      <c r="KPD165" s="225"/>
      <c r="KPE165" s="225"/>
      <c r="KPF165" s="225"/>
      <c r="KPG165" s="225"/>
      <c r="KPH165" s="225"/>
      <c r="KPI165" s="225"/>
      <c r="KPJ165" s="225"/>
      <c r="KPK165" s="225"/>
      <c r="KPL165" s="225"/>
      <c r="KPM165" s="225"/>
      <c r="KPN165" s="225"/>
      <c r="KPO165" s="225"/>
      <c r="KPP165" s="225"/>
      <c r="KPQ165" s="225"/>
      <c r="KPR165" s="225"/>
      <c r="KPS165" s="225"/>
      <c r="KPT165" s="225"/>
      <c r="KPU165" s="225"/>
      <c r="KPV165" s="225"/>
      <c r="KPW165" s="225"/>
      <c r="KPX165" s="225"/>
      <c r="KPY165" s="225"/>
      <c r="KPZ165" s="225"/>
      <c r="KQA165" s="225"/>
      <c r="KQB165" s="225"/>
      <c r="KQC165" s="225"/>
      <c r="KQD165" s="225"/>
      <c r="KQE165" s="225"/>
      <c r="KQF165" s="225"/>
      <c r="KQG165" s="225"/>
      <c r="KQH165" s="225"/>
      <c r="KQI165" s="225"/>
      <c r="KQJ165" s="225"/>
      <c r="KQK165" s="225"/>
      <c r="KQL165" s="225"/>
      <c r="KQM165" s="225"/>
      <c r="KQN165" s="225"/>
      <c r="KQO165" s="225"/>
      <c r="KQP165" s="225"/>
      <c r="KQQ165" s="225"/>
      <c r="KQR165" s="225"/>
      <c r="KQS165" s="225"/>
      <c r="KQT165" s="225"/>
      <c r="KQU165" s="225"/>
      <c r="KQV165" s="225"/>
      <c r="KQW165" s="225"/>
      <c r="KQX165" s="225"/>
      <c r="KQY165" s="225"/>
      <c r="KQZ165" s="225"/>
      <c r="KRA165" s="225"/>
      <c r="KRB165" s="225"/>
      <c r="KRC165" s="225"/>
      <c r="KRD165" s="225"/>
      <c r="KRE165" s="225"/>
      <c r="KRF165" s="225"/>
      <c r="KRG165" s="225"/>
      <c r="KRH165" s="225"/>
      <c r="KRI165" s="225"/>
      <c r="KRJ165" s="225"/>
      <c r="KRK165" s="225"/>
      <c r="KRL165" s="225"/>
      <c r="KRM165" s="225"/>
      <c r="KRN165" s="225"/>
      <c r="KRO165" s="225"/>
      <c r="KRP165" s="225"/>
      <c r="KRQ165" s="225"/>
      <c r="KRR165" s="225"/>
      <c r="KRS165" s="225"/>
      <c r="KRT165" s="225"/>
      <c r="KRU165" s="225"/>
      <c r="KRV165" s="225"/>
      <c r="KRW165" s="225"/>
      <c r="KRX165" s="225"/>
      <c r="KRY165" s="225"/>
      <c r="KRZ165" s="225"/>
      <c r="KSA165" s="225"/>
      <c r="KSB165" s="225"/>
      <c r="KSC165" s="225"/>
      <c r="KSD165" s="225"/>
      <c r="KSE165" s="225"/>
      <c r="KSF165" s="225"/>
      <c r="KSG165" s="225"/>
      <c r="KSH165" s="225"/>
      <c r="KSI165" s="225"/>
      <c r="KSJ165" s="225"/>
      <c r="KSK165" s="225"/>
      <c r="KSL165" s="225"/>
      <c r="KSM165" s="225"/>
      <c r="KSN165" s="225"/>
      <c r="KSO165" s="225"/>
      <c r="KSP165" s="225"/>
      <c r="KSQ165" s="225"/>
      <c r="KSR165" s="225"/>
      <c r="KSS165" s="225"/>
      <c r="KST165" s="225"/>
      <c r="KSU165" s="225"/>
      <c r="KSV165" s="225"/>
      <c r="KSW165" s="225"/>
      <c r="KSX165" s="225"/>
      <c r="KSY165" s="225"/>
      <c r="KSZ165" s="225"/>
      <c r="KTA165" s="225"/>
      <c r="KTB165" s="225"/>
      <c r="KTC165" s="225"/>
      <c r="KTD165" s="225"/>
      <c r="KTE165" s="225"/>
      <c r="KTF165" s="225"/>
      <c r="KTG165" s="225"/>
      <c r="KTH165" s="225"/>
      <c r="KTI165" s="225"/>
      <c r="KTJ165" s="225"/>
      <c r="KTK165" s="225"/>
      <c r="KTL165" s="225"/>
      <c r="KTM165" s="225"/>
      <c r="KTN165" s="225"/>
      <c r="KTO165" s="225"/>
      <c r="KTP165" s="225"/>
      <c r="KTQ165" s="225"/>
      <c r="KTR165" s="225"/>
      <c r="KTS165" s="225"/>
      <c r="KTT165" s="225"/>
      <c r="KTU165" s="225"/>
      <c r="KTV165" s="225"/>
      <c r="KTW165" s="225"/>
      <c r="KTX165" s="225"/>
      <c r="KTY165" s="225"/>
      <c r="KTZ165" s="225"/>
      <c r="KUA165" s="225"/>
      <c r="KUB165" s="225"/>
      <c r="KUC165" s="225"/>
      <c r="KUD165" s="225"/>
      <c r="KUE165" s="225"/>
      <c r="KUF165" s="225"/>
      <c r="KUG165" s="225"/>
      <c r="KUH165" s="225"/>
      <c r="KUI165" s="225"/>
      <c r="KUJ165" s="225"/>
      <c r="KUK165" s="225"/>
      <c r="KUL165" s="225"/>
      <c r="KUM165" s="225"/>
      <c r="KUN165" s="225"/>
      <c r="KUO165" s="225"/>
      <c r="KUP165" s="225"/>
      <c r="KUQ165" s="225"/>
      <c r="KUR165" s="225"/>
      <c r="KUS165" s="225"/>
      <c r="KUT165" s="225"/>
      <c r="KUU165" s="225"/>
      <c r="KUV165" s="225"/>
      <c r="KUW165" s="225"/>
      <c r="KUX165" s="225"/>
      <c r="KUY165" s="225"/>
      <c r="KUZ165" s="225"/>
      <c r="KVA165" s="225"/>
      <c r="KVB165" s="225"/>
      <c r="KVC165" s="225"/>
      <c r="KVD165" s="225"/>
      <c r="KVE165" s="225"/>
      <c r="KVF165" s="225"/>
      <c r="KVG165" s="225"/>
      <c r="KVH165" s="225"/>
      <c r="KVI165" s="225"/>
      <c r="KVJ165" s="225"/>
      <c r="KVK165" s="225"/>
      <c r="KVL165" s="225"/>
      <c r="KVM165" s="225"/>
      <c r="KVN165" s="225"/>
      <c r="KVO165" s="225"/>
      <c r="KVP165" s="225"/>
      <c r="KVQ165" s="225"/>
      <c r="KVR165" s="225"/>
      <c r="KVS165" s="225"/>
      <c r="KVT165" s="225"/>
      <c r="KVU165" s="225"/>
      <c r="KVV165" s="225"/>
      <c r="KVW165" s="225"/>
      <c r="KVX165" s="225"/>
      <c r="KVY165" s="225"/>
      <c r="KVZ165" s="225"/>
      <c r="KWA165" s="225"/>
      <c r="KWB165" s="225"/>
      <c r="KWC165" s="225"/>
      <c r="KWD165" s="225"/>
      <c r="KWE165" s="225"/>
      <c r="KWF165" s="225"/>
      <c r="KWG165" s="225"/>
      <c r="KWH165" s="225"/>
      <c r="KWI165" s="225"/>
      <c r="KWJ165" s="225"/>
      <c r="KWK165" s="225"/>
      <c r="KWL165" s="225"/>
      <c r="KWM165" s="225"/>
      <c r="KWN165" s="225"/>
      <c r="KWO165" s="225"/>
      <c r="KWP165" s="225"/>
      <c r="KWQ165" s="225"/>
      <c r="KWR165" s="225"/>
      <c r="KWS165" s="225"/>
      <c r="KWT165" s="225"/>
      <c r="KWU165" s="225"/>
      <c r="KWV165" s="225"/>
      <c r="KWW165" s="225"/>
      <c r="KWX165" s="225"/>
      <c r="KWY165" s="225"/>
      <c r="KWZ165" s="225"/>
      <c r="KXA165" s="225"/>
      <c r="KXB165" s="225"/>
      <c r="KXC165" s="225"/>
      <c r="KXD165" s="225"/>
      <c r="KXE165" s="225"/>
      <c r="KXF165" s="225"/>
      <c r="KXG165" s="225"/>
      <c r="KXH165" s="225"/>
      <c r="KXI165" s="225"/>
      <c r="KXJ165" s="225"/>
      <c r="KXK165" s="225"/>
      <c r="KXL165" s="225"/>
      <c r="KXM165" s="225"/>
      <c r="KXN165" s="225"/>
      <c r="KXO165" s="225"/>
      <c r="KXP165" s="225"/>
      <c r="KXQ165" s="225"/>
      <c r="KXR165" s="225"/>
      <c r="KXS165" s="225"/>
      <c r="KXT165" s="225"/>
      <c r="KXU165" s="225"/>
      <c r="KXV165" s="225"/>
      <c r="KXW165" s="225"/>
      <c r="KXX165" s="225"/>
      <c r="KXY165" s="225"/>
      <c r="KXZ165" s="225"/>
      <c r="KYA165" s="225"/>
      <c r="KYB165" s="225"/>
      <c r="KYC165" s="225"/>
      <c r="KYD165" s="225"/>
      <c r="KYE165" s="225"/>
      <c r="KYF165" s="225"/>
      <c r="KYG165" s="225"/>
      <c r="KYH165" s="225"/>
      <c r="KYI165" s="225"/>
      <c r="KYJ165" s="225"/>
      <c r="KYK165" s="225"/>
      <c r="KYL165" s="225"/>
      <c r="KYM165" s="225"/>
      <c r="KYN165" s="225"/>
      <c r="KYO165" s="225"/>
      <c r="KYP165" s="225"/>
      <c r="KYQ165" s="225"/>
      <c r="KYR165" s="225"/>
      <c r="KYS165" s="225"/>
      <c r="KYT165" s="225"/>
      <c r="KYU165" s="225"/>
      <c r="KYV165" s="225"/>
      <c r="KYW165" s="225"/>
      <c r="KYX165" s="225"/>
      <c r="KYY165" s="225"/>
      <c r="KYZ165" s="225"/>
      <c r="KZA165" s="225"/>
      <c r="KZB165" s="225"/>
      <c r="KZC165" s="225"/>
      <c r="KZD165" s="225"/>
      <c r="KZE165" s="225"/>
      <c r="KZF165" s="225"/>
      <c r="KZG165" s="225"/>
      <c r="KZH165" s="225"/>
      <c r="KZI165" s="225"/>
      <c r="KZJ165" s="225"/>
      <c r="KZK165" s="225"/>
      <c r="KZL165" s="225"/>
      <c r="KZM165" s="225"/>
      <c r="KZN165" s="225"/>
      <c r="KZO165" s="225"/>
      <c r="KZP165" s="225"/>
      <c r="KZQ165" s="225"/>
      <c r="KZR165" s="225"/>
      <c r="KZS165" s="225"/>
      <c r="KZT165" s="225"/>
      <c r="KZU165" s="225"/>
      <c r="KZV165" s="225"/>
      <c r="KZW165" s="225"/>
      <c r="KZX165" s="225"/>
      <c r="KZY165" s="225"/>
      <c r="KZZ165" s="225"/>
      <c r="LAA165" s="225"/>
      <c r="LAB165" s="225"/>
      <c r="LAC165" s="225"/>
      <c r="LAD165" s="225"/>
      <c r="LAE165" s="225"/>
      <c r="LAF165" s="225"/>
      <c r="LAG165" s="225"/>
      <c r="LAH165" s="225"/>
      <c r="LAI165" s="225"/>
      <c r="LAJ165" s="225"/>
      <c r="LAK165" s="225"/>
      <c r="LAL165" s="225"/>
      <c r="LAM165" s="225"/>
      <c r="LAN165" s="225"/>
      <c r="LAO165" s="225"/>
      <c r="LAP165" s="225"/>
      <c r="LAQ165" s="225"/>
      <c r="LAR165" s="225"/>
      <c r="LAS165" s="225"/>
      <c r="LAT165" s="225"/>
      <c r="LAU165" s="225"/>
      <c r="LAV165" s="225"/>
      <c r="LAW165" s="225"/>
      <c r="LAX165" s="225"/>
      <c r="LAY165" s="225"/>
      <c r="LAZ165" s="225"/>
      <c r="LBA165" s="225"/>
      <c r="LBB165" s="225"/>
      <c r="LBC165" s="225"/>
      <c r="LBD165" s="225"/>
      <c r="LBE165" s="225"/>
      <c r="LBF165" s="225"/>
      <c r="LBG165" s="225"/>
      <c r="LBH165" s="225"/>
      <c r="LBI165" s="225"/>
      <c r="LBJ165" s="225"/>
      <c r="LBK165" s="225"/>
      <c r="LBL165" s="225"/>
      <c r="LBM165" s="225"/>
      <c r="LBN165" s="225"/>
      <c r="LBO165" s="225"/>
      <c r="LBP165" s="225"/>
      <c r="LBQ165" s="225"/>
      <c r="LBR165" s="225"/>
      <c r="LBS165" s="225"/>
      <c r="LBT165" s="225"/>
      <c r="LBU165" s="225"/>
      <c r="LBV165" s="225"/>
      <c r="LBW165" s="225"/>
      <c r="LBX165" s="225"/>
      <c r="LBY165" s="225"/>
      <c r="LBZ165" s="225"/>
      <c r="LCA165" s="225"/>
      <c r="LCB165" s="225"/>
      <c r="LCC165" s="225"/>
      <c r="LCD165" s="225"/>
      <c r="LCE165" s="225"/>
      <c r="LCF165" s="225"/>
      <c r="LCG165" s="225"/>
      <c r="LCH165" s="225"/>
      <c r="LCI165" s="225"/>
      <c r="LCJ165" s="225"/>
      <c r="LCK165" s="225"/>
      <c r="LCL165" s="225"/>
      <c r="LCM165" s="225"/>
      <c r="LCN165" s="225"/>
      <c r="LCO165" s="225"/>
      <c r="LCP165" s="225"/>
      <c r="LCQ165" s="225"/>
      <c r="LCR165" s="225"/>
      <c r="LCS165" s="225"/>
      <c r="LCT165" s="225"/>
      <c r="LCU165" s="225"/>
      <c r="LCV165" s="225"/>
      <c r="LCW165" s="225"/>
      <c r="LCX165" s="225"/>
      <c r="LCY165" s="225"/>
      <c r="LCZ165" s="225"/>
      <c r="LDA165" s="225"/>
      <c r="LDB165" s="225"/>
      <c r="LDC165" s="225"/>
      <c r="LDD165" s="225"/>
      <c r="LDE165" s="225"/>
      <c r="LDF165" s="225"/>
      <c r="LDG165" s="225"/>
      <c r="LDH165" s="225"/>
      <c r="LDI165" s="225"/>
      <c r="LDJ165" s="225"/>
      <c r="LDK165" s="225"/>
      <c r="LDL165" s="225"/>
      <c r="LDM165" s="225"/>
      <c r="LDN165" s="225"/>
      <c r="LDO165" s="225"/>
      <c r="LDP165" s="225"/>
      <c r="LDQ165" s="225"/>
      <c r="LDR165" s="225"/>
      <c r="LDS165" s="225"/>
      <c r="LDT165" s="225"/>
      <c r="LDU165" s="225"/>
      <c r="LDV165" s="225"/>
      <c r="LDW165" s="225"/>
      <c r="LDX165" s="225"/>
      <c r="LDY165" s="225"/>
      <c r="LDZ165" s="225"/>
      <c r="LEA165" s="225"/>
      <c r="LEB165" s="225"/>
      <c r="LEC165" s="225"/>
      <c r="LED165" s="225"/>
      <c r="LEE165" s="225"/>
      <c r="LEF165" s="225"/>
      <c r="LEG165" s="225"/>
      <c r="LEH165" s="225"/>
      <c r="LEI165" s="225"/>
      <c r="LEJ165" s="225"/>
      <c r="LEK165" s="225"/>
      <c r="LEL165" s="225"/>
      <c r="LEM165" s="225"/>
      <c r="LEN165" s="225"/>
      <c r="LEO165" s="225"/>
      <c r="LEP165" s="225"/>
      <c r="LEQ165" s="225"/>
      <c r="LER165" s="225"/>
      <c r="LES165" s="225"/>
      <c r="LET165" s="225"/>
      <c r="LEU165" s="225"/>
      <c r="LEV165" s="225"/>
      <c r="LEW165" s="225"/>
      <c r="LEX165" s="225"/>
      <c r="LEY165" s="225"/>
      <c r="LEZ165" s="225"/>
      <c r="LFA165" s="225"/>
      <c r="LFB165" s="225"/>
      <c r="LFC165" s="225"/>
      <c r="LFD165" s="225"/>
      <c r="LFE165" s="225"/>
      <c r="LFF165" s="225"/>
      <c r="LFG165" s="225"/>
      <c r="LFH165" s="225"/>
      <c r="LFI165" s="225"/>
      <c r="LFJ165" s="225"/>
      <c r="LFK165" s="225"/>
      <c r="LFL165" s="225"/>
      <c r="LFM165" s="225"/>
      <c r="LFN165" s="225"/>
      <c r="LFO165" s="225"/>
      <c r="LFP165" s="225"/>
      <c r="LFQ165" s="225"/>
      <c r="LFR165" s="225"/>
      <c r="LFS165" s="225"/>
      <c r="LFT165" s="225"/>
      <c r="LFU165" s="225"/>
      <c r="LFV165" s="225"/>
      <c r="LFW165" s="225"/>
      <c r="LFX165" s="225"/>
      <c r="LFY165" s="225"/>
      <c r="LFZ165" s="225"/>
      <c r="LGA165" s="225"/>
      <c r="LGB165" s="225"/>
      <c r="LGC165" s="225"/>
      <c r="LGD165" s="225"/>
      <c r="LGE165" s="225"/>
      <c r="LGF165" s="225"/>
      <c r="LGG165" s="225"/>
      <c r="LGH165" s="225"/>
      <c r="LGI165" s="225"/>
      <c r="LGJ165" s="225"/>
      <c r="LGK165" s="225"/>
      <c r="LGL165" s="225"/>
      <c r="LGM165" s="225"/>
      <c r="LGN165" s="225"/>
      <c r="LGO165" s="225"/>
      <c r="LGP165" s="225"/>
      <c r="LGQ165" s="225"/>
      <c r="LGR165" s="225"/>
      <c r="LGS165" s="225"/>
      <c r="LGT165" s="225"/>
      <c r="LGU165" s="225"/>
      <c r="LGV165" s="225"/>
      <c r="LGW165" s="225"/>
      <c r="LGX165" s="225"/>
      <c r="LGY165" s="225"/>
      <c r="LGZ165" s="225"/>
      <c r="LHA165" s="225"/>
      <c r="LHB165" s="225"/>
      <c r="LHC165" s="225"/>
      <c r="LHD165" s="225"/>
      <c r="LHE165" s="225"/>
      <c r="LHF165" s="225"/>
      <c r="LHG165" s="225"/>
      <c r="LHH165" s="225"/>
      <c r="LHI165" s="225"/>
      <c r="LHJ165" s="225"/>
      <c r="LHK165" s="225"/>
      <c r="LHL165" s="225"/>
      <c r="LHM165" s="225"/>
      <c r="LHN165" s="225"/>
      <c r="LHO165" s="225"/>
      <c r="LHP165" s="225"/>
      <c r="LHQ165" s="225"/>
      <c r="LHR165" s="225"/>
      <c r="LHS165" s="225"/>
      <c r="LHT165" s="225"/>
      <c r="LHU165" s="225"/>
      <c r="LHV165" s="225"/>
      <c r="LHW165" s="225"/>
      <c r="LHX165" s="225"/>
      <c r="LHY165" s="225"/>
      <c r="LHZ165" s="225"/>
      <c r="LIA165" s="225"/>
      <c r="LIB165" s="225"/>
      <c r="LIC165" s="225"/>
      <c r="LID165" s="225"/>
      <c r="LIE165" s="225"/>
      <c r="LIF165" s="225"/>
      <c r="LIG165" s="225"/>
      <c r="LIH165" s="225"/>
      <c r="LII165" s="225"/>
      <c r="LIJ165" s="225"/>
      <c r="LIK165" s="225"/>
      <c r="LIL165" s="225"/>
      <c r="LIM165" s="225"/>
      <c r="LIN165" s="225"/>
      <c r="LIO165" s="225"/>
      <c r="LIP165" s="225"/>
      <c r="LIQ165" s="225"/>
      <c r="LIR165" s="225"/>
      <c r="LIS165" s="225"/>
      <c r="LIT165" s="225"/>
      <c r="LIU165" s="225"/>
      <c r="LIV165" s="225"/>
      <c r="LIW165" s="225"/>
      <c r="LIX165" s="225"/>
      <c r="LIY165" s="225"/>
      <c r="LIZ165" s="225"/>
      <c r="LJA165" s="225"/>
      <c r="LJB165" s="225"/>
      <c r="LJC165" s="225"/>
      <c r="LJD165" s="225"/>
      <c r="LJE165" s="225"/>
      <c r="LJF165" s="225"/>
      <c r="LJG165" s="225"/>
      <c r="LJH165" s="225"/>
      <c r="LJI165" s="225"/>
      <c r="LJJ165" s="225"/>
      <c r="LJK165" s="225"/>
      <c r="LJL165" s="225"/>
      <c r="LJM165" s="225"/>
      <c r="LJN165" s="225"/>
      <c r="LJO165" s="225"/>
      <c r="LJP165" s="225"/>
      <c r="LJQ165" s="225"/>
      <c r="LJR165" s="225"/>
      <c r="LJS165" s="225"/>
      <c r="LJT165" s="225"/>
      <c r="LJU165" s="225"/>
      <c r="LJV165" s="225"/>
      <c r="LJW165" s="225"/>
      <c r="LJX165" s="225"/>
      <c r="LJY165" s="225"/>
      <c r="LJZ165" s="225"/>
      <c r="LKA165" s="225"/>
      <c r="LKB165" s="225"/>
      <c r="LKC165" s="225"/>
      <c r="LKD165" s="225"/>
      <c r="LKE165" s="225"/>
      <c r="LKF165" s="225"/>
      <c r="LKG165" s="225"/>
      <c r="LKH165" s="225"/>
      <c r="LKI165" s="225"/>
      <c r="LKJ165" s="225"/>
      <c r="LKK165" s="225"/>
      <c r="LKL165" s="225"/>
      <c r="LKM165" s="225"/>
      <c r="LKN165" s="225"/>
      <c r="LKO165" s="225"/>
      <c r="LKP165" s="225"/>
      <c r="LKQ165" s="225"/>
      <c r="LKR165" s="225"/>
      <c r="LKS165" s="225"/>
      <c r="LKT165" s="225"/>
      <c r="LKU165" s="225"/>
      <c r="LKV165" s="225"/>
      <c r="LKW165" s="225"/>
      <c r="LKX165" s="225"/>
      <c r="LKY165" s="225"/>
      <c r="LKZ165" s="225"/>
      <c r="LLA165" s="225"/>
      <c r="LLB165" s="225"/>
      <c r="LLC165" s="225"/>
      <c r="LLD165" s="225"/>
      <c r="LLE165" s="225"/>
      <c r="LLF165" s="225"/>
      <c r="LLG165" s="225"/>
      <c r="LLH165" s="225"/>
      <c r="LLI165" s="225"/>
      <c r="LLJ165" s="225"/>
      <c r="LLK165" s="225"/>
      <c r="LLL165" s="225"/>
      <c r="LLM165" s="225"/>
      <c r="LLN165" s="225"/>
      <c r="LLO165" s="225"/>
      <c r="LLP165" s="225"/>
      <c r="LLQ165" s="225"/>
      <c r="LLR165" s="225"/>
      <c r="LLS165" s="225"/>
      <c r="LLT165" s="225"/>
      <c r="LLU165" s="225"/>
      <c r="LLV165" s="225"/>
      <c r="LLW165" s="225"/>
      <c r="LLX165" s="225"/>
      <c r="LLY165" s="225"/>
      <c r="LLZ165" s="225"/>
      <c r="LMA165" s="225"/>
      <c r="LMB165" s="225"/>
      <c r="LMC165" s="225"/>
      <c r="LMD165" s="225"/>
      <c r="LME165" s="225"/>
      <c r="LMF165" s="225"/>
      <c r="LMG165" s="225"/>
      <c r="LMH165" s="225"/>
      <c r="LMI165" s="225"/>
      <c r="LMJ165" s="225"/>
      <c r="LMK165" s="225"/>
      <c r="LML165" s="225"/>
      <c r="LMM165" s="225"/>
      <c r="LMN165" s="225"/>
      <c r="LMO165" s="225"/>
      <c r="LMP165" s="225"/>
      <c r="LMQ165" s="225"/>
      <c r="LMR165" s="225"/>
      <c r="LMS165" s="225"/>
      <c r="LMT165" s="225"/>
      <c r="LMU165" s="225"/>
      <c r="LMV165" s="225"/>
      <c r="LMW165" s="225"/>
      <c r="LMX165" s="225"/>
      <c r="LMY165" s="225"/>
      <c r="LMZ165" s="225"/>
      <c r="LNA165" s="225"/>
      <c r="LNB165" s="225"/>
      <c r="LNC165" s="225"/>
      <c r="LND165" s="225"/>
      <c r="LNE165" s="225"/>
      <c r="LNF165" s="225"/>
      <c r="LNG165" s="225"/>
      <c r="LNH165" s="225"/>
      <c r="LNI165" s="225"/>
      <c r="LNJ165" s="225"/>
      <c r="LNK165" s="225"/>
      <c r="LNL165" s="225"/>
      <c r="LNM165" s="225"/>
      <c r="LNN165" s="225"/>
      <c r="LNO165" s="225"/>
      <c r="LNP165" s="225"/>
      <c r="LNQ165" s="225"/>
      <c r="LNR165" s="225"/>
      <c r="LNS165" s="225"/>
      <c r="LNT165" s="225"/>
      <c r="LNU165" s="225"/>
      <c r="LNV165" s="225"/>
      <c r="LNW165" s="225"/>
      <c r="LNX165" s="225"/>
      <c r="LNY165" s="225"/>
      <c r="LNZ165" s="225"/>
      <c r="LOA165" s="225"/>
      <c r="LOB165" s="225"/>
      <c r="LOC165" s="225"/>
      <c r="LOD165" s="225"/>
      <c r="LOE165" s="225"/>
      <c r="LOF165" s="225"/>
      <c r="LOG165" s="225"/>
      <c r="LOH165" s="225"/>
      <c r="LOI165" s="225"/>
      <c r="LOJ165" s="225"/>
      <c r="LOK165" s="225"/>
      <c r="LOL165" s="225"/>
      <c r="LOM165" s="225"/>
      <c r="LON165" s="225"/>
      <c r="LOO165" s="225"/>
      <c r="LOP165" s="225"/>
      <c r="LOQ165" s="225"/>
      <c r="LOR165" s="225"/>
      <c r="LOS165" s="225"/>
      <c r="LOT165" s="225"/>
      <c r="LOU165" s="225"/>
      <c r="LOV165" s="225"/>
      <c r="LOW165" s="225"/>
      <c r="LOX165" s="225"/>
      <c r="LOY165" s="225"/>
      <c r="LOZ165" s="225"/>
      <c r="LPA165" s="225"/>
      <c r="LPB165" s="225"/>
      <c r="LPC165" s="225"/>
      <c r="LPD165" s="225"/>
      <c r="LPE165" s="225"/>
      <c r="LPF165" s="225"/>
      <c r="LPG165" s="225"/>
      <c r="LPH165" s="225"/>
      <c r="LPI165" s="225"/>
      <c r="LPJ165" s="225"/>
      <c r="LPK165" s="225"/>
      <c r="LPL165" s="225"/>
      <c r="LPM165" s="225"/>
      <c r="LPN165" s="225"/>
      <c r="LPO165" s="225"/>
      <c r="LPP165" s="225"/>
      <c r="LPQ165" s="225"/>
      <c r="LPR165" s="225"/>
      <c r="LPS165" s="225"/>
      <c r="LPT165" s="225"/>
      <c r="LPU165" s="225"/>
      <c r="LPV165" s="225"/>
      <c r="LPW165" s="225"/>
      <c r="LPX165" s="225"/>
      <c r="LPY165" s="225"/>
      <c r="LPZ165" s="225"/>
      <c r="LQA165" s="225"/>
      <c r="LQB165" s="225"/>
      <c r="LQC165" s="225"/>
      <c r="LQD165" s="225"/>
      <c r="LQE165" s="225"/>
      <c r="LQF165" s="225"/>
      <c r="LQG165" s="225"/>
      <c r="LQH165" s="225"/>
      <c r="LQI165" s="225"/>
      <c r="LQJ165" s="225"/>
      <c r="LQK165" s="225"/>
      <c r="LQL165" s="225"/>
      <c r="LQM165" s="225"/>
      <c r="LQN165" s="225"/>
      <c r="LQO165" s="225"/>
      <c r="LQP165" s="225"/>
      <c r="LQQ165" s="225"/>
      <c r="LQR165" s="225"/>
      <c r="LQS165" s="225"/>
      <c r="LQT165" s="225"/>
      <c r="LQU165" s="225"/>
      <c r="LQV165" s="225"/>
      <c r="LQW165" s="225"/>
      <c r="LQX165" s="225"/>
      <c r="LQY165" s="225"/>
      <c r="LQZ165" s="225"/>
      <c r="LRA165" s="225"/>
      <c r="LRB165" s="225"/>
      <c r="LRC165" s="225"/>
      <c r="LRD165" s="225"/>
      <c r="LRE165" s="225"/>
      <c r="LRF165" s="225"/>
      <c r="LRG165" s="225"/>
      <c r="LRH165" s="225"/>
      <c r="LRI165" s="225"/>
      <c r="LRJ165" s="225"/>
      <c r="LRK165" s="225"/>
      <c r="LRL165" s="225"/>
      <c r="LRM165" s="225"/>
      <c r="LRN165" s="225"/>
      <c r="LRO165" s="225"/>
      <c r="LRP165" s="225"/>
      <c r="LRQ165" s="225"/>
      <c r="LRR165" s="225"/>
      <c r="LRS165" s="225"/>
      <c r="LRT165" s="225"/>
      <c r="LRU165" s="225"/>
      <c r="LRV165" s="225"/>
      <c r="LRW165" s="225"/>
      <c r="LRX165" s="225"/>
      <c r="LRY165" s="225"/>
      <c r="LRZ165" s="225"/>
      <c r="LSA165" s="225"/>
      <c r="LSB165" s="225"/>
      <c r="LSC165" s="225"/>
      <c r="LSD165" s="225"/>
      <c r="LSE165" s="225"/>
      <c r="LSF165" s="225"/>
      <c r="LSG165" s="225"/>
      <c r="LSH165" s="225"/>
      <c r="LSI165" s="225"/>
      <c r="LSJ165" s="225"/>
      <c r="LSK165" s="225"/>
      <c r="LSL165" s="225"/>
      <c r="LSM165" s="225"/>
      <c r="LSN165" s="225"/>
      <c r="LSO165" s="225"/>
      <c r="LSP165" s="225"/>
      <c r="LSQ165" s="225"/>
      <c r="LSR165" s="225"/>
      <c r="LSS165" s="225"/>
      <c r="LST165" s="225"/>
      <c r="LSU165" s="225"/>
      <c r="LSV165" s="225"/>
      <c r="LSW165" s="225"/>
      <c r="LSX165" s="225"/>
      <c r="LSY165" s="225"/>
      <c r="LSZ165" s="225"/>
      <c r="LTA165" s="225"/>
      <c r="LTB165" s="225"/>
      <c r="LTC165" s="225"/>
      <c r="LTD165" s="225"/>
      <c r="LTE165" s="225"/>
      <c r="LTF165" s="225"/>
      <c r="LTG165" s="225"/>
      <c r="LTH165" s="225"/>
      <c r="LTI165" s="225"/>
      <c r="LTJ165" s="225"/>
      <c r="LTK165" s="225"/>
      <c r="LTL165" s="225"/>
      <c r="LTM165" s="225"/>
      <c r="LTN165" s="225"/>
      <c r="LTO165" s="225"/>
      <c r="LTP165" s="225"/>
      <c r="LTQ165" s="225"/>
      <c r="LTR165" s="225"/>
      <c r="LTS165" s="225"/>
      <c r="LTT165" s="225"/>
      <c r="LTU165" s="225"/>
      <c r="LTV165" s="225"/>
      <c r="LTW165" s="225"/>
      <c r="LTX165" s="225"/>
      <c r="LTY165" s="225"/>
      <c r="LTZ165" s="225"/>
      <c r="LUA165" s="225"/>
      <c r="LUB165" s="225"/>
      <c r="LUC165" s="225"/>
      <c r="LUD165" s="225"/>
      <c r="LUE165" s="225"/>
      <c r="LUF165" s="225"/>
      <c r="LUG165" s="225"/>
      <c r="LUH165" s="225"/>
      <c r="LUI165" s="225"/>
      <c r="LUJ165" s="225"/>
      <c r="LUK165" s="225"/>
      <c r="LUL165" s="225"/>
      <c r="LUM165" s="225"/>
      <c r="LUN165" s="225"/>
      <c r="LUO165" s="225"/>
      <c r="LUP165" s="225"/>
      <c r="LUQ165" s="225"/>
      <c r="LUR165" s="225"/>
      <c r="LUS165" s="225"/>
      <c r="LUT165" s="225"/>
      <c r="LUU165" s="225"/>
      <c r="LUV165" s="225"/>
      <c r="LUW165" s="225"/>
      <c r="LUX165" s="225"/>
      <c r="LUY165" s="225"/>
      <c r="LUZ165" s="225"/>
      <c r="LVA165" s="225"/>
      <c r="LVB165" s="225"/>
      <c r="LVC165" s="225"/>
      <c r="LVD165" s="225"/>
      <c r="LVE165" s="225"/>
      <c r="LVF165" s="225"/>
      <c r="LVG165" s="225"/>
      <c r="LVH165" s="225"/>
      <c r="LVI165" s="225"/>
      <c r="LVJ165" s="225"/>
      <c r="LVK165" s="225"/>
      <c r="LVL165" s="225"/>
      <c r="LVM165" s="225"/>
      <c r="LVN165" s="225"/>
      <c r="LVO165" s="225"/>
      <c r="LVP165" s="225"/>
      <c r="LVQ165" s="225"/>
      <c r="LVR165" s="225"/>
      <c r="LVS165" s="225"/>
      <c r="LVT165" s="225"/>
      <c r="LVU165" s="225"/>
      <c r="LVV165" s="225"/>
      <c r="LVW165" s="225"/>
      <c r="LVX165" s="225"/>
      <c r="LVY165" s="225"/>
      <c r="LVZ165" s="225"/>
      <c r="LWA165" s="225"/>
      <c r="LWB165" s="225"/>
      <c r="LWC165" s="225"/>
      <c r="LWD165" s="225"/>
      <c r="LWE165" s="225"/>
      <c r="LWF165" s="225"/>
      <c r="LWG165" s="225"/>
      <c r="LWH165" s="225"/>
      <c r="LWI165" s="225"/>
      <c r="LWJ165" s="225"/>
      <c r="LWK165" s="225"/>
      <c r="LWL165" s="225"/>
      <c r="LWM165" s="225"/>
      <c r="LWN165" s="225"/>
      <c r="LWO165" s="225"/>
      <c r="LWP165" s="225"/>
      <c r="LWQ165" s="225"/>
      <c r="LWR165" s="225"/>
      <c r="LWS165" s="225"/>
      <c r="LWT165" s="225"/>
      <c r="LWU165" s="225"/>
      <c r="LWV165" s="225"/>
      <c r="LWW165" s="225"/>
      <c r="LWX165" s="225"/>
      <c r="LWY165" s="225"/>
      <c r="LWZ165" s="225"/>
      <c r="LXA165" s="225"/>
      <c r="LXB165" s="225"/>
      <c r="LXC165" s="225"/>
      <c r="LXD165" s="225"/>
      <c r="LXE165" s="225"/>
      <c r="LXF165" s="225"/>
      <c r="LXG165" s="225"/>
      <c r="LXH165" s="225"/>
      <c r="LXI165" s="225"/>
      <c r="LXJ165" s="225"/>
      <c r="LXK165" s="225"/>
      <c r="LXL165" s="225"/>
      <c r="LXM165" s="225"/>
      <c r="LXN165" s="225"/>
      <c r="LXO165" s="225"/>
      <c r="LXP165" s="225"/>
      <c r="LXQ165" s="225"/>
      <c r="LXR165" s="225"/>
      <c r="LXS165" s="225"/>
      <c r="LXT165" s="225"/>
      <c r="LXU165" s="225"/>
      <c r="LXV165" s="225"/>
      <c r="LXW165" s="225"/>
      <c r="LXX165" s="225"/>
      <c r="LXY165" s="225"/>
      <c r="LXZ165" s="225"/>
      <c r="LYA165" s="225"/>
      <c r="LYB165" s="225"/>
      <c r="LYC165" s="225"/>
      <c r="LYD165" s="225"/>
      <c r="LYE165" s="225"/>
      <c r="LYF165" s="225"/>
      <c r="LYG165" s="225"/>
      <c r="LYH165" s="225"/>
      <c r="LYI165" s="225"/>
      <c r="LYJ165" s="225"/>
      <c r="LYK165" s="225"/>
      <c r="LYL165" s="225"/>
      <c r="LYM165" s="225"/>
      <c r="LYN165" s="225"/>
      <c r="LYO165" s="225"/>
      <c r="LYP165" s="225"/>
      <c r="LYQ165" s="225"/>
      <c r="LYR165" s="225"/>
      <c r="LYS165" s="225"/>
      <c r="LYT165" s="225"/>
      <c r="LYU165" s="225"/>
      <c r="LYV165" s="225"/>
      <c r="LYW165" s="225"/>
      <c r="LYX165" s="225"/>
      <c r="LYY165" s="225"/>
      <c r="LYZ165" s="225"/>
      <c r="LZA165" s="225"/>
      <c r="LZB165" s="225"/>
      <c r="LZC165" s="225"/>
      <c r="LZD165" s="225"/>
      <c r="LZE165" s="225"/>
      <c r="LZF165" s="225"/>
      <c r="LZG165" s="225"/>
      <c r="LZH165" s="225"/>
      <c r="LZI165" s="225"/>
      <c r="LZJ165" s="225"/>
      <c r="LZK165" s="225"/>
      <c r="LZL165" s="225"/>
      <c r="LZM165" s="225"/>
      <c r="LZN165" s="225"/>
      <c r="LZO165" s="225"/>
      <c r="LZP165" s="225"/>
      <c r="LZQ165" s="225"/>
      <c r="LZR165" s="225"/>
      <c r="LZS165" s="225"/>
      <c r="LZT165" s="225"/>
      <c r="LZU165" s="225"/>
      <c r="LZV165" s="225"/>
      <c r="LZW165" s="225"/>
      <c r="LZX165" s="225"/>
      <c r="LZY165" s="225"/>
      <c r="LZZ165" s="225"/>
      <c r="MAA165" s="225"/>
      <c r="MAB165" s="225"/>
      <c r="MAC165" s="225"/>
      <c r="MAD165" s="225"/>
      <c r="MAE165" s="225"/>
      <c r="MAF165" s="225"/>
      <c r="MAG165" s="225"/>
      <c r="MAH165" s="225"/>
      <c r="MAI165" s="225"/>
      <c r="MAJ165" s="225"/>
      <c r="MAK165" s="225"/>
      <c r="MAL165" s="225"/>
      <c r="MAM165" s="225"/>
      <c r="MAN165" s="225"/>
      <c r="MAO165" s="225"/>
      <c r="MAP165" s="225"/>
      <c r="MAQ165" s="225"/>
      <c r="MAR165" s="225"/>
      <c r="MAS165" s="225"/>
      <c r="MAT165" s="225"/>
      <c r="MAU165" s="225"/>
      <c r="MAV165" s="225"/>
      <c r="MAW165" s="225"/>
      <c r="MAX165" s="225"/>
      <c r="MAY165" s="225"/>
      <c r="MAZ165" s="225"/>
      <c r="MBA165" s="225"/>
      <c r="MBB165" s="225"/>
      <c r="MBC165" s="225"/>
      <c r="MBD165" s="225"/>
      <c r="MBE165" s="225"/>
      <c r="MBF165" s="225"/>
      <c r="MBG165" s="225"/>
      <c r="MBH165" s="225"/>
      <c r="MBI165" s="225"/>
      <c r="MBJ165" s="225"/>
      <c r="MBK165" s="225"/>
      <c r="MBL165" s="225"/>
      <c r="MBM165" s="225"/>
      <c r="MBN165" s="225"/>
      <c r="MBO165" s="225"/>
      <c r="MBP165" s="225"/>
      <c r="MBQ165" s="225"/>
      <c r="MBR165" s="225"/>
      <c r="MBS165" s="225"/>
      <c r="MBT165" s="225"/>
      <c r="MBU165" s="225"/>
      <c r="MBV165" s="225"/>
      <c r="MBW165" s="225"/>
      <c r="MBX165" s="225"/>
      <c r="MBY165" s="225"/>
      <c r="MBZ165" s="225"/>
      <c r="MCA165" s="225"/>
      <c r="MCB165" s="225"/>
      <c r="MCC165" s="225"/>
      <c r="MCD165" s="225"/>
      <c r="MCE165" s="225"/>
      <c r="MCF165" s="225"/>
      <c r="MCG165" s="225"/>
      <c r="MCH165" s="225"/>
      <c r="MCI165" s="225"/>
      <c r="MCJ165" s="225"/>
      <c r="MCK165" s="225"/>
      <c r="MCL165" s="225"/>
      <c r="MCM165" s="225"/>
      <c r="MCN165" s="225"/>
      <c r="MCO165" s="225"/>
      <c r="MCP165" s="225"/>
      <c r="MCQ165" s="225"/>
      <c r="MCR165" s="225"/>
      <c r="MCS165" s="225"/>
      <c r="MCT165" s="225"/>
      <c r="MCU165" s="225"/>
      <c r="MCV165" s="225"/>
      <c r="MCW165" s="225"/>
      <c r="MCX165" s="225"/>
      <c r="MCY165" s="225"/>
      <c r="MCZ165" s="225"/>
      <c r="MDA165" s="225"/>
      <c r="MDB165" s="225"/>
      <c r="MDC165" s="225"/>
      <c r="MDD165" s="225"/>
      <c r="MDE165" s="225"/>
      <c r="MDF165" s="225"/>
      <c r="MDG165" s="225"/>
      <c r="MDH165" s="225"/>
      <c r="MDI165" s="225"/>
      <c r="MDJ165" s="225"/>
      <c r="MDK165" s="225"/>
      <c r="MDL165" s="225"/>
      <c r="MDM165" s="225"/>
      <c r="MDN165" s="225"/>
      <c r="MDO165" s="225"/>
      <c r="MDP165" s="225"/>
      <c r="MDQ165" s="225"/>
      <c r="MDR165" s="225"/>
      <c r="MDS165" s="225"/>
      <c r="MDT165" s="225"/>
      <c r="MDU165" s="225"/>
      <c r="MDV165" s="225"/>
      <c r="MDW165" s="225"/>
      <c r="MDX165" s="225"/>
      <c r="MDY165" s="225"/>
      <c r="MDZ165" s="225"/>
      <c r="MEA165" s="225"/>
      <c r="MEB165" s="225"/>
      <c r="MEC165" s="225"/>
      <c r="MED165" s="225"/>
      <c r="MEE165" s="225"/>
      <c r="MEF165" s="225"/>
      <c r="MEG165" s="225"/>
      <c r="MEH165" s="225"/>
      <c r="MEI165" s="225"/>
      <c r="MEJ165" s="225"/>
      <c r="MEK165" s="225"/>
      <c r="MEL165" s="225"/>
      <c r="MEM165" s="225"/>
      <c r="MEN165" s="225"/>
      <c r="MEO165" s="225"/>
      <c r="MEP165" s="225"/>
      <c r="MEQ165" s="225"/>
      <c r="MER165" s="225"/>
      <c r="MES165" s="225"/>
      <c r="MET165" s="225"/>
      <c r="MEU165" s="225"/>
      <c r="MEV165" s="225"/>
      <c r="MEW165" s="225"/>
      <c r="MEX165" s="225"/>
      <c r="MEY165" s="225"/>
      <c r="MEZ165" s="225"/>
      <c r="MFA165" s="225"/>
      <c r="MFB165" s="225"/>
      <c r="MFC165" s="225"/>
      <c r="MFD165" s="225"/>
      <c r="MFE165" s="225"/>
      <c r="MFF165" s="225"/>
      <c r="MFG165" s="225"/>
      <c r="MFH165" s="225"/>
      <c r="MFI165" s="225"/>
      <c r="MFJ165" s="225"/>
      <c r="MFK165" s="225"/>
      <c r="MFL165" s="225"/>
      <c r="MFM165" s="225"/>
      <c r="MFN165" s="225"/>
      <c r="MFO165" s="225"/>
      <c r="MFP165" s="225"/>
      <c r="MFQ165" s="225"/>
      <c r="MFR165" s="225"/>
      <c r="MFS165" s="225"/>
      <c r="MFT165" s="225"/>
      <c r="MFU165" s="225"/>
      <c r="MFV165" s="225"/>
      <c r="MFW165" s="225"/>
      <c r="MFX165" s="225"/>
      <c r="MFY165" s="225"/>
      <c r="MFZ165" s="225"/>
      <c r="MGA165" s="225"/>
      <c r="MGB165" s="225"/>
      <c r="MGC165" s="225"/>
      <c r="MGD165" s="225"/>
      <c r="MGE165" s="225"/>
      <c r="MGF165" s="225"/>
      <c r="MGG165" s="225"/>
      <c r="MGH165" s="225"/>
      <c r="MGI165" s="225"/>
      <c r="MGJ165" s="225"/>
      <c r="MGK165" s="225"/>
      <c r="MGL165" s="225"/>
      <c r="MGM165" s="225"/>
      <c r="MGN165" s="225"/>
      <c r="MGO165" s="225"/>
      <c r="MGP165" s="225"/>
      <c r="MGQ165" s="225"/>
      <c r="MGR165" s="225"/>
      <c r="MGS165" s="225"/>
      <c r="MGT165" s="225"/>
      <c r="MGU165" s="225"/>
      <c r="MGV165" s="225"/>
      <c r="MGW165" s="225"/>
      <c r="MGX165" s="225"/>
      <c r="MGY165" s="225"/>
      <c r="MGZ165" s="225"/>
      <c r="MHA165" s="225"/>
      <c r="MHB165" s="225"/>
      <c r="MHC165" s="225"/>
      <c r="MHD165" s="225"/>
      <c r="MHE165" s="225"/>
      <c r="MHF165" s="225"/>
      <c r="MHG165" s="225"/>
      <c r="MHH165" s="225"/>
      <c r="MHI165" s="225"/>
      <c r="MHJ165" s="225"/>
      <c r="MHK165" s="225"/>
      <c r="MHL165" s="225"/>
      <c r="MHM165" s="225"/>
      <c r="MHN165" s="225"/>
      <c r="MHO165" s="225"/>
      <c r="MHP165" s="225"/>
      <c r="MHQ165" s="225"/>
      <c r="MHR165" s="225"/>
      <c r="MHS165" s="225"/>
      <c r="MHT165" s="225"/>
      <c r="MHU165" s="225"/>
      <c r="MHV165" s="225"/>
      <c r="MHW165" s="225"/>
      <c r="MHX165" s="225"/>
      <c r="MHY165" s="225"/>
      <c r="MHZ165" s="225"/>
      <c r="MIA165" s="225"/>
      <c r="MIB165" s="225"/>
      <c r="MIC165" s="225"/>
      <c r="MID165" s="225"/>
      <c r="MIE165" s="225"/>
      <c r="MIF165" s="225"/>
      <c r="MIG165" s="225"/>
      <c r="MIH165" s="225"/>
      <c r="MII165" s="225"/>
      <c r="MIJ165" s="225"/>
      <c r="MIK165" s="225"/>
      <c r="MIL165" s="225"/>
      <c r="MIM165" s="225"/>
      <c r="MIN165" s="225"/>
      <c r="MIO165" s="225"/>
      <c r="MIP165" s="225"/>
      <c r="MIQ165" s="225"/>
      <c r="MIR165" s="225"/>
      <c r="MIS165" s="225"/>
      <c r="MIT165" s="225"/>
      <c r="MIU165" s="225"/>
      <c r="MIV165" s="225"/>
      <c r="MIW165" s="225"/>
      <c r="MIX165" s="225"/>
      <c r="MIY165" s="225"/>
      <c r="MIZ165" s="225"/>
      <c r="MJA165" s="225"/>
      <c r="MJB165" s="225"/>
      <c r="MJC165" s="225"/>
      <c r="MJD165" s="225"/>
      <c r="MJE165" s="225"/>
      <c r="MJF165" s="225"/>
      <c r="MJG165" s="225"/>
      <c r="MJH165" s="225"/>
      <c r="MJI165" s="225"/>
      <c r="MJJ165" s="225"/>
      <c r="MJK165" s="225"/>
      <c r="MJL165" s="225"/>
      <c r="MJM165" s="225"/>
      <c r="MJN165" s="225"/>
      <c r="MJO165" s="225"/>
      <c r="MJP165" s="225"/>
      <c r="MJQ165" s="225"/>
      <c r="MJR165" s="225"/>
      <c r="MJS165" s="225"/>
      <c r="MJT165" s="225"/>
      <c r="MJU165" s="225"/>
      <c r="MJV165" s="225"/>
      <c r="MJW165" s="225"/>
      <c r="MJX165" s="225"/>
      <c r="MJY165" s="225"/>
      <c r="MJZ165" s="225"/>
      <c r="MKA165" s="225"/>
      <c r="MKB165" s="225"/>
      <c r="MKC165" s="225"/>
      <c r="MKD165" s="225"/>
      <c r="MKE165" s="225"/>
      <c r="MKF165" s="225"/>
      <c r="MKG165" s="225"/>
      <c r="MKH165" s="225"/>
      <c r="MKI165" s="225"/>
      <c r="MKJ165" s="225"/>
      <c r="MKK165" s="225"/>
      <c r="MKL165" s="225"/>
      <c r="MKM165" s="225"/>
      <c r="MKN165" s="225"/>
      <c r="MKO165" s="225"/>
      <c r="MKP165" s="225"/>
      <c r="MKQ165" s="225"/>
      <c r="MKR165" s="225"/>
      <c r="MKS165" s="225"/>
      <c r="MKT165" s="225"/>
      <c r="MKU165" s="225"/>
      <c r="MKV165" s="225"/>
      <c r="MKW165" s="225"/>
      <c r="MKX165" s="225"/>
      <c r="MKY165" s="225"/>
      <c r="MKZ165" s="225"/>
      <c r="MLA165" s="225"/>
      <c r="MLB165" s="225"/>
      <c r="MLC165" s="225"/>
      <c r="MLD165" s="225"/>
      <c r="MLE165" s="225"/>
      <c r="MLF165" s="225"/>
      <c r="MLG165" s="225"/>
      <c r="MLH165" s="225"/>
      <c r="MLI165" s="225"/>
      <c r="MLJ165" s="225"/>
      <c r="MLK165" s="225"/>
      <c r="MLL165" s="225"/>
      <c r="MLM165" s="225"/>
      <c r="MLN165" s="225"/>
      <c r="MLO165" s="225"/>
      <c r="MLP165" s="225"/>
      <c r="MLQ165" s="225"/>
      <c r="MLR165" s="225"/>
      <c r="MLS165" s="225"/>
      <c r="MLT165" s="225"/>
      <c r="MLU165" s="225"/>
      <c r="MLV165" s="225"/>
      <c r="MLW165" s="225"/>
      <c r="MLX165" s="225"/>
      <c r="MLY165" s="225"/>
      <c r="MLZ165" s="225"/>
      <c r="MMA165" s="225"/>
      <c r="MMB165" s="225"/>
      <c r="MMC165" s="225"/>
      <c r="MMD165" s="225"/>
      <c r="MME165" s="225"/>
      <c r="MMF165" s="225"/>
      <c r="MMG165" s="225"/>
      <c r="MMH165" s="225"/>
      <c r="MMI165" s="225"/>
      <c r="MMJ165" s="225"/>
      <c r="MMK165" s="225"/>
      <c r="MML165" s="225"/>
      <c r="MMM165" s="225"/>
      <c r="MMN165" s="225"/>
      <c r="MMO165" s="225"/>
      <c r="MMP165" s="225"/>
      <c r="MMQ165" s="225"/>
      <c r="MMR165" s="225"/>
      <c r="MMS165" s="225"/>
      <c r="MMT165" s="225"/>
      <c r="MMU165" s="225"/>
      <c r="MMV165" s="225"/>
      <c r="MMW165" s="225"/>
      <c r="MMX165" s="225"/>
      <c r="MMY165" s="225"/>
      <c r="MMZ165" s="225"/>
      <c r="MNA165" s="225"/>
      <c r="MNB165" s="225"/>
      <c r="MNC165" s="225"/>
      <c r="MND165" s="225"/>
      <c r="MNE165" s="225"/>
      <c r="MNF165" s="225"/>
      <c r="MNG165" s="225"/>
      <c r="MNH165" s="225"/>
      <c r="MNI165" s="225"/>
      <c r="MNJ165" s="225"/>
      <c r="MNK165" s="225"/>
      <c r="MNL165" s="225"/>
      <c r="MNM165" s="225"/>
      <c r="MNN165" s="225"/>
      <c r="MNO165" s="225"/>
      <c r="MNP165" s="225"/>
      <c r="MNQ165" s="225"/>
      <c r="MNR165" s="225"/>
      <c r="MNS165" s="225"/>
      <c r="MNT165" s="225"/>
      <c r="MNU165" s="225"/>
      <c r="MNV165" s="225"/>
      <c r="MNW165" s="225"/>
      <c r="MNX165" s="225"/>
      <c r="MNY165" s="225"/>
      <c r="MNZ165" s="225"/>
      <c r="MOA165" s="225"/>
      <c r="MOB165" s="225"/>
      <c r="MOC165" s="225"/>
      <c r="MOD165" s="225"/>
      <c r="MOE165" s="225"/>
      <c r="MOF165" s="225"/>
      <c r="MOG165" s="225"/>
      <c r="MOH165" s="225"/>
      <c r="MOI165" s="225"/>
      <c r="MOJ165" s="225"/>
      <c r="MOK165" s="225"/>
      <c r="MOL165" s="225"/>
      <c r="MOM165" s="225"/>
      <c r="MON165" s="225"/>
      <c r="MOO165" s="225"/>
      <c r="MOP165" s="225"/>
      <c r="MOQ165" s="225"/>
      <c r="MOR165" s="225"/>
      <c r="MOS165" s="225"/>
      <c r="MOT165" s="225"/>
      <c r="MOU165" s="225"/>
      <c r="MOV165" s="225"/>
      <c r="MOW165" s="225"/>
      <c r="MOX165" s="225"/>
      <c r="MOY165" s="225"/>
      <c r="MOZ165" s="225"/>
      <c r="MPA165" s="225"/>
      <c r="MPB165" s="225"/>
      <c r="MPC165" s="225"/>
      <c r="MPD165" s="225"/>
      <c r="MPE165" s="225"/>
      <c r="MPF165" s="225"/>
      <c r="MPG165" s="225"/>
      <c r="MPH165" s="225"/>
      <c r="MPI165" s="225"/>
      <c r="MPJ165" s="225"/>
      <c r="MPK165" s="225"/>
      <c r="MPL165" s="225"/>
      <c r="MPM165" s="225"/>
      <c r="MPN165" s="225"/>
      <c r="MPO165" s="225"/>
      <c r="MPP165" s="225"/>
      <c r="MPQ165" s="225"/>
      <c r="MPR165" s="225"/>
      <c r="MPS165" s="225"/>
      <c r="MPT165" s="225"/>
      <c r="MPU165" s="225"/>
      <c r="MPV165" s="225"/>
      <c r="MPW165" s="225"/>
      <c r="MPX165" s="225"/>
      <c r="MPY165" s="225"/>
      <c r="MPZ165" s="225"/>
      <c r="MQA165" s="225"/>
      <c r="MQB165" s="225"/>
      <c r="MQC165" s="225"/>
      <c r="MQD165" s="225"/>
      <c r="MQE165" s="225"/>
      <c r="MQF165" s="225"/>
      <c r="MQG165" s="225"/>
      <c r="MQH165" s="225"/>
      <c r="MQI165" s="225"/>
      <c r="MQJ165" s="225"/>
      <c r="MQK165" s="225"/>
      <c r="MQL165" s="225"/>
      <c r="MQM165" s="225"/>
      <c r="MQN165" s="225"/>
      <c r="MQO165" s="225"/>
      <c r="MQP165" s="225"/>
      <c r="MQQ165" s="225"/>
      <c r="MQR165" s="225"/>
      <c r="MQS165" s="225"/>
      <c r="MQT165" s="225"/>
      <c r="MQU165" s="225"/>
      <c r="MQV165" s="225"/>
      <c r="MQW165" s="225"/>
      <c r="MQX165" s="225"/>
      <c r="MQY165" s="225"/>
      <c r="MQZ165" s="225"/>
      <c r="MRA165" s="225"/>
      <c r="MRB165" s="225"/>
      <c r="MRC165" s="225"/>
      <c r="MRD165" s="225"/>
      <c r="MRE165" s="225"/>
      <c r="MRF165" s="225"/>
      <c r="MRG165" s="225"/>
      <c r="MRH165" s="225"/>
      <c r="MRI165" s="225"/>
      <c r="MRJ165" s="225"/>
      <c r="MRK165" s="225"/>
      <c r="MRL165" s="225"/>
      <c r="MRM165" s="225"/>
      <c r="MRN165" s="225"/>
      <c r="MRO165" s="225"/>
      <c r="MRP165" s="225"/>
      <c r="MRQ165" s="225"/>
      <c r="MRR165" s="225"/>
      <c r="MRS165" s="225"/>
      <c r="MRT165" s="225"/>
      <c r="MRU165" s="225"/>
      <c r="MRV165" s="225"/>
      <c r="MRW165" s="225"/>
      <c r="MRX165" s="225"/>
      <c r="MRY165" s="225"/>
      <c r="MRZ165" s="225"/>
      <c r="MSA165" s="225"/>
      <c r="MSB165" s="225"/>
      <c r="MSC165" s="225"/>
      <c r="MSD165" s="225"/>
      <c r="MSE165" s="225"/>
      <c r="MSF165" s="225"/>
      <c r="MSG165" s="225"/>
      <c r="MSH165" s="225"/>
      <c r="MSI165" s="225"/>
      <c r="MSJ165" s="225"/>
      <c r="MSK165" s="225"/>
      <c r="MSL165" s="225"/>
      <c r="MSM165" s="225"/>
      <c r="MSN165" s="225"/>
      <c r="MSO165" s="225"/>
      <c r="MSP165" s="225"/>
      <c r="MSQ165" s="225"/>
      <c r="MSR165" s="225"/>
      <c r="MSS165" s="225"/>
      <c r="MST165" s="225"/>
      <c r="MSU165" s="225"/>
      <c r="MSV165" s="225"/>
      <c r="MSW165" s="225"/>
      <c r="MSX165" s="225"/>
      <c r="MSY165" s="225"/>
      <c r="MSZ165" s="225"/>
      <c r="MTA165" s="225"/>
      <c r="MTB165" s="225"/>
      <c r="MTC165" s="225"/>
      <c r="MTD165" s="225"/>
      <c r="MTE165" s="225"/>
      <c r="MTF165" s="225"/>
      <c r="MTG165" s="225"/>
      <c r="MTH165" s="225"/>
      <c r="MTI165" s="225"/>
      <c r="MTJ165" s="225"/>
      <c r="MTK165" s="225"/>
      <c r="MTL165" s="225"/>
      <c r="MTM165" s="225"/>
      <c r="MTN165" s="225"/>
      <c r="MTO165" s="225"/>
      <c r="MTP165" s="225"/>
      <c r="MTQ165" s="225"/>
      <c r="MTR165" s="225"/>
      <c r="MTS165" s="225"/>
      <c r="MTT165" s="225"/>
      <c r="MTU165" s="225"/>
      <c r="MTV165" s="225"/>
      <c r="MTW165" s="225"/>
      <c r="MTX165" s="225"/>
      <c r="MTY165" s="225"/>
      <c r="MTZ165" s="225"/>
      <c r="MUA165" s="225"/>
      <c r="MUB165" s="225"/>
      <c r="MUC165" s="225"/>
      <c r="MUD165" s="225"/>
      <c r="MUE165" s="225"/>
      <c r="MUF165" s="225"/>
      <c r="MUG165" s="225"/>
      <c r="MUH165" s="225"/>
      <c r="MUI165" s="225"/>
      <c r="MUJ165" s="225"/>
      <c r="MUK165" s="225"/>
      <c r="MUL165" s="225"/>
      <c r="MUM165" s="225"/>
      <c r="MUN165" s="225"/>
      <c r="MUO165" s="225"/>
      <c r="MUP165" s="225"/>
      <c r="MUQ165" s="225"/>
      <c r="MUR165" s="225"/>
      <c r="MUS165" s="225"/>
      <c r="MUT165" s="225"/>
      <c r="MUU165" s="225"/>
      <c r="MUV165" s="225"/>
      <c r="MUW165" s="225"/>
      <c r="MUX165" s="225"/>
      <c r="MUY165" s="225"/>
      <c r="MUZ165" s="225"/>
      <c r="MVA165" s="225"/>
      <c r="MVB165" s="225"/>
      <c r="MVC165" s="225"/>
      <c r="MVD165" s="225"/>
      <c r="MVE165" s="225"/>
      <c r="MVF165" s="225"/>
      <c r="MVG165" s="225"/>
      <c r="MVH165" s="225"/>
      <c r="MVI165" s="225"/>
      <c r="MVJ165" s="225"/>
      <c r="MVK165" s="225"/>
      <c r="MVL165" s="225"/>
      <c r="MVM165" s="225"/>
      <c r="MVN165" s="225"/>
      <c r="MVO165" s="225"/>
      <c r="MVP165" s="225"/>
      <c r="MVQ165" s="225"/>
      <c r="MVR165" s="225"/>
      <c r="MVS165" s="225"/>
      <c r="MVT165" s="225"/>
      <c r="MVU165" s="225"/>
      <c r="MVV165" s="225"/>
      <c r="MVW165" s="225"/>
      <c r="MVX165" s="225"/>
      <c r="MVY165" s="225"/>
      <c r="MVZ165" s="225"/>
      <c r="MWA165" s="225"/>
      <c r="MWB165" s="225"/>
      <c r="MWC165" s="225"/>
      <c r="MWD165" s="225"/>
      <c r="MWE165" s="225"/>
      <c r="MWF165" s="225"/>
      <c r="MWG165" s="225"/>
      <c r="MWH165" s="225"/>
      <c r="MWI165" s="225"/>
      <c r="MWJ165" s="225"/>
      <c r="MWK165" s="225"/>
      <c r="MWL165" s="225"/>
      <c r="MWM165" s="225"/>
      <c r="MWN165" s="225"/>
      <c r="MWO165" s="225"/>
      <c r="MWP165" s="225"/>
      <c r="MWQ165" s="225"/>
      <c r="MWR165" s="225"/>
      <c r="MWS165" s="225"/>
      <c r="MWT165" s="225"/>
      <c r="MWU165" s="225"/>
      <c r="MWV165" s="225"/>
      <c r="MWW165" s="225"/>
      <c r="MWX165" s="225"/>
      <c r="MWY165" s="225"/>
      <c r="MWZ165" s="225"/>
      <c r="MXA165" s="225"/>
      <c r="MXB165" s="225"/>
      <c r="MXC165" s="225"/>
      <c r="MXD165" s="225"/>
      <c r="MXE165" s="225"/>
      <c r="MXF165" s="225"/>
      <c r="MXG165" s="225"/>
      <c r="MXH165" s="225"/>
      <c r="MXI165" s="225"/>
      <c r="MXJ165" s="225"/>
      <c r="MXK165" s="225"/>
      <c r="MXL165" s="225"/>
      <c r="MXM165" s="225"/>
      <c r="MXN165" s="225"/>
      <c r="MXO165" s="225"/>
      <c r="MXP165" s="225"/>
      <c r="MXQ165" s="225"/>
      <c r="MXR165" s="225"/>
      <c r="MXS165" s="225"/>
      <c r="MXT165" s="225"/>
      <c r="MXU165" s="225"/>
      <c r="MXV165" s="225"/>
      <c r="MXW165" s="225"/>
      <c r="MXX165" s="225"/>
      <c r="MXY165" s="225"/>
      <c r="MXZ165" s="225"/>
      <c r="MYA165" s="225"/>
      <c r="MYB165" s="225"/>
      <c r="MYC165" s="225"/>
      <c r="MYD165" s="225"/>
      <c r="MYE165" s="225"/>
      <c r="MYF165" s="225"/>
      <c r="MYG165" s="225"/>
      <c r="MYH165" s="225"/>
      <c r="MYI165" s="225"/>
      <c r="MYJ165" s="225"/>
      <c r="MYK165" s="225"/>
      <c r="MYL165" s="225"/>
      <c r="MYM165" s="225"/>
      <c r="MYN165" s="225"/>
      <c r="MYO165" s="225"/>
      <c r="MYP165" s="225"/>
      <c r="MYQ165" s="225"/>
      <c r="MYR165" s="225"/>
      <c r="MYS165" s="225"/>
      <c r="MYT165" s="225"/>
      <c r="MYU165" s="225"/>
      <c r="MYV165" s="225"/>
      <c r="MYW165" s="225"/>
      <c r="MYX165" s="225"/>
      <c r="MYY165" s="225"/>
      <c r="MYZ165" s="225"/>
      <c r="MZA165" s="225"/>
      <c r="MZB165" s="225"/>
      <c r="MZC165" s="225"/>
      <c r="MZD165" s="225"/>
      <c r="MZE165" s="225"/>
      <c r="MZF165" s="225"/>
      <c r="MZG165" s="225"/>
      <c r="MZH165" s="225"/>
      <c r="MZI165" s="225"/>
      <c r="MZJ165" s="225"/>
      <c r="MZK165" s="225"/>
      <c r="MZL165" s="225"/>
      <c r="MZM165" s="225"/>
      <c r="MZN165" s="225"/>
      <c r="MZO165" s="225"/>
      <c r="MZP165" s="225"/>
      <c r="MZQ165" s="225"/>
      <c r="MZR165" s="225"/>
      <c r="MZS165" s="225"/>
      <c r="MZT165" s="225"/>
      <c r="MZU165" s="225"/>
      <c r="MZV165" s="225"/>
      <c r="MZW165" s="225"/>
      <c r="MZX165" s="225"/>
      <c r="MZY165" s="225"/>
      <c r="MZZ165" s="225"/>
      <c r="NAA165" s="225"/>
      <c r="NAB165" s="225"/>
      <c r="NAC165" s="225"/>
      <c r="NAD165" s="225"/>
      <c r="NAE165" s="225"/>
      <c r="NAF165" s="225"/>
      <c r="NAG165" s="225"/>
      <c r="NAH165" s="225"/>
      <c r="NAI165" s="225"/>
      <c r="NAJ165" s="225"/>
      <c r="NAK165" s="225"/>
      <c r="NAL165" s="225"/>
      <c r="NAM165" s="225"/>
      <c r="NAN165" s="225"/>
      <c r="NAO165" s="225"/>
      <c r="NAP165" s="225"/>
      <c r="NAQ165" s="225"/>
      <c r="NAR165" s="225"/>
      <c r="NAS165" s="225"/>
      <c r="NAT165" s="225"/>
      <c r="NAU165" s="225"/>
      <c r="NAV165" s="225"/>
      <c r="NAW165" s="225"/>
      <c r="NAX165" s="225"/>
      <c r="NAY165" s="225"/>
      <c r="NAZ165" s="225"/>
      <c r="NBA165" s="225"/>
      <c r="NBB165" s="225"/>
      <c r="NBC165" s="225"/>
      <c r="NBD165" s="225"/>
      <c r="NBE165" s="225"/>
      <c r="NBF165" s="225"/>
      <c r="NBG165" s="225"/>
      <c r="NBH165" s="225"/>
      <c r="NBI165" s="225"/>
      <c r="NBJ165" s="225"/>
      <c r="NBK165" s="225"/>
      <c r="NBL165" s="225"/>
      <c r="NBM165" s="225"/>
      <c r="NBN165" s="225"/>
      <c r="NBO165" s="225"/>
      <c r="NBP165" s="225"/>
      <c r="NBQ165" s="225"/>
      <c r="NBR165" s="225"/>
      <c r="NBS165" s="225"/>
      <c r="NBT165" s="225"/>
      <c r="NBU165" s="225"/>
      <c r="NBV165" s="225"/>
      <c r="NBW165" s="225"/>
      <c r="NBX165" s="225"/>
      <c r="NBY165" s="225"/>
      <c r="NBZ165" s="225"/>
      <c r="NCA165" s="225"/>
      <c r="NCB165" s="225"/>
      <c r="NCC165" s="225"/>
      <c r="NCD165" s="225"/>
      <c r="NCE165" s="225"/>
      <c r="NCF165" s="225"/>
      <c r="NCG165" s="225"/>
      <c r="NCH165" s="225"/>
      <c r="NCI165" s="225"/>
      <c r="NCJ165" s="225"/>
      <c r="NCK165" s="225"/>
      <c r="NCL165" s="225"/>
      <c r="NCM165" s="225"/>
      <c r="NCN165" s="225"/>
      <c r="NCO165" s="225"/>
      <c r="NCP165" s="225"/>
      <c r="NCQ165" s="225"/>
      <c r="NCR165" s="225"/>
      <c r="NCS165" s="225"/>
      <c r="NCT165" s="225"/>
      <c r="NCU165" s="225"/>
      <c r="NCV165" s="225"/>
      <c r="NCW165" s="225"/>
      <c r="NCX165" s="225"/>
      <c r="NCY165" s="225"/>
      <c r="NCZ165" s="225"/>
      <c r="NDA165" s="225"/>
      <c r="NDB165" s="225"/>
      <c r="NDC165" s="225"/>
      <c r="NDD165" s="225"/>
      <c r="NDE165" s="225"/>
      <c r="NDF165" s="225"/>
      <c r="NDG165" s="225"/>
      <c r="NDH165" s="225"/>
      <c r="NDI165" s="225"/>
      <c r="NDJ165" s="225"/>
      <c r="NDK165" s="225"/>
      <c r="NDL165" s="225"/>
      <c r="NDM165" s="225"/>
      <c r="NDN165" s="225"/>
      <c r="NDO165" s="225"/>
      <c r="NDP165" s="225"/>
      <c r="NDQ165" s="225"/>
      <c r="NDR165" s="225"/>
      <c r="NDS165" s="225"/>
      <c r="NDT165" s="225"/>
      <c r="NDU165" s="225"/>
      <c r="NDV165" s="225"/>
      <c r="NDW165" s="225"/>
      <c r="NDX165" s="225"/>
      <c r="NDY165" s="225"/>
      <c r="NDZ165" s="225"/>
      <c r="NEA165" s="225"/>
      <c r="NEB165" s="225"/>
      <c r="NEC165" s="225"/>
      <c r="NED165" s="225"/>
      <c r="NEE165" s="225"/>
      <c r="NEF165" s="225"/>
      <c r="NEG165" s="225"/>
      <c r="NEH165" s="225"/>
      <c r="NEI165" s="225"/>
      <c r="NEJ165" s="225"/>
      <c r="NEK165" s="225"/>
      <c r="NEL165" s="225"/>
      <c r="NEM165" s="225"/>
      <c r="NEN165" s="225"/>
      <c r="NEO165" s="225"/>
      <c r="NEP165" s="225"/>
      <c r="NEQ165" s="225"/>
      <c r="NER165" s="225"/>
      <c r="NES165" s="225"/>
      <c r="NET165" s="225"/>
      <c r="NEU165" s="225"/>
      <c r="NEV165" s="225"/>
      <c r="NEW165" s="225"/>
      <c r="NEX165" s="225"/>
      <c r="NEY165" s="225"/>
      <c r="NEZ165" s="225"/>
      <c r="NFA165" s="225"/>
      <c r="NFB165" s="225"/>
      <c r="NFC165" s="225"/>
      <c r="NFD165" s="225"/>
      <c r="NFE165" s="225"/>
      <c r="NFF165" s="225"/>
      <c r="NFG165" s="225"/>
      <c r="NFH165" s="225"/>
      <c r="NFI165" s="225"/>
      <c r="NFJ165" s="225"/>
      <c r="NFK165" s="225"/>
      <c r="NFL165" s="225"/>
      <c r="NFM165" s="225"/>
      <c r="NFN165" s="225"/>
      <c r="NFO165" s="225"/>
      <c r="NFP165" s="225"/>
      <c r="NFQ165" s="225"/>
      <c r="NFR165" s="225"/>
      <c r="NFS165" s="225"/>
      <c r="NFT165" s="225"/>
      <c r="NFU165" s="225"/>
      <c r="NFV165" s="225"/>
      <c r="NFW165" s="225"/>
      <c r="NFX165" s="225"/>
      <c r="NFY165" s="225"/>
      <c r="NFZ165" s="225"/>
      <c r="NGA165" s="225"/>
      <c r="NGB165" s="225"/>
      <c r="NGC165" s="225"/>
      <c r="NGD165" s="225"/>
      <c r="NGE165" s="225"/>
      <c r="NGF165" s="225"/>
      <c r="NGG165" s="225"/>
      <c r="NGH165" s="225"/>
      <c r="NGI165" s="225"/>
      <c r="NGJ165" s="225"/>
      <c r="NGK165" s="225"/>
      <c r="NGL165" s="225"/>
      <c r="NGM165" s="225"/>
      <c r="NGN165" s="225"/>
      <c r="NGO165" s="225"/>
      <c r="NGP165" s="225"/>
      <c r="NGQ165" s="225"/>
      <c r="NGR165" s="225"/>
      <c r="NGS165" s="225"/>
      <c r="NGT165" s="225"/>
      <c r="NGU165" s="225"/>
      <c r="NGV165" s="225"/>
      <c r="NGW165" s="225"/>
      <c r="NGX165" s="225"/>
      <c r="NGY165" s="225"/>
      <c r="NGZ165" s="225"/>
      <c r="NHA165" s="225"/>
      <c r="NHB165" s="225"/>
      <c r="NHC165" s="225"/>
      <c r="NHD165" s="225"/>
      <c r="NHE165" s="225"/>
      <c r="NHF165" s="225"/>
      <c r="NHG165" s="225"/>
      <c r="NHH165" s="225"/>
      <c r="NHI165" s="225"/>
      <c r="NHJ165" s="225"/>
      <c r="NHK165" s="225"/>
      <c r="NHL165" s="225"/>
      <c r="NHM165" s="225"/>
      <c r="NHN165" s="225"/>
      <c r="NHO165" s="225"/>
      <c r="NHP165" s="225"/>
      <c r="NHQ165" s="225"/>
      <c r="NHR165" s="225"/>
      <c r="NHS165" s="225"/>
      <c r="NHT165" s="225"/>
      <c r="NHU165" s="225"/>
      <c r="NHV165" s="225"/>
      <c r="NHW165" s="225"/>
      <c r="NHX165" s="225"/>
      <c r="NHY165" s="225"/>
      <c r="NHZ165" s="225"/>
      <c r="NIA165" s="225"/>
      <c r="NIB165" s="225"/>
      <c r="NIC165" s="225"/>
      <c r="NID165" s="225"/>
      <c r="NIE165" s="225"/>
      <c r="NIF165" s="225"/>
      <c r="NIG165" s="225"/>
      <c r="NIH165" s="225"/>
      <c r="NII165" s="225"/>
      <c r="NIJ165" s="225"/>
      <c r="NIK165" s="225"/>
      <c r="NIL165" s="225"/>
      <c r="NIM165" s="225"/>
      <c r="NIN165" s="225"/>
      <c r="NIO165" s="225"/>
      <c r="NIP165" s="225"/>
      <c r="NIQ165" s="225"/>
      <c r="NIR165" s="225"/>
      <c r="NIS165" s="225"/>
      <c r="NIT165" s="225"/>
      <c r="NIU165" s="225"/>
      <c r="NIV165" s="225"/>
      <c r="NIW165" s="225"/>
      <c r="NIX165" s="225"/>
      <c r="NIY165" s="225"/>
      <c r="NIZ165" s="225"/>
      <c r="NJA165" s="225"/>
      <c r="NJB165" s="225"/>
      <c r="NJC165" s="225"/>
      <c r="NJD165" s="225"/>
      <c r="NJE165" s="225"/>
      <c r="NJF165" s="225"/>
      <c r="NJG165" s="225"/>
      <c r="NJH165" s="225"/>
      <c r="NJI165" s="225"/>
      <c r="NJJ165" s="225"/>
      <c r="NJK165" s="225"/>
      <c r="NJL165" s="225"/>
      <c r="NJM165" s="225"/>
      <c r="NJN165" s="225"/>
      <c r="NJO165" s="225"/>
      <c r="NJP165" s="225"/>
      <c r="NJQ165" s="225"/>
      <c r="NJR165" s="225"/>
      <c r="NJS165" s="225"/>
      <c r="NJT165" s="225"/>
      <c r="NJU165" s="225"/>
      <c r="NJV165" s="225"/>
      <c r="NJW165" s="225"/>
      <c r="NJX165" s="225"/>
      <c r="NJY165" s="225"/>
      <c r="NJZ165" s="225"/>
      <c r="NKA165" s="225"/>
      <c r="NKB165" s="225"/>
      <c r="NKC165" s="225"/>
      <c r="NKD165" s="225"/>
      <c r="NKE165" s="225"/>
      <c r="NKF165" s="225"/>
      <c r="NKG165" s="225"/>
      <c r="NKH165" s="225"/>
      <c r="NKI165" s="225"/>
      <c r="NKJ165" s="225"/>
      <c r="NKK165" s="225"/>
      <c r="NKL165" s="225"/>
      <c r="NKM165" s="225"/>
      <c r="NKN165" s="225"/>
      <c r="NKO165" s="225"/>
      <c r="NKP165" s="225"/>
      <c r="NKQ165" s="225"/>
      <c r="NKR165" s="225"/>
      <c r="NKS165" s="225"/>
      <c r="NKT165" s="225"/>
      <c r="NKU165" s="225"/>
      <c r="NKV165" s="225"/>
      <c r="NKW165" s="225"/>
      <c r="NKX165" s="225"/>
      <c r="NKY165" s="225"/>
      <c r="NKZ165" s="225"/>
      <c r="NLA165" s="225"/>
      <c r="NLB165" s="225"/>
      <c r="NLC165" s="225"/>
      <c r="NLD165" s="225"/>
      <c r="NLE165" s="225"/>
      <c r="NLF165" s="225"/>
      <c r="NLG165" s="225"/>
      <c r="NLH165" s="225"/>
      <c r="NLI165" s="225"/>
      <c r="NLJ165" s="225"/>
      <c r="NLK165" s="225"/>
      <c r="NLL165" s="225"/>
      <c r="NLM165" s="225"/>
      <c r="NLN165" s="225"/>
      <c r="NLO165" s="225"/>
      <c r="NLP165" s="225"/>
      <c r="NLQ165" s="225"/>
      <c r="NLR165" s="225"/>
      <c r="NLS165" s="225"/>
      <c r="NLT165" s="225"/>
      <c r="NLU165" s="225"/>
      <c r="NLV165" s="225"/>
      <c r="NLW165" s="225"/>
      <c r="NLX165" s="225"/>
      <c r="NLY165" s="225"/>
      <c r="NLZ165" s="225"/>
      <c r="NMA165" s="225"/>
      <c r="NMB165" s="225"/>
      <c r="NMC165" s="225"/>
      <c r="NMD165" s="225"/>
      <c r="NME165" s="225"/>
      <c r="NMF165" s="225"/>
      <c r="NMG165" s="225"/>
      <c r="NMH165" s="225"/>
      <c r="NMI165" s="225"/>
      <c r="NMJ165" s="225"/>
      <c r="NMK165" s="225"/>
      <c r="NML165" s="225"/>
      <c r="NMM165" s="225"/>
      <c r="NMN165" s="225"/>
      <c r="NMO165" s="225"/>
      <c r="NMP165" s="225"/>
      <c r="NMQ165" s="225"/>
      <c r="NMR165" s="225"/>
      <c r="NMS165" s="225"/>
      <c r="NMT165" s="225"/>
      <c r="NMU165" s="225"/>
      <c r="NMV165" s="225"/>
      <c r="NMW165" s="225"/>
      <c r="NMX165" s="225"/>
      <c r="NMY165" s="225"/>
      <c r="NMZ165" s="225"/>
      <c r="NNA165" s="225"/>
      <c r="NNB165" s="225"/>
      <c r="NNC165" s="225"/>
      <c r="NND165" s="225"/>
      <c r="NNE165" s="225"/>
      <c r="NNF165" s="225"/>
      <c r="NNG165" s="225"/>
      <c r="NNH165" s="225"/>
      <c r="NNI165" s="225"/>
      <c r="NNJ165" s="225"/>
      <c r="NNK165" s="225"/>
      <c r="NNL165" s="225"/>
      <c r="NNM165" s="225"/>
      <c r="NNN165" s="225"/>
      <c r="NNO165" s="225"/>
      <c r="NNP165" s="225"/>
      <c r="NNQ165" s="225"/>
      <c r="NNR165" s="225"/>
      <c r="NNS165" s="225"/>
      <c r="NNT165" s="225"/>
      <c r="NNU165" s="225"/>
      <c r="NNV165" s="225"/>
      <c r="NNW165" s="225"/>
      <c r="NNX165" s="225"/>
      <c r="NNY165" s="225"/>
      <c r="NNZ165" s="225"/>
      <c r="NOA165" s="225"/>
      <c r="NOB165" s="225"/>
      <c r="NOC165" s="225"/>
      <c r="NOD165" s="225"/>
      <c r="NOE165" s="225"/>
      <c r="NOF165" s="225"/>
      <c r="NOG165" s="225"/>
      <c r="NOH165" s="225"/>
      <c r="NOI165" s="225"/>
      <c r="NOJ165" s="225"/>
      <c r="NOK165" s="225"/>
      <c r="NOL165" s="225"/>
      <c r="NOM165" s="225"/>
      <c r="NON165" s="225"/>
      <c r="NOO165" s="225"/>
      <c r="NOP165" s="225"/>
      <c r="NOQ165" s="225"/>
      <c r="NOR165" s="225"/>
      <c r="NOS165" s="225"/>
      <c r="NOT165" s="225"/>
      <c r="NOU165" s="225"/>
      <c r="NOV165" s="225"/>
      <c r="NOW165" s="225"/>
      <c r="NOX165" s="225"/>
      <c r="NOY165" s="225"/>
      <c r="NOZ165" s="225"/>
      <c r="NPA165" s="225"/>
      <c r="NPB165" s="225"/>
      <c r="NPC165" s="225"/>
      <c r="NPD165" s="225"/>
      <c r="NPE165" s="225"/>
      <c r="NPF165" s="225"/>
      <c r="NPG165" s="225"/>
      <c r="NPH165" s="225"/>
      <c r="NPI165" s="225"/>
      <c r="NPJ165" s="225"/>
      <c r="NPK165" s="225"/>
      <c r="NPL165" s="225"/>
      <c r="NPM165" s="225"/>
      <c r="NPN165" s="225"/>
      <c r="NPO165" s="225"/>
      <c r="NPP165" s="225"/>
      <c r="NPQ165" s="225"/>
      <c r="NPR165" s="225"/>
      <c r="NPS165" s="225"/>
      <c r="NPT165" s="225"/>
      <c r="NPU165" s="225"/>
      <c r="NPV165" s="225"/>
      <c r="NPW165" s="225"/>
      <c r="NPX165" s="225"/>
      <c r="NPY165" s="225"/>
      <c r="NPZ165" s="225"/>
      <c r="NQA165" s="225"/>
      <c r="NQB165" s="225"/>
      <c r="NQC165" s="225"/>
      <c r="NQD165" s="225"/>
      <c r="NQE165" s="225"/>
      <c r="NQF165" s="225"/>
      <c r="NQG165" s="225"/>
      <c r="NQH165" s="225"/>
      <c r="NQI165" s="225"/>
      <c r="NQJ165" s="225"/>
      <c r="NQK165" s="225"/>
      <c r="NQL165" s="225"/>
      <c r="NQM165" s="225"/>
      <c r="NQN165" s="225"/>
      <c r="NQO165" s="225"/>
      <c r="NQP165" s="225"/>
      <c r="NQQ165" s="225"/>
      <c r="NQR165" s="225"/>
      <c r="NQS165" s="225"/>
      <c r="NQT165" s="225"/>
      <c r="NQU165" s="225"/>
      <c r="NQV165" s="225"/>
      <c r="NQW165" s="225"/>
      <c r="NQX165" s="225"/>
      <c r="NQY165" s="225"/>
      <c r="NQZ165" s="225"/>
      <c r="NRA165" s="225"/>
      <c r="NRB165" s="225"/>
      <c r="NRC165" s="225"/>
      <c r="NRD165" s="225"/>
      <c r="NRE165" s="225"/>
      <c r="NRF165" s="225"/>
      <c r="NRG165" s="225"/>
      <c r="NRH165" s="225"/>
      <c r="NRI165" s="225"/>
      <c r="NRJ165" s="225"/>
      <c r="NRK165" s="225"/>
      <c r="NRL165" s="225"/>
      <c r="NRM165" s="225"/>
      <c r="NRN165" s="225"/>
      <c r="NRO165" s="225"/>
      <c r="NRP165" s="225"/>
      <c r="NRQ165" s="225"/>
      <c r="NRR165" s="225"/>
      <c r="NRS165" s="225"/>
      <c r="NRT165" s="225"/>
      <c r="NRU165" s="225"/>
      <c r="NRV165" s="225"/>
      <c r="NRW165" s="225"/>
      <c r="NRX165" s="225"/>
      <c r="NRY165" s="225"/>
      <c r="NRZ165" s="225"/>
      <c r="NSA165" s="225"/>
      <c r="NSB165" s="225"/>
      <c r="NSC165" s="225"/>
      <c r="NSD165" s="225"/>
      <c r="NSE165" s="225"/>
      <c r="NSF165" s="225"/>
      <c r="NSG165" s="225"/>
      <c r="NSH165" s="225"/>
      <c r="NSI165" s="225"/>
      <c r="NSJ165" s="225"/>
      <c r="NSK165" s="225"/>
      <c r="NSL165" s="225"/>
      <c r="NSM165" s="225"/>
      <c r="NSN165" s="225"/>
      <c r="NSO165" s="225"/>
      <c r="NSP165" s="225"/>
      <c r="NSQ165" s="225"/>
      <c r="NSR165" s="225"/>
      <c r="NSS165" s="225"/>
      <c r="NST165" s="225"/>
      <c r="NSU165" s="225"/>
      <c r="NSV165" s="225"/>
      <c r="NSW165" s="225"/>
      <c r="NSX165" s="225"/>
      <c r="NSY165" s="225"/>
      <c r="NSZ165" s="225"/>
      <c r="NTA165" s="225"/>
      <c r="NTB165" s="225"/>
      <c r="NTC165" s="225"/>
      <c r="NTD165" s="225"/>
      <c r="NTE165" s="225"/>
      <c r="NTF165" s="225"/>
      <c r="NTG165" s="225"/>
      <c r="NTH165" s="225"/>
      <c r="NTI165" s="225"/>
      <c r="NTJ165" s="225"/>
      <c r="NTK165" s="225"/>
      <c r="NTL165" s="225"/>
      <c r="NTM165" s="225"/>
      <c r="NTN165" s="225"/>
      <c r="NTO165" s="225"/>
      <c r="NTP165" s="225"/>
      <c r="NTQ165" s="225"/>
      <c r="NTR165" s="225"/>
      <c r="NTS165" s="225"/>
      <c r="NTT165" s="225"/>
      <c r="NTU165" s="225"/>
      <c r="NTV165" s="225"/>
      <c r="NTW165" s="225"/>
      <c r="NTX165" s="225"/>
      <c r="NTY165" s="225"/>
      <c r="NTZ165" s="225"/>
      <c r="NUA165" s="225"/>
      <c r="NUB165" s="225"/>
      <c r="NUC165" s="225"/>
      <c r="NUD165" s="225"/>
      <c r="NUE165" s="225"/>
      <c r="NUF165" s="225"/>
      <c r="NUG165" s="225"/>
      <c r="NUH165" s="225"/>
      <c r="NUI165" s="225"/>
      <c r="NUJ165" s="225"/>
      <c r="NUK165" s="225"/>
      <c r="NUL165" s="225"/>
      <c r="NUM165" s="225"/>
      <c r="NUN165" s="225"/>
      <c r="NUO165" s="225"/>
      <c r="NUP165" s="225"/>
      <c r="NUQ165" s="225"/>
      <c r="NUR165" s="225"/>
      <c r="NUS165" s="225"/>
      <c r="NUT165" s="225"/>
      <c r="NUU165" s="225"/>
      <c r="NUV165" s="225"/>
      <c r="NUW165" s="225"/>
      <c r="NUX165" s="225"/>
      <c r="NUY165" s="225"/>
      <c r="NUZ165" s="225"/>
      <c r="NVA165" s="225"/>
      <c r="NVB165" s="225"/>
      <c r="NVC165" s="225"/>
      <c r="NVD165" s="225"/>
      <c r="NVE165" s="225"/>
      <c r="NVF165" s="225"/>
      <c r="NVG165" s="225"/>
      <c r="NVH165" s="225"/>
      <c r="NVI165" s="225"/>
      <c r="NVJ165" s="225"/>
      <c r="NVK165" s="225"/>
      <c r="NVL165" s="225"/>
      <c r="NVM165" s="225"/>
      <c r="NVN165" s="225"/>
      <c r="NVO165" s="225"/>
      <c r="NVP165" s="225"/>
      <c r="NVQ165" s="225"/>
      <c r="NVR165" s="225"/>
      <c r="NVS165" s="225"/>
      <c r="NVT165" s="225"/>
      <c r="NVU165" s="225"/>
      <c r="NVV165" s="225"/>
      <c r="NVW165" s="225"/>
      <c r="NVX165" s="225"/>
      <c r="NVY165" s="225"/>
      <c r="NVZ165" s="225"/>
      <c r="NWA165" s="225"/>
      <c r="NWB165" s="225"/>
      <c r="NWC165" s="225"/>
      <c r="NWD165" s="225"/>
      <c r="NWE165" s="225"/>
      <c r="NWF165" s="225"/>
      <c r="NWG165" s="225"/>
      <c r="NWH165" s="225"/>
      <c r="NWI165" s="225"/>
      <c r="NWJ165" s="225"/>
      <c r="NWK165" s="225"/>
      <c r="NWL165" s="225"/>
      <c r="NWM165" s="225"/>
      <c r="NWN165" s="225"/>
      <c r="NWO165" s="225"/>
      <c r="NWP165" s="225"/>
      <c r="NWQ165" s="225"/>
      <c r="NWR165" s="225"/>
      <c r="NWS165" s="225"/>
      <c r="NWT165" s="225"/>
      <c r="NWU165" s="225"/>
      <c r="NWV165" s="225"/>
      <c r="NWW165" s="225"/>
      <c r="NWX165" s="225"/>
      <c r="NWY165" s="225"/>
      <c r="NWZ165" s="225"/>
      <c r="NXA165" s="225"/>
      <c r="NXB165" s="225"/>
      <c r="NXC165" s="225"/>
      <c r="NXD165" s="225"/>
      <c r="NXE165" s="225"/>
      <c r="NXF165" s="225"/>
      <c r="NXG165" s="225"/>
      <c r="NXH165" s="225"/>
      <c r="NXI165" s="225"/>
      <c r="NXJ165" s="225"/>
      <c r="NXK165" s="225"/>
      <c r="NXL165" s="225"/>
      <c r="NXM165" s="225"/>
      <c r="NXN165" s="225"/>
      <c r="NXO165" s="225"/>
      <c r="NXP165" s="225"/>
      <c r="NXQ165" s="225"/>
      <c r="NXR165" s="225"/>
      <c r="NXS165" s="225"/>
      <c r="NXT165" s="225"/>
      <c r="NXU165" s="225"/>
      <c r="NXV165" s="225"/>
      <c r="NXW165" s="225"/>
      <c r="NXX165" s="225"/>
      <c r="NXY165" s="225"/>
      <c r="NXZ165" s="225"/>
      <c r="NYA165" s="225"/>
      <c r="NYB165" s="225"/>
      <c r="NYC165" s="225"/>
      <c r="NYD165" s="225"/>
      <c r="NYE165" s="225"/>
      <c r="NYF165" s="225"/>
      <c r="NYG165" s="225"/>
      <c r="NYH165" s="225"/>
      <c r="NYI165" s="225"/>
      <c r="NYJ165" s="225"/>
      <c r="NYK165" s="225"/>
      <c r="NYL165" s="225"/>
      <c r="NYM165" s="225"/>
      <c r="NYN165" s="225"/>
      <c r="NYO165" s="225"/>
      <c r="NYP165" s="225"/>
      <c r="NYQ165" s="225"/>
      <c r="NYR165" s="225"/>
      <c r="NYS165" s="225"/>
      <c r="NYT165" s="225"/>
      <c r="NYU165" s="225"/>
      <c r="NYV165" s="225"/>
      <c r="NYW165" s="225"/>
      <c r="NYX165" s="225"/>
      <c r="NYY165" s="225"/>
      <c r="NYZ165" s="225"/>
      <c r="NZA165" s="225"/>
      <c r="NZB165" s="225"/>
      <c r="NZC165" s="225"/>
      <c r="NZD165" s="225"/>
      <c r="NZE165" s="225"/>
      <c r="NZF165" s="225"/>
      <c r="NZG165" s="225"/>
      <c r="NZH165" s="225"/>
      <c r="NZI165" s="225"/>
      <c r="NZJ165" s="225"/>
      <c r="NZK165" s="225"/>
      <c r="NZL165" s="225"/>
      <c r="NZM165" s="225"/>
      <c r="NZN165" s="225"/>
      <c r="NZO165" s="225"/>
      <c r="NZP165" s="225"/>
      <c r="NZQ165" s="225"/>
      <c r="NZR165" s="225"/>
      <c r="NZS165" s="225"/>
      <c r="NZT165" s="225"/>
      <c r="NZU165" s="225"/>
      <c r="NZV165" s="225"/>
      <c r="NZW165" s="225"/>
      <c r="NZX165" s="225"/>
      <c r="NZY165" s="225"/>
      <c r="NZZ165" s="225"/>
      <c r="OAA165" s="225"/>
      <c r="OAB165" s="225"/>
      <c r="OAC165" s="225"/>
      <c r="OAD165" s="225"/>
      <c r="OAE165" s="225"/>
      <c r="OAF165" s="225"/>
      <c r="OAG165" s="225"/>
      <c r="OAH165" s="225"/>
      <c r="OAI165" s="225"/>
      <c r="OAJ165" s="225"/>
      <c r="OAK165" s="225"/>
      <c r="OAL165" s="225"/>
      <c r="OAM165" s="225"/>
      <c r="OAN165" s="225"/>
      <c r="OAO165" s="225"/>
      <c r="OAP165" s="225"/>
      <c r="OAQ165" s="225"/>
      <c r="OAR165" s="225"/>
      <c r="OAS165" s="225"/>
      <c r="OAT165" s="225"/>
      <c r="OAU165" s="225"/>
      <c r="OAV165" s="225"/>
      <c r="OAW165" s="225"/>
      <c r="OAX165" s="225"/>
      <c r="OAY165" s="225"/>
      <c r="OAZ165" s="225"/>
      <c r="OBA165" s="225"/>
      <c r="OBB165" s="225"/>
      <c r="OBC165" s="225"/>
      <c r="OBD165" s="225"/>
      <c r="OBE165" s="225"/>
      <c r="OBF165" s="225"/>
      <c r="OBG165" s="225"/>
      <c r="OBH165" s="225"/>
      <c r="OBI165" s="225"/>
      <c r="OBJ165" s="225"/>
      <c r="OBK165" s="225"/>
      <c r="OBL165" s="225"/>
      <c r="OBM165" s="225"/>
      <c r="OBN165" s="225"/>
      <c r="OBO165" s="225"/>
      <c r="OBP165" s="225"/>
      <c r="OBQ165" s="225"/>
      <c r="OBR165" s="225"/>
      <c r="OBS165" s="225"/>
      <c r="OBT165" s="225"/>
      <c r="OBU165" s="225"/>
      <c r="OBV165" s="225"/>
      <c r="OBW165" s="225"/>
      <c r="OBX165" s="225"/>
      <c r="OBY165" s="225"/>
      <c r="OBZ165" s="225"/>
      <c r="OCA165" s="225"/>
      <c r="OCB165" s="225"/>
      <c r="OCC165" s="225"/>
      <c r="OCD165" s="225"/>
      <c r="OCE165" s="225"/>
      <c r="OCF165" s="225"/>
      <c r="OCG165" s="225"/>
      <c r="OCH165" s="225"/>
      <c r="OCI165" s="225"/>
      <c r="OCJ165" s="225"/>
      <c r="OCK165" s="225"/>
      <c r="OCL165" s="225"/>
      <c r="OCM165" s="225"/>
      <c r="OCN165" s="225"/>
      <c r="OCO165" s="225"/>
      <c r="OCP165" s="225"/>
      <c r="OCQ165" s="225"/>
      <c r="OCR165" s="225"/>
      <c r="OCS165" s="225"/>
      <c r="OCT165" s="225"/>
      <c r="OCU165" s="225"/>
      <c r="OCV165" s="225"/>
      <c r="OCW165" s="225"/>
      <c r="OCX165" s="225"/>
      <c r="OCY165" s="225"/>
      <c r="OCZ165" s="225"/>
      <c r="ODA165" s="225"/>
      <c r="ODB165" s="225"/>
      <c r="ODC165" s="225"/>
      <c r="ODD165" s="225"/>
      <c r="ODE165" s="225"/>
      <c r="ODF165" s="225"/>
      <c r="ODG165" s="225"/>
      <c r="ODH165" s="225"/>
      <c r="ODI165" s="225"/>
      <c r="ODJ165" s="225"/>
      <c r="ODK165" s="225"/>
      <c r="ODL165" s="225"/>
      <c r="ODM165" s="225"/>
      <c r="ODN165" s="225"/>
      <c r="ODO165" s="225"/>
      <c r="ODP165" s="225"/>
      <c r="ODQ165" s="225"/>
      <c r="ODR165" s="225"/>
      <c r="ODS165" s="225"/>
      <c r="ODT165" s="225"/>
      <c r="ODU165" s="225"/>
      <c r="ODV165" s="225"/>
      <c r="ODW165" s="225"/>
      <c r="ODX165" s="225"/>
      <c r="ODY165" s="225"/>
      <c r="ODZ165" s="225"/>
      <c r="OEA165" s="225"/>
      <c r="OEB165" s="225"/>
      <c r="OEC165" s="225"/>
      <c r="OED165" s="225"/>
      <c r="OEE165" s="225"/>
      <c r="OEF165" s="225"/>
      <c r="OEG165" s="225"/>
      <c r="OEH165" s="225"/>
      <c r="OEI165" s="225"/>
      <c r="OEJ165" s="225"/>
      <c r="OEK165" s="225"/>
      <c r="OEL165" s="225"/>
      <c r="OEM165" s="225"/>
      <c r="OEN165" s="225"/>
      <c r="OEO165" s="225"/>
      <c r="OEP165" s="225"/>
      <c r="OEQ165" s="225"/>
      <c r="OER165" s="225"/>
      <c r="OES165" s="225"/>
      <c r="OET165" s="225"/>
      <c r="OEU165" s="225"/>
      <c r="OEV165" s="225"/>
      <c r="OEW165" s="225"/>
      <c r="OEX165" s="225"/>
      <c r="OEY165" s="225"/>
      <c r="OEZ165" s="225"/>
      <c r="OFA165" s="225"/>
      <c r="OFB165" s="225"/>
      <c r="OFC165" s="225"/>
      <c r="OFD165" s="225"/>
      <c r="OFE165" s="225"/>
      <c r="OFF165" s="225"/>
      <c r="OFG165" s="225"/>
      <c r="OFH165" s="225"/>
      <c r="OFI165" s="225"/>
      <c r="OFJ165" s="225"/>
      <c r="OFK165" s="225"/>
      <c r="OFL165" s="225"/>
      <c r="OFM165" s="225"/>
      <c r="OFN165" s="225"/>
      <c r="OFO165" s="225"/>
      <c r="OFP165" s="225"/>
      <c r="OFQ165" s="225"/>
      <c r="OFR165" s="225"/>
      <c r="OFS165" s="225"/>
      <c r="OFT165" s="225"/>
      <c r="OFU165" s="225"/>
      <c r="OFV165" s="225"/>
      <c r="OFW165" s="225"/>
      <c r="OFX165" s="225"/>
      <c r="OFY165" s="225"/>
      <c r="OFZ165" s="225"/>
      <c r="OGA165" s="225"/>
      <c r="OGB165" s="225"/>
      <c r="OGC165" s="225"/>
      <c r="OGD165" s="225"/>
      <c r="OGE165" s="225"/>
      <c r="OGF165" s="225"/>
      <c r="OGG165" s="225"/>
      <c r="OGH165" s="225"/>
      <c r="OGI165" s="225"/>
      <c r="OGJ165" s="225"/>
      <c r="OGK165" s="225"/>
      <c r="OGL165" s="225"/>
      <c r="OGM165" s="225"/>
      <c r="OGN165" s="225"/>
      <c r="OGO165" s="225"/>
      <c r="OGP165" s="225"/>
      <c r="OGQ165" s="225"/>
      <c r="OGR165" s="225"/>
      <c r="OGS165" s="225"/>
      <c r="OGT165" s="225"/>
      <c r="OGU165" s="225"/>
      <c r="OGV165" s="225"/>
      <c r="OGW165" s="225"/>
      <c r="OGX165" s="225"/>
      <c r="OGY165" s="225"/>
      <c r="OGZ165" s="225"/>
      <c r="OHA165" s="225"/>
      <c r="OHB165" s="225"/>
      <c r="OHC165" s="225"/>
      <c r="OHD165" s="225"/>
      <c r="OHE165" s="225"/>
      <c r="OHF165" s="225"/>
      <c r="OHG165" s="225"/>
      <c r="OHH165" s="225"/>
      <c r="OHI165" s="225"/>
      <c r="OHJ165" s="225"/>
      <c r="OHK165" s="225"/>
      <c r="OHL165" s="225"/>
      <c r="OHM165" s="225"/>
      <c r="OHN165" s="225"/>
      <c r="OHO165" s="225"/>
      <c r="OHP165" s="225"/>
      <c r="OHQ165" s="225"/>
      <c r="OHR165" s="225"/>
      <c r="OHS165" s="225"/>
      <c r="OHT165" s="225"/>
      <c r="OHU165" s="225"/>
      <c r="OHV165" s="225"/>
      <c r="OHW165" s="225"/>
      <c r="OHX165" s="225"/>
      <c r="OHY165" s="225"/>
      <c r="OHZ165" s="225"/>
      <c r="OIA165" s="225"/>
      <c r="OIB165" s="225"/>
      <c r="OIC165" s="225"/>
      <c r="OID165" s="225"/>
      <c r="OIE165" s="225"/>
      <c r="OIF165" s="225"/>
      <c r="OIG165" s="225"/>
      <c r="OIH165" s="225"/>
      <c r="OII165" s="225"/>
      <c r="OIJ165" s="225"/>
      <c r="OIK165" s="225"/>
      <c r="OIL165" s="225"/>
      <c r="OIM165" s="225"/>
      <c r="OIN165" s="225"/>
      <c r="OIO165" s="225"/>
      <c r="OIP165" s="225"/>
      <c r="OIQ165" s="225"/>
      <c r="OIR165" s="225"/>
      <c r="OIS165" s="225"/>
      <c r="OIT165" s="225"/>
      <c r="OIU165" s="225"/>
      <c r="OIV165" s="225"/>
      <c r="OIW165" s="225"/>
      <c r="OIX165" s="225"/>
      <c r="OIY165" s="225"/>
      <c r="OIZ165" s="225"/>
      <c r="OJA165" s="225"/>
      <c r="OJB165" s="225"/>
      <c r="OJC165" s="225"/>
      <c r="OJD165" s="225"/>
      <c r="OJE165" s="225"/>
      <c r="OJF165" s="225"/>
      <c r="OJG165" s="225"/>
      <c r="OJH165" s="225"/>
      <c r="OJI165" s="225"/>
      <c r="OJJ165" s="225"/>
      <c r="OJK165" s="225"/>
      <c r="OJL165" s="225"/>
      <c r="OJM165" s="225"/>
      <c r="OJN165" s="225"/>
      <c r="OJO165" s="225"/>
      <c r="OJP165" s="225"/>
      <c r="OJQ165" s="225"/>
      <c r="OJR165" s="225"/>
      <c r="OJS165" s="225"/>
      <c r="OJT165" s="225"/>
      <c r="OJU165" s="225"/>
      <c r="OJV165" s="225"/>
      <c r="OJW165" s="225"/>
      <c r="OJX165" s="225"/>
      <c r="OJY165" s="225"/>
      <c r="OJZ165" s="225"/>
      <c r="OKA165" s="225"/>
      <c r="OKB165" s="225"/>
      <c r="OKC165" s="225"/>
      <c r="OKD165" s="225"/>
      <c r="OKE165" s="225"/>
      <c r="OKF165" s="225"/>
      <c r="OKG165" s="225"/>
      <c r="OKH165" s="225"/>
      <c r="OKI165" s="225"/>
      <c r="OKJ165" s="225"/>
      <c r="OKK165" s="225"/>
      <c r="OKL165" s="225"/>
      <c r="OKM165" s="225"/>
      <c r="OKN165" s="225"/>
      <c r="OKO165" s="225"/>
      <c r="OKP165" s="225"/>
      <c r="OKQ165" s="225"/>
      <c r="OKR165" s="225"/>
      <c r="OKS165" s="225"/>
      <c r="OKT165" s="225"/>
      <c r="OKU165" s="225"/>
      <c r="OKV165" s="225"/>
      <c r="OKW165" s="225"/>
      <c r="OKX165" s="225"/>
      <c r="OKY165" s="225"/>
      <c r="OKZ165" s="225"/>
      <c r="OLA165" s="225"/>
      <c r="OLB165" s="225"/>
      <c r="OLC165" s="225"/>
      <c r="OLD165" s="225"/>
      <c r="OLE165" s="225"/>
      <c r="OLF165" s="225"/>
      <c r="OLG165" s="225"/>
      <c r="OLH165" s="225"/>
      <c r="OLI165" s="225"/>
      <c r="OLJ165" s="225"/>
      <c r="OLK165" s="225"/>
      <c r="OLL165" s="225"/>
      <c r="OLM165" s="225"/>
      <c r="OLN165" s="225"/>
      <c r="OLO165" s="225"/>
      <c r="OLP165" s="225"/>
      <c r="OLQ165" s="225"/>
      <c r="OLR165" s="225"/>
      <c r="OLS165" s="225"/>
      <c r="OLT165" s="225"/>
      <c r="OLU165" s="225"/>
      <c r="OLV165" s="225"/>
      <c r="OLW165" s="225"/>
      <c r="OLX165" s="225"/>
      <c r="OLY165" s="225"/>
      <c r="OLZ165" s="225"/>
      <c r="OMA165" s="225"/>
      <c r="OMB165" s="225"/>
      <c r="OMC165" s="225"/>
      <c r="OMD165" s="225"/>
      <c r="OME165" s="225"/>
      <c r="OMF165" s="225"/>
      <c r="OMG165" s="225"/>
      <c r="OMH165" s="225"/>
      <c r="OMI165" s="225"/>
      <c r="OMJ165" s="225"/>
      <c r="OMK165" s="225"/>
      <c r="OML165" s="225"/>
      <c r="OMM165" s="225"/>
      <c r="OMN165" s="225"/>
      <c r="OMO165" s="225"/>
      <c r="OMP165" s="225"/>
      <c r="OMQ165" s="225"/>
      <c r="OMR165" s="225"/>
      <c r="OMS165" s="225"/>
      <c r="OMT165" s="225"/>
      <c r="OMU165" s="225"/>
      <c r="OMV165" s="225"/>
      <c r="OMW165" s="225"/>
      <c r="OMX165" s="225"/>
      <c r="OMY165" s="225"/>
      <c r="OMZ165" s="225"/>
      <c r="ONA165" s="225"/>
      <c r="ONB165" s="225"/>
      <c r="ONC165" s="225"/>
      <c r="OND165" s="225"/>
      <c r="ONE165" s="225"/>
      <c r="ONF165" s="225"/>
      <c r="ONG165" s="225"/>
      <c r="ONH165" s="225"/>
      <c r="ONI165" s="225"/>
      <c r="ONJ165" s="225"/>
      <c r="ONK165" s="225"/>
      <c r="ONL165" s="225"/>
      <c r="ONM165" s="225"/>
      <c r="ONN165" s="225"/>
      <c r="ONO165" s="225"/>
      <c r="ONP165" s="225"/>
      <c r="ONQ165" s="225"/>
      <c r="ONR165" s="225"/>
      <c r="ONS165" s="225"/>
      <c r="ONT165" s="225"/>
      <c r="ONU165" s="225"/>
      <c r="ONV165" s="225"/>
      <c r="ONW165" s="225"/>
      <c r="ONX165" s="225"/>
      <c r="ONY165" s="225"/>
      <c r="ONZ165" s="225"/>
      <c r="OOA165" s="225"/>
      <c r="OOB165" s="225"/>
      <c r="OOC165" s="225"/>
      <c r="OOD165" s="225"/>
      <c r="OOE165" s="225"/>
      <c r="OOF165" s="225"/>
      <c r="OOG165" s="225"/>
      <c r="OOH165" s="225"/>
      <c r="OOI165" s="225"/>
      <c r="OOJ165" s="225"/>
      <c r="OOK165" s="225"/>
      <c r="OOL165" s="225"/>
      <c r="OOM165" s="225"/>
      <c r="OON165" s="225"/>
      <c r="OOO165" s="225"/>
      <c r="OOP165" s="225"/>
      <c r="OOQ165" s="225"/>
      <c r="OOR165" s="225"/>
      <c r="OOS165" s="225"/>
      <c r="OOT165" s="225"/>
      <c r="OOU165" s="225"/>
      <c r="OOV165" s="225"/>
      <c r="OOW165" s="225"/>
      <c r="OOX165" s="225"/>
      <c r="OOY165" s="225"/>
      <c r="OOZ165" s="225"/>
      <c r="OPA165" s="225"/>
      <c r="OPB165" s="225"/>
      <c r="OPC165" s="225"/>
      <c r="OPD165" s="225"/>
      <c r="OPE165" s="225"/>
      <c r="OPF165" s="225"/>
      <c r="OPG165" s="225"/>
      <c r="OPH165" s="225"/>
      <c r="OPI165" s="225"/>
      <c r="OPJ165" s="225"/>
      <c r="OPK165" s="225"/>
      <c r="OPL165" s="225"/>
      <c r="OPM165" s="225"/>
      <c r="OPN165" s="225"/>
      <c r="OPO165" s="225"/>
      <c r="OPP165" s="225"/>
      <c r="OPQ165" s="225"/>
      <c r="OPR165" s="225"/>
      <c r="OPS165" s="225"/>
      <c r="OPT165" s="225"/>
      <c r="OPU165" s="225"/>
      <c r="OPV165" s="225"/>
      <c r="OPW165" s="225"/>
      <c r="OPX165" s="225"/>
      <c r="OPY165" s="225"/>
      <c r="OPZ165" s="225"/>
      <c r="OQA165" s="225"/>
      <c r="OQB165" s="225"/>
      <c r="OQC165" s="225"/>
      <c r="OQD165" s="225"/>
      <c r="OQE165" s="225"/>
      <c r="OQF165" s="225"/>
      <c r="OQG165" s="225"/>
      <c r="OQH165" s="225"/>
      <c r="OQI165" s="225"/>
      <c r="OQJ165" s="225"/>
      <c r="OQK165" s="225"/>
      <c r="OQL165" s="225"/>
      <c r="OQM165" s="225"/>
      <c r="OQN165" s="225"/>
      <c r="OQO165" s="225"/>
      <c r="OQP165" s="225"/>
      <c r="OQQ165" s="225"/>
      <c r="OQR165" s="225"/>
      <c r="OQS165" s="225"/>
      <c r="OQT165" s="225"/>
      <c r="OQU165" s="225"/>
      <c r="OQV165" s="225"/>
      <c r="OQW165" s="225"/>
      <c r="OQX165" s="225"/>
      <c r="OQY165" s="225"/>
      <c r="OQZ165" s="225"/>
      <c r="ORA165" s="225"/>
      <c r="ORB165" s="225"/>
      <c r="ORC165" s="225"/>
      <c r="ORD165" s="225"/>
      <c r="ORE165" s="225"/>
      <c r="ORF165" s="225"/>
      <c r="ORG165" s="225"/>
      <c r="ORH165" s="225"/>
      <c r="ORI165" s="225"/>
      <c r="ORJ165" s="225"/>
      <c r="ORK165" s="225"/>
      <c r="ORL165" s="225"/>
      <c r="ORM165" s="225"/>
      <c r="ORN165" s="225"/>
      <c r="ORO165" s="225"/>
      <c r="ORP165" s="225"/>
      <c r="ORQ165" s="225"/>
      <c r="ORR165" s="225"/>
      <c r="ORS165" s="225"/>
      <c r="ORT165" s="225"/>
      <c r="ORU165" s="225"/>
      <c r="ORV165" s="225"/>
      <c r="ORW165" s="225"/>
      <c r="ORX165" s="225"/>
      <c r="ORY165" s="225"/>
      <c r="ORZ165" s="225"/>
      <c r="OSA165" s="225"/>
      <c r="OSB165" s="225"/>
      <c r="OSC165" s="225"/>
      <c r="OSD165" s="225"/>
      <c r="OSE165" s="225"/>
      <c r="OSF165" s="225"/>
      <c r="OSG165" s="225"/>
      <c r="OSH165" s="225"/>
      <c r="OSI165" s="225"/>
      <c r="OSJ165" s="225"/>
      <c r="OSK165" s="225"/>
      <c r="OSL165" s="225"/>
      <c r="OSM165" s="225"/>
      <c r="OSN165" s="225"/>
      <c r="OSO165" s="225"/>
      <c r="OSP165" s="225"/>
      <c r="OSQ165" s="225"/>
      <c r="OSR165" s="225"/>
      <c r="OSS165" s="225"/>
      <c r="OST165" s="225"/>
      <c r="OSU165" s="225"/>
      <c r="OSV165" s="225"/>
      <c r="OSW165" s="225"/>
      <c r="OSX165" s="225"/>
      <c r="OSY165" s="225"/>
      <c r="OSZ165" s="225"/>
      <c r="OTA165" s="225"/>
      <c r="OTB165" s="225"/>
      <c r="OTC165" s="225"/>
      <c r="OTD165" s="225"/>
      <c r="OTE165" s="225"/>
      <c r="OTF165" s="225"/>
      <c r="OTG165" s="225"/>
      <c r="OTH165" s="225"/>
      <c r="OTI165" s="225"/>
      <c r="OTJ165" s="225"/>
      <c r="OTK165" s="225"/>
      <c r="OTL165" s="225"/>
      <c r="OTM165" s="225"/>
      <c r="OTN165" s="225"/>
      <c r="OTO165" s="225"/>
      <c r="OTP165" s="225"/>
      <c r="OTQ165" s="225"/>
      <c r="OTR165" s="225"/>
      <c r="OTS165" s="225"/>
      <c r="OTT165" s="225"/>
      <c r="OTU165" s="225"/>
      <c r="OTV165" s="225"/>
      <c r="OTW165" s="225"/>
      <c r="OTX165" s="225"/>
      <c r="OTY165" s="225"/>
      <c r="OTZ165" s="225"/>
      <c r="OUA165" s="225"/>
      <c r="OUB165" s="225"/>
      <c r="OUC165" s="225"/>
      <c r="OUD165" s="225"/>
      <c r="OUE165" s="225"/>
      <c r="OUF165" s="225"/>
      <c r="OUG165" s="225"/>
      <c r="OUH165" s="225"/>
      <c r="OUI165" s="225"/>
      <c r="OUJ165" s="225"/>
      <c r="OUK165" s="225"/>
      <c r="OUL165" s="225"/>
      <c r="OUM165" s="225"/>
      <c r="OUN165" s="225"/>
      <c r="OUO165" s="225"/>
      <c r="OUP165" s="225"/>
      <c r="OUQ165" s="225"/>
      <c r="OUR165" s="225"/>
      <c r="OUS165" s="225"/>
      <c r="OUT165" s="225"/>
      <c r="OUU165" s="225"/>
      <c r="OUV165" s="225"/>
      <c r="OUW165" s="225"/>
      <c r="OUX165" s="225"/>
      <c r="OUY165" s="225"/>
      <c r="OUZ165" s="225"/>
      <c r="OVA165" s="225"/>
      <c r="OVB165" s="225"/>
      <c r="OVC165" s="225"/>
      <c r="OVD165" s="225"/>
      <c r="OVE165" s="225"/>
      <c r="OVF165" s="225"/>
      <c r="OVG165" s="225"/>
      <c r="OVH165" s="225"/>
      <c r="OVI165" s="225"/>
      <c r="OVJ165" s="225"/>
      <c r="OVK165" s="225"/>
      <c r="OVL165" s="225"/>
      <c r="OVM165" s="225"/>
      <c r="OVN165" s="225"/>
      <c r="OVO165" s="225"/>
      <c r="OVP165" s="225"/>
      <c r="OVQ165" s="225"/>
      <c r="OVR165" s="225"/>
      <c r="OVS165" s="225"/>
      <c r="OVT165" s="225"/>
      <c r="OVU165" s="225"/>
      <c r="OVV165" s="225"/>
      <c r="OVW165" s="225"/>
      <c r="OVX165" s="225"/>
      <c r="OVY165" s="225"/>
      <c r="OVZ165" s="225"/>
      <c r="OWA165" s="225"/>
      <c r="OWB165" s="225"/>
      <c r="OWC165" s="225"/>
      <c r="OWD165" s="225"/>
      <c r="OWE165" s="225"/>
      <c r="OWF165" s="225"/>
      <c r="OWG165" s="225"/>
      <c r="OWH165" s="225"/>
      <c r="OWI165" s="225"/>
      <c r="OWJ165" s="225"/>
      <c r="OWK165" s="225"/>
      <c r="OWL165" s="225"/>
      <c r="OWM165" s="225"/>
      <c r="OWN165" s="225"/>
      <c r="OWO165" s="225"/>
      <c r="OWP165" s="225"/>
      <c r="OWQ165" s="225"/>
      <c r="OWR165" s="225"/>
      <c r="OWS165" s="225"/>
      <c r="OWT165" s="225"/>
      <c r="OWU165" s="225"/>
      <c r="OWV165" s="225"/>
      <c r="OWW165" s="225"/>
      <c r="OWX165" s="225"/>
      <c r="OWY165" s="225"/>
      <c r="OWZ165" s="225"/>
      <c r="OXA165" s="225"/>
      <c r="OXB165" s="225"/>
      <c r="OXC165" s="225"/>
      <c r="OXD165" s="225"/>
      <c r="OXE165" s="225"/>
      <c r="OXF165" s="225"/>
      <c r="OXG165" s="225"/>
      <c r="OXH165" s="225"/>
      <c r="OXI165" s="225"/>
      <c r="OXJ165" s="225"/>
      <c r="OXK165" s="225"/>
      <c r="OXL165" s="225"/>
      <c r="OXM165" s="225"/>
      <c r="OXN165" s="225"/>
      <c r="OXO165" s="225"/>
      <c r="OXP165" s="225"/>
      <c r="OXQ165" s="225"/>
      <c r="OXR165" s="225"/>
      <c r="OXS165" s="225"/>
      <c r="OXT165" s="225"/>
      <c r="OXU165" s="225"/>
      <c r="OXV165" s="225"/>
      <c r="OXW165" s="225"/>
      <c r="OXX165" s="225"/>
      <c r="OXY165" s="225"/>
      <c r="OXZ165" s="225"/>
      <c r="OYA165" s="225"/>
      <c r="OYB165" s="225"/>
      <c r="OYC165" s="225"/>
      <c r="OYD165" s="225"/>
      <c r="OYE165" s="225"/>
      <c r="OYF165" s="225"/>
      <c r="OYG165" s="225"/>
      <c r="OYH165" s="225"/>
      <c r="OYI165" s="225"/>
      <c r="OYJ165" s="225"/>
      <c r="OYK165" s="225"/>
      <c r="OYL165" s="225"/>
      <c r="OYM165" s="225"/>
      <c r="OYN165" s="225"/>
      <c r="OYO165" s="225"/>
      <c r="OYP165" s="225"/>
      <c r="OYQ165" s="225"/>
      <c r="OYR165" s="225"/>
      <c r="OYS165" s="225"/>
      <c r="OYT165" s="225"/>
      <c r="OYU165" s="225"/>
      <c r="OYV165" s="225"/>
      <c r="OYW165" s="225"/>
      <c r="OYX165" s="225"/>
      <c r="OYY165" s="225"/>
      <c r="OYZ165" s="225"/>
      <c r="OZA165" s="225"/>
      <c r="OZB165" s="225"/>
      <c r="OZC165" s="225"/>
      <c r="OZD165" s="225"/>
      <c r="OZE165" s="225"/>
      <c r="OZF165" s="225"/>
      <c r="OZG165" s="225"/>
      <c r="OZH165" s="225"/>
      <c r="OZI165" s="225"/>
      <c r="OZJ165" s="225"/>
      <c r="OZK165" s="225"/>
      <c r="OZL165" s="225"/>
      <c r="OZM165" s="225"/>
      <c r="OZN165" s="225"/>
      <c r="OZO165" s="225"/>
      <c r="OZP165" s="225"/>
      <c r="OZQ165" s="225"/>
      <c r="OZR165" s="225"/>
      <c r="OZS165" s="225"/>
      <c r="OZT165" s="225"/>
      <c r="OZU165" s="225"/>
      <c r="OZV165" s="225"/>
      <c r="OZW165" s="225"/>
      <c r="OZX165" s="225"/>
      <c r="OZY165" s="225"/>
      <c r="OZZ165" s="225"/>
      <c r="PAA165" s="225"/>
      <c r="PAB165" s="225"/>
      <c r="PAC165" s="225"/>
      <c r="PAD165" s="225"/>
      <c r="PAE165" s="225"/>
      <c r="PAF165" s="225"/>
      <c r="PAG165" s="225"/>
      <c r="PAH165" s="225"/>
      <c r="PAI165" s="225"/>
      <c r="PAJ165" s="225"/>
      <c r="PAK165" s="225"/>
      <c r="PAL165" s="225"/>
      <c r="PAM165" s="225"/>
      <c r="PAN165" s="225"/>
      <c r="PAO165" s="225"/>
      <c r="PAP165" s="225"/>
      <c r="PAQ165" s="225"/>
      <c r="PAR165" s="225"/>
      <c r="PAS165" s="225"/>
      <c r="PAT165" s="225"/>
      <c r="PAU165" s="225"/>
      <c r="PAV165" s="225"/>
      <c r="PAW165" s="225"/>
      <c r="PAX165" s="225"/>
      <c r="PAY165" s="225"/>
      <c r="PAZ165" s="225"/>
      <c r="PBA165" s="225"/>
      <c r="PBB165" s="225"/>
      <c r="PBC165" s="225"/>
      <c r="PBD165" s="225"/>
      <c r="PBE165" s="225"/>
      <c r="PBF165" s="225"/>
      <c r="PBG165" s="225"/>
      <c r="PBH165" s="225"/>
      <c r="PBI165" s="225"/>
      <c r="PBJ165" s="225"/>
      <c r="PBK165" s="225"/>
      <c r="PBL165" s="225"/>
      <c r="PBM165" s="225"/>
      <c r="PBN165" s="225"/>
      <c r="PBO165" s="225"/>
      <c r="PBP165" s="225"/>
      <c r="PBQ165" s="225"/>
      <c r="PBR165" s="225"/>
      <c r="PBS165" s="225"/>
      <c r="PBT165" s="225"/>
      <c r="PBU165" s="225"/>
      <c r="PBV165" s="225"/>
      <c r="PBW165" s="225"/>
      <c r="PBX165" s="225"/>
      <c r="PBY165" s="225"/>
      <c r="PBZ165" s="225"/>
      <c r="PCA165" s="225"/>
      <c r="PCB165" s="225"/>
      <c r="PCC165" s="225"/>
      <c r="PCD165" s="225"/>
      <c r="PCE165" s="225"/>
      <c r="PCF165" s="225"/>
      <c r="PCG165" s="225"/>
      <c r="PCH165" s="225"/>
      <c r="PCI165" s="225"/>
      <c r="PCJ165" s="225"/>
      <c r="PCK165" s="225"/>
      <c r="PCL165" s="225"/>
      <c r="PCM165" s="225"/>
      <c r="PCN165" s="225"/>
      <c r="PCO165" s="225"/>
      <c r="PCP165" s="225"/>
      <c r="PCQ165" s="225"/>
      <c r="PCR165" s="225"/>
      <c r="PCS165" s="225"/>
      <c r="PCT165" s="225"/>
      <c r="PCU165" s="225"/>
      <c r="PCV165" s="225"/>
      <c r="PCW165" s="225"/>
      <c r="PCX165" s="225"/>
      <c r="PCY165" s="225"/>
      <c r="PCZ165" s="225"/>
      <c r="PDA165" s="225"/>
      <c r="PDB165" s="225"/>
      <c r="PDC165" s="225"/>
      <c r="PDD165" s="225"/>
      <c r="PDE165" s="225"/>
      <c r="PDF165" s="225"/>
      <c r="PDG165" s="225"/>
      <c r="PDH165" s="225"/>
      <c r="PDI165" s="225"/>
      <c r="PDJ165" s="225"/>
      <c r="PDK165" s="225"/>
      <c r="PDL165" s="225"/>
      <c r="PDM165" s="225"/>
      <c r="PDN165" s="225"/>
      <c r="PDO165" s="225"/>
      <c r="PDP165" s="225"/>
      <c r="PDQ165" s="225"/>
      <c r="PDR165" s="225"/>
      <c r="PDS165" s="225"/>
      <c r="PDT165" s="225"/>
      <c r="PDU165" s="225"/>
      <c r="PDV165" s="225"/>
      <c r="PDW165" s="225"/>
      <c r="PDX165" s="225"/>
      <c r="PDY165" s="225"/>
      <c r="PDZ165" s="225"/>
      <c r="PEA165" s="225"/>
      <c r="PEB165" s="225"/>
      <c r="PEC165" s="225"/>
      <c r="PED165" s="225"/>
      <c r="PEE165" s="225"/>
      <c r="PEF165" s="225"/>
      <c r="PEG165" s="225"/>
      <c r="PEH165" s="225"/>
      <c r="PEI165" s="225"/>
      <c r="PEJ165" s="225"/>
      <c r="PEK165" s="225"/>
      <c r="PEL165" s="225"/>
      <c r="PEM165" s="225"/>
      <c r="PEN165" s="225"/>
      <c r="PEO165" s="225"/>
      <c r="PEP165" s="225"/>
      <c r="PEQ165" s="225"/>
      <c r="PER165" s="225"/>
      <c r="PES165" s="225"/>
      <c r="PET165" s="225"/>
      <c r="PEU165" s="225"/>
      <c r="PEV165" s="225"/>
      <c r="PEW165" s="225"/>
      <c r="PEX165" s="225"/>
      <c r="PEY165" s="225"/>
      <c r="PEZ165" s="225"/>
      <c r="PFA165" s="225"/>
      <c r="PFB165" s="225"/>
      <c r="PFC165" s="225"/>
      <c r="PFD165" s="225"/>
      <c r="PFE165" s="225"/>
      <c r="PFF165" s="225"/>
      <c r="PFG165" s="225"/>
      <c r="PFH165" s="225"/>
      <c r="PFI165" s="225"/>
      <c r="PFJ165" s="225"/>
      <c r="PFK165" s="225"/>
      <c r="PFL165" s="225"/>
      <c r="PFM165" s="225"/>
      <c r="PFN165" s="225"/>
      <c r="PFO165" s="225"/>
      <c r="PFP165" s="225"/>
      <c r="PFQ165" s="225"/>
      <c r="PFR165" s="225"/>
      <c r="PFS165" s="225"/>
      <c r="PFT165" s="225"/>
      <c r="PFU165" s="225"/>
      <c r="PFV165" s="225"/>
      <c r="PFW165" s="225"/>
      <c r="PFX165" s="225"/>
      <c r="PFY165" s="225"/>
      <c r="PFZ165" s="225"/>
      <c r="PGA165" s="225"/>
      <c r="PGB165" s="225"/>
      <c r="PGC165" s="225"/>
      <c r="PGD165" s="225"/>
      <c r="PGE165" s="225"/>
      <c r="PGF165" s="225"/>
      <c r="PGG165" s="225"/>
      <c r="PGH165" s="225"/>
      <c r="PGI165" s="225"/>
      <c r="PGJ165" s="225"/>
      <c r="PGK165" s="225"/>
      <c r="PGL165" s="225"/>
      <c r="PGM165" s="225"/>
      <c r="PGN165" s="225"/>
      <c r="PGO165" s="225"/>
      <c r="PGP165" s="225"/>
      <c r="PGQ165" s="225"/>
      <c r="PGR165" s="225"/>
      <c r="PGS165" s="225"/>
      <c r="PGT165" s="225"/>
      <c r="PGU165" s="225"/>
      <c r="PGV165" s="225"/>
      <c r="PGW165" s="225"/>
      <c r="PGX165" s="225"/>
      <c r="PGY165" s="225"/>
      <c r="PGZ165" s="225"/>
      <c r="PHA165" s="225"/>
      <c r="PHB165" s="225"/>
      <c r="PHC165" s="225"/>
      <c r="PHD165" s="225"/>
      <c r="PHE165" s="225"/>
      <c r="PHF165" s="225"/>
      <c r="PHG165" s="225"/>
      <c r="PHH165" s="225"/>
      <c r="PHI165" s="225"/>
      <c r="PHJ165" s="225"/>
      <c r="PHK165" s="225"/>
      <c r="PHL165" s="225"/>
      <c r="PHM165" s="225"/>
      <c r="PHN165" s="225"/>
      <c r="PHO165" s="225"/>
      <c r="PHP165" s="225"/>
      <c r="PHQ165" s="225"/>
      <c r="PHR165" s="225"/>
      <c r="PHS165" s="225"/>
      <c r="PHT165" s="225"/>
      <c r="PHU165" s="225"/>
      <c r="PHV165" s="225"/>
      <c r="PHW165" s="225"/>
      <c r="PHX165" s="225"/>
      <c r="PHY165" s="225"/>
      <c r="PHZ165" s="225"/>
      <c r="PIA165" s="225"/>
      <c r="PIB165" s="225"/>
      <c r="PIC165" s="225"/>
      <c r="PID165" s="225"/>
      <c r="PIE165" s="225"/>
      <c r="PIF165" s="225"/>
      <c r="PIG165" s="225"/>
      <c r="PIH165" s="225"/>
      <c r="PII165" s="225"/>
      <c r="PIJ165" s="225"/>
      <c r="PIK165" s="225"/>
      <c r="PIL165" s="225"/>
      <c r="PIM165" s="225"/>
      <c r="PIN165" s="225"/>
      <c r="PIO165" s="225"/>
      <c r="PIP165" s="225"/>
      <c r="PIQ165" s="225"/>
      <c r="PIR165" s="225"/>
      <c r="PIS165" s="225"/>
      <c r="PIT165" s="225"/>
      <c r="PIU165" s="225"/>
      <c r="PIV165" s="225"/>
      <c r="PIW165" s="225"/>
      <c r="PIX165" s="225"/>
      <c r="PIY165" s="225"/>
      <c r="PIZ165" s="225"/>
      <c r="PJA165" s="225"/>
      <c r="PJB165" s="225"/>
      <c r="PJC165" s="225"/>
      <c r="PJD165" s="225"/>
      <c r="PJE165" s="225"/>
      <c r="PJF165" s="225"/>
      <c r="PJG165" s="225"/>
      <c r="PJH165" s="225"/>
      <c r="PJI165" s="225"/>
      <c r="PJJ165" s="225"/>
      <c r="PJK165" s="225"/>
      <c r="PJL165" s="225"/>
      <c r="PJM165" s="225"/>
      <c r="PJN165" s="225"/>
      <c r="PJO165" s="225"/>
      <c r="PJP165" s="225"/>
      <c r="PJQ165" s="225"/>
      <c r="PJR165" s="225"/>
      <c r="PJS165" s="225"/>
      <c r="PJT165" s="225"/>
      <c r="PJU165" s="225"/>
      <c r="PJV165" s="225"/>
      <c r="PJW165" s="225"/>
      <c r="PJX165" s="225"/>
      <c r="PJY165" s="225"/>
      <c r="PJZ165" s="225"/>
      <c r="PKA165" s="225"/>
      <c r="PKB165" s="225"/>
      <c r="PKC165" s="225"/>
      <c r="PKD165" s="225"/>
      <c r="PKE165" s="225"/>
      <c r="PKF165" s="225"/>
      <c r="PKG165" s="225"/>
      <c r="PKH165" s="225"/>
      <c r="PKI165" s="225"/>
      <c r="PKJ165" s="225"/>
      <c r="PKK165" s="225"/>
      <c r="PKL165" s="225"/>
      <c r="PKM165" s="225"/>
      <c r="PKN165" s="225"/>
      <c r="PKO165" s="225"/>
      <c r="PKP165" s="225"/>
      <c r="PKQ165" s="225"/>
      <c r="PKR165" s="225"/>
      <c r="PKS165" s="225"/>
      <c r="PKT165" s="225"/>
      <c r="PKU165" s="225"/>
      <c r="PKV165" s="225"/>
      <c r="PKW165" s="225"/>
      <c r="PKX165" s="225"/>
      <c r="PKY165" s="225"/>
      <c r="PKZ165" s="225"/>
      <c r="PLA165" s="225"/>
      <c r="PLB165" s="225"/>
      <c r="PLC165" s="225"/>
      <c r="PLD165" s="225"/>
      <c r="PLE165" s="225"/>
      <c r="PLF165" s="225"/>
      <c r="PLG165" s="225"/>
      <c r="PLH165" s="225"/>
      <c r="PLI165" s="225"/>
      <c r="PLJ165" s="225"/>
      <c r="PLK165" s="225"/>
      <c r="PLL165" s="225"/>
      <c r="PLM165" s="225"/>
      <c r="PLN165" s="225"/>
      <c r="PLO165" s="225"/>
      <c r="PLP165" s="225"/>
      <c r="PLQ165" s="225"/>
      <c r="PLR165" s="225"/>
      <c r="PLS165" s="225"/>
      <c r="PLT165" s="225"/>
      <c r="PLU165" s="225"/>
      <c r="PLV165" s="225"/>
      <c r="PLW165" s="225"/>
      <c r="PLX165" s="225"/>
      <c r="PLY165" s="225"/>
      <c r="PLZ165" s="225"/>
      <c r="PMA165" s="225"/>
      <c r="PMB165" s="225"/>
      <c r="PMC165" s="225"/>
      <c r="PMD165" s="225"/>
      <c r="PME165" s="225"/>
      <c r="PMF165" s="225"/>
      <c r="PMG165" s="225"/>
      <c r="PMH165" s="225"/>
      <c r="PMI165" s="225"/>
      <c r="PMJ165" s="225"/>
      <c r="PMK165" s="225"/>
      <c r="PML165" s="225"/>
      <c r="PMM165" s="225"/>
      <c r="PMN165" s="225"/>
      <c r="PMO165" s="225"/>
      <c r="PMP165" s="225"/>
      <c r="PMQ165" s="225"/>
      <c r="PMR165" s="225"/>
      <c r="PMS165" s="225"/>
      <c r="PMT165" s="225"/>
      <c r="PMU165" s="225"/>
      <c r="PMV165" s="225"/>
      <c r="PMW165" s="225"/>
      <c r="PMX165" s="225"/>
      <c r="PMY165" s="225"/>
      <c r="PMZ165" s="225"/>
      <c r="PNA165" s="225"/>
      <c r="PNB165" s="225"/>
      <c r="PNC165" s="225"/>
      <c r="PND165" s="225"/>
      <c r="PNE165" s="225"/>
      <c r="PNF165" s="225"/>
      <c r="PNG165" s="225"/>
      <c r="PNH165" s="225"/>
      <c r="PNI165" s="225"/>
      <c r="PNJ165" s="225"/>
      <c r="PNK165" s="225"/>
      <c r="PNL165" s="225"/>
      <c r="PNM165" s="225"/>
      <c r="PNN165" s="225"/>
      <c r="PNO165" s="225"/>
      <c r="PNP165" s="225"/>
      <c r="PNQ165" s="225"/>
      <c r="PNR165" s="225"/>
      <c r="PNS165" s="225"/>
      <c r="PNT165" s="225"/>
      <c r="PNU165" s="225"/>
      <c r="PNV165" s="225"/>
      <c r="PNW165" s="225"/>
      <c r="PNX165" s="225"/>
      <c r="PNY165" s="225"/>
      <c r="PNZ165" s="225"/>
      <c r="POA165" s="225"/>
      <c r="POB165" s="225"/>
      <c r="POC165" s="225"/>
      <c r="POD165" s="225"/>
      <c r="POE165" s="225"/>
      <c r="POF165" s="225"/>
      <c r="POG165" s="225"/>
      <c r="POH165" s="225"/>
      <c r="POI165" s="225"/>
      <c r="POJ165" s="225"/>
      <c r="POK165" s="225"/>
      <c r="POL165" s="225"/>
      <c r="POM165" s="225"/>
      <c r="PON165" s="225"/>
      <c r="POO165" s="225"/>
      <c r="POP165" s="225"/>
      <c r="POQ165" s="225"/>
      <c r="POR165" s="225"/>
      <c r="POS165" s="225"/>
      <c r="POT165" s="225"/>
      <c r="POU165" s="225"/>
      <c r="POV165" s="225"/>
      <c r="POW165" s="225"/>
      <c r="POX165" s="225"/>
      <c r="POY165" s="225"/>
      <c r="POZ165" s="225"/>
      <c r="PPA165" s="225"/>
      <c r="PPB165" s="225"/>
      <c r="PPC165" s="225"/>
      <c r="PPD165" s="225"/>
      <c r="PPE165" s="225"/>
      <c r="PPF165" s="225"/>
      <c r="PPG165" s="225"/>
      <c r="PPH165" s="225"/>
      <c r="PPI165" s="225"/>
      <c r="PPJ165" s="225"/>
      <c r="PPK165" s="225"/>
      <c r="PPL165" s="225"/>
      <c r="PPM165" s="225"/>
      <c r="PPN165" s="225"/>
      <c r="PPO165" s="225"/>
      <c r="PPP165" s="225"/>
      <c r="PPQ165" s="225"/>
      <c r="PPR165" s="225"/>
      <c r="PPS165" s="225"/>
      <c r="PPT165" s="225"/>
      <c r="PPU165" s="225"/>
      <c r="PPV165" s="225"/>
      <c r="PPW165" s="225"/>
      <c r="PPX165" s="225"/>
      <c r="PPY165" s="225"/>
      <c r="PPZ165" s="225"/>
      <c r="PQA165" s="225"/>
      <c r="PQB165" s="225"/>
      <c r="PQC165" s="225"/>
      <c r="PQD165" s="225"/>
      <c r="PQE165" s="225"/>
      <c r="PQF165" s="225"/>
      <c r="PQG165" s="225"/>
      <c r="PQH165" s="225"/>
      <c r="PQI165" s="225"/>
      <c r="PQJ165" s="225"/>
      <c r="PQK165" s="225"/>
      <c r="PQL165" s="225"/>
      <c r="PQM165" s="225"/>
      <c r="PQN165" s="225"/>
      <c r="PQO165" s="225"/>
      <c r="PQP165" s="225"/>
      <c r="PQQ165" s="225"/>
      <c r="PQR165" s="225"/>
      <c r="PQS165" s="225"/>
      <c r="PQT165" s="225"/>
      <c r="PQU165" s="225"/>
      <c r="PQV165" s="225"/>
      <c r="PQW165" s="225"/>
      <c r="PQX165" s="225"/>
      <c r="PQY165" s="225"/>
      <c r="PQZ165" s="225"/>
      <c r="PRA165" s="225"/>
      <c r="PRB165" s="225"/>
      <c r="PRC165" s="225"/>
      <c r="PRD165" s="225"/>
      <c r="PRE165" s="225"/>
      <c r="PRF165" s="225"/>
      <c r="PRG165" s="225"/>
      <c r="PRH165" s="225"/>
      <c r="PRI165" s="225"/>
      <c r="PRJ165" s="225"/>
      <c r="PRK165" s="225"/>
      <c r="PRL165" s="225"/>
      <c r="PRM165" s="225"/>
      <c r="PRN165" s="225"/>
      <c r="PRO165" s="225"/>
      <c r="PRP165" s="225"/>
      <c r="PRQ165" s="225"/>
      <c r="PRR165" s="225"/>
      <c r="PRS165" s="225"/>
      <c r="PRT165" s="225"/>
      <c r="PRU165" s="225"/>
      <c r="PRV165" s="225"/>
      <c r="PRW165" s="225"/>
      <c r="PRX165" s="225"/>
      <c r="PRY165" s="225"/>
      <c r="PRZ165" s="225"/>
      <c r="PSA165" s="225"/>
      <c r="PSB165" s="225"/>
      <c r="PSC165" s="225"/>
      <c r="PSD165" s="225"/>
      <c r="PSE165" s="225"/>
      <c r="PSF165" s="225"/>
      <c r="PSG165" s="225"/>
      <c r="PSH165" s="225"/>
      <c r="PSI165" s="225"/>
      <c r="PSJ165" s="225"/>
      <c r="PSK165" s="225"/>
      <c r="PSL165" s="225"/>
      <c r="PSM165" s="225"/>
      <c r="PSN165" s="225"/>
      <c r="PSO165" s="225"/>
      <c r="PSP165" s="225"/>
      <c r="PSQ165" s="225"/>
      <c r="PSR165" s="225"/>
      <c r="PSS165" s="225"/>
      <c r="PST165" s="225"/>
      <c r="PSU165" s="225"/>
      <c r="PSV165" s="225"/>
      <c r="PSW165" s="225"/>
      <c r="PSX165" s="225"/>
      <c r="PSY165" s="225"/>
      <c r="PSZ165" s="225"/>
      <c r="PTA165" s="225"/>
      <c r="PTB165" s="225"/>
      <c r="PTC165" s="225"/>
      <c r="PTD165" s="225"/>
      <c r="PTE165" s="225"/>
      <c r="PTF165" s="225"/>
      <c r="PTG165" s="225"/>
      <c r="PTH165" s="225"/>
      <c r="PTI165" s="225"/>
      <c r="PTJ165" s="225"/>
      <c r="PTK165" s="225"/>
      <c r="PTL165" s="225"/>
      <c r="PTM165" s="225"/>
      <c r="PTN165" s="225"/>
      <c r="PTO165" s="225"/>
      <c r="PTP165" s="225"/>
      <c r="PTQ165" s="225"/>
      <c r="PTR165" s="225"/>
      <c r="PTS165" s="225"/>
      <c r="PTT165" s="225"/>
      <c r="PTU165" s="225"/>
      <c r="PTV165" s="225"/>
      <c r="PTW165" s="225"/>
      <c r="PTX165" s="225"/>
      <c r="PTY165" s="225"/>
      <c r="PTZ165" s="225"/>
      <c r="PUA165" s="225"/>
      <c r="PUB165" s="225"/>
      <c r="PUC165" s="225"/>
      <c r="PUD165" s="225"/>
      <c r="PUE165" s="225"/>
      <c r="PUF165" s="225"/>
      <c r="PUG165" s="225"/>
      <c r="PUH165" s="225"/>
      <c r="PUI165" s="225"/>
      <c r="PUJ165" s="225"/>
      <c r="PUK165" s="225"/>
      <c r="PUL165" s="225"/>
      <c r="PUM165" s="225"/>
      <c r="PUN165" s="225"/>
      <c r="PUO165" s="225"/>
      <c r="PUP165" s="225"/>
      <c r="PUQ165" s="225"/>
      <c r="PUR165" s="225"/>
      <c r="PUS165" s="225"/>
      <c r="PUT165" s="225"/>
      <c r="PUU165" s="225"/>
      <c r="PUV165" s="225"/>
      <c r="PUW165" s="225"/>
      <c r="PUX165" s="225"/>
      <c r="PUY165" s="225"/>
      <c r="PUZ165" s="225"/>
      <c r="PVA165" s="225"/>
      <c r="PVB165" s="225"/>
      <c r="PVC165" s="225"/>
      <c r="PVD165" s="225"/>
      <c r="PVE165" s="225"/>
      <c r="PVF165" s="225"/>
      <c r="PVG165" s="225"/>
      <c r="PVH165" s="225"/>
      <c r="PVI165" s="225"/>
      <c r="PVJ165" s="225"/>
      <c r="PVK165" s="225"/>
      <c r="PVL165" s="225"/>
      <c r="PVM165" s="225"/>
      <c r="PVN165" s="225"/>
      <c r="PVO165" s="225"/>
      <c r="PVP165" s="225"/>
      <c r="PVQ165" s="225"/>
      <c r="PVR165" s="225"/>
      <c r="PVS165" s="225"/>
      <c r="PVT165" s="225"/>
      <c r="PVU165" s="225"/>
      <c r="PVV165" s="225"/>
      <c r="PVW165" s="225"/>
      <c r="PVX165" s="225"/>
      <c r="PVY165" s="225"/>
      <c r="PVZ165" s="225"/>
      <c r="PWA165" s="225"/>
      <c r="PWB165" s="225"/>
      <c r="PWC165" s="225"/>
      <c r="PWD165" s="225"/>
      <c r="PWE165" s="225"/>
      <c r="PWF165" s="225"/>
      <c r="PWG165" s="225"/>
      <c r="PWH165" s="225"/>
      <c r="PWI165" s="225"/>
      <c r="PWJ165" s="225"/>
      <c r="PWK165" s="225"/>
      <c r="PWL165" s="225"/>
      <c r="PWM165" s="225"/>
      <c r="PWN165" s="225"/>
      <c r="PWO165" s="225"/>
      <c r="PWP165" s="225"/>
      <c r="PWQ165" s="225"/>
      <c r="PWR165" s="225"/>
      <c r="PWS165" s="225"/>
      <c r="PWT165" s="225"/>
      <c r="PWU165" s="225"/>
      <c r="PWV165" s="225"/>
      <c r="PWW165" s="225"/>
      <c r="PWX165" s="225"/>
      <c r="PWY165" s="225"/>
      <c r="PWZ165" s="225"/>
      <c r="PXA165" s="225"/>
      <c r="PXB165" s="225"/>
      <c r="PXC165" s="225"/>
      <c r="PXD165" s="225"/>
      <c r="PXE165" s="225"/>
      <c r="PXF165" s="225"/>
      <c r="PXG165" s="225"/>
      <c r="PXH165" s="225"/>
      <c r="PXI165" s="225"/>
      <c r="PXJ165" s="225"/>
      <c r="PXK165" s="225"/>
      <c r="PXL165" s="225"/>
      <c r="PXM165" s="225"/>
      <c r="PXN165" s="225"/>
      <c r="PXO165" s="225"/>
      <c r="PXP165" s="225"/>
      <c r="PXQ165" s="225"/>
      <c r="PXR165" s="225"/>
      <c r="PXS165" s="225"/>
      <c r="PXT165" s="225"/>
      <c r="PXU165" s="225"/>
      <c r="PXV165" s="225"/>
      <c r="PXW165" s="225"/>
      <c r="PXX165" s="225"/>
      <c r="PXY165" s="225"/>
      <c r="PXZ165" s="225"/>
      <c r="PYA165" s="225"/>
      <c r="PYB165" s="225"/>
      <c r="PYC165" s="225"/>
      <c r="PYD165" s="225"/>
      <c r="PYE165" s="225"/>
      <c r="PYF165" s="225"/>
      <c r="PYG165" s="225"/>
      <c r="PYH165" s="225"/>
      <c r="PYI165" s="225"/>
      <c r="PYJ165" s="225"/>
      <c r="PYK165" s="225"/>
      <c r="PYL165" s="225"/>
      <c r="PYM165" s="225"/>
      <c r="PYN165" s="225"/>
      <c r="PYO165" s="225"/>
      <c r="PYP165" s="225"/>
      <c r="PYQ165" s="225"/>
      <c r="PYR165" s="225"/>
      <c r="PYS165" s="225"/>
      <c r="PYT165" s="225"/>
      <c r="PYU165" s="225"/>
      <c r="PYV165" s="225"/>
      <c r="PYW165" s="225"/>
      <c r="PYX165" s="225"/>
      <c r="PYY165" s="225"/>
      <c r="PYZ165" s="225"/>
      <c r="PZA165" s="225"/>
      <c r="PZB165" s="225"/>
      <c r="PZC165" s="225"/>
      <c r="PZD165" s="225"/>
      <c r="PZE165" s="225"/>
      <c r="PZF165" s="225"/>
      <c r="PZG165" s="225"/>
      <c r="PZH165" s="225"/>
      <c r="PZI165" s="225"/>
      <c r="PZJ165" s="225"/>
      <c r="PZK165" s="225"/>
      <c r="PZL165" s="225"/>
      <c r="PZM165" s="225"/>
      <c r="PZN165" s="225"/>
      <c r="PZO165" s="225"/>
      <c r="PZP165" s="225"/>
      <c r="PZQ165" s="225"/>
      <c r="PZR165" s="225"/>
      <c r="PZS165" s="225"/>
      <c r="PZT165" s="225"/>
      <c r="PZU165" s="225"/>
      <c r="PZV165" s="225"/>
      <c r="PZW165" s="225"/>
      <c r="PZX165" s="225"/>
      <c r="PZY165" s="225"/>
      <c r="PZZ165" s="225"/>
      <c r="QAA165" s="225"/>
      <c r="QAB165" s="225"/>
      <c r="QAC165" s="225"/>
      <c r="QAD165" s="225"/>
      <c r="QAE165" s="225"/>
      <c r="QAF165" s="225"/>
      <c r="QAG165" s="225"/>
      <c r="QAH165" s="225"/>
      <c r="QAI165" s="225"/>
      <c r="QAJ165" s="225"/>
      <c r="QAK165" s="225"/>
      <c r="QAL165" s="225"/>
      <c r="QAM165" s="225"/>
      <c r="QAN165" s="225"/>
      <c r="QAO165" s="225"/>
      <c r="QAP165" s="225"/>
      <c r="QAQ165" s="225"/>
      <c r="QAR165" s="225"/>
      <c r="QAS165" s="225"/>
      <c r="QAT165" s="225"/>
      <c r="QAU165" s="225"/>
      <c r="QAV165" s="225"/>
      <c r="QAW165" s="225"/>
      <c r="QAX165" s="225"/>
      <c r="QAY165" s="225"/>
      <c r="QAZ165" s="225"/>
      <c r="QBA165" s="225"/>
      <c r="QBB165" s="225"/>
      <c r="QBC165" s="225"/>
      <c r="QBD165" s="225"/>
      <c r="QBE165" s="225"/>
      <c r="QBF165" s="225"/>
      <c r="QBG165" s="225"/>
      <c r="QBH165" s="225"/>
      <c r="QBI165" s="225"/>
      <c r="QBJ165" s="225"/>
      <c r="QBK165" s="225"/>
      <c r="QBL165" s="225"/>
      <c r="QBM165" s="225"/>
      <c r="QBN165" s="225"/>
      <c r="QBO165" s="225"/>
      <c r="QBP165" s="225"/>
      <c r="QBQ165" s="225"/>
      <c r="QBR165" s="225"/>
      <c r="QBS165" s="225"/>
      <c r="QBT165" s="225"/>
      <c r="QBU165" s="225"/>
      <c r="QBV165" s="225"/>
      <c r="QBW165" s="225"/>
      <c r="QBX165" s="225"/>
      <c r="QBY165" s="225"/>
      <c r="QBZ165" s="225"/>
      <c r="QCA165" s="225"/>
      <c r="QCB165" s="225"/>
      <c r="QCC165" s="225"/>
      <c r="QCD165" s="225"/>
      <c r="QCE165" s="225"/>
      <c r="QCF165" s="225"/>
      <c r="QCG165" s="225"/>
      <c r="QCH165" s="225"/>
      <c r="QCI165" s="225"/>
      <c r="QCJ165" s="225"/>
      <c r="QCK165" s="225"/>
      <c r="QCL165" s="225"/>
      <c r="QCM165" s="225"/>
      <c r="QCN165" s="225"/>
      <c r="QCO165" s="225"/>
      <c r="QCP165" s="225"/>
      <c r="QCQ165" s="225"/>
      <c r="QCR165" s="225"/>
      <c r="QCS165" s="225"/>
      <c r="QCT165" s="225"/>
      <c r="QCU165" s="225"/>
      <c r="QCV165" s="225"/>
      <c r="QCW165" s="225"/>
      <c r="QCX165" s="225"/>
      <c r="QCY165" s="225"/>
      <c r="QCZ165" s="225"/>
      <c r="QDA165" s="225"/>
      <c r="QDB165" s="225"/>
      <c r="QDC165" s="225"/>
      <c r="QDD165" s="225"/>
      <c r="QDE165" s="225"/>
      <c r="QDF165" s="225"/>
      <c r="QDG165" s="225"/>
      <c r="QDH165" s="225"/>
      <c r="QDI165" s="225"/>
      <c r="QDJ165" s="225"/>
      <c r="QDK165" s="225"/>
      <c r="QDL165" s="225"/>
      <c r="QDM165" s="225"/>
      <c r="QDN165" s="225"/>
      <c r="QDO165" s="225"/>
      <c r="QDP165" s="225"/>
      <c r="QDQ165" s="225"/>
      <c r="QDR165" s="225"/>
      <c r="QDS165" s="225"/>
      <c r="QDT165" s="225"/>
      <c r="QDU165" s="225"/>
      <c r="QDV165" s="225"/>
      <c r="QDW165" s="225"/>
      <c r="QDX165" s="225"/>
      <c r="QDY165" s="225"/>
      <c r="QDZ165" s="225"/>
      <c r="QEA165" s="225"/>
      <c r="QEB165" s="225"/>
      <c r="QEC165" s="225"/>
      <c r="QED165" s="225"/>
      <c r="QEE165" s="225"/>
      <c r="QEF165" s="225"/>
      <c r="QEG165" s="225"/>
      <c r="QEH165" s="225"/>
      <c r="QEI165" s="225"/>
      <c r="QEJ165" s="225"/>
      <c r="QEK165" s="225"/>
      <c r="QEL165" s="225"/>
      <c r="QEM165" s="225"/>
      <c r="QEN165" s="225"/>
      <c r="QEO165" s="225"/>
      <c r="QEP165" s="225"/>
      <c r="QEQ165" s="225"/>
      <c r="QER165" s="225"/>
      <c r="QES165" s="225"/>
      <c r="QET165" s="225"/>
      <c r="QEU165" s="225"/>
      <c r="QEV165" s="225"/>
      <c r="QEW165" s="225"/>
      <c r="QEX165" s="225"/>
      <c r="QEY165" s="225"/>
      <c r="QEZ165" s="225"/>
      <c r="QFA165" s="225"/>
      <c r="QFB165" s="225"/>
      <c r="QFC165" s="225"/>
      <c r="QFD165" s="225"/>
      <c r="QFE165" s="225"/>
      <c r="QFF165" s="225"/>
      <c r="QFG165" s="225"/>
      <c r="QFH165" s="225"/>
      <c r="QFI165" s="225"/>
      <c r="QFJ165" s="225"/>
      <c r="QFK165" s="225"/>
      <c r="QFL165" s="225"/>
      <c r="QFM165" s="225"/>
      <c r="QFN165" s="225"/>
      <c r="QFO165" s="225"/>
      <c r="QFP165" s="225"/>
      <c r="QFQ165" s="225"/>
      <c r="QFR165" s="225"/>
      <c r="QFS165" s="225"/>
      <c r="QFT165" s="225"/>
      <c r="QFU165" s="225"/>
      <c r="QFV165" s="225"/>
      <c r="QFW165" s="225"/>
      <c r="QFX165" s="225"/>
      <c r="QFY165" s="225"/>
      <c r="QFZ165" s="225"/>
      <c r="QGA165" s="225"/>
      <c r="QGB165" s="225"/>
      <c r="QGC165" s="225"/>
      <c r="QGD165" s="225"/>
      <c r="QGE165" s="225"/>
      <c r="QGF165" s="225"/>
      <c r="QGG165" s="225"/>
      <c r="QGH165" s="225"/>
      <c r="QGI165" s="225"/>
      <c r="QGJ165" s="225"/>
      <c r="QGK165" s="225"/>
      <c r="QGL165" s="225"/>
      <c r="QGM165" s="225"/>
      <c r="QGN165" s="225"/>
      <c r="QGO165" s="225"/>
      <c r="QGP165" s="225"/>
      <c r="QGQ165" s="225"/>
      <c r="QGR165" s="225"/>
      <c r="QGS165" s="225"/>
      <c r="QGT165" s="225"/>
      <c r="QGU165" s="225"/>
      <c r="QGV165" s="225"/>
      <c r="QGW165" s="225"/>
      <c r="QGX165" s="225"/>
      <c r="QGY165" s="225"/>
      <c r="QGZ165" s="225"/>
      <c r="QHA165" s="225"/>
      <c r="QHB165" s="225"/>
      <c r="QHC165" s="225"/>
      <c r="QHD165" s="225"/>
      <c r="QHE165" s="225"/>
      <c r="QHF165" s="225"/>
      <c r="QHG165" s="225"/>
      <c r="QHH165" s="225"/>
      <c r="QHI165" s="225"/>
      <c r="QHJ165" s="225"/>
      <c r="QHK165" s="225"/>
      <c r="QHL165" s="225"/>
      <c r="QHM165" s="225"/>
      <c r="QHN165" s="225"/>
      <c r="QHO165" s="225"/>
      <c r="QHP165" s="225"/>
      <c r="QHQ165" s="225"/>
      <c r="QHR165" s="225"/>
      <c r="QHS165" s="225"/>
      <c r="QHT165" s="225"/>
      <c r="QHU165" s="225"/>
      <c r="QHV165" s="225"/>
      <c r="QHW165" s="225"/>
      <c r="QHX165" s="225"/>
      <c r="QHY165" s="225"/>
      <c r="QHZ165" s="225"/>
      <c r="QIA165" s="225"/>
      <c r="QIB165" s="225"/>
      <c r="QIC165" s="225"/>
      <c r="QID165" s="225"/>
      <c r="QIE165" s="225"/>
      <c r="QIF165" s="225"/>
      <c r="QIG165" s="225"/>
      <c r="QIH165" s="225"/>
      <c r="QII165" s="225"/>
      <c r="QIJ165" s="225"/>
      <c r="QIK165" s="225"/>
      <c r="QIL165" s="225"/>
      <c r="QIM165" s="225"/>
      <c r="QIN165" s="225"/>
      <c r="QIO165" s="225"/>
      <c r="QIP165" s="225"/>
      <c r="QIQ165" s="225"/>
      <c r="QIR165" s="225"/>
      <c r="QIS165" s="225"/>
      <c r="QIT165" s="225"/>
      <c r="QIU165" s="225"/>
      <c r="QIV165" s="225"/>
      <c r="QIW165" s="225"/>
      <c r="QIX165" s="225"/>
      <c r="QIY165" s="225"/>
      <c r="QIZ165" s="225"/>
      <c r="QJA165" s="225"/>
      <c r="QJB165" s="225"/>
      <c r="QJC165" s="225"/>
      <c r="QJD165" s="225"/>
      <c r="QJE165" s="225"/>
      <c r="QJF165" s="225"/>
      <c r="QJG165" s="225"/>
      <c r="QJH165" s="225"/>
      <c r="QJI165" s="225"/>
      <c r="QJJ165" s="225"/>
      <c r="QJK165" s="225"/>
      <c r="QJL165" s="225"/>
      <c r="QJM165" s="225"/>
      <c r="QJN165" s="225"/>
      <c r="QJO165" s="225"/>
      <c r="QJP165" s="225"/>
      <c r="QJQ165" s="225"/>
      <c r="QJR165" s="225"/>
      <c r="QJS165" s="225"/>
      <c r="QJT165" s="225"/>
      <c r="QJU165" s="225"/>
      <c r="QJV165" s="225"/>
      <c r="QJW165" s="225"/>
      <c r="QJX165" s="225"/>
      <c r="QJY165" s="225"/>
      <c r="QJZ165" s="225"/>
      <c r="QKA165" s="225"/>
      <c r="QKB165" s="225"/>
      <c r="QKC165" s="225"/>
      <c r="QKD165" s="225"/>
      <c r="QKE165" s="225"/>
      <c r="QKF165" s="225"/>
      <c r="QKG165" s="225"/>
      <c r="QKH165" s="225"/>
      <c r="QKI165" s="225"/>
      <c r="QKJ165" s="225"/>
      <c r="QKK165" s="225"/>
      <c r="QKL165" s="225"/>
      <c r="QKM165" s="225"/>
      <c r="QKN165" s="225"/>
      <c r="QKO165" s="225"/>
      <c r="QKP165" s="225"/>
      <c r="QKQ165" s="225"/>
      <c r="QKR165" s="225"/>
      <c r="QKS165" s="225"/>
      <c r="QKT165" s="225"/>
      <c r="QKU165" s="225"/>
      <c r="QKV165" s="225"/>
      <c r="QKW165" s="225"/>
      <c r="QKX165" s="225"/>
      <c r="QKY165" s="225"/>
      <c r="QKZ165" s="225"/>
      <c r="QLA165" s="225"/>
      <c r="QLB165" s="225"/>
      <c r="QLC165" s="225"/>
      <c r="QLD165" s="225"/>
      <c r="QLE165" s="225"/>
      <c r="QLF165" s="225"/>
      <c r="QLG165" s="225"/>
      <c r="QLH165" s="225"/>
      <c r="QLI165" s="225"/>
      <c r="QLJ165" s="225"/>
      <c r="QLK165" s="225"/>
      <c r="QLL165" s="225"/>
      <c r="QLM165" s="225"/>
      <c r="QLN165" s="225"/>
      <c r="QLO165" s="225"/>
      <c r="QLP165" s="225"/>
      <c r="QLQ165" s="225"/>
      <c r="QLR165" s="225"/>
      <c r="QLS165" s="225"/>
      <c r="QLT165" s="225"/>
      <c r="QLU165" s="225"/>
      <c r="QLV165" s="225"/>
      <c r="QLW165" s="225"/>
      <c r="QLX165" s="225"/>
      <c r="QLY165" s="225"/>
      <c r="QLZ165" s="225"/>
      <c r="QMA165" s="225"/>
      <c r="QMB165" s="225"/>
      <c r="QMC165" s="225"/>
      <c r="QMD165" s="225"/>
      <c r="QME165" s="225"/>
      <c r="QMF165" s="225"/>
      <c r="QMG165" s="225"/>
      <c r="QMH165" s="225"/>
      <c r="QMI165" s="225"/>
      <c r="QMJ165" s="225"/>
      <c r="QMK165" s="225"/>
      <c r="QML165" s="225"/>
      <c r="QMM165" s="225"/>
      <c r="QMN165" s="225"/>
      <c r="QMO165" s="225"/>
      <c r="QMP165" s="225"/>
      <c r="QMQ165" s="225"/>
      <c r="QMR165" s="225"/>
      <c r="QMS165" s="225"/>
      <c r="QMT165" s="225"/>
      <c r="QMU165" s="225"/>
      <c r="QMV165" s="225"/>
      <c r="QMW165" s="225"/>
      <c r="QMX165" s="225"/>
      <c r="QMY165" s="225"/>
      <c r="QMZ165" s="225"/>
      <c r="QNA165" s="225"/>
      <c r="QNB165" s="225"/>
      <c r="QNC165" s="225"/>
      <c r="QND165" s="225"/>
      <c r="QNE165" s="225"/>
      <c r="QNF165" s="225"/>
      <c r="QNG165" s="225"/>
      <c r="QNH165" s="225"/>
      <c r="QNI165" s="225"/>
      <c r="QNJ165" s="225"/>
      <c r="QNK165" s="225"/>
      <c r="QNL165" s="225"/>
      <c r="QNM165" s="225"/>
      <c r="QNN165" s="225"/>
      <c r="QNO165" s="225"/>
      <c r="QNP165" s="225"/>
      <c r="QNQ165" s="225"/>
      <c r="QNR165" s="225"/>
      <c r="QNS165" s="225"/>
      <c r="QNT165" s="225"/>
      <c r="QNU165" s="225"/>
      <c r="QNV165" s="225"/>
      <c r="QNW165" s="225"/>
      <c r="QNX165" s="225"/>
      <c r="QNY165" s="225"/>
      <c r="QNZ165" s="225"/>
      <c r="QOA165" s="225"/>
      <c r="QOB165" s="225"/>
      <c r="QOC165" s="225"/>
      <c r="QOD165" s="225"/>
      <c r="QOE165" s="225"/>
      <c r="QOF165" s="225"/>
      <c r="QOG165" s="225"/>
      <c r="QOH165" s="225"/>
      <c r="QOI165" s="225"/>
      <c r="QOJ165" s="225"/>
      <c r="QOK165" s="225"/>
      <c r="QOL165" s="225"/>
      <c r="QOM165" s="225"/>
      <c r="QON165" s="225"/>
      <c r="QOO165" s="225"/>
      <c r="QOP165" s="225"/>
      <c r="QOQ165" s="225"/>
      <c r="QOR165" s="225"/>
      <c r="QOS165" s="225"/>
      <c r="QOT165" s="225"/>
      <c r="QOU165" s="225"/>
      <c r="QOV165" s="225"/>
      <c r="QOW165" s="225"/>
      <c r="QOX165" s="225"/>
      <c r="QOY165" s="225"/>
      <c r="QOZ165" s="225"/>
      <c r="QPA165" s="225"/>
      <c r="QPB165" s="225"/>
      <c r="QPC165" s="225"/>
      <c r="QPD165" s="225"/>
      <c r="QPE165" s="225"/>
      <c r="QPF165" s="225"/>
      <c r="QPG165" s="225"/>
      <c r="QPH165" s="225"/>
      <c r="QPI165" s="225"/>
      <c r="QPJ165" s="225"/>
      <c r="QPK165" s="225"/>
      <c r="QPL165" s="225"/>
      <c r="QPM165" s="225"/>
      <c r="QPN165" s="225"/>
      <c r="QPO165" s="225"/>
      <c r="QPP165" s="225"/>
      <c r="QPQ165" s="225"/>
      <c r="QPR165" s="225"/>
      <c r="QPS165" s="225"/>
      <c r="QPT165" s="225"/>
      <c r="QPU165" s="225"/>
      <c r="QPV165" s="225"/>
      <c r="QPW165" s="225"/>
      <c r="QPX165" s="225"/>
      <c r="QPY165" s="225"/>
      <c r="QPZ165" s="225"/>
      <c r="QQA165" s="225"/>
      <c r="QQB165" s="225"/>
      <c r="QQC165" s="225"/>
      <c r="QQD165" s="225"/>
      <c r="QQE165" s="225"/>
      <c r="QQF165" s="225"/>
      <c r="QQG165" s="225"/>
      <c r="QQH165" s="225"/>
      <c r="QQI165" s="225"/>
      <c r="QQJ165" s="225"/>
      <c r="QQK165" s="225"/>
      <c r="QQL165" s="225"/>
      <c r="QQM165" s="225"/>
      <c r="QQN165" s="225"/>
      <c r="QQO165" s="225"/>
      <c r="QQP165" s="225"/>
      <c r="QQQ165" s="225"/>
      <c r="QQR165" s="225"/>
      <c r="QQS165" s="225"/>
      <c r="QQT165" s="225"/>
      <c r="QQU165" s="225"/>
      <c r="QQV165" s="225"/>
      <c r="QQW165" s="225"/>
      <c r="QQX165" s="225"/>
      <c r="QQY165" s="225"/>
      <c r="QQZ165" s="225"/>
      <c r="QRA165" s="225"/>
      <c r="QRB165" s="225"/>
      <c r="QRC165" s="225"/>
      <c r="QRD165" s="225"/>
      <c r="QRE165" s="225"/>
      <c r="QRF165" s="225"/>
      <c r="QRG165" s="225"/>
      <c r="QRH165" s="225"/>
      <c r="QRI165" s="225"/>
      <c r="QRJ165" s="225"/>
      <c r="QRK165" s="225"/>
      <c r="QRL165" s="225"/>
      <c r="QRM165" s="225"/>
      <c r="QRN165" s="225"/>
      <c r="QRO165" s="225"/>
      <c r="QRP165" s="225"/>
      <c r="QRQ165" s="225"/>
      <c r="QRR165" s="225"/>
      <c r="QRS165" s="225"/>
      <c r="QRT165" s="225"/>
      <c r="QRU165" s="225"/>
      <c r="QRV165" s="225"/>
      <c r="QRW165" s="225"/>
      <c r="QRX165" s="225"/>
      <c r="QRY165" s="225"/>
      <c r="QRZ165" s="225"/>
      <c r="QSA165" s="225"/>
      <c r="QSB165" s="225"/>
      <c r="QSC165" s="225"/>
      <c r="QSD165" s="225"/>
      <c r="QSE165" s="225"/>
      <c r="QSF165" s="225"/>
      <c r="QSG165" s="225"/>
      <c r="QSH165" s="225"/>
      <c r="QSI165" s="225"/>
      <c r="QSJ165" s="225"/>
      <c r="QSK165" s="225"/>
      <c r="QSL165" s="225"/>
      <c r="QSM165" s="225"/>
      <c r="QSN165" s="225"/>
      <c r="QSO165" s="225"/>
      <c r="QSP165" s="225"/>
      <c r="QSQ165" s="225"/>
      <c r="QSR165" s="225"/>
      <c r="QSS165" s="225"/>
      <c r="QST165" s="225"/>
      <c r="QSU165" s="225"/>
      <c r="QSV165" s="225"/>
      <c r="QSW165" s="225"/>
      <c r="QSX165" s="225"/>
      <c r="QSY165" s="225"/>
      <c r="QSZ165" s="225"/>
      <c r="QTA165" s="225"/>
      <c r="QTB165" s="225"/>
      <c r="QTC165" s="225"/>
      <c r="QTD165" s="225"/>
      <c r="QTE165" s="225"/>
      <c r="QTF165" s="225"/>
      <c r="QTG165" s="225"/>
      <c r="QTH165" s="225"/>
      <c r="QTI165" s="225"/>
      <c r="QTJ165" s="225"/>
      <c r="QTK165" s="225"/>
      <c r="QTL165" s="225"/>
      <c r="QTM165" s="225"/>
      <c r="QTN165" s="225"/>
      <c r="QTO165" s="225"/>
      <c r="QTP165" s="225"/>
      <c r="QTQ165" s="225"/>
      <c r="QTR165" s="225"/>
      <c r="QTS165" s="225"/>
      <c r="QTT165" s="225"/>
      <c r="QTU165" s="225"/>
      <c r="QTV165" s="225"/>
      <c r="QTW165" s="225"/>
      <c r="QTX165" s="225"/>
      <c r="QTY165" s="225"/>
      <c r="QTZ165" s="225"/>
      <c r="QUA165" s="225"/>
      <c r="QUB165" s="225"/>
      <c r="QUC165" s="225"/>
      <c r="QUD165" s="225"/>
      <c r="QUE165" s="225"/>
      <c r="QUF165" s="225"/>
      <c r="QUG165" s="225"/>
      <c r="QUH165" s="225"/>
      <c r="QUI165" s="225"/>
      <c r="QUJ165" s="225"/>
      <c r="QUK165" s="225"/>
      <c r="QUL165" s="225"/>
      <c r="QUM165" s="225"/>
      <c r="QUN165" s="225"/>
      <c r="QUO165" s="225"/>
      <c r="QUP165" s="225"/>
      <c r="QUQ165" s="225"/>
      <c r="QUR165" s="225"/>
      <c r="QUS165" s="225"/>
      <c r="QUT165" s="225"/>
      <c r="QUU165" s="225"/>
      <c r="QUV165" s="225"/>
      <c r="QUW165" s="225"/>
      <c r="QUX165" s="225"/>
      <c r="QUY165" s="225"/>
      <c r="QUZ165" s="225"/>
      <c r="QVA165" s="225"/>
      <c r="QVB165" s="225"/>
      <c r="QVC165" s="225"/>
      <c r="QVD165" s="225"/>
      <c r="QVE165" s="225"/>
      <c r="QVF165" s="225"/>
      <c r="QVG165" s="225"/>
      <c r="QVH165" s="225"/>
      <c r="QVI165" s="225"/>
      <c r="QVJ165" s="225"/>
      <c r="QVK165" s="225"/>
      <c r="QVL165" s="225"/>
      <c r="QVM165" s="225"/>
      <c r="QVN165" s="225"/>
      <c r="QVO165" s="225"/>
      <c r="QVP165" s="225"/>
      <c r="QVQ165" s="225"/>
      <c r="QVR165" s="225"/>
      <c r="QVS165" s="225"/>
      <c r="QVT165" s="225"/>
      <c r="QVU165" s="225"/>
      <c r="QVV165" s="225"/>
      <c r="QVW165" s="225"/>
      <c r="QVX165" s="225"/>
      <c r="QVY165" s="225"/>
      <c r="QVZ165" s="225"/>
      <c r="QWA165" s="225"/>
      <c r="QWB165" s="225"/>
      <c r="QWC165" s="225"/>
      <c r="QWD165" s="225"/>
      <c r="QWE165" s="225"/>
      <c r="QWF165" s="225"/>
      <c r="QWG165" s="225"/>
      <c r="QWH165" s="225"/>
      <c r="QWI165" s="225"/>
      <c r="QWJ165" s="225"/>
      <c r="QWK165" s="225"/>
      <c r="QWL165" s="225"/>
      <c r="QWM165" s="225"/>
      <c r="QWN165" s="225"/>
      <c r="QWO165" s="225"/>
      <c r="QWP165" s="225"/>
      <c r="QWQ165" s="225"/>
      <c r="QWR165" s="225"/>
      <c r="QWS165" s="225"/>
      <c r="QWT165" s="225"/>
      <c r="QWU165" s="225"/>
      <c r="QWV165" s="225"/>
      <c r="QWW165" s="225"/>
      <c r="QWX165" s="225"/>
      <c r="QWY165" s="225"/>
      <c r="QWZ165" s="225"/>
      <c r="QXA165" s="225"/>
      <c r="QXB165" s="225"/>
      <c r="QXC165" s="225"/>
      <c r="QXD165" s="225"/>
      <c r="QXE165" s="225"/>
      <c r="QXF165" s="225"/>
      <c r="QXG165" s="225"/>
      <c r="QXH165" s="225"/>
      <c r="QXI165" s="225"/>
      <c r="QXJ165" s="225"/>
      <c r="QXK165" s="225"/>
      <c r="QXL165" s="225"/>
      <c r="QXM165" s="225"/>
      <c r="QXN165" s="225"/>
      <c r="QXO165" s="225"/>
      <c r="QXP165" s="225"/>
      <c r="QXQ165" s="225"/>
      <c r="QXR165" s="225"/>
      <c r="QXS165" s="225"/>
      <c r="QXT165" s="225"/>
      <c r="QXU165" s="225"/>
      <c r="QXV165" s="225"/>
      <c r="QXW165" s="225"/>
      <c r="QXX165" s="225"/>
      <c r="QXY165" s="225"/>
      <c r="QXZ165" s="225"/>
      <c r="QYA165" s="225"/>
      <c r="QYB165" s="225"/>
      <c r="QYC165" s="225"/>
      <c r="QYD165" s="225"/>
      <c r="QYE165" s="225"/>
      <c r="QYF165" s="225"/>
      <c r="QYG165" s="225"/>
      <c r="QYH165" s="225"/>
      <c r="QYI165" s="225"/>
      <c r="QYJ165" s="225"/>
      <c r="QYK165" s="225"/>
      <c r="QYL165" s="225"/>
      <c r="QYM165" s="225"/>
      <c r="QYN165" s="225"/>
      <c r="QYO165" s="225"/>
      <c r="QYP165" s="225"/>
      <c r="QYQ165" s="225"/>
      <c r="QYR165" s="225"/>
      <c r="QYS165" s="225"/>
      <c r="QYT165" s="225"/>
      <c r="QYU165" s="225"/>
      <c r="QYV165" s="225"/>
      <c r="QYW165" s="225"/>
      <c r="QYX165" s="225"/>
      <c r="QYY165" s="225"/>
      <c r="QYZ165" s="225"/>
      <c r="QZA165" s="225"/>
      <c r="QZB165" s="225"/>
      <c r="QZC165" s="225"/>
      <c r="QZD165" s="225"/>
      <c r="QZE165" s="225"/>
      <c r="QZF165" s="225"/>
      <c r="QZG165" s="225"/>
      <c r="QZH165" s="225"/>
      <c r="QZI165" s="225"/>
      <c r="QZJ165" s="225"/>
      <c r="QZK165" s="225"/>
      <c r="QZL165" s="225"/>
      <c r="QZM165" s="225"/>
      <c r="QZN165" s="225"/>
      <c r="QZO165" s="225"/>
      <c r="QZP165" s="225"/>
      <c r="QZQ165" s="225"/>
      <c r="QZR165" s="225"/>
      <c r="QZS165" s="225"/>
      <c r="QZT165" s="225"/>
      <c r="QZU165" s="225"/>
      <c r="QZV165" s="225"/>
      <c r="QZW165" s="225"/>
      <c r="QZX165" s="225"/>
      <c r="QZY165" s="225"/>
      <c r="QZZ165" s="225"/>
      <c r="RAA165" s="225"/>
      <c r="RAB165" s="225"/>
      <c r="RAC165" s="225"/>
      <c r="RAD165" s="225"/>
      <c r="RAE165" s="225"/>
      <c r="RAF165" s="225"/>
      <c r="RAG165" s="225"/>
      <c r="RAH165" s="225"/>
      <c r="RAI165" s="225"/>
      <c r="RAJ165" s="225"/>
      <c r="RAK165" s="225"/>
      <c r="RAL165" s="225"/>
      <c r="RAM165" s="225"/>
      <c r="RAN165" s="225"/>
      <c r="RAO165" s="225"/>
      <c r="RAP165" s="225"/>
      <c r="RAQ165" s="225"/>
      <c r="RAR165" s="225"/>
      <c r="RAS165" s="225"/>
      <c r="RAT165" s="225"/>
      <c r="RAU165" s="225"/>
      <c r="RAV165" s="225"/>
      <c r="RAW165" s="225"/>
      <c r="RAX165" s="225"/>
      <c r="RAY165" s="225"/>
      <c r="RAZ165" s="225"/>
      <c r="RBA165" s="225"/>
      <c r="RBB165" s="225"/>
      <c r="RBC165" s="225"/>
      <c r="RBD165" s="225"/>
      <c r="RBE165" s="225"/>
      <c r="RBF165" s="225"/>
      <c r="RBG165" s="225"/>
      <c r="RBH165" s="225"/>
      <c r="RBI165" s="225"/>
      <c r="RBJ165" s="225"/>
      <c r="RBK165" s="225"/>
      <c r="RBL165" s="225"/>
      <c r="RBM165" s="225"/>
      <c r="RBN165" s="225"/>
      <c r="RBO165" s="225"/>
      <c r="RBP165" s="225"/>
      <c r="RBQ165" s="225"/>
      <c r="RBR165" s="225"/>
      <c r="RBS165" s="225"/>
      <c r="RBT165" s="225"/>
      <c r="RBU165" s="225"/>
      <c r="RBV165" s="225"/>
      <c r="RBW165" s="225"/>
      <c r="RBX165" s="225"/>
      <c r="RBY165" s="225"/>
      <c r="RBZ165" s="225"/>
      <c r="RCA165" s="225"/>
      <c r="RCB165" s="225"/>
      <c r="RCC165" s="225"/>
      <c r="RCD165" s="225"/>
      <c r="RCE165" s="225"/>
      <c r="RCF165" s="225"/>
      <c r="RCG165" s="225"/>
      <c r="RCH165" s="225"/>
      <c r="RCI165" s="225"/>
      <c r="RCJ165" s="225"/>
      <c r="RCK165" s="225"/>
      <c r="RCL165" s="225"/>
      <c r="RCM165" s="225"/>
      <c r="RCN165" s="225"/>
      <c r="RCO165" s="225"/>
      <c r="RCP165" s="225"/>
      <c r="RCQ165" s="225"/>
      <c r="RCR165" s="225"/>
      <c r="RCS165" s="225"/>
      <c r="RCT165" s="225"/>
      <c r="RCU165" s="225"/>
      <c r="RCV165" s="225"/>
      <c r="RCW165" s="225"/>
      <c r="RCX165" s="225"/>
      <c r="RCY165" s="225"/>
      <c r="RCZ165" s="225"/>
      <c r="RDA165" s="225"/>
      <c r="RDB165" s="225"/>
      <c r="RDC165" s="225"/>
      <c r="RDD165" s="225"/>
      <c r="RDE165" s="225"/>
      <c r="RDF165" s="225"/>
      <c r="RDG165" s="225"/>
      <c r="RDH165" s="225"/>
      <c r="RDI165" s="225"/>
      <c r="RDJ165" s="225"/>
      <c r="RDK165" s="225"/>
      <c r="RDL165" s="225"/>
      <c r="RDM165" s="225"/>
      <c r="RDN165" s="225"/>
      <c r="RDO165" s="225"/>
      <c r="RDP165" s="225"/>
      <c r="RDQ165" s="225"/>
      <c r="RDR165" s="225"/>
      <c r="RDS165" s="225"/>
      <c r="RDT165" s="225"/>
      <c r="RDU165" s="225"/>
      <c r="RDV165" s="225"/>
      <c r="RDW165" s="225"/>
      <c r="RDX165" s="225"/>
      <c r="RDY165" s="225"/>
      <c r="RDZ165" s="225"/>
      <c r="REA165" s="225"/>
      <c r="REB165" s="225"/>
      <c r="REC165" s="225"/>
      <c r="RED165" s="225"/>
      <c r="REE165" s="225"/>
      <c r="REF165" s="225"/>
      <c r="REG165" s="225"/>
      <c r="REH165" s="225"/>
      <c r="REI165" s="225"/>
      <c r="REJ165" s="225"/>
      <c r="REK165" s="225"/>
      <c r="REL165" s="225"/>
      <c r="REM165" s="225"/>
      <c r="REN165" s="225"/>
      <c r="REO165" s="225"/>
      <c r="REP165" s="225"/>
      <c r="REQ165" s="225"/>
      <c r="RER165" s="225"/>
      <c r="RES165" s="225"/>
      <c r="RET165" s="225"/>
      <c r="REU165" s="225"/>
      <c r="REV165" s="225"/>
      <c r="REW165" s="225"/>
      <c r="REX165" s="225"/>
      <c r="REY165" s="225"/>
      <c r="REZ165" s="225"/>
      <c r="RFA165" s="225"/>
      <c r="RFB165" s="225"/>
      <c r="RFC165" s="225"/>
      <c r="RFD165" s="225"/>
      <c r="RFE165" s="225"/>
      <c r="RFF165" s="225"/>
      <c r="RFG165" s="225"/>
      <c r="RFH165" s="225"/>
      <c r="RFI165" s="225"/>
      <c r="RFJ165" s="225"/>
      <c r="RFK165" s="225"/>
      <c r="RFL165" s="225"/>
      <c r="RFM165" s="225"/>
      <c r="RFN165" s="225"/>
      <c r="RFO165" s="225"/>
      <c r="RFP165" s="225"/>
      <c r="RFQ165" s="225"/>
      <c r="RFR165" s="225"/>
      <c r="RFS165" s="225"/>
      <c r="RFT165" s="225"/>
      <c r="RFU165" s="225"/>
      <c r="RFV165" s="225"/>
      <c r="RFW165" s="225"/>
      <c r="RFX165" s="225"/>
      <c r="RFY165" s="225"/>
      <c r="RFZ165" s="225"/>
      <c r="RGA165" s="225"/>
      <c r="RGB165" s="225"/>
      <c r="RGC165" s="225"/>
      <c r="RGD165" s="225"/>
      <c r="RGE165" s="225"/>
      <c r="RGF165" s="225"/>
      <c r="RGG165" s="225"/>
      <c r="RGH165" s="225"/>
      <c r="RGI165" s="225"/>
      <c r="RGJ165" s="225"/>
      <c r="RGK165" s="225"/>
      <c r="RGL165" s="225"/>
      <c r="RGM165" s="225"/>
      <c r="RGN165" s="225"/>
      <c r="RGO165" s="225"/>
      <c r="RGP165" s="225"/>
      <c r="RGQ165" s="225"/>
      <c r="RGR165" s="225"/>
      <c r="RGS165" s="225"/>
      <c r="RGT165" s="225"/>
      <c r="RGU165" s="225"/>
      <c r="RGV165" s="225"/>
      <c r="RGW165" s="225"/>
      <c r="RGX165" s="225"/>
      <c r="RGY165" s="225"/>
      <c r="RGZ165" s="225"/>
      <c r="RHA165" s="225"/>
      <c r="RHB165" s="225"/>
      <c r="RHC165" s="225"/>
      <c r="RHD165" s="225"/>
      <c r="RHE165" s="225"/>
      <c r="RHF165" s="225"/>
      <c r="RHG165" s="225"/>
      <c r="RHH165" s="225"/>
      <c r="RHI165" s="225"/>
      <c r="RHJ165" s="225"/>
      <c r="RHK165" s="225"/>
      <c r="RHL165" s="225"/>
      <c r="RHM165" s="225"/>
      <c r="RHN165" s="225"/>
      <c r="RHO165" s="225"/>
      <c r="RHP165" s="225"/>
      <c r="RHQ165" s="225"/>
      <c r="RHR165" s="225"/>
      <c r="RHS165" s="225"/>
      <c r="RHT165" s="225"/>
      <c r="RHU165" s="225"/>
      <c r="RHV165" s="225"/>
      <c r="RHW165" s="225"/>
      <c r="RHX165" s="225"/>
      <c r="RHY165" s="225"/>
      <c r="RHZ165" s="225"/>
      <c r="RIA165" s="225"/>
      <c r="RIB165" s="225"/>
      <c r="RIC165" s="225"/>
      <c r="RID165" s="225"/>
      <c r="RIE165" s="225"/>
      <c r="RIF165" s="225"/>
      <c r="RIG165" s="225"/>
      <c r="RIH165" s="225"/>
      <c r="RII165" s="225"/>
      <c r="RIJ165" s="225"/>
      <c r="RIK165" s="225"/>
      <c r="RIL165" s="225"/>
      <c r="RIM165" s="225"/>
      <c r="RIN165" s="225"/>
      <c r="RIO165" s="225"/>
      <c r="RIP165" s="225"/>
      <c r="RIQ165" s="225"/>
      <c r="RIR165" s="225"/>
      <c r="RIS165" s="225"/>
      <c r="RIT165" s="225"/>
      <c r="RIU165" s="225"/>
      <c r="RIV165" s="225"/>
      <c r="RIW165" s="225"/>
      <c r="RIX165" s="225"/>
      <c r="RIY165" s="225"/>
      <c r="RIZ165" s="225"/>
      <c r="RJA165" s="225"/>
      <c r="RJB165" s="225"/>
      <c r="RJC165" s="225"/>
      <c r="RJD165" s="225"/>
      <c r="RJE165" s="225"/>
      <c r="RJF165" s="225"/>
      <c r="RJG165" s="225"/>
      <c r="RJH165" s="225"/>
      <c r="RJI165" s="225"/>
      <c r="RJJ165" s="225"/>
      <c r="RJK165" s="225"/>
      <c r="RJL165" s="225"/>
      <c r="RJM165" s="225"/>
      <c r="RJN165" s="225"/>
      <c r="RJO165" s="225"/>
      <c r="RJP165" s="225"/>
      <c r="RJQ165" s="225"/>
      <c r="RJR165" s="225"/>
      <c r="RJS165" s="225"/>
      <c r="RJT165" s="225"/>
      <c r="RJU165" s="225"/>
      <c r="RJV165" s="225"/>
      <c r="RJW165" s="225"/>
      <c r="RJX165" s="225"/>
      <c r="RJY165" s="225"/>
      <c r="RJZ165" s="225"/>
      <c r="RKA165" s="225"/>
      <c r="RKB165" s="225"/>
      <c r="RKC165" s="225"/>
      <c r="RKD165" s="225"/>
      <c r="RKE165" s="225"/>
      <c r="RKF165" s="225"/>
      <c r="RKG165" s="225"/>
      <c r="RKH165" s="225"/>
      <c r="RKI165" s="225"/>
      <c r="RKJ165" s="225"/>
      <c r="RKK165" s="225"/>
      <c r="RKL165" s="225"/>
      <c r="RKM165" s="225"/>
      <c r="RKN165" s="225"/>
      <c r="RKO165" s="225"/>
      <c r="RKP165" s="225"/>
      <c r="RKQ165" s="225"/>
      <c r="RKR165" s="225"/>
      <c r="RKS165" s="225"/>
      <c r="RKT165" s="225"/>
      <c r="RKU165" s="225"/>
      <c r="RKV165" s="225"/>
      <c r="RKW165" s="225"/>
      <c r="RKX165" s="225"/>
      <c r="RKY165" s="225"/>
      <c r="RKZ165" s="225"/>
      <c r="RLA165" s="225"/>
      <c r="RLB165" s="225"/>
      <c r="RLC165" s="225"/>
      <c r="RLD165" s="225"/>
      <c r="RLE165" s="225"/>
      <c r="RLF165" s="225"/>
      <c r="RLG165" s="225"/>
      <c r="RLH165" s="225"/>
      <c r="RLI165" s="225"/>
      <c r="RLJ165" s="225"/>
      <c r="RLK165" s="225"/>
      <c r="RLL165" s="225"/>
      <c r="RLM165" s="225"/>
      <c r="RLN165" s="225"/>
      <c r="RLO165" s="225"/>
      <c r="RLP165" s="225"/>
      <c r="RLQ165" s="225"/>
      <c r="RLR165" s="225"/>
      <c r="RLS165" s="225"/>
      <c r="RLT165" s="225"/>
      <c r="RLU165" s="225"/>
      <c r="RLV165" s="225"/>
      <c r="RLW165" s="225"/>
      <c r="RLX165" s="225"/>
      <c r="RLY165" s="225"/>
      <c r="RLZ165" s="225"/>
      <c r="RMA165" s="225"/>
      <c r="RMB165" s="225"/>
      <c r="RMC165" s="225"/>
      <c r="RMD165" s="225"/>
      <c r="RME165" s="225"/>
      <c r="RMF165" s="225"/>
      <c r="RMG165" s="225"/>
      <c r="RMH165" s="225"/>
      <c r="RMI165" s="225"/>
      <c r="RMJ165" s="225"/>
      <c r="RMK165" s="225"/>
      <c r="RML165" s="225"/>
      <c r="RMM165" s="225"/>
      <c r="RMN165" s="225"/>
      <c r="RMO165" s="225"/>
      <c r="RMP165" s="225"/>
      <c r="RMQ165" s="225"/>
      <c r="RMR165" s="225"/>
      <c r="RMS165" s="225"/>
      <c r="RMT165" s="225"/>
      <c r="RMU165" s="225"/>
      <c r="RMV165" s="225"/>
      <c r="RMW165" s="225"/>
      <c r="RMX165" s="225"/>
      <c r="RMY165" s="225"/>
      <c r="RMZ165" s="225"/>
      <c r="RNA165" s="225"/>
      <c r="RNB165" s="225"/>
      <c r="RNC165" s="225"/>
      <c r="RND165" s="225"/>
      <c r="RNE165" s="225"/>
      <c r="RNF165" s="225"/>
      <c r="RNG165" s="225"/>
      <c r="RNH165" s="225"/>
      <c r="RNI165" s="225"/>
      <c r="RNJ165" s="225"/>
      <c r="RNK165" s="225"/>
      <c r="RNL165" s="225"/>
      <c r="RNM165" s="225"/>
      <c r="RNN165" s="225"/>
      <c r="RNO165" s="225"/>
      <c r="RNP165" s="225"/>
      <c r="RNQ165" s="225"/>
      <c r="RNR165" s="225"/>
      <c r="RNS165" s="225"/>
      <c r="RNT165" s="225"/>
      <c r="RNU165" s="225"/>
      <c r="RNV165" s="225"/>
      <c r="RNW165" s="225"/>
      <c r="RNX165" s="225"/>
      <c r="RNY165" s="225"/>
      <c r="RNZ165" s="225"/>
      <c r="ROA165" s="225"/>
      <c r="ROB165" s="225"/>
      <c r="ROC165" s="225"/>
      <c r="ROD165" s="225"/>
      <c r="ROE165" s="225"/>
      <c r="ROF165" s="225"/>
      <c r="ROG165" s="225"/>
      <c r="ROH165" s="225"/>
      <c r="ROI165" s="225"/>
      <c r="ROJ165" s="225"/>
      <c r="ROK165" s="225"/>
      <c r="ROL165" s="225"/>
      <c r="ROM165" s="225"/>
      <c r="RON165" s="225"/>
      <c r="ROO165" s="225"/>
      <c r="ROP165" s="225"/>
      <c r="ROQ165" s="225"/>
      <c r="ROR165" s="225"/>
      <c r="ROS165" s="225"/>
      <c r="ROT165" s="225"/>
      <c r="ROU165" s="225"/>
      <c r="ROV165" s="225"/>
      <c r="ROW165" s="225"/>
      <c r="ROX165" s="225"/>
      <c r="ROY165" s="225"/>
      <c r="ROZ165" s="225"/>
      <c r="RPA165" s="225"/>
      <c r="RPB165" s="225"/>
      <c r="RPC165" s="225"/>
      <c r="RPD165" s="225"/>
      <c r="RPE165" s="225"/>
      <c r="RPF165" s="225"/>
      <c r="RPG165" s="225"/>
      <c r="RPH165" s="225"/>
      <c r="RPI165" s="225"/>
      <c r="RPJ165" s="225"/>
      <c r="RPK165" s="225"/>
      <c r="RPL165" s="225"/>
      <c r="RPM165" s="225"/>
      <c r="RPN165" s="225"/>
      <c r="RPO165" s="225"/>
      <c r="RPP165" s="225"/>
      <c r="RPQ165" s="225"/>
      <c r="RPR165" s="225"/>
      <c r="RPS165" s="225"/>
      <c r="RPT165" s="225"/>
      <c r="RPU165" s="225"/>
      <c r="RPV165" s="225"/>
      <c r="RPW165" s="225"/>
      <c r="RPX165" s="225"/>
      <c r="RPY165" s="225"/>
      <c r="RPZ165" s="225"/>
      <c r="RQA165" s="225"/>
      <c r="RQB165" s="225"/>
      <c r="RQC165" s="225"/>
      <c r="RQD165" s="225"/>
      <c r="RQE165" s="225"/>
      <c r="RQF165" s="225"/>
      <c r="RQG165" s="225"/>
      <c r="RQH165" s="225"/>
      <c r="RQI165" s="225"/>
      <c r="RQJ165" s="225"/>
      <c r="RQK165" s="225"/>
      <c r="RQL165" s="225"/>
      <c r="RQM165" s="225"/>
      <c r="RQN165" s="225"/>
      <c r="RQO165" s="225"/>
      <c r="RQP165" s="225"/>
      <c r="RQQ165" s="225"/>
      <c r="RQR165" s="225"/>
      <c r="RQS165" s="225"/>
      <c r="RQT165" s="225"/>
      <c r="RQU165" s="225"/>
      <c r="RQV165" s="225"/>
      <c r="RQW165" s="225"/>
      <c r="RQX165" s="225"/>
      <c r="RQY165" s="225"/>
      <c r="RQZ165" s="225"/>
      <c r="RRA165" s="225"/>
      <c r="RRB165" s="225"/>
      <c r="RRC165" s="225"/>
      <c r="RRD165" s="225"/>
      <c r="RRE165" s="225"/>
      <c r="RRF165" s="225"/>
      <c r="RRG165" s="225"/>
      <c r="RRH165" s="225"/>
      <c r="RRI165" s="225"/>
      <c r="RRJ165" s="225"/>
      <c r="RRK165" s="225"/>
      <c r="RRL165" s="225"/>
      <c r="RRM165" s="225"/>
      <c r="RRN165" s="225"/>
      <c r="RRO165" s="225"/>
      <c r="RRP165" s="225"/>
      <c r="RRQ165" s="225"/>
      <c r="RRR165" s="225"/>
      <c r="RRS165" s="225"/>
      <c r="RRT165" s="225"/>
      <c r="RRU165" s="225"/>
      <c r="RRV165" s="225"/>
      <c r="RRW165" s="225"/>
      <c r="RRX165" s="225"/>
      <c r="RRY165" s="225"/>
      <c r="RRZ165" s="225"/>
      <c r="RSA165" s="225"/>
      <c r="RSB165" s="225"/>
      <c r="RSC165" s="225"/>
      <c r="RSD165" s="225"/>
      <c r="RSE165" s="225"/>
      <c r="RSF165" s="225"/>
      <c r="RSG165" s="225"/>
      <c r="RSH165" s="225"/>
      <c r="RSI165" s="225"/>
      <c r="RSJ165" s="225"/>
      <c r="RSK165" s="225"/>
      <c r="RSL165" s="225"/>
      <c r="RSM165" s="225"/>
      <c r="RSN165" s="225"/>
      <c r="RSO165" s="225"/>
      <c r="RSP165" s="225"/>
      <c r="RSQ165" s="225"/>
      <c r="RSR165" s="225"/>
      <c r="RSS165" s="225"/>
      <c r="RST165" s="225"/>
      <c r="RSU165" s="225"/>
      <c r="RSV165" s="225"/>
      <c r="RSW165" s="225"/>
      <c r="RSX165" s="225"/>
      <c r="RSY165" s="225"/>
      <c r="RSZ165" s="225"/>
      <c r="RTA165" s="225"/>
      <c r="RTB165" s="225"/>
      <c r="RTC165" s="225"/>
      <c r="RTD165" s="225"/>
      <c r="RTE165" s="225"/>
      <c r="RTF165" s="225"/>
      <c r="RTG165" s="225"/>
      <c r="RTH165" s="225"/>
      <c r="RTI165" s="225"/>
      <c r="RTJ165" s="225"/>
      <c r="RTK165" s="225"/>
      <c r="RTL165" s="225"/>
      <c r="RTM165" s="225"/>
      <c r="RTN165" s="225"/>
      <c r="RTO165" s="225"/>
      <c r="RTP165" s="225"/>
      <c r="RTQ165" s="225"/>
      <c r="RTR165" s="225"/>
      <c r="RTS165" s="225"/>
      <c r="RTT165" s="225"/>
      <c r="RTU165" s="225"/>
      <c r="RTV165" s="225"/>
      <c r="RTW165" s="225"/>
      <c r="RTX165" s="225"/>
      <c r="RTY165" s="225"/>
      <c r="RTZ165" s="225"/>
      <c r="RUA165" s="225"/>
      <c r="RUB165" s="225"/>
      <c r="RUC165" s="225"/>
      <c r="RUD165" s="225"/>
      <c r="RUE165" s="225"/>
      <c r="RUF165" s="225"/>
      <c r="RUG165" s="225"/>
      <c r="RUH165" s="225"/>
      <c r="RUI165" s="225"/>
      <c r="RUJ165" s="225"/>
      <c r="RUK165" s="225"/>
      <c r="RUL165" s="225"/>
      <c r="RUM165" s="225"/>
      <c r="RUN165" s="225"/>
      <c r="RUO165" s="225"/>
      <c r="RUP165" s="225"/>
      <c r="RUQ165" s="225"/>
      <c r="RUR165" s="225"/>
      <c r="RUS165" s="225"/>
      <c r="RUT165" s="225"/>
      <c r="RUU165" s="225"/>
      <c r="RUV165" s="225"/>
      <c r="RUW165" s="225"/>
      <c r="RUX165" s="225"/>
      <c r="RUY165" s="225"/>
      <c r="RUZ165" s="225"/>
      <c r="RVA165" s="225"/>
      <c r="RVB165" s="225"/>
      <c r="RVC165" s="225"/>
      <c r="RVD165" s="225"/>
      <c r="RVE165" s="225"/>
      <c r="RVF165" s="225"/>
      <c r="RVG165" s="225"/>
      <c r="RVH165" s="225"/>
      <c r="RVI165" s="225"/>
      <c r="RVJ165" s="225"/>
      <c r="RVK165" s="225"/>
      <c r="RVL165" s="225"/>
      <c r="RVM165" s="225"/>
      <c r="RVN165" s="225"/>
      <c r="RVO165" s="225"/>
      <c r="RVP165" s="225"/>
      <c r="RVQ165" s="225"/>
      <c r="RVR165" s="225"/>
      <c r="RVS165" s="225"/>
      <c r="RVT165" s="225"/>
      <c r="RVU165" s="225"/>
      <c r="RVV165" s="225"/>
      <c r="RVW165" s="225"/>
      <c r="RVX165" s="225"/>
      <c r="RVY165" s="225"/>
      <c r="RVZ165" s="225"/>
      <c r="RWA165" s="225"/>
      <c r="RWB165" s="225"/>
      <c r="RWC165" s="225"/>
      <c r="RWD165" s="225"/>
      <c r="RWE165" s="225"/>
      <c r="RWF165" s="225"/>
      <c r="RWG165" s="225"/>
      <c r="RWH165" s="225"/>
      <c r="RWI165" s="225"/>
      <c r="RWJ165" s="225"/>
      <c r="RWK165" s="225"/>
      <c r="RWL165" s="225"/>
      <c r="RWM165" s="225"/>
      <c r="RWN165" s="225"/>
      <c r="RWO165" s="225"/>
      <c r="RWP165" s="225"/>
      <c r="RWQ165" s="225"/>
      <c r="RWR165" s="225"/>
      <c r="RWS165" s="225"/>
      <c r="RWT165" s="225"/>
      <c r="RWU165" s="225"/>
      <c r="RWV165" s="225"/>
      <c r="RWW165" s="225"/>
      <c r="RWX165" s="225"/>
      <c r="RWY165" s="225"/>
      <c r="RWZ165" s="225"/>
      <c r="RXA165" s="225"/>
      <c r="RXB165" s="225"/>
      <c r="RXC165" s="225"/>
      <c r="RXD165" s="225"/>
      <c r="RXE165" s="225"/>
      <c r="RXF165" s="225"/>
      <c r="RXG165" s="225"/>
      <c r="RXH165" s="225"/>
      <c r="RXI165" s="225"/>
      <c r="RXJ165" s="225"/>
      <c r="RXK165" s="225"/>
      <c r="RXL165" s="225"/>
      <c r="RXM165" s="225"/>
      <c r="RXN165" s="225"/>
      <c r="RXO165" s="225"/>
      <c r="RXP165" s="225"/>
      <c r="RXQ165" s="225"/>
      <c r="RXR165" s="225"/>
      <c r="RXS165" s="225"/>
      <c r="RXT165" s="225"/>
      <c r="RXU165" s="225"/>
      <c r="RXV165" s="225"/>
      <c r="RXW165" s="225"/>
      <c r="RXX165" s="225"/>
      <c r="RXY165" s="225"/>
      <c r="RXZ165" s="225"/>
      <c r="RYA165" s="225"/>
      <c r="RYB165" s="225"/>
      <c r="RYC165" s="225"/>
      <c r="RYD165" s="225"/>
      <c r="RYE165" s="225"/>
      <c r="RYF165" s="225"/>
      <c r="RYG165" s="225"/>
      <c r="RYH165" s="225"/>
      <c r="RYI165" s="225"/>
      <c r="RYJ165" s="225"/>
      <c r="RYK165" s="225"/>
      <c r="RYL165" s="225"/>
      <c r="RYM165" s="225"/>
      <c r="RYN165" s="225"/>
      <c r="RYO165" s="225"/>
      <c r="RYP165" s="225"/>
      <c r="RYQ165" s="225"/>
      <c r="RYR165" s="225"/>
      <c r="RYS165" s="225"/>
      <c r="RYT165" s="225"/>
      <c r="RYU165" s="225"/>
      <c r="RYV165" s="225"/>
      <c r="RYW165" s="225"/>
      <c r="RYX165" s="225"/>
      <c r="RYY165" s="225"/>
      <c r="RYZ165" s="225"/>
      <c r="RZA165" s="225"/>
      <c r="RZB165" s="225"/>
      <c r="RZC165" s="225"/>
      <c r="RZD165" s="225"/>
      <c r="RZE165" s="225"/>
      <c r="RZF165" s="225"/>
      <c r="RZG165" s="225"/>
      <c r="RZH165" s="225"/>
      <c r="RZI165" s="225"/>
      <c r="RZJ165" s="225"/>
      <c r="RZK165" s="225"/>
      <c r="RZL165" s="225"/>
      <c r="RZM165" s="225"/>
      <c r="RZN165" s="225"/>
      <c r="RZO165" s="225"/>
      <c r="RZP165" s="225"/>
      <c r="RZQ165" s="225"/>
      <c r="RZR165" s="225"/>
      <c r="RZS165" s="225"/>
      <c r="RZT165" s="225"/>
      <c r="RZU165" s="225"/>
      <c r="RZV165" s="225"/>
      <c r="RZW165" s="225"/>
      <c r="RZX165" s="225"/>
      <c r="RZY165" s="225"/>
      <c r="RZZ165" s="225"/>
      <c r="SAA165" s="225"/>
      <c r="SAB165" s="225"/>
      <c r="SAC165" s="225"/>
      <c r="SAD165" s="225"/>
      <c r="SAE165" s="225"/>
      <c r="SAF165" s="225"/>
      <c r="SAG165" s="225"/>
      <c r="SAH165" s="225"/>
      <c r="SAI165" s="225"/>
      <c r="SAJ165" s="225"/>
      <c r="SAK165" s="225"/>
      <c r="SAL165" s="225"/>
      <c r="SAM165" s="225"/>
      <c r="SAN165" s="225"/>
      <c r="SAO165" s="225"/>
      <c r="SAP165" s="225"/>
      <c r="SAQ165" s="225"/>
      <c r="SAR165" s="225"/>
      <c r="SAS165" s="225"/>
      <c r="SAT165" s="225"/>
      <c r="SAU165" s="225"/>
      <c r="SAV165" s="225"/>
      <c r="SAW165" s="225"/>
      <c r="SAX165" s="225"/>
      <c r="SAY165" s="225"/>
      <c r="SAZ165" s="225"/>
      <c r="SBA165" s="225"/>
      <c r="SBB165" s="225"/>
      <c r="SBC165" s="225"/>
      <c r="SBD165" s="225"/>
      <c r="SBE165" s="225"/>
      <c r="SBF165" s="225"/>
      <c r="SBG165" s="225"/>
      <c r="SBH165" s="225"/>
      <c r="SBI165" s="225"/>
      <c r="SBJ165" s="225"/>
      <c r="SBK165" s="225"/>
      <c r="SBL165" s="225"/>
      <c r="SBM165" s="225"/>
      <c r="SBN165" s="225"/>
      <c r="SBO165" s="225"/>
      <c r="SBP165" s="225"/>
      <c r="SBQ165" s="225"/>
      <c r="SBR165" s="225"/>
      <c r="SBS165" s="225"/>
      <c r="SBT165" s="225"/>
      <c r="SBU165" s="225"/>
      <c r="SBV165" s="225"/>
      <c r="SBW165" s="225"/>
      <c r="SBX165" s="225"/>
      <c r="SBY165" s="225"/>
      <c r="SBZ165" s="225"/>
      <c r="SCA165" s="225"/>
      <c r="SCB165" s="225"/>
      <c r="SCC165" s="225"/>
      <c r="SCD165" s="225"/>
      <c r="SCE165" s="225"/>
      <c r="SCF165" s="225"/>
      <c r="SCG165" s="225"/>
      <c r="SCH165" s="225"/>
      <c r="SCI165" s="225"/>
      <c r="SCJ165" s="225"/>
      <c r="SCK165" s="225"/>
      <c r="SCL165" s="225"/>
      <c r="SCM165" s="225"/>
      <c r="SCN165" s="225"/>
      <c r="SCO165" s="225"/>
      <c r="SCP165" s="225"/>
      <c r="SCQ165" s="225"/>
      <c r="SCR165" s="225"/>
      <c r="SCS165" s="225"/>
      <c r="SCT165" s="225"/>
      <c r="SCU165" s="225"/>
      <c r="SCV165" s="225"/>
      <c r="SCW165" s="225"/>
      <c r="SCX165" s="225"/>
      <c r="SCY165" s="225"/>
      <c r="SCZ165" s="225"/>
      <c r="SDA165" s="225"/>
      <c r="SDB165" s="225"/>
      <c r="SDC165" s="225"/>
      <c r="SDD165" s="225"/>
      <c r="SDE165" s="225"/>
      <c r="SDF165" s="225"/>
      <c r="SDG165" s="225"/>
      <c r="SDH165" s="225"/>
      <c r="SDI165" s="225"/>
      <c r="SDJ165" s="225"/>
      <c r="SDK165" s="225"/>
      <c r="SDL165" s="225"/>
      <c r="SDM165" s="225"/>
      <c r="SDN165" s="225"/>
      <c r="SDO165" s="225"/>
      <c r="SDP165" s="225"/>
      <c r="SDQ165" s="225"/>
      <c r="SDR165" s="225"/>
      <c r="SDS165" s="225"/>
      <c r="SDT165" s="225"/>
      <c r="SDU165" s="225"/>
      <c r="SDV165" s="225"/>
      <c r="SDW165" s="225"/>
      <c r="SDX165" s="225"/>
      <c r="SDY165" s="225"/>
      <c r="SDZ165" s="225"/>
      <c r="SEA165" s="225"/>
      <c r="SEB165" s="225"/>
      <c r="SEC165" s="225"/>
      <c r="SED165" s="225"/>
      <c r="SEE165" s="225"/>
      <c r="SEF165" s="225"/>
      <c r="SEG165" s="225"/>
      <c r="SEH165" s="225"/>
      <c r="SEI165" s="225"/>
      <c r="SEJ165" s="225"/>
      <c r="SEK165" s="225"/>
      <c r="SEL165" s="225"/>
      <c r="SEM165" s="225"/>
      <c r="SEN165" s="225"/>
      <c r="SEO165" s="225"/>
      <c r="SEP165" s="225"/>
      <c r="SEQ165" s="225"/>
      <c r="SER165" s="225"/>
      <c r="SES165" s="225"/>
      <c r="SET165" s="225"/>
      <c r="SEU165" s="225"/>
      <c r="SEV165" s="225"/>
      <c r="SEW165" s="225"/>
      <c r="SEX165" s="225"/>
      <c r="SEY165" s="225"/>
      <c r="SEZ165" s="225"/>
      <c r="SFA165" s="225"/>
      <c r="SFB165" s="225"/>
      <c r="SFC165" s="225"/>
      <c r="SFD165" s="225"/>
      <c r="SFE165" s="225"/>
      <c r="SFF165" s="225"/>
      <c r="SFG165" s="225"/>
      <c r="SFH165" s="225"/>
      <c r="SFI165" s="225"/>
      <c r="SFJ165" s="225"/>
      <c r="SFK165" s="225"/>
      <c r="SFL165" s="225"/>
      <c r="SFM165" s="225"/>
      <c r="SFN165" s="225"/>
      <c r="SFO165" s="225"/>
      <c r="SFP165" s="225"/>
      <c r="SFQ165" s="225"/>
      <c r="SFR165" s="225"/>
      <c r="SFS165" s="225"/>
      <c r="SFT165" s="225"/>
      <c r="SFU165" s="225"/>
      <c r="SFV165" s="225"/>
      <c r="SFW165" s="225"/>
      <c r="SFX165" s="225"/>
      <c r="SFY165" s="225"/>
      <c r="SFZ165" s="225"/>
      <c r="SGA165" s="225"/>
      <c r="SGB165" s="225"/>
      <c r="SGC165" s="225"/>
      <c r="SGD165" s="225"/>
      <c r="SGE165" s="225"/>
      <c r="SGF165" s="225"/>
      <c r="SGG165" s="225"/>
      <c r="SGH165" s="225"/>
      <c r="SGI165" s="225"/>
      <c r="SGJ165" s="225"/>
      <c r="SGK165" s="225"/>
      <c r="SGL165" s="225"/>
      <c r="SGM165" s="225"/>
      <c r="SGN165" s="225"/>
      <c r="SGO165" s="225"/>
      <c r="SGP165" s="225"/>
      <c r="SGQ165" s="225"/>
      <c r="SGR165" s="225"/>
      <c r="SGS165" s="225"/>
      <c r="SGT165" s="225"/>
      <c r="SGU165" s="225"/>
      <c r="SGV165" s="225"/>
      <c r="SGW165" s="225"/>
      <c r="SGX165" s="225"/>
      <c r="SGY165" s="225"/>
      <c r="SGZ165" s="225"/>
      <c r="SHA165" s="225"/>
      <c r="SHB165" s="225"/>
      <c r="SHC165" s="225"/>
      <c r="SHD165" s="225"/>
      <c r="SHE165" s="225"/>
      <c r="SHF165" s="225"/>
      <c r="SHG165" s="225"/>
      <c r="SHH165" s="225"/>
      <c r="SHI165" s="225"/>
      <c r="SHJ165" s="225"/>
      <c r="SHK165" s="225"/>
      <c r="SHL165" s="225"/>
      <c r="SHM165" s="225"/>
      <c r="SHN165" s="225"/>
      <c r="SHO165" s="225"/>
      <c r="SHP165" s="225"/>
      <c r="SHQ165" s="225"/>
      <c r="SHR165" s="225"/>
      <c r="SHS165" s="225"/>
      <c r="SHT165" s="225"/>
      <c r="SHU165" s="225"/>
      <c r="SHV165" s="225"/>
      <c r="SHW165" s="225"/>
      <c r="SHX165" s="225"/>
      <c r="SHY165" s="225"/>
      <c r="SHZ165" s="225"/>
      <c r="SIA165" s="225"/>
      <c r="SIB165" s="225"/>
      <c r="SIC165" s="225"/>
      <c r="SID165" s="225"/>
      <c r="SIE165" s="225"/>
      <c r="SIF165" s="225"/>
      <c r="SIG165" s="225"/>
      <c r="SIH165" s="225"/>
      <c r="SII165" s="225"/>
      <c r="SIJ165" s="225"/>
      <c r="SIK165" s="225"/>
      <c r="SIL165" s="225"/>
      <c r="SIM165" s="225"/>
      <c r="SIN165" s="225"/>
      <c r="SIO165" s="225"/>
      <c r="SIP165" s="225"/>
      <c r="SIQ165" s="225"/>
      <c r="SIR165" s="225"/>
      <c r="SIS165" s="225"/>
      <c r="SIT165" s="225"/>
      <c r="SIU165" s="225"/>
      <c r="SIV165" s="225"/>
      <c r="SIW165" s="225"/>
      <c r="SIX165" s="225"/>
      <c r="SIY165" s="225"/>
      <c r="SIZ165" s="225"/>
      <c r="SJA165" s="225"/>
      <c r="SJB165" s="225"/>
      <c r="SJC165" s="225"/>
      <c r="SJD165" s="225"/>
      <c r="SJE165" s="225"/>
      <c r="SJF165" s="225"/>
      <c r="SJG165" s="225"/>
      <c r="SJH165" s="225"/>
      <c r="SJI165" s="225"/>
      <c r="SJJ165" s="225"/>
      <c r="SJK165" s="225"/>
      <c r="SJL165" s="225"/>
      <c r="SJM165" s="225"/>
      <c r="SJN165" s="225"/>
      <c r="SJO165" s="225"/>
      <c r="SJP165" s="225"/>
      <c r="SJQ165" s="225"/>
      <c r="SJR165" s="225"/>
      <c r="SJS165" s="225"/>
      <c r="SJT165" s="225"/>
      <c r="SJU165" s="225"/>
      <c r="SJV165" s="225"/>
      <c r="SJW165" s="225"/>
      <c r="SJX165" s="225"/>
      <c r="SJY165" s="225"/>
      <c r="SJZ165" s="225"/>
      <c r="SKA165" s="225"/>
      <c r="SKB165" s="225"/>
      <c r="SKC165" s="225"/>
      <c r="SKD165" s="225"/>
      <c r="SKE165" s="225"/>
      <c r="SKF165" s="225"/>
      <c r="SKG165" s="225"/>
      <c r="SKH165" s="225"/>
      <c r="SKI165" s="225"/>
      <c r="SKJ165" s="225"/>
      <c r="SKK165" s="225"/>
      <c r="SKL165" s="225"/>
      <c r="SKM165" s="225"/>
      <c r="SKN165" s="225"/>
      <c r="SKO165" s="225"/>
      <c r="SKP165" s="225"/>
      <c r="SKQ165" s="225"/>
      <c r="SKR165" s="225"/>
      <c r="SKS165" s="225"/>
      <c r="SKT165" s="225"/>
      <c r="SKU165" s="225"/>
      <c r="SKV165" s="225"/>
      <c r="SKW165" s="225"/>
      <c r="SKX165" s="225"/>
      <c r="SKY165" s="225"/>
      <c r="SKZ165" s="225"/>
      <c r="SLA165" s="225"/>
      <c r="SLB165" s="225"/>
      <c r="SLC165" s="225"/>
      <c r="SLD165" s="225"/>
      <c r="SLE165" s="225"/>
      <c r="SLF165" s="225"/>
      <c r="SLG165" s="225"/>
      <c r="SLH165" s="225"/>
      <c r="SLI165" s="225"/>
      <c r="SLJ165" s="225"/>
      <c r="SLK165" s="225"/>
      <c r="SLL165" s="225"/>
      <c r="SLM165" s="225"/>
      <c r="SLN165" s="225"/>
      <c r="SLO165" s="225"/>
      <c r="SLP165" s="225"/>
      <c r="SLQ165" s="225"/>
      <c r="SLR165" s="225"/>
      <c r="SLS165" s="225"/>
      <c r="SLT165" s="225"/>
      <c r="SLU165" s="225"/>
      <c r="SLV165" s="225"/>
      <c r="SLW165" s="225"/>
      <c r="SLX165" s="225"/>
      <c r="SLY165" s="225"/>
      <c r="SLZ165" s="225"/>
      <c r="SMA165" s="225"/>
      <c r="SMB165" s="225"/>
      <c r="SMC165" s="225"/>
      <c r="SMD165" s="225"/>
      <c r="SME165" s="225"/>
      <c r="SMF165" s="225"/>
      <c r="SMG165" s="225"/>
      <c r="SMH165" s="225"/>
      <c r="SMI165" s="225"/>
      <c r="SMJ165" s="225"/>
      <c r="SMK165" s="225"/>
      <c r="SML165" s="225"/>
      <c r="SMM165" s="225"/>
      <c r="SMN165" s="225"/>
      <c r="SMO165" s="225"/>
      <c r="SMP165" s="225"/>
      <c r="SMQ165" s="225"/>
      <c r="SMR165" s="225"/>
      <c r="SMS165" s="225"/>
      <c r="SMT165" s="225"/>
      <c r="SMU165" s="225"/>
      <c r="SMV165" s="225"/>
      <c r="SMW165" s="225"/>
      <c r="SMX165" s="225"/>
      <c r="SMY165" s="225"/>
      <c r="SMZ165" s="225"/>
      <c r="SNA165" s="225"/>
      <c r="SNB165" s="225"/>
      <c r="SNC165" s="225"/>
      <c r="SND165" s="225"/>
      <c r="SNE165" s="225"/>
      <c r="SNF165" s="225"/>
      <c r="SNG165" s="225"/>
      <c r="SNH165" s="225"/>
      <c r="SNI165" s="225"/>
      <c r="SNJ165" s="225"/>
      <c r="SNK165" s="225"/>
      <c r="SNL165" s="225"/>
      <c r="SNM165" s="225"/>
      <c r="SNN165" s="225"/>
      <c r="SNO165" s="225"/>
      <c r="SNP165" s="225"/>
      <c r="SNQ165" s="225"/>
      <c r="SNR165" s="225"/>
      <c r="SNS165" s="225"/>
      <c r="SNT165" s="225"/>
      <c r="SNU165" s="225"/>
      <c r="SNV165" s="225"/>
      <c r="SNW165" s="225"/>
      <c r="SNX165" s="225"/>
      <c r="SNY165" s="225"/>
      <c r="SNZ165" s="225"/>
      <c r="SOA165" s="225"/>
      <c r="SOB165" s="225"/>
      <c r="SOC165" s="225"/>
      <c r="SOD165" s="225"/>
      <c r="SOE165" s="225"/>
      <c r="SOF165" s="225"/>
      <c r="SOG165" s="225"/>
      <c r="SOH165" s="225"/>
      <c r="SOI165" s="225"/>
      <c r="SOJ165" s="225"/>
      <c r="SOK165" s="225"/>
      <c r="SOL165" s="225"/>
      <c r="SOM165" s="225"/>
      <c r="SON165" s="225"/>
      <c r="SOO165" s="225"/>
      <c r="SOP165" s="225"/>
      <c r="SOQ165" s="225"/>
      <c r="SOR165" s="225"/>
      <c r="SOS165" s="225"/>
      <c r="SOT165" s="225"/>
      <c r="SOU165" s="225"/>
      <c r="SOV165" s="225"/>
      <c r="SOW165" s="225"/>
      <c r="SOX165" s="225"/>
      <c r="SOY165" s="225"/>
      <c r="SOZ165" s="225"/>
      <c r="SPA165" s="225"/>
      <c r="SPB165" s="225"/>
      <c r="SPC165" s="225"/>
      <c r="SPD165" s="225"/>
      <c r="SPE165" s="225"/>
      <c r="SPF165" s="225"/>
      <c r="SPG165" s="225"/>
      <c r="SPH165" s="225"/>
      <c r="SPI165" s="225"/>
      <c r="SPJ165" s="225"/>
      <c r="SPK165" s="225"/>
      <c r="SPL165" s="225"/>
      <c r="SPM165" s="225"/>
      <c r="SPN165" s="225"/>
      <c r="SPO165" s="225"/>
      <c r="SPP165" s="225"/>
      <c r="SPQ165" s="225"/>
      <c r="SPR165" s="225"/>
      <c r="SPS165" s="225"/>
      <c r="SPT165" s="225"/>
      <c r="SPU165" s="225"/>
      <c r="SPV165" s="225"/>
      <c r="SPW165" s="225"/>
      <c r="SPX165" s="225"/>
      <c r="SPY165" s="225"/>
      <c r="SPZ165" s="225"/>
      <c r="SQA165" s="225"/>
      <c r="SQB165" s="225"/>
      <c r="SQC165" s="225"/>
      <c r="SQD165" s="225"/>
      <c r="SQE165" s="225"/>
      <c r="SQF165" s="225"/>
      <c r="SQG165" s="225"/>
      <c r="SQH165" s="225"/>
      <c r="SQI165" s="225"/>
      <c r="SQJ165" s="225"/>
      <c r="SQK165" s="225"/>
      <c r="SQL165" s="225"/>
      <c r="SQM165" s="225"/>
      <c r="SQN165" s="225"/>
      <c r="SQO165" s="225"/>
      <c r="SQP165" s="225"/>
      <c r="SQQ165" s="225"/>
      <c r="SQR165" s="225"/>
      <c r="SQS165" s="225"/>
      <c r="SQT165" s="225"/>
      <c r="SQU165" s="225"/>
      <c r="SQV165" s="225"/>
      <c r="SQW165" s="225"/>
      <c r="SQX165" s="225"/>
      <c r="SQY165" s="225"/>
      <c r="SQZ165" s="225"/>
      <c r="SRA165" s="225"/>
      <c r="SRB165" s="225"/>
      <c r="SRC165" s="225"/>
      <c r="SRD165" s="225"/>
      <c r="SRE165" s="225"/>
      <c r="SRF165" s="225"/>
      <c r="SRG165" s="225"/>
      <c r="SRH165" s="225"/>
      <c r="SRI165" s="225"/>
      <c r="SRJ165" s="225"/>
      <c r="SRK165" s="225"/>
      <c r="SRL165" s="225"/>
      <c r="SRM165" s="225"/>
      <c r="SRN165" s="225"/>
      <c r="SRO165" s="225"/>
      <c r="SRP165" s="225"/>
      <c r="SRQ165" s="225"/>
      <c r="SRR165" s="225"/>
      <c r="SRS165" s="225"/>
      <c r="SRT165" s="225"/>
      <c r="SRU165" s="225"/>
      <c r="SRV165" s="225"/>
      <c r="SRW165" s="225"/>
      <c r="SRX165" s="225"/>
      <c r="SRY165" s="225"/>
      <c r="SRZ165" s="225"/>
      <c r="SSA165" s="225"/>
      <c r="SSB165" s="225"/>
      <c r="SSC165" s="225"/>
      <c r="SSD165" s="225"/>
      <c r="SSE165" s="225"/>
      <c r="SSF165" s="225"/>
      <c r="SSG165" s="225"/>
      <c r="SSH165" s="225"/>
      <c r="SSI165" s="225"/>
      <c r="SSJ165" s="225"/>
      <c r="SSK165" s="225"/>
      <c r="SSL165" s="225"/>
      <c r="SSM165" s="225"/>
      <c r="SSN165" s="225"/>
      <c r="SSO165" s="225"/>
      <c r="SSP165" s="225"/>
      <c r="SSQ165" s="225"/>
      <c r="SSR165" s="225"/>
      <c r="SSS165" s="225"/>
      <c r="SST165" s="225"/>
      <c r="SSU165" s="225"/>
      <c r="SSV165" s="225"/>
      <c r="SSW165" s="225"/>
      <c r="SSX165" s="225"/>
      <c r="SSY165" s="225"/>
      <c r="SSZ165" s="225"/>
      <c r="STA165" s="225"/>
      <c r="STB165" s="225"/>
      <c r="STC165" s="225"/>
      <c r="STD165" s="225"/>
      <c r="STE165" s="225"/>
      <c r="STF165" s="225"/>
      <c r="STG165" s="225"/>
      <c r="STH165" s="225"/>
      <c r="STI165" s="225"/>
      <c r="STJ165" s="225"/>
      <c r="STK165" s="225"/>
      <c r="STL165" s="225"/>
      <c r="STM165" s="225"/>
      <c r="STN165" s="225"/>
      <c r="STO165" s="225"/>
      <c r="STP165" s="225"/>
      <c r="STQ165" s="225"/>
      <c r="STR165" s="225"/>
      <c r="STS165" s="225"/>
      <c r="STT165" s="225"/>
      <c r="STU165" s="225"/>
      <c r="STV165" s="225"/>
      <c r="STW165" s="225"/>
      <c r="STX165" s="225"/>
      <c r="STY165" s="225"/>
      <c r="STZ165" s="225"/>
      <c r="SUA165" s="225"/>
      <c r="SUB165" s="225"/>
      <c r="SUC165" s="225"/>
      <c r="SUD165" s="225"/>
      <c r="SUE165" s="225"/>
      <c r="SUF165" s="225"/>
      <c r="SUG165" s="225"/>
      <c r="SUH165" s="225"/>
      <c r="SUI165" s="225"/>
      <c r="SUJ165" s="225"/>
      <c r="SUK165" s="225"/>
      <c r="SUL165" s="225"/>
      <c r="SUM165" s="225"/>
      <c r="SUN165" s="225"/>
      <c r="SUO165" s="225"/>
      <c r="SUP165" s="225"/>
      <c r="SUQ165" s="225"/>
      <c r="SUR165" s="225"/>
      <c r="SUS165" s="225"/>
      <c r="SUT165" s="225"/>
      <c r="SUU165" s="225"/>
      <c r="SUV165" s="225"/>
      <c r="SUW165" s="225"/>
      <c r="SUX165" s="225"/>
      <c r="SUY165" s="225"/>
      <c r="SUZ165" s="225"/>
      <c r="SVA165" s="225"/>
      <c r="SVB165" s="225"/>
      <c r="SVC165" s="225"/>
      <c r="SVD165" s="225"/>
      <c r="SVE165" s="225"/>
      <c r="SVF165" s="225"/>
      <c r="SVG165" s="225"/>
      <c r="SVH165" s="225"/>
      <c r="SVI165" s="225"/>
      <c r="SVJ165" s="225"/>
      <c r="SVK165" s="225"/>
      <c r="SVL165" s="225"/>
      <c r="SVM165" s="225"/>
      <c r="SVN165" s="225"/>
      <c r="SVO165" s="225"/>
      <c r="SVP165" s="225"/>
      <c r="SVQ165" s="225"/>
      <c r="SVR165" s="225"/>
      <c r="SVS165" s="225"/>
      <c r="SVT165" s="225"/>
      <c r="SVU165" s="225"/>
      <c r="SVV165" s="225"/>
      <c r="SVW165" s="225"/>
      <c r="SVX165" s="225"/>
      <c r="SVY165" s="225"/>
      <c r="SVZ165" s="225"/>
      <c r="SWA165" s="225"/>
      <c r="SWB165" s="225"/>
      <c r="SWC165" s="225"/>
      <c r="SWD165" s="225"/>
      <c r="SWE165" s="225"/>
      <c r="SWF165" s="225"/>
      <c r="SWG165" s="225"/>
      <c r="SWH165" s="225"/>
      <c r="SWI165" s="225"/>
      <c r="SWJ165" s="225"/>
      <c r="SWK165" s="225"/>
      <c r="SWL165" s="225"/>
      <c r="SWM165" s="225"/>
      <c r="SWN165" s="225"/>
      <c r="SWO165" s="225"/>
      <c r="SWP165" s="225"/>
      <c r="SWQ165" s="225"/>
      <c r="SWR165" s="225"/>
      <c r="SWS165" s="225"/>
      <c r="SWT165" s="225"/>
      <c r="SWU165" s="225"/>
      <c r="SWV165" s="225"/>
      <c r="SWW165" s="225"/>
      <c r="SWX165" s="225"/>
      <c r="SWY165" s="225"/>
      <c r="SWZ165" s="225"/>
      <c r="SXA165" s="225"/>
      <c r="SXB165" s="225"/>
      <c r="SXC165" s="225"/>
      <c r="SXD165" s="225"/>
      <c r="SXE165" s="225"/>
      <c r="SXF165" s="225"/>
      <c r="SXG165" s="225"/>
      <c r="SXH165" s="225"/>
      <c r="SXI165" s="225"/>
      <c r="SXJ165" s="225"/>
      <c r="SXK165" s="225"/>
      <c r="SXL165" s="225"/>
      <c r="SXM165" s="225"/>
      <c r="SXN165" s="225"/>
      <c r="SXO165" s="225"/>
      <c r="SXP165" s="225"/>
      <c r="SXQ165" s="225"/>
      <c r="SXR165" s="225"/>
      <c r="SXS165" s="225"/>
      <c r="SXT165" s="225"/>
      <c r="SXU165" s="225"/>
      <c r="SXV165" s="225"/>
      <c r="SXW165" s="225"/>
      <c r="SXX165" s="225"/>
      <c r="SXY165" s="225"/>
      <c r="SXZ165" s="225"/>
      <c r="SYA165" s="225"/>
      <c r="SYB165" s="225"/>
      <c r="SYC165" s="225"/>
      <c r="SYD165" s="225"/>
      <c r="SYE165" s="225"/>
      <c r="SYF165" s="225"/>
      <c r="SYG165" s="225"/>
      <c r="SYH165" s="225"/>
      <c r="SYI165" s="225"/>
      <c r="SYJ165" s="225"/>
      <c r="SYK165" s="225"/>
      <c r="SYL165" s="225"/>
      <c r="SYM165" s="225"/>
      <c r="SYN165" s="225"/>
      <c r="SYO165" s="225"/>
      <c r="SYP165" s="225"/>
      <c r="SYQ165" s="225"/>
      <c r="SYR165" s="225"/>
      <c r="SYS165" s="225"/>
      <c r="SYT165" s="225"/>
      <c r="SYU165" s="225"/>
      <c r="SYV165" s="225"/>
      <c r="SYW165" s="225"/>
      <c r="SYX165" s="225"/>
      <c r="SYY165" s="225"/>
      <c r="SYZ165" s="225"/>
      <c r="SZA165" s="225"/>
      <c r="SZB165" s="225"/>
      <c r="SZC165" s="225"/>
      <c r="SZD165" s="225"/>
      <c r="SZE165" s="225"/>
      <c r="SZF165" s="225"/>
      <c r="SZG165" s="225"/>
      <c r="SZH165" s="225"/>
      <c r="SZI165" s="225"/>
      <c r="SZJ165" s="225"/>
      <c r="SZK165" s="225"/>
      <c r="SZL165" s="225"/>
      <c r="SZM165" s="225"/>
      <c r="SZN165" s="225"/>
      <c r="SZO165" s="225"/>
      <c r="SZP165" s="225"/>
      <c r="SZQ165" s="225"/>
      <c r="SZR165" s="225"/>
      <c r="SZS165" s="225"/>
      <c r="SZT165" s="225"/>
      <c r="SZU165" s="225"/>
      <c r="SZV165" s="225"/>
      <c r="SZW165" s="225"/>
      <c r="SZX165" s="225"/>
      <c r="SZY165" s="225"/>
      <c r="SZZ165" s="225"/>
      <c r="TAA165" s="225"/>
      <c r="TAB165" s="225"/>
      <c r="TAC165" s="225"/>
      <c r="TAD165" s="225"/>
      <c r="TAE165" s="225"/>
      <c r="TAF165" s="225"/>
      <c r="TAG165" s="225"/>
      <c r="TAH165" s="225"/>
      <c r="TAI165" s="225"/>
      <c r="TAJ165" s="225"/>
      <c r="TAK165" s="225"/>
      <c r="TAL165" s="225"/>
      <c r="TAM165" s="225"/>
      <c r="TAN165" s="225"/>
      <c r="TAO165" s="225"/>
      <c r="TAP165" s="225"/>
      <c r="TAQ165" s="225"/>
      <c r="TAR165" s="225"/>
      <c r="TAS165" s="225"/>
      <c r="TAT165" s="225"/>
      <c r="TAU165" s="225"/>
      <c r="TAV165" s="225"/>
      <c r="TAW165" s="225"/>
      <c r="TAX165" s="225"/>
      <c r="TAY165" s="225"/>
      <c r="TAZ165" s="225"/>
      <c r="TBA165" s="225"/>
      <c r="TBB165" s="225"/>
      <c r="TBC165" s="225"/>
      <c r="TBD165" s="225"/>
      <c r="TBE165" s="225"/>
      <c r="TBF165" s="225"/>
      <c r="TBG165" s="225"/>
      <c r="TBH165" s="225"/>
      <c r="TBI165" s="225"/>
      <c r="TBJ165" s="225"/>
      <c r="TBK165" s="225"/>
      <c r="TBL165" s="225"/>
      <c r="TBM165" s="225"/>
      <c r="TBN165" s="225"/>
      <c r="TBO165" s="225"/>
      <c r="TBP165" s="225"/>
      <c r="TBQ165" s="225"/>
      <c r="TBR165" s="225"/>
      <c r="TBS165" s="225"/>
      <c r="TBT165" s="225"/>
      <c r="TBU165" s="225"/>
      <c r="TBV165" s="225"/>
      <c r="TBW165" s="225"/>
      <c r="TBX165" s="225"/>
      <c r="TBY165" s="225"/>
      <c r="TBZ165" s="225"/>
      <c r="TCA165" s="225"/>
      <c r="TCB165" s="225"/>
      <c r="TCC165" s="225"/>
      <c r="TCD165" s="225"/>
      <c r="TCE165" s="225"/>
      <c r="TCF165" s="225"/>
      <c r="TCG165" s="225"/>
      <c r="TCH165" s="225"/>
      <c r="TCI165" s="225"/>
      <c r="TCJ165" s="225"/>
      <c r="TCK165" s="225"/>
      <c r="TCL165" s="225"/>
      <c r="TCM165" s="225"/>
      <c r="TCN165" s="225"/>
      <c r="TCO165" s="225"/>
      <c r="TCP165" s="225"/>
      <c r="TCQ165" s="225"/>
      <c r="TCR165" s="225"/>
      <c r="TCS165" s="225"/>
      <c r="TCT165" s="225"/>
      <c r="TCU165" s="225"/>
      <c r="TCV165" s="225"/>
      <c r="TCW165" s="225"/>
      <c r="TCX165" s="225"/>
      <c r="TCY165" s="225"/>
      <c r="TCZ165" s="225"/>
      <c r="TDA165" s="225"/>
      <c r="TDB165" s="225"/>
      <c r="TDC165" s="225"/>
      <c r="TDD165" s="225"/>
      <c r="TDE165" s="225"/>
      <c r="TDF165" s="225"/>
      <c r="TDG165" s="225"/>
      <c r="TDH165" s="225"/>
      <c r="TDI165" s="225"/>
      <c r="TDJ165" s="225"/>
      <c r="TDK165" s="225"/>
      <c r="TDL165" s="225"/>
      <c r="TDM165" s="225"/>
      <c r="TDN165" s="225"/>
      <c r="TDO165" s="225"/>
      <c r="TDP165" s="225"/>
      <c r="TDQ165" s="225"/>
      <c r="TDR165" s="225"/>
      <c r="TDS165" s="225"/>
      <c r="TDT165" s="225"/>
      <c r="TDU165" s="225"/>
      <c r="TDV165" s="225"/>
      <c r="TDW165" s="225"/>
      <c r="TDX165" s="225"/>
      <c r="TDY165" s="225"/>
      <c r="TDZ165" s="225"/>
      <c r="TEA165" s="225"/>
      <c r="TEB165" s="225"/>
      <c r="TEC165" s="225"/>
      <c r="TED165" s="225"/>
      <c r="TEE165" s="225"/>
      <c r="TEF165" s="225"/>
      <c r="TEG165" s="225"/>
      <c r="TEH165" s="225"/>
      <c r="TEI165" s="225"/>
      <c r="TEJ165" s="225"/>
      <c r="TEK165" s="225"/>
      <c r="TEL165" s="225"/>
      <c r="TEM165" s="225"/>
      <c r="TEN165" s="225"/>
      <c r="TEO165" s="225"/>
      <c r="TEP165" s="225"/>
      <c r="TEQ165" s="225"/>
      <c r="TER165" s="225"/>
      <c r="TES165" s="225"/>
      <c r="TET165" s="225"/>
      <c r="TEU165" s="225"/>
      <c r="TEV165" s="225"/>
      <c r="TEW165" s="225"/>
      <c r="TEX165" s="225"/>
      <c r="TEY165" s="225"/>
      <c r="TEZ165" s="225"/>
      <c r="TFA165" s="225"/>
      <c r="TFB165" s="225"/>
      <c r="TFC165" s="225"/>
      <c r="TFD165" s="225"/>
      <c r="TFE165" s="225"/>
      <c r="TFF165" s="225"/>
      <c r="TFG165" s="225"/>
      <c r="TFH165" s="225"/>
      <c r="TFI165" s="225"/>
      <c r="TFJ165" s="225"/>
      <c r="TFK165" s="225"/>
      <c r="TFL165" s="225"/>
      <c r="TFM165" s="225"/>
      <c r="TFN165" s="225"/>
      <c r="TFO165" s="225"/>
      <c r="TFP165" s="225"/>
      <c r="TFQ165" s="225"/>
      <c r="TFR165" s="225"/>
      <c r="TFS165" s="225"/>
      <c r="TFT165" s="225"/>
      <c r="TFU165" s="225"/>
      <c r="TFV165" s="225"/>
      <c r="TFW165" s="225"/>
      <c r="TFX165" s="225"/>
      <c r="TFY165" s="225"/>
      <c r="TFZ165" s="225"/>
      <c r="TGA165" s="225"/>
      <c r="TGB165" s="225"/>
      <c r="TGC165" s="225"/>
      <c r="TGD165" s="225"/>
      <c r="TGE165" s="225"/>
      <c r="TGF165" s="225"/>
      <c r="TGG165" s="225"/>
      <c r="TGH165" s="225"/>
      <c r="TGI165" s="225"/>
      <c r="TGJ165" s="225"/>
      <c r="TGK165" s="225"/>
      <c r="TGL165" s="225"/>
      <c r="TGM165" s="225"/>
      <c r="TGN165" s="225"/>
      <c r="TGO165" s="225"/>
      <c r="TGP165" s="225"/>
      <c r="TGQ165" s="225"/>
      <c r="TGR165" s="225"/>
      <c r="TGS165" s="225"/>
      <c r="TGT165" s="225"/>
      <c r="TGU165" s="225"/>
      <c r="TGV165" s="225"/>
      <c r="TGW165" s="225"/>
      <c r="TGX165" s="225"/>
      <c r="TGY165" s="225"/>
      <c r="TGZ165" s="225"/>
      <c r="THA165" s="225"/>
      <c r="THB165" s="225"/>
      <c r="THC165" s="225"/>
      <c r="THD165" s="225"/>
      <c r="THE165" s="225"/>
      <c r="THF165" s="225"/>
      <c r="THG165" s="225"/>
      <c r="THH165" s="225"/>
      <c r="THI165" s="225"/>
      <c r="THJ165" s="225"/>
      <c r="THK165" s="225"/>
      <c r="THL165" s="225"/>
      <c r="THM165" s="225"/>
      <c r="THN165" s="225"/>
      <c r="THO165" s="225"/>
      <c r="THP165" s="225"/>
      <c r="THQ165" s="225"/>
      <c r="THR165" s="225"/>
      <c r="THS165" s="225"/>
      <c r="THT165" s="225"/>
      <c r="THU165" s="225"/>
      <c r="THV165" s="225"/>
      <c r="THW165" s="225"/>
      <c r="THX165" s="225"/>
      <c r="THY165" s="225"/>
      <c r="THZ165" s="225"/>
      <c r="TIA165" s="225"/>
      <c r="TIB165" s="225"/>
      <c r="TIC165" s="225"/>
      <c r="TID165" s="225"/>
      <c r="TIE165" s="225"/>
      <c r="TIF165" s="225"/>
      <c r="TIG165" s="225"/>
      <c r="TIH165" s="225"/>
      <c r="TII165" s="225"/>
      <c r="TIJ165" s="225"/>
      <c r="TIK165" s="225"/>
      <c r="TIL165" s="225"/>
      <c r="TIM165" s="225"/>
      <c r="TIN165" s="225"/>
      <c r="TIO165" s="225"/>
      <c r="TIP165" s="225"/>
      <c r="TIQ165" s="225"/>
      <c r="TIR165" s="225"/>
      <c r="TIS165" s="225"/>
      <c r="TIT165" s="225"/>
      <c r="TIU165" s="225"/>
      <c r="TIV165" s="225"/>
      <c r="TIW165" s="225"/>
      <c r="TIX165" s="225"/>
      <c r="TIY165" s="225"/>
      <c r="TIZ165" s="225"/>
      <c r="TJA165" s="225"/>
      <c r="TJB165" s="225"/>
      <c r="TJC165" s="225"/>
      <c r="TJD165" s="225"/>
      <c r="TJE165" s="225"/>
      <c r="TJF165" s="225"/>
      <c r="TJG165" s="225"/>
      <c r="TJH165" s="225"/>
      <c r="TJI165" s="225"/>
      <c r="TJJ165" s="225"/>
      <c r="TJK165" s="225"/>
      <c r="TJL165" s="225"/>
      <c r="TJM165" s="225"/>
      <c r="TJN165" s="225"/>
      <c r="TJO165" s="225"/>
      <c r="TJP165" s="225"/>
      <c r="TJQ165" s="225"/>
      <c r="TJR165" s="225"/>
      <c r="TJS165" s="225"/>
      <c r="TJT165" s="225"/>
      <c r="TJU165" s="225"/>
      <c r="TJV165" s="225"/>
      <c r="TJW165" s="225"/>
      <c r="TJX165" s="225"/>
      <c r="TJY165" s="225"/>
      <c r="TJZ165" s="225"/>
      <c r="TKA165" s="225"/>
      <c r="TKB165" s="225"/>
      <c r="TKC165" s="225"/>
      <c r="TKD165" s="225"/>
      <c r="TKE165" s="225"/>
      <c r="TKF165" s="225"/>
      <c r="TKG165" s="225"/>
      <c r="TKH165" s="225"/>
      <c r="TKI165" s="225"/>
      <c r="TKJ165" s="225"/>
      <c r="TKK165" s="225"/>
      <c r="TKL165" s="225"/>
      <c r="TKM165" s="225"/>
      <c r="TKN165" s="225"/>
      <c r="TKO165" s="225"/>
      <c r="TKP165" s="225"/>
      <c r="TKQ165" s="225"/>
      <c r="TKR165" s="225"/>
      <c r="TKS165" s="225"/>
      <c r="TKT165" s="225"/>
      <c r="TKU165" s="225"/>
      <c r="TKV165" s="225"/>
      <c r="TKW165" s="225"/>
      <c r="TKX165" s="225"/>
      <c r="TKY165" s="225"/>
      <c r="TKZ165" s="225"/>
      <c r="TLA165" s="225"/>
      <c r="TLB165" s="225"/>
      <c r="TLC165" s="225"/>
      <c r="TLD165" s="225"/>
      <c r="TLE165" s="225"/>
      <c r="TLF165" s="225"/>
      <c r="TLG165" s="225"/>
      <c r="TLH165" s="225"/>
      <c r="TLI165" s="225"/>
      <c r="TLJ165" s="225"/>
      <c r="TLK165" s="225"/>
      <c r="TLL165" s="225"/>
      <c r="TLM165" s="225"/>
      <c r="TLN165" s="225"/>
      <c r="TLO165" s="225"/>
      <c r="TLP165" s="225"/>
      <c r="TLQ165" s="225"/>
      <c r="TLR165" s="225"/>
      <c r="TLS165" s="225"/>
      <c r="TLT165" s="225"/>
      <c r="TLU165" s="225"/>
      <c r="TLV165" s="225"/>
      <c r="TLW165" s="225"/>
      <c r="TLX165" s="225"/>
      <c r="TLY165" s="225"/>
      <c r="TLZ165" s="225"/>
      <c r="TMA165" s="225"/>
      <c r="TMB165" s="225"/>
      <c r="TMC165" s="225"/>
      <c r="TMD165" s="225"/>
      <c r="TME165" s="225"/>
      <c r="TMF165" s="225"/>
      <c r="TMG165" s="225"/>
      <c r="TMH165" s="225"/>
      <c r="TMI165" s="225"/>
      <c r="TMJ165" s="225"/>
      <c r="TMK165" s="225"/>
      <c r="TML165" s="225"/>
      <c r="TMM165" s="225"/>
      <c r="TMN165" s="225"/>
      <c r="TMO165" s="225"/>
      <c r="TMP165" s="225"/>
      <c r="TMQ165" s="225"/>
      <c r="TMR165" s="225"/>
      <c r="TMS165" s="225"/>
      <c r="TMT165" s="225"/>
      <c r="TMU165" s="225"/>
      <c r="TMV165" s="225"/>
      <c r="TMW165" s="225"/>
      <c r="TMX165" s="225"/>
      <c r="TMY165" s="225"/>
      <c r="TMZ165" s="225"/>
      <c r="TNA165" s="225"/>
      <c r="TNB165" s="225"/>
      <c r="TNC165" s="225"/>
      <c r="TND165" s="225"/>
      <c r="TNE165" s="225"/>
      <c r="TNF165" s="225"/>
      <c r="TNG165" s="225"/>
      <c r="TNH165" s="225"/>
      <c r="TNI165" s="225"/>
      <c r="TNJ165" s="225"/>
      <c r="TNK165" s="225"/>
      <c r="TNL165" s="225"/>
      <c r="TNM165" s="225"/>
      <c r="TNN165" s="225"/>
      <c r="TNO165" s="225"/>
      <c r="TNP165" s="225"/>
      <c r="TNQ165" s="225"/>
      <c r="TNR165" s="225"/>
      <c r="TNS165" s="225"/>
      <c r="TNT165" s="225"/>
      <c r="TNU165" s="225"/>
      <c r="TNV165" s="225"/>
      <c r="TNW165" s="225"/>
      <c r="TNX165" s="225"/>
      <c r="TNY165" s="225"/>
      <c r="TNZ165" s="225"/>
      <c r="TOA165" s="225"/>
      <c r="TOB165" s="225"/>
      <c r="TOC165" s="225"/>
      <c r="TOD165" s="225"/>
      <c r="TOE165" s="225"/>
      <c r="TOF165" s="225"/>
      <c r="TOG165" s="225"/>
      <c r="TOH165" s="225"/>
      <c r="TOI165" s="225"/>
      <c r="TOJ165" s="225"/>
      <c r="TOK165" s="225"/>
      <c r="TOL165" s="225"/>
      <c r="TOM165" s="225"/>
      <c r="TON165" s="225"/>
      <c r="TOO165" s="225"/>
      <c r="TOP165" s="225"/>
      <c r="TOQ165" s="225"/>
      <c r="TOR165" s="225"/>
      <c r="TOS165" s="225"/>
      <c r="TOT165" s="225"/>
      <c r="TOU165" s="225"/>
      <c r="TOV165" s="225"/>
      <c r="TOW165" s="225"/>
      <c r="TOX165" s="225"/>
      <c r="TOY165" s="225"/>
      <c r="TOZ165" s="225"/>
      <c r="TPA165" s="225"/>
      <c r="TPB165" s="225"/>
      <c r="TPC165" s="225"/>
      <c r="TPD165" s="225"/>
      <c r="TPE165" s="225"/>
      <c r="TPF165" s="225"/>
      <c r="TPG165" s="225"/>
      <c r="TPH165" s="225"/>
      <c r="TPI165" s="225"/>
      <c r="TPJ165" s="225"/>
      <c r="TPK165" s="225"/>
      <c r="TPL165" s="225"/>
      <c r="TPM165" s="225"/>
      <c r="TPN165" s="225"/>
      <c r="TPO165" s="225"/>
      <c r="TPP165" s="225"/>
      <c r="TPQ165" s="225"/>
      <c r="TPR165" s="225"/>
      <c r="TPS165" s="225"/>
      <c r="TPT165" s="225"/>
      <c r="TPU165" s="225"/>
      <c r="TPV165" s="225"/>
      <c r="TPW165" s="225"/>
      <c r="TPX165" s="225"/>
      <c r="TPY165" s="225"/>
      <c r="TPZ165" s="225"/>
      <c r="TQA165" s="225"/>
      <c r="TQB165" s="225"/>
      <c r="TQC165" s="225"/>
      <c r="TQD165" s="225"/>
      <c r="TQE165" s="225"/>
      <c r="TQF165" s="225"/>
      <c r="TQG165" s="225"/>
      <c r="TQH165" s="225"/>
      <c r="TQI165" s="225"/>
      <c r="TQJ165" s="225"/>
      <c r="TQK165" s="225"/>
      <c r="TQL165" s="225"/>
      <c r="TQM165" s="225"/>
      <c r="TQN165" s="225"/>
      <c r="TQO165" s="225"/>
      <c r="TQP165" s="225"/>
      <c r="TQQ165" s="225"/>
      <c r="TQR165" s="225"/>
      <c r="TQS165" s="225"/>
      <c r="TQT165" s="225"/>
      <c r="TQU165" s="225"/>
      <c r="TQV165" s="225"/>
      <c r="TQW165" s="225"/>
      <c r="TQX165" s="225"/>
      <c r="TQY165" s="225"/>
      <c r="TQZ165" s="225"/>
      <c r="TRA165" s="225"/>
      <c r="TRB165" s="225"/>
      <c r="TRC165" s="225"/>
      <c r="TRD165" s="225"/>
      <c r="TRE165" s="225"/>
      <c r="TRF165" s="225"/>
      <c r="TRG165" s="225"/>
      <c r="TRH165" s="225"/>
      <c r="TRI165" s="225"/>
      <c r="TRJ165" s="225"/>
      <c r="TRK165" s="225"/>
      <c r="TRL165" s="225"/>
      <c r="TRM165" s="225"/>
      <c r="TRN165" s="225"/>
      <c r="TRO165" s="225"/>
      <c r="TRP165" s="225"/>
      <c r="TRQ165" s="225"/>
      <c r="TRR165" s="225"/>
      <c r="TRS165" s="225"/>
      <c r="TRT165" s="225"/>
      <c r="TRU165" s="225"/>
      <c r="TRV165" s="225"/>
      <c r="TRW165" s="225"/>
      <c r="TRX165" s="225"/>
      <c r="TRY165" s="225"/>
      <c r="TRZ165" s="225"/>
      <c r="TSA165" s="225"/>
      <c r="TSB165" s="225"/>
      <c r="TSC165" s="225"/>
      <c r="TSD165" s="225"/>
      <c r="TSE165" s="225"/>
      <c r="TSF165" s="225"/>
      <c r="TSG165" s="225"/>
      <c r="TSH165" s="225"/>
      <c r="TSI165" s="225"/>
      <c r="TSJ165" s="225"/>
      <c r="TSK165" s="225"/>
      <c r="TSL165" s="225"/>
      <c r="TSM165" s="225"/>
      <c r="TSN165" s="225"/>
      <c r="TSO165" s="225"/>
      <c r="TSP165" s="225"/>
      <c r="TSQ165" s="225"/>
      <c r="TSR165" s="225"/>
      <c r="TSS165" s="225"/>
      <c r="TST165" s="225"/>
      <c r="TSU165" s="225"/>
      <c r="TSV165" s="225"/>
      <c r="TSW165" s="225"/>
      <c r="TSX165" s="225"/>
      <c r="TSY165" s="225"/>
      <c r="TSZ165" s="225"/>
      <c r="TTA165" s="225"/>
      <c r="TTB165" s="225"/>
      <c r="TTC165" s="225"/>
      <c r="TTD165" s="225"/>
      <c r="TTE165" s="225"/>
      <c r="TTF165" s="225"/>
      <c r="TTG165" s="225"/>
      <c r="TTH165" s="225"/>
      <c r="TTI165" s="225"/>
      <c r="TTJ165" s="225"/>
      <c r="TTK165" s="225"/>
      <c r="TTL165" s="225"/>
      <c r="TTM165" s="225"/>
      <c r="TTN165" s="225"/>
      <c r="TTO165" s="225"/>
      <c r="TTP165" s="225"/>
      <c r="TTQ165" s="225"/>
      <c r="TTR165" s="225"/>
      <c r="TTS165" s="225"/>
      <c r="TTT165" s="225"/>
      <c r="TTU165" s="225"/>
      <c r="TTV165" s="225"/>
      <c r="TTW165" s="225"/>
      <c r="TTX165" s="225"/>
      <c r="TTY165" s="225"/>
      <c r="TTZ165" s="225"/>
      <c r="TUA165" s="225"/>
      <c r="TUB165" s="225"/>
      <c r="TUC165" s="225"/>
      <c r="TUD165" s="225"/>
      <c r="TUE165" s="225"/>
      <c r="TUF165" s="225"/>
      <c r="TUG165" s="225"/>
      <c r="TUH165" s="225"/>
      <c r="TUI165" s="225"/>
      <c r="TUJ165" s="225"/>
      <c r="TUK165" s="225"/>
      <c r="TUL165" s="225"/>
      <c r="TUM165" s="225"/>
      <c r="TUN165" s="225"/>
      <c r="TUO165" s="225"/>
      <c r="TUP165" s="225"/>
      <c r="TUQ165" s="225"/>
      <c r="TUR165" s="225"/>
      <c r="TUS165" s="225"/>
      <c r="TUT165" s="225"/>
      <c r="TUU165" s="225"/>
      <c r="TUV165" s="225"/>
      <c r="TUW165" s="225"/>
      <c r="TUX165" s="225"/>
      <c r="TUY165" s="225"/>
      <c r="TUZ165" s="225"/>
      <c r="TVA165" s="225"/>
      <c r="TVB165" s="225"/>
      <c r="TVC165" s="225"/>
      <c r="TVD165" s="225"/>
      <c r="TVE165" s="225"/>
      <c r="TVF165" s="225"/>
      <c r="TVG165" s="225"/>
      <c r="TVH165" s="225"/>
      <c r="TVI165" s="225"/>
      <c r="TVJ165" s="225"/>
      <c r="TVK165" s="225"/>
      <c r="TVL165" s="225"/>
      <c r="TVM165" s="225"/>
      <c r="TVN165" s="225"/>
      <c r="TVO165" s="225"/>
      <c r="TVP165" s="225"/>
      <c r="TVQ165" s="225"/>
      <c r="TVR165" s="225"/>
      <c r="TVS165" s="225"/>
      <c r="TVT165" s="225"/>
      <c r="TVU165" s="225"/>
      <c r="TVV165" s="225"/>
      <c r="TVW165" s="225"/>
      <c r="TVX165" s="225"/>
      <c r="TVY165" s="225"/>
      <c r="TVZ165" s="225"/>
      <c r="TWA165" s="225"/>
      <c r="TWB165" s="225"/>
      <c r="TWC165" s="225"/>
      <c r="TWD165" s="225"/>
      <c r="TWE165" s="225"/>
      <c r="TWF165" s="225"/>
      <c r="TWG165" s="225"/>
      <c r="TWH165" s="225"/>
      <c r="TWI165" s="225"/>
      <c r="TWJ165" s="225"/>
      <c r="TWK165" s="225"/>
      <c r="TWL165" s="225"/>
      <c r="TWM165" s="225"/>
      <c r="TWN165" s="225"/>
      <c r="TWO165" s="225"/>
      <c r="TWP165" s="225"/>
      <c r="TWQ165" s="225"/>
      <c r="TWR165" s="225"/>
      <c r="TWS165" s="225"/>
      <c r="TWT165" s="225"/>
      <c r="TWU165" s="225"/>
      <c r="TWV165" s="225"/>
      <c r="TWW165" s="225"/>
      <c r="TWX165" s="225"/>
      <c r="TWY165" s="225"/>
      <c r="TWZ165" s="225"/>
      <c r="TXA165" s="225"/>
      <c r="TXB165" s="225"/>
      <c r="TXC165" s="225"/>
      <c r="TXD165" s="225"/>
      <c r="TXE165" s="225"/>
      <c r="TXF165" s="225"/>
      <c r="TXG165" s="225"/>
      <c r="TXH165" s="225"/>
      <c r="TXI165" s="225"/>
      <c r="TXJ165" s="225"/>
      <c r="TXK165" s="225"/>
      <c r="TXL165" s="225"/>
      <c r="TXM165" s="225"/>
      <c r="TXN165" s="225"/>
      <c r="TXO165" s="225"/>
      <c r="TXP165" s="225"/>
      <c r="TXQ165" s="225"/>
      <c r="TXR165" s="225"/>
      <c r="TXS165" s="225"/>
      <c r="TXT165" s="225"/>
      <c r="TXU165" s="225"/>
      <c r="TXV165" s="225"/>
      <c r="TXW165" s="225"/>
      <c r="TXX165" s="225"/>
      <c r="TXY165" s="225"/>
      <c r="TXZ165" s="225"/>
      <c r="TYA165" s="225"/>
      <c r="TYB165" s="225"/>
      <c r="TYC165" s="225"/>
      <c r="TYD165" s="225"/>
      <c r="TYE165" s="225"/>
      <c r="TYF165" s="225"/>
      <c r="TYG165" s="225"/>
      <c r="TYH165" s="225"/>
      <c r="TYI165" s="225"/>
      <c r="TYJ165" s="225"/>
      <c r="TYK165" s="225"/>
      <c r="TYL165" s="225"/>
      <c r="TYM165" s="225"/>
      <c r="TYN165" s="225"/>
      <c r="TYO165" s="225"/>
      <c r="TYP165" s="225"/>
      <c r="TYQ165" s="225"/>
      <c r="TYR165" s="225"/>
      <c r="TYS165" s="225"/>
      <c r="TYT165" s="225"/>
      <c r="TYU165" s="225"/>
      <c r="TYV165" s="225"/>
      <c r="TYW165" s="225"/>
      <c r="TYX165" s="225"/>
      <c r="TYY165" s="225"/>
      <c r="TYZ165" s="225"/>
      <c r="TZA165" s="225"/>
      <c r="TZB165" s="225"/>
      <c r="TZC165" s="225"/>
      <c r="TZD165" s="225"/>
      <c r="TZE165" s="225"/>
      <c r="TZF165" s="225"/>
      <c r="TZG165" s="225"/>
      <c r="TZH165" s="225"/>
      <c r="TZI165" s="225"/>
      <c r="TZJ165" s="225"/>
      <c r="TZK165" s="225"/>
      <c r="TZL165" s="225"/>
      <c r="TZM165" s="225"/>
      <c r="TZN165" s="225"/>
      <c r="TZO165" s="225"/>
      <c r="TZP165" s="225"/>
      <c r="TZQ165" s="225"/>
      <c r="TZR165" s="225"/>
      <c r="TZS165" s="225"/>
      <c r="TZT165" s="225"/>
      <c r="TZU165" s="225"/>
      <c r="TZV165" s="225"/>
      <c r="TZW165" s="225"/>
      <c r="TZX165" s="225"/>
      <c r="TZY165" s="225"/>
      <c r="TZZ165" s="225"/>
      <c r="UAA165" s="225"/>
      <c r="UAB165" s="225"/>
      <c r="UAC165" s="225"/>
      <c r="UAD165" s="225"/>
      <c r="UAE165" s="225"/>
      <c r="UAF165" s="225"/>
      <c r="UAG165" s="225"/>
      <c r="UAH165" s="225"/>
      <c r="UAI165" s="225"/>
      <c r="UAJ165" s="225"/>
      <c r="UAK165" s="225"/>
      <c r="UAL165" s="225"/>
      <c r="UAM165" s="225"/>
      <c r="UAN165" s="225"/>
      <c r="UAO165" s="225"/>
      <c r="UAP165" s="225"/>
      <c r="UAQ165" s="225"/>
      <c r="UAR165" s="225"/>
      <c r="UAS165" s="225"/>
      <c r="UAT165" s="225"/>
      <c r="UAU165" s="225"/>
      <c r="UAV165" s="225"/>
      <c r="UAW165" s="225"/>
      <c r="UAX165" s="225"/>
      <c r="UAY165" s="225"/>
      <c r="UAZ165" s="225"/>
      <c r="UBA165" s="225"/>
      <c r="UBB165" s="225"/>
      <c r="UBC165" s="225"/>
      <c r="UBD165" s="225"/>
      <c r="UBE165" s="225"/>
      <c r="UBF165" s="225"/>
      <c r="UBG165" s="225"/>
      <c r="UBH165" s="225"/>
      <c r="UBI165" s="225"/>
      <c r="UBJ165" s="225"/>
      <c r="UBK165" s="225"/>
      <c r="UBL165" s="225"/>
      <c r="UBM165" s="225"/>
      <c r="UBN165" s="225"/>
      <c r="UBO165" s="225"/>
      <c r="UBP165" s="225"/>
      <c r="UBQ165" s="225"/>
      <c r="UBR165" s="225"/>
      <c r="UBS165" s="225"/>
      <c r="UBT165" s="225"/>
      <c r="UBU165" s="225"/>
      <c r="UBV165" s="225"/>
      <c r="UBW165" s="225"/>
      <c r="UBX165" s="225"/>
      <c r="UBY165" s="225"/>
      <c r="UBZ165" s="225"/>
      <c r="UCA165" s="225"/>
      <c r="UCB165" s="225"/>
      <c r="UCC165" s="225"/>
      <c r="UCD165" s="225"/>
      <c r="UCE165" s="225"/>
      <c r="UCF165" s="225"/>
      <c r="UCG165" s="225"/>
      <c r="UCH165" s="225"/>
      <c r="UCI165" s="225"/>
      <c r="UCJ165" s="225"/>
      <c r="UCK165" s="225"/>
      <c r="UCL165" s="225"/>
      <c r="UCM165" s="225"/>
      <c r="UCN165" s="225"/>
      <c r="UCO165" s="225"/>
      <c r="UCP165" s="225"/>
      <c r="UCQ165" s="225"/>
      <c r="UCR165" s="225"/>
      <c r="UCS165" s="225"/>
      <c r="UCT165" s="225"/>
      <c r="UCU165" s="225"/>
      <c r="UCV165" s="225"/>
      <c r="UCW165" s="225"/>
      <c r="UCX165" s="225"/>
      <c r="UCY165" s="225"/>
      <c r="UCZ165" s="225"/>
      <c r="UDA165" s="225"/>
      <c r="UDB165" s="225"/>
      <c r="UDC165" s="225"/>
      <c r="UDD165" s="225"/>
      <c r="UDE165" s="225"/>
      <c r="UDF165" s="225"/>
      <c r="UDG165" s="225"/>
      <c r="UDH165" s="225"/>
      <c r="UDI165" s="225"/>
      <c r="UDJ165" s="225"/>
      <c r="UDK165" s="225"/>
      <c r="UDL165" s="225"/>
      <c r="UDM165" s="225"/>
      <c r="UDN165" s="225"/>
      <c r="UDO165" s="225"/>
      <c r="UDP165" s="225"/>
      <c r="UDQ165" s="225"/>
      <c r="UDR165" s="225"/>
      <c r="UDS165" s="225"/>
      <c r="UDT165" s="225"/>
      <c r="UDU165" s="225"/>
      <c r="UDV165" s="225"/>
      <c r="UDW165" s="225"/>
      <c r="UDX165" s="225"/>
      <c r="UDY165" s="225"/>
      <c r="UDZ165" s="225"/>
      <c r="UEA165" s="225"/>
      <c r="UEB165" s="225"/>
      <c r="UEC165" s="225"/>
      <c r="UED165" s="225"/>
      <c r="UEE165" s="225"/>
      <c r="UEF165" s="225"/>
      <c r="UEG165" s="225"/>
      <c r="UEH165" s="225"/>
      <c r="UEI165" s="225"/>
      <c r="UEJ165" s="225"/>
      <c r="UEK165" s="225"/>
      <c r="UEL165" s="225"/>
      <c r="UEM165" s="225"/>
      <c r="UEN165" s="225"/>
      <c r="UEO165" s="225"/>
      <c r="UEP165" s="225"/>
      <c r="UEQ165" s="225"/>
      <c r="UER165" s="225"/>
      <c r="UES165" s="225"/>
      <c r="UET165" s="225"/>
      <c r="UEU165" s="225"/>
      <c r="UEV165" s="225"/>
      <c r="UEW165" s="225"/>
      <c r="UEX165" s="225"/>
      <c r="UEY165" s="225"/>
      <c r="UEZ165" s="225"/>
      <c r="UFA165" s="225"/>
      <c r="UFB165" s="225"/>
      <c r="UFC165" s="225"/>
      <c r="UFD165" s="225"/>
      <c r="UFE165" s="225"/>
      <c r="UFF165" s="225"/>
      <c r="UFG165" s="225"/>
      <c r="UFH165" s="225"/>
      <c r="UFI165" s="225"/>
      <c r="UFJ165" s="225"/>
      <c r="UFK165" s="225"/>
      <c r="UFL165" s="225"/>
      <c r="UFM165" s="225"/>
      <c r="UFN165" s="225"/>
      <c r="UFO165" s="225"/>
      <c r="UFP165" s="225"/>
      <c r="UFQ165" s="225"/>
      <c r="UFR165" s="225"/>
      <c r="UFS165" s="225"/>
      <c r="UFT165" s="225"/>
      <c r="UFU165" s="225"/>
      <c r="UFV165" s="225"/>
      <c r="UFW165" s="225"/>
      <c r="UFX165" s="225"/>
      <c r="UFY165" s="225"/>
      <c r="UFZ165" s="225"/>
      <c r="UGA165" s="225"/>
      <c r="UGB165" s="225"/>
      <c r="UGC165" s="225"/>
      <c r="UGD165" s="225"/>
      <c r="UGE165" s="225"/>
      <c r="UGF165" s="225"/>
      <c r="UGG165" s="225"/>
      <c r="UGH165" s="225"/>
      <c r="UGI165" s="225"/>
      <c r="UGJ165" s="225"/>
      <c r="UGK165" s="225"/>
      <c r="UGL165" s="225"/>
      <c r="UGM165" s="225"/>
      <c r="UGN165" s="225"/>
      <c r="UGO165" s="225"/>
      <c r="UGP165" s="225"/>
      <c r="UGQ165" s="225"/>
      <c r="UGR165" s="225"/>
      <c r="UGS165" s="225"/>
      <c r="UGT165" s="225"/>
      <c r="UGU165" s="225"/>
      <c r="UGV165" s="225"/>
      <c r="UGW165" s="225"/>
      <c r="UGX165" s="225"/>
      <c r="UGY165" s="225"/>
      <c r="UGZ165" s="225"/>
      <c r="UHA165" s="225"/>
      <c r="UHB165" s="225"/>
      <c r="UHC165" s="225"/>
      <c r="UHD165" s="225"/>
      <c r="UHE165" s="225"/>
      <c r="UHF165" s="225"/>
      <c r="UHG165" s="225"/>
      <c r="UHH165" s="225"/>
      <c r="UHI165" s="225"/>
      <c r="UHJ165" s="225"/>
      <c r="UHK165" s="225"/>
      <c r="UHL165" s="225"/>
      <c r="UHM165" s="225"/>
      <c r="UHN165" s="225"/>
      <c r="UHO165" s="225"/>
      <c r="UHP165" s="225"/>
      <c r="UHQ165" s="225"/>
      <c r="UHR165" s="225"/>
      <c r="UHS165" s="225"/>
      <c r="UHT165" s="225"/>
      <c r="UHU165" s="225"/>
      <c r="UHV165" s="225"/>
      <c r="UHW165" s="225"/>
      <c r="UHX165" s="225"/>
      <c r="UHY165" s="225"/>
      <c r="UHZ165" s="225"/>
      <c r="UIA165" s="225"/>
      <c r="UIB165" s="225"/>
      <c r="UIC165" s="225"/>
      <c r="UID165" s="225"/>
      <c r="UIE165" s="225"/>
      <c r="UIF165" s="225"/>
      <c r="UIG165" s="225"/>
      <c r="UIH165" s="225"/>
      <c r="UII165" s="225"/>
      <c r="UIJ165" s="225"/>
      <c r="UIK165" s="225"/>
      <c r="UIL165" s="225"/>
      <c r="UIM165" s="225"/>
      <c r="UIN165" s="225"/>
      <c r="UIO165" s="225"/>
      <c r="UIP165" s="225"/>
      <c r="UIQ165" s="225"/>
      <c r="UIR165" s="225"/>
      <c r="UIS165" s="225"/>
      <c r="UIT165" s="225"/>
      <c r="UIU165" s="225"/>
      <c r="UIV165" s="225"/>
      <c r="UIW165" s="225"/>
      <c r="UIX165" s="225"/>
      <c r="UIY165" s="225"/>
      <c r="UIZ165" s="225"/>
      <c r="UJA165" s="225"/>
      <c r="UJB165" s="225"/>
      <c r="UJC165" s="225"/>
      <c r="UJD165" s="225"/>
      <c r="UJE165" s="225"/>
      <c r="UJF165" s="225"/>
      <c r="UJG165" s="225"/>
      <c r="UJH165" s="225"/>
      <c r="UJI165" s="225"/>
      <c r="UJJ165" s="225"/>
      <c r="UJK165" s="225"/>
      <c r="UJL165" s="225"/>
      <c r="UJM165" s="225"/>
      <c r="UJN165" s="225"/>
      <c r="UJO165" s="225"/>
      <c r="UJP165" s="225"/>
      <c r="UJQ165" s="225"/>
      <c r="UJR165" s="225"/>
      <c r="UJS165" s="225"/>
      <c r="UJT165" s="225"/>
      <c r="UJU165" s="225"/>
      <c r="UJV165" s="225"/>
      <c r="UJW165" s="225"/>
      <c r="UJX165" s="225"/>
      <c r="UJY165" s="225"/>
      <c r="UJZ165" s="225"/>
      <c r="UKA165" s="225"/>
      <c r="UKB165" s="225"/>
      <c r="UKC165" s="225"/>
      <c r="UKD165" s="225"/>
      <c r="UKE165" s="225"/>
      <c r="UKF165" s="225"/>
      <c r="UKG165" s="225"/>
      <c r="UKH165" s="225"/>
      <c r="UKI165" s="225"/>
      <c r="UKJ165" s="225"/>
      <c r="UKK165" s="225"/>
      <c r="UKL165" s="225"/>
      <c r="UKM165" s="225"/>
      <c r="UKN165" s="225"/>
      <c r="UKO165" s="225"/>
      <c r="UKP165" s="225"/>
      <c r="UKQ165" s="225"/>
      <c r="UKR165" s="225"/>
      <c r="UKS165" s="225"/>
      <c r="UKT165" s="225"/>
      <c r="UKU165" s="225"/>
      <c r="UKV165" s="225"/>
      <c r="UKW165" s="225"/>
      <c r="UKX165" s="225"/>
      <c r="UKY165" s="225"/>
      <c r="UKZ165" s="225"/>
      <c r="ULA165" s="225"/>
      <c r="ULB165" s="225"/>
      <c r="ULC165" s="225"/>
      <c r="ULD165" s="225"/>
      <c r="ULE165" s="225"/>
      <c r="ULF165" s="225"/>
      <c r="ULG165" s="225"/>
      <c r="ULH165" s="225"/>
      <c r="ULI165" s="225"/>
      <c r="ULJ165" s="225"/>
      <c r="ULK165" s="225"/>
      <c r="ULL165" s="225"/>
      <c r="ULM165" s="225"/>
      <c r="ULN165" s="225"/>
      <c r="ULO165" s="225"/>
      <c r="ULP165" s="225"/>
      <c r="ULQ165" s="225"/>
      <c r="ULR165" s="225"/>
      <c r="ULS165" s="225"/>
      <c r="ULT165" s="225"/>
      <c r="ULU165" s="225"/>
      <c r="ULV165" s="225"/>
      <c r="ULW165" s="225"/>
      <c r="ULX165" s="225"/>
      <c r="ULY165" s="225"/>
      <c r="ULZ165" s="225"/>
      <c r="UMA165" s="225"/>
      <c r="UMB165" s="225"/>
      <c r="UMC165" s="225"/>
      <c r="UMD165" s="225"/>
      <c r="UME165" s="225"/>
      <c r="UMF165" s="225"/>
      <c r="UMG165" s="225"/>
      <c r="UMH165" s="225"/>
      <c r="UMI165" s="225"/>
      <c r="UMJ165" s="225"/>
      <c r="UMK165" s="225"/>
      <c r="UML165" s="225"/>
      <c r="UMM165" s="225"/>
      <c r="UMN165" s="225"/>
      <c r="UMO165" s="225"/>
      <c r="UMP165" s="225"/>
      <c r="UMQ165" s="225"/>
      <c r="UMR165" s="225"/>
      <c r="UMS165" s="225"/>
      <c r="UMT165" s="225"/>
      <c r="UMU165" s="225"/>
      <c r="UMV165" s="225"/>
      <c r="UMW165" s="225"/>
      <c r="UMX165" s="225"/>
      <c r="UMY165" s="225"/>
      <c r="UMZ165" s="225"/>
      <c r="UNA165" s="225"/>
      <c r="UNB165" s="225"/>
      <c r="UNC165" s="225"/>
      <c r="UND165" s="225"/>
      <c r="UNE165" s="225"/>
      <c r="UNF165" s="225"/>
      <c r="UNG165" s="225"/>
      <c r="UNH165" s="225"/>
      <c r="UNI165" s="225"/>
      <c r="UNJ165" s="225"/>
      <c r="UNK165" s="225"/>
      <c r="UNL165" s="225"/>
      <c r="UNM165" s="225"/>
      <c r="UNN165" s="225"/>
      <c r="UNO165" s="225"/>
      <c r="UNP165" s="225"/>
      <c r="UNQ165" s="225"/>
      <c r="UNR165" s="225"/>
      <c r="UNS165" s="225"/>
      <c r="UNT165" s="225"/>
      <c r="UNU165" s="225"/>
      <c r="UNV165" s="225"/>
      <c r="UNW165" s="225"/>
      <c r="UNX165" s="225"/>
      <c r="UNY165" s="225"/>
      <c r="UNZ165" s="225"/>
      <c r="UOA165" s="225"/>
      <c r="UOB165" s="225"/>
      <c r="UOC165" s="225"/>
      <c r="UOD165" s="225"/>
      <c r="UOE165" s="225"/>
      <c r="UOF165" s="225"/>
      <c r="UOG165" s="225"/>
      <c r="UOH165" s="225"/>
      <c r="UOI165" s="225"/>
      <c r="UOJ165" s="225"/>
      <c r="UOK165" s="225"/>
      <c r="UOL165" s="225"/>
      <c r="UOM165" s="225"/>
      <c r="UON165" s="225"/>
      <c r="UOO165" s="225"/>
      <c r="UOP165" s="225"/>
      <c r="UOQ165" s="225"/>
      <c r="UOR165" s="225"/>
      <c r="UOS165" s="225"/>
      <c r="UOT165" s="225"/>
      <c r="UOU165" s="225"/>
      <c r="UOV165" s="225"/>
      <c r="UOW165" s="225"/>
      <c r="UOX165" s="225"/>
      <c r="UOY165" s="225"/>
      <c r="UOZ165" s="225"/>
      <c r="UPA165" s="225"/>
      <c r="UPB165" s="225"/>
      <c r="UPC165" s="225"/>
      <c r="UPD165" s="225"/>
      <c r="UPE165" s="225"/>
      <c r="UPF165" s="225"/>
      <c r="UPG165" s="225"/>
      <c r="UPH165" s="225"/>
      <c r="UPI165" s="225"/>
      <c r="UPJ165" s="225"/>
      <c r="UPK165" s="225"/>
      <c r="UPL165" s="225"/>
      <c r="UPM165" s="225"/>
      <c r="UPN165" s="225"/>
      <c r="UPO165" s="225"/>
      <c r="UPP165" s="225"/>
      <c r="UPQ165" s="225"/>
      <c r="UPR165" s="225"/>
      <c r="UPS165" s="225"/>
      <c r="UPT165" s="225"/>
      <c r="UPU165" s="225"/>
      <c r="UPV165" s="225"/>
      <c r="UPW165" s="225"/>
      <c r="UPX165" s="225"/>
      <c r="UPY165" s="225"/>
      <c r="UPZ165" s="225"/>
      <c r="UQA165" s="225"/>
      <c r="UQB165" s="225"/>
      <c r="UQC165" s="225"/>
      <c r="UQD165" s="225"/>
      <c r="UQE165" s="225"/>
      <c r="UQF165" s="225"/>
      <c r="UQG165" s="225"/>
      <c r="UQH165" s="225"/>
      <c r="UQI165" s="225"/>
      <c r="UQJ165" s="225"/>
      <c r="UQK165" s="225"/>
      <c r="UQL165" s="225"/>
      <c r="UQM165" s="225"/>
      <c r="UQN165" s="225"/>
      <c r="UQO165" s="225"/>
      <c r="UQP165" s="225"/>
      <c r="UQQ165" s="225"/>
      <c r="UQR165" s="225"/>
      <c r="UQS165" s="225"/>
      <c r="UQT165" s="225"/>
      <c r="UQU165" s="225"/>
      <c r="UQV165" s="225"/>
      <c r="UQW165" s="225"/>
      <c r="UQX165" s="225"/>
      <c r="UQY165" s="225"/>
      <c r="UQZ165" s="225"/>
      <c r="URA165" s="225"/>
      <c r="URB165" s="225"/>
      <c r="URC165" s="225"/>
      <c r="URD165" s="225"/>
      <c r="URE165" s="225"/>
      <c r="URF165" s="225"/>
      <c r="URG165" s="225"/>
      <c r="URH165" s="225"/>
      <c r="URI165" s="225"/>
      <c r="URJ165" s="225"/>
      <c r="URK165" s="225"/>
      <c r="URL165" s="225"/>
      <c r="URM165" s="225"/>
      <c r="URN165" s="225"/>
      <c r="URO165" s="225"/>
      <c r="URP165" s="225"/>
      <c r="URQ165" s="225"/>
      <c r="URR165" s="225"/>
      <c r="URS165" s="225"/>
      <c r="URT165" s="225"/>
      <c r="URU165" s="225"/>
      <c r="URV165" s="225"/>
      <c r="URW165" s="225"/>
      <c r="URX165" s="225"/>
      <c r="URY165" s="225"/>
      <c r="URZ165" s="225"/>
      <c r="USA165" s="225"/>
      <c r="USB165" s="225"/>
      <c r="USC165" s="225"/>
      <c r="USD165" s="225"/>
      <c r="USE165" s="225"/>
      <c r="USF165" s="225"/>
      <c r="USG165" s="225"/>
      <c r="USH165" s="225"/>
      <c r="USI165" s="225"/>
      <c r="USJ165" s="225"/>
      <c r="USK165" s="225"/>
      <c r="USL165" s="225"/>
      <c r="USM165" s="225"/>
      <c r="USN165" s="225"/>
      <c r="USO165" s="225"/>
      <c r="USP165" s="225"/>
      <c r="USQ165" s="225"/>
      <c r="USR165" s="225"/>
      <c r="USS165" s="225"/>
      <c r="UST165" s="225"/>
      <c r="USU165" s="225"/>
      <c r="USV165" s="225"/>
      <c r="USW165" s="225"/>
      <c r="USX165" s="225"/>
      <c r="USY165" s="225"/>
      <c r="USZ165" s="225"/>
      <c r="UTA165" s="225"/>
      <c r="UTB165" s="225"/>
      <c r="UTC165" s="225"/>
      <c r="UTD165" s="225"/>
      <c r="UTE165" s="225"/>
      <c r="UTF165" s="225"/>
      <c r="UTG165" s="225"/>
      <c r="UTH165" s="225"/>
      <c r="UTI165" s="225"/>
      <c r="UTJ165" s="225"/>
      <c r="UTK165" s="225"/>
      <c r="UTL165" s="225"/>
      <c r="UTM165" s="225"/>
      <c r="UTN165" s="225"/>
      <c r="UTO165" s="225"/>
      <c r="UTP165" s="225"/>
      <c r="UTQ165" s="225"/>
      <c r="UTR165" s="225"/>
      <c r="UTS165" s="225"/>
      <c r="UTT165" s="225"/>
      <c r="UTU165" s="225"/>
      <c r="UTV165" s="225"/>
      <c r="UTW165" s="225"/>
      <c r="UTX165" s="225"/>
      <c r="UTY165" s="225"/>
      <c r="UTZ165" s="225"/>
      <c r="UUA165" s="225"/>
      <c r="UUB165" s="225"/>
      <c r="UUC165" s="225"/>
      <c r="UUD165" s="225"/>
      <c r="UUE165" s="225"/>
      <c r="UUF165" s="225"/>
      <c r="UUG165" s="225"/>
      <c r="UUH165" s="225"/>
      <c r="UUI165" s="225"/>
      <c r="UUJ165" s="225"/>
      <c r="UUK165" s="225"/>
      <c r="UUL165" s="225"/>
      <c r="UUM165" s="225"/>
      <c r="UUN165" s="225"/>
      <c r="UUO165" s="225"/>
      <c r="UUP165" s="225"/>
      <c r="UUQ165" s="225"/>
      <c r="UUR165" s="225"/>
      <c r="UUS165" s="225"/>
      <c r="UUT165" s="225"/>
      <c r="UUU165" s="225"/>
      <c r="UUV165" s="225"/>
      <c r="UUW165" s="225"/>
      <c r="UUX165" s="225"/>
      <c r="UUY165" s="225"/>
      <c r="UUZ165" s="225"/>
      <c r="UVA165" s="225"/>
      <c r="UVB165" s="225"/>
      <c r="UVC165" s="225"/>
      <c r="UVD165" s="225"/>
      <c r="UVE165" s="225"/>
      <c r="UVF165" s="225"/>
      <c r="UVG165" s="225"/>
      <c r="UVH165" s="225"/>
      <c r="UVI165" s="225"/>
      <c r="UVJ165" s="225"/>
      <c r="UVK165" s="225"/>
      <c r="UVL165" s="225"/>
      <c r="UVM165" s="225"/>
      <c r="UVN165" s="225"/>
      <c r="UVO165" s="225"/>
      <c r="UVP165" s="225"/>
      <c r="UVQ165" s="225"/>
      <c r="UVR165" s="225"/>
      <c r="UVS165" s="225"/>
      <c r="UVT165" s="225"/>
      <c r="UVU165" s="225"/>
      <c r="UVV165" s="225"/>
      <c r="UVW165" s="225"/>
      <c r="UVX165" s="225"/>
      <c r="UVY165" s="225"/>
      <c r="UVZ165" s="225"/>
      <c r="UWA165" s="225"/>
      <c r="UWB165" s="225"/>
      <c r="UWC165" s="225"/>
      <c r="UWD165" s="225"/>
      <c r="UWE165" s="225"/>
      <c r="UWF165" s="225"/>
      <c r="UWG165" s="225"/>
      <c r="UWH165" s="225"/>
      <c r="UWI165" s="225"/>
      <c r="UWJ165" s="225"/>
      <c r="UWK165" s="225"/>
      <c r="UWL165" s="225"/>
      <c r="UWM165" s="225"/>
      <c r="UWN165" s="225"/>
      <c r="UWO165" s="225"/>
      <c r="UWP165" s="225"/>
      <c r="UWQ165" s="225"/>
      <c r="UWR165" s="225"/>
      <c r="UWS165" s="225"/>
      <c r="UWT165" s="225"/>
      <c r="UWU165" s="225"/>
      <c r="UWV165" s="225"/>
      <c r="UWW165" s="225"/>
      <c r="UWX165" s="225"/>
      <c r="UWY165" s="225"/>
      <c r="UWZ165" s="225"/>
      <c r="UXA165" s="225"/>
      <c r="UXB165" s="225"/>
      <c r="UXC165" s="225"/>
      <c r="UXD165" s="225"/>
      <c r="UXE165" s="225"/>
      <c r="UXF165" s="225"/>
      <c r="UXG165" s="225"/>
      <c r="UXH165" s="225"/>
      <c r="UXI165" s="225"/>
      <c r="UXJ165" s="225"/>
      <c r="UXK165" s="225"/>
      <c r="UXL165" s="225"/>
      <c r="UXM165" s="225"/>
      <c r="UXN165" s="225"/>
      <c r="UXO165" s="225"/>
      <c r="UXP165" s="225"/>
      <c r="UXQ165" s="225"/>
      <c r="UXR165" s="225"/>
      <c r="UXS165" s="225"/>
      <c r="UXT165" s="225"/>
      <c r="UXU165" s="225"/>
      <c r="UXV165" s="225"/>
      <c r="UXW165" s="225"/>
      <c r="UXX165" s="225"/>
      <c r="UXY165" s="225"/>
      <c r="UXZ165" s="225"/>
      <c r="UYA165" s="225"/>
      <c r="UYB165" s="225"/>
      <c r="UYC165" s="225"/>
      <c r="UYD165" s="225"/>
      <c r="UYE165" s="225"/>
      <c r="UYF165" s="225"/>
      <c r="UYG165" s="225"/>
      <c r="UYH165" s="225"/>
      <c r="UYI165" s="225"/>
      <c r="UYJ165" s="225"/>
      <c r="UYK165" s="225"/>
      <c r="UYL165" s="225"/>
      <c r="UYM165" s="225"/>
      <c r="UYN165" s="225"/>
      <c r="UYO165" s="225"/>
      <c r="UYP165" s="225"/>
      <c r="UYQ165" s="225"/>
      <c r="UYR165" s="225"/>
      <c r="UYS165" s="225"/>
      <c r="UYT165" s="225"/>
      <c r="UYU165" s="225"/>
      <c r="UYV165" s="225"/>
      <c r="UYW165" s="225"/>
      <c r="UYX165" s="225"/>
      <c r="UYY165" s="225"/>
      <c r="UYZ165" s="225"/>
      <c r="UZA165" s="225"/>
      <c r="UZB165" s="225"/>
      <c r="UZC165" s="225"/>
      <c r="UZD165" s="225"/>
      <c r="UZE165" s="225"/>
      <c r="UZF165" s="225"/>
      <c r="UZG165" s="225"/>
      <c r="UZH165" s="225"/>
      <c r="UZI165" s="225"/>
      <c r="UZJ165" s="225"/>
      <c r="UZK165" s="225"/>
      <c r="UZL165" s="225"/>
      <c r="UZM165" s="225"/>
      <c r="UZN165" s="225"/>
      <c r="UZO165" s="225"/>
      <c r="UZP165" s="225"/>
      <c r="UZQ165" s="225"/>
      <c r="UZR165" s="225"/>
      <c r="UZS165" s="225"/>
      <c r="UZT165" s="225"/>
      <c r="UZU165" s="225"/>
      <c r="UZV165" s="225"/>
      <c r="UZW165" s="225"/>
      <c r="UZX165" s="225"/>
      <c r="UZY165" s="225"/>
      <c r="UZZ165" s="225"/>
      <c r="VAA165" s="225"/>
      <c r="VAB165" s="225"/>
      <c r="VAC165" s="225"/>
      <c r="VAD165" s="225"/>
      <c r="VAE165" s="225"/>
      <c r="VAF165" s="225"/>
      <c r="VAG165" s="225"/>
      <c r="VAH165" s="225"/>
      <c r="VAI165" s="225"/>
      <c r="VAJ165" s="225"/>
      <c r="VAK165" s="225"/>
      <c r="VAL165" s="225"/>
      <c r="VAM165" s="225"/>
      <c r="VAN165" s="225"/>
      <c r="VAO165" s="225"/>
      <c r="VAP165" s="225"/>
      <c r="VAQ165" s="225"/>
      <c r="VAR165" s="225"/>
      <c r="VAS165" s="225"/>
      <c r="VAT165" s="225"/>
      <c r="VAU165" s="225"/>
      <c r="VAV165" s="225"/>
      <c r="VAW165" s="225"/>
      <c r="VAX165" s="225"/>
      <c r="VAY165" s="225"/>
      <c r="VAZ165" s="225"/>
      <c r="VBA165" s="225"/>
      <c r="VBB165" s="225"/>
      <c r="VBC165" s="225"/>
      <c r="VBD165" s="225"/>
      <c r="VBE165" s="225"/>
      <c r="VBF165" s="225"/>
      <c r="VBG165" s="225"/>
      <c r="VBH165" s="225"/>
      <c r="VBI165" s="225"/>
      <c r="VBJ165" s="225"/>
      <c r="VBK165" s="225"/>
      <c r="VBL165" s="225"/>
      <c r="VBM165" s="225"/>
      <c r="VBN165" s="225"/>
      <c r="VBO165" s="225"/>
      <c r="VBP165" s="225"/>
      <c r="VBQ165" s="225"/>
      <c r="VBR165" s="225"/>
      <c r="VBS165" s="225"/>
      <c r="VBT165" s="225"/>
      <c r="VBU165" s="225"/>
      <c r="VBV165" s="225"/>
      <c r="VBW165" s="225"/>
      <c r="VBX165" s="225"/>
      <c r="VBY165" s="225"/>
      <c r="VBZ165" s="225"/>
      <c r="VCA165" s="225"/>
      <c r="VCB165" s="225"/>
      <c r="VCC165" s="225"/>
      <c r="VCD165" s="225"/>
      <c r="VCE165" s="225"/>
      <c r="VCF165" s="225"/>
      <c r="VCG165" s="225"/>
      <c r="VCH165" s="225"/>
      <c r="VCI165" s="225"/>
      <c r="VCJ165" s="225"/>
      <c r="VCK165" s="225"/>
      <c r="VCL165" s="225"/>
      <c r="VCM165" s="225"/>
      <c r="VCN165" s="225"/>
      <c r="VCO165" s="225"/>
      <c r="VCP165" s="225"/>
      <c r="VCQ165" s="225"/>
      <c r="VCR165" s="225"/>
      <c r="VCS165" s="225"/>
      <c r="VCT165" s="225"/>
      <c r="VCU165" s="225"/>
      <c r="VCV165" s="225"/>
      <c r="VCW165" s="225"/>
      <c r="VCX165" s="225"/>
      <c r="VCY165" s="225"/>
      <c r="VCZ165" s="225"/>
      <c r="VDA165" s="225"/>
      <c r="VDB165" s="225"/>
      <c r="VDC165" s="225"/>
      <c r="VDD165" s="225"/>
      <c r="VDE165" s="225"/>
      <c r="VDF165" s="225"/>
      <c r="VDG165" s="225"/>
      <c r="VDH165" s="225"/>
      <c r="VDI165" s="225"/>
      <c r="VDJ165" s="225"/>
      <c r="VDK165" s="225"/>
      <c r="VDL165" s="225"/>
      <c r="VDM165" s="225"/>
      <c r="VDN165" s="225"/>
      <c r="VDO165" s="225"/>
      <c r="VDP165" s="225"/>
      <c r="VDQ165" s="225"/>
      <c r="VDR165" s="225"/>
      <c r="VDS165" s="225"/>
      <c r="VDT165" s="225"/>
      <c r="VDU165" s="225"/>
      <c r="VDV165" s="225"/>
      <c r="VDW165" s="225"/>
      <c r="VDX165" s="225"/>
      <c r="VDY165" s="225"/>
      <c r="VDZ165" s="225"/>
      <c r="VEA165" s="225"/>
      <c r="VEB165" s="225"/>
      <c r="VEC165" s="225"/>
      <c r="VED165" s="225"/>
      <c r="VEE165" s="225"/>
      <c r="VEF165" s="225"/>
      <c r="VEG165" s="225"/>
      <c r="VEH165" s="225"/>
      <c r="VEI165" s="225"/>
      <c r="VEJ165" s="225"/>
      <c r="VEK165" s="225"/>
      <c r="VEL165" s="225"/>
      <c r="VEM165" s="225"/>
      <c r="VEN165" s="225"/>
      <c r="VEO165" s="225"/>
      <c r="VEP165" s="225"/>
      <c r="VEQ165" s="225"/>
      <c r="VER165" s="225"/>
      <c r="VES165" s="225"/>
      <c r="VET165" s="225"/>
      <c r="VEU165" s="225"/>
      <c r="VEV165" s="225"/>
      <c r="VEW165" s="225"/>
      <c r="VEX165" s="225"/>
      <c r="VEY165" s="225"/>
      <c r="VEZ165" s="225"/>
      <c r="VFA165" s="225"/>
      <c r="VFB165" s="225"/>
      <c r="VFC165" s="225"/>
      <c r="VFD165" s="225"/>
      <c r="VFE165" s="225"/>
      <c r="VFF165" s="225"/>
      <c r="VFG165" s="225"/>
      <c r="VFH165" s="225"/>
      <c r="VFI165" s="225"/>
      <c r="VFJ165" s="225"/>
      <c r="VFK165" s="225"/>
      <c r="VFL165" s="225"/>
      <c r="VFM165" s="225"/>
      <c r="VFN165" s="225"/>
      <c r="VFO165" s="225"/>
      <c r="VFP165" s="225"/>
      <c r="VFQ165" s="225"/>
      <c r="VFR165" s="225"/>
      <c r="VFS165" s="225"/>
      <c r="VFT165" s="225"/>
      <c r="VFU165" s="225"/>
      <c r="VFV165" s="225"/>
      <c r="VFW165" s="225"/>
      <c r="VFX165" s="225"/>
      <c r="VFY165" s="225"/>
      <c r="VFZ165" s="225"/>
      <c r="VGA165" s="225"/>
      <c r="VGB165" s="225"/>
      <c r="VGC165" s="225"/>
      <c r="VGD165" s="225"/>
      <c r="VGE165" s="225"/>
      <c r="VGF165" s="225"/>
      <c r="VGG165" s="225"/>
      <c r="VGH165" s="225"/>
      <c r="VGI165" s="225"/>
      <c r="VGJ165" s="225"/>
      <c r="VGK165" s="225"/>
      <c r="VGL165" s="225"/>
      <c r="VGM165" s="225"/>
      <c r="VGN165" s="225"/>
      <c r="VGO165" s="225"/>
      <c r="VGP165" s="225"/>
      <c r="VGQ165" s="225"/>
      <c r="VGR165" s="225"/>
      <c r="VGS165" s="225"/>
      <c r="VGT165" s="225"/>
      <c r="VGU165" s="225"/>
      <c r="VGV165" s="225"/>
      <c r="VGW165" s="225"/>
      <c r="VGX165" s="225"/>
      <c r="VGY165" s="225"/>
      <c r="VGZ165" s="225"/>
      <c r="VHA165" s="225"/>
      <c r="VHB165" s="225"/>
      <c r="VHC165" s="225"/>
      <c r="VHD165" s="225"/>
      <c r="VHE165" s="225"/>
      <c r="VHF165" s="225"/>
      <c r="VHG165" s="225"/>
      <c r="VHH165" s="225"/>
      <c r="VHI165" s="225"/>
      <c r="VHJ165" s="225"/>
      <c r="VHK165" s="225"/>
      <c r="VHL165" s="225"/>
      <c r="VHM165" s="225"/>
      <c r="VHN165" s="225"/>
      <c r="VHO165" s="225"/>
      <c r="VHP165" s="225"/>
      <c r="VHQ165" s="225"/>
      <c r="VHR165" s="225"/>
      <c r="VHS165" s="225"/>
      <c r="VHT165" s="225"/>
      <c r="VHU165" s="225"/>
      <c r="VHV165" s="225"/>
      <c r="VHW165" s="225"/>
      <c r="VHX165" s="225"/>
      <c r="VHY165" s="225"/>
      <c r="VHZ165" s="225"/>
      <c r="VIA165" s="225"/>
      <c r="VIB165" s="225"/>
      <c r="VIC165" s="225"/>
      <c r="VID165" s="225"/>
      <c r="VIE165" s="225"/>
      <c r="VIF165" s="225"/>
      <c r="VIG165" s="225"/>
      <c r="VIH165" s="225"/>
      <c r="VII165" s="225"/>
      <c r="VIJ165" s="225"/>
      <c r="VIK165" s="225"/>
      <c r="VIL165" s="225"/>
      <c r="VIM165" s="225"/>
      <c r="VIN165" s="225"/>
      <c r="VIO165" s="225"/>
      <c r="VIP165" s="225"/>
      <c r="VIQ165" s="225"/>
      <c r="VIR165" s="225"/>
      <c r="VIS165" s="225"/>
      <c r="VIT165" s="225"/>
      <c r="VIU165" s="225"/>
      <c r="VIV165" s="225"/>
      <c r="VIW165" s="225"/>
      <c r="VIX165" s="225"/>
      <c r="VIY165" s="225"/>
      <c r="VIZ165" s="225"/>
      <c r="VJA165" s="225"/>
      <c r="VJB165" s="225"/>
      <c r="VJC165" s="225"/>
      <c r="VJD165" s="225"/>
      <c r="VJE165" s="225"/>
      <c r="VJF165" s="225"/>
      <c r="VJG165" s="225"/>
      <c r="VJH165" s="225"/>
      <c r="VJI165" s="225"/>
      <c r="VJJ165" s="225"/>
      <c r="VJK165" s="225"/>
      <c r="VJL165" s="225"/>
      <c r="VJM165" s="225"/>
      <c r="VJN165" s="225"/>
      <c r="VJO165" s="225"/>
      <c r="VJP165" s="225"/>
      <c r="VJQ165" s="225"/>
      <c r="VJR165" s="225"/>
      <c r="VJS165" s="225"/>
      <c r="VJT165" s="225"/>
      <c r="VJU165" s="225"/>
      <c r="VJV165" s="225"/>
      <c r="VJW165" s="225"/>
      <c r="VJX165" s="225"/>
      <c r="VJY165" s="225"/>
      <c r="VJZ165" s="225"/>
      <c r="VKA165" s="225"/>
      <c r="VKB165" s="225"/>
      <c r="VKC165" s="225"/>
      <c r="VKD165" s="225"/>
      <c r="VKE165" s="225"/>
      <c r="VKF165" s="225"/>
      <c r="VKG165" s="225"/>
      <c r="VKH165" s="225"/>
      <c r="VKI165" s="225"/>
      <c r="VKJ165" s="225"/>
      <c r="VKK165" s="225"/>
      <c r="VKL165" s="225"/>
      <c r="VKM165" s="225"/>
      <c r="VKN165" s="225"/>
      <c r="VKO165" s="225"/>
      <c r="VKP165" s="225"/>
      <c r="VKQ165" s="225"/>
      <c r="VKR165" s="225"/>
      <c r="VKS165" s="225"/>
      <c r="VKT165" s="225"/>
      <c r="VKU165" s="225"/>
      <c r="VKV165" s="225"/>
      <c r="VKW165" s="225"/>
      <c r="VKX165" s="225"/>
      <c r="VKY165" s="225"/>
      <c r="VKZ165" s="225"/>
      <c r="VLA165" s="225"/>
      <c r="VLB165" s="225"/>
      <c r="VLC165" s="225"/>
      <c r="VLD165" s="225"/>
      <c r="VLE165" s="225"/>
      <c r="VLF165" s="225"/>
      <c r="VLG165" s="225"/>
      <c r="VLH165" s="225"/>
      <c r="VLI165" s="225"/>
      <c r="VLJ165" s="225"/>
      <c r="VLK165" s="225"/>
      <c r="VLL165" s="225"/>
      <c r="VLM165" s="225"/>
      <c r="VLN165" s="225"/>
      <c r="VLO165" s="225"/>
      <c r="VLP165" s="225"/>
      <c r="VLQ165" s="225"/>
      <c r="VLR165" s="225"/>
      <c r="VLS165" s="225"/>
      <c r="VLT165" s="225"/>
      <c r="VLU165" s="225"/>
      <c r="VLV165" s="225"/>
      <c r="VLW165" s="225"/>
      <c r="VLX165" s="225"/>
      <c r="VLY165" s="225"/>
      <c r="VLZ165" s="225"/>
      <c r="VMA165" s="225"/>
      <c r="VMB165" s="225"/>
      <c r="VMC165" s="225"/>
      <c r="VMD165" s="225"/>
      <c r="VME165" s="225"/>
      <c r="VMF165" s="225"/>
      <c r="VMG165" s="225"/>
      <c r="VMH165" s="225"/>
      <c r="VMI165" s="225"/>
      <c r="VMJ165" s="225"/>
      <c r="VMK165" s="225"/>
      <c r="VML165" s="225"/>
      <c r="VMM165" s="225"/>
      <c r="VMN165" s="225"/>
      <c r="VMO165" s="225"/>
      <c r="VMP165" s="225"/>
      <c r="VMQ165" s="225"/>
      <c r="VMR165" s="225"/>
      <c r="VMS165" s="225"/>
      <c r="VMT165" s="225"/>
      <c r="VMU165" s="225"/>
      <c r="VMV165" s="225"/>
      <c r="VMW165" s="225"/>
      <c r="VMX165" s="225"/>
      <c r="VMY165" s="225"/>
      <c r="VMZ165" s="225"/>
      <c r="VNA165" s="225"/>
      <c r="VNB165" s="225"/>
      <c r="VNC165" s="225"/>
      <c r="VND165" s="225"/>
      <c r="VNE165" s="225"/>
      <c r="VNF165" s="225"/>
      <c r="VNG165" s="225"/>
      <c r="VNH165" s="225"/>
      <c r="VNI165" s="225"/>
      <c r="VNJ165" s="225"/>
      <c r="VNK165" s="225"/>
      <c r="VNL165" s="225"/>
      <c r="VNM165" s="225"/>
      <c r="VNN165" s="225"/>
      <c r="VNO165" s="225"/>
      <c r="VNP165" s="225"/>
      <c r="VNQ165" s="225"/>
      <c r="VNR165" s="225"/>
      <c r="VNS165" s="225"/>
      <c r="VNT165" s="225"/>
      <c r="VNU165" s="225"/>
      <c r="VNV165" s="225"/>
      <c r="VNW165" s="225"/>
      <c r="VNX165" s="225"/>
      <c r="VNY165" s="225"/>
      <c r="VNZ165" s="225"/>
      <c r="VOA165" s="225"/>
      <c r="VOB165" s="225"/>
      <c r="VOC165" s="225"/>
      <c r="VOD165" s="225"/>
      <c r="VOE165" s="225"/>
      <c r="VOF165" s="225"/>
      <c r="VOG165" s="225"/>
      <c r="VOH165" s="225"/>
      <c r="VOI165" s="225"/>
      <c r="VOJ165" s="225"/>
      <c r="VOK165" s="225"/>
      <c r="VOL165" s="225"/>
      <c r="VOM165" s="225"/>
      <c r="VON165" s="225"/>
      <c r="VOO165" s="225"/>
      <c r="VOP165" s="225"/>
      <c r="VOQ165" s="225"/>
      <c r="VOR165" s="225"/>
      <c r="VOS165" s="225"/>
      <c r="VOT165" s="225"/>
      <c r="VOU165" s="225"/>
      <c r="VOV165" s="225"/>
      <c r="VOW165" s="225"/>
      <c r="VOX165" s="225"/>
      <c r="VOY165" s="225"/>
      <c r="VOZ165" s="225"/>
      <c r="VPA165" s="225"/>
      <c r="VPB165" s="225"/>
      <c r="VPC165" s="225"/>
      <c r="VPD165" s="225"/>
      <c r="VPE165" s="225"/>
      <c r="VPF165" s="225"/>
      <c r="VPG165" s="225"/>
      <c r="VPH165" s="225"/>
      <c r="VPI165" s="225"/>
      <c r="VPJ165" s="225"/>
      <c r="VPK165" s="225"/>
      <c r="VPL165" s="225"/>
      <c r="VPM165" s="225"/>
      <c r="VPN165" s="225"/>
      <c r="VPO165" s="225"/>
      <c r="VPP165" s="225"/>
      <c r="VPQ165" s="225"/>
      <c r="VPR165" s="225"/>
      <c r="VPS165" s="225"/>
      <c r="VPT165" s="225"/>
      <c r="VPU165" s="225"/>
      <c r="VPV165" s="225"/>
      <c r="VPW165" s="225"/>
      <c r="VPX165" s="225"/>
      <c r="VPY165" s="225"/>
      <c r="VPZ165" s="225"/>
      <c r="VQA165" s="225"/>
      <c r="VQB165" s="225"/>
      <c r="VQC165" s="225"/>
      <c r="VQD165" s="225"/>
      <c r="VQE165" s="225"/>
      <c r="VQF165" s="225"/>
      <c r="VQG165" s="225"/>
      <c r="VQH165" s="225"/>
      <c r="VQI165" s="225"/>
      <c r="VQJ165" s="225"/>
      <c r="VQK165" s="225"/>
      <c r="VQL165" s="225"/>
      <c r="VQM165" s="225"/>
      <c r="VQN165" s="225"/>
      <c r="VQO165" s="225"/>
      <c r="VQP165" s="225"/>
      <c r="VQQ165" s="225"/>
      <c r="VQR165" s="225"/>
      <c r="VQS165" s="225"/>
      <c r="VQT165" s="225"/>
      <c r="VQU165" s="225"/>
      <c r="VQV165" s="225"/>
      <c r="VQW165" s="225"/>
      <c r="VQX165" s="225"/>
      <c r="VQY165" s="225"/>
      <c r="VQZ165" s="225"/>
      <c r="VRA165" s="225"/>
      <c r="VRB165" s="225"/>
      <c r="VRC165" s="225"/>
      <c r="VRD165" s="225"/>
      <c r="VRE165" s="225"/>
      <c r="VRF165" s="225"/>
      <c r="VRG165" s="225"/>
      <c r="VRH165" s="225"/>
      <c r="VRI165" s="225"/>
      <c r="VRJ165" s="225"/>
      <c r="VRK165" s="225"/>
      <c r="VRL165" s="225"/>
      <c r="VRM165" s="225"/>
      <c r="VRN165" s="225"/>
      <c r="VRO165" s="225"/>
      <c r="VRP165" s="225"/>
      <c r="VRQ165" s="225"/>
      <c r="VRR165" s="225"/>
      <c r="VRS165" s="225"/>
      <c r="VRT165" s="225"/>
      <c r="VRU165" s="225"/>
      <c r="VRV165" s="225"/>
      <c r="VRW165" s="225"/>
      <c r="VRX165" s="225"/>
      <c r="VRY165" s="225"/>
      <c r="VRZ165" s="225"/>
      <c r="VSA165" s="225"/>
      <c r="VSB165" s="225"/>
      <c r="VSC165" s="225"/>
      <c r="VSD165" s="225"/>
      <c r="VSE165" s="225"/>
      <c r="VSF165" s="225"/>
      <c r="VSG165" s="225"/>
      <c r="VSH165" s="225"/>
      <c r="VSI165" s="225"/>
      <c r="VSJ165" s="225"/>
      <c r="VSK165" s="225"/>
      <c r="VSL165" s="225"/>
      <c r="VSM165" s="225"/>
      <c r="VSN165" s="225"/>
      <c r="VSO165" s="225"/>
      <c r="VSP165" s="225"/>
      <c r="VSQ165" s="225"/>
      <c r="VSR165" s="225"/>
      <c r="VSS165" s="225"/>
      <c r="VST165" s="225"/>
      <c r="VSU165" s="225"/>
      <c r="VSV165" s="225"/>
      <c r="VSW165" s="225"/>
      <c r="VSX165" s="225"/>
      <c r="VSY165" s="225"/>
      <c r="VSZ165" s="225"/>
      <c r="VTA165" s="225"/>
      <c r="VTB165" s="225"/>
      <c r="VTC165" s="225"/>
      <c r="VTD165" s="225"/>
      <c r="VTE165" s="225"/>
      <c r="VTF165" s="225"/>
      <c r="VTG165" s="225"/>
      <c r="VTH165" s="225"/>
      <c r="VTI165" s="225"/>
      <c r="VTJ165" s="225"/>
      <c r="VTK165" s="225"/>
      <c r="VTL165" s="225"/>
      <c r="VTM165" s="225"/>
      <c r="VTN165" s="225"/>
      <c r="VTO165" s="225"/>
      <c r="VTP165" s="225"/>
      <c r="VTQ165" s="225"/>
      <c r="VTR165" s="225"/>
      <c r="VTS165" s="225"/>
      <c r="VTT165" s="225"/>
      <c r="VTU165" s="225"/>
      <c r="VTV165" s="225"/>
      <c r="VTW165" s="225"/>
      <c r="VTX165" s="225"/>
      <c r="VTY165" s="225"/>
      <c r="VTZ165" s="225"/>
      <c r="VUA165" s="225"/>
      <c r="VUB165" s="225"/>
      <c r="VUC165" s="225"/>
      <c r="VUD165" s="225"/>
      <c r="VUE165" s="225"/>
      <c r="VUF165" s="225"/>
      <c r="VUG165" s="225"/>
      <c r="VUH165" s="225"/>
      <c r="VUI165" s="225"/>
      <c r="VUJ165" s="225"/>
      <c r="VUK165" s="225"/>
      <c r="VUL165" s="225"/>
      <c r="VUM165" s="225"/>
      <c r="VUN165" s="225"/>
      <c r="VUO165" s="225"/>
      <c r="VUP165" s="225"/>
      <c r="VUQ165" s="225"/>
      <c r="VUR165" s="225"/>
      <c r="VUS165" s="225"/>
      <c r="VUT165" s="225"/>
      <c r="VUU165" s="225"/>
      <c r="VUV165" s="225"/>
      <c r="VUW165" s="225"/>
      <c r="VUX165" s="225"/>
      <c r="VUY165" s="225"/>
      <c r="VUZ165" s="225"/>
      <c r="VVA165" s="225"/>
      <c r="VVB165" s="225"/>
      <c r="VVC165" s="225"/>
      <c r="VVD165" s="225"/>
      <c r="VVE165" s="225"/>
      <c r="VVF165" s="225"/>
      <c r="VVG165" s="225"/>
      <c r="VVH165" s="225"/>
      <c r="VVI165" s="225"/>
      <c r="VVJ165" s="225"/>
      <c r="VVK165" s="225"/>
      <c r="VVL165" s="225"/>
      <c r="VVM165" s="225"/>
      <c r="VVN165" s="225"/>
      <c r="VVO165" s="225"/>
      <c r="VVP165" s="225"/>
      <c r="VVQ165" s="225"/>
      <c r="VVR165" s="225"/>
      <c r="VVS165" s="225"/>
      <c r="VVT165" s="225"/>
      <c r="VVU165" s="225"/>
      <c r="VVV165" s="225"/>
      <c r="VVW165" s="225"/>
      <c r="VVX165" s="225"/>
      <c r="VVY165" s="225"/>
      <c r="VVZ165" s="225"/>
      <c r="VWA165" s="225"/>
      <c r="VWB165" s="225"/>
      <c r="VWC165" s="225"/>
      <c r="VWD165" s="225"/>
      <c r="VWE165" s="225"/>
      <c r="VWF165" s="225"/>
      <c r="VWG165" s="225"/>
      <c r="VWH165" s="225"/>
      <c r="VWI165" s="225"/>
      <c r="VWJ165" s="225"/>
      <c r="VWK165" s="225"/>
      <c r="VWL165" s="225"/>
      <c r="VWM165" s="225"/>
      <c r="VWN165" s="225"/>
      <c r="VWO165" s="225"/>
      <c r="VWP165" s="225"/>
      <c r="VWQ165" s="225"/>
      <c r="VWR165" s="225"/>
      <c r="VWS165" s="225"/>
      <c r="VWT165" s="225"/>
      <c r="VWU165" s="225"/>
      <c r="VWV165" s="225"/>
      <c r="VWW165" s="225"/>
      <c r="VWX165" s="225"/>
      <c r="VWY165" s="225"/>
      <c r="VWZ165" s="225"/>
      <c r="VXA165" s="225"/>
      <c r="VXB165" s="225"/>
      <c r="VXC165" s="225"/>
      <c r="VXD165" s="225"/>
      <c r="VXE165" s="225"/>
      <c r="VXF165" s="225"/>
      <c r="VXG165" s="225"/>
      <c r="VXH165" s="225"/>
      <c r="VXI165" s="225"/>
      <c r="VXJ165" s="225"/>
      <c r="VXK165" s="225"/>
      <c r="VXL165" s="225"/>
      <c r="VXM165" s="225"/>
      <c r="VXN165" s="225"/>
      <c r="VXO165" s="225"/>
      <c r="VXP165" s="225"/>
      <c r="VXQ165" s="225"/>
      <c r="VXR165" s="225"/>
      <c r="VXS165" s="225"/>
      <c r="VXT165" s="225"/>
      <c r="VXU165" s="225"/>
      <c r="VXV165" s="225"/>
      <c r="VXW165" s="225"/>
      <c r="VXX165" s="225"/>
      <c r="VXY165" s="225"/>
      <c r="VXZ165" s="225"/>
      <c r="VYA165" s="225"/>
      <c r="VYB165" s="225"/>
      <c r="VYC165" s="225"/>
      <c r="VYD165" s="225"/>
      <c r="VYE165" s="225"/>
      <c r="VYF165" s="225"/>
      <c r="VYG165" s="225"/>
      <c r="VYH165" s="225"/>
      <c r="VYI165" s="225"/>
      <c r="VYJ165" s="225"/>
      <c r="VYK165" s="225"/>
      <c r="VYL165" s="225"/>
      <c r="VYM165" s="225"/>
      <c r="VYN165" s="225"/>
      <c r="VYO165" s="225"/>
      <c r="VYP165" s="225"/>
      <c r="VYQ165" s="225"/>
      <c r="VYR165" s="225"/>
      <c r="VYS165" s="225"/>
      <c r="VYT165" s="225"/>
      <c r="VYU165" s="225"/>
      <c r="VYV165" s="225"/>
      <c r="VYW165" s="225"/>
      <c r="VYX165" s="225"/>
      <c r="VYY165" s="225"/>
      <c r="VYZ165" s="225"/>
      <c r="VZA165" s="225"/>
      <c r="VZB165" s="225"/>
      <c r="VZC165" s="225"/>
      <c r="VZD165" s="225"/>
      <c r="VZE165" s="225"/>
      <c r="VZF165" s="225"/>
      <c r="VZG165" s="225"/>
      <c r="VZH165" s="225"/>
      <c r="VZI165" s="225"/>
      <c r="VZJ165" s="225"/>
      <c r="VZK165" s="225"/>
      <c r="VZL165" s="225"/>
      <c r="VZM165" s="225"/>
      <c r="VZN165" s="225"/>
      <c r="VZO165" s="225"/>
      <c r="VZP165" s="225"/>
      <c r="VZQ165" s="225"/>
      <c r="VZR165" s="225"/>
      <c r="VZS165" s="225"/>
      <c r="VZT165" s="225"/>
      <c r="VZU165" s="225"/>
      <c r="VZV165" s="225"/>
      <c r="VZW165" s="225"/>
      <c r="VZX165" s="225"/>
      <c r="VZY165" s="225"/>
      <c r="VZZ165" s="225"/>
      <c r="WAA165" s="225"/>
      <c r="WAB165" s="225"/>
      <c r="WAC165" s="225"/>
      <c r="WAD165" s="225"/>
      <c r="WAE165" s="225"/>
      <c r="WAF165" s="225"/>
      <c r="WAG165" s="225"/>
      <c r="WAH165" s="225"/>
      <c r="WAI165" s="225"/>
      <c r="WAJ165" s="225"/>
      <c r="WAK165" s="225"/>
      <c r="WAL165" s="225"/>
      <c r="WAM165" s="225"/>
      <c r="WAN165" s="225"/>
      <c r="WAO165" s="225"/>
      <c r="WAP165" s="225"/>
      <c r="WAQ165" s="225"/>
      <c r="WAR165" s="225"/>
      <c r="WAS165" s="225"/>
      <c r="WAT165" s="225"/>
      <c r="WAU165" s="225"/>
      <c r="WAV165" s="225"/>
      <c r="WAW165" s="225"/>
      <c r="WAX165" s="225"/>
      <c r="WAY165" s="225"/>
      <c r="WAZ165" s="225"/>
      <c r="WBA165" s="225"/>
      <c r="WBB165" s="225"/>
      <c r="WBC165" s="225"/>
      <c r="WBD165" s="225"/>
      <c r="WBE165" s="225"/>
      <c r="WBF165" s="225"/>
      <c r="WBG165" s="225"/>
      <c r="WBH165" s="225"/>
      <c r="WBI165" s="225"/>
      <c r="WBJ165" s="225"/>
      <c r="WBK165" s="225"/>
      <c r="WBL165" s="225"/>
      <c r="WBM165" s="225"/>
      <c r="WBN165" s="225"/>
      <c r="WBO165" s="225"/>
      <c r="WBP165" s="225"/>
      <c r="WBQ165" s="225"/>
      <c r="WBR165" s="225"/>
      <c r="WBS165" s="225"/>
      <c r="WBT165" s="225"/>
      <c r="WBU165" s="225"/>
      <c r="WBV165" s="225"/>
      <c r="WBW165" s="225"/>
      <c r="WBX165" s="225"/>
      <c r="WBY165" s="225"/>
      <c r="WBZ165" s="225"/>
      <c r="WCA165" s="225"/>
      <c r="WCB165" s="225"/>
      <c r="WCC165" s="225"/>
      <c r="WCD165" s="225"/>
      <c r="WCE165" s="225"/>
      <c r="WCF165" s="225"/>
      <c r="WCG165" s="225"/>
      <c r="WCH165" s="225"/>
      <c r="WCI165" s="225"/>
      <c r="WCJ165" s="225"/>
      <c r="WCK165" s="225"/>
      <c r="WCL165" s="225"/>
      <c r="WCM165" s="225"/>
      <c r="WCN165" s="225"/>
      <c r="WCO165" s="225"/>
      <c r="WCP165" s="225"/>
      <c r="WCQ165" s="225"/>
      <c r="WCR165" s="225"/>
      <c r="WCS165" s="225"/>
      <c r="WCT165" s="225"/>
      <c r="WCU165" s="225"/>
      <c r="WCV165" s="225"/>
      <c r="WCW165" s="225"/>
      <c r="WCX165" s="225"/>
      <c r="WCY165" s="225"/>
      <c r="WCZ165" s="225"/>
      <c r="WDA165" s="225"/>
      <c r="WDB165" s="225"/>
      <c r="WDC165" s="225"/>
      <c r="WDD165" s="225"/>
      <c r="WDE165" s="225"/>
      <c r="WDF165" s="225"/>
      <c r="WDG165" s="225"/>
      <c r="WDH165" s="225"/>
      <c r="WDI165" s="225"/>
      <c r="WDJ165" s="225"/>
      <c r="WDK165" s="225"/>
      <c r="WDL165" s="225"/>
      <c r="WDM165" s="225"/>
      <c r="WDN165" s="225"/>
      <c r="WDO165" s="225"/>
      <c r="WDP165" s="225"/>
      <c r="WDQ165" s="225"/>
      <c r="WDR165" s="225"/>
      <c r="WDS165" s="225"/>
      <c r="WDT165" s="225"/>
      <c r="WDU165" s="225"/>
      <c r="WDV165" s="225"/>
      <c r="WDW165" s="225"/>
      <c r="WDX165" s="225"/>
      <c r="WDY165" s="225"/>
      <c r="WDZ165" s="225"/>
      <c r="WEA165" s="225"/>
      <c r="WEB165" s="225"/>
      <c r="WEC165" s="225"/>
      <c r="WED165" s="225"/>
      <c r="WEE165" s="225"/>
      <c r="WEF165" s="225"/>
      <c r="WEG165" s="225"/>
      <c r="WEH165" s="225"/>
      <c r="WEI165" s="225"/>
      <c r="WEJ165" s="225"/>
      <c r="WEK165" s="225"/>
      <c r="WEL165" s="225"/>
      <c r="WEM165" s="225"/>
      <c r="WEN165" s="225"/>
      <c r="WEO165" s="225"/>
      <c r="WEP165" s="225"/>
      <c r="WEQ165" s="225"/>
      <c r="WER165" s="225"/>
      <c r="WES165" s="225"/>
      <c r="WET165" s="225"/>
      <c r="WEU165" s="225"/>
      <c r="WEV165" s="225"/>
      <c r="WEW165" s="225"/>
      <c r="WEX165" s="225"/>
      <c r="WEY165" s="225"/>
      <c r="WEZ165" s="225"/>
      <c r="WFA165" s="225"/>
      <c r="WFB165" s="225"/>
      <c r="WFC165" s="225"/>
      <c r="WFD165" s="225"/>
      <c r="WFE165" s="225"/>
      <c r="WFF165" s="225"/>
      <c r="WFG165" s="225"/>
      <c r="WFH165" s="225"/>
      <c r="WFI165" s="225"/>
      <c r="WFJ165" s="225"/>
      <c r="WFK165" s="225"/>
      <c r="WFL165" s="225"/>
      <c r="WFM165" s="225"/>
      <c r="WFN165" s="225"/>
      <c r="WFO165" s="225"/>
      <c r="WFP165" s="225"/>
      <c r="WFQ165" s="225"/>
      <c r="WFR165" s="225"/>
      <c r="WFS165" s="225"/>
      <c r="WFT165" s="225"/>
      <c r="WFU165" s="225"/>
      <c r="WFV165" s="225"/>
      <c r="WFW165" s="225"/>
      <c r="WFX165" s="225"/>
      <c r="WFY165" s="225"/>
      <c r="WFZ165" s="225"/>
      <c r="WGA165" s="225"/>
      <c r="WGB165" s="225"/>
      <c r="WGC165" s="225"/>
      <c r="WGD165" s="225"/>
      <c r="WGE165" s="225"/>
      <c r="WGF165" s="225"/>
      <c r="WGG165" s="225"/>
      <c r="WGH165" s="225"/>
      <c r="WGI165" s="225"/>
      <c r="WGJ165" s="225"/>
      <c r="WGK165" s="225"/>
      <c r="WGL165" s="225"/>
      <c r="WGM165" s="225"/>
      <c r="WGN165" s="225"/>
      <c r="WGO165" s="225"/>
      <c r="WGP165" s="225"/>
      <c r="WGQ165" s="225"/>
      <c r="WGR165" s="225"/>
      <c r="WGS165" s="225"/>
      <c r="WGT165" s="225"/>
      <c r="WGU165" s="225"/>
      <c r="WGV165" s="225"/>
      <c r="WGW165" s="225"/>
      <c r="WGX165" s="225"/>
      <c r="WGY165" s="225"/>
      <c r="WGZ165" s="225"/>
      <c r="WHA165" s="225"/>
      <c r="WHB165" s="225"/>
      <c r="WHC165" s="225"/>
      <c r="WHD165" s="225"/>
      <c r="WHE165" s="225"/>
      <c r="WHF165" s="225"/>
      <c r="WHG165" s="225"/>
      <c r="WHH165" s="225"/>
      <c r="WHI165" s="225"/>
      <c r="WHJ165" s="225"/>
      <c r="WHK165" s="225"/>
      <c r="WHL165" s="225"/>
      <c r="WHM165" s="225"/>
      <c r="WHN165" s="225"/>
      <c r="WHO165" s="225"/>
      <c r="WHP165" s="225"/>
      <c r="WHQ165" s="225"/>
      <c r="WHR165" s="225"/>
      <c r="WHS165" s="225"/>
      <c r="WHT165" s="225"/>
      <c r="WHU165" s="225"/>
      <c r="WHV165" s="225"/>
      <c r="WHW165" s="225"/>
      <c r="WHX165" s="225"/>
      <c r="WHY165" s="225"/>
      <c r="WHZ165" s="225"/>
      <c r="WIA165" s="225"/>
      <c r="WIB165" s="225"/>
      <c r="WIC165" s="225"/>
      <c r="WID165" s="225"/>
      <c r="WIE165" s="225"/>
      <c r="WIF165" s="225"/>
      <c r="WIG165" s="225"/>
      <c r="WIH165" s="225"/>
      <c r="WII165" s="225"/>
      <c r="WIJ165" s="225"/>
      <c r="WIK165" s="225"/>
      <c r="WIL165" s="225"/>
      <c r="WIM165" s="225"/>
      <c r="WIN165" s="225"/>
      <c r="WIO165" s="225"/>
      <c r="WIP165" s="225"/>
      <c r="WIQ165" s="225"/>
      <c r="WIR165" s="225"/>
      <c r="WIS165" s="225"/>
      <c r="WIT165" s="225"/>
      <c r="WIU165" s="225"/>
      <c r="WIV165" s="225"/>
      <c r="WIW165" s="225"/>
      <c r="WIX165" s="225"/>
      <c r="WIY165" s="225"/>
      <c r="WIZ165" s="225"/>
      <c r="WJA165" s="225"/>
      <c r="WJB165" s="225"/>
      <c r="WJC165" s="225"/>
      <c r="WJD165" s="225"/>
      <c r="WJE165" s="225"/>
      <c r="WJF165" s="225"/>
      <c r="WJG165" s="225"/>
      <c r="WJH165" s="225"/>
      <c r="WJI165" s="225"/>
      <c r="WJJ165" s="225"/>
      <c r="WJK165" s="225"/>
      <c r="WJL165" s="225"/>
      <c r="WJM165" s="225"/>
      <c r="WJN165" s="225"/>
      <c r="WJO165" s="225"/>
      <c r="WJP165" s="225"/>
      <c r="WJQ165" s="225"/>
      <c r="WJR165" s="225"/>
      <c r="WJS165" s="225"/>
      <c r="WJT165" s="225"/>
      <c r="WJU165" s="225"/>
      <c r="WJV165" s="225"/>
      <c r="WJW165" s="225"/>
      <c r="WJX165" s="225"/>
      <c r="WJY165" s="225"/>
      <c r="WJZ165" s="225"/>
      <c r="WKA165" s="225"/>
      <c r="WKB165" s="225"/>
      <c r="WKC165" s="225"/>
      <c r="WKD165" s="225"/>
      <c r="WKE165" s="225"/>
      <c r="WKF165" s="225"/>
      <c r="WKG165" s="225"/>
      <c r="WKH165" s="225"/>
      <c r="WKI165" s="225"/>
      <c r="WKJ165" s="225"/>
      <c r="WKK165" s="225"/>
      <c r="WKL165" s="225"/>
      <c r="WKM165" s="225"/>
      <c r="WKN165" s="225"/>
      <c r="WKO165" s="225"/>
      <c r="WKP165" s="225"/>
      <c r="WKQ165" s="225"/>
      <c r="WKR165" s="225"/>
      <c r="WKS165" s="225"/>
      <c r="WKT165" s="225"/>
      <c r="WKU165" s="225"/>
      <c r="WKV165" s="225"/>
      <c r="WKW165" s="225"/>
      <c r="WKX165" s="225"/>
      <c r="WKY165" s="225"/>
      <c r="WKZ165" s="225"/>
      <c r="WLA165" s="225"/>
      <c r="WLB165" s="225"/>
      <c r="WLC165" s="225"/>
      <c r="WLD165" s="225"/>
      <c r="WLE165" s="225"/>
      <c r="WLF165" s="225"/>
      <c r="WLG165" s="225"/>
      <c r="WLH165" s="225"/>
      <c r="WLI165" s="225"/>
      <c r="WLJ165" s="225"/>
      <c r="WLK165" s="225"/>
      <c r="WLL165" s="225"/>
      <c r="WLM165" s="225"/>
      <c r="WLN165" s="225"/>
      <c r="WLO165" s="225"/>
      <c r="WLP165" s="225"/>
      <c r="WLQ165" s="225"/>
      <c r="WLR165" s="225"/>
      <c r="WLS165" s="225"/>
      <c r="WLT165" s="225"/>
      <c r="WLU165" s="225"/>
      <c r="WLV165" s="225"/>
      <c r="WLW165" s="225"/>
      <c r="WLX165" s="225"/>
      <c r="WLY165" s="225"/>
      <c r="WLZ165" s="225"/>
      <c r="WMA165" s="225"/>
      <c r="WMB165" s="225"/>
      <c r="WMC165" s="225"/>
      <c r="WMD165" s="225"/>
      <c r="WME165" s="225"/>
      <c r="WMF165" s="225"/>
      <c r="WMG165" s="225"/>
      <c r="WMH165" s="225"/>
      <c r="WMI165" s="225"/>
      <c r="WMJ165" s="225"/>
      <c r="WMK165" s="225"/>
      <c r="WML165" s="225"/>
      <c r="WMM165" s="225"/>
      <c r="WMN165" s="225"/>
      <c r="WMO165" s="225"/>
      <c r="WMP165" s="225"/>
      <c r="WMQ165" s="225"/>
      <c r="WMR165" s="225"/>
      <c r="WMS165" s="225"/>
      <c r="WMT165" s="225"/>
      <c r="WMU165" s="225"/>
      <c r="WMV165" s="225"/>
      <c r="WMW165" s="225"/>
      <c r="WMX165" s="225"/>
      <c r="WMY165" s="225"/>
      <c r="WMZ165" s="225"/>
      <c r="WNA165" s="225"/>
      <c r="WNB165" s="225"/>
      <c r="WNC165" s="225"/>
      <c r="WND165" s="225"/>
      <c r="WNE165" s="225"/>
      <c r="WNF165" s="225"/>
      <c r="WNG165" s="225"/>
      <c r="WNH165" s="225"/>
      <c r="WNI165" s="225"/>
      <c r="WNJ165" s="225"/>
      <c r="WNK165" s="225"/>
      <c r="WNL165" s="225"/>
      <c r="WNM165" s="225"/>
      <c r="WNN165" s="225"/>
      <c r="WNO165" s="225"/>
      <c r="WNP165" s="225"/>
      <c r="WNQ165" s="225"/>
      <c r="WNR165" s="225"/>
      <c r="WNS165" s="225"/>
      <c r="WNT165" s="225"/>
      <c r="WNU165" s="225"/>
      <c r="WNV165" s="225"/>
      <c r="WNW165" s="225"/>
      <c r="WNX165" s="225"/>
      <c r="WNY165" s="225"/>
      <c r="WNZ165" s="225"/>
      <c r="WOA165" s="225"/>
      <c r="WOB165" s="225"/>
      <c r="WOC165" s="225"/>
      <c r="WOD165" s="225"/>
      <c r="WOE165" s="225"/>
      <c r="WOF165" s="225"/>
      <c r="WOG165" s="225"/>
      <c r="WOH165" s="225"/>
      <c r="WOI165" s="225"/>
      <c r="WOJ165" s="225"/>
      <c r="WOK165" s="225"/>
      <c r="WOL165" s="225"/>
      <c r="WOM165" s="225"/>
      <c r="WON165" s="225"/>
      <c r="WOO165" s="225"/>
      <c r="WOP165" s="225"/>
      <c r="WOQ165" s="225"/>
      <c r="WOR165" s="225"/>
      <c r="WOS165" s="225"/>
      <c r="WOT165" s="225"/>
      <c r="WOU165" s="225"/>
      <c r="WOV165" s="225"/>
      <c r="WOW165" s="225"/>
      <c r="WOX165" s="225"/>
      <c r="WOY165" s="225"/>
      <c r="WOZ165" s="225"/>
      <c r="WPA165" s="225"/>
      <c r="WPB165" s="225"/>
      <c r="WPC165" s="225"/>
      <c r="WPD165" s="225"/>
      <c r="WPE165" s="225"/>
      <c r="WPF165" s="225"/>
      <c r="WPG165" s="225"/>
      <c r="WPH165" s="225"/>
      <c r="WPI165" s="225"/>
      <c r="WPJ165" s="225"/>
      <c r="WPK165" s="225"/>
      <c r="WPL165" s="225"/>
      <c r="WPM165" s="225"/>
      <c r="WPN165" s="225"/>
      <c r="WPO165" s="225"/>
      <c r="WPP165" s="225"/>
      <c r="WPQ165" s="225"/>
      <c r="WPR165" s="225"/>
      <c r="WPS165" s="225"/>
      <c r="WPT165" s="225"/>
      <c r="WPU165" s="225"/>
      <c r="WPV165" s="225"/>
      <c r="WPW165" s="225"/>
      <c r="WPX165" s="225"/>
      <c r="WPY165" s="225"/>
      <c r="WPZ165" s="225"/>
      <c r="WQA165" s="225"/>
      <c r="WQB165" s="225"/>
      <c r="WQC165" s="225"/>
      <c r="WQD165" s="225"/>
      <c r="WQE165" s="225"/>
      <c r="WQF165" s="225"/>
      <c r="WQG165" s="225"/>
      <c r="WQH165" s="225"/>
      <c r="WQI165" s="225"/>
      <c r="WQJ165" s="225"/>
      <c r="WQK165" s="225"/>
      <c r="WQL165" s="225"/>
      <c r="WQM165" s="225"/>
      <c r="WQN165" s="225"/>
      <c r="WQO165" s="225"/>
      <c r="WQP165" s="225"/>
      <c r="WQQ165" s="225"/>
      <c r="WQR165" s="225"/>
      <c r="WQS165" s="225"/>
      <c r="WQT165" s="225"/>
      <c r="WQU165" s="225"/>
      <c r="WQV165" s="225"/>
      <c r="WQW165" s="225"/>
      <c r="WQX165" s="225"/>
      <c r="WQY165" s="225"/>
      <c r="WQZ165" s="225"/>
      <c r="WRA165" s="225"/>
      <c r="WRB165" s="225"/>
      <c r="WRC165" s="225"/>
      <c r="WRD165" s="225"/>
      <c r="WRE165" s="225"/>
      <c r="WRF165" s="225"/>
      <c r="WRG165" s="225"/>
      <c r="WRH165" s="225"/>
      <c r="WRI165" s="225"/>
      <c r="WRJ165" s="225"/>
      <c r="WRK165" s="225"/>
      <c r="WRL165" s="225"/>
      <c r="WRM165" s="225"/>
      <c r="WRN165" s="225"/>
      <c r="WRO165" s="225"/>
      <c r="WRP165" s="225"/>
      <c r="WRQ165" s="225"/>
      <c r="WRR165" s="225"/>
      <c r="WRS165" s="225"/>
      <c r="WRT165" s="225"/>
      <c r="WRU165" s="225"/>
      <c r="WRV165" s="225"/>
      <c r="WRW165" s="225"/>
      <c r="WRX165" s="225"/>
      <c r="WRY165" s="225"/>
      <c r="WRZ165" s="225"/>
      <c r="WSA165" s="225"/>
      <c r="WSB165" s="225"/>
      <c r="WSC165" s="225"/>
      <c r="WSD165" s="225"/>
      <c r="WSE165" s="225"/>
      <c r="WSF165" s="225"/>
      <c r="WSG165" s="225"/>
      <c r="WSH165" s="225"/>
      <c r="WSI165" s="225"/>
      <c r="WSJ165" s="225"/>
      <c r="WSK165" s="225"/>
      <c r="WSL165" s="225"/>
      <c r="WSM165" s="225"/>
      <c r="WSN165" s="225"/>
      <c r="WSO165" s="225"/>
      <c r="WSP165" s="225"/>
      <c r="WSQ165" s="225"/>
      <c r="WSR165" s="225"/>
      <c r="WSS165" s="225"/>
      <c r="WST165" s="225"/>
      <c r="WSU165" s="225"/>
      <c r="WSV165" s="225"/>
      <c r="WSW165" s="225"/>
      <c r="WSX165" s="225"/>
      <c r="WSY165" s="225"/>
      <c r="WSZ165" s="225"/>
      <c r="WTA165" s="225"/>
      <c r="WTB165" s="225"/>
      <c r="WTC165" s="225"/>
      <c r="WTD165" s="225"/>
      <c r="WTE165" s="225"/>
      <c r="WTF165" s="225"/>
      <c r="WTG165" s="225"/>
      <c r="WTH165" s="225"/>
      <c r="WTI165" s="225"/>
      <c r="WTJ165" s="225"/>
      <c r="WTK165" s="225"/>
      <c r="WTL165" s="225"/>
      <c r="WTM165" s="225"/>
      <c r="WTN165" s="225"/>
      <c r="WTO165" s="225"/>
      <c r="WTP165" s="225"/>
      <c r="WTQ165" s="225"/>
      <c r="WTR165" s="225"/>
      <c r="WTS165" s="225"/>
      <c r="WTT165" s="225"/>
      <c r="WTU165" s="225"/>
      <c r="WTV165" s="225"/>
      <c r="WTW165" s="225"/>
      <c r="WTX165" s="225"/>
      <c r="WTY165" s="225"/>
      <c r="WTZ165" s="225"/>
      <c r="WUA165" s="225"/>
      <c r="WUB165" s="225"/>
      <c r="WUC165" s="225"/>
      <c r="WUD165" s="225"/>
      <c r="WUE165" s="225"/>
      <c r="WUF165" s="225"/>
      <c r="WUG165" s="225"/>
      <c r="WUH165" s="225"/>
      <c r="WUI165" s="225"/>
      <c r="WUJ165" s="225"/>
      <c r="WUK165" s="225"/>
      <c r="WUL165" s="225"/>
      <c r="WUM165" s="225"/>
      <c r="WUN165" s="225"/>
      <c r="WUO165" s="225"/>
      <c r="WUP165" s="225"/>
      <c r="WUQ165" s="225"/>
      <c r="WUR165" s="225"/>
      <c r="WUS165" s="225"/>
      <c r="WUT165" s="225"/>
      <c r="WUU165" s="225"/>
      <c r="WUV165" s="225"/>
      <c r="WUW165" s="225"/>
      <c r="WUX165" s="225"/>
      <c r="WUY165" s="225"/>
      <c r="WUZ165" s="225"/>
      <c r="WVA165" s="225"/>
      <c r="WVB165" s="225"/>
      <c r="WVC165" s="225"/>
      <c r="WVD165" s="225"/>
      <c r="WVE165" s="225"/>
      <c r="WVF165" s="225"/>
      <c r="WVG165" s="225"/>
      <c r="WVH165" s="225"/>
      <c r="WVI165" s="225"/>
      <c r="WVJ165" s="225"/>
      <c r="WVK165" s="225"/>
      <c r="WVL165" s="225"/>
      <c r="WVM165" s="225"/>
      <c r="WVN165" s="225"/>
      <c r="WVO165" s="225"/>
      <c r="WVP165" s="225"/>
      <c r="WVQ165" s="225"/>
      <c r="WVR165" s="225"/>
      <c r="WVS165" s="225"/>
      <c r="WVT165" s="225"/>
      <c r="WVU165" s="225"/>
      <c r="WVV165" s="225"/>
      <c r="WVW165" s="225"/>
      <c r="WVX165" s="225"/>
      <c r="WVY165" s="225"/>
      <c r="WVZ165" s="225"/>
      <c r="WWA165" s="225"/>
      <c r="WWB165" s="225"/>
      <c r="WWC165" s="225"/>
      <c r="WWD165" s="225"/>
      <c r="WWE165" s="225"/>
      <c r="WWF165" s="225"/>
      <c r="WWG165" s="225"/>
      <c r="WWH165" s="225"/>
      <c r="WWI165" s="225"/>
      <c r="WWJ165" s="225"/>
      <c r="WWK165" s="225"/>
      <c r="WWL165" s="225"/>
      <c r="WWM165" s="225"/>
      <c r="WWN165" s="225"/>
      <c r="WWO165" s="225"/>
      <c r="WWP165" s="225"/>
      <c r="WWQ165" s="225"/>
      <c r="WWR165" s="225"/>
      <c r="WWS165" s="225"/>
      <c r="WWT165" s="225"/>
      <c r="WWU165" s="225"/>
      <c r="WWV165" s="225"/>
      <c r="WWW165" s="225"/>
      <c r="WWX165" s="225"/>
      <c r="WWY165" s="225"/>
      <c r="WWZ165" s="225"/>
      <c r="WXA165" s="225"/>
      <c r="WXB165" s="225"/>
      <c r="WXC165" s="225"/>
      <c r="WXD165" s="225"/>
      <c r="WXE165" s="225"/>
      <c r="WXF165" s="225"/>
      <c r="WXG165" s="225"/>
      <c r="WXH165" s="225"/>
      <c r="WXI165" s="225"/>
      <c r="WXJ165" s="225"/>
      <c r="WXK165" s="225"/>
      <c r="WXL165" s="225"/>
      <c r="WXM165" s="225"/>
      <c r="WXN165" s="225"/>
      <c r="WXO165" s="225"/>
      <c r="WXP165" s="225"/>
      <c r="WXQ165" s="225"/>
      <c r="WXR165" s="225"/>
      <c r="WXS165" s="225"/>
      <c r="WXT165" s="225"/>
      <c r="WXU165" s="225"/>
      <c r="WXV165" s="225"/>
      <c r="WXW165" s="225"/>
      <c r="WXX165" s="225"/>
      <c r="WXY165" s="225"/>
      <c r="WXZ165" s="225"/>
      <c r="WYA165" s="225"/>
      <c r="WYB165" s="225"/>
      <c r="WYC165" s="225"/>
      <c r="WYD165" s="225"/>
      <c r="WYE165" s="225"/>
      <c r="WYF165" s="225"/>
      <c r="WYG165" s="225"/>
      <c r="WYH165" s="225"/>
      <c r="WYI165" s="225"/>
      <c r="WYJ165" s="225"/>
      <c r="WYK165" s="225"/>
      <c r="WYL165" s="225"/>
      <c r="WYM165" s="225"/>
      <c r="WYN165" s="225"/>
      <c r="WYO165" s="225"/>
      <c r="WYP165" s="225"/>
      <c r="WYQ165" s="225"/>
      <c r="WYR165" s="225"/>
      <c r="WYS165" s="225"/>
      <c r="WYT165" s="225"/>
      <c r="WYU165" s="225"/>
      <c r="WYV165" s="225"/>
      <c r="WYW165" s="225"/>
      <c r="WYX165" s="225"/>
      <c r="WYY165" s="225"/>
      <c r="WYZ165" s="225"/>
      <c r="WZA165" s="225"/>
      <c r="WZB165" s="225"/>
      <c r="WZC165" s="225"/>
      <c r="WZD165" s="225"/>
      <c r="WZE165" s="225"/>
      <c r="WZF165" s="225"/>
      <c r="WZG165" s="225"/>
      <c r="WZH165" s="225"/>
      <c r="WZI165" s="225"/>
      <c r="WZJ165" s="225"/>
      <c r="WZK165" s="225"/>
      <c r="WZL165" s="225"/>
      <c r="WZM165" s="225"/>
      <c r="WZN165" s="225"/>
      <c r="WZO165" s="225"/>
      <c r="WZP165" s="225"/>
      <c r="WZQ165" s="225"/>
      <c r="WZR165" s="225"/>
      <c r="WZS165" s="225"/>
      <c r="WZT165" s="225"/>
      <c r="WZU165" s="225"/>
      <c r="WZV165" s="225"/>
      <c r="WZW165" s="225"/>
      <c r="WZX165" s="225"/>
      <c r="WZY165" s="225"/>
      <c r="WZZ165" s="225"/>
      <c r="XAA165" s="225"/>
      <c r="XAB165" s="225"/>
      <c r="XAC165" s="225"/>
      <c r="XAD165" s="225"/>
      <c r="XAE165" s="225"/>
      <c r="XAF165" s="225"/>
      <c r="XAG165" s="225"/>
      <c r="XAH165" s="225"/>
      <c r="XAI165" s="225"/>
      <c r="XAJ165" s="225"/>
      <c r="XAK165" s="225"/>
      <c r="XAL165" s="225"/>
      <c r="XAM165" s="225"/>
      <c r="XAN165" s="225"/>
      <c r="XAO165" s="225"/>
      <c r="XAP165" s="225"/>
      <c r="XAQ165" s="225"/>
      <c r="XAR165" s="225"/>
      <c r="XAS165" s="225"/>
      <c r="XAT165" s="225"/>
      <c r="XAU165" s="225"/>
      <c r="XAV165" s="225"/>
      <c r="XAW165" s="225"/>
      <c r="XAX165" s="225"/>
      <c r="XAY165" s="225"/>
      <c r="XAZ165" s="225"/>
      <c r="XBA165" s="225"/>
      <c r="XBB165" s="225"/>
      <c r="XBC165" s="225"/>
      <c r="XBD165" s="225"/>
      <c r="XBE165" s="225"/>
      <c r="XBF165" s="225"/>
      <c r="XBG165" s="225"/>
      <c r="XBH165" s="225"/>
      <c r="XBI165" s="225"/>
      <c r="XBJ165" s="225"/>
      <c r="XBK165" s="225"/>
      <c r="XBL165" s="225"/>
      <c r="XBM165" s="225"/>
      <c r="XBN165" s="225"/>
      <c r="XBO165" s="225"/>
      <c r="XBP165" s="225"/>
      <c r="XBQ165" s="225"/>
      <c r="XBR165" s="225"/>
      <c r="XBS165" s="225"/>
      <c r="XBT165" s="225"/>
      <c r="XBU165" s="225"/>
      <c r="XBV165" s="225"/>
      <c r="XBW165" s="225"/>
      <c r="XBX165" s="225"/>
      <c r="XBY165" s="225"/>
      <c r="XBZ165" s="225"/>
      <c r="XCA165" s="225"/>
      <c r="XCB165" s="225"/>
      <c r="XCC165" s="225"/>
      <c r="XCD165" s="225"/>
      <c r="XCE165" s="225"/>
      <c r="XCF165" s="225"/>
      <c r="XCG165" s="225"/>
      <c r="XCH165" s="225"/>
      <c r="XCI165" s="225"/>
      <c r="XCJ165" s="225"/>
      <c r="XCK165" s="225"/>
      <c r="XCL165" s="225"/>
      <c r="XCM165" s="225"/>
      <c r="XCN165" s="225"/>
      <c r="XCO165" s="225"/>
      <c r="XCP165" s="225"/>
      <c r="XCQ165" s="225"/>
      <c r="XCR165" s="225"/>
      <c r="XCS165" s="225"/>
      <c r="XCT165" s="225"/>
      <c r="XCU165" s="225"/>
      <c r="XCV165" s="225"/>
      <c r="XCW165" s="225"/>
      <c r="XCX165" s="225"/>
      <c r="XCY165" s="225"/>
      <c r="XCZ165" s="225"/>
      <c r="XDA165" s="225"/>
      <c r="XDB165" s="225"/>
      <c r="XDC165" s="225"/>
      <c r="XDD165" s="225"/>
      <c r="XDE165" s="225"/>
      <c r="XDF165" s="225"/>
      <c r="XDG165" s="225"/>
      <c r="XDH165" s="225"/>
      <c r="XDI165" s="225"/>
      <c r="XDJ165" s="225"/>
      <c r="XDK165" s="225"/>
      <c r="XDL165" s="225"/>
      <c r="XDM165" s="225"/>
      <c r="XDN165" s="225"/>
      <c r="XDO165" s="225"/>
      <c r="XDP165" s="225"/>
      <c r="XDQ165" s="225"/>
      <c r="XDR165" s="225"/>
      <c r="XDS165" s="225"/>
      <c r="XDT165" s="225"/>
      <c r="XDU165" s="225"/>
      <c r="XDV165" s="225"/>
      <c r="XDW165" s="225"/>
      <c r="XDX165" s="225"/>
      <c r="XDY165" s="225"/>
      <c r="XDZ165" s="225"/>
      <c r="XEA165" s="225"/>
      <c r="XEB165" s="225"/>
      <c r="XEC165" s="225"/>
      <c r="XED165" s="225"/>
      <c r="XEE165" s="225"/>
      <c r="XEF165" s="225"/>
      <c r="XEG165" s="225"/>
      <c r="XEH165" s="225"/>
      <c r="XEI165" s="225"/>
      <c r="XEJ165" s="225"/>
      <c r="XEK165" s="225"/>
      <c r="XEL165" s="225"/>
      <c r="XEM165" s="225"/>
      <c r="XEN165" s="225"/>
      <c r="XEO165" s="225"/>
      <c r="XEP165" s="225"/>
      <c r="XEQ165" s="225"/>
      <c r="XER165" s="225"/>
      <c r="XES165" s="225"/>
      <c r="XET165" s="225"/>
      <c r="XEU165" s="225"/>
      <c r="XEV165" s="225"/>
      <c r="XEW165" s="225"/>
      <c r="XEX165" s="225"/>
      <c r="XEY165" s="225"/>
      <c r="XEZ165" s="225"/>
      <c r="XFA165" s="225"/>
      <c r="XFB165" s="225"/>
      <c r="XFC165" s="225"/>
    </row>
    <row r="166" spans="1:16383" x14ac:dyDescent="0.35">
      <c r="E166" s="168"/>
      <c r="F166" s="168"/>
      <c r="G166" s="168"/>
      <c r="H166" s="168"/>
      <c r="I166" s="168"/>
      <c r="J166" s="168"/>
      <c r="K166" s="168"/>
      <c r="L166" s="168"/>
      <c r="M166" s="186" t="b">
        <f xml:space="preserve"> M163=M164</f>
        <v>1</v>
      </c>
      <c r="N166" s="186" t="b">
        <f t="shared" ref="N166:Q166" si="100" xml:space="preserve"> N163=N164</f>
        <v>1</v>
      </c>
      <c r="O166" s="186" t="b">
        <f t="shared" si="100"/>
        <v>1</v>
      </c>
      <c r="P166" s="186" t="b">
        <f t="shared" si="100"/>
        <v>1</v>
      </c>
      <c r="Q166" s="186" t="b">
        <f t="shared" si="100"/>
        <v>1</v>
      </c>
    </row>
    <row r="167" spans="1:16383" x14ac:dyDescent="0.35">
      <c r="A167" s="50" t="s">
        <v>547</v>
      </c>
      <c r="B167" s="50"/>
    </row>
    <row r="169" spans="1:16383" x14ac:dyDescent="0.35">
      <c r="A169" s="49"/>
      <c r="D169" s="57"/>
      <c r="E169" s="7" t="str">
        <f>E$37 &amp; " - nominal"</f>
        <v>Forecast Nominal RCV balance END - nominal</v>
      </c>
      <c r="F169" s="185">
        <f t="shared" ref="F169:R169" si="101">F$37</f>
        <v>0</v>
      </c>
      <c r="G169" s="168" t="str">
        <f t="shared" si="101"/>
        <v>£m</v>
      </c>
      <c r="H169" s="247">
        <f t="shared" si="101"/>
        <v>0</v>
      </c>
      <c r="I169" s="247">
        <f t="shared" si="101"/>
        <v>0</v>
      </c>
      <c r="J169" s="185">
        <f t="shared" si="101"/>
        <v>0</v>
      </c>
      <c r="K169" s="185">
        <f t="shared" si="101"/>
        <v>0</v>
      </c>
      <c r="L169" s="185">
        <f t="shared" si="101"/>
        <v>0</v>
      </c>
      <c r="M169" s="185">
        <f t="shared" si="101"/>
        <v>0</v>
      </c>
      <c r="N169" s="185">
        <f t="shared" si="101"/>
        <v>0</v>
      </c>
      <c r="O169" s="185">
        <f t="shared" si="101"/>
        <v>0</v>
      </c>
      <c r="P169" s="185">
        <f t="shared" si="101"/>
        <v>0</v>
      </c>
      <c r="Q169" s="185">
        <f t="shared" si="101"/>
        <v>0</v>
      </c>
      <c r="R169" s="185">
        <f t="shared" si="101"/>
        <v>0</v>
      </c>
    </row>
    <row r="170" spans="1:16383" x14ac:dyDescent="0.35">
      <c r="A170" s="49"/>
      <c r="D170" s="57"/>
      <c r="E170" s="7" t="str">
        <f>E$88 &amp; " - nominal"</f>
        <v>Actual Nominal RCV balance END - nominal</v>
      </c>
      <c r="F170" s="185">
        <f t="shared" ref="F170:R170" si="102">F$88</f>
        <v>0</v>
      </c>
      <c r="G170" s="168" t="str">
        <f t="shared" si="102"/>
        <v>£m</v>
      </c>
      <c r="H170" s="247">
        <f t="shared" si="102"/>
        <v>0</v>
      </c>
      <c r="I170" s="247">
        <f t="shared" si="102"/>
        <v>0</v>
      </c>
      <c r="J170" s="185">
        <f t="shared" si="102"/>
        <v>0</v>
      </c>
      <c r="K170" s="185">
        <f t="shared" si="102"/>
        <v>0</v>
      </c>
      <c r="L170" s="185">
        <f t="shared" si="102"/>
        <v>0</v>
      </c>
      <c r="M170" s="185">
        <f t="shared" si="102"/>
        <v>0</v>
      </c>
      <c r="N170" s="185">
        <f t="shared" si="102"/>
        <v>0</v>
      </c>
      <c r="O170" s="185">
        <f t="shared" si="102"/>
        <v>0</v>
      </c>
      <c r="P170" s="185">
        <f t="shared" si="102"/>
        <v>0</v>
      </c>
      <c r="Q170" s="185">
        <f t="shared" si="102"/>
        <v>0</v>
      </c>
      <c r="R170" s="185">
        <f t="shared" si="102"/>
        <v>0</v>
      </c>
    </row>
    <row r="171" spans="1:16383" s="30" customFormat="1" x14ac:dyDescent="0.35">
      <c r="A171" s="201"/>
      <c r="B171" s="202"/>
      <c r="C171" s="203"/>
      <c r="D171" s="204"/>
      <c r="E171" s="30" t="str">
        <f>Index!E$47</f>
        <v>CPI(H): Fin year average - inflate from base year 2017-18 average - final determination</v>
      </c>
      <c r="F171" s="205">
        <f>Index!F$47</f>
        <v>0</v>
      </c>
      <c r="G171" s="249" t="str">
        <f>Index!G$47</f>
        <v>%</v>
      </c>
      <c r="H171" s="205">
        <f>Index!H$47</f>
        <v>0</v>
      </c>
      <c r="I171" s="205">
        <f>Index!I$47</f>
        <v>0</v>
      </c>
      <c r="J171" s="205">
        <f>Index!J$47</f>
        <v>0</v>
      </c>
      <c r="K171" s="205">
        <f>Index!K$47</f>
        <v>1.0212697905005599</v>
      </c>
      <c r="L171" s="205">
        <f>Index!L$47</f>
        <v>1.0416029201511179</v>
      </c>
      <c r="M171" s="205">
        <f>Index!M$47</f>
        <v>1.0622616980779827</v>
      </c>
      <c r="N171" s="205">
        <f>Index!N$47</f>
        <v>1.0835515290872799</v>
      </c>
      <c r="O171" s="205">
        <f>Index!O$47</f>
        <v>1.1060365794841869</v>
      </c>
      <c r="P171" s="205">
        <f>Index!P$47</f>
        <v>1.1292633476533553</v>
      </c>
      <c r="Q171" s="205">
        <f>Index!Q$47</f>
        <v>1.1529778779540774</v>
      </c>
      <c r="R171" s="205">
        <f>Index!R$47</f>
        <v>1.1760374355131578</v>
      </c>
    </row>
    <row r="172" spans="1:16383" s="91" customFormat="1" x14ac:dyDescent="0.35">
      <c r="A172" s="170"/>
      <c r="B172" s="165"/>
      <c r="C172" s="166"/>
      <c r="D172" s="171"/>
      <c r="E172" s="7" t="s">
        <v>548</v>
      </c>
      <c r="F172" s="184"/>
      <c r="G172" s="184" t="s">
        <v>295</v>
      </c>
      <c r="H172" s="244"/>
      <c r="I172" s="184"/>
      <c r="J172" s="184">
        <f xml:space="preserve"> IF(J$171 = 0, 0, J169 / J$171)</f>
        <v>0</v>
      </c>
      <c r="K172" s="184">
        <f t="shared" ref="K172:R172" si="103" xml:space="preserve"> IF(K$171 = 0, 0, K169 / K$171)</f>
        <v>0</v>
      </c>
      <c r="L172" s="184">
        <f t="shared" si="103"/>
        <v>0</v>
      </c>
      <c r="M172" s="184">
        <f t="shared" si="103"/>
        <v>0</v>
      </c>
      <c r="N172" s="184">
        <f t="shared" si="103"/>
        <v>0</v>
      </c>
      <c r="O172" s="184">
        <f t="shared" si="103"/>
        <v>0</v>
      </c>
      <c r="P172" s="184">
        <f t="shared" si="103"/>
        <v>0</v>
      </c>
      <c r="Q172" s="184">
        <f t="shared" si="103"/>
        <v>0</v>
      </c>
      <c r="R172" s="184">
        <f t="shared" si="103"/>
        <v>0</v>
      </c>
      <c r="S172" s="92"/>
      <c r="T172" s="92"/>
      <c r="U172" s="92"/>
      <c r="V172" s="92"/>
      <c r="W172" s="92"/>
      <c r="X172" s="92"/>
      <c r="Y172" s="92"/>
      <c r="Z172" s="92"/>
    </row>
    <row r="173" spans="1:16383" s="91" customFormat="1" x14ac:dyDescent="0.35">
      <c r="A173" s="170"/>
      <c r="B173" s="165"/>
      <c r="C173" s="166"/>
      <c r="D173" s="171"/>
      <c r="E173" s="7" t="s">
        <v>549</v>
      </c>
      <c r="F173" s="184"/>
      <c r="G173" s="184" t="s">
        <v>295</v>
      </c>
      <c r="H173" s="244"/>
      <c r="I173" s="184"/>
      <c r="J173" s="184">
        <f t="shared" ref="J173:R173" si="104" xml:space="preserve"> IF(J$171 = 0, 0, J170 / J$171)</f>
        <v>0</v>
      </c>
      <c r="K173" s="184">
        <f t="shared" si="104"/>
        <v>0</v>
      </c>
      <c r="L173" s="184">
        <f t="shared" si="104"/>
        <v>0</v>
      </c>
      <c r="M173" s="184">
        <f t="shared" si="104"/>
        <v>0</v>
      </c>
      <c r="N173" s="184">
        <f t="shared" si="104"/>
        <v>0</v>
      </c>
      <c r="O173" s="184">
        <f t="shared" si="104"/>
        <v>0</v>
      </c>
      <c r="P173" s="184">
        <f t="shared" si="104"/>
        <v>0</v>
      </c>
      <c r="Q173" s="184">
        <f t="shared" si="104"/>
        <v>0</v>
      </c>
      <c r="R173" s="184">
        <f t="shared" si="104"/>
        <v>0</v>
      </c>
      <c r="S173" s="92"/>
      <c r="T173" s="92"/>
      <c r="U173" s="92"/>
      <c r="V173" s="92"/>
      <c r="W173" s="92"/>
      <c r="X173" s="92"/>
      <c r="Y173" s="92"/>
      <c r="Z173" s="92"/>
    </row>
    <row r="174" spans="1:16383" s="91" customFormat="1" x14ac:dyDescent="0.35">
      <c r="A174" s="170"/>
      <c r="B174" s="165"/>
      <c r="C174" s="166"/>
      <c r="D174" s="171"/>
      <c r="E174" s="7" t="s">
        <v>550</v>
      </c>
      <c r="F174" s="184"/>
      <c r="G174" s="184" t="s">
        <v>295</v>
      </c>
      <c r="H174" s="244"/>
      <c r="I174" s="184"/>
      <c r="J174" s="185">
        <f>J173-J172</f>
        <v>0</v>
      </c>
      <c r="K174" s="185">
        <f t="shared" ref="K174:R174" si="105">K173-K172</f>
        <v>0</v>
      </c>
      <c r="L174" s="185">
        <f t="shared" si="105"/>
        <v>0</v>
      </c>
      <c r="M174" s="185">
        <f t="shared" si="105"/>
        <v>0</v>
      </c>
      <c r="N174" s="185">
        <f t="shared" si="105"/>
        <v>0</v>
      </c>
      <c r="O174" s="185">
        <f t="shared" si="105"/>
        <v>0</v>
      </c>
      <c r="P174" s="185">
        <f t="shared" si="105"/>
        <v>0</v>
      </c>
      <c r="Q174" s="185">
        <f t="shared" si="105"/>
        <v>0</v>
      </c>
      <c r="R174" s="185">
        <f t="shared" si="105"/>
        <v>0</v>
      </c>
      <c r="S174" s="92"/>
      <c r="T174" s="92"/>
      <c r="U174" s="92"/>
      <c r="V174" s="92"/>
      <c r="W174" s="92"/>
      <c r="X174" s="92"/>
      <c r="Y174" s="92"/>
      <c r="Z174" s="92"/>
    </row>
    <row r="175" spans="1:16383" s="91" customFormat="1" x14ac:dyDescent="0.35">
      <c r="A175" s="170"/>
      <c r="B175" s="165"/>
      <c r="C175" s="166"/>
      <c r="D175" s="171"/>
      <c r="E175" s="7"/>
      <c r="F175" s="184"/>
      <c r="G175" s="184"/>
      <c r="H175" s="244"/>
      <c r="I175" s="184"/>
      <c r="J175" s="184"/>
      <c r="K175" s="184"/>
      <c r="L175" s="184"/>
      <c r="M175" s="184"/>
      <c r="N175" s="184"/>
      <c r="O175" s="184"/>
      <c r="P175" s="184"/>
      <c r="Q175" s="184"/>
      <c r="R175" s="184"/>
      <c r="S175" s="92"/>
      <c r="T175" s="92"/>
      <c r="U175" s="92"/>
      <c r="V175" s="92"/>
      <c r="W175" s="92"/>
      <c r="X175" s="92"/>
      <c r="Y175" s="92"/>
      <c r="Z175" s="92"/>
    </row>
    <row r="176" spans="1:16383" x14ac:dyDescent="0.35">
      <c r="A176" s="49"/>
      <c r="D176" s="57"/>
      <c r="E176" s="7" t="str">
        <f>E$174</f>
        <v>Difference RCV balance END - real</v>
      </c>
      <c r="F176" s="185">
        <f t="shared" ref="F176:R176" si="106">F$174</f>
        <v>0</v>
      </c>
      <c r="G176" s="168" t="str">
        <f t="shared" si="106"/>
        <v>£m</v>
      </c>
      <c r="H176" s="247">
        <f t="shared" si="106"/>
        <v>0</v>
      </c>
      <c r="I176" s="247">
        <f t="shared" si="106"/>
        <v>0</v>
      </c>
      <c r="J176" s="185">
        <f t="shared" si="106"/>
        <v>0</v>
      </c>
      <c r="K176" s="185">
        <f t="shared" si="106"/>
        <v>0</v>
      </c>
      <c r="L176" s="185">
        <f t="shared" si="106"/>
        <v>0</v>
      </c>
      <c r="M176" s="185">
        <f t="shared" si="106"/>
        <v>0</v>
      </c>
      <c r="N176" s="185">
        <f t="shared" si="106"/>
        <v>0</v>
      </c>
      <c r="O176" s="185">
        <f t="shared" si="106"/>
        <v>0</v>
      </c>
      <c r="P176" s="185">
        <f t="shared" si="106"/>
        <v>0</v>
      </c>
      <c r="Q176" s="185">
        <f t="shared" si="106"/>
        <v>0</v>
      </c>
      <c r="R176" s="185">
        <f t="shared" si="106"/>
        <v>0</v>
      </c>
    </row>
    <row r="177" spans="1:26" s="92" customFormat="1" x14ac:dyDescent="0.35">
      <c r="A177" s="164"/>
      <c r="B177" s="165"/>
      <c r="C177" s="166"/>
      <c r="D177" s="167"/>
      <c r="E177" s="30" t="str">
        <f>Time!E$64</f>
        <v>Last Forecast Period Flag</v>
      </c>
      <c r="F177" s="249">
        <f>Time!F$64</f>
        <v>0</v>
      </c>
      <c r="G177" s="249" t="str">
        <f>Time!G$64</f>
        <v>flag</v>
      </c>
      <c r="H177" s="249">
        <f>Time!H$64</f>
        <v>1</v>
      </c>
      <c r="I177" s="249">
        <f>Time!I$64</f>
        <v>0</v>
      </c>
      <c r="J177" s="249">
        <f>Time!J$64</f>
        <v>0</v>
      </c>
      <c r="K177" s="249">
        <f>Time!K$64</f>
        <v>0</v>
      </c>
      <c r="L177" s="249">
        <f>Time!L$64</f>
        <v>0</v>
      </c>
      <c r="M177" s="249">
        <f>Time!M$64</f>
        <v>0</v>
      </c>
      <c r="N177" s="249">
        <f>Time!N$64</f>
        <v>0</v>
      </c>
      <c r="O177" s="249">
        <f>Time!O$64</f>
        <v>0</v>
      </c>
      <c r="P177" s="249">
        <f>Time!P$64</f>
        <v>0</v>
      </c>
      <c r="Q177" s="249">
        <f>Time!Q$64</f>
        <v>1</v>
      </c>
      <c r="R177" s="249">
        <f>Time!R$64</f>
        <v>0</v>
      </c>
    </row>
    <row r="178" spans="1:26" s="267" customFormat="1" x14ac:dyDescent="0.35">
      <c r="A178" s="270"/>
      <c r="B178" s="271"/>
      <c r="C178" s="272"/>
      <c r="D178" s="273"/>
      <c r="E178" s="34" t="s">
        <v>611</v>
      </c>
      <c r="F178" s="269"/>
      <c r="G178" s="269" t="s">
        <v>295</v>
      </c>
      <c r="H178" s="268"/>
      <c r="I178" s="269"/>
      <c r="J178" s="269">
        <f xml:space="preserve"> J176 * J177</f>
        <v>0</v>
      </c>
      <c r="K178" s="269">
        <f t="shared" ref="K178:P178" si="107" xml:space="preserve"> K176 * K177</f>
        <v>0</v>
      </c>
      <c r="L178" s="269">
        <f t="shared" si="107"/>
        <v>0</v>
      </c>
      <c r="M178" s="269">
        <f t="shared" si="107"/>
        <v>0</v>
      </c>
      <c r="N178" s="269">
        <f t="shared" si="107"/>
        <v>0</v>
      </c>
      <c r="O178" s="269">
        <f t="shared" si="107"/>
        <v>0</v>
      </c>
      <c r="P178" s="269">
        <f t="shared" si="107"/>
        <v>0</v>
      </c>
      <c r="Q178" s="269">
        <f xml:space="preserve"> Q176 * Q177</f>
        <v>0</v>
      </c>
      <c r="R178" s="269">
        <f t="shared" ref="R178" si="108" xml:space="preserve"> R176 * R177</f>
        <v>0</v>
      </c>
      <c r="S178" s="95"/>
      <c r="T178" s="95"/>
      <c r="U178" s="95"/>
      <c r="V178" s="95"/>
      <c r="W178" s="95"/>
      <c r="X178" s="95"/>
      <c r="Y178" s="95"/>
      <c r="Z178" s="95"/>
    </row>
    <row r="179" spans="1:26" x14ac:dyDescent="0.35">
      <c r="H179" s="184"/>
      <c r="J179" s="184"/>
      <c r="K179" s="184"/>
      <c r="L179" s="184"/>
      <c r="M179" s="185"/>
      <c r="N179" s="184"/>
      <c r="O179" s="184"/>
      <c r="P179" s="184"/>
      <c r="Q179" s="184"/>
      <c r="R179" s="184"/>
    </row>
    <row r="180" spans="1:26" x14ac:dyDescent="0.35">
      <c r="A180" s="50" t="s">
        <v>552</v>
      </c>
      <c r="B180" s="50"/>
    </row>
    <row r="182" spans="1:26" s="91" customFormat="1" x14ac:dyDescent="0.35">
      <c r="A182" s="170"/>
      <c r="B182" s="165"/>
      <c r="C182" s="166"/>
      <c r="D182" s="171"/>
      <c r="E182" s="7" t="str">
        <f>E$135</f>
        <v>True up Nominal RCV run-off</v>
      </c>
      <c r="F182" s="184">
        <f t="shared" ref="F182:R182" si="109">F$135</f>
        <v>0</v>
      </c>
      <c r="G182" s="184" t="str">
        <f t="shared" si="109"/>
        <v>£m</v>
      </c>
      <c r="H182" s="184">
        <f t="shared" si="109"/>
        <v>0</v>
      </c>
      <c r="I182" s="184">
        <f t="shared" si="109"/>
        <v>0</v>
      </c>
      <c r="J182" s="184">
        <f t="shared" si="109"/>
        <v>0</v>
      </c>
      <c r="K182" s="184">
        <f t="shared" si="109"/>
        <v>0</v>
      </c>
      <c r="L182" s="184">
        <f t="shared" si="109"/>
        <v>0</v>
      </c>
      <c r="M182" s="184">
        <f t="shared" si="109"/>
        <v>0</v>
      </c>
      <c r="N182" s="184">
        <f t="shared" si="109"/>
        <v>0</v>
      </c>
      <c r="O182" s="184">
        <f t="shared" si="109"/>
        <v>0</v>
      </c>
      <c r="P182" s="184">
        <f t="shared" si="109"/>
        <v>0</v>
      </c>
      <c r="Q182" s="184">
        <f t="shared" si="109"/>
        <v>0</v>
      </c>
      <c r="R182" s="184">
        <f t="shared" si="109"/>
        <v>0</v>
      </c>
      <c r="S182" s="92"/>
      <c r="T182" s="92"/>
      <c r="U182" s="92"/>
      <c r="V182" s="92"/>
      <c r="W182" s="92"/>
      <c r="X182" s="92"/>
      <c r="Y182" s="92"/>
      <c r="Z182" s="92"/>
    </row>
    <row r="183" spans="1:26" s="91" customFormat="1" x14ac:dyDescent="0.35">
      <c r="A183" s="170"/>
      <c r="B183" s="165"/>
      <c r="C183" s="166"/>
      <c r="D183" s="171"/>
      <c r="E183" s="7" t="str">
        <f>E$153</f>
        <v>True up Nominal return</v>
      </c>
      <c r="F183" s="184">
        <f t="shared" ref="F183:R183" si="110">F$153</f>
        <v>0</v>
      </c>
      <c r="G183" s="184" t="str">
        <f t="shared" si="110"/>
        <v>£m</v>
      </c>
      <c r="H183" s="184">
        <f t="shared" si="110"/>
        <v>0</v>
      </c>
      <c r="I183" s="184">
        <f t="shared" si="110"/>
        <v>0</v>
      </c>
      <c r="J183" s="184">
        <f t="shared" si="110"/>
        <v>0</v>
      </c>
      <c r="K183" s="184">
        <f t="shared" si="110"/>
        <v>0</v>
      </c>
      <c r="L183" s="184">
        <f t="shared" si="110"/>
        <v>0</v>
      </c>
      <c r="M183" s="184">
        <f t="shared" si="110"/>
        <v>0</v>
      </c>
      <c r="N183" s="184">
        <f t="shared" si="110"/>
        <v>0</v>
      </c>
      <c r="O183" s="184">
        <f t="shared" si="110"/>
        <v>0</v>
      </c>
      <c r="P183" s="184">
        <f t="shared" si="110"/>
        <v>0</v>
      </c>
      <c r="Q183" s="184">
        <f t="shared" si="110"/>
        <v>0</v>
      </c>
      <c r="R183" s="184">
        <f t="shared" si="110"/>
        <v>0</v>
      </c>
      <c r="S183" s="92"/>
      <c r="T183" s="92"/>
      <c r="U183" s="92"/>
      <c r="V183" s="92"/>
      <c r="W183" s="92"/>
      <c r="X183" s="92"/>
      <c r="Y183" s="92"/>
      <c r="Z183" s="92"/>
    </row>
    <row r="184" spans="1:26" s="91" customFormat="1" x14ac:dyDescent="0.35">
      <c r="A184" s="170"/>
      <c r="B184" s="165"/>
      <c r="C184" s="166"/>
      <c r="D184" s="171"/>
      <c r="E184" s="7" t="str">
        <f>E$157</f>
        <v>Total True up Nominal revenue to company</v>
      </c>
      <c r="F184" s="184">
        <f t="shared" ref="F184:R184" si="111">F$157</f>
        <v>0</v>
      </c>
      <c r="G184" s="184" t="str">
        <f t="shared" si="111"/>
        <v>£m</v>
      </c>
      <c r="H184" s="184">
        <f t="shared" si="111"/>
        <v>0</v>
      </c>
      <c r="I184" s="184">
        <f t="shared" si="111"/>
        <v>0</v>
      </c>
      <c r="J184" s="184">
        <f t="shared" si="111"/>
        <v>0</v>
      </c>
      <c r="K184" s="184">
        <f t="shared" si="111"/>
        <v>0</v>
      </c>
      <c r="L184" s="184">
        <f t="shared" si="111"/>
        <v>0</v>
      </c>
      <c r="M184" s="184">
        <f t="shared" si="111"/>
        <v>0</v>
      </c>
      <c r="N184" s="184">
        <f t="shared" si="111"/>
        <v>0</v>
      </c>
      <c r="O184" s="184">
        <f t="shared" si="111"/>
        <v>0</v>
      </c>
      <c r="P184" s="184">
        <f t="shared" si="111"/>
        <v>0</v>
      </c>
      <c r="Q184" s="184">
        <f t="shared" si="111"/>
        <v>0</v>
      </c>
      <c r="R184" s="184">
        <f t="shared" si="111"/>
        <v>0</v>
      </c>
      <c r="S184" s="92"/>
      <c r="T184" s="92"/>
      <c r="U184" s="92"/>
      <c r="V184" s="92"/>
      <c r="W184" s="92"/>
      <c r="X184" s="92"/>
      <c r="Y184" s="92"/>
      <c r="Z184" s="92"/>
    </row>
    <row r="185" spans="1:26" s="91" customFormat="1" x14ac:dyDescent="0.35">
      <c r="A185" s="170"/>
      <c r="B185" s="165"/>
      <c r="C185" s="166"/>
      <c r="D185" s="171"/>
      <c r="E185" s="7" t="str">
        <f>E$106</f>
        <v>RCV run-off company should have received</v>
      </c>
      <c r="F185" s="184">
        <f t="shared" ref="F185:R185" si="112">F$106</f>
        <v>0</v>
      </c>
      <c r="G185" s="184" t="str">
        <f t="shared" si="112"/>
        <v>£m</v>
      </c>
      <c r="H185" s="184">
        <f t="shared" si="112"/>
        <v>0</v>
      </c>
      <c r="I185" s="184">
        <f t="shared" si="112"/>
        <v>0</v>
      </c>
      <c r="J185" s="184">
        <f t="shared" si="112"/>
        <v>0</v>
      </c>
      <c r="K185" s="184">
        <f t="shared" si="112"/>
        <v>0</v>
      </c>
      <c r="L185" s="184">
        <f t="shared" si="112"/>
        <v>0</v>
      </c>
      <c r="M185" s="184">
        <f t="shared" si="112"/>
        <v>0</v>
      </c>
      <c r="N185" s="184">
        <f t="shared" si="112"/>
        <v>0</v>
      </c>
      <c r="O185" s="184">
        <f t="shared" si="112"/>
        <v>0</v>
      </c>
      <c r="P185" s="184">
        <f t="shared" si="112"/>
        <v>0</v>
      </c>
      <c r="Q185" s="184">
        <f t="shared" si="112"/>
        <v>0</v>
      </c>
      <c r="R185" s="184">
        <f t="shared" si="112"/>
        <v>0</v>
      </c>
      <c r="S185" s="92"/>
      <c r="T185" s="92"/>
      <c r="U185" s="92"/>
      <c r="V185" s="92"/>
      <c r="W185" s="92"/>
      <c r="X185" s="92"/>
      <c r="Y185" s="92"/>
      <c r="Z185" s="92"/>
    </row>
    <row r="186" spans="1:26" s="91" customFormat="1" x14ac:dyDescent="0.35">
      <c r="A186" s="170"/>
      <c r="B186" s="165"/>
      <c r="C186" s="166"/>
      <c r="D186" s="171"/>
      <c r="E186" s="7" t="str">
        <f>E$107</f>
        <v>Nominal return company should have received</v>
      </c>
      <c r="F186" s="184">
        <f t="shared" ref="F186:R186" si="113">F$107</f>
        <v>0</v>
      </c>
      <c r="G186" s="184" t="str">
        <f t="shared" si="113"/>
        <v>£m</v>
      </c>
      <c r="H186" s="184">
        <f t="shared" si="113"/>
        <v>0</v>
      </c>
      <c r="I186" s="184">
        <f t="shared" si="113"/>
        <v>0</v>
      </c>
      <c r="J186" s="184">
        <f t="shared" si="113"/>
        <v>0</v>
      </c>
      <c r="K186" s="184">
        <f t="shared" si="113"/>
        <v>0</v>
      </c>
      <c r="L186" s="184">
        <f t="shared" si="113"/>
        <v>0</v>
      </c>
      <c r="M186" s="184">
        <f t="shared" si="113"/>
        <v>0</v>
      </c>
      <c r="N186" s="184">
        <f t="shared" si="113"/>
        <v>0</v>
      </c>
      <c r="O186" s="184">
        <f t="shared" si="113"/>
        <v>0</v>
      </c>
      <c r="P186" s="184">
        <f t="shared" si="113"/>
        <v>0</v>
      </c>
      <c r="Q186" s="184">
        <f t="shared" si="113"/>
        <v>0</v>
      </c>
      <c r="R186" s="184">
        <f t="shared" si="113"/>
        <v>0</v>
      </c>
      <c r="S186" s="92"/>
      <c r="T186" s="92"/>
      <c r="U186" s="92"/>
      <c r="V186" s="92"/>
      <c r="W186" s="92"/>
      <c r="X186" s="92"/>
      <c r="Y186" s="92"/>
      <c r="Z186" s="92"/>
    </row>
    <row r="187" spans="1:26" s="91" customFormat="1" x14ac:dyDescent="0.35">
      <c r="A187" s="170"/>
      <c r="B187" s="165"/>
      <c r="C187" s="166"/>
      <c r="D187" s="171"/>
      <c r="E187" s="7" t="str">
        <f>E$108</f>
        <v>Total nominal revenue company should have received</v>
      </c>
      <c r="F187" s="184">
        <f t="shared" ref="F187:R187" si="114">F$108</f>
        <v>0</v>
      </c>
      <c r="G187" s="184" t="str">
        <f t="shared" si="114"/>
        <v>£m</v>
      </c>
      <c r="H187" s="184">
        <f t="shared" si="114"/>
        <v>0</v>
      </c>
      <c r="I187" s="184">
        <f t="shared" si="114"/>
        <v>0</v>
      </c>
      <c r="J187" s="184">
        <f t="shared" si="114"/>
        <v>0</v>
      </c>
      <c r="K187" s="184">
        <f t="shared" si="114"/>
        <v>0</v>
      </c>
      <c r="L187" s="184">
        <f t="shared" si="114"/>
        <v>0</v>
      </c>
      <c r="M187" s="184">
        <f t="shared" si="114"/>
        <v>0</v>
      </c>
      <c r="N187" s="184">
        <f t="shared" si="114"/>
        <v>0</v>
      </c>
      <c r="O187" s="184">
        <f t="shared" si="114"/>
        <v>0</v>
      </c>
      <c r="P187" s="184">
        <f t="shared" si="114"/>
        <v>0</v>
      </c>
      <c r="Q187" s="184">
        <f t="shared" si="114"/>
        <v>0</v>
      </c>
      <c r="R187" s="184">
        <f t="shared" si="114"/>
        <v>0</v>
      </c>
      <c r="S187" s="92"/>
      <c r="T187" s="92"/>
      <c r="U187" s="92"/>
      <c r="V187" s="92"/>
      <c r="W187" s="92"/>
      <c r="X187" s="92"/>
      <c r="Y187" s="92"/>
      <c r="Z187" s="92"/>
    </row>
    <row r="188" spans="1:26" s="205" customFormat="1" x14ac:dyDescent="0.35">
      <c r="A188" s="201"/>
      <c r="B188" s="202"/>
      <c r="C188" s="203"/>
      <c r="D188" s="204"/>
      <c r="E188" s="37" t="str">
        <f>Index!E$47</f>
        <v>CPI(H): Fin year average - inflate from base year 2017-18 average - final determination</v>
      </c>
      <c r="F188" s="205">
        <f>Index!F$47</f>
        <v>0</v>
      </c>
      <c r="G188" s="223" t="str">
        <f>Index!G$47</f>
        <v>%</v>
      </c>
      <c r="H188" s="205">
        <f>Index!H$47</f>
        <v>0</v>
      </c>
      <c r="I188" s="205">
        <f>Index!I$47</f>
        <v>0</v>
      </c>
      <c r="J188" s="205">
        <f>Index!J$47</f>
        <v>0</v>
      </c>
      <c r="K188" s="205">
        <f>Index!K$47</f>
        <v>1.0212697905005599</v>
      </c>
      <c r="L188" s="205">
        <f>Index!L$47</f>
        <v>1.0416029201511179</v>
      </c>
      <c r="M188" s="205">
        <f>Index!M$47</f>
        <v>1.0622616980779827</v>
      </c>
      <c r="N188" s="205">
        <f>Index!N$47</f>
        <v>1.0835515290872799</v>
      </c>
      <c r="O188" s="205">
        <f>Index!O$47</f>
        <v>1.1060365794841869</v>
      </c>
      <c r="P188" s="205">
        <f>Index!P$47</f>
        <v>1.1292633476533553</v>
      </c>
      <c r="Q188" s="205">
        <f>Index!Q$47</f>
        <v>1.1529778779540774</v>
      </c>
      <c r="R188" s="205">
        <f>Index!R$47</f>
        <v>1.1760374355131578</v>
      </c>
    </row>
    <row r="189" spans="1:26" s="91" customFormat="1" x14ac:dyDescent="0.35">
      <c r="A189" s="170"/>
      <c r="B189" s="165"/>
      <c r="C189" s="166"/>
      <c r="D189" s="171"/>
      <c r="E189" s="7" t="str">
        <f t="shared" ref="E189:E194" si="115" xml:space="preserve"> E182 &amp; "- real"</f>
        <v>True up Nominal RCV run-off- real</v>
      </c>
      <c r="F189" s="184"/>
      <c r="G189" s="184" t="str">
        <f t="shared" ref="G189:G194" si="116">G$270</f>
        <v>£m</v>
      </c>
      <c r="H189" s="244">
        <f t="shared" ref="H189:H194" si="117">SUM(J189:R189)</f>
        <v>0</v>
      </c>
      <c r="I189" s="184"/>
      <c r="J189" s="184">
        <f t="shared" ref="J189:R189" si="118" xml:space="preserve"> IF(J$279 = 0, 0, J182 / J$279)</f>
        <v>0</v>
      </c>
      <c r="K189" s="184">
        <f t="shared" si="118"/>
        <v>0</v>
      </c>
      <c r="L189" s="184">
        <f t="shared" si="118"/>
        <v>0</v>
      </c>
      <c r="M189" s="185">
        <f t="shared" si="118"/>
        <v>0</v>
      </c>
      <c r="N189" s="184">
        <f t="shared" si="118"/>
        <v>0</v>
      </c>
      <c r="O189" s="184">
        <f t="shared" si="118"/>
        <v>0</v>
      </c>
      <c r="P189" s="184">
        <f t="shared" si="118"/>
        <v>0</v>
      </c>
      <c r="Q189" s="184">
        <f t="shared" si="118"/>
        <v>0</v>
      </c>
      <c r="R189" s="184">
        <f t="shared" si="118"/>
        <v>0</v>
      </c>
      <c r="S189" s="92"/>
      <c r="T189" s="92"/>
      <c r="U189" s="92"/>
      <c r="V189" s="92"/>
      <c r="W189" s="92"/>
      <c r="X189" s="92"/>
      <c r="Y189" s="92"/>
      <c r="Z189" s="92"/>
    </row>
    <row r="190" spans="1:26" s="91" customFormat="1" x14ac:dyDescent="0.35">
      <c r="A190" s="170"/>
      <c r="B190" s="165"/>
      <c r="C190" s="166"/>
      <c r="D190" s="171"/>
      <c r="E190" s="7" t="str">
        <f t="shared" si="115"/>
        <v>True up Nominal return- real</v>
      </c>
      <c r="F190" s="184"/>
      <c r="G190" s="184" t="str">
        <f t="shared" si="116"/>
        <v>£m</v>
      </c>
      <c r="H190" s="244">
        <f t="shared" si="117"/>
        <v>0</v>
      </c>
      <c r="I190" s="184"/>
      <c r="J190" s="184">
        <f t="shared" ref="J190:R190" si="119" xml:space="preserve"> IF(J$279 = 0, 0, J183 / J$279)</f>
        <v>0</v>
      </c>
      <c r="K190" s="184">
        <f t="shared" si="119"/>
        <v>0</v>
      </c>
      <c r="L190" s="184">
        <f t="shared" si="119"/>
        <v>0</v>
      </c>
      <c r="M190" s="185">
        <f t="shared" si="119"/>
        <v>0</v>
      </c>
      <c r="N190" s="184">
        <f t="shared" si="119"/>
        <v>0</v>
      </c>
      <c r="O190" s="184">
        <f t="shared" si="119"/>
        <v>0</v>
      </c>
      <c r="P190" s="184">
        <f t="shared" si="119"/>
        <v>0</v>
      </c>
      <c r="Q190" s="184">
        <f t="shared" si="119"/>
        <v>0</v>
      </c>
      <c r="R190" s="184">
        <f t="shared" si="119"/>
        <v>0</v>
      </c>
      <c r="S190" s="92"/>
      <c r="T190" s="92"/>
      <c r="U190" s="92"/>
      <c r="V190" s="92"/>
      <c r="W190" s="92"/>
      <c r="X190" s="92"/>
      <c r="Y190" s="92"/>
      <c r="Z190" s="92"/>
    </row>
    <row r="191" spans="1:26" s="91" customFormat="1" x14ac:dyDescent="0.35">
      <c r="A191" s="170"/>
      <c r="B191" s="165"/>
      <c r="C191" s="166"/>
      <c r="D191" s="171"/>
      <c r="E191" s="7" t="str">
        <f t="shared" si="115"/>
        <v>Total True up Nominal revenue to company- real</v>
      </c>
      <c r="F191" s="184"/>
      <c r="G191" s="184" t="str">
        <f t="shared" si="116"/>
        <v>£m</v>
      </c>
      <c r="H191" s="244">
        <f t="shared" si="117"/>
        <v>0</v>
      </c>
      <c r="I191" s="184"/>
      <c r="J191" s="184">
        <f t="shared" ref="J191:R191" si="120" xml:space="preserve"> IF(J$279 = 0, 0, J184 / J$279)</f>
        <v>0</v>
      </c>
      <c r="K191" s="184">
        <f t="shared" si="120"/>
        <v>0</v>
      </c>
      <c r="L191" s="184">
        <f t="shared" si="120"/>
        <v>0</v>
      </c>
      <c r="M191" s="185">
        <f t="shared" si="120"/>
        <v>0</v>
      </c>
      <c r="N191" s="184">
        <f t="shared" si="120"/>
        <v>0</v>
      </c>
      <c r="O191" s="184">
        <f t="shared" si="120"/>
        <v>0</v>
      </c>
      <c r="P191" s="184">
        <f t="shared" si="120"/>
        <v>0</v>
      </c>
      <c r="Q191" s="184">
        <f t="shared" si="120"/>
        <v>0</v>
      </c>
      <c r="R191" s="184">
        <f t="shared" si="120"/>
        <v>0</v>
      </c>
      <c r="S191" s="92"/>
      <c r="T191" s="92"/>
      <c r="U191" s="92"/>
      <c r="V191" s="92"/>
      <c r="W191" s="92"/>
      <c r="X191" s="92"/>
      <c r="Y191" s="92"/>
      <c r="Z191" s="92"/>
    </row>
    <row r="192" spans="1:26" s="91" customFormat="1" x14ac:dyDescent="0.35">
      <c r="A192" s="170"/>
      <c r="B192" s="165"/>
      <c r="C192" s="166"/>
      <c r="D192" s="171"/>
      <c r="E192" s="7" t="str">
        <f t="shared" si="115"/>
        <v>RCV run-off company should have received- real</v>
      </c>
      <c r="F192" s="184"/>
      <c r="G192" s="184" t="str">
        <f t="shared" si="116"/>
        <v>£m</v>
      </c>
      <c r="H192" s="244">
        <f t="shared" si="117"/>
        <v>0</v>
      </c>
      <c r="I192" s="184"/>
      <c r="J192" s="184">
        <f t="shared" ref="J192:R192" si="121" xml:space="preserve"> IF(J$279 = 0, 0, J185 / J$279)</f>
        <v>0</v>
      </c>
      <c r="K192" s="184">
        <f t="shared" si="121"/>
        <v>0</v>
      </c>
      <c r="L192" s="184">
        <f t="shared" si="121"/>
        <v>0</v>
      </c>
      <c r="M192" s="185">
        <f t="shared" si="121"/>
        <v>0</v>
      </c>
      <c r="N192" s="184">
        <f t="shared" si="121"/>
        <v>0</v>
      </c>
      <c r="O192" s="184">
        <f t="shared" si="121"/>
        <v>0</v>
      </c>
      <c r="P192" s="184">
        <f t="shared" si="121"/>
        <v>0</v>
      </c>
      <c r="Q192" s="184">
        <f t="shared" si="121"/>
        <v>0</v>
      </c>
      <c r="R192" s="184">
        <f t="shared" si="121"/>
        <v>0</v>
      </c>
      <c r="S192" s="92"/>
      <c r="T192" s="92"/>
      <c r="U192" s="92"/>
      <c r="V192" s="92"/>
      <c r="W192" s="92"/>
      <c r="X192" s="92"/>
      <c r="Y192" s="92"/>
      <c r="Z192" s="92"/>
    </row>
    <row r="193" spans="1:26" s="91" customFormat="1" x14ac:dyDescent="0.35">
      <c r="A193" s="170"/>
      <c r="B193" s="165"/>
      <c r="C193" s="166"/>
      <c r="D193" s="171"/>
      <c r="E193" s="7" t="str">
        <f t="shared" si="115"/>
        <v>Nominal return company should have received- real</v>
      </c>
      <c r="F193" s="184"/>
      <c r="G193" s="184" t="str">
        <f t="shared" si="116"/>
        <v>£m</v>
      </c>
      <c r="H193" s="244">
        <f t="shared" si="117"/>
        <v>0</v>
      </c>
      <c r="I193" s="184"/>
      <c r="J193" s="184">
        <f t="shared" ref="J193:R193" si="122" xml:space="preserve"> IF(J$279 = 0, 0, J186 / J$279)</f>
        <v>0</v>
      </c>
      <c r="K193" s="184">
        <f t="shared" si="122"/>
        <v>0</v>
      </c>
      <c r="L193" s="184">
        <f t="shared" si="122"/>
        <v>0</v>
      </c>
      <c r="M193" s="185">
        <f t="shared" si="122"/>
        <v>0</v>
      </c>
      <c r="N193" s="184">
        <f t="shared" si="122"/>
        <v>0</v>
      </c>
      <c r="O193" s="184">
        <f t="shared" si="122"/>
        <v>0</v>
      </c>
      <c r="P193" s="184">
        <f t="shared" si="122"/>
        <v>0</v>
      </c>
      <c r="Q193" s="184">
        <f t="shared" si="122"/>
        <v>0</v>
      </c>
      <c r="R193" s="184">
        <f t="shared" si="122"/>
        <v>0</v>
      </c>
      <c r="S193" s="92"/>
      <c r="T193" s="92"/>
      <c r="U193" s="92"/>
      <c r="V193" s="92"/>
      <c r="W193" s="92"/>
      <c r="X193" s="92"/>
      <c r="Y193" s="92"/>
      <c r="Z193" s="92"/>
    </row>
    <row r="194" spans="1:26" s="91" customFormat="1" x14ac:dyDescent="0.35">
      <c r="A194" s="170"/>
      <c r="B194" s="165"/>
      <c r="C194" s="166"/>
      <c r="D194" s="171"/>
      <c r="E194" s="7" t="str">
        <f t="shared" si="115"/>
        <v>Total nominal revenue company should have received- real</v>
      </c>
      <c r="F194" s="184"/>
      <c r="G194" s="184" t="str">
        <f t="shared" si="116"/>
        <v>£m</v>
      </c>
      <c r="H194" s="244">
        <f t="shared" si="117"/>
        <v>0</v>
      </c>
      <c r="I194" s="184"/>
      <c r="J194" s="184">
        <f t="shared" ref="J194:R194" si="123" xml:space="preserve"> IF(J$279 = 0, 0, J187 / J$279)</f>
        <v>0</v>
      </c>
      <c r="K194" s="184">
        <f t="shared" si="123"/>
        <v>0</v>
      </c>
      <c r="L194" s="184">
        <f t="shared" si="123"/>
        <v>0</v>
      </c>
      <c r="M194" s="185">
        <f t="shared" si="123"/>
        <v>0</v>
      </c>
      <c r="N194" s="184">
        <f t="shared" si="123"/>
        <v>0</v>
      </c>
      <c r="O194" s="184">
        <f t="shared" si="123"/>
        <v>0</v>
      </c>
      <c r="P194" s="184">
        <f t="shared" si="123"/>
        <v>0</v>
      </c>
      <c r="Q194" s="184">
        <f t="shared" si="123"/>
        <v>0</v>
      </c>
      <c r="R194" s="184">
        <f t="shared" si="123"/>
        <v>0</v>
      </c>
      <c r="S194" s="92"/>
      <c r="T194" s="92"/>
      <c r="U194" s="92"/>
      <c r="V194" s="92"/>
      <c r="W194" s="92"/>
      <c r="X194" s="92"/>
      <c r="Y194" s="92"/>
      <c r="Z194" s="92"/>
    </row>
    <row r="196" spans="1:26" s="91" customFormat="1" x14ac:dyDescent="0.35">
      <c r="A196" s="170"/>
      <c r="B196" s="165"/>
      <c r="C196" s="166"/>
      <c r="D196" s="171"/>
      <c r="E196" s="7" t="str">
        <f>E$189</f>
        <v>True up Nominal RCV run-off- real</v>
      </c>
      <c r="F196" s="184">
        <f t="shared" ref="F196:R196" si="124">F$189</f>
        <v>0</v>
      </c>
      <c r="G196" s="184" t="str">
        <f t="shared" si="124"/>
        <v>£m</v>
      </c>
      <c r="H196" s="244">
        <f t="shared" si="124"/>
        <v>0</v>
      </c>
      <c r="I196" s="184">
        <f t="shared" si="124"/>
        <v>0</v>
      </c>
      <c r="J196" s="184">
        <f t="shared" si="124"/>
        <v>0</v>
      </c>
      <c r="K196" s="184">
        <f t="shared" si="124"/>
        <v>0</v>
      </c>
      <c r="L196" s="184">
        <f t="shared" si="124"/>
        <v>0</v>
      </c>
      <c r="M196" s="185">
        <f t="shared" si="124"/>
        <v>0</v>
      </c>
      <c r="N196" s="184">
        <f t="shared" si="124"/>
        <v>0</v>
      </c>
      <c r="O196" s="184">
        <f t="shared" si="124"/>
        <v>0</v>
      </c>
      <c r="P196" s="184">
        <f t="shared" si="124"/>
        <v>0</v>
      </c>
      <c r="Q196" s="184">
        <f t="shared" si="124"/>
        <v>0</v>
      </c>
      <c r="R196" s="184">
        <f t="shared" si="124"/>
        <v>0</v>
      </c>
      <c r="S196" s="92"/>
      <c r="T196" s="92"/>
      <c r="U196" s="92"/>
      <c r="V196" s="92"/>
      <c r="W196" s="92"/>
      <c r="X196" s="92"/>
      <c r="Y196" s="92"/>
      <c r="Z196" s="92"/>
    </row>
    <row r="197" spans="1:26" s="91" customFormat="1" x14ac:dyDescent="0.35">
      <c r="A197" s="170"/>
      <c r="B197" s="165"/>
      <c r="C197" s="166"/>
      <c r="D197" s="171"/>
      <c r="E197" s="7" t="str">
        <f>E$192</f>
        <v>RCV run-off company should have received- real</v>
      </c>
      <c r="F197" s="184">
        <f t="shared" ref="F197:R197" si="125">F$192</f>
        <v>0</v>
      </c>
      <c r="G197" s="184" t="str">
        <f t="shared" si="125"/>
        <v>£m</v>
      </c>
      <c r="H197" s="244">
        <f t="shared" si="125"/>
        <v>0</v>
      </c>
      <c r="I197" s="184">
        <f t="shared" si="125"/>
        <v>0</v>
      </c>
      <c r="J197" s="184">
        <f t="shared" si="125"/>
        <v>0</v>
      </c>
      <c r="K197" s="184">
        <f t="shared" si="125"/>
        <v>0</v>
      </c>
      <c r="L197" s="184">
        <f t="shared" si="125"/>
        <v>0</v>
      </c>
      <c r="M197" s="185">
        <f t="shared" si="125"/>
        <v>0</v>
      </c>
      <c r="N197" s="184">
        <f t="shared" si="125"/>
        <v>0</v>
      </c>
      <c r="O197" s="184">
        <f t="shared" si="125"/>
        <v>0</v>
      </c>
      <c r="P197" s="184">
        <f t="shared" si="125"/>
        <v>0</v>
      </c>
      <c r="Q197" s="184">
        <f t="shared" si="125"/>
        <v>0</v>
      </c>
      <c r="R197" s="184">
        <f t="shared" si="125"/>
        <v>0</v>
      </c>
      <c r="S197" s="92"/>
      <c r="T197" s="92"/>
      <c r="U197" s="92"/>
      <c r="V197" s="92"/>
      <c r="W197" s="92"/>
      <c r="X197" s="92"/>
      <c r="Y197" s="92"/>
      <c r="Z197" s="92"/>
    </row>
    <row r="198" spans="1:26" x14ac:dyDescent="0.35">
      <c r="C198" s="276"/>
      <c r="E198" s="7" t="s">
        <v>553</v>
      </c>
      <c r="G198" s="7" t="s">
        <v>295</v>
      </c>
      <c r="H198" s="185">
        <f xml:space="preserve"> SUM(J198:R198)</f>
        <v>0</v>
      </c>
      <c r="I198" s="185"/>
      <c r="J198" s="184">
        <f t="shared" ref="J198:K198" si="126">J197-J196</f>
        <v>0</v>
      </c>
      <c r="K198" s="184">
        <f t="shared" si="126"/>
        <v>0</v>
      </c>
      <c r="L198" s="184">
        <f>L197-L196</f>
        <v>0</v>
      </c>
      <c r="M198" s="185">
        <f>M197-M196</f>
        <v>0</v>
      </c>
      <c r="N198" s="184">
        <f t="shared" ref="N198:R198" si="127">N197-N196</f>
        <v>0</v>
      </c>
      <c r="O198" s="184">
        <f t="shared" si="127"/>
        <v>0</v>
      </c>
      <c r="P198" s="184">
        <f t="shared" si="127"/>
        <v>0</v>
      </c>
      <c r="Q198" s="184">
        <f t="shared" si="127"/>
        <v>0</v>
      </c>
      <c r="R198" s="184">
        <f t="shared" si="127"/>
        <v>0</v>
      </c>
    </row>
    <row r="200" spans="1:26" x14ac:dyDescent="0.35">
      <c r="C200" s="276"/>
      <c r="E200" s="7" t="str">
        <f>E$190</f>
        <v>True up Nominal return- real</v>
      </c>
      <c r="F200" s="7">
        <f t="shared" ref="F200:R200" si="128">F$190</f>
        <v>0</v>
      </c>
      <c r="G200" s="7" t="str">
        <f t="shared" si="128"/>
        <v>£m</v>
      </c>
      <c r="H200" s="185">
        <f t="shared" si="128"/>
        <v>0</v>
      </c>
      <c r="I200" s="185">
        <f t="shared" si="128"/>
        <v>0</v>
      </c>
      <c r="J200" s="184">
        <f t="shared" si="128"/>
        <v>0</v>
      </c>
      <c r="K200" s="184">
        <f t="shared" si="128"/>
        <v>0</v>
      </c>
      <c r="L200" s="184">
        <f t="shared" si="128"/>
        <v>0</v>
      </c>
      <c r="M200" s="185">
        <f t="shared" si="128"/>
        <v>0</v>
      </c>
      <c r="N200" s="184">
        <f t="shared" si="128"/>
        <v>0</v>
      </c>
      <c r="O200" s="184">
        <f t="shared" si="128"/>
        <v>0</v>
      </c>
      <c r="P200" s="184">
        <f t="shared" si="128"/>
        <v>0</v>
      </c>
      <c r="Q200" s="184">
        <f t="shared" si="128"/>
        <v>0</v>
      </c>
      <c r="R200" s="184">
        <f t="shared" si="128"/>
        <v>0</v>
      </c>
    </row>
    <row r="201" spans="1:26" x14ac:dyDescent="0.35">
      <c r="C201" s="276"/>
      <c r="E201" s="7" t="str">
        <f>E$193</f>
        <v>Nominal return company should have received- real</v>
      </c>
      <c r="F201" s="7">
        <f t="shared" ref="F201:R201" si="129">F$193</f>
        <v>0</v>
      </c>
      <c r="G201" s="7" t="str">
        <f t="shared" si="129"/>
        <v>£m</v>
      </c>
      <c r="H201" s="185">
        <f t="shared" si="129"/>
        <v>0</v>
      </c>
      <c r="I201" s="185">
        <f t="shared" si="129"/>
        <v>0</v>
      </c>
      <c r="J201" s="184">
        <f t="shared" si="129"/>
        <v>0</v>
      </c>
      <c r="K201" s="184">
        <f t="shared" si="129"/>
        <v>0</v>
      </c>
      <c r="L201" s="184">
        <f t="shared" si="129"/>
        <v>0</v>
      </c>
      <c r="M201" s="185">
        <f t="shared" si="129"/>
        <v>0</v>
      </c>
      <c r="N201" s="184">
        <f t="shared" si="129"/>
        <v>0</v>
      </c>
      <c r="O201" s="184">
        <f t="shared" si="129"/>
        <v>0</v>
      </c>
      <c r="P201" s="184">
        <f t="shared" si="129"/>
        <v>0</v>
      </c>
      <c r="Q201" s="184">
        <f t="shared" si="129"/>
        <v>0</v>
      </c>
      <c r="R201" s="184">
        <f t="shared" si="129"/>
        <v>0</v>
      </c>
    </row>
    <row r="202" spans="1:26" x14ac:dyDescent="0.35">
      <c r="C202" s="276"/>
      <c r="E202" s="7" t="s">
        <v>554</v>
      </c>
      <c r="G202" s="7" t="s">
        <v>295</v>
      </c>
      <c r="H202" s="185">
        <f xml:space="preserve"> SUM(J202:R202)</f>
        <v>0</v>
      </c>
      <c r="I202" s="185"/>
      <c r="J202" s="184">
        <f t="shared" ref="J202:K202" si="130">J201-J200</f>
        <v>0</v>
      </c>
      <c r="K202" s="184">
        <f t="shared" si="130"/>
        <v>0</v>
      </c>
      <c r="L202" s="184">
        <f>L201-L200</f>
        <v>0</v>
      </c>
      <c r="M202" s="185">
        <f>M201-M200</f>
        <v>0</v>
      </c>
      <c r="N202" s="184">
        <f t="shared" ref="N202" si="131">N201-N200</f>
        <v>0</v>
      </c>
      <c r="O202" s="184">
        <f>O201-O200</f>
        <v>0</v>
      </c>
      <c r="P202" s="184">
        <f t="shared" ref="P202:R202" si="132">P201-P200</f>
        <v>0</v>
      </c>
      <c r="Q202" s="184">
        <f t="shared" si="132"/>
        <v>0</v>
      </c>
      <c r="R202" s="184">
        <f t="shared" si="132"/>
        <v>0</v>
      </c>
    </row>
    <row r="204" spans="1:26" x14ac:dyDescent="0.35">
      <c r="C204" s="276"/>
      <c r="E204" s="7" t="str">
        <f>E$191</f>
        <v>Total True up Nominal revenue to company- real</v>
      </c>
      <c r="F204" s="7">
        <f t="shared" ref="F204:R204" si="133">F$191</f>
        <v>0</v>
      </c>
      <c r="G204" s="7" t="str">
        <f t="shared" si="133"/>
        <v>£m</v>
      </c>
      <c r="H204" s="185">
        <f t="shared" si="133"/>
        <v>0</v>
      </c>
      <c r="I204" s="185">
        <f t="shared" si="133"/>
        <v>0</v>
      </c>
      <c r="J204" s="184">
        <f t="shared" si="133"/>
        <v>0</v>
      </c>
      <c r="K204" s="184">
        <f t="shared" si="133"/>
        <v>0</v>
      </c>
      <c r="L204" s="184">
        <f t="shared" si="133"/>
        <v>0</v>
      </c>
      <c r="M204" s="185">
        <f t="shared" si="133"/>
        <v>0</v>
      </c>
      <c r="N204" s="184">
        <f t="shared" si="133"/>
        <v>0</v>
      </c>
      <c r="O204" s="184">
        <f t="shared" si="133"/>
        <v>0</v>
      </c>
      <c r="P204" s="184">
        <f t="shared" si="133"/>
        <v>0</v>
      </c>
      <c r="Q204" s="184">
        <f t="shared" si="133"/>
        <v>0</v>
      </c>
      <c r="R204" s="184">
        <f t="shared" si="133"/>
        <v>0</v>
      </c>
    </row>
    <row r="205" spans="1:26" x14ac:dyDescent="0.35">
      <c r="C205" s="276"/>
      <c r="E205" s="7" t="str">
        <f>E$194</f>
        <v>Total nominal revenue company should have received- real</v>
      </c>
      <c r="F205" s="7">
        <f t="shared" ref="F205:R205" si="134">F$194</f>
        <v>0</v>
      </c>
      <c r="G205" s="7" t="str">
        <f t="shared" si="134"/>
        <v>£m</v>
      </c>
      <c r="H205" s="185">
        <f t="shared" si="134"/>
        <v>0</v>
      </c>
      <c r="I205" s="185">
        <f t="shared" si="134"/>
        <v>0</v>
      </c>
      <c r="J205" s="184">
        <f t="shared" si="134"/>
        <v>0</v>
      </c>
      <c r="K205" s="184">
        <f t="shared" si="134"/>
        <v>0</v>
      </c>
      <c r="L205" s="184">
        <f t="shared" si="134"/>
        <v>0</v>
      </c>
      <c r="M205" s="185">
        <f t="shared" si="134"/>
        <v>0</v>
      </c>
      <c r="N205" s="184">
        <f t="shared" si="134"/>
        <v>0</v>
      </c>
      <c r="O205" s="184">
        <f t="shared" si="134"/>
        <v>0</v>
      </c>
      <c r="P205" s="184">
        <f t="shared" si="134"/>
        <v>0</v>
      </c>
      <c r="Q205" s="184">
        <f t="shared" si="134"/>
        <v>0</v>
      </c>
      <c r="R205" s="184">
        <f t="shared" si="134"/>
        <v>0</v>
      </c>
    </row>
    <row r="206" spans="1:26" x14ac:dyDescent="0.35">
      <c r="C206" s="276"/>
      <c r="E206" s="7" t="s">
        <v>555</v>
      </c>
      <c r="G206" s="7" t="s">
        <v>295</v>
      </c>
      <c r="H206" s="185">
        <f xml:space="preserve"> SUM(J206:R206)</f>
        <v>0</v>
      </c>
      <c r="I206" s="185"/>
      <c r="J206" s="184">
        <f t="shared" ref="J206:K206" si="135">J205-J204</f>
        <v>0</v>
      </c>
      <c r="K206" s="184">
        <f t="shared" si="135"/>
        <v>0</v>
      </c>
      <c r="L206" s="184">
        <f>L205-L204</f>
        <v>0</v>
      </c>
      <c r="M206" s="185">
        <f>M205-M204</f>
        <v>0</v>
      </c>
      <c r="N206" s="184">
        <f t="shared" ref="N206:R206" si="136">N205-N204</f>
        <v>0</v>
      </c>
      <c r="O206" s="184">
        <f t="shared" si="136"/>
        <v>0</v>
      </c>
      <c r="P206" s="184">
        <f t="shared" si="136"/>
        <v>0</v>
      </c>
      <c r="Q206" s="184">
        <f t="shared" si="136"/>
        <v>0</v>
      </c>
      <c r="R206" s="184">
        <f t="shared" si="136"/>
        <v>0</v>
      </c>
    </row>
    <row r="208" spans="1:26" x14ac:dyDescent="0.35">
      <c r="B208" s="61" t="s">
        <v>556</v>
      </c>
      <c r="H208" s="185"/>
      <c r="I208" s="185"/>
      <c r="J208" s="184"/>
      <c r="K208" s="184"/>
      <c r="L208" s="184"/>
      <c r="M208" s="185"/>
      <c r="N208" s="184"/>
      <c r="O208" s="184"/>
      <c r="P208" s="184"/>
      <c r="Q208" s="184"/>
      <c r="R208" s="184"/>
    </row>
    <row r="209" spans="1:18" s="92" customFormat="1" x14ac:dyDescent="0.35">
      <c r="A209" s="164"/>
      <c r="B209" s="165"/>
      <c r="C209" s="166"/>
      <c r="D209" s="167"/>
      <c r="E209" s="30" t="str">
        <f>InpR!E$83</f>
        <v>Financing cost index</v>
      </c>
      <c r="F209" s="249">
        <f>InpR!F$83</f>
        <v>0</v>
      </c>
      <c r="G209" s="249" t="str">
        <f>InpR!G$83</f>
        <v>index</v>
      </c>
      <c r="H209" s="249">
        <f>InpR!H$83</f>
        <v>0</v>
      </c>
      <c r="I209" s="249">
        <f>InpR!I$83</f>
        <v>0</v>
      </c>
      <c r="J209" s="249">
        <f>InpR!J$83</f>
        <v>0</v>
      </c>
      <c r="K209" s="249">
        <f>InpR!K$83</f>
        <v>0</v>
      </c>
      <c r="L209" s="249">
        <f>InpR!L$83</f>
        <v>0</v>
      </c>
      <c r="M209" s="249">
        <f>InpR!M$83</f>
        <v>4</v>
      </c>
      <c r="N209" s="249">
        <f>InpR!N$83</f>
        <v>3</v>
      </c>
      <c r="O209" s="249">
        <f>InpR!O$83</f>
        <v>2</v>
      </c>
      <c r="P209" s="249">
        <f>InpR!P$83</f>
        <v>1</v>
      </c>
      <c r="Q209" s="249">
        <f>InpR!Q$83</f>
        <v>0</v>
      </c>
      <c r="R209" s="249">
        <f>InpR!R$83</f>
        <v>0</v>
      </c>
    </row>
    <row r="210" spans="1:18" s="205" customFormat="1" x14ac:dyDescent="0.35">
      <c r="A210" s="201"/>
      <c r="B210" s="202"/>
      <c r="C210" s="203"/>
      <c r="D210" s="204"/>
      <c r="E210" s="37" t="str">
        <f>InpR!E$115</f>
        <v>WACC real on RCV - CPI(H) bf and additions - BR</v>
      </c>
      <c r="F210" s="205">
        <f>InpR!F$115</f>
        <v>0</v>
      </c>
      <c r="G210" s="223" t="str">
        <f>InpR!G$115</f>
        <v>%</v>
      </c>
      <c r="H210" s="205">
        <f>InpR!H$115</f>
        <v>0</v>
      </c>
      <c r="I210" s="205">
        <f>InpR!I$115</f>
        <v>0</v>
      </c>
      <c r="J210" s="205">
        <f>InpR!J$115</f>
        <v>0</v>
      </c>
      <c r="K210" s="205">
        <f>InpR!K$115</f>
        <v>0</v>
      </c>
      <c r="L210" s="205">
        <f>InpR!L$115</f>
        <v>0</v>
      </c>
      <c r="M210" s="205">
        <f>InpR!M$115</f>
        <v>2.9195763820156317E-2</v>
      </c>
      <c r="N210" s="205">
        <f>InpR!N$115</f>
        <v>2.9195763820156317E-2</v>
      </c>
      <c r="O210" s="205">
        <f>InpR!O$115</f>
        <v>2.9195763820156317E-2</v>
      </c>
      <c r="P210" s="205">
        <f>InpR!P$115</f>
        <v>2.9195763820156317E-2</v>
      </c>
      <c r="Q210" s="205">
        <f>InpR!Q$115</f>
        <v>2.9195763820156317E-2</v>
      </c>
      <c r="R210" s="205">
        <f>InpR!R$115</f>
        <v>0</v>
      </c>
    </row>
    <row r="211" spans="1:18" x14ac:dyDescent="0.35">
      <c r="E211" s="7" t="s">
        <v>557</v>
      </c>
      <c r="G211" s="7" t="s">
        <v>558</v>
      </c>
      <c r="J211" s="255">
        <f xml:space="preserve"> (1 + J$286) ^ J$285</f>
        <v>1</v>
      </c>
      <c r="K211" s="255">
        <f t="shared" ref="K211:R211" si="137" xml:space="preserve"> (1 + K$286) ^ K$285</f>
        <v>1</v>
      </c>
      <c r="L211" s="255">
        <f t="shared" si="137"/>
        <v>1</v>
      </c>
      <c r="M211" s="255">
        <f t="shared" si="137"/>
        <v>1.1219976826191176</v>
      </c>
      <c r="N211" s="255">
        <f t="shared" si="137"/>
        <v>1.0901693555893588</v>
      </c>
      <c r="O211" s="255">
        <f t="shared" si="137"/>
        <v>1.059243920265355</v>
      </c>
      <c r="P211" s="255">
        <f t="shared" si="137"/>
        <v>1.0291957638201563</v>
      </c>
      <c r="Q211" s="255">
        <f t="shared" si="137"/>
        <v>1</v>
      </c>
      <c r="R211" s="255">
        <f t="shared" si="137"/>
        <v>1</v>
      </c>
    </row>
    <row r="213" spans="1:18" x14ac:dyDescent="0.35">
      <c r="B213" s="61" t="s">
        <v>559</v>
      </c>
    </row>
    <row r="214" spans="1:18" x14ac:dyDescent="0.35">
      <c r="C214" s="276"/>
      <c r="E214" s="7" t="str">
        <f>E$198</f>
        <v>Value of True up run-off - real</v>
      </c>
      <c r="F214" s="7">
        <f t="shared" ref="F214:R214" si="138">F$198</f>
        <v>0</v>
      </c>
      <c r="G214" s="7" t="str">
        <f t="shared" si="138"/>
        <v>£m</v>
      </c>
      <c r="H214" s="185">
        <f t="shared" si="138"/>
        <v>0</v>
      </c>
      <c r="I214" s="185">
        <f t="shared" si="138"/>
        <v>0</v>
      </c>
      <c r="J214" s="184">
        <f t="shared" si="138"/>
        <v>0</v>
      </c>
      <c r="K214" s="184">
        <f t="shared" si="138"/>
        <v>0</v>
      </c>
      <c r="L214" s="184">
        <f t="shared" si="138"/>
        <v>0</v>
      </c>
      <c r="M214" s="185">
        <f t="shared" si="138"/>
        <v>0</v>
      </c>
      <c r="N214" s="184">
        <f t="shared" si="138"/>
        <v>0</v>
      </c>
      <c r="O214" s="184">
        <f t="shared" si="138"/>
        <v>0</v>
      </c>
      <c r="P214" s="184">
        <f t="shared" si="138"/>
        <v>0</v>
      </c>
      <c r="Q214" s="184">
        <f t="shared" si="138"/>
        <v>0</v>
      </c>
      <c r="R214" s="184">
        <f t="shared" si="138"/>
        <v>0</v>
      </c>
    </row>
    <row r="215" spans="1:18" x14ac:dyDescent="0.35">
      <c r="E215" s="7" t="str">
        <f>E$287</f>
        <v xml:space="preserve">Time value of money factor </v>
      </c>
      <c r="F215" s="184">
        <f t="shared" ref="F215:R215" si="139">F$287</f>
        <v>0</v>
      </c>
      <c r="G215" s="7" t="str">
        <f t="shared" si="139"/>
        <v>Factor</v>
      </c>
      <c r="H215" s="247">
        <f t="shared" si="139"/>
        <v>0</v>
      </c>
      <c r="I215" s="247">
        <f t="shared" si="139"/>
        <v>0</v>
      </c>
      <c r="J215" s="184">
        <f t="shared" si="139"/>
        <v>1</v>
      </c>
      <c r="K215" s="184">
        <f t="shared" si="139"/>
        <v>1</v>
      </c>
      <c r="L215" s="184">
        <f t="shared" si="139"/>
        <v>1</v>
      </c>
      <c r="M215" s="185">
        <f t="shared" si="139"/>
        <v>1.1219976826191176</v>
      </c>
      <c r="N215" s="184">
        <f t="shared" si="139"/>
        <v>1.0901693555893588</v>
      </c>
      <c r="O215" s="184">
        <f t="shared" si="139"/>
        <v>1.059243920265355</v>
      </c>
      <c r="P215" s="184">
        <f t="shared" si="139"/>
        <v>1.0291957638201563</v>
      </c>
      <c r="Q215" s="184">
        <f t="shared" si="139"/>
        <v>1</v>
      </c>
      <c r="R215" s="184">
        <f t="shared" si="139"/>
        <v>1</v>
      </c>
    </row>
    <row r="216" spans="1:18" x14ac:dyDescent="0.35">
      <c r="A216" s="49"/>
      <c r="C216" s="276"/>
      <c r="D216" s="57"/>
      <c r="E216" s="7" t="s">
        <v>612</v>
      </c>
      <c r="G216" s="7" t="s">
        <v>295</v>
      </c>
      <c r="H216" s="185">
        <f xml:space="preserve"> SUM(J216:R216)</f>
        <v>0</v>
      </c>
      <c r="J216" s="185">
        <f xml:space="preserve"> J214 * J215</f>
        <v>0</v>
      </c>
      <c r="K216" s="185">
        <f t="shared" ref="K216:R216" si="140" xml:space="preserve"> K214 * K215</f>
        <v>0</v>
      </c>
      <c r="L216" s="185">
        <f t="shared" si="140"/>
        <v>0</v>
      </c>
      <c r="M216" s="185">
        <f t="shared" si="140"/>
        <v>0</v>
      </c>
      <c r="N216" s="185">
        <f t="shared" si="140"/>
        <v>0</v>
      </c>
      <c r="O216" s="185">
        <f t="shared" si="140"/>
        <v>0</v>
      </c>
      <c r="P216" s="185">
        <f t="shared" si="140"/>
        <v>0</v>
      </c>
      <c r="Q216" s="185">
        <f t="shared" si="140"/>
        <v>0</v>
      </c>
      <c r="R216" s="185">
        <f t="shared" si="140"/>
        <v>0</v>
      </c>
    </row>
    <row r="218" spans="1:18" x14ac:dyDescent="0.35">
      <c r="B218" s="61" t="s">
        <v>561</v>
      </c>
    </row>
    <row r="219" spans="1:18" x14ac:dyDescent="0.35">
      <c r="E219" s="7" t="str">
        <f>E202</f>
        <v>Value of True up return - real</v>
      </c>
      <c r="F219" s="184">
        <f t="shared" ref="F219:R219" si="141">F202</f>
        <v>0</v>
      </c>
      <c r="G219" s="7" t="str">
        <f t="shared" si="141"/>
        <v>£m</v>
      </c>
      <c r="H219" s="247">
        <f t="shared" si="141"/>
        <v>0</v>
      </c>
      <c r="I219" s="247">
        <f t="shared" si="141"/>
        <v>0</v>
      </c>
      <c r="J219" s="184">
        <f t="shared" si="141"/>
        <v>0</v>
      </c>
      <c r="K219" s="184">
        <f t="shared" si="141"/>
        <v>0</v>
      </c>
      <c r="L219" s="184">
        <f t="shared" si="141"/>
        <v>0</v>
      </c>
      <c r="M219" s="185">
        <f t="shared" si="141"/>
        <v>0</v>
      </c>
      <c r="N219" s="184">
        <f t="shared" si="141"/>
        <v>0</v>
      </c>
      <c r="O219" s="184">
        <f t="shared" si="141"/>
        <v>0</v>
      </c>
      <c r="P219" s="184">
        <f t="shared" si="141"/>
        <v>0</v>
      </c>
      <c r="Q219" s="184">
        <f t="shared" si="141"/>
        <v>0</v>
      </c>
      <c r="R219" s="184">
        <f t="shared" si="141"/>
        <v>0</v>
      </c>
    </row>
    <row r="220" spans="1:18" x14ac:dyDescent="0.35">
      <c r="E220" s="7" t="str">
        <f>E$287</f>
        <v xml:space="preserve">Time value of money factor </v>
      </c>
      <c r="F220" s="184">
        <f t="shared" ref="F220:R220" si="142">F$287</f>
        <v>0</v>
      </c>
      <c r="G220" s="7" t="str">
        <f t="shared" si="142"/>
        <v>Factor</v>
      </c>
      <c r="H220" s="247">
        <f t="shared" si="142"/>
        <v>0</v>
      </c>
      <c r="I220" s="247">
        <f t="shared" si="142"/>
        <v>0</v>
      </c>
      <c r="J220" s="184">
        <f t="shared" si="142"/>
        <v>1</v>
      </c>
      <c r="K220" s="184">
        <f t="shared" si="142"/>
        <v>1</v>
      </c>
      <c r="L220" s="184">
        <f t="shared" si="142"/>
        <v>1</v>
      </c>
      <c r="M220" s="185">
        <f t="shared" si="142"/>
        <v>1.1219976826191176</v>
      </c>
      <c r="N220" s="184">
        <f t="shared" si="142"/>
        <v>1.0901693555893588</v>
      </c>
      <c r="O220" s="184">
        <f t="shared" si="142"/>
        <v>1.059243920265355</v>
      </c>
      <c r="P220" s="184">
        <f t="shared" si="142"/>
        <v>1.0291957638201563</v>
      </c>
      <c r="Q220" s="184">
        <f t="shared" si="142"/>
        <v>1</v>
      </c>
      <c r="R220" s="184">
        <f t="shared" si="142"/>
        <v>1</v>
      </c>
    </row>
    <row r="221" spans="1:18" x14ac:dyDescent="0.35">
      <c r="A221" s="49"/>
      <c r="C221" s="276"/>
      <c r="D221" s="57"/>
      <c r="E221" s="7" t="s">
        <v>613</v>
      </c>
      <c r="G221" s="7" t="s">
        <v>295</v>
      </c>
      <c r="H221" s="185">
        <f xml:space="preserve"> SUM(J221:R221)</f>
        <v>0</v>
      </c>
      <c r="J221" s="185">
        <f xml:space="preserve"> J219 * J220</f>
        <v>0</v>
      </c>
      <c r="K221" s="185">
        <f t="shared" ref="K221:M221" si="143" xml:space="preserve"> K219 * K220</f>
        <v>0</v>
      </c>
      <c r="L221" s="185">
        <f t="shared" si="143"/>
        <v>0</v>
      </c>
      <c r="M221" s="185">
        <f t="shared" si="143"/>
        <v>0</v>
      </c>
      <c r="N221" s="185">
        <f xml:space="preserve"> N219 * N220</f>
        <v>0</v>
      </c>
      <c r="O221" s="185">
        <f t="shared" ref="O221:R221" si="144" xml:space="preserve"> O219 * O220</f>
        <v>0</v>
      </c>
      <c r="P221" s="185">
        <f t="shared" si="144"/>
        <v>0</v>
      </c>
      <c r="Q221" s="185">
        <f t="shared" si="144"/>
        <v>0</v>
      </c>
      <c r="R221" s="185">
        <f t="shared" si="144"/>
        <v>0</v>
      </c>
    </row>
    <row r="223" spans="1:18" x14ac:dyDescent="0.35">
      <c r="B223" s="61" t="s">
        <v>563</v>
      </c>
    </row>
    <row r="224" spans="1:18" x14ac:dyDescent="0.35">
      <c r="E224" s="7" t="str">
        <f xml:space="preserve"> E$216</f>
        <v>Revenue adjustment for RCV run-off - real - BR</v>
      </c>
      <c r="F224" s="184">
        <f t="shared" ref="F224:R224" si="145" xml:space="preserve"> F$216</f>
        <v>0</v>
      </c>
      <c r="G224" s="7" t="str">
        <f t="shared" si="145"/>
        <v>£m</v>
      </c>
      <c r="H224" s="247">
        <f t="shared" si="145"/>
        <v>0</v>
      </c>
      <c r="I224" s="247">
        <f t="shared" si="145"/>
        <v>0</v>
      </c>
      <c r="J224" s="184">
        <f t="shared" si="145"/>
        <v>0</v>
      </c>
      <c r="K224" s="184">
        <f t="shared" si="145"/>
        <v>0</v>
      </c>
      <c r="L224" s="184">
        <f t="shared" si="145"/>
        <v>0</v>
      </c>
      <c r="M224" s="185">
        <f t="shared" si="145"/>
        <v>0</v>
      </c>
      <c r="N224" s="184">
        <f t="shared" si="145"/>
        <v>0</v>
      </c>
      <c r="O224" s="184">
        <f t="shared" si="145"/>
        <v>0</v>
      </c>
      <c r="P224" s="184">
        <f t="shared" si="145"/>
        <v>0</v>
      </c>
      <c r="Q224" s="184">
        <f t="shared" si="145"/>
        <v>0</v>
      </c>
      <c r="R224" s="184">
        <f t="shared" si="145"/>
        <v>0</v>
      </c>
    </row>
    <row r="225" spans="1:26" x14ac:dyDescent="0.35">
      <c r="E225" s="7" t="str">
        <f xml:space="preserve"> E$221</f>
        <v>Revenue adjustment for return - real - BR</v>
      </c>
      <c r="F225" s="184">
        <f t="shared" ref="F225:R225" si="146" xml:space="preserve"> F$221</f>
        <v>0</v>
      </c>
      <c r="G225" s="7" t="str">
        <f t="shared" si="146"/>
        <v>£m</v>
      </c>
      <c r="H225" s="247">
        <f t="shared" si="146"/>
        <v>0</v>
      </c>
      <c r="I225" s="247">
        <f t="shared" si="146"/>
        <v>0</v>
      </c>
      <c r="J225" s="184">
        <f t="shared" si="146"/>
        <v>0</v>
      </c>
      <c r="K225" s="184">
        <f t="shared" si="146"/>
        <v>0</v>
      </c>
      <c r="L225" s="184">
        <f t="shared" si="146"/>
        <v>0</v>
      </c>
      <c r="M225" s="185">
        <f t="shared" si="146"/>
        <v>0</v>
      </c>
      <c r="N225" s="184">
        <f t="shared" si="146"/>
        <v>0</v>
      </c>
      <c r="O225" s="184">
        <f t="shared" si="146"/>
        <v>0</v>
      </c>
      <c r="P225" s="184">
        <f t="shared" si="146"/>
        <v>0</v>
      </c>
      <c r="Q225" s="184">
        <f t="shared" si="146"/>
        <v>0</v>
      </c>
      <c r="R225" s="184">
        <f t="shared" si="146"/>
        <v>0</v>
      </c>
    </row>
    <row r="226" spans="1:26" x14ac:dyDescent="0.35">
      <c r="A226" s="49"/>
      <c r="C226" s="276"/>
      <c r="D226" s="57"/>
      <c r="E226" s="7" t="s">
        <v>614</v>
      </c>
      <c r="G226" s="7" t="s">
        <v>295</v>
      </c>
      <c r="H226" s="185">
        <f xml:space="preserve"> SUM(J226:R226)</f>
        <v>0</v>
      </c>
      <c r="J226" s="185">
        <f xml:space="preserve"> J$224 + J$225</f>
        <v>0</v>
      </c>
      <c r="K226" s="185">
        <f t="shared" ref="K226:R226" si="147" xml:space="preserve"> K$224 + K$225</f>
        <v>0</v>
      </c>
      <c r="L226" s="185">
        <f t="shared" si="147"/>
        <v>0</v>
      </c>
      <c r="M226" s="185">
        <f t="shared" si="147"/>
        <v>0</v>
      </c>
      <c r="N226" s="185">
        <f t="shared" si="147"/>
        <v>0</v>
      </c>
      <c r="O226" s="185">
        <f t="shared" si="147"/>
        <v>0</v>
      </c>
      <c r="P226" s="185">
        <f t="shared" si="147"/>
        <v>0</v>
      </c>
      <c r="Q226" s="185">
        <f t="shared" si="147"/>
        <v>0</v>
      </c>
      <c r="R226" s="185">
        <f t="shared" si="147"/>
        <v>0</v>
      </c>
    </row>
    <row r="229" spans="1:26" x14ac:dyDescent="0.35">
      <c r="A229" s="283" t="s">
        <v>565</v>
      </c>
      <c r="B229" s="284"/>
      <c r="C229" s="285"/>
      <c r="D229" s="285"/>
      <c r="E229" s="285"/>
      <c r="F229" s="285"/>
      <c r="G229" s="285"/>
      <c r="H229" s="285"/>
      <c r="I229" s="285"/>
      <c r="J229" s="285"/>
      <c r="K229" s="285"/>
      <c r="L229" s="285"/>
      <c r="M229" s="285"/>
      <c r="N229" s="285"/>
      <c r="O229" s="285"/>
      <c r="P229" s="285"/>
      <c r="Q229" s="285"/>
      <c r="R229" s="285"/>
    </row>
    <row r="231" spans="1:26" x14ac:dyDescent="0.35">
      <c r="A231" s="49"/>
      <c r="C231" s="110" t="s">
        <v>566</v>
      </c>
      <c r="D231" s="57"/>
    </row>
    <row r="232" spans="1:26" x14ac:dyDescent="0.35">
      <c r="A232" s="49"/>
      <c r="C232" s="110" t="s">
        <v>535</v>
      </c>
      <c r="D232" s="57"/>
    </row>
    <row r="233" spans="1:26" x14ac:dyDescent="0.35">
      <c r="A233" s="49"/>
      <c r="C233" s="110" t="s">
        <v>567</v>
      </c>
      <c r="D233" s="57"/>
    </row>
    <row r="235" spans="1:26" s="205" customFormat="1" x14ac:dyDescent="0.35">
      <c r="A235" s="201"/>
      <c r="B235" s="202"/>
      <c r="C235" s="203"/>
      <c r="D235" s="204"/>
      <c r="E235" s="37" t="str">
        <f>Index!E$48</f>
        <v>CPI(H): Fin year average - percentage increase - final determination</v>
      </c>
      <c r="F235" s="205">
        <f>Index!F$48</f>
        <v>0</v>
      </c>
      <c r="G235" s="223" t="str">
        <f>Index!G$48</f>
        <v>%</v>
      </c>
      <c r="H235" s="205">
        <f>Index!H$48</f>
        <v>0</v>
      </c>
      <c r="I235" s="205">
        <f>Index!I$48</f>
        <v>0</v>
      </c>
      <c r="J235" s="205">
        <f>Index!J$48</f>
        <v>0</v>
      </c>
      <c r="K235" s="205">
        <f>Index!K$48</f>
        <v>2.1269790500559882E-2</v>
      </c>
      <c r="L235" s="205">
        <f>Index!L$48</f>
        <v>1.9909655450194075E-2</v>
      </c>
      <c r="M235" s="205">
        <f>Index!M$48</f>
        <v>1.9833640562247679E-2</v>
      </c>
      <c r="N235" s="205">
        <f>Index!N$48</f>
        <v>2.0041983108134653E-2</v>
      </c>
      <c r="O235" s="205">
        <f>Index!O$48</f>
        <v>2.0751251595618081E-2</v>
      </c>
      <c r="P235" s="205">
        <f>Index!P$48</f>
        <v>2.1000000000000574E-2</v>
      </c>
      <c r="Q235" s="205">
        <f>Index!Q$48</f>
        <v>2.100000000000124E-2</v>
      </c>
      <c r="R235" s="205">
        <f>Index!R$48</f>
        <v>1.999999999999913E-2</v>
      </c>
    </row>
    <row r="236" spans="1:26" s="205" customFormat="1" x14ac:dyDescent="0.35">
      <c r="A236" s="201"/>
      <c r="B236" s="202"/>
      <c r="C236" s="203"/>
      <c r="D236" s="204"/>
      <c r="E236" s="37" t="str">
        <f>Index!E$71</f>
        <v>Forecast RPI/CPIH wedge - final determination</v>
      </c>
      <c r="F236" s="205">
        <f>Index!F$71</f>
        <v>0</v>
      </c>
      <c r="G236" s="223" t="str">
        <f>Index!G$71</f>
        <v>%</v>
      </c>
      <c r="H236" s="205">
        <f>Index!H$71</f>
        <v>0</v>
      </c>
      <c r="I236" s="205">
        <f>Index!I$71</f>
        <v>0</v>
      </c>
      <c r="J236" s="205">
        <f>Index!J$71</f>
        <v>0</v>
      </c>
      <c r="K236" s="205">
        <f>Index!K$71</f>
        <v>-2.1269790500559882E-2</v>
      </c>
      <c r="L236" s="205">
        <f>Index!L$71</f>
        <v>1.1612485258307714E-2</v>
      </c>
      <c r="M236" s="205">
        <f>Index!M$71</f>
        <v>4.424450951415082E-3</v>
      </c>
      <c r="N236" s="205">
        <f>Index!N$71</f>
        <v>9.5456655774606158E-3</v>
      </c>
      <c r="O236" s="205">
        <f>Index!O$71</f>
        <v>1.0752431675141949E-2</v>
      </c>
      <c r="P236" s="205">
        <f>Index!P$71</f>
        <v>1.1000000000000121E-2</v>
      </c>
      <c r="Q236" s="205">
        <f>Index!Q$71</f>
        <v>1.0999999999998566E-2</v>
      </c>
      <c r="R236" s="205">
        <f>Index!R$71</f>
        <v>1.0000000000000675E-2</v>
      </c>
    </row>
    <row r="237" spans="1:26" s="172" customFormat="1" x14ac:dyDescent="0.35">
      <c r="A237" s="173"/>
      <c r="B237" s="174"/>
      <c r="C237" s="175"/>
      <c r="D237" s="176"/>
      <c r="E237" s="172" t="s">
        <v>593</v>
      </c>
      <c r="J237" s="172">
        <f t="shared" ref="J237:L237" si="148">SUM(J235:J236)</f>
        <v>0</v>
      </c>
      <c r="K237" s="172">
        <f t="shared" si="148"/>
        <v>0</v>
      </c>
      <c r="L237" s="172">
        <f t="shared" si="148"/>
        <v>3.1522140708501789E-2</v>
      </c>
      <c r="M237" s="172">
        <f>SUM(M235:M236)</f>
        <v>2.4258091513662761E-2</v>
      </c>
      <c r="N237" s="172">
        <f t="shared" ref="N237:R237" si="149">SUM(N235:N236)</f>
        <v>2.9587648685595269E-2</v>
      </c>
      <c r="O237" s="172">
        <f t="shared" si="149"/>
        <v>3.150368327076003E-2</v>
      </c>
      <c r="P237" s="172">
        <f t="shared" si="149"/>
        <v>3.2000000000000695E-2</v>
      </c>
      <c r="Q237" s="172">
        <f t="shared" si="149"/>
        <v>3.1999999999999806E-2</v>
      </c>
      <c r="R237" s="172">
        <f t="shared" si="149"/>
        <v>2.9999999999999805E-2</v>
      </c>
      <c r="S237" s="177"/>
      <c r="T237" s="177"/>
      <c r="U237" s="177"/>
      <c r="V237" s="177"/>
      <c r="W237" s="177"/>
      <c r="X237" s="177"/>
      <c r="Y237" s="177"/>
      <c r="Z237" s="177"/>
    </row>
    <row r="239" spans="1:26" s="161" customFormat="1" x14ac:dyDescent="0.35">
      <c r="A239" s="157"/>
      <c r="B239" s="158"/>
      <c r="C239" s="159"/>
      <c r="D239" s="160"/>
      <c r="E239" s="161" t="str">
        <f t="shared" ref="E239:R239" si="150" xml:space="preserve"> E$255</f>
        <v>2019-20 wedge Nominal RCV balance BEG</v>
      </c>
      <c r="F239" s="245">
        <f xml:space="preserve"> F$255</f>
        <v>0</v>
      </c>
      <c r="G239" s="245" t="str">
        <f t="shared" si="150"/>
        <v>£m</v>
      </c>
      <c r="H239" s="245">
        <f t="shared" si="150"/>
        <v>0</v>
      </c>
      <c r="I239" s="245">
        <f t="shared" si="150"/>
        <v>0</v>
      </c>
      <c r="J239" s="245">
        <f t="shared" si="150"/>
        <v>0</v>
      </c>
      <c r="K239" s="245">
        <f t="shared" si="150"/>
        <v>0</v>
      </c>
      <c r="L239" s="245">
        <f t="shared" si="150"/>
        <v>0</v>
      </c>
      <c r="M239" s="245">
        <f t="shared" si="150"/>
        <v>0</v>
      </c>
      <c r="N239" s="245">
        <f t="shared" si="150"/>
        <v>0</v>
      </c>
      <c r="O239" s="245">
        <f t="shared" si="150"/>
        <v>0</v>
      </c>
      <c r="P239" s="245">
        <f t="shared" si="150"/>
        <v>0</v>
      </c>
      <c r="Q239" s="245">
        <f t="shared" si="150"/>
        <v>0</v>
      </c>
      <c r="R239" s="245">
        <f t="shared" si="150"/>
        <v>0</v>
      </c>
    </row>
    <row r="240" spans="1:26" x14ac:dyDescent="0.35">
      <c r="E240" s="178" t="str">
        <f t="shared" ref="E240:R240" si="151" xml:space="preserve"> E$237</f>
        <v>2019-20 wedge Indexation percentage</v>
      </c>
      <c r="F240" s="178">
        <f t="shared" si="151"/>
        <v>0</v>
      </c>
      <c r="G240" s="178">
        <f t="shared" si="151"/>
        <v>0</v>
      </c>
      <c r="H240" s="178">
        <f t="shared" si="151"/>
        <v>0</v>
      </c>
      <c r="I240" s="178">
        <f t="shared" si="151"/>
        <v>0</v>
      </c>
      <c r="J240" s="178">
        <f t="shared" si="151"/>
        <v>0</v>
      </c>
      <c r="K240" s="178">
        <f t="shared" si="151"/>
        <v>0</v>
      </c>
      <c r="L240" s="178">
        <f t="shared" si="151"/>
        <v>3.1522140708501789E-2</v>
      </c>
      <c r="M240" s="178">
        <f t="shared" si="151"/>
        <v>2.4258091513662761E-2</v>
      </c>
      <c r="N240" s="178">
        <f t="shared" si="151"/>
        <v>2.9587648685595269E-2</v>
      </c>
      <c r="O240" s="178">
        <f t="shared" si="151"/>
        <v>3.150368327076003E-2</v>
      </c>
      <c r="P240" s="178">
        <f t="shared" si="151"/>
        <v>3.2000000000000695E-2</v>
      </c>
      <c r="Q240" s="178">
        <f t="shared" si="151"/>
        <v>3.1999999999999806E-2</v>
      </c>
      <c r="R240" s="178">
        <f t="shared" si="151"/>
        <v>2.9999999999999805E-2</v>
      </c>
    </row>
    <row r="241" spans="1:16383" x14ac:dyDescent="0.35">
      <c r="A241" s="49"/>
      <c r="C241" s="276"/>
      <c r="D241" s="57"/>
      <c r="E241" s="7" t="s">
        <v>568</v>
      </c>
      <c r="G241" s="92" t="s">
        <v>295</v>
      </c>
      <c r="J241" s="337">
        <f>J239*J240</f>
        <v>0</v>
      </c>
      <c r="K241" s="337">
        <f t="shared" ref="K241:L241" si="152">K239*K240</f>
        <v>0</v>
      </c>
      <c r="L241" s="337">
        <f t="shared" si="152"/>
        <v>0</v>
      </c>
      <c r="M241" s="337">
        <f>M239*M240</f>
        <v>0</v>
      </c>
      <c r="N241" s="337">
        <f t="shared" ref="N241:R241" si="153">N239*N240</f>
        <v>0</v>
      </c>
      <c r="O241" s="337">
        <f t="shared" si="153"/>
        <v>0</v>
      </c>
      <c r="P241" s="337">
        <f t="shared" si="153"/>
        <v>0</v>
      </c>
      <c r="Q241" s="337">
        <f t="shared" si="153"/>
        <v>0</v>
      </c>
      <c r="R241" s="337">
        <f t="shared" si="153"/>
        <v>0</v>
      </c>
    </row>
    <row r="243" spans="1:16383" s="205" customFormat="1" x14ac:dyDescent="0.35">
      <c r="A243" s="201"/>
      <c r="B243" s="202"/>
      <c r="C243" s="203"/>
      <c r="D243" s="204"/>
      <c r="E243" s="37" t="str">
        <f xml:space="preserve"> InpR!E$101</f>
        <v>Run-off rate - CPI(H) + RPI wedge - active - BR</v>
      </c>
      <c r="F243" s="205">
        <f xml:space="preserve"> InpR!F$101</f>
        <v>0</v>
      </c>
      <c r="G243" s="223" t="str">
        <f xml:space="preserve"> InpR!G$101</f>
        <v>%</v>
      </c>
      <c r="H243" s="205">
        <f xml:space="preserve"> InpR!H$101</f>
        <v>0</v>
      </c>
      <c r="I243" s="205">
        <f xml:space="preserve"> InpR!I$101</f>
        <v>0</v>
      </c>
      <c r="J243" s="205">
        <f xml:space="preserve"> InpR!J$101</f>
        <v>0</v>
      </c>
      <c r="K243" s="205">
        <f xml:space="preserve"> InpR!K$101</f>
        <v>0</v>
      </c>
      <c r="L243" s="205">
        <f xml:space="preserve"> InpR!L$101</f>
        <v>0</v>
      </c>
      <c r="M243" s="205">
        <f xml:space="preserve"> InpR!M$101</f>
        <v>0</v>
      </c>
      <c r="N243" s="205">
        <f xml:space="preserve"> InpR!N$101</f>
        <v>0</v>
      </c>
      <c r="O243" s="205">
        <f xml:space="preserve"> InpR!O$101</f>
        <v>0</v>
      </c>
      <c r="P243" s="205">
        <f xml:space="preserve"> InpR!P$101</f>
        <v>0</v>
      </c>
      <c r="Q243" s="205">
        <f xml:space="preserve"> InpR!Q$101</f>
        <v>0</v>
      </c>
      <c r="R243" s="205">
        <f xml:space="preserve"> InpR!R$101</f>
        <v>0</v>
      </c>
    </row>
    <row r="244" spans="1:16383" s="161" customFormat="1" x14ac:dyDescent="0.35">
      <c r="A244" s="157"/>
      <c r="B244" s="158"/>
      <c r="C244" s="159"/>
      <c r="D244" s="160"/>
      <c r="E244" s="161" t="str">
        <f t="shared" ref="E244:R244" si="154" xml:space="preserve"> E$255</f>
        <v>2019-20 wedge Nominal RCV balance BEG</v>
      </c>
      <c r="F244" s="245">
        <f t="shared" si="154"/>
        <v>0</v>
      </c>
      <c r="G244" s="245" t="str">
        <f t="shared" si="154"/>
        <v>£m</v>
      </c>
      <c r="H244" s="245">
        <f t="shared" si="154"/>
        <v>0</v>
      </c>
      <c r="I244" s="245">
        <f t="shared" si="154"/>
        <v>0</v>
      </c>
      <c r="J244" s="245">
        <f t="shared" si="154"/>
        <v>0</v>
      </c>
      <c r="K244" s="245">
        <f t="shared" si="154"/>
        <v>0</v>
      </c>
      <c r="L244" s="245">
        <f t="shared" si="154"/>
        <v>0</v>
      </c>
      <c r="M244" s="245">
        <f t="shared" si="154"/>
        <v>0</v>
      </c>
      <c r="N244" s="245">
        <f t="shared" si="154"/>
        <v>0</v>
      </c>
      <c r="O244" s="245">
        <f t="shared" si="154"/>
        <v>0</v>
      </c>
      <c r="P244" s="245">
        <f t="shared" si="154"/>
        <v>0</v>
      </c>
      <c r="Q244" s="245">
        <f t="shared" si="154"/>
        <v>0</v>
      </c>
      <c r="R244" s="245">
        <f t="shared" si="154"/>
        <v>0</v>
      </c>
    </row>
    <row r="245" spans="1:16383" s="91" customFormat="1" x14ac:dyDescent="0.35">
      <c r="A245" s="170"/>
      <c r="B245" s="165"/>
      <c r="C245" s="274"/>
      <c r="D245" s="171"/>
      <c r="E245" s="7" t="str">
        <f t="shared" ref="E245:R245" si="155" xml:space="preserve"> E$241</f>
        <v>2019-20 wedge RCV indexation</v>
      </c>
      <c r="F245" s="246">
        <f t="shared" si="155"/>
        <v>0</v>
      </c>
      <c r="G245" s="162" t="str">
        <f t="shared" si="155"/>
        <v>£m</v>
      </c>
      <c r="H245" s="246">
        <f t="shared" si="155"/>
        <v>0</v>
      </c>
      <c r="I245" s="246">
        <f t="shared" si="155"/>
        <v>0</v>
      </c>
      <c r="J245" s="246">
        <f t="shared" si="155"/>
        <v>0</v>
      </c>
      <c r="K245" s="246">
        <f t="shared" si="155"/>
        <v>0</v>
      </c>
      <c r="L245" s="246">
        <f t="shared" si="155"/>
        <v>0</v>
      </c>
      <c r="M245" s="246">
        <f t="shared" si="155"/>
        <v>0</v>
      </c>
      <c r="N245" s="246">
        <f t="shared" si="155"/>
        <v>0</v>
      </c>
      <c r="O245" s="246">
        <f t="shared" si="155"/>
        <v>0</v>
      </c>
      <c r="P245" s="246">
        <f t="shared" si="155"/>
        <v>0</v>
      </c>
      <c r="Q245" s="246">
        <f t="shared" si="155"/>
        <v>0</v>
      </c>
      <c r="R245" s="246">
        <f t="shared" si="155"/>
        <v>0</v>
      </c>
      <c r="S245" s="92"/>
      <c r="T245" s="92"/>
      <c r="U245" s="92"/>
      <c r="V245" s="92"/>
      <c r="W245" s="92"/>
      <c r="X245" s="92"/>
      <c r="Y245" s="92"/>
      <c r="Z245" s="92"/>
    </row>
    <row r="246" spans="1:16383" x14ac:dyDescent="0.35">
      <c r="A246" s="49"/>
      <c r="C246" s="276"/>
      <c r="D246" s="57"/>
      <c r="E246" s="7" t="s">
        <v>569</v>
      </c>
      <c r="F246" s="247"/>
      <c r="G246" s="162" t="s">
        <v>295</v>
      </c>
      <c r="H246" s="247"/>
      <c r="I246" s="247"/>
      <c r="J246" s="337">
        <f t="shared" ref="J246:R246" si="156" xml:space="preserve"> (J244+J245) * J243</f>
        <v>0</v>
      </c>
      <c r="K246" s="337">
        <f t="shared" si="156"/>
        <v>0</v>
      </c>
      <c r="L246" s="337">
        <f t="shared" si="156"/>
        <v>0</v>
      </c>
      <c r="M246" s="337">
        <f xml:space="preserve"> (M244+M245) * M243</f>
        <v>0</v>
      </c>
      <c r="N246" s="337">
        <f t="shared" si="156"/>
        <v>0</v>
      </c>
      <c r="O246" s="337">
        <f t="shared" si="156"/>
        <v>0</v>
      </c>
      <c r="P246" s="337">
        <f t="shared" si="156"/>
        <v>0</v>
      </c>
      <c r="Q246" s="337">
        <f t="shared" si="156"/>
        <v>0</v>
      </c>
      <c r="R246" s="337">
        <f t="shared" si="156"/>
        <v>0</v>
      </c>
      <c r="S246" s="92"/>
      <c r="T246" s="92"/>
      <c r="U246" s="92"/>
      <c r="V246" s="92"/>
      <c r="W246" s="92"/>
      <c r="X246" s="92"/>
      <c r="Y246" s="92"/>
      <c r="Z246" s="92"/>
      <c r="AA246" s="92"/>
      <c r="AB246" s="92"/>
      <c r="AC246" s="92"/>
      <c r="AD246" s="92"/>
      <c r="AE246" s="92"/>
      <c r="AF246" s="92"/>
      <c r="AG246" s="92"/>
      <c r="AH246" s="92"/>
      <c r="AI246" s="92"/>
      <c r="AJ246" s="92"/>
      <c r="AK246" s="92"/>
      <c r="AL246" s="92"/>
      <c r="AM246" s="92"/>
      <c r="AN246" s="92"/>
      <c r="AO246" s="92"/>
      <c r="AP246" s="92"/>
      <c r="AQ246" s="92"/>
      <c r="AR246" s="92"/>
      <c r="AS246" s="92"/>
      <c r="AT246" s="92"/>
      <c r="AU246" s="92"/>
      <c r="AV246" s="92"/>
      <c r="AW246" s="92"/>
      <c r="AX246" s="92"/>
      <c r="AY246" s="92"/>
      <c r="AZ246" s="92"/>
      <c r="BA246" s="92"/>
      <c r="BB246" s="92"/>
      <c r="BC246" s="92"/>
      <c r="BD246" s="92"/>
      <c r="BE246" s="92"/>
      <c r="BF246" s="92"/>
      <c r="BG246" s="92"/>
      <c r="BH246" s="92"/>
      <c r="BI246" s="92"/>
      <c r="BJ246" s="92"/>
      <c r="BK246" s="92"/>
      <c r="BL246" s="92"/>
      <c r="BM246" s="92"/>
      <c r="BN246" s="92"/>
      <c r="BO246" s="92"/>
      <c r="BP246" s="92"/>
      <c r="BQ246" s="92"/>
      <c r="BR246" s="92"/>
      <c r="BS246" s="92"/>
      <c r="BT246" s="92"/>
      <c r="BU246" s="92"/>
      <c r="BV246" s="92"/>
      <c r="BW246" s="92"/>
      <c r="BX246" s="92"/>
      <c r="BY246" s="92"/>
      <c r="BZ246" s="92"/>
      <c r="CA246" s="92"/>
      <c r="CB246" s="92"/>
      <c r="CC246" s="92"/>
      <c r="CD246" s="92"/>
      <c r="CE246" s="92"/>
      <c r="CF246" s="92"/>
      <c r="CG246" s="92"/>
      <c r="CH246" s="92"/>
      <c r="CI246" s="92"/>
      <c r="CJ246" s="92"/>
      <c r="CK246" s="92"/>
      <c r="CL246" s="92"/>
      <c r="CM246" s="92"/>
      <c r="CN246" s="92"/>
      <c r="CO246" s="92"/>
      <c r="CP246" s="92"/>
      <c r="CQ246" s="92"/>
      <c r="CR246" s="92"/>
      <c r="CS246" s="92"/>
      <c r="CT246" s="92"/>
      <c r="CU246" s="92"/>
      <c r="CV246" s="92"/>
      <c r="CW246" s="92"/>
      <c r="CX246" s="92"/>
      <c r="CY246" s="92"/>
      <c r="CZ246" s="92"/>
      <c r="DA246" s="92"/>
      <c r="DB246" s="92"/>
      <c r="DC246" s="92"/>
      <c r="DD246" s="92"/>
      <c r="DE246" s="92"/>
      <c r="DF246" s="92"/>
      <c r="DG246" s="92"/>
      <c r="DH246" s="92"/>
      <c r="DI246" s="92"/>
      <c r="DJ246" s="92"/>
      <c r="DK246" s="92"/>
      <c r="DL246" s="92"/>
      <c r="DM246" s="92"/>
      <c r="DN246" s="92"/>
      <c r="DO246" s="92"/>
      <c r="DP246" s="92"/>
      <c r="DQ246" s="92"/>
      <c r="DR246" s="92"/>
      <c r="DS246" s="92"/>
      <c r="DT246" s="92"/>
      <c r="DU246" s="92"/>
      <c r="DV246" s="92"/>
      <c r="DW246" s="92"/>
      <c r="DX246" s="92"/>
      <c r="DY246" s="92"/>
      <c r="DZ246" s="92"/>
      <c r="EA246" s="92"/>
      <c r="EB246" s="92"/>
      <c r="EC246" s="92"/>
      <c r="ED246" s="92"/>
      <c r="EE246" s="92"/>
      <c r="EF246" s="92"/>
      <c r="EG246" s="92"/>
      <c r="EH246" s="92"/>
      <c r="EI246" s="92"/>
      <c r="EJ246" s="92"/>
      <c r="EK246" s="92"/>
      <c r="EL246" s="92"/>
      <c r="EM246" s="92"/>
      <c r="EN246" s="92"/>
      <c r="EO246" s="92"/>
      <c r="EP246" s="92"/>
      <c r="EQ246" s="92"/>
      <c r="ER246" s="92"/>
      <c r="ES246" s="92"/>
      <c r="ET246" s="92"/>
      <c r="EU246" s="92"/>
      <c r="EV246" s="92"/>
      <c r="EW246" s="92"/>
      <c r="EX246" s="92"/>
      <c r="EY246" s="92"/>
      <c r="EZ246" s="92"/>
      <c r="FA246" s="92"/>
      <c r="FB246" s="92"/>
      <c r="FC246" s="92"/>
      <c r="FD246" s="92"/>
      <c r="FE246" s="92"/>
      <c r="FF246" s="92"/>
      <c r="FG246" s="92"/>
      <c r="FH246" s="92"/>
      <c r="FI246" s="92"/>
      <c r="FJ246" s="92"/>
      <c r="FK246" s="92"/>
      <c r="FL246" s="92"/>
      <c r="FM246" s="92"/>
      <c r="FN246" s="92"/>
      <c r="FO246" s="92"/>
      <c r="FP246" s="92"/>
      <c r="FQ246" s="92"/>
      <c r="FR246" s="92"/>
      <c r="FS246" s="92"/>
      <c r="FT246" s="92"/>
      <c r="FU246" s="92"/>
      <c r="FV246" s="92"/>
      <c r="FW246" s="92"/>
      <c r="FX246" s="92"/>
      <c r="FY246" s="92"/>
      <c r="FZ246" s="92"/>
      <c r="GA246" s="92"/>
      <c r="GB246" s="92"/>
      <c r="GC246" s="92"/>
      <c r="GD246" s="92"/>
      <c r="GE246" s="92"/>
      <c r="GF246" s="92"/>
      <c r="GG246" s="92"/>
      <c r="GH246" s="92"/>
      <c r="GI246" s="92"/>
      <c r="GJ246" s="92"/>
      <c r="GK246" s="92"/>
      <c r="GL246" s="92"/>
      <c r="GM246" s="92"/>
      <c r="GN246" s="92"/>
      <c r="GO246" s="92"/>
      <c r="GP246" s="92"/>
      <c r="GQ246" s="92"/>
      <c r="GR246" s="92"/>
      <c r="GS246" s="92"/>
      <c r="GT246" s="92"/>
      <c r="GU246" s="92"/>
      <c r="GV246" s="92"/>
      <c r="GW246" s="92"/>
      <c r="GX246" s="92"/>
      <c r="GY246" s="92"/>
      <c r="GZ246" s="92"/>
      <c r="HA246" s="92"/>
      <c r="HB246" s="92"/>
      <c r="HC246" s="92"/>
      <c r="HD246" s="92"/>
      <c r="HE246" s="92"/>
      <c r="HF246" s="92"/>
      <c r="HG246" s="92"/>
      <c r="HH246" s="92"/>
      <c r="HI246" s="92"/>
      <c r="HJ246" s="92"/>
      <c r="HK246" s="92"/>
      <c r="HL246" s="92"/>
      <c r="HM246" s="92"/>
      <c r="HN246" s="92"/>
      <c r="HO246" s="92"/>
      <c r="HP246" s="92"/>
      <c r="HQ246" s="92"/>
      <c r="HR246" s="92"/>
      <c r="HS246" s="92"/>
      <c r="HT246" s="92"/>
      <c r="HU246" s="92"/>
      <c r="HV246" s="92"/>
      <c r="HW246" s="92"/>
      <c r="HX246" s="92"/>
      <c r="HY246" s="92"/>
      <c r="HZ246" s="92"/>
      <c r="IA246" s="92"/>
      <c r="IB246" s="92"/>
      <c r="IC246" s="92"/>
      <c r="ID246" s="92"/>
      <c r="IE246" s="92"/>
      <c r="IF246" s="92"/>
      <c r="IG246" s="92"/>
      <c r="IH246" s="92"/>
      <c r="II246" s="92"/>
      <c r="IJ246" s="92"/>
      <c r="IK246" s="92"/>
      <c r="IL246" s="92"/>
      <c r="IM246" s="92"/>
      <c r="IN246" s="92"/>
      <c r="IO246" s="92"/>
      <c r="IP246" s="92"/>
      <c r="IQ246" s="92"/>
      <c r="IR246" s="92"/>
      <c r="IS246" s="92"/>
      <c r="IT246" s="92"/>
      <c r="IU246" s="92"/>
      <c r="IV246" s="92"/>
      <c r="IW246" s="92"/>
      <c r="IX246" s="92"/>
      <c r="IY246" s="92"/>
      <c r="IZ246" s="92"/>
      <c r="JA246" s="92"/>
      <c r="JB246" s="92"/>
      <c r="JC246" s="92"/>
      <c r="JD246" s="92"/>
      <c r="JE246" s="92"/>
      <c r="JF246" s="92"/>
      <c r="JG246" s="92"/>
      <c r="JH246" s="92"/>
      <c r="JI246" s="92"/>
      <c r="JJ246" s="92"/>
      <c r="JK246" s="92"/>
      <c r="JL246" s="92"/>
      <c r="JM246" s="92"/>
      <c r="JN246" s="92"/>
      <c r="JO246" s="92"/>
      <c r="JP246" s="92"/>
      <c r="JQ246" s="92"/>
      <c r="JR246" s="92"/>
      <c r="JS246" s="92"/>
      <c r="JT246" s="92"/>
      <c r="JU246" s="92"/>
      <c r="JV246" s="92"/>
      <c r="JW246" s="92"/>
      <c r="JX246" s="92"/>
      <c r="JY246" s="92"/>
      <c r="JZ246" s="92"/>
      <c r="KA246" s="92"/>
      <c r="KB246" s="92"/>
      <c r="KC246" s="92"/>
      <c r="KD246" s="92"/>
      <c r="KE246" s="92"/>
      <c r="KF246" s="92"/>
      <c r="KG246" s="92"/>
      <c r="KH246" s="92"/>
      <c r="KI246" s="92"/>
      <c r="KJ246" s="92"/>
      <c r="KK246" s="92"/>
      <c r="KL246" s="92"/>
      <c r="KM246" s="92"/>
      <c r="KN246" s="92"/>
      <c r="KO246" s="92"/>
      <c r="KP246" s="92"/>
      <c r="KQ246" s="92"/>
      <c r="KR246" s="92"/>
      <c r="KS246" s="92"/>
      <c r="KT246" s="92"/>
      <c r="KU246" s="92"/>
      <c r="KV246" s="92"/>
      <c r="KW246" s="92"/>
      <c r="KX246" s="92"/>
      <c r="KY246" s="92"/>
      <c r="KZ246" s="92"/>
      <c r="LA246" s="92"/>
      <c r="LB246" s="92"/>
      <c r="LC246" s="92"/>
      <c r="LD246" s="92"/>
      <c r="LE246" s="92"/>
      <c r="LF246" s="92"/>
      <c r="LG246" s="92"/>
      <c r="LH246" s="92"/>
      <c r="LI246" s="92"/>
      <c r="LJ246" s="92"/>
      <c r="LK246" s="92"/>
      <c r="LL246" s="92"/>
      <c r="LM246" s="92"/>
      <c r="LN246" s="92"/>
      <c r="LO246" s="92"/>
      <c r="LP246" s="92"/>
      <c r="LQ246" s="92"/>
      <c r="LR246" s="92"/>
      <c r="LS246" s="92"/>
      <c r="LT246" s="92"/>
      <c r="LU246" s="92"/>
      <c r="LV246" s="92"/>
      <c r="LW246" s="92"/>
      <c r="LX246" s="92"/>
      <c r="LY246" s="92"/>
      <c r="LZ246" s="92"/>
      <c r="MA246" s="92"/>
      <c r="MB246" s="92"/>
      <c r="MC246" s="92"/>
      <c r="MD246" s="92"/>
      <c r="ME246" s="92"/>
      <c r="MF246" s="92"/>
      <c r="MG246" s="92"/>
      <c r="MH246" s="92"/>
      <c r="MI246" s="92"/>
      <c r="MJ246" s="92"/>
      <c r="MK246" s="92"/>
      <c r="ML246" s="92"/>
      <c r="MM246" s="92"/>
      <c r="MN246" s="92"/>
      <c r="MO246" s="92"/>
      <c r="MP246" s="92"/>
      <c r="MQ246" s="92"/>
      <c r="MR246" s="92"/>
      <c r="MS246" s="92"/>
      <c r="MT246" s="92"/>
      <c r="MU246" s="92"/>
      <c r="MV246" s="92"/>
      <c r="MW246" s="92"/>
      <c r="MX246" s="92"/>
      <c r="MY246" s="92"/>
      <c r="MZ246" s="92"/>
      <c r="NA246" s="92"/>
      <c r="NB246" s="92"/>
      <c r="NC246" s="92"/>
      <c r="ND246" s="92"/>
      <c r="NE246" s="92"/>
      <c r="NF246" s="92"/>
      <c r="NG246" s="92"/>
      <c r="NH246" s="92"/>
      <c r="NI246" s="92"/>
      <c r="NJ246" s="92"/>
      <c r="NK246" s="92"/>
      <c r="NL246" s="92"/>
      <c r="NM246" s="92"/>
      <c r="NN246" s="92"/>
      <c r="NO246" s="92"/>
      <c r="NP246" s="92"/>
      <c r="NQ246" s="92"/>
      <c r="NR246" s="92"/>
      <c r="NS246" s="92"/>
      <c r="NT246" s="92"/>
      <c r="NU246" s="92"/>
      <c r="NV246" s="92"/>
      <c r="NW246" s="92"/>
      <c r="NX246" s="92"/>
      <c r="NY246" s="92"/>
      <c r="NZ246" s="92"/>
      <c r="OA246" s="92"/>
      <c r="OB246" s="92"/>
      <c r="OC246" s="92"/>
      <c r="OD246" s="92"/>
      <c r="OE246" s="92"/>
      <c r="OF246" s="92"/>
      <c r="OG246" s="92"/>
      <c r="OH246" s="92"/>
      <c r="OI246" s="92"/>
      <c r="OJ246" s="92"/>
      <c r="OK246" s="92"/>
      <c r="OL246" s="92"/>
      <c r="OM246" s="92"/>
      <c r="ON246" s="92"/>
      <c r="OO246" s="92"/>
      <c r="OP246" s="92"/>
      <c r="OQ246" s="92"/>
      <c r="OR246" s="92"/>
      <c r="OS246" s="92"/>
      <c r="OT246" s="92"/>
      <c r="OU246" s="92"/>
      <c r="OV246" s="92"/>
      <c r="OW246" s="92"/>
      <c r="OX246" s="92"/>
      <c r="OY246" s="92"/>
      <c r="OZ246" s="92"/>
      <c r="PA246" s="92"/>
      <c r="PB246" s="92"/>
      <c r="PC246" s="92"/>
      <c r="PD246" s="92"/>
      <c r="PE246" s="92"/>
      <c r="PF246" s="92"/>
      <c r="PG246" s="92"/>
      <c r="PH246" s="92"/>
      <c r="PI246" s="92"/>
      <c r="PJ246" s="92"/>
      <c r="PK246" s="92"/>
      <c r="PL246" s="92"/>
      <c r="PM246" s="92"/>
      <c r="PN246" s="92"/>
      <c r="PO246" s="92"/>
      <c r="PP246" s="92"/>
      <c r="PQ246" s="92"/>
      <c r="PR246" s="92"/>
      <c r="PS246" s="92"/>
      <c r="PT246" s="92"/>
      <c r="PU246" s="92"/>
      <c r="PV246" s="92"/>
      <c r="PW246" s="92"/>
      <c r="PX246" s="92"/>
      <c r="PY246" s="92"/>
      <c r="PZ246" s="92"/>
      <c r="QA246" s="92"/>
      <c r="QB246" s="92"/>
      <c r="QC246" s="92"/>
      <c r="QD246" s="92"/>
      <c r="QE246" s="92"/>
      <c r="QF246" s="92"/>
      <c r="QG246" s="92"/>
      <c r="QH246" s="92"/>
      <c r="QI246" s="92"/>
      <c r="QJ246" s="92"/>
      <c r="QK246" s="92"/>
      <c r="QL246" s="92"/>
      <c r="QM246" s="92"/>
      <c r="QN246" s="92"/>
      <c r="QO246" s="92"/>
      <c r="QP246" s="92"/>
      <c r="QQ246" s="92"/>
      <c r="QR246" s="92"/>
      <c r="QS246" s="92"/>
      <c r="QT246" s="92"/>
      <c r="QU246" s="92"/>
      <c r="QV246" s="92"/>
      <c r="QW246" s="92"/>
      <c r="QX246" s="92"/>
      <c r="QY246" s="92"/>
      <c r="QZ246" s="92"/>
      <c r="RA246" s="92"/>
      <c r="RB246" s="92"/>
      <c r="RC246" s="92"/>
      <c r="RD246" s="92"/>
      <c r="RE246" s="92"/>
      <c r="RF246" s="92"/>
      <c r="RG246" s="92"/>
      <c r="RH246" s="92"/>
      <c r="RI246" s="92"/>
      <c r="RJ246" s="92"/>
      <c r="RK246" s="92"/>
      <c r="RL246" s="92"/>
      <c r="RM246" s="92"/>
      <c r="RN246" s="92"/>
      <c r="RO246" s="92"/>
      <c r="RP246" s="92"/>
      <c r="RQ246" s="92"/>
      <c r="RR246" s="92"/>
      <c r="RS246" s="92"/>
      <c r="RT246" s="92"/>
      <c r="RU246" s="92"/>
      <c r="RV246" s="92"/>
      <c r="RW246" s="92"/>
      <c r="RX246" s="92"/>
      <c r="RY246" s="92"/>
      <c r="RZ246" s="92"/>
      <c r="SA246" s="92"/>
      <c r="SB246" s="92"/>
      <c r="SC246" s="92"/>
      <c r="SD246" s="92"/>
      <c r="SE246" s="92"/>
      <c r="SF246" s="92"/>
      <c r="SG246" s="92"/>
      <c r="SH246" s="92"/>
      <c r="SI246" s="92"/>
      <c r="SJ246" s="92"/>
      <c r="SK246" s="92"/>
      <c r="SL246" s="92"/>
      <c r="SM246" s="92"/>
      <c r="SN246" s="92"/>
      <c r="SO246" s="92"/>
      <c r="SP246" s="92"/>
      <c r="SQ246" s="92"/>
      <c r="SR246" s="92"/>
      <c r="SS246" s="92"/>
      <c r="ST246" s="92"/>
      <c r="SU246" s="92"/>
      <c r="SV246" s="92"/>
      <c r="SW246" s="92"/>
      <c r="SX246" s="92"/>
      <c r="SY246" s="92"/>
      <c r="SZ246" s="92"/>
      <c r="TA246" s="92"/>
      <c r="TB246" s="92"/>
      <c r="TC246" s="92"/>
      <c r="TD246" s="92"/>
      <c r="TE246" s="92"/>
      <c r="TF246" s="92"/>
      <c r="TG246" s="92"/>
      <c r="TH246" s="92"/>
      <c r="TI246" s="92"/>
      <c r="TJ246" s="92"/>
      <c r="TK246" s="92"/>
      <c r="TL246" s="92"/>
      <c r="TM246" s="92"/>
      <c r="TN246" s="92"/>
      <c r="TO246" s="92"/>
      <c r="TP246" s="92"/>
      <c r="TQ246" s="92"/>
      <c r="TR246" s="92"/>
      <c r="TS246" s="92"/>
      <c r="TT246" s="92"/>
      <c r="TU246" s="92"/>
      <c r="TV246" s="92"/>
      <c r="TW246" s="92"/>
      <c r="TX246" s="92"/>
      <c r="TY246" s="92"/>
      <c r="TZ246" s="92"/>
      <c r="UA246" s="92"/>
      <c r="UB246" s="92"/>
      <c r="UC246" s="92"/>
      <c r="UD246" s="92"/>
      <c r="UE246" s="92"/>
      <c r="UF246" s="92"/>
      <c r="UG246" s="92"/>
      <c r="UH246" s="92"/>
      <c r="UI246" s="92"/>
      <c r="UJ246" s="92"/>
      <c r="UK246" s="92"/>
      <c r="UL246" s="92"/>
      <c r="UM246" s="92"/>
      <c r="UN246" s="92"/>
      <c r="UO246" s="92"/>
      <c r="UP246" s="92"/>
      <c r="UQ246" s="92"/>
      <c r="UR246" s="92"/>
      <c r="US246" s="92"/>
      <c r="UT246" s="92"/>
      <c r="UU246" s="92"/>
      <c r="UV246" s="92"/>
      <c r="UW246" s="92"/>
      <c r="UX246" s="92"/>
      <c r="UY246" s="92"/>
      <c r="UZ246" s="92"/>
      <c r="VA246" s="92"/>
      <c r="VB246" s="92"/>
      <c r="VC246" s="92"/>
      <c r="VD246" s="92"/>
      <c r="VE246" s="92"/>
      <c r="VF246" s="92"/>
      <c r="VG246" s="92"/>
      <c r="VH246" s="92"/>
      <c r="VI246" s="92"/>
      <c r="VJ246" s="92"/>
      <c r="VK246" s="92"/>
      <c r="VL246" s="92"/>
      <c r="VM246" s="92"/>
      <c r="VN246" s="92"/>
      <c r="VO246" s="92"/>
      <c r="VP246" s="92"/>
      <c r="VQ246" s="92"/>
      <c r="VR246" s="92"/>
      <c r="VS246" s="92"/>
      <c r="VT246" s="92"/>
      <c r="VU246" s="92"/>
      <c r="VV246" s="92"/>
      <c r="VW246" s="92"/>
      <c r="VX246" s="92"/>
      <c r="VY246" s="92"/>
      <c r="VZ246" s="92"/>
      <c r="WA246" s="92"/>
      <c r="WB246" s="92"/>
      <c r="WC246" s="92"/>
      <c r="WD246" s="92"/>
      <c r="WE246" s="92"/>
      <c r="WF246" s="92"/>
      <c r="WG246" s="92"/>
      <c r="WH246" s="92"/>
      <c r="WI246" s="92"/>
      <c r="WJ246" s="92"/>
      <c r="WK246" s="92"/>
      <c r="WL246" s="92"/>
      <c r="WM246" s="92"/>
      <c r="WN246" s="92"/>
      <c r="WO246" s="92"/>
      <c r="WP246" s="92"/>
      <c r="WQ246" s="92"/>
      <c r="WR246" s="92"/>
      <c r="WS246" s="92"/>
      <c r="WT246" s="92"/>
      <c r="WU246" s="92"/>
      <c r="WV246" s="92"/>
      <c r="WW246" s="92"/>
      <c r="WX246" s="92"/>
      <c r="WY246" s="92"/>
      <c r="WZ246" s="92"/>
      <c r="XA246" s="92"/>
      <c r="XB246" s="92"/>
      <c r="XC246" s="92"/>
      <c r="XD246" s="92"/>
      <c r="XE246" s="92"/>
      <c r="XF246" s="92"/>
      <c r="XG246" s="92"/>
      <c r="XH246" s="92"/>
      <c r="XI246" s="92"/>
      <c r="XJ246" s="92"/>
      <c r="XK246" s="92"/>
      <c r="XL246" s="92"/>
      <c r="XM246" s="92"/>
      <c r="XN246" s="92"/>
      <c r="XO246" s="92"/>
      <c r="XP246" s="92"/>
      <c r="XQ246" s="92"/>
      <c r="XR246" s="92"/>
      <c r="XS246" s="92"/>
      <c r="XT246" s="92"/>
      <c r="XU246" s="92"/>
      <c r="XV246" s="92"/>
      <c r="XW246" s="92"/>
      <c r="XX246" s="92"/>
      <c r="XY246" s="92"/>
      <c r="XZ246" s="92"/>
      <c r="YA246" s="92"/>
      <c r="YB246" s="92"/>
      <c r="YC246" s="92"/>
      <c r="YD246" s="92"/>
      <c r="YE246" s="92"/>
      <c r="YF246" s="92"/>
      <c r="YG246" s="92"/>
      <c r="YH246" s="92"/>
      <c r="YI246" s="92"/>
      <c r="YJ246" s="92"/>
      <c r="YK246" s="92"/>
      <c r="YL246" s="92"/>
      <c r="YM246" s="92"/>
      <c r="YN246" s="92"/>
      <c r="YO246" s="92"/>
      <c r="YP246" s="92"/>
      <c r="YQ246" s="92"/>
      <c r="YR246" s="92"/>
      <c r="YS246" s="92"/>
      <c r="YT246" s="92"/>
      <c r="YU246" s="92"/>
      <c r="YV246" s="92"/>
      <c r="YW246" s="92"/>
      <c r="YX246" s="92"/>
      <c r="YY246" s="92"/>
      <c r="YZ246" s="92"/>
      <c r="ZA246" s="92"/>
      <c r="ZB246" s="92"/>
      <c r="ZC246" s="92"/>
      <c r="ZD246" s="92"/>
      <c r="ZE246" s="92"/>
      <c r="ZF246" s="92"/>
      <c r="ZG246" s="92"/>
      <c r="ZH246" s="92"/>
      <c r="ZI246" s="92"/>
      <c r="ZJ246" s="92"/>
      <c r="ZK246" s="92"/>
      <c r="ZL246" s="92"/>
      <c r="ZM246" s="92"/>
      <c r="ZN246" s="92"/>
      <c r="ZO246" s="92"/>
      <c r="ZP246" s="92"/>
      <c r="ZQ246" s="92"/>
      <c r="ZR246" s="92"/>
      <c r="ZS246" s="92"/>
      <c r="ZT246" s="92"/>
      <c r="ZU246" s="92"/>
      <c r="ZV246" s="92"/>
      <c r="ZW246" s="92"/>
      <c r="ZX246" s="92"/>
      <c r="ZY246" s="92"/>
      <c r="ZZ246" s="92"/>
      <c r="AAA246" s="92"/>
      <c r="AAB246" s="92"/>
      <c r="AAC246" s="92"/>
      <c r="AAD246" s="92"/>
      <c r="AAE246" s="92"/>
      <c r="AAF246" s="92"/>
      <c r="AAG246" s="92"/>
      <c r="AAH246" s="92"/>
      <c r="AAI246" s="92"/>
      <c r="AAJ246" s="92"/>
      <c r="AAK246" s="92"/>
      <c r="AAL246" s="92"/>
      <c r="AAM246" s="92"/>
      <c r="AAN246" s="92"/>
      <c r="AAO246" s="92"/>
      <c r="AAP246" s="92"/>
      <c r="AAQ246" s="92"/>
      <c r="AAR246" s="92"/>
      <c r="AAS246" s="92"/>
      <c r="AAT246" s="92"/>
      <c r="AAU246" s="92"/>
      <c r="AAV246" s="92"/>
      <c r="AAW246" s="92"/>
      <c r="AAX246" s="92"/>
      <c r="AAY246" s="92"/>
      <c r="AAZ246" s="92"/>
      <c r="ABA246" s="92"/>
      <c r="ABB246" s="92"/>
      <c r="ABC246" s="92"/>
      <c r="ABD246" s="92"/>
      <c r="ABE246" s="92"/>
      <c r="ABF246" s="92"/>
      <c r="ABG246" s="92"/>
      <c r="ABH246" s="92"/>
      <c r="ABI246" s="92"/>
      <c r="ABJ246" s="92"/>
      <c r="ABK246" s="92"/>
      <c r="ABL246" s="92"/>
      <c r="ABM246" s="92"/>
      <c r="ABN246" s="92"/>
      <c r="ABO246" s="92"/>
      <c r="ABP246" s="92"/>
      <c r="ABQ246" s="92"/>
      <c r="ABR246" s="92"/>
      <c r="ABS246" s="92"/>
      <c r="ABT246" s="92"/>
      <c r="ABU246" s="92"/>
      <c r="ABV246" s="92"/>
      <c r="ABW246" s="92"/>
      <c r="ABX246" s="92"/>
      <c r="ABY246" s="92"/>
      <c r="ABZ246" s="92"/>
      <c r="ACA246" s="92"/>
      <c r="ACB246" s="92"/>
      <c r="ACC246" s="92"/>
      <c r="ACD246" s="92"/>
      <c r="ACE246" s="92"/>
      <c r="ACF246" s="92"/>
      <c r="ACG246" s="92"/>
      <c r="ACH246" s="92"/>
      <c r="ACI246" s="92"/>
      <c r="ACJ246" s="92"/>
      <c r="ACK246" s="92"/>
      <c r="ACL246" s="92"/>
      <c r="ACM246" s="92"/>
      <c r="ACN246" s="92"/>
      <c r="ACO246" s="92"/>
      <c r="ACP246" s="92"/>
      <c r="ACQ246" s="92"/>
      <c r="ACR246" s="92"/>
      <c r="ACS246" s="92"/>
      <c r="ACT246" s="92"/>
      <c r="ACU246" s="92"/>
      <c r="ACV246" s="92"/>
      <c r="ACW246" s="92"/>
      <c r="ACX246" s="92"/>
      <c r="ACY246" s="92"/>
      <c r="ACZ246" s="92"/>
      <c r="ADA246" s="92"/>
      <c r="ADB246" s="92"/>
      <c r="ADC246" s="92"/>
      <c r="ADD246" s="92"/>
      <c r="ADE246" s="92"/>
      <c r="ADF246" s="92"/>
      <c r="ADG246" s="92"/>
      <c r="ADH246" s="92"/>
      <c r="ADI246" s="92"/>
      <c r="ADJ246" s="92"/>
      <c r="ADK246" s="92"/>
      <c r="ADL246" s="92"/>
      <c r="ADM246" s="92"/>
      <c r="ADN246" s="92"/>
      <c r="ADO246" s="92"/>
      <c r="ADP246" s="92"/>
      <c r="ADQ246" s="92"/>
      <c r="ADR246" s="92"/>
      <c r="ADS246" s="92"/>
      <c r="ADT246" s="92"/>
      <c r="ADU246" s="92"/>
      <c r="ADV246" s="92"/>
      <c r="ADW246" s="92"/>
      <c r="ADX246" s="92"/>
      <c r="ADY246" s="92"/>
      <c r="ADZ246" s="92"/>
      <c r="AEA246" s="92"/>
      <c r="AEB246" s="92"/>
      <c r="AEC246" s="92"/>
      <c r="AED246" s="92"/>
      <c r="AEE246" s="92"/>
      <c r="AEF246" s="92"/>
      <c r="AEG246" s="92"/>
      <c r="AEH246" s="92"/>
      <c r="AEI246" s="92"/>
      <c r="AEJ246" s="92"/>
      <c r="AEK246" s="92"/>
      <c r="AEL246" s="92"/>
      <c r="AEM246" s="92"/>
      <c r="AEN246" s="92"/>
      <c r="AEO246" s="92"/>
      <c r="AEP246" s="92"/>
      <c r="AEQ246" s="92"/>
      <c r="AER246" s="92"/>
      <c r="AES246" s="92"/>
      <c r="AET246" s="92"/>
      <c r="AEU246" s="92"/>
      <c r="AEV246" s="92"/>
      <c r="AEW246" s="92"/>
      <c r="AEX246" s="92"/>
      <c r="AEY246" s="92"/>
      <c r="AEZ246" s="92"/>
      <c r="AFA246" s="92"/>
      <c r="AFB246" s="92"/>
      <c r="AFC246" s="92"/>
      <c r="AFD246" s="92"/>
      <c r="AFE246" s="92"/>
      <c r="AFF246" s="92"/>
      <c r="AFG246" s="92"/>
      <c r="AFH246" s="92"/>
      <c r="AFI246" s="92"/>
      <c r="AFJ246" s="92"/>
      <c r="AFK246" s="92"/>
      <c r="AFL246" s="92"/>
      <c r="AFM246" s="92"/>
      <c r="AFN246" s="92"/>
      <c r="AFO246" s="92"/>
      <c r="AFP246" s="92"/>
      <c r="AFQ246" s="92"/>
      <c r="AFR246" s="92"/>
      <c r="AFS246" s="92"/>
      <c r="AFT246" s="92"/>
      <c r="AFU246" s="92"/>
      <c r="AFV246" s="92"/>
      <c r="AFW246" s="92"/>
      <c r="AFX246" s="92"/>
      <c r="AFY246" s="92"/>
      <c r="AFZ246" s="92"/>
      <c r="AGA246" s="92"/>
      <c r="AGB246" s="92"/>
      <c r="AGC246" s="92"/>
      <c r="AGD246" s="92"/>
      <c r="AGE246" s="92"/>
      <c r="AGF246" s="92"/>
      <c r="AGG246" s="92"/>
      <c r="AGH246" s="92"/>
      <c r="AGI246" s="92"/>
      <c r="AGJ246" s="92"/>
      <c r="AGK246" s="92"/>
      <c r="AGL246" s="92"/>
      <c r="AGM246" s="92"/>
      <c r="AGN246" s="92"/>
      <c r="AGO246" s="92"/>
      <c r="AGP246" s="92"/>
      <c r="AGQ246" s="92"/>
      <c r="AGR246" s="92"/>
      <c r="AGS246" s="92"/>
      <c r="AGT246" s="92"/>
      <c r="AGU246" s="92"/>
      <c r="AGV246" s="92"/>
      <c r="AGW246" s="92"/>
      <c r="AGX246" s="92"/>
      <c r="AGY246" s="92"/>
      <c r="AGZ246" s="92"/>
      <c r="AHA246" s="92"/>
      <c r="AHB246" s="92"/>
      <c r="AHC246" s="92"/>
      <c r="AHD246" s="92"/>
      <c r="AHE246" s="92"/>
      <c r="AHF246" s="92"/>
      <c r="AHG246" s="92"/>
      <c r="AHH246" s="92"/>
      <c r="AHI246" s="92"/>
      <c r="AHJ246" s="92"/>
      <c r="AHK246" s="92"/>
      <c r="AHL246" s="92"/>
      <c r="AHM246" s="92"/>
      <c r="AHN246" s="92"/>
      <c r="AHO246" s="92"/>
      <c r="AHP246" s="92"/>
      <c r="AHQ246" s="92"/>
      <c r="AHR246" s="92"/>
      <c r="AHS246" s="92"/>
      <c r="AHT246" s="92"/>
      <c r="AHU246" s="92"/>
      <c r="AHV246" s="92"/>
      <c r="AHW246" s="92"/>
      <c r="AHX246" s="92"/>
      <c r="AHY246" s="92"/>
      <c r="AHZ246" s="92"/>
      <c r="AIA246" s="92"/>
      <c r="AIB246" s="92"/>
      <c r="AIC246" s="92"/>
      <c r="AID246" s="92"/>
      <c r="AIE246" s="92"/>
      <c r="AIF246" s="92"/>
      <c r="AIG246" s="92"/>
      <c r="AIH246" s="92"/>
      <c r="AII246" s="92"/>
      <c r="AIJ246" s="92"/>
      <c r="AIK246" s="92"/>
      <c r="AIL246" s="92"/>
      <c r="AIM246" s="92"/>
      <c r="AIN246" s="92"/>
      <c r="AIO246" s="92"/>
      <c r="AIP246" s="92"/>
      <c r="AIQ246" s="92"/>
      <c r="AIR246" s="92"/>
      <c r="AIS246" s="92"/>
      <c r="AIT246" s="92"/>
      <c r="AIU246" s="92"/>
      <c r="AIV246" s="92"/>
      <c r="AIW246" s="92"/>
      <c r="AIX246" s="92"/>
      <c r="AIY246" s="92"/>
      <c r="AIZ246" s="92"/>
      <c r="AJA246" s="92"/>
      <c r="AJB246" s="92"/>
      <c r="AJC246" s="92"/>
      <c r="AJD246" s="92"/>
      <c r="AJE246" s="92"/>
      <c r="AJF246" s="92"/>
      <c r="AJG246" s="92"/>
      <c r="AJH246" s="92"/>
      <c r="AJI246" s="92"/>
      <c r="AJJ246" s="92"/>
      <c r="AJK246" s="92"/>
      <c r="AJL246" s="92"/>
      <c r="AJM246" s="92"/>
      <c r="AJN246" s="92"/>
      <c r="AJO246" s="92"/>
      <c r="AJP246" s="92"/>
      <c r="AJQ246" s="92"/>
      <c r="AJR246" s="92"/>
      <c r="AJS246" s="92"/>
      <c r="AJT246" s="92"/>
      <c r="AJU246" s="92"/>
      <c r="AJV246" s="92"/>
      <c r="AJW246" s="92"/>
      <c r="AJX246" s="92"/>
      <c r="AJY246" s="92"/>
      <c r="AJZ246" s="92"/>
      <c r="AKA246" s="92"/>
      <c r="AKB246" s="92"/>
      <c r="AKC246" s="92"/>
      <c r="AKD246" s="92"/>
      <c r="AKE246" s="92"/>
      <c r="AKF246" s="92"/>
      <c r="AKG246" s="92"/>
      <c r="AKH246" s="92"/>
      <c r="AKI246" s="92"/>
      <c r="AKJ246" s="92"/>
      <c r="AKK246" s="92"/>
      <c r="AKL246" s="92"/>
      <c r="AKM246" s="92"/>
      <c r="AKN246" s="92"/>
      <c r="AKO246" s="92"/>
      <c r="AKP246" s="92"/>
      <c r="AKQ246" s="92"/>
      <c r="AKR246" s="92"/>
      <c r="AKS246" s="92"/>
      <c r="AKT246" s="92"/>
      <c r="AKU246" s="92"/>
      <c r="AKV246" s="92"/>
      <c r="AKW246" s="92"/>
      <c r="AKX246" s="92"/>
      <c r="AKY246" s="92"/>
      <c r="AKZ246" s="92"/>
      <c r="ALA246" s="92"/>
      <c r="ALB246" s="92"/>
      <c r="ALC246" s="92"/>
      <c r="ALD246" s="92"/>
      <c r="ALE246" s="92"/>
      <c r="ALF246" s="92"/>
      <c r="ALG246" s="92"/>
      <c r="ALH246" s="92"/>
      <c r="ALI246" s="92"/>
      <c r="ALJ246" s="92"/>
      <c r="ALK246" s="92"/>
      <c r="ALL246" s="92"/>
      <c r="ALM246" s="92"/>
      <c r="ALN246" s="92"/>
      <c r="ALO246" s="92"/>
      <c r="ALP246" s="92"/>
      <c r="ALQ246" s="92"/>
      <c r="ALR246" s="92"/>
      <c r="ALS246" s="92"/>
      <c r="ALT246" s="92"/>
      <c r="ALU246" s="92"/>
      <c r="ALV246" s="92"/>
      <c r="ALW246" s="92"/>
      <c r="ALX246" s="92"/>
      <c r="ALY246" s="92"/>
      <c r="ALZ246" s="92"/>
      <c r="AMA246" s="92"/>
      <c r="AMB246" s="92"/>
      <c r="AMC246" s="92"/>
      <c r="AMD246" s="92"/>
      <c r="AME246" s="92"/>
      <c r="AMF246" s="92"/>
      <c r="AMG246" s="92"/>
      <c r="AMH246" s="92"/>
      <c r="AMI246" s="92"/>
      <c r="AMJ246" s="92"/>
      <c r="AMK246" s="92"/>
      <c r="AML246" s="92"/>
      <c r="AMM246" s="92"/>
      <c r="AMN246" s="92"/>
      <c r="AMO246" s="92"/>
      <c r="AMP246" s="92"/>
      <c r="AMQ246" s="92"/>
      <c r="AMR246" s="92"/>
      <c r="AMS246" s="92"/>
      <c r="AMT246" s="92"/>
      <c r="AMU246" s="92"/>
      <c r="AMV246" s="92"/>
      <c r="AMW246" s="92"/>
      <c r="AMX246" s="92"/>
      <c r="AMY246" s="92"/>
      <c r="AMZ246" s="92"/>
      <c r="ANA246" s="92"/>
      <c r="ANB246" s="92"/>
      <c r="ANC246" s="92"/>
      <c r="AND246" s="92"/>
      <c r="ANE246" s="92"/>
      <c r="ANF246" s="92"/>
      <c r="ANG246" s="92"/>
      <c r="ANH246" s="92"/>
      <c r="ANI246" s="92"/>
      <c r="ANJ246" s="92"/>
      <c r="ANK246" s="92"/>
      <c r="ANL246" s="92"/>
      <c r="ANM246" s="92"/>
      <c r="ANN246" s="92"/>
      <c r="ANO246" s="92"/>
      <c r="ANP246" s="92"/>
      <c r="ANQ246" s="92"/>
      <c r="ANR246" s="92"/>
      <c r="ANS246" s="92"/>
      <c r="ANT246" s="92"/>
      <c r="ANU246" s="92"/>
      <c r="ANV246" s="92"/>
      <c r="ANW246" s="92"/>
      <c r="ANX246" s="92"/>
      <c r="ANY246" s="92"/>
      <c r="ANZ246" s="92"/>
      <c r="AOA246" s="92"/>
      <c r="AOB246" s="92"/>
      <c r="AOC246" s="92"/>
      <c r="AOD246" s="92"/>
      <c r="AOE246" s="92"/>
      <c r="AOF246" s="92"/>
      <c r="AOG246" s="92"/>
      <c r="AOH246" s="92"/>
      <c r="AOI246" s="92"/>
      <c r="AOJ246" s="92"/>
      <c r="AOK246" s="92"/>
      <c r="AOL246" s="92"/>
      <c r="AOM246" s="92"/>
      <c r="AON246" s="92"/>
      <c r="AOO246" s="92"/>
      <c r="AOP246" s="92"/>
      <c r="AOQ246" s="92"/>
      <c r="AOR246" s="92"/>
      <c r="AOS246" s="92"/>
      <c r="AOT246" s="92"/>
      <c r="AOU246" s="92"/>
      <c r="AOV246" s="92"/>
      <c r="AOW246" s="92"/>
      <c r="AOX246" s="92"/>
      <c r="AOY246" s="92"/>
      <c r="AOZ246" s="92"/>
      <c r="APA246" s="92"/>
      <c r="APB246" s="92"/>
      <c r="APC246" s="92"/>
      <c r="APD246" s="92"/>
      <c r="APE246" s="92"/>
      <c r="APF246" s="92"/>
      <c r="APG246" s="92"/>
      <c r="APH246" s="92"/>
      <c r="API246" s="92"/>
      <c r="APJ246" s="92"/>
      <c r="APK246" s="92"/>
      <c r="APL246" s="92"/>
      <c r="APM246" s="92"/>
      <c r="APN246" s="92"/>
      <c r="APO246" s="92"/>
      <c r="APP246" s="92"/>
      <c r="APQ246" s="92"/>
      <c r="APR246" s="92"/>
      <c r="APS246" s="92"/>
      <c r="APT246" s="92"/>
      <c r="APU246" s="92"/>
      <c r="APV246" s="92"/>
      <c r="APW246" s="92"/>
      <c r="APX246" s="92"/>
      <c r="APY246" s="92"/>
      <c r="APZ246" s="92"/>
      <c r="AQA246" s="92"/>
      <c r="AQB246" s="92"/>
      <c r="AQC246" s="92"/>
      <c r="AQD246" s="92"/>
      <c r="AQE246" s="92"/>
      <c r="AQF246" s="92"/>
      <c r="AQG246" s="92"/>
      <c r="AQH246" s="92"/>
      <c r="AQI246" s="92"/>
      <c r="AQJ246" s="92"/>
      <c r="AQK246" s="92"/>
      <c r="AQL246" s="92"/>
      <c r="AQM246" s="92"/>
      <c r="AQN246" s="92"/>
      <c r="AQO246" s="92"/>
      <c r="AQP246" s="92"/>
      <c r="AQQ246" s="92"/>
      <c r="AQR246" s="92"/>
      <c r="AQS246" s="92"/>
      <c r="AQT246" s="92"/>
      <c r="AQU246" s="92"/>
      <c r="AQV246" s="92"/>
      <c r="AQW246" s="92"/>
      <c r="AQX246" s="92"/>
      <c r="AQY246" s="92"/>
      <c r="AQZ246" s="92"/>
      <c r="ARA246" s="92"/>
      <c r="ARB246" s="92"/>
      <c r="ARC246" s="92"/>
      <c r="ARD246" s="92"/>
      <c r="ARE246" s="92"/>
      <c r="ARF246" s="92"/>
      <c r="ARG246" s="92"/>
      <c r="ARH246" s="92"/>
      <c r="ARI246" s="92"/>
      <c r="ARJ246" s="92"/>
      <c r="ARK246" s="92"/>
      <c r="ARL246" s="92"/>
      <c r="ARM246" s="92"/>
      <c r="ARN246" s="92"/>
      <c r="ARO246" s="92"/>
      <c r="ARP246" s="92"/>
      <c r="ARQ246" s="92"/>
      <c r="ARR246" s="92"/>
      <c r="ARS246" s="92"/>
      <c r="ART246" s="92"/>
      <c r="ARU246" s="92"/>
      <c r="ARV246" s="92"/>
      <c r="ARW246" s="92"/>
      <c r="ARX246" s="92"/>
      <c r="ARY246" s="92"/>
      <c r="ARZ246" s="92"/>
      <c r="ASA246" s="92"/>
      <c r="ASB246" s="92"/>
      <c r="ASC246" s="92"/>
      <c r="ASD246" s="92"/>
      <c r="ASE246" s="92"/>
      <c r="ASF246" s="92"/>
      <c r="ASG246" s="92"/>
      <c r="ASH246" s="92"/>
      <c r="ASI246" s="92"/>
      <c r="ASJ246" s="92"/>
      <c r="ASK246" s="92"/>
      <c r="ASL246" s="92"/>
      <c r="ASM246" s="92"/>
      <c r="ASN246" s="92"/>
      <c r="ASO246" s="92"/>
      <c r="ASP246" s="92"/>
      <c r="ASQ246" s="92"/>
      <c r="ASR246" s="92"/>
      <c r="ASS246" s="92"/>
      <c r="AST246" s="92"/>
      <c r="ASU246" s="92"/>
      <c r="ASV246" s="92"/>
      <c r="ASW246" s="92"/>
      <c r="ASX246" s="92"/>
      <c r="ASY246" s="92"/>
      <c r="ASZ246" s="92"/>
      <c r="ATA246" s="92"/>
      <c r="ATB246" s="92"/>
      <c r="ATC246" s="92"/>
      <c r="ATD246" s="92"/>
      <c r="ATE246" s="92"/>
      <c r="ATF246" s="92"/>
      <c r="ATG246" s="92"/>
      <c r="ATH246" s="92"/>
      <c r="ATI246" s="92"/>
      <c r="ATJ246" s="92"/>
      <c r="ATK246" s="92"/>
      <c r="ATL246" s="92"/>
      <c r="ATM246" s="92"/>
      <c r="ATN246" s="92"/>
      <c r="ATO246" s="92"/>
      <c r="ATP246" s="92"/>
      <c r="ATQ246" s="92"/>
      <c r="ATR246" s="92"/>
      <c r="ATS246" s="92"/>
      <c r="ATT246" s="92"/>
      <c r="ATU246" s="92"/>
      <c r="ATV246" s="92"/>
      <c r="ATW246" s="92"/>
      <c r="ATX246" s="92"/>
      <c r="ATY246" s="92"/>
      <c r="ATZ246" s="92"/>
      <c r="AUA246" s="92"/>
      <c r="AUB246" s="92"/>
      <c r="AUC246" s="92"/>
      <c r="AUD246" s="92"/>
      <c r="AUE246" s="92"/>
      <c r="AUF246" s="92"/>
      <c r="AUG246" s="92"/>
      <c r="AUH246" s="92"/>
      <c r="AUI246" s="92"/>
      <c r="AUJ246" s="92"/>
      <c r="AUK246" s="92"/>
      <c r="AUL246" s="92"/>
      <c r="AUM246" s="92"/>
      <c r="AUN246" s="92"/>
      <c r="AUO246" s="92"/>
      <c r="AUP246" s="92"/>
      <c r="AUQ246" s="92"/>
      <c r="AUR246" s="92"/>
      <c r="AUS246" s="92"/>
      <c r="AUT246" s="92"/>
      <c r="AUU246" s="92"/>
      <c r="AUV246" s="92"/>
      <c r="AUW246" s="92"/>
      <c r="AUX246" s="92"/>
      <c r="AUY246" s="92"/>
      <c r="AUZ246" s="92"/>
      <c r="AVA246" s="92"/>
      <c r="AVB246" s="92"/>
      <c r="AVC246" s="92"/>
      <c r="AVD246" s="92"/>
      <c r="AVE246" s="92"/>
      <c r="AVF246" s="92"/>
      <c r="AVG246" s="92"/>
      <c r="AVH246" s="92"/>
      <c r="AVI246" s="92"/>
      <c r="AVJ246" s="92"/>
      <c r="AVK246" s="92"/>
      <c r="AVL246" s="92"/>
      <c r="AVM246" s="92"/>
      <c r="AVN246" s="92"/>
      <c r="AVO246" s="92"/>
      <c r="AVP246" s="92"/>
      <c r="AVQ246" s="92"/>
      <c r="AVR246" s="92"/>
      <c r="AVS246" s="92"/>
      <c r="AVT246" s="92"/>
      <c r="AVU246" s="92"/>
      <c r="AVV246" s="92"/>
      <c r="AVW246" s="92"/>
      <c r="AVX246" s="92"/>
      <c r="AVY246" s="92"/>
      <c r="AVZ246" s="92"/>
      <c r="AWA246" s="92"/>
      <c r="AWB246" s="92"/>
      <c r="AWC246" s="92"/>
      <c r="AWD246" s="92"/>
      <c r="AWE246" s="92"/>
      <c r="AWF246" s="92"/>
      <c r="AWG246" s="92"/>
      <c r="AWH246" s="92"/>
      <c r="AWI246" s="92"/>
      <c r="AWJ246" s="92"/>
      <c r="AWK246" s="92"/>
      <c r="AWL246" s="92"/>
      <c r="AWM246" s="92"/>
      <c r="AWN246" s="92"/>
      <c r="AWO246" s="92"/>
      <c r="AWP246" s="92"/>
      <c r="AWQ246" s="92"/>
      <c r="AWR246" s="92"/>
      <c r="AWS246" s="92"/>
      <c r="AWT246" s="92"/>
      <c r="AWU246" s="92"/>
      <c r="AWV246" s="92"/>
      <c r="AWW246" s="92"/>
      <c r="AWX246" s="92"/>
      <c r="AWY246" s="92"/>
      <c r="AWZ246" s="92"/>
      <c r="AXA246" s="92"/>
      <c r="AXB246" s="92"/>
      <c r="AXC246" s="92"/>
      <c r="AXD246" s="92"/>
      <c r="AXE246" s="92"/>
      <c r="AXF246" s="92"/>
      <c r="AXG246" s="92"/>
      <c r="AXH246" s="92"/>
      <c r="AXI246" s="92"/>
      <c r="AXJ246" s="92"/>
      <c r="AXK246" s="92"/>
      <c r="AXL246" s="92"/>
      <c r="AXM246" s="92"/>
      <c r="AXN246" s="92"/>
      <c r="AXO246" s="92"/>
      <c r="AXP246" s="92"/>
      <c r="AXQ246" s="92"/>
      <c r="AXR246" s="92"/>
      <c r="AXS246" s="92"/>
      <c r="AXT246" s="92"/>
      <c r="AXU246" s="92"/>
      <c r="AXV246" s="92"/>
      <c r="AXW246" s="92"/>
      <c r="AXX246" s="92"/>
      <c r="AXY246" s="92"/>
      <c r="AXZ246" s="92"/>
      <c r="AYA246" s="92"/>
      <c r="AYB246" s="92"/>
      <c r="AYC246" s="92"/>
      <c r="AYD246" s="92"/>
      <c r="AYE246" s="92"/>
      <c r="AYF246" s="92"/>
      <c r="AYG246" s="92"/>
      <c r="AYH246" s="92"/>
      <c r="AYI246" s="92"/>
      <c r="AYJ246" s="92"/>
      <c r="AYK246" s="92"/>
      <c r="AYL246" s="92"/>
      <c r="AYM246" s="92"/>
      <c r="AYN246" s="92"/>
      <c r="AYO246" s="92"/>
      <c r="AYP246" s="92"/>
      <c r="AYQ246" s="92"/>
      <c r="AYR246" s="92"/>
      <c r="AYS246" s="92"/>
      <c r="AYT246" s="92"/>
      <c r="AYU246" s="92"/>
      <c r="AYV246" s="92"/>
      <c r="AYW246" s="92"/>
      <c r="AYX246" s="92"/>
      <c r="AYY246" s="92"/>
      <c r="AYZ246" s="92"/>
      <c r="AZA246" s="92"/>
      <c r="AZB246" s="92"/>
      <c r="AZC246" s="92"/>
      <c r="AZD246" s="92"/>
      <c r="AZE246" s="92"/>
      <c r="AZF246" s="92"/>
      <c r="AZG246" s="92"/>
      <c r="AZH246" s="92"/>
      <c r="AZI246" s="92"/>
      <c r="AZJ246" s="92"/>
      <c r="AZK246" s="92"/>
      <c r="AZL246" s="92"/>
      <c r="AZM246" s="92"/>
      <c r="AZN246" s="92"/>
      <c r="AZO246" s="92"/>
      <c r="AZP246" s="92"/>
      <c r="AZQ246" s="92"/>
      <c r="AZR246" s="92"/>
      <c r="AZS246" s="92"/>
      <c r="AZT246" s="92"/>
      <c r="AZU246" s="92"/>
      <c r="AZV246" s="92"/>
      <c r="AZW246" s="92"/>
      <c r="AZX246" s="92"/>
      <c r="AZY246" s="92"/>
      <c r="AZZ246" s="92"/>
      <c r="BAA246" s="92"/>
      <c r="BAB246" s="92"/>
      <c r="BAC246" s="92"/>
      <c r="BAD246" s="92"/>
      <c r="BAE246" s="92"/>
      <c r="BAF246" s="92"/>
      <c r="BAG246" s="92"/>
      <c r="BAH246" s="92"/>
      <c r="BAI246" s="92"/>
      <c r="BAJ246" s="92"/>
      <c r="BAK246" s="92"/>
      <c r="BAL246" s="92"/>
      <c r="BAM246" s="92"/>
      <c r="BAN246" s="92"/>
      <c r="BAO246" s="92"/>
      <c r="BAP246" s="92"/>
      <c r="BAQ246" s="92"/>
      <c r="BAR246" s="92"/>
      <c r="BAS246" s="92"/>
      <c r="BAT246" s="92"/>
      <c r="BAU246" s="92"/>
      <c r="BAV246" s="92"/>
      <c r="BAW246" s="92"/>
      <c r="BAX246" s="92"/>
      <c r="BAY246" s="92"/>
      <c r="BAZ246" s="92"/>
      <c r="BBA246" s="92"/>
      <c r="BBB246" s="92"/>
      <c r="BBC246" s="92"/>
      <c r="BBD246" s="92"/>
      <c r="BBE246" s="92"/>
      <c r="BBF246" s="92"/>
      <c r="BBG246" s="92"/>
      <c r="BBH246" s="92"/>
      <c r="BBI246" s="92"/>
      <c r="BBJ246" s="92"/>
      <c r="BBK246" s="92"/>
      <c r="BBL246" s="92"/>
      <c r="BBM246" s="92"/>
      <c r="BBN246" s="92"/>
      <c r="BBO246" s="92"/>
      <c r="BBP246" s="92"/>
      <c r="BBQ246" s="92"/>
      <c r="BBR246" s="92"/>
      <c r="BBS246" s="92"/>
      <c r="BBT246" s="92"/>
      <c r="BBU246" s="92"/>
      <c r="BBV246" s="92"/>
      <c r="BBW246" s="92"/>
      <c r="BBX246" s="92"/>
      <c r="BBY246" s="92"/>
      <c r="BBZ246" s="92"/>
      <c r="BCA246" s="92"/>
      <c r="BCB246" s="92"/>
      <c r="BCC246" s="92"/>
      <c r="BCD246" s="92"/>
      <c r="BCE246" s="92"/>
      <c r="BCF246" s="92"/>
      <c r="BCG246" s="92"/>
      <c r="BCH246" s="92"/>
      <c r="BCI246" s="92"/>
      <c r="BCJ246" s="92"/>
      <c r="BCK246" s="92"/>
      <c r="BCL246" s="92"/>
      <c r="BCM246" s="92"/>
      <c r="BCN246" s="92"/>
      <c r="BCO246" s="92"/>
      <c r="BCP246" s="92"/>
      <c r="BCQ246" s="92"/>
      <c r="BCR246" s="92"/>
      <c r="BCS246" s="92"/>
      <c r="BCT246" s="92"/>
      <c r="BCU246" s="92"/>
      <c r="BCV246" s="92"/>
      <c r="BCW246" s="92"/>
      <c r="BCX246" s="92"/>
      <c r="BCY246" s="92"/>
      <c r="BCZ246" s="92"/>
      <c r="BDA246" s="92"/>
      <c r="BDB246" s="92"/>
      <c r="BDC246" s="92"/>
      <c r="BDD246" s="92"/>
      <c r="BDE246" s="92"/>
      <c r="BDF246" s="92"/>
      <c r="BDG246" s="92"/>
      <c r="BDH246" s="92"/>
      <c r="BDI246" s="92"/>
      <c r="BDJ246" s="92"/>
      <c r="BDK246" s="92"/>
      <c r="BDL246" s="92"/>
      <c r="BDM246" s="92"/>
      <c r="BDN246" s="92"/>
      <c r="BDO246" s="92"/>
      <c r="BDP246" s="92"/>
      <c r="BDQ246" s="92"/>
      <c r="BDR246" s="92"/>
      <c r="BDS246" s="92"/>
      <c r="BDT246" s="92"/>
      <c r="BDU246" s="92"/>
      <c r="BDV246" s="92"/>
      <c r="BDW246" s="92"/>
      <c r="BDX246" s="92"/>
      <c r="BDY246" s="92"/>
      <c r="BDZ246" s="92"/>
      <c r="BEA246" s="92"/>
      <c r="BEB246" s="92"/>
      <c r="BEC246" s="92"/>
      <c r="BED246" s="92"/>
      <c r="BEE246" s="92"/>
      <c r="BEF246" s="92"/>
      <c r="BEG246" s="92"/>
      <c r="BEH246" s="92"/>
      <c r="BEI246" s="92"/>
      <c r="BEJ246" s="92"/>
      <c r="BEK246" s="92"/>
      <c r="BEL246" s="92"/>
      <c r="BEM246" s="92"/>
      <c r="BEN246" s="92"/>
      <c r="BEO246" s="92"/>
      <c r="BEP246" s="92"/>
      <c r="BEQ246" s="92"/>
      <c r="BER246" s="92"/>
      <c r="BES246" s="92"/>
      <c r="BET246" s="92"/>
      <c r="BEU246" s="92"/>
      <c r="BEV246" s="92"/>
      <c r="BEW246" s="92"/>
      <c r="BEX246" s="92"/>
      <c r="BEY246" s="92"/>
      <c r="BEZ246" s="92"/>
      <c r="BFA246" s="92"/>
      <c r="BFB246" s="92"/>
      <c r="BFC246" s="92"/>
      <c r="BFD246" s="92"/>
      <c r="BFE246" s="92"/>
      <c r="BFF246" s="92"/>
      <c r="BFG246" s="92"/>
      <c r="BFH246" s="92"/>
      <c r="BFI246" s="92"/>
      <c r="BFJ246" s="92"/>
      <c r="BFK246" s="92"/>
      <c r="BFL246" s="92"/>
      <c r="BFM246" s="92"/>
      <c r="BFN246" s="92"/>
      <c r="BFO246" s="92"/>
      <c r="BFP246" s="92"/>
      <c r="BFQ246" s="92"/>
      <c r="BFR246" s="92"/>
      <c r="BFS246" s="92"/>
      <c r="BFT246" s="92"/>
      <c r="BFU246" s="92"/>
      <c r="BFV246" s="92"/>
      <c r="BFW246" s="92"/>
      <c r="BFX246" s="92"/>
      <c r="BFY246" s="92"/>
      <c r="BFZ246" s="92"/>
      <c r="BGA246" s="92"/>
      <c r="BGB246" s="92"/>
      <c r="BGC246" s="92"/>
      <c r="BGD246" s="92"/>
      <c r="BGE246" s="92"/>
      <c r="BGF246" s="92"/>
      <c r="BGG246" s="92"/>
      <c r="BGH246" s="92"/>
      <c r="BGI246" s="92"/>
      <c r="BGJ246" s="92"/>
      <c r="BGK246" s="92"/>
      <c r="BGL246" s="92"/>
      <c r="BGM246" s="92"/>
      <c r="BGN246" s="92"/>
      <c r="BGO246" s="92"/>
      <c r="BGP246" s="92"/>
      <c r="BGQ246" s="92"/>
      <c r="BGR246" s="92"/>
      <c r="BGS246" s="92"/>
      <c r="BGT246" s="92"/>
      <c r="BGU246" s="92"/>
      <c r="BGV246" s="92"/>
      <c r="BGW246" s="92"/>
      <c r="BGX246" s="92"/>
      <c r="BGY246" s="92"/>
      <c r="BGZ246" s="92"/>
      <c r="BHA246" s="92"/>
      <c r="BHB246" s="92"/>
      <c r="BHC246" s="92"/>
      <c r="BHD246" s="92"/>
      <c r="BHE246" s="92"/>
      <c r="BHF246" s="92"/>
      <c r="BHG246" s="92"/>
      <c r="BHH246" s="92"/>
      <c r="BHI246" s="92"/>
      <c r="BHJ246" s="92"/>
      <c r="BHK246" s="92"/>
      <c r="BHL246" s="92"/>
      <c r="BHM246" s="92"/>
      <c r="BHN246" s="92"/>
      <c r="BHO246" s="92"/>
      <c r="BHP246" s="92"/>
      <c r="BHQ246" s="92"/>
      <c r="BHR246" s="92"/>
      <c r="BHS246" s="92"/>
      <c r="BHT246" s="92"/>
      <c r="BHU246" s="92"/>
      <c r="BHV246" s="92"/>
      <c r="BHW246" s="92"/>
      <c r="BHX246" s="92"/>
      <c r="BHY246" s="92"/>
      <c r="BHZ246" s="92"/>
      <c r="BIA246" s="92"/>
      <c r="BIB246" s="92"/>
      <c r="BIC246" s="92"/>
      <c r="BID246" s="92"/>
      <c r="BIE246" s="92"/>
      <c r="BIF246" s="92"/>
      <c r="BIG246" s="92"/>
      <c r="BIH246" s="92"/>
      <c r="BII246" s="92"/>
      <c r="BIJ246" s="92"/>
      <c r="BIK246" s="92"/>
      <c r="BIL246" s="92"/>
      <c r="BIM246" s="92"/>
      <c r="BIN246" s="92"/>
      <c r="BIO246" s="92"/>
      <c r="BIP246" s="92"/>
      <c r="BIQ246" s="92"/>
      <c r="BIR246" s="92"/>
      <c r="BIS246" s="92"/>
      <c r="BIT246" s="92"/>
      <c r="BIU246" s="92"/>
      <c r="BIV246" s="92"/>
      <c r="BIW246" s="92"/>
      <c r="BIX246" s="92"/>
      <c r="BIY246" s="92"/>
      <c r="BIZ246" s="92"/>
      <c r="BJA246" s="92"/>
      <c r="BJB246" s="92"/>
      <c r="BJC246" s="92"/>
      <c r="BJD246" s="92"/>
      <c r="BJE246" s="92"/>
      <c r="BJF246" s="92"/>
      <c r="BJG246" s="92"/>
      <c r="BJH246" s="92"/>
      <c r="BJI246" s="92"/>
      <c r="BJJ246" s="92"/>
      <c r="BJK246" s="92"/>
      <c r="BJL246" s="92"/>
      <c r="BJM246" s="92"/>
      <c r="BJN246" s="92"/>
      <c r="BJO246" s="92"/>
      <c r="BJP246" s="92"/>
      <c r="BJQ246" s="92"/>
      <c r="BJR246" s="92"/>
      <c r="BJS246" s="92"/>
      <c r="BJT246" s="92"/>
      <c r="BJU246" s="92"/>
      <c r="BJV246" s="92"/>
      <c r="BJW246" s="92"/>
      <c r="BJX246" s="92"/>
      <c r="BJY246" s="92"/>
      <c r="BJZ246" s="92"/>
      <c r="BKA246" s="92"/>
      <c r="BKB246" s="92"/>
      <c r="BKC246" s="92"/>
      <c r="BKD246" s="92"/>
      <c r="BKE246" s="92"/>
      <c r="BKF246" s="92"/>
      <c r="BKG246" s="92"/>
      <c r="BKH246" s="92"/>
      <c r="BKI246" s="92"/>
      <c r="BKJ246" s="92"/>
      <c r="BKK246" s="92"/>
      <c r="BKL246" s="92"/>
      <c r="BKM246" s="92"/>
      <c r="BKN246" s="92"/>
      <c r="BKO246" s="92"/>
      <c r="BKP246" s="92"/>
      <c r="BKQ246" s="92"/>
      <c r="BKR246" s="92"/>
      <c r="BKS246" s="92"/>
      <c r="BKT246" s="92"/>
      <c r="BKU246" s="92"/>
      <c r="BKV246" s="92"/>
      <c r="BKW246" s="92"/>
      <c r="BKX246" s="92"/>
      <c r="BKY246" s="92"/>
      <c r="BKZ246" s="92"/>
      <c r="BLA246" s="92"/>
      <c r="BLB246" s="92"/>
      <c r="BLC246" s="92"/>
      <c r="BLD246" s="92"/>
      <c r="BLE246" s="92"/>
      <c r="BLF246" s="92"/>
      <c r="BLG246" s="92"/>
      <c r="BLH246" s="92"/>
      <c r="BLI246" s="92"/>
      <c r="BLJ246" s="92"/>
      <c r="BLK246" s="92"/>
      <c r="BLL246" s="92"/>
      <c r="BLM246" s="92"/>
      <c r="BLN246" s="92"/>
      <c r="BLO246" s="92"/>
      <c r="BLP246" s="92"/>
      <c r="BLQ246" s="92"/>
      <c r="BLR246" s="92"/>
      <c r="BLS246" s="92"/>
      <c r="BLT246" s="92"/>
      <c r="BLU246" s="92"/>
      <c r="BLV246" s="92"/>
      <c r="BLW246" s="92"/>
      <c r="BLX246" s="92"/>
      <c r="BLY246" s="92"/>
      <c r="BLZ246" s="92"/>
      <c r="BMA246" s="92"/>
      <c r="BMB246" s="92"/>
      <c r="BMC246" s="92"/>
      <c r="BMD246" s="92"/>
      <c r="BME246" s="92"/>
      <c r="BMF246" s="92"/>
      <c r="BMG246" s="92"/>
      <c r="BMH246" s="92"/>
      <c r="BMI246" s="92"/>
      <c r="BMJ246" s="92"/>
      <c r="BMK246" s="92"/>
      <c r="BML246" s="92"/>
      <c r="BMM246" s="92"/>
      <c r="BMN246" s="92"/>
      <c r="BMO246" s="92"/>
      <c r="BMP246" s="92"/>
      <c r="BMQ246" s="92"/>
      <c r="BMR246" s="92"/>
      <c r="BMS246" s="92"/>
      <c r="BMT246" s="92"/>
      <c r="BMU246" s="92"/>
      <c r="BMV246" s="92"/>
      <c r="BMW246" s="92"/>
      <c r="BMX246" s="92"/>
      <c r="BMY246" s="92"/>
      <c r="BMZ246" s="92"/>
      <c r="BNA246" s="92"/>
      <c r="BNB246" s="92"/>
      <c r="BNC246" s="92"/>
      <c r="BND246" s="92"/>
      <c r="BNE246" s="92"/>
      <c r="BNF246" s="92"/>
      <c r="BNG246" s="92"/>
      <c r="BNH246" s="92"/>
      <c r="BNI246" s="92"/>
      <c r="BNJ246" s="92"/>
      <c r="BNK246" s="92"/>
      <c r="BNL246" s="92"/>
      <c r="BNM246" s="92"/>
      <c r="BNN246" s="92"/>
      <c r="BNO246" s="92"/>
      <c r="BNP246" s="92"/>
      <c r="BNQ246" s="92"/>
      <c r="BNR246" s="92"/>
      <c r="BNS246" s="92"/>
      <c r="BNT246" s="92"/>
      <c r="BNU246" s="92"/>
      <c r="BNV246" s="92"/>
      <c r="BNW246" s="92"/>
      <c r="BNX246" s="92"/>
      <c r="BNY246" s="92"/>
      <c r="BNZ246" s="92"/>
      <c r="BOA246" s="92"/>
      <c r="BOB246" s="92"/>
      <c r="BOC246" s="92"/>
      <c r="BOD246" s="92"/>
      <c r="BOE246" s="92"/>
      <c r="BOF246" s="92"/>
      <c r="BOG246" s="92"/>
      <c r="BOH246" s="92"/>
      <c r="BOI246" s="92"/>
      <c r="BOJ246" s="92"/>
      <c r="BOK246" s="92"/>
      <c r="BOL246" s="92"/>
      <c r="BOM246" s="92"/>
      <c r="BON246" s="92"/>
      <c r="BOO246" s="92"/>
      <c r="BOP246" s="92"/>
      <c r="BOQ246" s="92"/>
      <c r="BOR246" s="92"/>
      <c r="BOS246" s="92"/>
      <c r="BOT246" s="92"/>
      <c r="BOU246" s="92"/>
      <c r="BOV246" s="92"/>
      <c r="BOW246" s="92"/>
      <c r="BOX246" s="92"/>
      <c r="BOY246" s="92"/>
      <c r="BOZ246" s="92"/>
      <c r="BPA246" s="92"/>
      <c r="BPB246" s="92"/>
      <c r="BPC246" s="92"/>
      <c r="BPD246" s="92"/>
      <c r="BPE246" s="92"/>
      <c r="BPF246" s="92"/>
      <c r="BPG246" s="92"/>
      <c r="BPH246" s="92"/>
      <c r="BPI246" s="92"/>
      <c r="BPJ246" s="92"/>
      <c r="BPK246" s="92"/>
      <c r="BPL246" s="92"/>
      <c r="BPM246" s="92"/>
      <c r="BPN246" s="92"/>
      <c r="BPO246" s="92"/>
      <c r="BPP246" s="92"/>
      <c r="BPQ246" s="92"/>
      <c r="BPR246" s="92"/>
      <c r="BPS246" s="92"/>
      <c r="BPT246" s="92"/>
      <c r="BPU246" s="92"/>
      <c r="BPV246" s="92"/>
      <c r="BPW246" s="92"/>
      <c r="BPX246" s="92"/>
      <c r="BPY246" s="92"/>
      <c r="BPZ246" s="92"/>
      <c r="BQA246" s="92"/>
      <c r="BQB246" s="92"/>
      <c r="BQC246" s="92"/>
      <c r="BQD246" s="92"/>
      <c r="BQE246" s="92"/>
      <c r="BQF246" s="92"/>
      <c r="BQG246" s="92"/>
      <c r="BQH246" s="92"/>
      <c r="BQI246" s="92"/>
      <c r="BQJ246" s="92"/>
      <c r="BQK246" s="92"/>
      <c r="BQL246" s="92"/>
      <c r="BQM246" s="92"/>
      <c r="BQN246" s="92"/>
      <c r="BQO246" s="92"/>
      <c r="BQP246" s="92"/>
      <c r="BQQ246" s="92"/>
      <c r="BQR246" s="92"/>
      <c r="BQS246" s="92"/>
      <c r="BQT246" s="92"/>
      <c r="BQU246" s="92"/>
      <c r="BQV246" s="92"/>
      <c r="BQW246" s="92"/>
      <c r="BQX246" s="92"/>
      <c r="BQY246" s="92"/>
      <c r="BQZ246" s="92"/>
      <c r="BRA246" s="92"/>
      <c r="BRB246" s="92"/>
      <c r="BRC246" s="92"/>
      <c r="BRD246" s="92"/>
      <c r="BRE246" s="92"/>
      <c r="BRF246" s="92"/>
      <c r="BRG246" s="92"/>
      <c r="BRH246" s="92"/>
      <c r="BRI246" s="92"/>
      <c r="BRJ246" s="92"/>
      <c r="BRK246" s="92"/>
      <c r="BRL246" s="92"/>
      <c r="BRM246" s="92"/>
      <c r="BRN246" s="92"/>
      <c r="BRO246" s="92"/>
      <c r="BRP246" s="92"/>
      <c r="BRQ246" s="92"/>
      <c r="BRR246" s="92"/>
      <c r="BRS246" s="92"/>
      <c r="BRT246" s="92"/>
      <c r="BRU246" s="92"/>
      <c r="BRV246" s="92"/>
      <c r="BRW246" s="92"/>
      <c r="BRX246" s="92"/>
      <c r="BRY246" s="92"/>
      <c r="BRZ246" s="92"/>
      <c r="BSA246" s="92"/>
      <c r="BSB246" s="92"/>
      <c r="BSC246" s="92"/>
      <c r="BSD246" s="92"/>
      <c r="BSE246" s="92"/>
      <c r="BSF246" s="92"/>
      <c r="BSG246" s="92"/>
      <c r="BSH246" s="92"/>
      <c r="BSI246" s="92"/>
      <c r="BSJ246" s="92"/>
      <c r="BSK246" s="92"/>
      <c r="BSL246" s="92"/>
      <c r="BSM246" s="92"/>
      <c r="BSN246" s="92"/>
      <c r="BSO246" s="92"/>
      <c r="BSP246" s="92"/>
      <c r="BSQ246" s="92"/>
      <c r="BSR246" s="92"/>
      <c r="BSS246" s="92"/>
      <c r="BST246" s="92"/>
      <c r="BSU246" s="92"/>
      <c r="BSV246" s="92"/>
      <c r="BSW246" s="92"/>
      <c r="BSX246" s="92"/>
      <c r="BSY246" s="92"/>
      <c r="BSZ246" s="92"/>
      <c r="BTA246" s="92"/>
      <c r="BTB246" s="92"/>
      <c r="BTC246" s="92"/>
      <c r="BTD246" s="92"/>
      <c r="BTE246" s="92"/>
      <c r="BTF246" s="92"/>
      <c r="BTG246" s="92"/>
      <c r="BTH246" s="92"/>
      <c r="BTI246" s="92"/>
      <c r="BTJ246" s="92"/>
      <c r="BTK246" s="92"/>
      <c r="BTL246" s="92"/>
      <c r="BTM246" s="92"/>
      <c r="BTN246" s="92"/>
      <c r="BTO246" s="92"/>
      <c r="BTP246" s="92"/>
      <c r="BTQ246" s="92"/>
      <c r="BTR246" s="92"/>
      <c r="BTS246" s="92"/>
      <c r="BTT246" s="92"/>
      <c r="BTU246" s="92"/>
      <c r="BTV246" s="92"/>
      <c r="BTW246" s="92"/>
      <c r="BTX246" s="92"/>
      <c r="BTY246" s="92"/>
      <c r="BTZ246" s="92"/>
      <c r="BUA246" s="92"/>
      <c r="BUB246" s="92"/>
      <c r="BUC246" s="92"/>
      <c r="BUD246" s="92"/>
      <c r="BUE246" s="92"/>
      <c r="BUF246" s="92"/>
      <c r="BUG246" s="92"/>
      <c r="BUH246" s="92"/>
      <c r="BUI246" s="92"/>
      <c r="BUJ246" s="92"/>
      <c r="BUK246" s="92"/>
      <c r="BUL246" s="92"/>
      <c r="BUM246" s="92"/>
      <c r="BUN246" s="92"/>
      <c r="BUO246" s="92"/>
      <c r="BUP246" s="92"/>
      <c r="BUQ246" s="92"/>
      <c r="BUR246" s="92"/>
      <c r="BUS246" s="92"/>
      <c r="BUT246" s="92"/>
      <c r="BUU246" s="92"/>
      <c r="BUV246" s="92"/>
      <c r="BUW246" s="92"/>
      <c r="BUX246" s="92"/>
      <c r="BUY246" s="92"/>
      <c r="BUZ246" s="92"/>
      <c r="BVA246" s="92"/>
      <c r="BVB246" s="92"/>
      <c r="BVC246" s="92"/>
      <c r="BVD246" s="92"/>
      <c r="BVE246" s="92"/>
      <c r="BVF246" s="92"/>
      <c r="BVG246" s="92"/>
      <c r="BVH246" s="92"/>
      <c r="BVI246" s="92"/>
      <c r="BVJ246" s="92"/>
      <c r="BVK246" s="92"/>
      <c r="BVL246" s="92"/>
      <c r="BVM246" s="92"/>
      <c r="BVN246" s="92"/>
      <c r="BVO246" s="92"/>
      <c r="BVP246" s="92"/>
      <c r="BVQ246" s="92"/>
      <c r="BVR246" s="92"/>
      <c r="BVS246" s="92"/>
      <c r="BVT246" s="92"/>
      <c r="BVU246" s="92"/>
      <c r="BVV246" s="92"/>
      <c r="BVW246" s="92"/>
      <c r="BVX246" s="92"/>
      <c r="BVY246" s="92"/>
      <c r="BVZ246" s="92"/>
      <c r="BWA246" s="92"/>
      <c r="BWB246" s="92"/>
      <c r="BWC246" s="92"/>
      <c r="BWD246" s="92"/>
      <c r="BWE246" s="92"/>
      <c r="BWF246" s="92"/>
      <c r="BWG246" s="92"/>
      <c r="BWH246" s="92"/>
      <c r="BWI246" s="92"/>
      <c r="BWJ246" s="92"/>
      <c r="BWK246" s="92"/>
      <c r="BWL246" s="92"/>
      <c r="BWM246" s="92"/>
      <c r="BWN246" s="92"/>
      <c r="BWO246" s="92"/>
      <c r="BWP246" s="92"/>
      <c r="BWQ246" s="92"/>
      <c r="BWR246" s="92"/>
      <c r="BWS246" s="92"/>
      <c r="BWT246" s="92"/>
      <c r="BWU246" s="92"/>
      <c r="BWV246" s="92"/>
      <c r="BWW246" s="92"/>
      <c r="BWX246" s="92"/>
      <c r="BWY246" s="92"/>
      <c r="BWZ246" s="92"/>
      <c r="BXA246" s="92"/>
      <c r="BXB246" s="92"/>
      <c r="BXC246" s="92"/>
      <c r="BXD246" s="92"/>
      <c r="BXE246" s="92"/>
      <c r="BXF246" s="92"/>
      <c r="BXG246" s="92"/>
      <c r="BXH246" s="92"/>
      <c r="BXI246" s="92"/>
      <c r="BXJ246" s="92"/>
      <c r="BXK246" s="92"/>
      <c r="BXL246" s="92"/>
      <c r="BXM246" s="92"/>
      <c r="BXN246" s="92"/>
      <c r="BXO246" s="92"/>
      <c r="BXP246" s="92"/>
      <c r="BXQ246" s="92"/>
      <c r="BXR246" s="92"/>
      <c r="BXS246" s="92"/>
      <c r="BXT246" s="92"/>
      <c r="BXU246" s="92"/>
      <c r="BXV246" s="92"/>
      <c r="BXW246" s="92"/>
      <c r="BXX246" s="92"/>
      <c r="BXY246" s="92"/>
      <c r="BXZ246" s="92"/>
      <c r="BYA246" s="92"/>
      <c r="BYB246" s="92"/>
      <c r="BYC246" s="92"/>
      <c r="BYD246" s="92"/>
      <c r="BYE246" s="92"/>
      <c r="BYF246" s="92"/>
      <c r="BYG246" s="92"/>
      <c r="BYH246" s="92"/>
      <c r="BYI246" s="92"/>
      <c r="BYJ246" s="92"/>
      <c r="BYK246" s="92"/>
      <c r="BYL246" s="92"/>
      <c r="BYM246" s="92"/>
      <c r="BYN246" s="92"/>
      <c r="BYO246" s="92"/>
      <c r="BYP246" s="92"/>
      <c r="BYQ246" s="92"/>
      <c r="BYR246" s="92"/>
      <c r="BYS246" s="92"/>
      <c r="BYT246" s="92"/>
      <c r="BYU246" s="92"/>
      <c r="BYV246" s="92"/>
      <c r="BYW246" s="92"/>
      <c r="BYX246" s="92"/>
      <c r="BYY246" s="92"/>
      <c r="BYZ246" s="92"/>
      <c r="BZA246" s="92"/>
      <c r="BZB246" s="92"/>
      <c r="BZC246" s="92"/>
      <c r="BZD246" s="92"/>
      <c r="BZE246" s="92"/>
      <c r="BZF246" s="92"/>
      <c r="BZG246" s="92"/>
      <c r="BZH246" s="92"/>
      <c r="BZI246" s="92"/>
      <c r="BZJ246" s="92"/>
      <c r="BZK246" s="92"/>
      <c r="BZL246" s="92"/>
      <c r="BZM246" s="92"/>
      <c r="BZN246" s="92"/>
      <c r="BZO246" s="92"/>
      <c r="BZP246" s="92"/>
      <c r="BZQ246" s="92"/>
      <c r="BZR246" s="92"/>
      <c r="BZS246" s="92"/>
      <c r="BZT246" s="92"/>
      <c r="BZU246" s="92"/>
      <c r="BZV246" s="92"/>
      <c r="BZW246" s="92"/>
      <c r="BZX246" s="92"/>
      <c r="BZY246" s="92"/>
      <c r="BZZ246" s="92"/>
      <c r="CAA246" s="92"/>
      <c r="CAB246" s="92"/>
      <c r="CAC246" s="92"/>
      <c r="CAD246" s="92"/>
      <c r="CAE246" s="92"/>
      <c r="CAF246" s="92"/>
      <c r="CAG246" s="92"/>
      <c r="CAH246" s="92"/>
      <c r="CAI246" s="92"/>
      <c r="CAJ246" s="92"/>
      <c r="CAK246" s="92"/>
      <c r="CAL246" s="92"/>
      <c r="CAM246" s="92"/>
      <c r="CAN246" s="92"/>
      <c r="CAO246" s="92"/>
      <c r="CAP246" s="92"/>
      <c r="CAQ246" s="92"/>
      <c r="CAR246" s="92"/>
      <c r="CAS246" s="92"/>
      <c r="CAT246" s="92"/>
      <c r="CAU246" s="92"/>
      <c r="CAV246" s="92"/>
      <c r="CAW246" s="92"/>
      <c r="CAX246" s="92"/>
      <c r="CAY246" s="92"/>
      <c r="CAZ246" s="92"/>
      <c r="CBA246" s="92"/>
      <c r="CBB246" s="92"/>
      <c r="CBC246" s="92"/>
      <c r="CBD246" s="92"/>
      <c r="CBE246" s="92"/>
      <c r="CBF246" s="92"/>
      <c r="CBG246" s="92"/>
      <c r="CBH246" s="92"/>
      <c r="CBI246" s="92"/>
      <c r="CBJ246" s="92"/>
      <c r="CBK246" s="92"/>
      <c r="CBL246" s="92"/>
      <c r="CBM246" s="92"/>
      <c r="CBN246" s="92"/>
      <c r="CBO246" s="92"/>
      <c r="CBP246" s="92"/>
      <c r="CBQ246" s="92"/>
      <c r="CBR246" s="92"/>
      <c r="CBS246" s="92"/>
      <c r="CBT246" s="92"/>
      <c r="CBU246" s="92"/>
      <c r="CBV246" s="92"/>
      <c r="CBW246" s="92"/>
      <c r="CBX246" s="92"/>
      <c r="CBY246" s="92"/>
      <c r="CBZ246" s="92"/>
      <c r="CCA246" s="92"/>
      <c r="CCB246" s="92"/>
      <c r="CCC246" s="92"/>
      <c r="CCD246" s="92"/>
      <c r="CCE246" s="92"/>
      <c r="CCF246" s="92"/>
      <c r="CCG246" s="92"/>
      <c r="CCH246" s="92"/>
      <c r="CCI246" s="92"/>
      <c r="CCJ246" s="92"/>
      <c r="CCK246" s="92"/>
      <c r="CCL246" s="92"/>
      <c r="CCM246" s="92"/>
      <c r="CCN246" s="92"/>
      <c r="CCO246" s="92"/>
      <c r="CCP246" s="92"/>
      <c r="CCQ246" s="92"/>
      <c r="CCR246" s="92"/>
      <c r="CCS246" s="92"/>
      <c r="CCT246" s="92"/>
      <c r="CCU246" s="92"/>
      <c r="CCV246" s="92"/>
      <c r="CCW246" s="92"/>
      <c r="CCX246" s="92"/>
      <c r="CCY246" s="92"/>
      <c r="CCZ246" s="92"/>
      <c r="CDA246" s="92"/>
      <c r="CDB246" s="92"/>
      <c r="CDC246" s="92"/>
      <c r="CDD246" s="92"/>
      <c r="CDE246" s="92"/>
      <c r="CDF246" s="92"/>
      <c r="CDG246" s="92"/>
      <c r="CDH246" s="92"/>
      <c r="CDI246" s="92"/>
      <c r="CDJ246" s="92"/>
      <c r="CDK246" s="92"/>
      <c r="CDL246" s="92"/>
      <c r="CDM246" s="92"/>
      <c r="CDN246" s="92"/>
      <c r="CDO246" s="92"/>
      <c r="CDP246" s="92"/>
      <c r="CDQ246" s="92"/>
      <c r="CDR246" s="92"/>
      <c r="CDS246" s="92"/>
      <c r="CDT246" s="92"/>
      <c r="CDU246" s="92"/>
      <c r="CDV246" s="92"/>
      <c r="CDW246" s="92"/>
      <c r="CDX246" s="92"/>
      <c r="CDY246" s="92"/>
      <c r="CDZ246" s="92"/>
      <c r="CEA246" s="92"/>
      <c r="CEB246" s="92"/>
      <c r="CEC246" s="92"/>
      <c r="CED246" s="92"/>
      <c r="CEE246" s="92"/>
      <c r="CEF246" s="92"/>
      <c r="CEG246" s="92"/>
      <c r="CEH246" s="92"/>
      <c r="CEI246" s="92"/>
      <c r="CEJ246" s="92"/>
      <c r="CEK246" s="92"/>
      <c r="CEL246" s="92"/>
      <c r="CEM246" s="92"/>
      <c r="CEN246" s="92"/>
      <c r="CEO246" s="92"/>
      <c r="CEP246" s="92"/>
      <c r="CEQ246" s="92"/>
      <c r="CER246" s="92"/>
      <c r="CES246" s="92"/>
      <c r="CET246" s="92"/>
      <c r="CEU246" s="92"/>
      <c r="CEV246" s="92"/>
      <c r="CEW246" s="92"/>
      <c r="CEX246" s="92"/>
      <c r="CEY246" s="92"/>
      <c r="CEZ246" s="92"/>
      <c r="CFA246" s="92"/>
      <c r="CFB246" s="92"/>
      <c r="CFC246" s="92"/>
      <c r="CFD246" s="92"/>
      <c r="CFE246" s="92"/>
      <c r="CFF246" s="92"/>
      <c r="CFG246" s="92"/>
      <c r="CFH246" s="92"/>
      <c r="CFI246" s="92"/>
      <c r="CFJ246" s="92"/>
      <c r="CFK246" s="92"/>
      <c r="CFL246" s="92"/>
      <c r="CFM246" s="92"/>
      <c r="CFN246" s="92"/>
      <c r="CFO246" s="92"/>
      <c r="CFP246" s="92"/>
      <c r="CFQ246" s="92"/>
      <c r="CFR246" s="92"/>
      <c r="CFS246" s="92"/>
      <c r="CFT246" s="92"/>
      <c r="CFU246" s="92"/>
      <c r="CFV246" s="92"/>
      <c r="CFW246" s="92"/>
      <c r="CFX246" s="92"/>
      <c r="CFY246" s="92"/>
      <c r="CFZ246" s="92"/>
      <c r="CGA246" s="92"/>
      <c r="CGB246" s="92"/>
      <c r="CGC246" s="92"/>
      <c r="CGD246" s="92"/>
      <c r="CGE246" s="92"/>
      <c r="CGF246" s="92"/>
      <c r="CGG246" s="92"/>
      <c r="CGH246" s="92"/>
      <c r="CGI246" s="92"/>
      <c r="CGJ246" s="92"/>
      <c r="CGK246" s="92"/>
      <c r="CGL246" s="92"/>
      <c r="CGM246" s="92"/>
      <c r="CGN246" s="92"/>
      <c r="CGO246" s="92"/>
      <c r="CGP246" s="92"/>
      <c r="CGQ246" s="92"/>
      <c r="CGR246" s="92"/>
      <c r="CGS246" s="92"/>
      <c r="CGT246" s="92"/>
      <c r="CGU246" s="92"/>
      <c r="CGV246" s="92"/>
      <c r="CGW246" s="92"/>
      <c r="CGX246" s="92"/>
      <c r="CGY246" s="92"/>
      <c r="CGZ246" s="92"/>
      <c r="CHA246" s="92"/>
      <c r="CHB246" s="92"/>
      <c r="CHC246" s="92"/>
      <c r="CHD246" s="92"/>
      <c r="CHE246" s="92"/>
      <c r="CHF246" s="92"/>
      <c r="CHG246" s="92"/>
      <c r="CHH246" s="92"/>
      <c r="CHI246" s="92"/>
      <c r="CHJ246" s="92"/>
      <c r="CHK246" s="92"/>
      <c r="CHL246" s="92"/>
      <c r="CHM246" s="92"/>
      <c r="CHN246" s="92"/>
      <c r="CHO246" s="92"/>
      <c r="CHP246" s="92"/>
      <c r="CHQ246" s="92"/>
      <c r="CHR246" s="92"/>
      <c r="CHS246" s="92"/>
      <c r="CHT246" s="92"/>
      <c r="CHU246" s="92"/>
      <c r="CHV246" s="92"/>
      <c r="CHW246" s="92"/>
      <c r="CHX246" s="92"/>
      <c r="CHY246" s="92"/>
      <c r="CHZ246" s="92"/>
      <c r="CIA246" s="92"/>
      <c r="CIB246" s="92"/>
      <c r="CIC246" s="92"/>
      <c r="CID246" s="92"/>
      <c r="CIE246" s="92"/>
      <c r="CIF246" s="92"/>
      <c r="CIG246" s="92"/>
      <c r="CIH246" s="92"/>
      <c r="CII246" s="92"/>
      <c r="CIJ246" s="92"/>
      <c r="CIK246" s="92"/>
      <c r="CIL246" s="92"/>
      <c r="CIM246" s="92"/>
      <c r="CIN246" s="92"/>
      <c r="CIO246" s="92"/>
      <c r="CIP246" s="92"/>
      <c r="CIQ246" s="92"/>
      <c r="CIR246" s="92"/>
      <c r="CIS246" s="92"/>
      <c r="CIT246" s="92"/>
      <c r="CIU246" s="92"/>
      <c r="CIV246" s="92"/>
      <c r="CIW246" s="92"/>
      <c r="CIX246" s="92"/>
      <c r="CIY246" s="92"/>
      <c r="CIZ246" s="92"/>
      <c r="CJA246" s="92"/>
      <c r="CJB246" s="92"/>
      <c r="CJC246" s="92"/>
      <c r="CJD246" s="92"/>
      <c r="CJE246" s="92"/>
      <c r="CJF246" s="92"/>
      <c r="CJG246" s="92"/>
      <c r="CJH246" s="92"/>
      <c r="CJI246" s="92"/>
      <c r="CJJ246" s="92"/>
      <c r="CJK246" s="92"/>
      <c r="CJL246" s="92"/>
      <c r="CJM246" s="92"/>
      <c r="CJN246" s="92"/>
      <c r="CJO246" s="92"/>
      <c r="CJP246" s="92"/>
      <c r="CJQ246" s="92"/>
      <c r="CJR246" s="92"/>
      <c r="CJS246" s="92"/>
      <c r="CJT246" s="92"/>
      <c r="CJU246" s="92"/>
      <c r="CJV246" s="92"/>
      <c r="CJW246" s="92"/>
      <c r="CJX246" s="92"/>
      <c r="CJY246" s="92"/>
      <c r="CJZ246" s="92"/>
      <c r="CKA246" s="92"/>
      <c r="CKB246" s="92"/>
      <c r="CKC246" s="92"/>
      <c r="CKD246" s="92"/>
      <c r="CKE246" s="92"/>
      <c r="CKF246" s="92"/>
      <c r="CKG246" s="92"/>
      <c r="CKH246" s="92"/>
      <c r="CKI246" s="92"/>
      <c r="CKJ246" s="92"/>
      <c r="CKK246" s="92"/>
      <c r="CKL246" s="92"/>
      <c r="CKM246" s="92"/>
      <c r="CKN246" s="92"/>
      <c r="CKO246" s="92"/>
      <c r="CKP246" s="92"/>
      <c r="CKQ246" s="92"/>
      <c r="CKR246" s="92"/>
      <c r="CKS246" s="92"/>
      <c r="CKT246" s="92"/>
      <c r="CKU246" s="92"/>
      <c r="CKV246" s="92"/>
      <c r="CKW246" s="92"/>
      <c r="CKX246" s="92"/>
      <c r="CKY246" s="92"/>
      <c r="CKZ246" s="92"/>
      <c r="CLA246" s="92"/>
      <c r="CLB246" s="92"/>
      <c r="CLC246" s="92"/>
      <c r="CLD246" s="92"/>
      <c r="CLE246" s="92"/>
      <c r="CLF246" s="92"/>
      <c r="CLG246" s="92"/>
      <c r="CLH246" s="92"/>
      <c r="CLI246" s="92"/>
      <c r="CLJ246" s="92"/>
      <c r="CLK246" s="92"/>
      <c r="CLL246" s="92"/>
      <c r="CLM246" s="92"/>
      <c r="CLN246" s="92"/>
      <c r="CLO246" s="92"/>
      <c r="CLP246" s="92"/>
      <c r="CLQ246" s="92"/>
      <c r="CLR246" s="92"/>
      <c r="CLS246" s="92"/>
      <c r="CLT246" s="92"/>
      <c r="CLU246" s="92"/>
      <c r="CLV246" s="92"/>
      <c r="CLW246" s="92"/>
      <c r="CLX246" s="92"/>
      <c r="CLY246" s="92"/>
      <c r="CLZ246" s="92"/>
      <c r="CMA246" s="92"/>
      <c r="CMB246" s="92"/>
      <c r="CMC246" s="92"/>
      <c r="CMD246" s="92"/>
      <c r="CME246" s="92"/>
      <c r="CMF246" s="92"/>
      <c r="CMG246" s="92"/>
      <c r="CMH246" s="92"/>
      <c r="CMI246" s="92"/>
      <c r="CMJ246" s="92"/>
      <c r="CMK246" s="92"/>
      <c r="CML246" s="92"/>
      <c r="CMM246" s="92"/>
      <c r="CMN246" s="92"/>
      <c r="CMO246" s="92"/>
      <c r="CMP246" s="92"/>
      <c r="CMQ246" s="92"/>
      <c r="CMR246" s="92"/>
      <c r="CMS246" s="92"/>
      <c r="CMT246" s="92"/>
      <c r="CMU246" s="92"/>
      <c r="CMV246" s="92"/>
      <c r="CMW246" s="92"/>
      <c r="CMX246" s="92"/>
      <c r="CMY246" s="92"/>
      <c r="CMZ246" s="92"/>
      <c r="CNA246" s="92"/>
      <c r="CNB246" s="92"/>
      <c r="CNC246" s="92"/>
      <c r="CND246" s="92"/>
      <c r="CNE246" s="92"/>
      <c r="CNF246" s="92"/>
      <c r="CNG246" s="92"/>
      <c r="CNH246" s="92"/>
      <c r="CNI246" s="92"/>
      <c r="CNJ246" s="92"/>
      <c r="CNK246" s="92"/>
      <c r="CNL246" s="92"/>
      <c r="CNM246" s="92"/>
      <c r="CNN246" s="92"/>
      <c r="CNO246" s="92"/>
      <c r="CNP246" s="92"/>
      <c r="CNQ246" s="92"/>
      <c r="CNR246" s="92"/>
      <c r="CNS246" s="92"/>
      <c r="CNT246" s="92"/>
      <c r="CNU246" s="92"/>
      <c r="CNV246" s="92"/>
      <c r="CNW246" s="92"/>
      <c r="CNX246" s="92"/>
      <c r="CNY246" s="92"/>
      <c r="CNZ246" s="92"/>
      <c r="COA246" s="92"/>
      <c r="COB246" s="92"/>
      <c r="COC246" s="92"/>
      <c r="COD246" s="92"/>
      <c r="COE246" s="92"/>
      <c r="COF246" s="92"/>
      <c r="COG246" s="92"/>
      <c r="COH246" s="92"/>
      <c r="COI246" s="92"/>
      <c r="COJ246" s="92"/>
      <c r="COK246" s="92"/>
      <c r="COL246" s="92"/>
      <c r="COM246" s="92"/>
      <c r="CON246" s="92"/>
      <c r="COO246" s="92"/>
      <c r="COP246" s="92"/>
      <c r="COQ246" s="92"/>
      <c r="COR246" s="92"/>
      <c r="COS246" s="92"/>
      <c r="COT246" s="92"/>
      <c r="COU246" s="92"/>
      <c r="COV246" s="92"/>
      <c r="COW246" s="92"/>
      <c r="COX246" s="92"/>
      <c r="COY246" s="92"/>
      <c r="COZ246" s="92"/>
      <c r="CPA246" s="92"/>
      <c r="CPB246" s="92"/>
      <c r="CPC246" s="92"/>
      <c r="CPD246" s="92"/>
      <c r="CPE246" s="92"/>
      <c r="CPF246" s="92"/>
      <c r="CPG246" s="92"/>
      <c r="CPH246" s="92"/>
      <c r="CPI246" s="92"/>
      <c r="CPJ246" s="92"/>
      <c r="CPK246" s="92"/>
      <c r="CPL246" s="92"/>
      <c r="CPM246" s="92"/>
      <c r="CPN246" s="92"/>
      <c r="CPO246" s="92"/>
      <c r="CPP246" s="92"/>
      <c r="CPQ246" s="92"/>
      <c r="CPR246" s="92"/>
      <c r="CPS246" s="92"/>
      <c r="CPT246" s="92"/>
      <c r="CPU246" s="92"/>
      <c r="CPV246" s="92"/>
      <c r="CPW246" s="92"/>
      <c r="CPX246" s="92"/>
      <c r="CPY246" s="92"/>
      <c r="CPZ246" s="92"/>
      <c r="CQA246" s="92"/>
      <c r="CQB246" s="92"/>
      <c r="CQC246" s="92"/>
      <c r="CQD246" s="92"/>
      <c r="CQE246" s="92"/>
      <c r="CQF246" s="92"/>
      <c r="CQG246" s="92"/>
      <c r="CQH246" s="92"/>
      <c r="CQI246" s="92"/>
      <c r="CQJ246" s="92"/>
      <c r="CQK246" s="92"/>
      <c r="CQL246" s="92"/>
      <c r="CQM246" s="92"/>
      <c r="CQN246" s="92"/>
      <c r="CQO246" s="92"/>
      <c r="CQP246" s="92"/>
      <c r="CQQ246" s="92"/>
      <c r="CQR246" s="92"/>
      <c r="CQS246" s="92"/>
      <c r="CQT246" s="92"/>
      <c r="CQU246" s="92"/>
      <c r="CQV246" s="92"/>
      <c r="CQW246" s="92"/>
      <c r="CQX246" s="92"/>
      <c r="CQY246" s="92"/>
      <c r="CQZ246" s="92"/>
      <c r="CRA246" s="92"/>
      <c r="CRB246" s="92"/>
      <c r="CRC246" s="92"/>
      <c r="CRD246" s="92"/>
      <c r="CRE246" s="92"/>
      <c r="CRF246" s="92"/>
      <c r="CRG246" s="92"/>
      <c r="CRH246" s="92"/>
      <c r="CRI246" s="92"/>
      <c r="CRJ246" s="92"/>
      <c r="CRK246" s="92"/>
      <c r="CRL246" s="92"/>
      <c r="CRM246" s="92"/>
      <c r="CRN246" s="92"/>
      <c r="CRO246" s="92"/>
      <c r="CRP246" s="92"/>
      <c r="CRQ246" s="92"/>
      <c r="CRR246" s="92"/>
      <c r="CRS246" s="92"/>
      <c r="CRT246" s="92"/>
      <c r="CRU246" s="92"/>
      <c r="CRV246" s="92"/>
      <c r="CRW246" s="92"/>
      <c r="CRX246" s="92"/>
      <c r="CRY246" s="92"/>
      <c r="CRZ246" s="92"/>
      <c r="CSA246" s="92"/>
      <c r="CSB246" s="92"/>
      <c r="CSC246" s="92"/>
      <c r="CSD246" s="92"/>
      <c r="CSE246" s="92"/>
      <c r="CSF246" s="92"/>
      <c r="CSG246" s="92"/>
      <c r="CSH246" s="92"/>
      <c r="CSI246" s="92"/>
      <c r="CSJ246" s="92"/>
      <c r="CSK246" s="92"/>
      <c r="CSL246" s="92"/>
      <c r="CSM246" s="92"/>
      <c r="CSN246" s="92"/>
      <c r="CSO246" s="92"/>
      <c r="CSP246" s="92"/>
      <c r="CSQ246" s="92"/>
      <c r="CSR246" s="92"/>
      <c r="CSS246" s="92"/>
      <c r="CST246" s="92"/>
      <c r="CSU246" s="92"/>
      <c r="CSV246" s="92"/>
      <c r="CSW246" s="92"/>
      <c r="CSX246" s="92"/>
      <c r="CSY246" s="92"/>
      <c r="CSZ246" s="92"/>
      <c r="CTA246" s="92"/>
      <c r="CTB246" s="92"/>
      <c r="CTC246" s="92"/>
      <c r="CTD246" s="92"/>
      <c r="CTE246" s="92"/>
      <c r="CTF246" s="92"/>
      <c r="CTG246" s="92"/>
      <c r="CTH246" s="92"/>
      <c r="CTI246" s="92"/>
      <c r="CTJ246" s="92"/>
      <c r="CTK246" s="92"/>
      <c r="CTL246" s="92"/>
      <c r="CTM246" s="92"/>
      <c r="CTN246" s="92"/>
      <c r="CTO246" s="92"/>
      <c r="CTP246" s="92"/>
      <c r="CTQ246" s="92"/>
      <c r="CTR246" s="92"/>
      <c r="CTS246" s="92"/>
      <c r="CTT246" s="92"/>
      <c r="CTU246" s="92"/>
      <c r="CTV246" s="92"/>
      <c r="CTW246" s="92"/>
      <c r="CTX246" s="92"/>
      <c r="CTY246" s="92"/>
      <c r="CTZ246" s="92"/>
      <c r="CUA246" s="92"/>
      <c r="CUB246" s="92"/>
      <c r="CUC246" s="92"/>
      <c r="CUD246" s="92"/>
      <c r="CUE246" s="92"/>
      <c r="CUF246" s="92"/>
      <c r="CUG246" s="92"/>
      <c r="CUH246" s="92"/>
      <c r="CUI246" s="92"/>
      <c r="CUJ246" s="92"/>
      <c r="CUK246" s="92"/>
      <c r="CUL246" s="92"/>
      <c r="CUM246" s="92"/>
      <c r="CUN246" s="92"/>
      <c r="CUO246" s="92"/>
      <c r="CUP246" s="92"/>
      <c r="CUQ246" s="92"/>
      <c r="CUR246" s="92"/>
      <c r="CUS246" s="92"/>
      <c r="CUT246" s="92"/>
      <c r="CUU246" s="92"/>
      <c r="CUV246" s="92"/>
      <c r="CUW246" s="92"/>
      <c r="CUX246" s="92"/>
      <c r="CUY246" s="92"/>
      <c r="CUZ246" s="92"/>
      <c r="CVA246" s="92"/>
      <c r="CVB246" s="92"/>
      <c r="CVC246" s="92"/>
      <c r="CVD246" s="92"/>
      <c r="CVE246" s="92"/>
      <c r="CVF246" s="92"/>
      <c r="CVG246" s="92"/>
      <c r="CVH246" s="92"/>
      <c r="CVI246" s="92"/>
      <c r="CVJ246" s="92"/>
      <c r="CVK246" s="92"/>
      <c r="CVL246" s="92"/>
      <c r="CVM246" s="92"/>
      <c r="CVN246" s="92"/>
      <c r="CVO246" s="92"/>
      <c r="CVP246" s="92"/>
      <c r="CVQ246" s="92"/>
      <c r="CVR246" s="92"/>
      <c r="CVS246" s="92"/>
      <c r="CVT246" s="92"/>
      <c r="CVU246" s="92"/>
      <c r="CVV246" s="92"/>
      <c r="CVW246" s="92"/>
      <c r="CVX246" s="92"/>
      <c r="CVY246" s="92"/>
      <c r="CVZ246" s="92"/>
      <c r="CWA246" s="92"/>
      <c r="CWB246" s="92"/>
      <c r="CWC246" s="92"/>
      <c r="CWD246" s="92"/>
      <c r="CWE246" s="92"/>
      <c r="CWF246" s="92"/>
      <c r="CWG246" s="92"/>
      <c r="CWH246" s="92"/>
      <c r="CWI246" s="92"/>
      <c r="CWJ246" s="92"/>
      <c r="CWK246" s="92"/>
      <c r="CWL246" s="92"/>
      <c r="CWM246" s="92"/>
      <c r="CWN246" s="92"/>
      <c r="CWO246" s="92"/>
      <c r="CWP246" s="92"/>
      <c r="CWQ246" s="92"/>
      <c r="CWR246" s="92"/>
      <c r="CWS246" s="92"/>
      <c r="CWT246" s="92"/>
      <c r="CWU246" s="92"/>
      <c r="CWV246" s="92"/>
      <c r="CWW246" s="92"/>
      <c r="CWX246" s="92"/>
      <c r="CWY246" s="92"/>
      <c r="CWZ246" s="92"/>
      <c r="CXA246" s="92"/>
      <c r="CXB246" s="92"/>
      <c r="CXC246" s="92"/>
      <c r="CXD246" s="92"/>
      <c r="CXE246" s="92"/>
      <c r="CXF246" s="92"/>
      <c r="CXG246" s="92"/>
      <c r="CXH246" s="92"/>
      <c r="CXI246" s="92"/>
      <c r="CXJ246" s="92"/>
      <c r="CXK246" s="92"/>
      <c r="CXL246" s="92"/>
      <c r="CXM246" s="92"/>
      <c r="CXN246" s="92"/>
      <c r="CXO246" s="92"/>
      <c r="CXP246" s="92"/>
      <c r="CXQ246" s="92"/>
      <c r="CXR246" s="92"/>
      <c r="CXS246" s="92"/>
      <c r="CXT246" s="92"/>
      <c r="CXU246" s="92"/>
      <c r="CXV246" s="92"/>
      <c r="CXW246" s="92"/>
      <c r="CXX246" s="92"/>
      <c r="CXY246" s="92"/>
      <c r="CXZ246" s="92"/>
      <c r="CYA246" s="92"/>
      <c r="CYB246" s="92"/>
      <c r="CYC246" s="92"/>
      <c r="CYD246" s="92"/>
      <c r="CYE246" s="92"/>
      <c r="CYF246" s="92"/>
      <c r="CYG246" s="92"/>
      <c r="CYH246" s="92"/>
      <c r="CYI246" s="92"/>
      <c r="CYJ246" s="92"/>
      <c r="CYK246" s="92"/>
      <c r="CYL246" s="92"/>
      <c r="CYM246" s="92"/>
      <c r="CYN246" s="92"/>
      <c r="CYO246" s="92"/>
      <c r="CYP246" s="92"/>
      <c r="CYQ246" s="92"/>
      <c r="CYR246" s="92"/>
      <c r="CYS246" s="92"/>
      <c r="CYT246" s="92"/>
      <c r="CYU246" s="92"/>
      <c r="CYV246" s="92"/>
      <c r="CYW246" s="92"/>
      <c r="CYX246" s="92"/>
      <c r="CYY246" s="92"/>
      <c r="CYZ246" s="92"/>
      <c r="CZA246" s="92"/>
      <c r="CZB246" s="92"/>
      <c r="CZC246" s="92"/>
      <c r="CZD246" s="92"/>
      <c r="CZE246" s="92"/>
      <c r="CZF246" s="92"/>
      <c r="CZG246" s="92"/>
      <c r="CZH246" s="92"/>
      <c r="CZI246" s="92"/>
      <c r="CZJ246" s="92"/>
      <c r="CZK246" s="92"/>
      <c r="CZL246" s="92"/>
      <c r="CZM246" s="92"/>
      <c r="CZN246" s="92"/>
      <c r="CZO246" s="92"/>
      <c r="CZP246" s="92"/>
      <c r="CZQ246" s="92"/>
      <c r="CZR246" s="92"/>
      <c r="CZS246" s="92"/>
      <c r="CZT246" s="92"/>
      <c r="CZU246" s="92"/>
      <c r="CZV246" s="92"/>
      <c r="CZW246" s="92"/>
      <c r="CZX246" s="92"/>
      <c r="CZY246" s="92"/>
      <c r="CZZ246" s="92"/>
      <c r="DAA246" s="92"/>
      <c r="DAB246" s="92"/>
      <c r="DAC246" s="92"/>
      <c r="DAD246" s="92"/>
      <c r="DAE246" s="92"/>
      <c r="DAF246" s="92"/>
      <c r="DAG246" s="92"/>
      <c r="DAH246" s="92"/>
      <c r="DAI246" s="92"/>
      <c r="DAJ246" s="92"/>
      <c r="DAK246" s="92"/>
      <c r="DAL246" s="92"/>
      <c r="DAM246" s="92"/>
      <c r="DAN246" s="92"/>
      <c r="DAO246" s="92"/>
      <c r="DAP246" s="92"/>
      <c r="DAQ246" s="92"/>
      <c r="DAR246" s="92"/>
      <c r="DAS246" s="92"/>
      <c r="DAT246" s="92"/>
      <c r="DAU246" s="92"/>
      <c r="DAV246" s="92"/>
      <c r="DAW246" s="92"/>
      <c r="DAX246" s="92"/>
      <c r="DAY246" s="92"/>
      <c r="DAZ246" s="92"/>
      <c r="DBA246" s="92"/>
      <c r="DBB246" s="92"/>
      <c r="DBC246" s="92"/>
      <c r="DBD246" s="92"/>
      <c r="DBE246" s="92"/>
      <c r="DBF246" s="92"/>
      <c r="DBG246" s="92"/>
      <c r="DBH246" s="92"/>
      <c r="DBI246" s="92"/>
      <c r="DBJ246" s="92"/>
      <c r="DBK246" s="92"/>
      <c r="DBL246" s="92"/>
      <c r="DBM246" s="92"/>
      <c r="DBN246" s="92"/>
      <c r="DBO246" s="92"/>
      <c r="DBP246" s="92"/>
      <c r="DBQ246" s="92"/>
      <c r="DBR246" s="92"/>
      <c r="DBS246" s="92"/>
      <c r="DBT246" s="92"/>
      <c r="DBU246" s="92"/>
      <c r="DBV246" s="92"/>
      <c r="DBW246" s="92"/>
      <c r="DBX246" s="92"/>
      <c r="DBY246" s="92"/>
      <c r="DBZ246" s="92"/>
      <c r="DCA246" s="92"/>
      <c r="DCB246" s="92"/>
      <c r="DCC246" s="92"/>
      <c r="DCD246" s="92"/>
      <c r="DCE246" s="92"/>
      <c r="DCF246" s="92"/>
      <c r="DCG246" s="92"/>
      <c r="DCH246" s="92"/>
      <c r="DCI246" s="92"/>
      <c r="DCJ246" s="92"/>
      <c r="DCK246" s="92"/>
      <c r="DCL246" s="92"/>
      <c r="DCM246" s="92"/>
      <c r="DCN246" s="92"/>
      <c r="DCO246" s="92"/>
      <c r="DCP246" s="92"/>
      <c r="DCQ246" s="92"/>
      <c r="DCR246" s="92"/>
      <c r="DCS246" s="92"/>
      <c r="DCT246" s="92"/>
      <c r="DCU246" s="92"/>
      <c r="DCV246" s="92"/>
      <c r="DCW246" s="92"/>
      <c r="DCX246" s="92"/>
      <c r="DCY246" s="92"/>
      <c r="DCZ246" s="92"/>
      <c r="DDA246" s="92"/>
      <c r="DDB246" s="92"/>
      <c r="DDC246" s="92"/>
      <c r="DDD246" s="92"/>
      <c r="DDE246" s="92"/>
      <c r="DDF246" s="92"/>
      <c r="DDG246" s="92"/>
      <c r="DDH246" s="92"/>
      <c r="DDI246" s="92"/>
      <c r="DDJ246" s="92"/>
      <c r="DDK246" s="92"/>
      <c r="DDL246" s="92"/>
      <c r="DDM246" s="92"/>
      <c r="DDN246" s="92"/>
      <c r="DDO246" s="92"/>
      <c r="DDP246" s="92"/>
      <c r="DDQ246" s="92"/>
      <c r="DDR246" s="92"/>
      <c r="DDS246" s="92"/>
      <c r="DDT246" s="92"/>
      <c r="DDU246" s="92"/>
      <c r="DDV246" s="92"/>
      <c r="DDW246" s="92"/>
      <c r="DDX246" s="92"/>
      <c r="DDY246" s="92"/>
      <c r="DDZ246" s="92"/>
      <c r="DEA246" s="92"/>
      <c r="DEB246" s="92"/>
      <c r="DEC246" s="92"/>
      <c r="DED246" s="92"/>
      <c r="DEE246" s="92"/>
      <c r="DEF246" s="92"/>
      <c r="DEG246" s="92"/>
      <c r="DEH246" s="92"/>
      <c r="DEI246" s="92"/>
      <c r="DEJ246" s="92"/>
      <c r="DEK246" s="92"/>
      <c r="DEL246" s="92"/>
      <c r="DEM246" s="92"/>
      <c r="DEN246" s="92"/>
      <c r="DEO246" s="92"/>
      <c r="DEP246" s="92"/>
      <c r="DEQ246" s="92"/>
      <c r="DER246" s="92"/>
      <c r="DES246" s="92"/>
      <c r="DET246" s="92"/>
      <c r="DEU246" s="92"/>
      <c r="DEV246" s="92"/>
      <c r="DEW246" s="92"/>
      <c r="DEX246" s="92"/>
      <c r="DEY246" s="92"/>
      <c r="DEZ246" s="92"/>
      <c r="DFA246" s="92"/>
      <c r="DFB246" s="92"/>
      <c r="DFC246" s="92"/>
      <c r="DFD246" s="92"/>
      <c r="DFE246" s="92"/>
      <c r="DFF246" s="92"/>
      <c r="DFG246" s="92"/>
      <c r="DFH246" s="92"/>
      <c r="DFI246" s="92"/>
      <c r="DFJ246" s="92"/>
      <c r="DFK246" s="92"/>
      <c r="DFL246" s="92"/>
      <c r="DFM246" s="92"/>
      <c r="DFN246" s="92"/>
      <c r="DFO246" s="92"/>
      <c r="DFP246" s="92"/>
      <c r="DFQ246" s="92"/>
      <c r="DFR246" s="92"/>
      <c r="DFS246" s="92"/>
      <c r="DFT246" s="92"/>
      <c r="DFU246" s="92"/>
      <c r="DFV246" s="92"/>
      <c r="DFW246" s="92"/>
      <c r="DFX246" s="92"/>
      <c r="DFY246" s="92"/>
      <c r="DFZ246" s="92"/>
      <c r="DGA246" s="92"/>
      <c r="DGB246" s="92"/>
      <c r="DGC246" s="92"/>
      <c r="DGD246" s="92"/>
      <c r="DGE246" s="92"/>
      <c r="DGF246" s="92"/>
      <c r="DGG246" s="92"/>
      <c r="DGH246" s="92"/>
      <c r="DGI246" s="92"/>
      <c r="DGJ246" s="92"/>
      <c r="DGK246" s="92"/>
      <c r="DGL246" s="92"/>
      <c r="DGM246" s="92"/>
      <c r="DGN246" s="92"/>
      <c r="DGO246" s="92"/>
      <c r="DGP246" s="92"/>
      <c r="DGQ246" s="92"/>
      <c r="DGR246" s="92"/>
      <c r="DGS246" s="92"/>
      <c r="DGT246" s="92"/>
      <c r="DGU246" s="92"/>
      <c r="DGV246" s="92"/>
      <c r="DGW246" s="92"/>
      <c r="DGX246" s="92"/>
      <c r="DGY246" s="92"/>
      <c r="DGZ246" s="92"/>
      <c r="DHA246" s="92"/>
      <c r="DHB246" s="92"/>
      <c r="DHC246" s="92"/>
      <c r="DHD246" s="92"/>
      <c r="DHE246" s="92"/>
      <c r="DHF246" s="92"/>
      <c r="DHG246" s="92"/>
      <c r="DHH246" s="92"/>
      <c r="DHI246" s="92"/>
      <c r="DHJ246" s="92"/>
      <c r="DHK246" s="92"/>
      <c r="DHL246" s="92"/>
      <c r="DHM246" s="92"/>
      <c r="DHN246" s="92"/>
      <c r="DHO246" s="92"/>
      <c r="DHP246" s="92"/>
      <c r="DHQ246" s="92"/>
      <c r="DHR246" s="92"/>
      <c r="DHS246" s="92"/>
      <c r="DHT246" s="92"/>
      <c r="DHU246" s="92"/>
      <c r="DHV246" s="92"/>
      <c r="DHW246" s="92"/>
      <c r="DHX246" s="92"/>
      <c r="DHY246" s="92"/>
      <c r="DHZ246" s="92"/>
      <c r="DIA246" s="92"/>
      <c r="DIB246" s="92"/>
      <c r="DIC246" s="92"/>
      <c r="DID246" s="92"/>
      <c r="DIE246" s="92"/>
      <c r="DIF246" s="92"/>
      <c r="DIG246" s="92"/>
      <c r="DIH246" s="92"/>
      <c r="DII246" s="92"/>
      <c r="DIJ246" s="92"/>
      <c r="DIK246" s="92"/>
      <c r="DIL246" s="92"/>
      <c r="DIM246" s="92"/>
      <c r="DIN246" s="92"/>
      <c r="DIO246" s="92"/>
      <c r="DIP246" s="92"/>
      <c r="DIQ246" s="92"/>
      <c r="DIR246" s="92"/>
      <c r="DIS246" s="92"/>
      <c r="DIT246" s="92"/>
      <c r="DIU246" s="92"/>
      <c r="DIV246" s="92"/>
      <c r="DIW246" s="92"/>
      <c r="DIX246" s="92"/>
      <c r="DIY246" s="92"/>
      <c r="DIZ246" s="92"/>
      <c r="DJA246" s="92"/>
      <c r="DJB246" s="92"/>
      <c r="DJC246" s="92"/>
      <c r="DJD246" s="92"/>
      <c r="DJE246" s="92"/>
      <c r="DJF246" s="92"/>
      <c r="DJG246" s="92"/>
      <c r="DJH246" s="92"/>
      <c r="DJI246" s="92"/>
      <c r="DJJ246" s="92"/>
      <c r="DJK246" s="92"/>
      <c r="DJL246" s="92"/>
      <c r="DJM246" s="92"/>
      <c r="DJN246" s="92"/>
      <c r="DJO246" s="92"/>
      <c r="DJP246" s="92"/>
      <c r="DJQ246" s="92"/>
      <c r="DJR246" s="92"/>
      <c r="DJS246" s="92"/>
      <c r="DJT246" s="92"/>
      <c r="DJU246" s="92"/>
      <c r="DJV246" s="92"/>
      <c r="DJW246" s="92"/>
      <c r="DJX246" s="92"/>
      <c r="DJY246" s="92"/>
      <c r="DJZ246" s="92"/>
      <c r="DKA246" s="92"/>
      <c r="DKB246" s="92"/>
      <c r="DKC246" s="92"/>
      <c r="DKD246" s="92"/>
      <c r="DKE246" s="92"/>
      <c r="DKF246" s="92"/>
      <c r="DKG246" s="92"/>
      <c r="DKH246" s="92"/>
      <c r="DKI246" s="92"/>
      <c r="DKJ246" s="92"/>
      <c r="DKK246" s="92"/>
      <c r="DKL246" s="92"/>
      <c r="DKM246" s="92"/>
      <c r="DKN246" s="92"/>
      <c r="DKO246" s="92"/>
      <c r="DKP246" s="92"/>
      <c r="DKQ246" s="92"/>
      <c r="DKR246" s="92"/>
      <c r="DKS246" s="92"/>
      <c r="DKT246" s="92"/>
      <c r="DKU246" s="92"/>
      <c r="DKV246" s="92"/>
      <c r="DKW246" s="92"/>
      <c r="DKX246" s="92"/>
      <c r="DKY246" s="92"/>
      <c r="DKZ246" s="92"/>
      <c r="DLA246" s="92"/>
      <c r="DLB246" s="92"/>
      <c r="DLC246" s="92"/>
      <c r="DLD246" s="92"/>
      <c r="DLE246" s="92"/>
      <c r="DLF246" s="92"/>
      <c r="DLG246" s="92"/>
      <c r="DLH246" s="92"/>
      <c r="DLI246" s="92"/>
      <c r="DLJ246" s="92"/>
      <c r="DLK246" s="92"/>
      <c r="DLL246" s="92"/>
      <c r="DLM246" s="92"/>
      <c r="DLN246" s="92"/>
      <c r="DLO246" s="92"/>
      <c r="DLP246" s="92"/>
      <c r="DLQ246" s="92"/>
      <c r="DLR246" s="92"/>
      <c r="DLS246" s="92"/>
      <c r="DLT246" s="92"/>
      <c r="DLU246" s="92"/>
      <c r="DLV246" s="92"/>
      <c r="DLW246" s="92"/>
      <c r="DLX246" s="92"/>
      <c r="DLY246" s="92"/>
      <c r="DLZ246" s="92"/>
      <c r="DMA246" s="92"/>
      <c r="DMB246" s="92"/>
      <c r="DMC246" s="92"/>
      <c r="DMD246" s="92"/>
      <c r="DME246" s="92"/>
      <c r="DMF246" s="92"/>
      <c r="DMG246" s="92"/>
      <c r="DMH246" s="92"/>
      <c r="DMI246" s="92"/>
      <c r="DMJ246" s="92"/>
      <c r="DMK246" s="92"/>
      <c r="DML246" s="92"/>
      <c r="DMM246" s="92"/>
      <c r="DMN246" s="92"/>
      <c r="DMO246" s="92"/>
      <c r="DMP246" s="92"/>
      <c r="DMQ246" s="92"/>
      <c r="DMR246" s="92"/>
      <c r="DMS246" s="92"/>
      <c r="DMT246" s="92"/>
      <c r="DMU246" s="92"/>
      <c r="DMV246" s="92"/>
      <c r="DMW246" s="92"/>
      <c r="DMX246" s="92"/>
      <c r="DMY246" s="92"/>
      <c r="DMZ246" s="92"/>
      <c r="DNA246" s="92"/>
      <c r="DNB246" s="92"/>
      <c r="DNC246" s="92"/>
      <c r="DND246" s="92"/>
      <c r="DNE246" s="92"/>
      <c r="DNF246" s="92"/>
      <c r="DNG246" s="92"/>
      <c r="DNH246" s="92"/>
      <c r="DNI246" s="92"/>
      <c r="DNJ246" s="92"/>
      <c r="DNK246" s="92"/>
      <c r="DNL246" s="92"/>
      <c r="DNM246" s="92"/>
      <c r="DNN246" s="92"/>
      <c r="DNO246" s="92"/>
      <c r="DNP246" s="92"/>
      <c r="DNQ246" s="92"/>
      <c r="DNR246" s="92"/>
      <c r="DNS246" s="92"/>
      <c r="DNT246" s="92"/>
      <c r="DNU246" s="92"/>
      <c r="DNV246" s="92"/>
      <c r="DNW246" s="92"/>
      <c r="DNX246" s="92"/>
      <c r="DNY246" s="92"/>
      <c r="DNZ246" s="92"/>
      <c r="DOA246" s="92"/>
      <c r="DOB246" s="92"/>
      <c r="DOC246" s="92"/>
      <c r="DOD246" s="92"/>
      <c r="DOE246" s="92"/>
      <c r="DOF246" s="92"/>
      <c r="DOG246" s="92"/>
      <c r="DOH246" s="92"/>
      <c r="DOI246" s="92"/>
      <c r="DOJ246" s="92"/>
      <c r="DOK246" s="92"/>
      <c r="DOL246" s="92"/>
      <c r="DOM246" s="92"/>
      <c r="DON246" s="92"/>
      <c r="DOO246" s="92"/>
      <c r="DOP246" s="92"/>
      <c r="DOQ246" s="92"/>
      <c r="DOR246" s="92"/>
      <c r="DOS246" s="92"/>
      <c r="DOT246" s="92"/>
      <c r="DOU246" s="92"/>
      <c r="DOV246" s="92"/>
      <c r="DOW246" s="92"/>
      <c r="DOX246" s="92"/>
      <c r="DOY246" s="92"/>
      <c r="DOZ246" s="92"/>
      <c r="DPA246" s="92"/>
      <c r="DPB246" s="92"/>
      <c r="DPC246" s="92"/>
      <c r="DPD246" s="92"/>
      <c r="DPE246" s="92"/>
      <c r="DPF246" s="92"/>
      <c r="DPG246" s="92"/>
      <c r="DPH246" s="92"/>
      <c r="DPI246" s="92"/>
      <c r="DPJ246" s="92"/>
      <c r="DPK246" s="92"/>
      <c r="DPL246" s="92"/>
      <c r="DPM246" s="92"/>
      <c r="DPN246" s="92"/>
      <c r="DPO246" s="92"/>
      <c r="DPP246" s="92"/>
      <c r="DPQ246" s="92"/>
      <c r="DPR246" s="92"/>
      <c r="DPS246" s="92"/>
      <c r="DPT246" s="92"/>
      <c r="DPU246" s="92"/>
      <c r="DPV246" s="92"/>
      <c r="DPW246" s="92"/>
      <c r="DPX246" s="92"/>
      <c r="DPY246" s="92"/>
      <c r="DPZ246" s="92"/>
      <c r="DQA246" s="92"/>
      <c r="DQB246" s="92"/>
      <c r="DQC246" s="92"/>
      <c r="DQD246" s="92"/>
      <c r="DQE246" s="92"/>
      <c r="DQF246" s="92"/>
      <c r="DQG246" s="92"/>
      <c r="DQH246" s="92"/>
      <c r="DQI246" s="92"/>
      <c r="DQJ246" s="92"/>
      <c r="DQK246" s="92"/>
      <c r="DQL246" s="92"/>
      <c r="DQM246" s="92"/>
      <c r="DQN246" s="92"/>
      <c r="DQO246" s="92"/>
      <c r="DQP246" s="92"/>
      <c r="DQQ246" s="92"/>
      <c r="DQR246" s="92"/>
      <c r="DQS246" s="92"/>
      <c r="DQT246" s="92"/>
      <c r="DQU246" s="92"/>
      <c r="DQV246" s="92"/>
      <c r="DQW246" s="92"/>
      <c r="DQX246" s="92"/>
      <c r="DQY246" s="92"/>
      <c r="DQZ246" s="92"/>
      <c r="DRA246" s="92"/>
      <c r="DRB246" s="92"/>
      <c r="DRC246" s="92"/>
      <c r="DRD246" s="92"/>
      <c r="DRE246" s="92"/>
      <c r="DRF246" s="92"/>
      <c r="DRG246" s="92"/>
      <c r="DRH246" s="92"/>
      <c r="DRI246" s="92"/>
      <c r="DRJ246" s="92"/>
      <c r="DRK246" s="92"/>
      <c r="DRL246" s="92"/>
      <c r="DRM246" s="92"/>
      <c r="DRN246" s="92"/>
      <c r="DRO246" s="92"/>
      <c r="DRP246" s="92"/>
      <c r="DRQ246" s="92"/>
      <c r="DRR246" s="92"/>
      <c r="DRS246" s="92"/>
      <c r="DRT246" s="92"/>
      <c r="DRU246" s="92"/>
      <c r="DRV246" s="92"/>
      <c r="DRW246" s="92"/>
      <c r="DRX246" s="92"/>
      <c r="DRY246" s="92"/>
      <c r="DRZ246" s="92"/>
      <c r="DSA246" s="92"/>
      <c r="DSB246" s="92"/>
      <c r="DSC246" s="92"/>
      <c r="DSD246" s="92"/>
      <c r="DSE246" s="92"/>
      <c r="DSF246" s="92"/>
      <c r="DSG246" s="92"/>
      <c r="DSH246" s="92"/>
      <c r="DSI246" s="92"/>
      <c r="DSJ246" s="92"/>
      <c r="DSK246" s="92"/>
      <c r="DSL246" s="92"/>
      <c r="DSM246" s="92"/>
      <c r="DSN246" s="92"/>
      <c r="DSO246" s="92"/>
      <c r="DSP246" s="92"/>
      <c r="DSQ246" s="92"/>
      <c r="DSR246" s="92"/>
      <c r="DSS246" s="92"/>
      <c r="DST246" s="92"/>
      <c r="DSU246" s="92"/>
      <c r="DSV246" s="92"/>
      <c r="DSW246" s="92"/>
      <c r="DSX246" s="92"/>
      <c r="DSY246" s="92"/>
      <c r="DSZ246" s="92"/>
      <c r="DTA246" s="92"/>
      <c r="DTB246" s="92"/>
      <c r="DTC246" s="92"/>
      <c r="DTD246" s="92"/>
      <c r="DTE246" s="92"/>
      <c r="DTF246" s="92"/>
      <c r="DTG246" s="92"/>
      <c r="DTH246" s="92"/>
      <c r="DTI246" s="92"/>
      <c r="DTJ246" s="92"/>
      <c r="DTK246" s="92"/>
      <c r="DTL246" s="92"/>
      <c r="DTM246" s="92"/>
      <c r="DTN246" s="92"/>
      <c r="DTO246" s="92"/>
      <c r="DTP246" s="92"/>
      <c r="DTQ246" s="92"/>
      <c r="DTR246" s="92"/>
      <c r="DTS246" s="92"/>
      <c r="DTT246" s="92"/>
      <c r="DTU246" s="92"/>
      <c r="DTV246" s="92"/>
      <c r="DTW246" s="92"/>
      <c r="DTX246" s="92"/>
      <c r="DTY246" s="92"/>
      <c r="DTZ246" s="92"/>
      <c r="DUA246" s="92"/>
      <c r="DUB246" s="92"/>
      <c r="DUC246" s="92"/>
      <c r="DUD246" s="92"/>
      <c r="DUE246" s="92"/>
      <c r="DUF246" s="92"/>
      <c r="DUG246" s="92"/>
      <c r="DUH246" s="92"/>
      <c r="DUI246" s="92"/>
      <c r="DUJ246" s="92"/>
      <c r="DUK246" s="92"/>
      <c r="DUL246" s="92"/>
      <c r="DUM246" s="92"/>
      <c r="DUN246" s="92"/>
      <c r="DUO246" s="92"/>
      <c r="DUP246" s="92"/>
      <c r="DUQ246" s="92"/>
      <c r="DUR246" s="92"/>
      <c r="DUS246" s="92"/>
      <c r="DUT246" s="92"/>
      <c r="DUU246" s="92"/>
      <c r="DUV246" s="92"/>
      <c r="DUW246" s="92"/>
      <c r="DUX246" s="92"/>
      <c r="DUY246" s="92"/>
      <c r="DUZ246" s="92"/>
      <c r="DVA246" s="92"/>
      <c r="DVB246" s="92"/>
      <c r="DVC246" s="92"/>
      <c r="DVD246" s="92"/>
      <c r="DVE246" s="92"/>
      <c r="DVF246" s="92"/>
      <c r="DVG246" s="92"/>
      <c r="DVH246" s="92"/>
      <c r="DVI246" s="92"/>
      <c r="DVJ246" s="92"/>
      <c r="DVK246" s="92"/>
      <c r="DVL246" s="92"/>
      <c r="DVM246" s="92"/>
      <c r="DVN246" s="92"/>
      <c r="DVO246" s="92"/>
      <c r="DVP246" s="92"/>
      <c r="DVQ246" s="92"/>
      <c r="DVR246" s="92"/>
      <c r="DVS246" s="92"/>
      <c r="DVT246" s="92"/>
      <c r="DVU246" s="92"/>
      <c r="DVV246" s="92"/>
      <c r="DVW246" s="92"/>
      <c r="DVX246" s="92"/>
      <c r="DVY246" s="92"/>
      <c r="DVZ246" s="92"/>
      <c r="DWA246" s="92"/>
      <c r="DWB246" s="92"/>
      <c r="DWC246" s="92"/>
      <c r="DWD246" s="92"/>
      <c r="DWE246" s="92"/>
      <c r="DWF246" s="92"/>
      <c r="DWG246" s="92"/>
      <c r="DWH246" s="92"/>
      <c r="DWI246" s="92"/>
      <c r="DWJ246" s="92"/>
      <c r="DWK246" s="92"/>
      <c r="DWL246" s="92"/>
      <c r="DWM246" s="92"/>
      <c r="DWN246" s="92"/>
      <c r="DWO246" s="92"/>
      <c r="DWP246" s="92"/>
      <c r="DWQ246" s="92"/>
      <c r="DWR246" s="92"/>
      <c r="DWS246" s="92"/>
      <c r="DWT246" s="92"/>
      <c r="DWU246" s="92"/>
      <c r="DWV246" s="92"/>
      <c r="DWW246" s="92"/>
      <c r="DWX246" s="92"/>
      <c r="DWY246" s="92"/>
      <c r="DWZ246" s="92"/>
      <c r="DXA246" s="92"/>
      <c r="DXB246" s="92"/>
      <c r="DXC246" s="92"/>
      <c r="DXD246" s="92"/>
      <c r="DXE246" s="92"/>
      <c r="DXF246" s="92"/>
      <c r="DXG246" s="92"/>
      <c r="DXH246" s="92"/>
      <c r="DXI246" s="92"/>
      <c r="DXJ246" s="92"/>
      <c r="DXK246" s="92"/>
      <c r="DXL246" s="92"/>
      <c r="DXM246" s="92"/>
      <c r="DXN246" s="92"/>
      <c r="DXO246" s="92"/>
      <c r="DXP246" s="92"/>
      <c r="DXQ246" s="92"/>
      <c r="DXR246" s="92"/>
      <c r="DXS246" s="92"/>
      <c r="DXT246" s="92"/>
      <c r="DXU246" s="92"/>
      <c r="DXV246" s="92"/>
      <c r="DXW246" s="92"/>
      <c r="DXX246" s="92"/>
      <c r="DXY246" s="92"/>
      <c r="DXZ246" s="92"/>
      <c r="DYA246" s="92"/>
      <c r="DYB246" s="92"/>
      <c r="DYC246" s="92"/>
      <c r="DYD246" s="92"/>
      <c r="DYE246" s="92"/>
      <c r="DYF246" s="92"/>
      <c r="DYG246" s="92"/>
      <c r="DYH246" s="92"/>
      <c r="DYI246" s="92"/>
      <c r="DYJ246" s="92"/>
      <c r="DYK246" s="92"/>
      <c r="DYL246" s="92"/>
      <c r="DYM246" s="92"/>
      <c r="DYN246" s="92"/>
      <c r="DYO246" s="92"/>
      <c r="DYP246" s="92"/>
      <c r="DYQ246" s="92"/>
      <c r="DYR246" s="92"/>
      <c r="DYS246" s="92"/>
      <c r="DYT246" s="92"/>
      <c r="DYU246" s="92"/>
      <c r="DYV246" s="92"/>
      <c r="DYW246" s="92"/>
      <c r="DYX246" s="92"/>
      <c r="DYY246" s="92"/>
      <c r="DYZ246" s="92"/>
      <c r="DZA246" s="92"/>
      <c r="DZB246" s="92"/>
      <c r="DZC246" s="92"/>
      <c r="DZD246" s="92"/>
      <c r="DZE246" s="92"/>
      <c r="DZF246" s="92"/>
      <c r="DZG246" s="92"/>
      <c r="DZH246" s="92"/>
      <c r="DZI246" s="92"/>
      <c r="DZJ246" s="92"/>
      <c r="DZK246" s="92"/>
      <c r="DZL246" s="92"/>
      <c r="DZM246" s="92"/>
      <c r="DZN246" s="92"/>
      <c r="DZO246" s="92"/>
      <c r="DZP246" s="92"/>
      <c r="DZQ246" s="92"/>
      <c r="DZR246" s="92"/>
      <c r="DZS246" s="92"/>
      <c r="DZT246" s="92"/>
      <c r="DZU246" s="92"/>
      <c r="DZV246" s="92"/>
      <c r="DZW246" s="92"/>
      <c r="DZX246" s="92"/>
      <c r="DZY246" s="92"/>
      <c r="DZZ246" s="92"/>
      <c r="EAA246" s="92"/>
      <c r="EAB246" s="92"/>
      <c r="EAC246" s="92"/>
      <c r="EAD246" s="92"/>
      <c r="EAE246" s="92"/>
      <c r="EAF246" s="92"/>
      <c r="EAG246" s="92"/>
      <c r="EAH246" s="92"/>
      <c r="EAI246" s="92"/>
      <c r="EAJ246" s="92"/>
      <c r="EAK246" s="92"/>
      <c r="EAL246" s="92"/>
      <c r="EAM246" s="92"/>
      <c r="EAN246" s="92"/>
      <c r="EAO246" s="92"/>
      <c r="EAP246" s="92"/>
      <c r="EAQ246" s="92"/>
      <c r="EAR246" s="92"/>
      <c r="EAS246" s="92"/>
      <c r="EAT246" s="92"/>
      <c r="EAU246" s="92"/>
      <c r="EAV246" s="92"/>
      <c r="EAW246" s="92"/>
      <c r="EAX246" s="92"/>
      <c r="EAY246" s="92"/>
      <c r="EAZ246" s="92"/>
      <c r="EBA246" s="92"/>
      <c r="EBB246" s="92"/>
      <c r="EBC246" s="92"/>
      <c r="EBD246" s="92"/>
      <c r="EBE246" s="92"/>
      <c r="EBF246" s="92"/>
      <c r="EBG246" s="92"/>
      <c r="EBH246" s="92"/>
      <c r="EBI246" s="92"/>
      <c r="EBJ246" s="92"/>
      <c r="EBK246" s="92"/>
      <c r="EBL246" s="92"/>
      <c r="EBM246" s="92"/>
      <c r="EBN246" s="92"/>
      <c r="EBO246" s="92"/>
      <c r="EBP246" s="92"/>
      <c r="EBQ246" s="92"/>
      <c r="EBR246" s="92"/>
      <c r="EBS246" s="92"/>
      <c r="EBT246" s="92"/>
      <c r="EBU246" s="92"/>
      <c r="EBV246" s="92"/>
      <c r="EBW246" s="92"/>
      <c r="EBX246" s="92"/>
      <c r="EBY246" s="92"/>
      <c r="EBZ246" s="92"/>
      <c r="ECA246" s="92"/>
      <c r="ECB246" s="92"/>
      <c r="ECC246" s="92"/>
      <c r="ECD246" s="92"/>
      <c r="ECE246" s="92"/>
      <c r="ECF246" s="92"/>
      <c r="ECG246" s="92"/>
      <c r="ECH246" s="92"/>
      <c r="ECI246" s="92"/>
      <c r="ECJ246" s="92"/>
      <c r="ECK246" s="92"/>
      <c r="ECL246" s="92"/>
      <c r="ECM246" s="92"/>
      <c r="ECN246" s="92"/>
      <c r="ECO246" s="92"/>
      <c r="ECP246" s="92"/>
      <c r="ECQ246" s="92"/>
      <c r="ECR246" s="92"/>
      <c r="ECS246" s="92"/>
      <c r="ECT246" s="92"/>
      <c r="ECU246" s="92"/>
      <c r="ECV246" s="92"/>
      <c r="ECW246" s="92"/>
      <c r="ECX246" s="92"/>
      <c r="ECY246" s="92"/>
      <c r="ECZ246" s="92"/>
      <c r="EDA246" s="92"/>
      <c r="EDB246" s="92"/>
      <c r="EDC246" s="92"/>
      <c r="EDD246" s="92"/>
      <c r="EDE246" s="92"/>
      <c r="EDF246" s="92"/>
      <c r="EDG246" s="92"/>
      <c r="EDH246" s="92"/>
      <c r="EDI246" s="92"/>
      <c r="EDJ246" s="92"/>
      <c r="EDK246" s="92"/>
      <c r="EDL246" s="92"/>
      <c r="EDM246" s="92"/>
      <c r="EDN246" s="92"/>
      <c r="EDO246" s="92"/>
      <c r="EDP246" s="92"/>
      <c r="EDQ246" s="92"/>
      <c r="EDR246" s="92"/>
      <c r="EDS246" s="92"/>
      <c r="EDT246" s="92"/>
      <c r="EDU246" s="92"/>
      <c r="EDV246" s="92"/>
      <c r="EDW246" s="92"/>
      <c r="EDX246" s="92"/>
      <c r="EDY246" s="92"/>
      <c r="EDZ246" s="92"/>
      <c r="EEA246" s="92"/>
      <c r="EEB246" s="92"/>
      <c r="EEC246" s="92"/>
      <c r="EED246" s="92"/>
      <c r="EEE246" s="92"/>
      <c r="EEF246" s="92"/>
      <c r="EEG246" s="92"/>
      <c r="EEH246" s="92"/>
      <c r="EEI246" s="92"/>
      <c r="EEJ246" s="92"/>
      <c r="EEK246" s="92"/>
      <c r="EEL246" s="92"/>
      <c r="EEM246" s="92"/>
      <c r="EEN246" s="92"/>
      <c r="EEO246" s="92"/>
      <c r="EEP246" s="92"/>
      <c r="EEQ246" s="92"/>
      <c r="EER246" s="92"/>
      <c r="EES246" s="92"/>
      <c r="EET246" s="92"/>
      <c r="EEU246" s="92"/>
      <c r="EEV246" s="92"/>
      <c r="EEW246" s="92"/>
      <c r="EEX246" s="92"/>
      <c r="EEY246" s="92"/>
      <c r="EEZ246" s="92"/>
      <c r="EFA246" s="92"/>
      <c r="EFB246" s="92"/>
      <c r="EFC246" s="92"/>
      <c r="EFD246" s="92"/>
      <c r="EFE246" s="92"/>
      <c r="EFF246" s="92"/>
      <c r="EFG246" s="92"/>
      <c r="EFH246" s="92"/>
      <c r="EFI246" s="92"/>
      <c r="EFJ246" s="92"/>
      <c r="EFK246" s="92"/>
      <c r="EFL246" s="92"/>
      <c r="EFM246" s="92"/>
      <c r="EFN246" s="92"/>
      <c r="EFO246" s="92"/>
      <c r="EFP246" s="92"/>
      <c r="EFQ246" s="92"/>
      <c r="EFR246" s="92"/>
      <c r="EFS246" s="92"/>
      <c r="EFT246" s="92"/>
      <c r="EFU246" s="92"/>
      <c r="EFV246" s="92"/>
      <c r="EFW246" s="92"/>
      <c r="EFX246" s="92"/>
      <c r="EFY246" s="92"/>
      <c r="EFZ246" s="92"/>
      <c r="EGA246" s="92"/>
      <c r="EGB246" s="92"/>
      <c r="EGC246" s="92"/>
      <c r="EGD246" s="92"/>
      <c r="EGE246" s="92"/>
      <c r="EGF246" s="92"/>
      <c r="EGG246" s="92"/>
      <c r="EGH246" s="92"/>
      <c r="EGI246" s="92"/>
      <c r="EGJ246" s="92"/>
      <c r="EGK246" s="92"/>
      <c r="EGL246" s="92"/>
      <c r="EGM246" s="92"/>
      <c r="EGN246" s="92"/>
      <c r="EGO246" s="92"/>
      <c r="EGP246" s="92"/>
      <c r="EGQ246" s="92"/>
      <c r="EGR246" s="92"/>
      <c r="EGS246" s="92"/>
      <c r="EGT246" s="92"/>
      <c r="EGU246" s="92"/>
      <c r="EGV246" s="92"/>
      <c r="EGW246" s="92"/>
      <c r="EGX246" s="92"/>
      <c r="EGY246" s="92"/>
      <c r="EGZ246" s="92"/>
      <c r="EHA246" s="92"/>
      <c r="EHB246" s="92"/>
      <c r="EHC246" s="92"/>
      <c r="EHD246" s="92"/>
      <c r="EHE246" s="92"/>
      <c r="EHF246" s="92"/>
      <c r="EHG246" s="92"/>
      <c r="EHH246" s="92"/>
      <c r="EHI246" s="92"/>
      <c r="EHJ246" s="92"/>
      <c r="EHK246" s="92"/>
      <c r="EHL246" s="92"/>
      <c r="EHM246" s="92"/>
      <c r="EHN246" s="92"/>
      <c r="EHO246" s="92"/>
      <c r="EHP246" s="92"/>
      <c r="EHQ246" s="92"/>
      <c r="EHR246" s="92"/>
      <c r="EHS246" s="92"/>
      <c r="EHT246" s="92"/>
      <c r="EHU246" s="92"/>
      <c r="EHV246" s="92"/>
      <c r="EHW246" s="92"/>
      <c r="EHX246" s="92"/>
      <c r="EHY246" s="92"/>
      <c r="EHZ246" s="92"/>
      <c r="EIA246" s="92"/>
      <c r="EIB246" s="92"/>
      <c r="EIC246" s="92"/>
      <c r="EID246" s="92"/>
      <c r="EIE246" s="92"/>
      <c r="EIF246" s="92"/>
      <c r="EIG246" s="92"/>
      <c r="EIH246" s="92"/>
      <c r="EII246" s="92"/>
      <c r="EIJ246" s="92"/>
      <c r="EIK246" s="92"/>
      <c r="EIL246" s="92"/>
      <c r="EIM246" s="92"/>
      <c r="EIN246" s="92"/>
      <c r="EIO246" s="92"/>
      <c r="EIP246" s="92"/>
      <c r="EIQ246" s="92"/>
      <c r="EIR246" s="92"/>
      <c r="EIS246" s="92"/>
      <c r="EIT246" s="92"/>
      <c r="EIU246" s="92"/>
      <c r="EIV246" s="92"/>
      <c r="EIW246" s="92"/>
      <c r="EIX246" s="92"/>
      <c r="EIY246" s="92"/>
      <c r="EIZ246" s="92"/>
      <c r="EJA246" s="92"/>
      <c r="EJB246" s="92"/>
      <c r="EJC246" s="92"/>
      <c r="EJD246" s="92"/>
      <c r="EJE246" s="92"/>
      <c r="EJF246" s="92"/>
      <c r="EJG246" s="92"/>
      <c r="EJH246" s="92"/>
      <c r="EJI246" s="92"/>
      <c r="EJJ246" s="92"/>
      <c r="EJK246" s="92"/>
      <c r="EJL246" s="92"/>
      <c r="EJM246" s="92"/>
      <c r="EJN246" s="92"/>
      <c r="EJO246" s="92"/>
      <c r="EJP246" s="92"/>
      <c r="EJQ246" s="92"/>
      <c r="EJR246" s="92"/>
      <c r="EJS246" s="92"/>
      <c r="EJT246" s="92"/>
      <c r="EJU246" s="92"/>
      <c r="EJV246" s="92"/>
      <c r="EJW246" s="92"/>
      <c r="EJX246" s="92"/>
      <c r="EJY246" s="92"/>
      <c r="EJZ246" s="92"/>
      <c r="EKA246" s="92"/>
      <c r="EKB246" s="92"/>
      <c r="EKC246" s="92"/>
      <c r="EKD246" s="92"/>
      <c r="EKE246" s="92"/>
      <c r="EKF246" s="92"/>
      <c r="EKG246" s="92"/>
      <c r="EKH246" s="92"/>
      <c r="EKI246" s="92"/>
      <c r="EKJ246" s="92"/>
      <c r="EKK246" s="92"/>
      <c r="EKL246" s="92"/>
      <c r="EKM246" s="92"/>
      <c r="EKN246" s="92"/>
      <c r="EKO246" s="92"/>
      <c r="EKP246" s="92"/>
      <c r="EKQ246" s="92"/>
      <c r="EKR246" s="92"/>
      <c r="EKS246" s="92"/>
      <c r="EKT246" s="92"/>
      <c r="EKU246" s="92"/>
      <c r="EKV246" s="92"/>
      <c r="EKW246" s="92"/>
      <c r="EKX246" s="92"/>
      <c r="EKY246" s="92"/>
      <c r="EKZ246" s="92"/>
      <c r="ELA246" s="92"/>
      <c r="ELB246" s="92"/>
      <c r="ELC246" s="92"/>
      <c r="ELD246" s="92"/>
      <c r="ELE246" s="92"/>
      <c r="ELF246" s="92"/>
      <c r="ELG246" s="92"/>
      <c r="ELH246" s="92"/>
      <c r="ELI246" s="92"/>
      <c r="ELJ246" s="92"/>
      <c r="ELK246" s="92"/>
      <c r="ELL246" s="92"/>
      <c r="ELM246" s="92"/>
      <c r="ELN246" s="92"/>
      <c r="ELO246" s="92"/>
      <c r="ELP246" s="92"/>
      <c r="ELQ246" s="92"/>
      <c r="ELR246" s="92"/>
      <c r="ELS246" s="92"/>
      <c r="ELT246" s="92"/>
      <c r="ELU246" s="92"/>
      <c r="ELV246" s="92"/>
      <c r="ELW246" s="92"/>
      <c r="ELX246" s="92"/>
      <c r="ELY246" s="92"/>
      <c r="ELZ246" s="92"/>
      <c r="EMA246" s="92"/>
      <c r="EMB246" s="92"/>
      <c r="EMC246" s="92"/>
      <c r="EMD246" s="92"/>
      <c r="EME246" s="92"/>
      <c r="EMF246" s="92"/>
      <c r="EMG246" s="92"/>
      <c r="EMH246" s="92"/>
      <c r="EMI246" s="92"/>
      <c r="EMJ246" s="92"/>
      <c r="EMK246" s="92"/>
      <c r="EML246" s="92"/>
      <c r="EMM246" s="92"/>
      <c r="EMN246" s="92"/>
      <c r="EMO246" s="92"/>
      <c r="EMP246" s="92"/>
      <c r="EMQ246" s="92"/>
      <c r="EMR246" s="92"/>
      <c r="EMS246" s="92"/>
      <c r="EMT246" s="92"/>
      <c r="EMU246" s="92"/>
      <c r="EMV246" s="92"/>
      <c r="EMW246" s="92"/>
      <c r="EMX246" s="92"/>
      <c r="EMY246" s="92"/>
      <c r="EMZ246" s="92"/>
      <c r="ENA246" s="92"/>
      <c r="ENB246" s="92"/>
      <c r="ENC246" s="92"/>
      <c r="END246" s="92"/>
      <c r="ENE246" s="92"/>
      <c r="ENF246" s="92"/>
      <c r="ENG246" s="92"/>
      <c r="ENH246" s="92"/>
      <c r="ENI246" s="92"/>
      <c r="ENJ246" s="92"/>
      <c r="ENK246" s="92"/>
      <c r="ENL246" s="92"/>
      <c r="ENM246" s="92"/>
      <c r="ENN246" s="92"/>
      <c r="ENO246" s="92"/>
      <c r="ENP246" s="92"/>
      <c r="ENQ246" s="92"/>
      <c r="ENR246" s="92"/>
      <c r="ENS246" s="92"/>
      <c r="ENT246" s="92"/>
      <c r="ENU246" s="92"/>
      <c r="ENV246" s="92"/>
      <c r="ENW246" s="92"/>
      <c r="ENX246" s="92"/>
      <c r="ENY246" s="92"/>
      <c r="ENZ246" s="92"/>
      <c r="EOA246" s="92"/>
      <c r="EOB246" s="92"/>
      <c r="EOC246" s="92"/>
      <c r="EOD246" s="92"/>
      <c r="EOE246" s="92"/>
      <c r="EOF246" s="92"/>
      <c r="EOG246" s="92"/>
      <c r="EOH246" s="92"/>
      <c r="EOI246" s="92"/>
      <c r="EOJ246" s="92"/>
      <c r="EOK246" s="92"/>
      <c r="EOL246" s="92"/>
      <c r="EOM246" s="92"/>
      <c r="EON246" s="92"/>
      <c r="EOO246" s="92"/>
      <c r="EOP246" s="92"/>
      <c r="EOQ246" s="92"/>
      <c r="EOR246" s="92"/>
      <c r="EOS246" s="92"/>
      <c r="EOT246" s="92"/>
      <c r="EOU246" s="92"/>
      <c r="EOV246" s="92"/>
      <c r="EOW246" s="92"/>
      <c r="EOX246" s="92"/>
      <c r="EOY246" s="92"/>
      <c r="EOZ246" s="92"/>
      <c r="EPA246" s="92"/>
      <c r="EPB246" s="92"/>
      <c r="EPC246" s="92"/>
      <c r="EPD246" s="92"/>
      <c r="EPE246" s="92"/>
      <c r="EPF246" s="92"/>
      <c r="EPG246" s="92"/>
      <c r="EPH246" s="92"/>
      <c r="EPI246" s="92"/>
      <c r="EPJ246" s="92"/>
      <c r="EPK246" s="92"/>
      <c r="EPL246" s="92"/>
      <c r="EPM246" s="92"/>
      <c r="EPN246" s="92"/>
      <c r="EPO246" s="92"/>
      <c r="EPP246" s="92"/>
      <c r="EPQ246" s="92"/>
      <c r="EPR246" s="92"/>
      <c r="EPS246" s="92"/>
      <c r="EPT246" s="92"/>
      <c r="EPU246" s="92"/>
      <c r="EPV246" s="92"/>
      <c r="EPW246" s="92"/>
      <c r="EPX246" s="92"/>
      <c r="EPY246" s="92"/>
      <c r="EPZ246" s="92"/>
      <c r="EQA246" s="92"/>
      <c r="EQB246" s="92"/>
      <c r="EQC246" s="92"/>
      <c r="EQD246" s="92"/>
      <c r="EQE246" s="92"/>
      <c r="EQF246" s="92"/>
      <c r="EQG246" s="92"/>
      <c r="EQH246" s="92"/>
      <c r="EQI246" s="92"/>
      <c r="EQJ246" s="92"/>
      <c r="EQK246" s="92"/>
      <c r="EQL246" s="92"/>
      <c r="EQM246" s="92"/>
      <c r="EQN246" s="92"/>
      <c r="EQO246" s="92"/>
      <c r="EQP246" s="92"/>
      <c r="EQQ246" s="92"/>
      <c r="EQR246" s="92"/>
      <c r="EQS246" s="92"/>
      <c r="EQT246" s="92"/>
      <c r="EQU246" s="92"/>
      <c r="EQV246" s="92"/>
      <c r="EQW246" s="92"/>
      <c r="EQX246" s="92"/>
      <c r="EQY246" s="92"/>
      <c r="EQZ246" s="92"/>
      <c r="ERA246" s="92"/>
      <c r="ERB246" s="92"/>
      <c r="ERC246" s="92"/>
      <c r="ERD246" s="92"/>
      <c r="ERE246" s="92"/>
      <c r="ERF246" s="92"/>
      <c r="ERG246" s="92"/>
      <c r="ERH246" s="92"/>
      <c r="ERI246" s="92"/>
      <c r="ERJ246" s="92"/>
      <c r="ERK246" s="92"/>
      <c r="ERL246" s="92"/>
      <c r="ERM246" s="92"/>
      <c r="ERN246" s="92"/>
      <c r="ERO246" s="92"/>
      <c r="ERP246" s="92"/>
      <c r="ERQ246" s="92"/>
      <c r="ERR246" s="92"/>
      <c r="ERS246" s="92"/>
      <c r="ERT246" s="92"/>
      <c r="ERU246" s="92"/>
      <c r="ERV246" s="92"/>
      <c r="ERW246" s="92"/>
      <c r="ERX246" s="92"/>
      <c r="ERY246" s="92"/>
      <c r="ERZ246" s="92"/>
      <c r="ESA246" s="92"/>
      <c r="ESB246" s="92"/>
      <c r="ESC246" s="92"/>
      <c r="ESD246" s="92"/>
      <c r="ESE246" s="92"/>
      <c r="ESF246" s="92"/>
      <c r="ESG246" s="92"/>
      <c r="ESH246" s="92"/>
      <c r="ESI246" s="92"/>
      <c r="ESJ246" s="92"/>
      <c r="ESK246" s="92"/>
      <c r="ESL246" s="92"/>
      <c r="ESM246" s="92"/>
      <c r="ESN246" s="92"/>
      <c r="ESO246" s="92"/>
      <c r="ESP246" s="92"/>
      <c r="ESQ246" s="92"/>
      <c r="ESR246" s="92"/>
      <c r="ESS246" s="92"/>
      <c r="EST246" s="92"/>
      <c r="ESU246" s="92"/>
      <c r="ESV246" s="92"/>
      <c r="ESW246" s="92"/>
      <c r="ESX246" s="92"/>
      <c r="ESY246" s="92"/>
      <c r="ESZ246" s="92"/>
      <c r="ETA246" s="92"/>
      <c r="ETB246" s="92"/>
      <c r="ETC246" s="92"/>
      <c r="ETD246" s="92"/>
      <c r="ETE246" s="92"/>
      <c r="ETF246" s="92"/>
      <c r="ETG246" s="92"/>
      <c r="ETH246" s="92"/>
      <c r="ETI246" s="92"/>
      <c r="ETJ246" s="92"/>
      <c r="ETK246" s="92"/>
      <c r="ETL246" s="92"/>
      <c r="ETM246" s="92"/>
      <c r="ETN246" s="92"/>
      <c r="ETO246" s="92"/>
      <c r="ETP246" s="92"/>
      <c r="ETQ246" s="92"/>
      <c r="ETR246" s="92"/>
      <c r="ETS246" s="92"/>
      <c r="ETT246" s="92"/>
      <c r="ETU246" s="92"/>
      <c r="ETV246" s="92"/>
      <c r="ETW246" s="92"/>
      <c r="ETX246" s="92"/>
      <c r="ETY246" s="92"/>
      <c r="ETZ246" s="92"/>
      <c r="EUA246" s="92"/>
      <c r="EUB246" s="92"/>
      <c r="EUC246" s="92"/>
      <c r="EUD246" s="92"/>
      <c r="EUE246" s="92"/>
      <c r="EUF246" s="92"/>
      <c r="EUG246" s="92"/>
      <c r="EUH246" s="92"/>
      <c r="EUI246" s="92"/>
      <c r="EUJ246" s="92"/>
      <c r="EUK246" s="92"/>
      <c r="EUL246" s="92"/>
      <c r="EUM246" s="92"/>
      <c r="EUN246" s="92"/>
      <c r="EUO246" s="92"/>
      <c r="EUP246" s="92"/>
      <c r="EUQ246" s="92"/>
      <c r="EUR246" s="92"/>
      <c r="EUS246" s="92"/>
      <c r="EUT246" s="92"/>
      <c r="EUU246" s="92"/>
      <c r="EUV246" s="92"/>
      <c r="EUW246" s="92"/>
      <c r="EUX246" s="92"/>
      <c r="EUY246" s="92"/>
      <c r="EUZ246" s="92"/>
      <c r="EVA246" s="92"/>
      <c r="EVB246" s="92"/>
      <c r="EVC246" s="92"/>
      <c r="EVD246" s="92"/>
      <c r="EVE246" s="92"/>
      <c r="EVF246" s="92"/>
      <c r="EVG246" s="92"/>
      <c r="EVH246" s="92"/>
      <c r="EVI246" s="92"/>
      <c r="EVJ246" s="92"/>
      <c r="EVK246" s="92"/>
      <c r="EVL246" s="92"/>
      <c r="EVM246" s="92"/>
      <c r="EVN246" s="92"/>
      <c r="EVO246" s="92"/>
      <c r="EVP246" s="92"/>
      <c r="EVQ246" s="92"/>
      <c r="EVR246" s="92"/>
      <c r="EVS246" s="92"/>
      <c r="EVT246" s="92"/>
      <c r="EVU246" s="92"/>
      <c r="EVV246" s="92"/>
      <c r="EVW246" s="92"/>
      <c r="EVX246" s="92"/>
      <c r="EVY246" s="92"/>
      <c r="EVZ246" s="92"/>
      <c r="EWA246" s="92"/>
      <c r="EWB246" s="92"/>
      <c r="EWC246" s="92"/>
      <c r="EWD246" s="92"/>
      <c r="EWE246" s="92"/>
      <c r="EWF246" s="92"/>
      <c r="EWG246" s="92"/>
      <c r="EWH246" s="92"/>
      <c r="EWI246" s="92"/>
      <c r="EWJ246" s="92"/>
      <c r="EWK246" s="92"/>
      <c r="EWL246" s="92"/>
      <c r="EWM246" s="92"/>
      <c r="EWN246" s="92"/>
      <c r="EWO246" s="92"/>
      <c r="EWP246" s="92"/>
      <c r="EWQ246" s="92"/>
      <c r="EWR246" s="92"/>
      <c r="EWS246" s="92"/>
      <c r="EWT246" s="92"/>
      <c r="EWU246" s="92"/>
      <c r="EWV246" s="92"/>
      <c r="EWW246" s="92"/>
      <c r="EWX246" s="92"/>
      <c r="EWY246" s="92"/>
      <c r="EWZ246" s="92"/>
      <c r="EXA246" s="92"/>
      <c r="EXB246" s="92"/>
      <c r="EXC246" s="92"/>
      <c r="EXD246" s="92"/>
      <c r="EXE246" s="92"/>
      <c r="EXF246" s="92"/>
      <c r="EXG246" s="92"/>
      <c r="EXH246" s="92"/>
      <c r="EXI246" s="92"/>
      <c r="EXJ246" s="92"/>
      <c r="EXK246" s="92"/>
      <c r="EXL246" s="92"/>
      <c r="EXM246" s="92"/>
      <c r="EXN246" s="92"/>
      <c r="EXO246" s="92"/>
      <c r="EXP246" s="92"/>
      <c r="EXQ246" s="92"/>
      <c r="EXR246" s="92"/>
      <c r="EXS246" s="92"/>
      <c r="EXT246" s="92"/>
      <c r="EXU246" s="92"/>
      <c r="EXV246" s="92"/>
      <c r="EXW246" s="92"/>
      <c r="EXX246" s="92"/>
      <c r="EXY246" s="92"/>
      <c r="EXZ246" s="92"/>
      <c r="EYA246" s="92"/>
      <c r="EYB246" s="92"/>
      <c r="EYC246" s="92"/>
      <c r="EYD246" s="92"/>
      <c r="EYE246" s="92"/>
      <c r="EYF246" s="92"/>
      <c r="EYG246" s="92"/>
      <c r="EYH246" s="92"/>
      <c r="EYI246" s="92"/>
      <c r="EYJ246" s="92"/>
      <c r="EYK246" s="92"/>
      <c r="EYL246" s="92"/>
      <c r="EYM246" s="92"/>
      <c r="EYN246" s="92"/>
      <c r="EYO246" s="92"/>
      <c r="EYP246" s="92"/>
      <c r="EYQ246" s="92"/>
      <c r="EYR246" s="92"/>
      <c r="EYS246" s="92"/>
      <c r="EYT246" s="92"/>
      <c r="EYU246" s="92"/>
      <c r="EYV246" s="92"/>
      <c r="EYW246" s="92"/>
      <c r="EYX246" s="92"/>
      <c r="EYY246" s="92"/>
      <c r="EYZ246" s="92"/>
      <c r="EZA246" s="92"/>
      <c r="EZB246" s="92"/>
      <c r="EZC246" s="92"/>
      <c r="EZD246" s="92"/>
      <c r="EZE246" s="92"/>
      <c r="EZF246" s="92"/>
      <c r="EZG246" s="92"/>
      <c r="EZH246" s="92"/>
      <c r="EZI246" s="92"/>
      <c r="EZJ246" s="92"/>
      <c r="EZK246" s="92"/>
      <c r="EZL246" s="92"/>
      <c r="EZM246" s="92"/>
      <c r="EZN246" s="92"/>
      <c r="EZO246" s="92"/>
      <c r="EZP246" s="92"/>
      <c r="EZQ246" s="92"/>
      <c r="EZR246" s="92"/>
      <c r="EZS246" s="92"/>
      <c r="EZT246" s="92"/>
      <c r="EZU246" s="92"/>
      <c r="EZV246" s="92"/>
      <c r="EZW246" s="92"/>
      <c r="EZX246" s="92"/>
      <c r="EZY246" s="92"/>
      <c r="EZZ246" s="92"/>
      <c r="FAA246" s="92"/>
      <c r="FAB246" s="92"/>
      <c r="FAC246" s="92"/>
      <c r="FAD246" s="92"/>
      <c r="FAE246" s="92"/>
      <c r="FAF246" s="92"/>
      <c r="FAG246" s="92"/>
      <c r="FAH246" s="92"/>
      <c r="FAI246" s="92"/>
      <c r="FAJ246" s="92"/>
      <c r="FAK246" s="92"/>
      <c r="FAL246" s="92"/>
      <c r="FAM246" s="92"/>
      <c r="FAN246" s="92"/>
      <c r="FAO246" s="92"/>
      <c r="FAP246" s="92"/>
      <c r="FAQ246" s="92"/>
      <c r="FAR246" s="92"/>
      <c r="FAS246" s="92"/>
      <c r="FAT246" s="92"/>
      <c r="FAU246" s="92"/>
      <c r="FAV246" s="92"/>
      <c r="FAW246" s="92"/>
      <c r="FAX246" s="92"/>
      <c r="FAY246" s="92"/>
      <c r="FAZ246" s="92"/>
      <c r="FBA246" s="92"/>
      <c r="FBB246" s="92"/>
      <c r="FBC246" s="92"/>
      <c r="FBD246" s="92"/>
      <c r="FBE246" s="92"/>
      <c r="FBF246" s="92"/>
      <c r="FBG246" s="92"/>
      <c r="FBH246" s="92"/>
      <c r="FBI246" s="92"/>
      <c r="FBJ246" s="92"/>
      <c r="FBK246" s="92"/>
      <c r="FBL246" s="92"/>
      <c r="FBM246" s="92"/>
      <c r="FBN246" s="92"/>
      <c r="FBO246" s="92"/>
      <c r="FBP246" s="92"/>
      <c r="FBQ246" s="92"/>
      <c r="FBR246" s="92"/>
      <c r="FBS246" s="92"/>
      <c r="FBT246" s="92"/>
      <c r="FBU246" s="92"/>
      <c r="FBV246" s="92"/>
      <c r="FBW246" s="92"/>
      <c r="FBX246" s="92"/>
      <c r="FBY246" s="92"/>
      <c r="FBZ246" s="92"/>
      <c r="FCA246" s="92"/>
      <c r="FCB246" s="92"/>
      <c r="FCC246" s="92"/>
      <c r="FCD246" s="92"/>
      <c r="FCE246" s="92"/>
      <c r="FCF246" s="92"/>
      <c r="FCG246" s="92"/>
      <c r="FCH246" s="92"/>
      <c r="FCI246" s="92"/>
      <c r="FCJ246" s="92"/>
      <c r="FCK246" s="92"/>
      <c r="FCL246" s="92"/>
      <c r="FCM246" s="92"/>
      <c r="FCN246" s="92"/>
      <c r="FCO246" s="92"/>
      <c r="FCP246" s="92"/>
      <c r="FCQ246" s="92"/>
      <c r="FCR246" s="92"/>
      <c r="FCS246" s="92"/>
      <c r="FCT246" s="92"/>
      <c r="FCU246" s="92"/>
      <c r="FCV246" s="92"/>
      <c r="FCW246" s="92"/>
      <c r="FCX246" s="92"/>
      <c r="FCY246" s="92"/>
      <c r="FCZ246" s="92"/>
      <c r="FDA246" s="92"/>
      <c r="FDB246" s="92"/>
      <c r="FDC246" s="92"/>
      <c r="FDD246" s="92"/>
      <c r="FDE246" s="92"/>
      <c r="FDF246" s="92"/>
      <c r="FDG246" s="92"/>
      <c r="FDH246" s="92"/>
      <c r="FDI246" s="92"/>
      <c r="FDJ246" s="92"/>
      <c r="FDK246" s="92"/>
      <c r="FDL246" s="92"/>
      <c r="FDM246" s="92"/>
      <c r="FDN246" s="92"/>
      <c r="FDO246" s="92"/>
      <c r="FDP246" s="92"/>
      <c r="FDQ246" s="92"/>
      <c r="FDR246" s="92"/>
      <c r="FDS246" s="92"/>
      <c r="FDT246" s="92"/>
      <c r="FDU246" s="92"/>
      <c r="FDV246" s="92"/>
      <c r="FDW246" s="92"/>
      <c r="FDX246" s="92"/>
      <c r="FDY246" s="92"/>
      <c r="FDZ246" s="92"/>
      <c r="FEA246" s="92"/>
      <c r="FEB246" s="92"/>
      <c r="FEC246" s="92"/>
      <c r="FED246" s="92"/>
      <c r="FEE246" s="92"/>
      <c r="FEF246" s="92"/>
      <c r="FEG246" s="92"/>
      <c r="FEH246" s="92"/>
      <c r="FEI246" s="92"/>
      <c r="FEJ246" s="92"/>
      <c r="FEK246" s="92"/>
      <c r="FEL246" s="92"/>
      <c r="FEM246" s="92"/>
      <c r="FEN246" s="92"/>
      <c r="FEO246" s="92"/>
      <c r="FEP246" s="92"/>
      <c r="FEQ246" s="92"/>
      <c r="FER246" s="92"/>
      <c r="FES246" s="92"/>
      <c r="FET246" s="92"/>
      <c r="FEU246" s="92"/>
      <c r="FEV246" s="92"/>
      <c r="FEW246" s="92"/>
      <c r="FEX246" s="92"/>
      <c r="FEY246" s="92"/>
      <c r="FEZ246" s="92"/>
      <c r="FFA246" s="92"/>
      <c r="FFB246" s="92"/>
      <c r="FFC246" s="92"/>
      <c r="FFD246" s="92"/>
      <c r="FFE246" s="92"/>
      <c r="FFF246" s="92"/>
      <c r="FFG246" s="92"/>
      <c r="FFH246" s="92"/>
      <c r="FFI246" s="92"/>
      <c r="FFJ246" s="92"/>
      <c r="FFK246" s="92"/>
      <c r="FFL246" s="92"/>
      <c r="FFM246" s="92"/>
      <c r="FFN246" s="92"/>
      <c r="FFO246" s="92"/>
      <c r="FFP246" s="92"/>
      <c r="FFQ246" s="92"/>
      <c r="FFR246" s="92"/>
      <c r="FFS246" s="92"/>
      <c r="FFT246" s="92"/>
      <c r="FFU246" s="92"/>
      <c r="FFV246" s="92"/>
      <c r="FFW246" s="92"/>
      <c r="FFX246" s="92"/>
      <c r="FFY246" s="92"/>
      <c r="FFZ246" s="92"/>
      <c r="FGA246" s="92"/>
      <c r="FGB246" s="92"/>
      <c r="FGC246" s="92"/>
      <c r="FGD246" s="92"/>
      <c r="FGE246" s="92"/>
      <c r="FGF246" s="92"/>
      <c r="FGG246" s="92"/>
      <c r="FGH246" s="92"/>
      <c r="FGI246" s="92"/>
      <c r="FGJ246" s="92"/>
      <c r="FGK246" s="92"/>
      <c r="FGL246" s="92"/>
      <c r="FGM246" s="92"/>
      <c r="FGN246" s="92"/>
      <c r="FGO246" s="92"/>
      <c r="FGP246" s="92"/>
      <c r="FGQ246" s="92"/>
      <c r="FGR246" s="92"/>
      <c r="FGS246" s="92"/>
      <c r="FGT246" s="92"/>
      <c r="FGU246" s="92"/>
      <c r="FGV246" s="92"/>
      <c r="FGW246" s="92"/>
      <c r="FGX246" s="92"/>
      <c r="FGY246" s="92"/>
      <c r="FGZ246" s="92"/>
      <c r="FHA246" s="92"/>
      <c r="FHB246" s="92"/>
      <c r="FHC246" s="92"/>
      <c r="FHD246" s="92"/>
      <c r="FHE246" s="92"/>
      <c r="FHF246" s="92"/>
      <c r="FHG246" s="92"/>
      <c r="FHH246" s="92"/>
      <c r="FHI246" s="92"/>
      <c r="FHJ246" s="92"/>
      <c r="FHK246" s="92"/>
      <c r="FHL246" s="92"/>
      <c r="FHM246" s="92"/>
      <c r="FHN246" s="92"/>
      <c r="FHO246" s="92"/>
      <c r="FHP246" s="92"/>
      <c r="FHQ246" s="92"/>
      <c r="FHR246" s="92"/>
      <c r="FHS246" s="92"/>
      <c r="FHT246" s="92"/>
      <c r="FHU246" s="92"/>
      <c r="FHV246" s="92"/>
      <c r="FHW246" s="92"/>
      <c r="FHX246" s="92"/>
      <c r="FHY246" s="92"/>
      <c r="FHZ246" s="92"/>
      <c r="FIA246" s="92"/>
      <c r="FIB246" s="92"/>
      <c r="FIC246" s="92"/>
      <c r="FID246" s="92"/>
      <c r="FIE246" s="92"/>
      <c r="FIF246" s="92"/>
      <c r="FIG246" s="92"/>
      <c r="FIH246" s="92"/>
      <c r="FII246" s="92"/>
      <c r="FIJ246" s="92"/>
      <c r="FIK246" s="92"/>
      <c r="FIL246" s="92"/>
      <c r="FIM246" s="92"/>
      <c r="FIN246" s="92"/>
      <c r="FIO246" s="92"/>
      <c r="FIP246" s="92"/>
      <c r="FIQ246" s="92"/>
      <c r="FIR246" s="92"/>
      <c r="FIS246" s="92"/>
      <c r="FIT246" s="92"/>
      <c r="FIU246" s="92"/>
      <c r="FIV246" s="92"/>
      <c r="FIW246" s="92"/>
      <c r="FIX246" s="92"/>
      <c r="FIY246" s="92"/>
      <c r="FIZ246" s="92"/>
      <c r="FJA246" s="92"/>
      <c r="FJB246" s="92"/>
      <c r="FJC246" s="92"/>
      <c r="FJD246" s="92"/>
      <c r="FJE246" s="92"/>
      <c r="FJF246" s="92"/>
      <c r="FJG246" s="92"/>
      <c r="FJH246" s="92"/>
      <c r="FJI246" s="92"/>
      <c r="FJJ246" s="92"/>
      <c r="FJK246" s="92"/>
      <c r="FJL246" s="92"/>
      <c r="FJM246" s="92"/>
      <c r="FJN246" s="92"/>
      <c r="FJO246" s="92"/>
      <c r="FJP246" s="92"/>
      <c r="FJQ246" s="92"/>
      <c r="FJR246" s="92"/>
      <c r="FJS246" s="92"/>
      <c r="FJT246" s="92"/>
      <c r="FJU246" s="92"/>
      <c r="FJV246" s="92"/>
      <c r="FJW246" s="92"/>
      <c r="FJX246" s="92"/>
      <c r="FJY246" s="92"/>
      <c r="FJZ246" s="92"/>
      <c r="FKA246" s="92"/>
      <c r="FKB246" s="92"/>
      <c r="FKC246" s="92"/>
      <c r="FKD246" s="92"/>
      <c r="FKE246" s="92"/>
      <c r="FKF246" s="92"/>
      <c r="FKG246" s="92"/>
      <c r="FKH246" s="92"/>
      <c r="FKI246" s="92"/>
      <c r="FKJ246" s="92"/>
      <c r="FKK246" s="92"/>
      <c r="FKL246" s="92"/>
      <c r="FKM246" s="92"/>
      <c r="FKN246" s="92"/>
      <c r="FKO246" s="92"/>
      <c r="FKP246" s="92"/>
      <c r="FKQ246" s="92"/>
      <c r="FKR246" s="92"/>
      <c r="FKS246" s="92"/>
      <c r="FKT246" s="92"/>
      <c r="FKU246" s="92"/>
      <c r="FKV246" s="92"/>
      <c r="FKW246" s="92"/>
      <c r="FKX246" s="92"/>
      <c r="FKY246" s="92"/>
      <c r="FKZ246" s="92"/>
      <c r="FLA246" s="92"/>
      <c r="FLB246" s="92"/>
      <c r="FLC246" s="92"/>
      <c r="FLD246" s="92"/>
      <c r="FLE246" s="92"/>
      <c r="FLF246" s="92"/>
      <c r="FLG246" s="92"/>
      <c r="FLH246" s="92"/>
      <c r="FLI246" s="92"/>
      <c r="FLJ246" s="92"/>
      <c r="FLK246" s="92"/>
      <c r="FLL246" s="92"/>
      <c r="FLM246" s="92"/>
      <c r="FLN246" s="92"/>
      <c r="FLO246" s="92"/>
      <c r="FLP246" s="92"/>
      <c r="FLQ246" s="92"/>
      <c r="FLR246" s="92"/>
      <c r="FLS246" s="92"/>
      <c r="FLT246" s="92"/>
      <c r="FLU246" s="92"/>
      <c r="FLV246" s="92"/>
      <c r="FLW246" s="92"/>
      <c r="FLX246" s="92"/>
      <c r="FLY246" s="92"/>
      <c r="FLZ246" s="92"/>
      <c r="FMA246" s="92"/>
      <c r="FMB246" s="92"/>
      <c r="FMC246" s="92"/>
      <c r="FMD246" s="92"/>
      <c r="FME246" s="92"/>
      <c r="FMF246" s="92"/>
      <c r="FMG246" s="92"/>
      <c r="FMH246" s="92"/>
      <c r="FMI246" s="92"/>
      <c r="FMJ246" s="92"/>
      <c r="FMK246" s="92"/>
      <c r="FML246" s="92"/>
      <c r="FMM246" s="92"/>
      <c r="FMN246" s="92"/>
      <c r="FMO246" s="92"/>
      <c r="FMP246" s="92"/>
      <c r="FMQ246" s="92"/>
      <c r="FMR246" s="92"/>
      <c r="FMS246" s="92"/>
      <c r="FMT246" s="92"/>
      <c r="FMU246" s="92"/>
      <c r="FMV246" s="92"/>
      <c r="FMW246" s="92"/>
      <c r="FMX246" s="92"/>
      <c r="FMY246" s="92"/>
      <c r="FMZ246" s="92"/>
      <c r="FNA246" s="92"/>
      <c r="FNB246" s="92"/>
      <c r="FNC246" s="92"/>
      <c r="FND246" s="92"/>
      <c r="FNE246" s="92"/>
      <c r="FNF246" s="92"/>
      <c r="FNG246" s="92"/>
      <c r="FNH246" s="92"/>
      <c r="FNI246" s="92"/>
      <c r="FNJ246" s="92"/>
      <c r="FNK246" s="92"/>
      <c r="FNL246" s="92"/>
      <c r="FNM246" s="92"/>
      <c r="FNN246" s="92"/>
      <c r="FNO246" s="92"/>
      <c r="FNP246" s="92"/>
      <c r="FNQ246" s="92"/>
      <c r="FNR246" s="92"/>
      <c r="FNS246" s="92"/>
      <c r="FNT246" s="92"/>
      <c r="FNU246" s="92"/>
      <c r="FNV246" s="92"/>
      <c r="FNW246" s="92"/>
      <c r="FNX246" s="92"/>
      <c r="FNY246" s="92"/>
      <c r="FNZ246" s="92"/>
      <c r="FOA246" s="92"/>
      <c r="FOB246" s="92"/>
      <c r="FOC246" s="92"/>
      <c r="FOD246" s="92"/>
      <c r="FOE246" s="92"/>
      <c r="FOF246" s="92"/>
      <c r="FOG246" s="92"/>
      <c r="FOH246" s="92"/>
      <c r="FOI246" s="92"/>
      <c r="FOJ246" s="92"/>
      <c r="FOK246" s="92"/>
      <c r="FOL246" s="92"/>
      <c r="FOM246" s="92"/>
      <c r="FON246" s="92"/>
      <c r="FOO246" s="92"/>
      <c r="FOP246" s="92"/>
      <c r="FOQ246" s="92"/>
      <c r="FOR246" s="92"/>
      <c r="FOS246" s="92"/>
      <c r="FOT246" s="92"/>
      <c r="FOU246" s="92"/>
      <c r="FOV246" s="92"/>
      <c r="FOW246" s="92"/>
      <c r="FOX246" s="92"/>
      <c r="FOY246" s="92"/>
      <c r="FOZ246" s="92"/>
      <c r="FPA246" s="92"/>
      <c r="FPB246" s="92"/>
      <c r="FPC246" s="92"/>
      <c r="FPD246" s="92"/>
      <c r="FPE246" s="92"/>
      <c r="FPF246" s="92"/>
      <c r="FPG246" s="92"/>
      <c r="FPH246" s="92"/>
      <c r="FPI246" s="92"/>
      <c r="FPJ246" s="92"/>
      <c r="FPK246" s="92"/>
      <c r="FPL246" s="92"/>
      <c r="FPM246" s="92"/>
      <c r="FPN246" s="92"/>
      <c r="FPO246" s="92"/>
      <c r="FPP246" s="92"/>
      <c r="FPQ246" s="92"/>
      <c r="FPR246" s="92"/>
      <c r="FPS246" s="92"/>
      <c r="FPT246" s="92"/>
      <c r="FPU246" s="92"/>
      <c r="FPV246" s="92"/>
      <c r="FPW246" s="92"/>
      <c r="FPX246" s="92"/>
      <c r="FPY246" s="92"/>
      <c r="FPZ246" s="92"/>
      <c r="FQA246" s="92"/>
      <c r="FQB246" s="92"/>
      <c r="FQC246" s="92"/>
      <c r="FQD246" s="92"/>
      <c r="FQE246" s="92"/>
      <c r="FQF246" s="92"/>
      <c r="FQG246" s="92"/>
      <c r="FQH246" s="92"/>
      <c r="FQI246" s="92"/>
      <c r="FQJ246" s="92"/>
      <c r="FQK246" s="92"/>
      <c r="FQL246" s="92"/>
      <c r="FQM246" s="92"/>
      <c r="FQN246" s="92"/>
      <c r="FQO246" s="92"/>
      <c r="FQP246" s="92"/>
      <c r="FQQ246" s="92"/>
      <c r="FQR246" s="92"/>
      <c r="FQS246" s="92"/>
      <c r="FQT246" s="92"/>
      <c r="FQU246" s="92"/>
      <c r="FQV246" s="92"/>
      <c r="FQW246" s="92"/>
      <c r="FQX246" s="92"/>
      <c r="FQY246" s="92"/>
      <c r="FQZ246" s="92"/>
      <c r="FRA246" s="92"/>
      <c r="FRB246" s="92"/>
      <c r="FRC246" s="92"/>
      <c r="FRD246" s="92"/>
      <c r="FRE246" s="92"/>
      <c r="FRF246" s="92"/>
      <c r="FRG246" s="92"/>
      <c r="FRH246" s="92"/>
      <c r="FRI246" s="92"/>
      <c r="FRJ246" s="92"/>
      <c r="FRK246" s="92"/>
      <c r="FRL246" s="92"/>
      <c r="FRM246" s="92"/>
      <c r="FRN246" s="92"/>
      <c r="FRO246" s="92"/>
      <c r="FRP246" s="92"/>
      <c r="FRQ246" s="92"/>
      <c r="FRR246" s="92"/>
      <c r="FRS246" s="92"/>
      <c r="FRT246" s="92"/>
      <c r="FRU246" s="92"/>
      <c r="FRV246" s="92"/>
      <c r="FRW246" s="92"/>
      <c r="FRX246" s="92"/>
      <c r="FRY246" s="92"/>
      <c r="FRZ246" s="92"/>
      <c r="FSA246" s="92"/>
      <c r="FSB246" s="92"/>
      <c r="FSC246" s="92"/>
      <c r="FSD246" s="92"/>
      <c r="FSE246" s="92"/>
      <c r="FSF246" s="92"/>
      <c r="FSG246" s="92"/>
      <c r="FSH246" s="92"/>
      <c r="FSI246" s="92"/>
      <c r="FSJ246" s="92"/>
      <c r="FSK246" s="92"/>
      <c r="FSL246" s="92"/>
      <c r="FSM246" s="92"/>
      <c r="FSN246" s="92"/>
      <c r="FSO246" s="92"/>
      <c r="FSP246" s="92"/>
      <c r="FSQ246" s="92"/>
      <c r="FSR246" s="92"/>
      <c r="FSS246" s="92"/>
      <c r="FST246" s="92"/>
      <c r="FSU246" s="92"/>
      <c r="FSV246" s="92"/>
      <c r="FSW246" s="92"/>
      <c r="FSX246" s="92"/>
      <c r="FSY246" s="92"/>
      <c r="FSZ246" s="92"/>
      <c r="FTA246" s="92"/>
      <c r="FTB246" s="92"/>
      <c r="FTC246" s="92"/>
      <c r="FTD246" s="92"/>
      <c r="FTE246" s="92"/>
      <c r="FTF246" s="92"/>
      <c r="FTG246" s="92"/>
      <c r="FTH246" s="92"/>
      <c r="FTI246" s="92"/>
      <c r="FTJ246" s="92"/>
      <c r="FTK246" s="92"/>
      <c r="FTL246" s="92"/>
      <c r="FTM246" s="92"/>
      <c r="FTN246" s="92"/>
      <c r="FTO246" s="92"/>
      <c r="FTP246" s="92"/>
      <c r="FTQ246" s="92"/>
      <c r="FTR246" s="92"/>
      <c r="FTS246" s="92"/>
      <c r="FTT246" s="92"/>
      <c r="FTU246" s="92"/>
      <c r="FTV246" s="92"/>
      <c r="FTW246" s="92"/>
      <c r="FTX246" s="92"/>
      <c r="FTY246" s="92"/>
      <c r="FTZ246" s="92"/>
      <c r="FUA246" s="92"/>
      <c r="FUB246" s="92"/>
      <c r="FUC246" s="92"/>
      <c r="FUD246" s="92"/>
      <c r="FUE246" s="92"/>
      <c r="FUF246" s="92"/>
      <c r="FUG246" s="92"/>
      <c r="FUH246" s="92"/>
      <c r="FUI246" s="92"/>
      <c r="FUJ246" s="92"/>
      <c r="FUK246" s="92"/>
      <c r="FUL246" s="92"/>
      <c r="FUM246" s="92"/>
      <c r="FUN246" s="92"/>
      <c r="FUO246" s="92"/>
      <c r="FUP246" s="92"/>
      <c r="FUQ246" s="92"/>
      <c r="FUR246" s="92"/>
      <c r="FUS246" s="92"/>
      <c r="FUT246" s="92"/>
      <c r="FUU246" s="92"/>
      <c r="FUV246" s="92"/>
      <c r="FUW246" s="92"/>
      <c r="FUX246" s="92"/>
      <c r="FUY246" s="92"/>
      <c r="FUZ246" s="92"/>
      <c r="FVA246" s="92"/>
      <c r="FVB246" s="92"/>
      <c r="FVC246" s="92"/>
      <c r="FVD246" s="92"/>
      <c r="FVE246" s="92"/>
      <c r="FVF246" s="92"/>
      <c r="FVG246" s="92"/>
      <c r="FVH246" s="92"/>
      <c r="FVI246" s="92"/>
      <c r="FVJ246" s="92"/>
      <c r="FVK246" s="92"/>
      <c r="FVL246" s="92"/>
      <c r="FVM246" s="92"/>
      <c r="FVN246" s="92"/>
      <c r="FVO246" s="92"/>
      <c r="FVP246" s="92"/>
      <c r="FVQ246" s="92"/>
      <c r="FVR246" s="92"/>
      <c r="FVS246" s="92"/>
      <c r="FVT246" s="92"/>
      <c r="FVU246" s="92"/>
      <c r="FVV246" s="92"/>
      <c r="FVW246" s="92"/>
      <c r="FVX246" s="92"/>
      <c r="FVY246" s="92"/>
      <c r="FVZ246" s="92"/>
      <c r="FWA246" s="92"/>
      <c r="FWB246" s="92"/>
      <c r="FWC246" s="92"/>
      <c r="FWD246" s="92"/>
      <c r="FWE246" s="92"/>
      <c r="FWF246" s="92"/>
      <c r="FWG246" s="92"/>
      <c r="FWH246" s="92"/>
      <c r="FWI246" s="92"/>
      <c r="FWJ246" s="92"/>
      <c r="FWK246" s="92"/>
      <c r="FWL246" s="92"/>
      <c r="FWM246" s="92"/>
      <c r="FWN246" s="92"/>
      <c r="FWO246" s="92"/>
      <c r="FWP246" s="92"/>
      <c r="FWQ246" s="92"/>
      <c r="FWR246" s="92"/>
      <c r="FWS246" s="92"/>
      <c r="FWT246" s="92"/>
      <c r="FWU246" s="92"/>
      <c r="FWV246" s="92"/>
      <c r="FWW246" s="92"/>
      <c r="FWX246" s="92"/>
      <c r="FWY246" s="92"/>
      <c r="FWZ246" s="92"/>
      <c r="FXA246" s="92"/>
      <c r="FXB246" s="92"/>
      <c r="FXC246" s="92"/>
      <c r="FXD246" s="92"/>
      <c r="FXE246" s="92"/>
      <c r="FXF246" s="92"/>
      <c r="FXG246" s="92"/>
      <c r="FXH246" s="92"/>
      <c r="FXI246" s="92"/>
      <c r="FXJ246" s="92"/>
      <c r="FXK246" s="92"/>
      <c r="FXL246" s="92"/>
      <c r="FXM246" s="92"/>
      <c r="FXN246" s="92"/>
      <c r="FXO246" s="92"/>
      <c r="FXP246" s="92"/>
      <c r="FXQ246" s="92"/>
      <c r="FXR246" s="92"/>
      <c r="FXS246" s="92"/>
      <c r="FXT246" s="92"/>
      <c r="FXU246" s="92"/>
      <c r="FXV246" s="92"/>
      <c r="FXW246" s="92"/>
      <c r="FXX246" s="92"/>
      <c r="FXY246" s="92"/>
      <c r="FXZ246" s="92"/>
      <c r="FYA246" s="92"/>
      <c r="FYB246" s="92"/>
      <c r="FYC246" s="92"/>
      <c r="FYD246" s="92"/>
      <c r="FYE246" s="92"/>
      <c r="FYF246" s="92"/>
      <c r="FYG246" s="92"/>
      <c r="FYH246" s="92"/>
      <c r="FYI246" s="92"/>
      <c r="FYJ246" s="92"/>
      <c r="FYK246" s="92"/>
      <c r="FYL246" s="92"/>
      <c r="FYM246" s="92"/>
      <c r="FYN246" s="92"/>
      <c r="FYO246" s="92"/>
      <c r="FYP246" s="92"/>
      <c r="FYQ246" s="92"/>
      <c r="FYR246" s="92"/>
      <c r="FYS246" s="92"/>
      <c r="FYT246" s="92"/>
      <c r="FYU246" s="92"/>
      <c r="FYV246" s="92"/>
      <c r="FYW246" s="92"/>
      <c r="FYX246" s="92"/>
      <c r="FYY246" s="92"/>
      <c r="FYZ246" s="92"/>
      <c r="FZA246" s="92"/>
      <c r="FZB246" s="92"/>
      <c r="FZC246" s="92"/>
      <c r="FZD246" s="92"/>
      <c r="FZE246" s="92"/>
      <c r="FZF246" s="92"/>
      <c r="FZG246" s="92"/>
      <c r="FZH246" s="92"/>
      <c r="FZI246" s="92"/>
      <c r="FZJ246" s="92"/>
      <c r="FZK246" s="92"/>
      <c r="FZL246" s="92"/>
      <c r="FZM246" s="92"/>
      <c r="FZN246" s="92"/>
      <c r="FZO246" s="92"/>
      <c r="FZP246" s="92"/>
      <c r="FZQ246" s="92"/>
      <c r="FZR246" s="92"/>
      <c r="FZS246" s="92"/>
      <c r="FZT246" s="92"/>
      <c r="FZU246" s="92"/>
      <c r="FZV246" s="92"/>
      <c r="FZW246" s="92"/>
      <c r="FZX246" s="92"/>
      <c r="FZY246" s="92"/>
      <c r="FZZ246" s="92"/>
      <c r="GAA246" s="92"/>
      <c r="GAB246" s="92"/>
      <c r="GAC246" s="92"/>
      <c r="GAD246" s="92"/>
      <c r="GAE246" s="92"/>
      <c r="GAF246" s="92"/>
      <c r="GAG246" s="92"/>
      <c r="GAH246" s="92"/>
      <c r="GAI246" s="92"/>
      <c r="GAJ246" s="92"/>
      <c r="GAK246" s="92"/>
      <c r="GAL246" s="92"/>
      <c r="GAM246" s="92"/>
      <c r="GAN246" s="92"/>
      <c r="GAO246" s="92"/>
      <c r="GAP246" s="92"/>
      <c r="GAQ246" s="92"/>
      <c r="GAR246" s="92"/>
      <c r="GAS246" s="92"/>
      <c r="GAT246" s="92"/>
      <c r="GAU246" s="92"/>
      <c r="GAV246" s="92"/>
      <c r="GAW246" s="92"/>
      <c r="GAX246" s="92"/>
      <c r="GAY246" s="92"/>
      <c r="GAZ246" s="92"/>
      <c r="GBA246" s="92"/>
      <c r="GBB246" s="92"/>
      <c r="GBC246" s="92"/>
      <c r="GBD246" s="92"/>
      <c r="GBE246" s="92"/>
      <c r="GBF246" s="92"/>
      <c r="GBG246" s="92"/>
      <c r="GBH246" s="92"/>
      <c r="GBI246" s="92"/>
      <c r="GBJ246" s="92"/>
      <c r="GBK246" s="92"/>
      <c r="GBL246" s="92"/>
      <c r="GBM246" s="92"/>
      <c r="GBN246" s="92"/>
      <c r="GBO246" s="92"/>
      <c r="GBP246" s="92"/>
      <c r="GBQ246" s="92"/>
      <c r="GBR246" s="92"/>
      <c r="GBS246" s="92"/>
      <c r="GBT246" s="92"/>
      <c r="GBU246" s="92"/>
      <c r="GBV246" s="92"/>
      <c r="GBW246" s="92"/>
      <c r="GBX246" s="92"/>
      <c r="GBY246" s="92"/>
      <c r="GBZ246" s="92"/>
      <c r="GCA246" s="92"/>
      <c r="GCB246" s="92"/>
      <c r="GCC246" s="92"/>
      <c r="GCD246" s="92"/>
      <c r="GCE246" s="92"/>
      <c r="GCF246" s="92"/>
      <c r="GCG246" s="92"/>
      <c r="GCH246" s="92"/>
      <c r="GCI246" s="92"/>
      <c r="GCJ246" s="92"/>
      <c r="GCK246" s="92"/>
      <c r="GCL246" s="92"/>
      <c r="GCM246" s="92"/>
      <c r="GCN246" s="92"/>
      <c r="GCO246" s="92"/>
      <c r="GCP246" s="92"/>
      <c r="GCQ246" s="92"/>
      <c r="GCR246" s="92"/>
      <c r="GCS246" s="92"/>
      <c r="GCT246" s="92"/>
      <c r="GCU246" s="92"/>
      <c r="GCV246" s="92"/>
      <c r="GCW246" s="92"/>
      <c r="GCX246" s="92"/>
      <c r="GCY246" s="92"/>
      <c r="GCZ246" s="92"/>
      <c r="GDA246" s="92"/>
      <c r="GDB246" s="92"/>
      <c r="GDC246" s="92"/>
      <c r="GDD246" s="92"/>
      <c r="GDE246" s="92"/>
      <c r="GDF246" s="92"/>
      <c r="GDG246" s="92"/>
      <c r="GDH246" s="92"/>
      <c r="GDI246" s="92"/>
      <c r="GDJ246" s="92"/>
      <c r="GDK246" s="92"/>
      <c r="GDL246" s="92"/>
      <c r="GDM246" s="92"/>
      <c r="GDN246" s="92"/>
      <c r="GDO246" s="92"/>
      <c r="GDP246" s="92"/>
      <c r="GDQ246" s="92"/>
      <c r="GDR246" s="92"/>
      <c r="GDS246" s="92"/>
      <c r="GDT246" s="92"/>
      <c r="GDU246" s="92"/>
      <c r="GDV246" s="92"/>
      <c r="GDW246" s="92"/>
      <c r="GDX246" s="92"/>
      <c r="GDY246" s="92"/>
      <c r="GDZ246" s="92"/>
      <c r="GEA246" s="92"/>
      <c r="GEB246" s="92"/>
      <c r="GEC246" s="92"/>
      <c r="GED246" s="92"/>
      <c r="GEE246" s="92"/>
      <c r="GEF246" s="92"/>
      <c r="GEG246" s="92"/>
      <c r="GEH246" s="92"/>
      <c r="GEI246" s="92"/>
      <c r="GEJ246" s="92"/>
      <c r="GEK246" s="92"/>
      <c r="GEL246" s="92"/>
      <c r="GEM246" s="92"/>
      <c r="GEN246" s="92"/>
      <c r="GEO246" s="92"/>
      <c r="GEP246" s="92"/>
      <c r="GEQ246" s="92"/>
      <c r="GER246" s="92"/>
      <c r="GES246" s="92"/>
      <c r="GET246" s="92"/>
      <c r="GEU246" s="92"/>
      <c r="GEV246" s="92"/>
      <c r="GEW246" s="92"/>
      <c r="GEX246" s="92"/>
      <c r="GEY246" s="92"/>
      <c r="GEZ246" s="92"/>
      <c r="GFA246" s="92"/>
      <c r="GFB246" s="92"/>
      <c r="GFC246" s="92"/>
      <c r="GFD246" s="92"/>
      <c r="GFE246" s="92"/>
      <c r="GFF246" s="92"/>
      <c r="GFG246" s="92"/>
      <c r="GFH246" s="92"/>
      <c r="GFI246" s="92"/>
      <c r="GFJ246" s="92"/>
      <c r="GFK246" s="92"/>
      <c r="GFL246" s="92"/>
      <c r="GFM246" s="92"/>
      <c r="GFN246" s="92"/>
      <c r="GFO246" s="92"/>
      <c r="GFP246" s="92"/>
      <c r="GFQ246" s="92"/>
      <c r="GFR246" s="92"/>
      <c r="GFS246" s="92"/>
      <c r="GFT246" s="92"/>
      <c r="GFU246" s="92"/>
      <c r="GFV246" s="92"/>
      <c r="GFW246" s="92"/>
      <c r="GFX246" s="92"/>
      <c r="GFY246" s="92"/>
      <c r="GFZ246" s="92"/>
      <c r="GGA246" s="92"/>
      <c r="GGB246" s="92"/>
      <c r="GGC246" s="92"/>
      <c r="GGD246" s="92"/>
      <c r="GGE246" s="92"/>
      <c r="GGF246" s="92"/>
      <c r="GGG246" s="92"/>
      <c r="GGH246" s="92"/>
      <c r="GGI246" s="92"/>
      <c r="GGJ246" s="92"/>
      <c r="GGK246" s="92"/>
      <c r="GGL246" s="92"/>
      <c r="GGM246" s="92"/>
      <c r="GGN246" s="92"/>
      <c r="GGO246" s="92"/>
      <c r="GGP246" s="92"/>
      <c r="GGQ246" s="92"/>
      <c r="GGR246" s="92"/>
      <c r="GGS246" s="92"/>
      <c r="GGT246" s="92"/>
      <c r="GGU246" s="92"/>
      <c r="GGV246" s="92"/>
      <c r="GGW246" s="92"/>
      <c r="GGX246" s="92"/>
      <c r="GGY246" s="92"/>
      <c r="GGZ246" s="92"/>
      <c r="GHA246" s="92"/>
      <c r="GHB246" s="92"/>
      <c r="GHC246" s="92"/>
      <c r="GHD246" s="92"/>
      <c r="GHE246" s="92"/>
      <c r="GHF246" s="92"/>
      <c r="GHG246" s="92"/>
      <c r="GHH246" s="92"/>
      <c r="GHI246" s="92"/>
      <c r="GHJ246" s="92"/>
      <c r="GHK246" s="92"/>
      <c r="GHL246" s="92"/>
      <c r="GHM246" s="92"/>
      <c r="GHN246" s="92"/>
      <c r="GHO246" s="92"/>
      <c r="GHP246" s="92"/>
      <c r="GHQ246" s="92"/>
      <c r="GHR246" s="92"/>
      <c r="GHS246" s="92"/>
      <c r="GHT246" s="92"/>
      <c r="GHU246" s="92"/>
      <c r="GHV246" s="92"/>
      <c r="GHW246" s="92"/>
      <c r="GHX246" s="92"/>
      <c r="GHY246" s="92"/>
      <c r="GHZ246" s="92"/>
      <c r="GIA246" s="92"/>
      <c r="GIB246" s="92"/>
      <c r="GIC246" s="92"/>
      <c r="GID246" s="92"/>
      <c r="GIE246" s="92"/>
      <c r="GIF246" s="92"/>
      <c r="GIG246" s="92"/>
      <c r="GIH246" s="92"/>
      <c r="GII246" s="92"/>
      <c r="GIJ246" s="92"/>
      <c r="GIK246" s="92"/>
      <c r="GIL246" s="92"/>
      <c r="GIM246" s="92"/>
      <c r="GIN246" s="92"/>
      <c r="GIO246" s="92"/>
      <c r="GIP246" s="92"/>
      <c r="GIQ246" s="92"/>
      <c r="GIR246" s="92"/>
      <c r="GIS246" s="92"/>
      <c r="GIT246" s="92"/>
      <c r="GIU246" s="92"/>
      <c r="GIV246" s="92"/>
      <c r="GIW246" s="92"/>
      <c r="GIX246" s="92"/>
      <c r="GIY246" s="92"/>
      <c r="GIZ246" s="92"/>
      <c r="GJA246" s="92"/>
      <c r="GJB246" s="92"/>
      <c r="GJC246" s="92"/>
      <c r="GJD246" s="92"/>
      <c r="GJE246" s="92"/>
      <c r="GJF246" s="92"/>
      <c r="GJG246" s="92"/>
      <c r="GJH246" s="92"/>
      <c r="GJI246" s="92"/>
      <c r="GJJ246" s="92"/>
      <c r="GJK246" s="92"/>
      <c r="GJL246" s="92"/>
      <c r="GJM246" s="92"/>
      <c r="GJN246" s="92"/>
      <c r="GJO246" s="92"/>
      <c r="GJP246" s="92"/>
      <c r="GJQ246" s="92"/>
      <c r="GJR246" s="92"/>
      <c r="GJS246" s="92"/>
      <c r="GJT246" s="92"/>
      <c r="GJU246" s="92"/>
      <c r="GJV246" s="92"/>
      <c r="GJW246" s="92"/>
      <c r="GJX246" s="92"/>
      <c r="GJY246" s="92"/>
      <c r="GJZ246" s="92"/>
      <c r="GKA246" s="92"/>
      <c r="GKB246" s="92"/>
      <c r="GKC246" s="92"/>
      <c r="GKD246" s="92"/>
      <c r="GKE246" s="92"/>
      <c r="GKF246" s="92"/>
      <c r="GKG246" s="92"/>
      <c r="GKH246" s="92"/>
      <c r="GKI246" s="92"/>
      <c r="GKJ246" s="92"/>
      <c r="GKK246" s="92"/>
      <c r="GKL246" s="92"/>
      <c r="GKM246" s="92"/>
      <c r="GKN246" s="92"/>
      <c r="GKO246" s="92"/>
      <c r="GKP246" s="92"/>
      <c r="GKQ246" s="92"/>
      <c r="GKR246" s="92"/>
      <c r="GKS246" s="92"/>
      <c r="GKT246" s="92"/>
      <c r="GKU246" s="92"/>
      <c r="GKV246" s="92"/>
      <c r="GKW246" s="92"/>
      <c r="GKX246" s="92"/>
      <c r="GKY246" s="92"/>
      <c r="GKZ246" s="92"/>
      <c r="GLA246" s="92"/>
      <c r="GLB246" s="92"/>
      <c r="GLC246" s="92"/>
      <c r="GLD246" s="92"/>
      <c r="GLE246" s="92"/>
      <c r="GLF246" s="92"/>
      <c r="GLG246" s="92"/>
      <c r="GLH246" s="92"/>
      <c r="GLI246" s="92"/>
      <c r="GLJ246" s="92"/>
      <c r="GLK246" s="92"/>
      <c r="GLL246" s="92"/>
      <c r="GLM246" s="92"/>
      <c r="GLN246" s="92"/>
      <c r="GLO246" s="92"/>
      <c r="GLP246" s="92"/>
      <c r="GLQ246" s="92"/>
      <c r="GLR246" s="92"/>
      <c r="GLS246" s="92"/>
      <c r="GLT246" s="92"/>
      <c r="GLU246" s="92"/>
      <c r="GLV246" s="92"/>
      <c r="GLW246" s="92"/>
      <c r="GLX246" s="92"/>
      <c r="GLY246" s="92"/>
      <c r="GLZ246" s="92"/>
      <c r="GMA246" s="92"/>
      <c r="GMB246" s="92"/>
      <c r="GMC246" s="92"/>
      <c r="GMD246" s="92"/>
      <c r="GME246" s="92"/>
      <c r="GMF246" s="92"/>
      <c r="GMG246" s="92"/>
      <c r="GMH246" s="92"/>
      <c r="GMI246" s="92"/>
      <c r="GMJ246" s="92"/>
      <c r="GMK246" s="92"/>
      <c r="GML246" s="92"/>
      <c r="GMM246" s="92"/>
      <c r="GMN246" s="92"/>
      <c r="GMO246" s="92"/>
      <c r="GMP246" s="92"/>
      <c r="GMQ246" s="92"/>
      <c r="GMR246" s="92"/>
      <c r="GMS246" s="92"/>
      <c r="GMT246" s="92"/>
      <c r="GMU246" s="92"/>
      <c r="GMV246" s="92"/>
      <c r="GMW246" s="92"/>
      <c r="GMX246" s="92"/>
      <c r="GMY246" s="92"/>
      <c r="GMZ246" s="92"/>
      <c r="GNA246" s="92"/>
      <c r="GNB246" s="92"/>
      <c r="GNC246" s="92"/>
      <c r="GND246" s="92"/>
      <c r="GNE246" s="92"/>
      <c r="GNF246" s="92"/>
      <c r="GNG246" s="92"/>
      <c r="GNH246" s="92"/>
      <c r="GNI246" s="92"/>
      <c r="GNJ246" s="92"/>
      <c r="GNK246" s="92"/>
      <c r="GNL246" s="92"/>
      <c r="GNM246" s="92"/>
      <c r="GNN246" s="92"/>
      <c r="GNO246" s="92"/>
      <c r="GNP246" s="92"/>
      <c r="GNQ246" s="92"/>
      <c r="GNR246" s="92"/>
      <c r="GNS246" s="92"/>
      <c r="GNT246" s="92"/>
      <c r="GNU246" s="92"/>
      <c r="GNV246" s="92"/>
      <c r="GNW246" s="92"/>
      <c r="GNX246" s="92"/>
      <c r="GNY246" s="92"/>
      <c r="GNZ246" s="92"/>
      <c r="GOA246" s="92"/>
      <c r="GOB246" s="92"/>
      <c r="GOC246" s="92"/>
      <c r="GOD246" s="92"/>
      <c r="GOE246" s="92"/>
      <c r="GOF246" s="92"/>
      <c r="GOG246" s="92"/>
      <c r="GOH246" s="92"/>
      <c r="GOI246" s="92"/>
      <c r="GOJ246" s="92"/>
      <c r="GOK246" s="92"/>
      <c r="GOL246" s="92"/>
      <c r="GOM246" s="92"/>
      <c r="GON246" s="92"/>
      <c r="GOO246" s="92"/>
      <c r="GOP246" s="92"/>
      <c r="GOQ246" s="92"/>
      <c r="GOR246" s="92"/>
      <c r="GOS246" s="92"/>
      <c r="GOT246" s="92"/>
      <c r="GOU246" s="92"/>
      <c r="GOV246" s="92"/>
      <c r="GOW246" s="92"/>
      <c r="GOX246" s="92"/>
      <c r="GOY246" s="92"/>
      <c r="GOZ246" s="92"/>
      <c r="GPA246" s="92"/>
      <c r="GPB246" s="92"/>
      <c r="GPC246" s="92"/>
      <c r="GPD246" s="92"/>
      <c r="GPE246" s="92"/>
      <c r="GPF246" s="92"/>
      <c r="GPG246" s="92"/>
      <c r="GPH246" s="92"/>
      <c r="GPI246" s="92"/>
      <c r="GPJ246" s="92"/>
      <c r="GPK246" s="92"/>
      <c r="GPL246" s="92"/>
      <c r="GPM246" s="92"/>
      <c r="GPN246" s="92"/>
      <c r="GPO246" s="92"/>
      <c r="GPP246" s="92"/>
      <c r="GPQ246" s="92"/>
      <c r="GPR246" s="92"/>
      <c r="GPS246" s="92"/>
      <c r="GPT246" s="92"/>
      <c r="GPU246" s="92"/>
      <c r="GPV246" s="92"/>
      <c r="GPW246" s="92"/>
      <c r="GPX246" s="92"/>
      <c r="GPY246" s="92"/>
      <c r="GPZ246" s="92"/>
      <c r="GQA246" s="92"/>
      <c r="GQB246" s="92"/>
      <c r="GQC246" s="92"/>
      <c r="GQD246" s="92"/>
      <c r="GQE246" s="92"/>
      <c r="GQF246" s="92"/>
      <c r="GQG246" s="92"/>
      <c r="GQH246" s="92"/>
      <c r="GQI246" s="92"/>
      <c r="GQJ246" s="92"/>
      <c r="GQK246" s="92"/>
      <c r="GQL246" s="92"/>
      <c r="GQM246" s="92"/>
      <c r="GQN246" s="92"/>
      <c r="GQO246" s="92"/>
      <c r="GQP246" s="92"/>
      <c r="GQQ246" s="92"/>
      <c r="GQR246" s="92"/>
      <c r="GQS246" s="92"/>
      <c r="GQT246" s="92"/>
      <c r="GQU246" s="92"/>
      <c r="GQV246" s="92"/>
      <c r="GQW246" s="92"/>
      <c r="GQX246" s="92"/>
      <c r="GQY246" s="92"/>
      <c r="GQZ246" s="92"/>
      <c r="GRA246" s="92"/>
      <c r="GRB246" s="92"/>
      <c r="GRC246" s="92"/>
      <c r="GRD246" s="92"/>
      <c r="GRE246" s="92"/>
      <c r="GRF246" s="92"/>
      <c r="GRG246" s="92"/>
      <c r="GRH246" s="92"/>
      <c r="GRI246" s="92"/>
      <c r="GRJ246" s="92"/>
      <c r="GRK246" s="92"/>
      <c r="GRL246" s="92"/>
      <c r="GRM246" s="92"/>
      <c r="GRN246" s="92"/>
      <c r="GRO246" s="92"/>
      <c r="GRP246" s="92"/>
      <c r="GRQ246" s="92"/>
      <c r="GRR246" s="92"/>
      <c r="GRS246" s="92"/>
      <c r="GRT246" s="92"/>
      <c r="GRU246" s="92"/>
      <c r="GRV246" s="92"/>
      <c r="GRW246" s="92"/>
      <c r="GRX246" s="92"/>
      <c r="GRY246" s="92"/>
      <c r="GRZ246" s="92"/>
      <c r="GSA246" s="92"/>
      <c r="GSB246" s="92"/>
      <c r="GSC246" s="92"/>
      <c r="GSD246" s="92"/>
      <c r="GSE246" s="92"/>
      <c r="GSF246" s="92"/>
      <c r="GSG246" s="92"/>
      <c r="GSH246" s="92"/>
      <c r="GSI246" s="92"/>
      <c r="GSJ246" s="92"/>
      <c r="GSK246" s="92"/>
      <c r="GSL246" s="92"/>
      <c r="GSM246" s="92"/>
      <c r="GSN246" s="92"/>
      <c r="GSO246" s="92"/>
      <c r="GSP246" s="92"/>
      <c r="GSQ246" s="92"/>
      <c r="GSR246" s="92"/>
      <c r="GSS246" s="92"/>
      <c r="GST246" s="92"/>
      <c r="GSU246" s="92"/>
      <c r="GSV246" s="92"/>
      <c r="GSW246" s="92"/>
      <c r="GSX246" s="92"/>
      <c r="GSY246" s="92"/>
      <c r="GSZ246" s="92"/>
      <c r="GTA246" s="92"/>
      <c r="GTB246" s="92"/>
      <c r="GTC246" s="92"/>
      <c r="GTD246" s="92"/>
      <c r="GTE246" s="92"/>
      <c r="GTF246" s="92"/>
      <c r="GTG246" s="92"/>
      <c r="GTH246" s="92"/>
      <c r="GTI246" s="92"/>
      <c r="GTJ246" s="92"/>
      <c r="GTK246" s="92"/>
      <c r="GTL246" s="92"/>
      <c r="GTM246" s="92"/>
      <c r="GTN246" s="92"/>
      <c r="GTO246" s="92"/>
      <c r="GTP246" s="92"/>
      <c r="GTQ246" s="92"/>
      <c r="GTR246" s="92"/>
      <c r="GTS246" s="92"/>
      <c r="GTT246" s="92"/>
      <c r="GTU246" s="92"/>
      <c r="GTV246" s="92"/>
      <c r="GTW246" s="92"/>
      <c r="GTX246" s="92"/>
      <c r="GTY246" s="92"/>
      <c r="GTZ246" s="92"/>
      <c r="GUA246" s="92"/>
      <c r="GUB246" s="92"/>
      <c r="GUC246" s="92"/>
      <c r="GUD246" s="92"/>
      <c r="GUE246" s="92"/>
      <c r="GUF246" s="92"/>
      <c r="GUG246" s="92"/>
      <c r="GUH246" s="92"/>
      <c r="GUI246" s="92"/>
      <c r="GUJ246" s="92"/>
      <c r="GUK246" s="92"/>
      <c r="GUL246" s="92"/>
      <c r="GUM246" s="92"/>
      <c r="GUN246" s="92"/>
      <c r="GUO246" s="92"/>
      <c r="GUP246" s="92"/>
      <c r="GUQ246" s="92"/>
      <c r="GUR246" s="92"/>
      <c r="GUS246" s="92"/>
      <c r="GUT246" s="92"/>
      <c r="GUU246" s="92"/>
      <c r="GUV246" s="92"/>
      <c r="GUW246" s="92"/>
      <c r="GUX246" s="92"/>
      <c r="GUY246" s="92"/>
      <c r="GUZ246" s="92"/>
      <c r="GVA246" s="92"/>
      <c r="GVB246" s="92"/>
      <c r="GVC246" s="92"/>
      <c r="GVD246" s="92"/>
      <c r="GVE246" s="92"/>
      <c r="GVF246" s="92"/>
      <c r="GVG246" s="92"/>
      <c r="GVH246" s="92"/>
      <c r="GVI246" s="92"/>
      <c r="GVJ246" s="92"/>
      <c r="GVK246" s="92"/>
      <c r="GVL246" s="92"/>
      <c r="GVM246" s="92"/>
      <c r="GVN246" s="92"/>
      <c r="GVO246" s="92"/>
      <c r="GVP246" s="92"/>
      <c r="GVQ246" s="92"/>
      <c r="GVR246" s="92"/>
      <c r="GVS246" s="92"/>
      <c r="GVT246" s="92"/>
      <c r="GVU246" s="92"/>
      <c r="GVV246" s="92"/>
      <c r="GVW246" s="92"/>
      <c r="GVX246" s="92"/>
      <c r="GVY246" s="92"/>
      <c r="GVZ246" s="92"/>
      <c r="GWA246" s="92"/>
      <c r="GWB246" s="92"/>
      <c r="GWC246" s="92"/>
      <c r="GWD246" s="92"/>
      <c r="GWE246" s="92"/>
      <c r="GWF246" s="92"/>
      <c r="GWG246" s="92"/>
      <c r="GWH246" s="92"/>
      <c r="GWI246" s="92"/>
      <c r="GWJ246" s="92"/>
      <c r="GWK246" s="92"/>
      <c r="GWL246" s="92"/>
      <c r="GWM246" s="92"/>
      <c r="GWN246" s="92"/>
      <c r="GWO246" s="92"/>
      <c r="GWP246" s="92"/>
      <c r="GWQ246" s="92"/>
      <c r="GWR246" s="92"/>
      <c r="GWS246" s="92"/>
      <c r="GWT246" s="92"/>
      <c r="GWU246" s="92"/>
      <c r="GWV246" s="92"/>
      <c r="GWW246" s="92"/>
      <c r="GWX246" s="92"/>
      <c r="GWY246" s="92"/>
      <c r="GWZ246" s="92"/>
      <c r="GXA246" s="92"/>
      <c r="GXB246" s="92"/>
      <c r="GXC246" s="92"/>
      <c r="GXD246" s="92"/>
      <c r="GXE246" s="92"/>
      <c r="GXF246" s="92"/>
      <c r="GXG246" s="92"/>
      <c r="GXH246" s="92"/>
      <c r="GXI246" s="92"/>
      <c r="GXJ246" s="92"/>
      <c r="GXK246" s="92"/>
      <c r="GXL246" s="92"/>
      <c r="GXM246" s="92"/>
      <c r="GXN246" s="92"/>
      <c r="GXO246" s="92"/>
      <c r="GXP246" s="92"/>
      <c r="GXQ246" s="92"/>
      <c r="GXR246" s="92"/>
      <c r="GXS246" s="92"/>
      <c r="GXT246" s="92"/>
      <c r="GXU246" s="92"/>
      <c r="GXV246" s="92"/>
      <c r="GXW246" s="92"/>
      <c r="GXX246" s="92"/>
      <c r="GXY246" s="92"/>
      <c r="GXZ246" s="92"/>
      <c r="GYA246" s="92"/>
      <c r="GYB246" s="92"/>
      <c r="GYC246" s="92"/>
      <c r="GYD246" s="92"/>
      <c r="GYE246" s="92"/>
      <c r="GYF246" s="92"/>
      <c r="GYG246" s="92"/>
      <c r="GYH246" s="92"/>
      <c r="GYI246" s="92"/>
      <c r="GYJ246" s="92"/>
      <c r="GYK246" s="92"/>
      <c r="GYL246" s="92"/>
      <c r="GYM246" s="92"/>
      <c r="GYN246" s="92"/>
      <c r="GYO246" s="92"/>
      <c r="GYP246" s="92"/>
      <c r="GYQ246" s="92"/>
      <c r="GYR246" s="92"/>
      <c r="GYS246" s="92"/>
      <c r="GYT246" s="92"/>
      <c r="GYU246" s="92"/>
      <c r="GYV246" s="92"/>
      <c r="GYW246" s="92"/>
      <c r="GYX246" s="92"/>
      <c r="GYY246" s="92"/>
      <c r="GYZ246" s="92"/>
      <c r="GZA246" s="92"/>
      <c r="GZB246" s="92"/>
      <c r="GZC246" s="92"/>
      <c r="GZD246" s="92"/>
      <c r="GZE246" s="92"/>
      <c r="GZF246" s="92"/>
      <c r="GZG246" s="92"/>
      <c r="GZH246" s="92"/>
      <c r="GZI246" s="92"/>
      <c r="GZJ246" s="92"/>
      <c r="GZK246" s="92"/>
      <c r="GZL246" s="92"/>
      <c r="GZM246" s="92"/>
      <c r="GZN246" s="92"/>
      <c r="GZO246" s="92"/>
      <c r="GZP246" s="92"/>
      <c r="GZQ246" s="92"/>
      <c r="GZR246" s="92"/>
      <c r="GZS246" s="92"/>
      <c r="GZT246" s="92"/>
      <c r="GZU246" s="92"/>
      <c r="GZV246" s="92"/>
      <c r="GZW246" s="92"/>
      <c r="GZX246" s="92"/>
      <c r="GZY246" s="92"/>
      <c r="GZZ246" s="92"/>
      <c r="HAA246" s="92"/>
      <c r="HAB246" s="92"/>
      <c r="HAC246" s="92"/>
      <c r="HAD246" s="92"/>
      <c r="HAE246" s="92"/>
      <c r="HAF246" s="92"/>
      <c r="HAG246" s="92"/>
      <c r="HAH246" s="92"/>
      <c r="HAI246" s="92"/>
      <c r="HAJ246" s="92"/>
      <c r="HAK246" s="92"/>
      <c r="HAL246" s="92"/>
      <c r="HAM246" s="92"/>
      <c r="HAN246" s="92"/>
      <c r="HAO246" s="92"/>
      <c r="HAP246" s="92"/>
      <c r="HAQ246" s="92"/>
      <c r="HAR246" s="92"/>
      <c r="HAS246" s="92"/>
      <c r="HAT246" s="92"/>
      <c r="HAU246" s="92"/>
      <c r="HAV246" s="92"/>
      <c r="HAW246" s="92"/>
      <c r="HAX246" s="92"/>
      <c r="HAY246" s="92"/>
      <c r="HAZ246" s="92"/>
      <c r="HBA246" s="92"/>
      <c r="HBB246" s="92"/>
      <c r="HBC246" s="92"/>
      <c r="HBD246" s="92"/>
      <c r="HBE246" s="92"/>
      <c r="HBF246" s="92"/>
      <c r="HBG246" s="92"/>
      <c r="HBH246" s="92"/>
      <c r="HBI246" s="92"/>
      <c r="HBJ246" s="92"/>
      <c r="HBK246" s="92"/>
      <c r="HBL246" s="92"/>
      <c r="HBM246" s="92"/>
      <c r="HBN246" s="92"/>
      <c r="HBO246" s="92"/>
      <c r="HBP246" s="92"/>
      <c r="HBQ246" s="92"/>
      <c r="HBR246" s="92"/>
      <c r="HBS246" s="92"/>
      <c r="HBT246" s="92"/>
      <c r="HBU246" s="92"/>
      <c r="HBV246" s="92"/>
      <c r="HBW246" s="92"/>
      <c r="HBX246" s="92"/>
      <c r="HBY246" s="92"/>
      <c r="HBZ246" s="92"/>
      <c r="HCA246" s="92"/>
      <c r="HCB246" s="92"/>
      <c r="HCC246" s="92"/>
      <c r="HCD246" s="92"/>
      <c r="HCE246" s="92"/>
      <c r="HCF246" s="92"/>
      <c r="HCG246" s="92"/>
      <c r="HCH246" s="92"/>
      <c r="HCI246" s="92"/>
      <c r="HCJ246" s="92"/>
      <c r="HCK246" s="92"/>
      <c r="HCL246" s="92"/>
      <c r="HCM246" s="92"/>
      <c r="HCN246" s="92"/>
      <c r="HCO246" s="92"/>
      <c r="HCP246" s="92"/>
      <c r="HCQ246" s="92"/>
      <c r="HCR246" s="92"/>
      <c r="HCS246" s="92"/>
      <c r="HCT246" s="92"/>
      <c r="HCU246" s="92"/>
      <c r="HCV246" s="92"/>
      <c r="HCW246" s="92"/>
      <c r="HCX246" s="92"/>
      <c r="HCY246" s="92"/>
      <c r="HCZ246" s="92"/>
      <c r="HDA246" s="92"/>
      <c r="HDB246" s="92"/>
      <c r="HDC246" s="92"/>
      <c r="HDD246" s="92"/>
      <c r="HDE246" s="92"/>
      <c r="HDF246" s="92"/>
      <c r="HDG246" s="92"/>
      <c r="HDH246" s="92"/>
      <c r="HDI246" s="92"/>
      <c r="HDJ246" s="92"/>
      <c r="HDK246" s="92"/>
      <c r="HDL246" s="92"/>
      <c r="HDM246" s="92"/>
      <c r="HDN246" s="92"/>
      <c r="HDO246" s="92"/>
      <c r="HDP246" s="92"/>
      <c r="HDQ246" s="92"/>
      <c r="HDR246" s="92"/>
      <c r="HDS246" s="92"/>
      <c r="HDT246" s="92"/>
      <c r="HDU246" s="92"/>
      <c r="HDV246" s="92"/>
      <c r="HDW246" s="92"/>
      <c r="HDX246" s="92"/>
      <c r="HDY246" s="92"/>
      <c r="HDZ246" s="92"/>
      <c r="HEA246" s="92"/>
      <c r="HEB246" s="92"/>
      <c r="HEC246" s="92"/>
      <c r="HED246" s="92"/>
      <c r="HEE246" s="92"/>
      <c r="HEF246" s="92"/>
      <c r="HEG246" s="92"/>
      <c r="HEH246" s="92"/>
      <c r="HEI246" s="92"/>
      <c r="HEJ246" s="92"/>
      <c r="HEK246" s="92"/>
      <c r="HEL246" s="92"/>
      <c r="HEM246" s="92"/>
      <c r="HEN246" s="92"/>
      <c r="HEO246" s="92"/>
      <c r="HEP246" s="92"/>
      <c r="HEQ246" s="92"/>
      <c r="HER246" s="92"/>
      <c r="HES246" s="92"/>
      <c r="HET246" s="92"/>
      <c r="HEU246" s="92"/>
      <c r="HEV246" s="92"/>
      <c r="HEW246" s="92"/>
      <c r="HEX246" s="92"/>
      <c r="HEY246" s="92"/>
      <c r="HEZ246" s="92"/>
      <c r="HFA246" s="92"/>
      <c r="HFB246" s="92"/>
      <c r="HFC246" s="92"/>
      <c r="HFD246" s="92"/>
      <c r="HFE246" s="92"/>
      <c r="HFF246" s="92"/>
      <c r="HFG246" s="92"/>
      <c r="HFH246" s="92"/>
      <c r="HFI246" s="92"/>
      <c r="HFJ246" s="92"/>
      <c r="HFK246" s="92"/>
      <c r="HFL246" s="92"/>
      <c r="HFM246" s="92"/>
      <c r="HFN246" s="92"/>
      <c r="HFO246" s="92"/>
      <c r="HFP246" s="92"/>
      <c r="HFQ246" s="92"/>
      <c r="HFR246" s="92"/>
      <c r="HFS246" s="92"/>
      <c r="HFT246" s="92"/>
      <c r="HFU246" s="92"/>
      <c r="HFV246" s="92"/>
      <c r="HFW246" s="92"/>
      <c r="HFX246" s="92"/>
      <c r="HFY246" s="92"/>
      <c r="HFZ246" s="92"/>
      <c r="HGA246" s="92"/>
      <c r="HGB246" s="92"/>
      <c r="HGC246" s="92"/>
      <c r="HGD246" s="92"/>
      <c r="HGE246" s="92"/>
      <c r="HGF246" s="92"/>
      <c r="HGG246" s="92"/>
      <c r="HGH246" s="92"/>
      <c r="HGI246" s="92"/>
      <c r="HGJ246" s="92"/>
      <c r="HGK246" s="92"/>
      <c r="HGL246" s="92"/>
      <c r="HGM246" s="92"/>
      <c r="HGN246" s="92"/>
      <c r="HGO246" s="92"/>
      <c r="HGP246" s="92"/>
      <c r="HGQ246" s="92"/>
      <c r="HGR246" s="92"/>
      <c r="HGS246" s="92"/>
      <c r="HGT246" s="92"/>
      <c r="HGU246" s="92"/>
      <c r="HGV246" s="92"/>
      <c r="HGW246" s="92"/>
      <c r="HGX246" s="92"/>
      <c r="HGY246" s="92"/>
      <c r="HGZ246" s="92"/>
      <c r="HHA246" s="92"/>
      <c r="HHB246" s="92"/>
      <c r="HHC246" s="92"/>
      <c r="HHD246" s="92"/>
      <c r="HHE246" s="92"/>
      <c r="HHF246" s="92"/>
      <c r="HHG246" s="92"/>
      <c r="HHH246" s="92"/>
      <c r="HHI246" s="92"/>
      <c r="HHJ246" s="92"/>
      <c r="HHK246" s="92"/>
      <c r="HHL246" s="92"/>
      <c r="HHM246" s="92"/>
      <c r="HHN246" s="92"/>
      <c r="HHO246" s="92"/>
      <c r="HHP246" s="92"/>
      <c r="HHQ246" s="92"/>
      <c r="HHR246" s="92"/>
      <c r="HHS246" s="92"/>
      <c r="HHT246" s="92"/>
      <c r="HHU246" s="92"/>
      <c r="HHV246" s="92"/>
      <c r="HHW246" s="92"/>
      <c r="HHX246" s="92"/>
      <c r="HHY246" s="92"/>
      <c r="HHZ246" s="92"/>
      <c r="HIA246" s="92"/>
      <c r="HIB246" s="92"/>
      <c r="HIC246" s="92"/>
      <c r="HID246" s="92"/>
      <c r="HIE246" s="92"/>
      <c r="HIF246" s="92"/>
      <c r="HIG246" s="92"/>
      <c r="HIH246" s="92"/>
      <c r="HII246" s="92"/>
      <c r="HIJ246" s="92"/>
      <c r="HIK246" s="92"/>
      <c r="HIL246" s="92"/>
      <c r="HIM246" s="92"/>
      <c r="HIN246" s="92"/>
      <c r="HIO246" s="92"/>
      <c r="HIP246" s="92"/>
      <c r="HIQ246" s="92"/>
      <c r="HIR246" s="92"/>
      <c r="HIS246" s="92"/>
      <c r="HIT246" s="92"/>
      <c r="HIU246" s="92"/>
      <c r="HIV246" s="92"/>
      <c r="HIW246" s="92"/>
      <c r="HIX246" s="92"/>
      <c r="HIY246" s="92"/>
      <c r="HIZ246" s="92"/>
      <c r="HJA246" s="92"/>
      <c r="HJB246" s="92"/>
      <c r="HJC246" s="92"/>
      <c r="HJD246" s="92"/>
      <c r="HJE246" s="92"/>
      <c r="HJF246" s="92"/>
      <c r="HJG246" s="92"/>
      <c r="HJH246" s="92"/>
      <c r="HJI246" s="92"/>
      <c r="HJJ246" s="92"/>
      <c r="HJK246" s="92"/>
      <c r="HJL246" s="92"/>
      <c r="HJM246" s="92"/>
      <c r="HJN246" s="92"/>
      <c r="HJO246" s="92"/>
      <c r="HJP246" s="92"/>
      <c r="HJQ246" s="92"/>
      <c r="HJR246" s="92"/>
      <c r="HJS246" s="92"/>
      <c r="HJT246" s="92"/>
      <c r="HJU246" s="92"/>
      <c r="HJV246" s="92"/>
      <c r="HJW246" s="92"/>
      <c r="HJX246" s="92"/>
      <c r="HJY246" s="92"/>
      <c r="HJZ246" s="92"/>
      <c r="HKA246" s="92"/>
      <c r="HKB246" s="92"/>
      <c r="HKC246" s="92"/>
      <c r="HKD246" s="92"/>
      <c r="HKE246" s="92"/>
      <c r="HKF246" s="92"/>
      <c r="HKG246" s="92"/>
      <c r="HKH246" s="92"/>
      <c r="HKI246" s="92"/>
      <c r="HKJ246" s="92"/>
      <c r="HKK246" s="92"/>
      <c r="HKL246" s="92"/>
      <c r="HKM246" s="92"/>
      <c r="HKN246" s="92"/>
      <c r="HKO246" s="92"/>
      <c r="HKP246" s="92"/>
      <c r="HKQ246" s="92"/>
      <c r="HKR246" s="92"/>
      <c r="HKS246" s="92"/>
      <c r="HKT246" s="92"/>
      <c r="HKU246" s="92"/>
      <c r="HKV246" s="92"/>
      <c r="HKW246" s="92"/>
      <c r="HKX246" s="92"/>
      <c r="HKY246" s="92"/>
      <c r="HKZ246" s="92"/>
      <c r="HLA246" s="92"/>
      <c r="HLB246" s="92"/>
      <c r="HLC246" s="92"/>
      <c r="HLD246" s="92"/>
      <c r="HLE246" s="92"/>
      <c r="HLF246" s="92"/>
      <c r="HLG246" s="92"/>
      <c r="HLH246" s="92"/>
      <c r="HLI246" s="92"/>
      <c r="HLJ246" s="92"/>
      <c r="HLK246" s="92"/>
      <c r="HLL246" s="92"/>
      <c r="HLM246" s="92"/>
      <c r="HLN246" s="92"/>
      <c r="HLO246" s="92"/>
      <c r="HLP246" s="92"/>
      <c r="HLQ246" s="92"/>
      <c r="HLR246" s="92"/>
      <c r="HLS246" s="92"/>
      <c r="HLT246" s="92"/>
      <c r="HLU246" s="92"/>
      <c r="HLV246" s="92"/>
      <c r="HLW246" s="92"/>
      <c r="HLX246" s="92"/>
      <c r="HLY246" s="92"/>
      <c r="HLZ246" s="92"/>
      <c r="HMA246" s="92"/>
      <c r="HMB246" s="92"/>
      <c r="HMC246" s="92"/>
      <c r="HMD246" s="92"/>
      <c r="HME246" s="92"/>
      <c r="HMF246" s="92"/>
      <c r="HMG246" s="92"/>
      <c r="HMH246" s="92"/>
      <c r="HMI246" s="92"/>
      <c r="HMJ246" s="92"/>
      <c r="HMK246" s="92"/>
      <c r="HML246" s="92"/>
      <c r="HMM246" s="92"/>
      <c r="HMN246" s="92"/>
      <c r="HMO246" s="92"/>
      <c r="HMP246" s="92"/>
      <c r="HMQ246" s="92"/>
      <c r="HMR246" s="92"/>
      <c r="HMS246" s="92"/>
      <c r="HMT246" s="92"/>
      <c r="HMU246" s="92"/>
      <c r="HMV246" s="92"/>
      <c r="HMW246" s="92"/>
      <c r="HMX246" s="92"/>
      <c r="HMY246" s="92"/>
      <c r="HMZ246" s="92"/>
      <c r="HNA246" s="92"/>
      <c r="HNB246" s="92"/>
      <c r="HNC246" s="92"/>
      <c r="HND246" s="92"/>
      <c r="HNE246" s="92"/>
      <c r="HNF246" s="92"/>
      <c r="HNG246" s="92"/>
      <c r="HNH246" s="92"/>
      <c r="HNI246" s="92"/>
      <c r="HNJ246" s="92"/>
      <c r="HNK246" s="92"/>
      <c r="HNL246" s="92"/>
      <c r="HNM246" s="92"/>
      <c r="HNN246" s="92"/>
      <c r="HNO246" s="92"/>
      <c r="HNP246" s="92"/>
      <c r="HNQ246" s="92"/>
      <c r="HNR246" s="92"/>
      <c r="HNS246" s="92"/>
      <c r="HNT246" s="92"/>
      <c r="HNU246" s="92"/>
      <c r="HNV246" s="92"/>
      <c r="HNW246" s="92"/>
      <c r="HNX246" s="92"/>
      <c r="HNY246" s="92"/>
      <c r="HNZ246" s="92"/>
      <c r="HOA246" s="92"/>
      <c r="HOB246" s="92"/>
      <c r="HOC246" s="92"/>
      <c r="HOD246" s="92"/>
      <c r="HOE246" s="92"/>
      <c r="HOF246" s="92"/>
      <c r="HOG246" s="92"/>
      <c r="HOH246" s="92"/>
      <c r="HOI246" s="92"/>
      <c r="HOJ246" s="92"/>
      <c r="HOK246" s="92"/>
      <c r="HOL246" s="92"/>
      <c r="HOM246" s="92"/>
      <c r="HON246" s="92"/>
      <c r="HOO246" s="92"/>
      <c r="HOP246" s="92"/>
      <c r="HOQ246" s="92"/>
      <c r="HOR246" s="92"/>
      <c r="HOS246" s="92"/>
      <c r="HOT246" s="92"/>
      <c r="HOU246" s="92"/>
      <c r="HOV246" s="92"/>
      <c r="HOW246" s="92"/>
      <c r="HOX246" s="92"/>
      <c r="HOY246" s="92"/>
      <c r="HOZ246" s="92"/>
      <c r="HPA246" s="92"/>
      <c r="HPB246" s="92"/>
      <c r="HPC246" s="92"/>
      <c r="HPD246" s="92"/>
      <c r="HPE246" s="92"/>
      <c r="HPF246" s="92"/>
      <c r="HPG246" s="92"/>
      <c r="HPH246" s="92"/>
      <c r="HPI246" s="92"/>
      <c r="HPJ246" s="92"/>
      <c r="HPK246" s="92"/>
      <c r="HPL246" s="92"/>
      <c r="HPM246" s="92"/>
      <c r="HPN246" s="92"/>
      <c r="HPO246" s="92"/>
      <c r="HPP246" s="92"/>
      <c r="HPQ246" s="92"/>
      <c r="HPR246" s="92"/>
      <c r="HPS246" s="92"/>
      <c r="HPT246" s="92"/>
      <c r="HPU246" s="92"/>
      <c r="HPV246" s="92"/>
      <c r="HPW246" s="92"/>
      <c r="HPX246" s="92"/>
      <c r="HPY246" s="92"/>
      <c r="HPZ246" s="92"/>
      <c r="HQA246" s="92"/>
      <c r="HQB246" s="92"/>
      <c r="HQC246" s="92"/>
      <c r="HQD246" s="92"/>
      <c r="HQE246" s="92"/>
      <c r="HQF246" s="92"/>
      <c r="HQG246" s="92"/>
      <c r="HQH246" s="92"/>
      <c r="HQI246" s="92"/>
      <c r="HQJ246" s="92"/>
      <c r="HQK246" s="92"/>
      <c r="HQL246" s="92"/>
      <c r="HQM246" s="92"/>
      <c r="HQN246" s="92"/>
      <c r="HQO246" s="92"/>
      <c r="HQP246" s="92"/>
      <c r="HQQ246" s="92"/>
      <c r="HQR246" s="92"/>
      <c r="HQS246" s="92"/>
      <c r="HQT246" s="92"/>
      <c r="HQU246" s="92"/>
      <c r="HQV246" s="92"/>
      <c r="HQW246" s="92"/>
      <c r="HQX246" s="92"/>
      <c r="HQY246" s="92"/>
      <c r="HQZ246" s="92"/>
      <c r="HRA246" s="92"/>
      <c r="HRB246" s="92"/>
      <c r="HRC246" s="92"/>
      <c r="HRD246" s="92"/>
      <c r="HRE246" s="92"/>
      <c r="HRF246" s="92"/>
      <c r="HRG246" s="92"/>
      <c r="HRH246" s="92"/>
      <c r="HRI246" s="92"/>
      <c r="HRJ246" s="92"/>
      <c r="HRK246" s="92"/>
      <c r="HRL246" s="92"/>
      <c r="HRM246" s="92"/>
      <c r="HRN246" s="92"/>
      <c r="HRO246" s="92"/>
      <c r="HRP246" s="92"/>
      <c r="HRQ246" s="92"/>
      <c r="HRR246" s="92"/>
      <c r="HRS246" s="92"/>
      <c r="HRT246" s="92"/>
      <c r="HRU246" s="92"/>
      <c r="HRV246" s="92"/>
      <c r="HRW246" s="92"/>
      <c r="HRX246" s="92"/>
      <c r="HRY246" s="92"/>
      <c r="HRZ246" s="92"/>
      <c r="HSA246" s="92"/>
      <c r="HSB246" s="92"/>
      <c r="HSC246" s="92"/>
      <c r="HSD246" s="92"/>
      <c r="HSE246" s="92"/>
      <c r="HSF246" s="92"/>
      <c r="HSG246" s="92"/>
      <c r="HSH246" s="92"/>
      <c r="HSI246" s="92"/>
      <c r="HSJ246" s="92"/>
      <c r="HSK246" s="92"/>
      <c r="HSL246" s="92"/>
      <c r="HSM246" s="92"/>
      <c r="HSN246" s="92"/>
      <c r="HSO246" s="92"/>
      <c r="HSP246" s="92"/>
      <c r="HSQ246" s="92"/>
      <c r="HSR246" s="92"/>
      <c r="HSS246" s="92"/>
      <c r="HST246" s="92"/>
      <c r="HSU246" s="92"/>
      <c r="HSV246" s="92"/>
      <c r="HSW246" s="92"/>
      <c r="HSX246" s="92"/>
      <c r="HSY246" s="92"/>
      <c r="HSZ246" s="92"/>
      <c r="HTA246" s="92"/>
      <c r="HTB246" s="92"/>
      <c r="HTC246" s="92"/>
      <c r="HTD246" s="92"/>
      <c r="HTE246" s="92"/>
      <c r="HTF246" s="92"/>
      <c r="HTG246" s="92"/>
      <c r="HTH246" s="92"/>
      <c r="HTI246" s="92"/>
      <c r="HTJ246" s="92"/>
      <c r="HTK246" s="92"/>
      <c r="HTL246" s="92"/>
      <c r="HTM246" s="92"/>
      <c r="HTN246" s="92"/>
      <c r="HTO246" s="92"/>
      <c r="HTP246" s="92"/>
      <c r="HTQ246" s="92"/>
      <c r="HTR246" s="92"/>
      <c r="HTS246" s="92"/>
      <c r="HTT246" s="92"/>
      <c r="HTU246" s="92"/>
      <c r="HTV246" s="92"/>
      <c r="HTW246" s="92"/>
      <c r="HTX246" s="92"/>
      <c r="HTY246" s="92"/>
      <c r="HTZ246" s="92"/>
      <c r="HUA246" s="92"/>
      <c r="HUB246" s="92"/>
      <c r="HUC246" s="92"/>
      <c r="HUD246" s="92"/>
      <c r="HUE246" s="92"/>
      <c r="HUF246" s="92"/>
      <c r="HUG246" s="92"/>
      <c r="HUH246" s="92"/>
      <c r="HUI246" s="92"/>
      <c r="HUJ246" s="92"/>
      <c r="HUK246" s="92"/>
      <c r="HUL246" s="92"/>
      <c r="HUM246" s="92"/>
      <c r="HUN246" s="92"/>
      <c r="HUO246" s="92"/>
      <c r="HUP246" s="92"/>
      <c r="HUQ246" s="92"/>
      <c r="HUR246" s="92"/>
      <c r="HUS246" s="92"/>
      <c r="HUT246" s="92"/>
      <c r="HUU246" s="92"/>
      <c r="HUV246" s="92"/>
      <c r="HUW246" s="92"/>
      <c r="HUX246" s="92"/>
      <c r="HUY246" s="92"/>
      <c r="HUZ246" s="92"/>
      <c r="HVA246" s="92"/>
      <c r="HVB246" s="92"/>
      <c r="HVC246" s="92"/>
      <c r="HVD246" s="92"/>
      <c r="HVE246" s="92"/>
      <c r="HVF246" s="92"/>
      <c r="HVG246" s="92"/>
      <c r="HVH246" s="92"/>
      <c r="HVI246" s="92"/>
      <c r="HVJ246" s="92"/>
      <c r="HVK246" s="92"/>
      <c r="HVL246" s="92"/>
      <c r="HVM246" s="92"/>
      <c r="HVN246" s="92"/>
      <c r="HVO246" s="92"/>
      <c r="HVP246" s="92"/>
      <c r="HVQ246" s="92"/>
      <c r="HVR246" s="92"/>
      <c r="HVS246" s="92"/>
      <c r="HVT246" s="92"/>
      <c r="HVU246" s="92"/>
      <c r="HVV246" s="92"/>
      <c r="HVW246" s="92"/>
      <c r="HVX246" s="92"/>
      <c r="HVY246" s="92"/>
      <c r="HVZ246" s="92"/>
      <c r="HWA246" s="92"/>
      <c r="HWB246" s="92"/>
      <c r="HWC246" s="92"/>
      <c r="HWD246" s="92"/>
      <c r="HWE246" s="92"/>
      <c r="HWF246" s="92"/>
      <c r="HWG246" s="92"/>
      <c r="HWH246" s="92"/>
      <c r="HWI246" s="92"/>
      <c r="HWJ246" s="92"/>
      <c r="HWK246" s="92"/>
      <c r="HWL246" s="92"/>
      <c r="HWM246" s="92"/>
      <c r="HWN246" s="92"/>
      <c r="HWO246" s="92"/>
      <c r="HWP246" s="92"/>
      <c r="HWQ246" s="92"/>
      <c r="HWR246" s="92"/>
      <c r="HWS246" s="92"/>
      <c r="HWT246" s="92"/>
      <c r="HWU246" s="92"/>
      <c r="HWV246" s="92"/>
      <c r="HWW246" s="92"/>
      <c r="HWX246" s="92"/>
      <c r="HWY246" s="92"/>
      <c r="HWZ246" s="92"/>
      <c r="HXA246" s="92"/>
      <c r="HXB246" s="92"/>
      <c r="HXC246" s="92"/>
      <c r="HXD246" s="92"/>
      <c r="HXE246" s="92"/>
      <c r="HXF246" s="92"/>
      <c r="HXG246" s="92"/>
      <c r="HXH246" s="92"/>
      <c r="HXI246" s="92"/>
      <c r="HXJ246" s="92"/>
      <c r="HXK246" s="92"/>
      <c r="HXL246" s="92"/>
      <c r="HXM246" s="92"/>
      <c r="HXN246" s="92"/>
      <c r="HXO246" s="92"/>
      <c r="HXP246" s="92"/>
      <c r="HXQ246" s="92"/>
      <c r="HXR246" s="92"/>
      <c r="HXS246" s="92"/>
      <c r="HXT246" s="92"/>
      <c r="HXU246" s="92"/>
      <c r="HXV246" s="92"/>
      <c r="HXW246" s="92"/>
      <c r="HXX246" s="92"/>
      <c r="HXY246" s="92"/>
      <c r="HXZ246" s="92"/>
      <c r="HYA246" s="92"/>
      <c r="HYB246" s="92"/>
      <c r="HYC246" s="92"/>
      <c r="HYD246" s="92"/>
      <c r="HYE246" s="92"/>
      <c r="HYF246" s="92"/>
      <c r="HYG246" s="92"/>
      <c r="HYH246" s="92"/>
      <c r="HYI246" s="92"/>
      <c r="HYJ246" s="92"/>
      <c r="HYK246" s="92"/>
      <c r="HYL246" s="92"/>
      <c r="HYM246" s="92"/>
      <c r="HYN246" s="92"/>
      <c r="HYO246" s="92"/>
      <c r="HYP246" s="92"/>
      <c r="HYQ246" s="92"/>
      <c r="HYR246" s="92"/>
      <c r="HYS246" s="92"/>
      <c r="HYT246" s="92"/>
      <c r="HYU246" s="92"/>
      <c r="HYV246" s="92"/>
      <c r="HYW246" s="92"/>
      <c r="HYX246" s="92"/>
      <c r="HYY246" s="92"/>
      <c r="HYZ246" s="92"/>
      <c r="HZA246" s="92"/>
      <c r="HZB246" s="92"/>
      <c r="HZC246" s="92"/>
      <c r="HZD246" s="92"/>
      <c r="HZE246" s="92"/>
      <c r="HZF246" s="92"/>
      <c r="HZG246" s="92"/>
      <c r="HZH246" s="92"/>
      <c r="HZI246" s="92"/>
      <c r="HZJ246" s="92"/>
      <c r="HZK246" s="92"/>
      <c r="HZL246" s="92"/>
      <c r="HZM246" s="92"/>
      <c r="HZN246" s="92"/>
      <c r="HZO246" s="92"/>
      <c r="HZP246" s="92"/>
      <c r="HZQ246" s="92"/>
      <c r="HZR246" s="92"/>
      <c r="HZS246" s="92"/>
      <c r="HZT246" s="92"/>
      <c r="HZU246" s="92"/>
      <c r="HZV246" s="92"/>
      <c r="HZW246" s="92"/>
      <c r="HZX246" s="92"/>
      <c r="HZY246" s="92"/>
      <c r="HZZ246" s="92"/>
      <c r="IAA246" s="92"/>
      <c r="IAB246" s="92"/>
      <c r="IAC246" s="92"/>
      <c r="IAD246" s="92"/>
      <c r="IAE246" s="92"/>
      <c r="IAF246" s="92"/>
      <c r="IAG246" s="92"/>
      <c r="IAH246" s="92"/>
      <c r="IAI246" s="92"/>
      <c r="IAJ246" s="92"/>
      <c r="IAK246" s="92"/>
      <c r="IAL246" s="92"/>
      <c r="IAM246" s="92"/>
      <c r="IAN246" s="92"/>
      <c r="IAO246" s="92"/>
      <c r="IAP246" s="92"/>
      <c r="IAQ246" s="92"/>
      <c r="IAR246" s="92"/>
      <c r="IAS246" s="92"/>
      <c r="IAT246" s="92"/>
      <c r="IAU246" s="92"/>
      <c r="IAV246" s="92"/>
      <c r="IAW246" s="92"/>
      <c r="IAX246" s="92"/>
      <c r="IAY246" s="92"/>
      <c r="IAZ246" s="92"/>
      <c r="IBA246" s="92"/>
      <c r="IBB246" s="92"/>
      <c r="IBC246" s="92"/>
      <c r="IBD246" s="92"/>
      <c r="IBE246" s="92"/>
      <c r="IBF246" s="92"/>
      <c r="IBG246" s="92"/>
      <c r="IBH246" s="92"/>
      <c r="IBI246" s="92"/>
      <c r="IBJ246" s="92"/>
      <c r="IBK246" s="92"/>
      <c r="IBL246" s="92"/>
      <c r="IBM246" s="92"/>
      <c r="IBN246" s="92"/>
      <c r="IBO246" s="92"/>
      <c r="IBP246" s="92"/>
      <c r="IBQ246" s="92"/>
      <c r="IBR246" s="92"/>
      <c r="IBS246" s="92"/>
      <c r="IBT246" s="92"/>
      <c r="IBU246" s="92"/>
      <c r="IBV246" s="92"/>
      <c r="IBW246" s="92"/>
      <c r="IBX246" s="92"/>
      <c r="IBY246" s="92"/>
      <c r="IBZ246" s="92"/>
      <c r="ICA246" s="92"/>
      <c r="ICB246" s="92"/>
      <c r="ICC246" s="92"/>
      <c r="ICD246" s="92"/>
      <c r="ICE246" s="92"/>
      <c r="ICF246" s="92"/>
      <c r="ICG246" s="92"/>
      <c r="ICH246" s="92"/>
      <c r="ICI246" s="92"/>
      <c r="ICJ246" s="92"/>
      <c r="ICK246" s="92"/>
      <c r="ICL246" s="92"/>
      <c r="ICM246" s="92"/>
      <c r="ICN246" s="92"/>
      <c r="ICO246" s="92"/>
      <c r="ICP246" s="92"/>
      <c r="ICQ246" s="92"/>
      <c r="ICR246" s="92"/>
      <c r="ICS246" s="92"/>
      <c r="ICT246" s="92"/>
      <c r="ICU246" s="92"/>
      <c r="ICV246" s="92"/>
      <c r="ICW246" s="92"/>
      <c r="ICX246" s="92"/>
      <c r="ICY246" s="92"/>
      <c r="ICZ246" s="92"/>
      <c r="IDA246" s="92"/>
      <c r="IDB246" s="92"/>
      <c r="IDC246" s="92"/>
      <c r="IDD246" s="92"/>
      <c r="IDE246" s="92"/>
      <c r="IDF246" s="92"/>
      <c r="IDG246" s="92"/>
      <c r="IDH246" s="92"/>
      <c r="IDI246" s="92"/>
      <c r="IDJ246" s="92"/>
      <c r="IDK246" s="92"/>
      <c r="IDL246" s="92"/>
      <c r="IDM246" s="92"/>
      <c r="IDN246" s="92"/>
      <c r="IDO246" s="92"/>
      <c r="IDP246" s="92"/>
      <c r="IDQ246" s="92"/>
      <c r="IDR246" s="92"/>
      <c r="IDS246" s="92"/>
      <c r="IDT246" s="92"/>
      <c r="IDU246" s="92"/>
      <c r="IDV246" s="92"/>
      <c r="IDW246" s="92"/>
      <c r="IDX246" s="92"/>
      <c r="IDY246" s="92"/>
      <c r="IDZ246" s="92"/>
      <c r="IEA246" s="92"/>
      <c r="IEB246" s="92"/>
      <c r="IEC246" s="92"/>
      <c r="IED246" s="92"/>
      <c r="IEE246" s="92"/>
      <c r="IEF246" s="92"/>
      <c r="IEG246" s="92"/>
      <c r="IEH246" s="92"/>
      <c r="IEI246" s="92"/>
      <c r="IEJ246" s="92"/>
      <c r="IEK246" s="92"/>
      <c r="IEL246" s="92"/>
      <c r="IEM246" s="92"/>
      <c r="IEN246" s="92"/>
      <c r="IEO246" s="92"/>
      <c r="IEP246" s="92"/>
      <c r="IEQ246" s="92"/>
      <c r="IER246" s="92"/>
      <c r="IES246" s="92"/>
      <c r="IET246" s="92"/>
      <c r="IEU246" s="92"/>
      <c r="IEV246" s="92"/>
      <c r="IEW246" s="92"/>
      <c r="IEX246" s="92"/>
      <c r="IEY246" s="92"/>
      <c r="IEZ246" s="92"/>
      <c r="IFA246" s="92"/>
      <c r="IFB246" s="92"/>
      <c r="IFC246" s="92"/>
      <c r="IFD246" s="92"/>
      <c r="IFE246" s="92"/>
      <c r="IFF246" s="92"/>
      <c r="IFG246" s="92"/>
      <c r="IFH246" s="92"/>
      <c r="IFI246" s="92"/>
      <c r="IFJ246" s="92"/>
      <c r="IFK246" s="92"/>
      <c r="IFL246" s="92"/>
      <c r="IFM246" s="92"/>
      <c r="IFN246" s="92"/>
      <c r="IFO246" s="92"/>
      <c r="IFP246" s="92"/>
      <c r="IFQ246" s="92"/>
      <c r="IFR246" s="92"/>
      <c r="IFS246" s="92"/>
      <c r="IFT246" s="92"/>
      <c r="IFU246" s="92"/>
      <c r="IFV246" s="92"/>
      <c r="IFW246" s="92"/>
      <c r="IFX246" s="92"/>
      <c r="IFY246" s="92"/>
      <c r="IFZ246" s="92"/>
      <c r="IGA246" s="92"/>
      <c r="IGB246" s="92"/>
      <c r="IGC246" s="92"/>
      <c r="IGD246" s="92"/>
      <c r="IGE246" s="92"/>
      <c r="IGF246" s="92"/>
      <c r="IGG246" s="92"/>
      <c r="IGH246" s="92"/>
      <c r="IGI246" s="92"/>
      <c r="IGJ246" s="92"/>
      <c r="IGK246" s="92"/>
      <c r="IGL246" s="92"/>
      <c r="IGM246" s="92"/>
      <c r="IGN246" s="92"/>
      <c r="IGO246" s="92"/>
      <c r="IGP246" s="92"/>
      <c r="IGQ246" s="92"/>
      <c r="IGR246" s="92"/>
      <c r="IGS246" s="92"/>
      <c r="IGT246" s="92"/>
      <c r="IGU246" s="92"/>
      <c r="IGV246" s="92"/>
      <c r="IGW246" s="92"/>
      <c r="IGX246" s="92"/>
      <c r="IGY246" s="92"/>
      <c r="IGZ246" s="92"/>
      <c r="IHA246" s="92"/>
      <c r="IHB246" s="92"/>
      <c r="IHC246" s="92"/>
      <c r="IHD246" s="92"/>
      <c r="IHE246" s="92"/>
      <c r="IHF246" s="92"/>
      <c r="IHG246" s="92"/>
      <c r="IHH246" s="92"/>
      <c r="IHI246" s="92"/>
      <c r="IHJ246" s="92"/>
      <c r="IHK246" s="92"/>
      <c r="IHL246" s="92"/>
      <c r="IHM246" s="92"/>
      <c r="IHN246" s="92"/>
      <c r="IHO246" s="92"/>
      <c r="IHP246" s="92"/>
      <c r="IHQ246" s="92"/>
      <c r="IHR246" s="92"/>
      <c r="IHS246" s="92"/>
      <c r="IHT246" s="92"/>
      <c r="IHU246" s="92"/>
      <c r="IHV246" s="92"/>
      <c r="IHW246" s="92"/>
      <c r="IHX246" s="92"/>
      <c r="IHY246" s="92"/>
      <c r="IHZ246" s="92"/>
      <c r="IIA246" s="92"/>
      <c r="IIB246" s="92"/>
      <c r="IIC246" s="92"/>
      <c r="IID246" s="92"/>
      <c r="IIE246" s="92"/>
      <c r="IIF246" s="92"/>
      <c r="IIG246" s="92"/>
      <c r="IIH246" s="92"/>
      <c r="III246" s="92"/>
      <c r="IIJ246" s="92"/>
      <c r="IIK246" s="92"/>
      <c r="IIL246" s="92"/>
      <c r="IIM246" s="92"/>
      <c r="IIN246" s="92"/>
      <c r="IIO246" s="92"/>
      <c r="IIP246" s="92"/>
      <c r="IIQ246" s="92"/>
      <c r="IIR246" s="92"/>
      <c r="IIS246" s="92"/>
      <c r="IIT246" s="92"/>
      <c r="IIU246" s="92"/>
      <c r="IIV246" s="92"/>
      <c r="IIW246" s="92"/>
      <c r="IIX246" s="92"/>
      <c r="IIY246" s="92"/>
      <c r="IIZ246" s="92"/>
      <c r="IJA246" s="92"/>
      <c r="IJB246" s="92"/>
      <c r="IJC246" s="92"/>
      <c r="IJD246" s="92"/>
      <c r="IJE246" s="92"/>
      <c r="IJF246" s="92"/>
      <c r="IJG246" s="92"/>
      <c r="IJH246" s="92"/>
      <c r="IJI246" s="92"/>
      <c r="IJJ246" s="92"/>
      <c r="IJK246" s="92"/>
      <c r="IJL246" s="92"/>
      <c r="IJM246" s="92"/>
      <c r="IJN246" s="92"/>
      <c r="IJO246" s="92"/>
      <c r="IJP246" s="92"/>
      <c r="IJQ246" s="92"/>
      <c r="IJR246" s="92"/>
      <c r="IJS246" s="92"/>
      <c r="IJT246" s="92"/>
      <c r="IJU246" s="92"/>
      <c r="IJV246" s="92"/>
      <c r="IJW246" s="92"/>
      <c r="IJX246" s="92"/>
      <c r="IJY246" s="92"/>
      <c r="IJZ246" s="92"/>
      <c r="IKA246" s="92"/>
      <c r="IKB246" s="92"/>
      <c r="IKC246" s="92"/>
      <c r="IKD246" s="92"/>
      <c r="IKE246" s="92"/>
      <c r="IKF246" s="92"/>
      <c r="IKG246" s="92"/>
      <c r="IKH246" s="92"/>
      <c r="IKI246" s="92"/>
      <c r="IKJ246" s="92"/>
      <c r="IKK246" s="92"/>
      <c r="IKL246" s="92"/>
      <c r="IKM246" s="92"/>
      <c r="IKN246" s="92"/>
      <c r="IKO246" s="92"/>
      <c r="IKP246" s="92"/>
      <c r="IKQ246" s="92"/>
      <c r="IKR246" s="92"/>
      <c r="IKS246" s="92"/>
      <c r="IKT246" s="92"/>
      <c r="IKU246" s="92"/>
      <c r="IKV246" s="92"/>
      <c r="IKW246" s="92"/>
      <c r="IKX246" s="92"/>
      <c r="IKY246" s="92"/>
      <c r="IKZ246" s="92"/>
      <c r="ILA246" s="92"/>
      <c r="ILB246" s="92"/>
      <c r="ILC246" s="92"/>
      <c r="ILD246" s="92"/>
      <c r="ILE246" s="92"/>
      <c r="ILF246" s="92"/>
      <c r="ILG246" s="92"/>
      <c r="ILH246" s="92"/>
      <c r="ILI246" s="92"/>
      <c r="ILJ246" s="92"/>
      <c r="ILK246" s="92"/>
      <c r="ILL246" s="92"/>
      <c r="ILM246" s="92"/>
      <c r="ILN246" s="92"/>
      <c r="ILO246" s="92"/>
      <c r="ILP246" s="92"/>
      <c r="ILQ246" s="92"/>
      <c r="ILR246" s="92"/>
      <c r="ILS246" s="92"/>
      <c r="ILT246" s="92"/>
      <c r="ILU246" s="92"/>
      <c r="ILV246" s="92"/>
      <c r="ILW246" s="92"/>
      <c r="ILX246" s="92"/>
      <c r="ILY246" s="92"/>
      <c r="ILZ246" s="92"/>
      <c r="IMA246" s="92"/>
      <c r="IMB246" s="92"/>
      <c r="IMC246" s="92"/>
      <c r="IMD246" s="92"/>
      <c r="IME246" s="92"/>
      <c r="IMF246" s="92"/>
      <c r="IMG246" s="92"/>
      <c r="IMH246" s="92"/>
      <c r="IMI246" s="92"/>
      <c r="IMJ246" s="92"/>
      <c r="IMK246" s="92"/>
      <c r="IML246" s="92"/>
      <c r="IMM246" s="92"/>
      <c r="IMN246" s="92"/>
      <c r="IMO246" s="92"/>
      <c r="IMP246" s="92"/>
      <c r="IMQ246" s="92"/>
      <c r="IMR246" s="92"/>
      <c r="IMS246" s="92"/>
      <c r="IMT246" s="92"/>
      <c r="IMU246" s="92"/>
      <c r="IMV246" s="92"/>
      <c r="IMW246" s="92"/>
      <c r="IMX246" s="92"/>
      <c r="IMY246" s="92"/>
      <c r="IMZ246" s="92"/>
      <c r="INA246" s="92"/>
      <c r="INB246" s="92"/>
      <c r="INC246" s="92"/>
      <c r="IND246" s="92"/>
      <c r="INE246" s="92"/>
      <c r="INF246" s="92"/>
      <c r="ING246" s="92"/>
      <c r="INH246" s="92"/>
      <c r="INI246" s="92"/>
      <c r="INJ246" s="92"/>
      <c r="INK246" s="92"/>
      <c r="INL246" s="92"/>
      <c r="INM246" s="92"/>
      <c r="INN246" s="92"/>
      <c r="INO246" s="92"/>
      <c r="INP246" s="92"/>
      <c r="INQ246" s="92"/>
      <c r="INR246" s="92"/>
      <c r="INS246" s="92"/>
      <c r="INT246" s="92"/>
      <c r="INU246" s="92"/>
      <c r="INV246" s="92"/>
      <c r="INW246" s="92"/>
      <c r="INX246" s="92"/>
      <c r="INY246" s="92"/>
      <c r="INZ246" s="92"/>
      <c r="IOA246" s="92"/>
      <c r="IOB246" s="92"/>
      <c r="IOC246" s="92"/>
      <c r="IOD246" s="92"/>
      <c r="IOE246" s="92"/>
      <c r="IOF246" s="92"/>
      <c r="IOG246" s="92"/>
      <c r="IOH246" s="92"/>
      <c r="IOI246" s="92"/>
      <c r="IOJ246" s="92"/>
      <c r="IOK246" s="92"/>
      <c r="IOL246" s="92"/>
      <c r="IOM246" s="92"/>
      <c r="ION246" s="92"/>
      <c r="IOO246" s="92"/>
      <c r="IOP246" s="92"/>
      <c r="IOQ246" s="92"/>
      <c r="IOR246" s="92"/>
      <c r="IOS246" s="92"/>
      <c r="IOT246" s="92"/>
      <c r="IOU246" s="92"/>
      <c r="IOV246" s="92"/>
      <c r="IOW246" s="92"/>
      <c r="IOX246" s="92"/>
      <c r="IOY246" s="92"/>
      <c r="IOZ246" s="92"/>
      <c r="IPA246" s="92"/>
      <c r="IPB246" s="92"/>
      <c r="IPC246" s="92"/>
      <c r="IPD246" s="92"/>
      <c r="IPE246" s="92"/>
      <c r="IPF246" s="92"/>
      <c r="IPG246" s="92"/>
      <c r="IPH246" s="92"/>
      <c r="IPI246" s="92"/>
      <c r="IPJ246" s="92"/>
      <c r="IPK246" s="92"/>
      <c r="IPL246" s="92"/>
      <c r="IPM246" s="92"/>
      <c r="IPN246" s="92"/>
      <c r="IPO246" s="92"/>
      <c r="IPP246" s="92"/>
      <c r="IPQ246" s="92"/>
      <c r="IPR246" s="92"/>
      <c r="IPS246" s="92"/>
      <c r="IPT246" s="92"/>
      <c r="IPU246" s="92"/>
      <c r="IPV246" s="92"/>
      <c r="IPW246" s="92"/>
      <c r="IPX246" s="92"/>
      <c r="IPY246" s="92"/>
      <c r="IPZ246" s="92"/>
      <c r="IQA246" s="92"/>
      <c r="IQB246" s="92"/>
      <c r="IQC246" s="92"/>
      <c r="IQD246" s="92"/>
      <c r="IQE246" s="92"/>
      <c r="IQF246" s="92"/>
      <c r="IQG246" s="92"/>
      <c r="IQH246" s="92"/>
      <c r="IQI246" s="92"/>
      <c r="IQJ246" s="92"/>
      <c r="IQK246" s="92"/>
      <c r="IQL246" s="92"/>
      <c r="IQM246" s="92"/>
      <c r="IQN246" s="92"/>
      <c r="IQO246" s="92"/>
      <c r="IQP246" s="92"/>
      <c r="IQQ246" s="92"/>
      <c r="IQR246" s="92"/>
      <c r="IQS246" s="92"/>
      <c r="IQT246" s="92"/>
      <c r="IQU246" s="92"/>
      <c r="IQV246" s="92"/>
      <c r="IQW246" s="92"/>
      <c r="IQX246" s="92"/>
      <c r="IQY246" s="92"/>
      <c r="IQZ246" s="92"/>
      <c r="IRA246" s="92"/>
      <c r="IRB246" s="92"/>
      <c r="IRC246" s="92"/>
      <c r="IRD246" s="92"/>
      <c r="IRE246" s="92"/>
      <c r="IRF246" s="92"/>
      <c r="IRG246" s="92"/>
      <c r="IRH246" s="92"/>
      <c r="IRI246" s="92"/>
      <c r="IRJ246" s="92"/>
      <c r="IRK246" s="92"/>
      <c r="IRL246" s="92"/>
      <c r="IRM246" s="92"/>
      <c r="IRN246" s="92"/>
      <c r="IRO246" s="92"/>
      <c r="IRP246" s="92"/>
      <c r="IRQ246" s="92"/>
      <c r="IRR246" s="92"/>
      <c r="IRS246" s="92"/>
      <c r="IRT246" s="92"/>
      <c r="IRU246" s="92"/>
      <c r="IRV246" s="92"/>
      <c r="IRW246" s="92"/>
      <c r="IRX246" s="92"/>
      <c r="IRY246" s="92"/>
      <c r="IRZ246" s="92"/>
      <c r="ISA246" s="92"/>
      <c r="ISB246" s="92"/>
      <c r="ISC246" s="92"/>
      <c r="ISD246" s="92"/>
      <c r="ISE246" s="92"/>
      <c r="ISF246" s="92"/>
      <c r="ISG246" s="92"/>
      <c r="ISH246" s="92"/>
      <c r="ISI246" s="92"/>
      <c r="ISJ246" s="92"/>
      <c r="ISK246" s="92"/>
      <c r="ISL246" s="92"/>
      <c r="ISM246" s="92"/>
      <c r="ISN246" s="92"/>
      <c r="ISO246" s="92"/>
      <c r="ISP246" s="92"/>
      <c r="ISQ246" s="92"/>
      <c r="ISR246" s="92"/>
      <c r="ISS246" s="92"/>
      <c r="IST246" s="92"/>
      <c r="ISU246" s="92"/>
      <c r="ISV246" s="92"/>
      <c r="ISW246" s="92"/>
      <c r="ISX246" s="92"/>
      <c r="ISY246" s="92"/>
      <c r="ISZ246" s="92"/>
      <c r="ITA246" s="92"/>
      <c r="ITB246" s="92"/>
      <c r="ITC246" s="92"/>
      <c r="ITD246" s="92"/>
      <c r="ITE246" s="92"/>
      <c r="ITF246" s="92"/>
      <c r="ITG246" s="92"/>
      <c r="ITH246" s="92"/>
      <c r="ITI246" s="92"/>
      <c r="ITJ246" s="92"/>
      <c r="ITK246" s="92"/>
      <c r="ITL246" s="92"/>
      <c r="ITM246" s="92"/>
      <c r="ITN246" s="92"/>
      <c r="ITO246" s="92"/>
      <c r="ITP246" s="92"/>
      <c r="ITQ246" s="92"/>
      <c r="ITR246" s="92"/>
      <c r="ITS246" s="92"/>
      <c r="ITT246" s="92"/>
      <c r="ITU246" s="92"/>
      <c r="ITV246" s="92"/>
      <c r="ITW246" s="92"/>
      <c r="ITX246" s="92"/>
      <c r="ITY246" s="92"/>
      <c r="ITZ246" s="92"/>
      <c r="IUA246" s="92"/>
      <c r="IUB246" s="92"/>
      <c r="IUC246" s="92"/>
      <c r="IUD246" s="92"/>
      <c r="IUE246" s="92"/>
      <c r="IUF246" s="92"/>
      <c r="IUG246" s="92"/>
      <c r="IUH246" s="92"/>
      <c r="IUI246" s="92"/>
      <c r="IUJ246" s="92"/>
      <c r="IUK246" s="92"/>
      <c r="IUL246" s="92"/>
      <c r="IUM246" s="92"/>
      <c r="IUN246" s="92"/>
      <c r="IUO246" s="92"/>
      <c r="IUP246" s="92"/>
      <c r="IUQ246" s="92"/>
      <c r="IUR246" s="92"/>
      <c r="IUS246" s="92"/>
      <c r="IUT246" s="92"/>
      <c r="IUU246" s="92"/>
      <c r="IUV246" s="92"/>
      <c r="IUW246" s="92"/>
      <c r="IUX246" s="92"/>
      <c r="IUY246" s="92"/>
      <c r="IUZ246" s="92"/>
      <c r="IVA246" s="92"/>
      <c r="IVB246" s="92"/>
      <c r="IVC246" s="92"/>
      <c r="IVD246" s="92"/>
      <c r="IVE246" s="92"/>
      <c r="IVF246" s="92"/>
      <c r="IVG246" s="92"/>
      <c r="IVH246" s="92"/>
      <c r="IVI246" s="92"/>
      <c r="IVJ246" s="92"/>
      <c r="IVK246" s="92"/>
      <c r="IVL246" s="92"/>
      <c r="IVM246" s="92"/>
      <c r="IVN246" s="92"/>
      <c r="IVO246" s="92"/>
      <c r="IVP246" s="92"/>
      <c r="IVQ246" s="92"/>
      <c r="IVR246" s="92"/>
      <c r="IVS246" s="92"/>
      <c r="IVT246" s="92"/>
      <c r="IVU246" s="92"/>
      <c r="IVV246" s="92"/>
      <c r="IVW246" s="92"/>
      <c r="IVX246" s="92"/>
      <c r="IVY246" s="92"/>
      <c r="IVZ246" s="92"/>
      <c r="IWA246" s="92"/>
      <c r="IWB246" s="92"/>
      <c r="IWC246" s="92"/>
      <c r="IWD246" s="92"/>
      <c r="IWE246" s="92"/>
      <c r="IWF246" s="92"/>
      <c r="IWG246" s="92"/>
      <c r="IWH246" s="92"/>
      <c r="IWI246" s="92"/>
      <c r="IWJ246" s="92"/>
      <c r="IWK246" s="92"/>
      <c r="IWL246" s="92"/>
      <c r="IWM246" s="92"/>
      <c r="IWN246" s="92"/>
      <c r="IWO246" s="92"/>
      <c r="IWP246" s="92"/>
      <c r="IWQ246" s="92"/>
      <c r="IWR246" s="92"/>
      <c r="IWS246" s="92"/>
      <c r="IWT246" s="92"/>
      <c r="IWU246" s="92"/>
      <c r="IWV246" s="92"/>
      <c r="IWW246" s="92"/>
      <c r="IWX246" s="92"/>
      <c r="IWY246" s="92"/>
      <c r="IWZ246" s="92"/>
      <c r="IXA246" s="92"/>
      <c r="IXB246" s="92"/>
      <c r="IXC246" s="92"/>
      <c r="IXD246" s="92"/>
      <c r="IXE246" s="92"/>
      <c r="IXF246" s="92"/>
      <c r="IXG246" s="92"/>
      <c r="IXH246" s="92"/>
      <c r="IXI246" s="92"/>
      <c r="IXJ246" s="92"/>
      <c r="IXK246" s="92"/>
      <c r="IXL246" s="92"/>
      <c r="IXM246" s="92"/>
      <c r="IXN246" s="92"/>
      <c r="IXO246" s="92"/>
      <c r="IXP246" s="92"/>
      <c r="IXQ246" s="92"/>
      <c r="IXR246" s="92"/>
      <c r="IXS246" s="92"/>
      <c r="IXT246" s="92"/>
      <c r="IXU246" s="92"/>
      <c r="IXV246" s="92"/>
      <c r="IXW246" s="92"/>
      <c r="IXX246" s="92"/>
      <c r="IXY246" s="92"/>
      <c r="IXZ246" s="92"/>
      <c r="IYA246" s="92"/>
      <c r="IYB246" s="92"/>
      <c r="IYC246" s="92"/>
      <c r="IYD246" s="92"/>
      <c r="IYE246" s="92"/>
      <c r="IYF246" s="92"/>
      <c r="IYG246" s="92"/>
      <c r="IYH246" s="92"/>
      <c r="IYI246" s="92"/>
      <c r="IYJ246" s="92"/>
      <c r="IYK246" s="92"/>
      <c r="IYL246" s="92"/>
      <c r="IYM246" s="92"/>
      <c r="IYN246" s="92"/>
      <c r="IYO246" s="92"/>
      <c r="IYP246" s="92"/>
      <c r="IYQ246" s="92"/>
      <c r="IYR246" s="92"/>
      <c r="IYS246" s="92"/>
      <c r="IYT246" s="92"/>
      <c r="IYU246" s="92"/>
      <c r="IYV246" s="92"/>
      <c r="IYW246" s="92"/>
      <c r="IYX246" s="92"/>
      <c r="IYY246" s="92"/>
      <c r="IYZ246" s="92"/>
      <c r="IZA246" s="92"/>
      <c r="IZB246" s="92"/>
      <c r="IZC246" s="92"/>
      <c r="IZD246" s="92"/>
      <c r="IZE246" s="92"/>
      <c r="IZF246" s="92"/>
      <c r="IZG246" s="92"/>
      <c r="IZH246" s="92"/>
      <c r="IZI246" s="92"/>
      <c r="IZJ246" s="92"/>
      <c r="IZK246" s="92"/>
      <c r="IZL246" s="92"/>
      <c r="IZM246" s="92"/>
      <c r="IZN246" s="92"/>
      <c r="IZO246" s="92"/>
      <c r="IZP246" s="92"/>
      <c r="IZQ246" s="92"/>
      <c r="IZR246" s="92"/>
      <c r="IZS246" s="92"/>
      <c r="IZT246" s="92"/>
      <c r="IZU246" s="92"/>
      <c r="IZV246" s="92"/>
      <c r="IZW246" s="92"/>
      <c r="IZX246" s="92"/>
      <c r="IZY246" s="92"/>
      <c r="IZZ246" s="92"/>
      <c r="JAA246" s="92"/>
      <c r="JAB246" s="92"/>
      <c r="JAC246" s="92"/>
      <c r="JAD246" s="92"/>
      <c r="JAE246" s="92"/>
      <c r="JAF246" s="92"/>
      <c r="JAG246" s="92"/>
      <c r="JAH246" s="92"/>
      <c r="JAI246" s="92"/>
      <c r="JAJ246" s="92"/>
      <c r="JAK246" s="92"/>
      <c r="JAL246" s="92"/>
      <c r="JAM246" s="92"/>
      <c r="JAN246" s="92"/>
      <c r="JAO246" s="92"/>
      <c r="JAP246" s="92"/>
      <c r="JAQ246" s="92"/>
      <c r="JAR246" s="92"/>
      <c r="JAS246" s="92"/>
      <c r="JAT246" s="92"/>
      <c r="JAU246" s="92"/>
      <c r="JAV246" s="92"/>
      <c r="JAW246" s="92"/>
      <c r="JAX246" s="92"/>
      <c r="JAY246" s="92"/>
      <c r="JAZ246" s="92"/>
      <c r="JBA246" s="92"/>
      <c r="JBB246" s="92"/>
      <c r="JBC246" s="92"/>
      <c r="JBD246" s="92"/>
      <c r="JBE246" s="92"/>
      <c r="JBF246" s="92"/>
      <c r="JBG246" s="92"/>
      <c r="JBH246" s="92"/>
      <c r="JBI246" s="92"/>
      <c r="JBJ246" s="92"/>
      <c r="JBK246" s="92"/>
      <c r="JBL246" s="92"/>
      <c r="JBM246" s="92"/>
      <c r="JBN246" s="92"/>
      <c r="JBO246" s="92"/>
      <c r="JBP246" s="92"/>
      <c r="JBQ246" s="92"/>
      <c r="JBR246" s="92"/>
      <c r="JBS246" s="92"/>
      <c r="JBT246" s="92"/>
      <c r="JBU246" s="92"/>
      <c r="JBV246" s="92"/>
      <c r="JBW246" s="92"/>
      <c r="JBX246" s="92"/>
      <c r="JBY246" s="92"/>
      <c r="JBZ246" s="92"/>
      <c r="JCA246" s="92"/>
      <c r="JCB246" s="92"/>
      <c r="JCC246" s="92"/>
      <c r="JCD246" s="92"/>
      <c r="JCE246" s="92"/>
      <c r="JCF246" s="92"/>
      <c r="JCG246" s="92"/>
      <c r="JCH246" s="92"/>
      <c r="JCI246" s="92"/>
      <c r="JCJ246" s="92"/>
      <c r="JCK246" s="92"/>
      <c r="JCL246" s="92"/>
      <c r="JCM246" s="92"/>
      <c r="JCN246" s="92"/>
      <c r="JCO246" s="92"/>
      <c r="JCP246" s="92"/>
      <c r="JCQ246" s="92"/>
      <c r="JCR246" s="92"/>
      <c r="JCS246" s="92"/>
      <c r="JCT246" s="92"/>
      <c r="JCU246" s="92"/>
      <c r="JCV246" s="92"/>
      <c r="JCW246" s="92"/>
      <c r="JCX246" s="92"/>
      <c r="JCY246" s="92"/>
      <c r="JCZ246" s="92"/>
      <c r="JDA246" s="92"/>
      <c r="JDB246" s="92"/>
      <c r="JDC246" s="92"/>
      <c r="JDD246" s="92"/>
      <c r="JDE246" s="92"/>
      <c r="JDF246" s="92"/>
      <c r="JDG246" s="92"/>
      <c r="JDH246" s="92"/>
      <c r="JDI246" s="92"/>
      <c r="JDJ246" s="92"/>
      <c r="JDK246" s="92"/>
      <c r="JDL246" s="92"/>
      <c r="JDM246" s="92"/>
      <c r="JDN246" s="92"/>
      <c r="JDO246" s="92"/>
      <c r="JDP246" s="92"/>
      <c r="JDQ246" s="92"/>
      <c r="JDR246" s="92"/>
      <c r="JDS246" s="92"/>
      <c r="JDT246" s="92"/>
      <c r="JDU246" s="92"/>
      <c r="JDV246" s="92"/>
      <c r="JDW246" s="92"/>
      <c r="JDX246" s="92"/>
      <c r="JDY246" s="92"/>
      <c r="JDZ246" s="92"/>
      <c r="JEA246" s="92"/>
      <c r="JEB246" s="92"/>
      <c r="JEC246" s="92"/>
      <c r="JED246" s="92"/>
      <c r="JEE246" s="92"/>
      <c r="JEF246" s="92"/>
      <c r="JEG246" s="92"/>
      <c r="JEH246" s="92"/>
      <c r="JEI246" s="92"/>
      <c r="JEJ246" s="92"/>
      <c r="JEK246" s="92"/>
      <c r="JEL246" s="92"/>
      <c r="JEM246" s="92"/>
      <c r="JEN246" s="92"/>
      <c r="JEO246" s="92"/>
      <c r="JEP246" s="92"/>
      <c r="JEQ246" s="92"/>
      <c r="JER246" s="92"/>
      <c r="JES246" s="92"/>
      <c r="JET246" s="92"/>
      <c r="JEU246" s="92"/>
      <c r="JEV246" s="92"/>
      <c r="JEW246" s="92"/>
      <c r="JEX246" s="92"/>
      <c r="JEY246" s="92"/>
      <c r="JEZ246" s="92"/>
      <c r="JFA246" s="92"/>
      <c r="JFB246" s="92"/>
      <c r="JFC246" s="92"/>
      <c r="JFD246" s="92"/>
      <c r="JFE246" s="92"/>
      <c r="JFF246" s="92"/>
      <c r="JFG246" s="92"/>
      <c r="JFH246" s="92"/>
      <c r="JFI246" s="92"/>
      <c r="JFJ246" s="92"/>
      <c r="JFK246" s="92"/>
      <c r="JFL246" s="92"/>
      <c r="JFM246" s="92"/>
      <c r="JFN246" s="92"/>
      <c r="JFO246" s="92"/>
      <c r="JFP246" s="92"/>
      <c r="JFQ246" s="92"/>
      <c r="JFR246" s="92"/>
      <c r="JFS246" s="92"/>
      <c r="JFT246" s="92"/>
      <c r="JFU246" s="92"/>
      <c r="JFV246" s="92"/>
      <c r="JFW246" s="92"/>
      <c r="JFX246" s="92"/>
      <c r="JFY246" s="92"/>
      <c r="JFZ246" s="92"/>
      <c r="JGA246" s="92"/>
      <c r="JGB246" s="92"/>
      <c r="JGC246" s="92"/>
      <c r="JGD246" s="92"/>
      <c r="JGE246" s="92"/>
      <c r="JGF246" s="92"/>
      <c r="JGG246" s="92"/>
      <c r="JGH246" s="92"/>
      <c r="JGI246" s="92"/>
      <c r="JGJ246" s="92"/>
      <c r="JGK246" s="92"/>
      <c r="JGL246" s="92"/>
      <c r="JGM246" s="92"/>
      <c r="JGN246" s="92"/>
      <c r="JGO246" s="92"/>
      <c r="JGP246" s="92"/>
      <c r="JGQ246" s="92"/>
      <c r="JGR246" s="92"/>
      <c r="JGS246" s="92"/>
      <c r="JGT246" s="92"/>
      <c r="JGU246" s="92"/>
      <c r="JGV246" s="92"/>
      <c r="JGW246" s="92"/>
      <c r="JGX246" s="92"/>
      <c r="JGY246" s="92"/>
      <c r="JGZ246" s="92"/>
      <c r="JHA246" s="92"/>
      <c r="JHB246" s="92"/>
      <c r="JHC246" s="92"/>
      <c r="JHD246" s="92"/>
      <c r="JHE246" s="92"/>
      <c r="JHF246" s="92"/>
      <c r="JHG246" s="92"/>
      <c r="JHH246" s="92"/>
      <c r="JHI246" s="92"/>
      <c r="JHJ246" s="92"/>
      <c r="JHK246" s="92"/>
      <c r="JHL246" s="92"/>
      <c r="JHM246" s="92"/>
      <c r="JHN246" s="92"/>
      <c r="JHO246" s="92"/>
      <c r="JHP246" s="92"/>
      <c r="JHQ246" s="92"/>
      <c r="JHR246" s="92"/>
      <c r="JHS246" s="92"/>
      <c r="JHT246" s="92"/>
      <c r="JHU246" s="92"/>
      <c r="JHV246" s="92"/>
      <c r="JHW246" s="92"/>
      <c r="JHX246" s="92"/>
      <c r="JHY246" s="92"/>
      <c r="JHZ246" s="92"/>
      <c r="JIA246" s="92"/>
      <c r="JIB246" s="92"/>
      <c r="JIC246" s="92"/>
      <c r="JID246" s="92"/>
      <c r="JIE246" s="92"/>
      <c r="JIF246" s="92"/>
      <c r="JIG246" s="92"/>
      <c r="JIH246" s="92"/>
      <c r="JII246" s="92"/>
      <c r="JIJ246" s="92"/>
      <c r="JIK246" s="92"/>
      <c r="JIL246" s="92"/>
      <c r="JIM246" s="92"/>
      <c r="JIN246" s="92"/>
      <c r="JIO246" s="92"/>
      <c r="JIP246" s="92"/>
      <c r="JIQ246" s="92"/>
      <c r="JIR246" s="92"/>
      <c r="JIS246" s="92"/>
      <c r="JIT246" s="92"/>
      <c r="JIU246" s="92"/>
      <c r="JIV246" s="92"/>
      <c r="JIW246" s="92"/>
      <c r="JIX246" s="92"/>
      <c r="JIY246" s="92"/>
      <c r="JIZ246" s="92"/>
      <c r="JJA246" s="92"/>
      <c r="JJB246" s="92"/>
      <c r="JJC246" s="92"/>
      <c r="JJD246" s="92"/>
      <c r="JJE246" s="92"/>
      <c r="JJF246" s="92"/>
      <c r="JJG246" s="92"/>
      <c r="JJH246" s="92"/>
      <c r="JJI246" s="92"/>
      <c r="JJJ246" s="92"/>
      <c r="JJK246" s="92"/>
      <c r="JJL246" s="92"/>
      <c r="JJM246" s="92"/>
      <c r="JJN246" s="92"/>
      <c r="JJO246" s="92"/>
      <c r="JJP246" s="92"/>
      <c r="JJQ246" s="92"/>
      <c r="JJR246" s="92"/>
      <c r="JJS246" s="92"/>
      <c r="JJT246" s="92"/>
      <c r="JJU246" s="92"/>
      <c r="JJV246" s="92"/>
      <c r="JJW246" s="92"/>
      <c r="JJX246" s="92"/>
      <c r="JJY246" s="92"/>
      <c r="JJZ246" s="92"/>
      <c r="JKA246" s="92"/>
      <c r="JKB246" s="92"/>
      <c r="JKC246" s="92"/>
      <c r="JKD246" s="92"/>
      <c r="JKE246" s="92"/>
      <c r="JKF246" s="92"/>
      <c r="JKG246" s="92"/>
      <c r="JKH246" s="92"/>
      <c r="JKI246" s="92"/>
      <c r="JKJ246" s="92"/>
      <c r="JKK246" s="92"/>
      <c r="JKL246" s="92"/>
      <c r="JKM246" s="92"/>
      <c r="JKN246" s="92"/>
      <c r="JKO246" s="92"/>
      <c r="JKP246" s="92"/>
      <c r="JKQ246" s="92"/>
      <c r="JKR246" s="92"/>
      <c r="JKS246" s="92"/>
      <c r="JKT246" s="92"/>
      <c r="JKU246" s="92"/>
      <c r="JKV246" s="92"/>
      <c r="JKW246" s="92"/>
      <c r="JKX246" s="92"/>
      <c r="JKY246" s="92"/>
      <c r="JKZ246" s="92"/>
      <c r="JLA246" s="92"/>
      <c r="JLB246" s="92"/>
      <c r="JLC246" s="92"/>
      <c r="JLD246" s="92"/>
      <c r="JLE246" s="92"/>
      <c r="JLF246" s="92"/>
      <c r="JLG246" s="92"/>
      <c r="JLH246" s="92"/>
      <c r="JLI246" s="92"/>
      <c r="JLJ246" s="92"/>
      <c r="JLK246" s="92"/>
      <c r="JLL246" s="92"/>
      <c r="JLM246" s="92"/>
      <c r="JLN246" s="92"/>
      <c r="JLO246" s="92"/>
      <c r="JLP246" s="92"/>
      <c r="JLQ246" s="92"/>
      <c r="JLR246" s="92"/>
      <c r="JLS246" s="92"/>
      <c r="JLT246" s="92"/>
      <c r="JLU246" s="92"/>
      <c r="JLV246" s="92"/>
      <c r="JLW246" s="92"/>
      <c r="JLX246" s="92"/>
      <c r="JLY246" s="92"/>
      <c r="JLZ246" s="92"/>
      <c r="JMA246" s="92"/>
      <c r="JMB246" s="92"/>
      <c r="JMC246" s="92"/>
      <c r="JMD246" s="92"/>
      <c r="JME246" s="92"/>
      <c r="JMF246" s="92"/>
      <c r="JMG246" s="92"/>
      <c r="JMH246" s="92"/>
      <c r="JMI246" s="92"/>
      <c r="JMJ246" s="92"/>
      <c r="JMK246" s="92"/>
      <c r="JML246" s="92"/>
      <c r="JMM246" s="92"/>
      <c r="JMN246" s="92"/>
      <c r="JMO246" s="92"/>
      <c r="JMP246" s="92"/>
      <c r="JMQ246" s="92"/>
      <c r="JMR246" s="92"/>
      <c r="JMS246" s="92"/>
      <c r="JMT246" s="92"/>
      <c r="JMU246" s="92"/>
      <c r="JMV246" s="92"/>
      <c r="JMW246" s="92"/>
      <c r="JMX246" s="92"/>
      <c r="JMY246" s="92"/>
      <c r="JMZ246" s="92"/>
      <c r="JNA246" s="92"/>
      <c r="JNB246" s="92"/>
      <c r="JNC246" s="92"/>
      <c r="JND246" s="92"/>
      <c r="JNE246" s="92"/>
      <c r="JNF246" s="92"/>
      <c r="JNG246" s="92"/>
      <c r="JNH246" s="92"/>
      <c r="JNI246" s="92"/>
      <c r="JNJ246" s="92"/>
      <c r="JNK246" s="92"/>
      <c r="JNL246" s="92"/>
      <c r="JNM246" s="92"/>
      <c r="JNN246" s="92"/>
      <c r="JNO246" s="92"/>
      <c r="JNP246" s="92"/>
      <c r="JNQ246" s="92"/>
      <c r="JNR246" s="92"/>
      <c r="JNS246" s="92"/>
      <c r="JNT246" s="92"/>
      <c r="JNU246" s="92"/>
      <c r="JNV246" s="92"/>
      <c r="JNW246" s="92"/>
      <c r="JNX246" s="92"/>
      <c r="JNY246" s="92"/>
      <c r="JNZ246" s="92"/>
      <c r="JOA246" s="92"/>
      <c r="JOB246" s="92"/>
      <c r="JOC246" s="92"/>
      <c r="JOD246" s="92"/>
      <c r="JOE246" s="92"/>
      <c r="JOF246" s="92"/>
      <c r="JOG246" s="92"/>
      <c r="JOH246" s="92"/>
      <c r="JOI246" s="92"/>
      <c r="JOJ246" s="92"/>
      <c r="JOK246" s="92"/>
      <c r="JOL246" s="92"/>
      <c r="JOM246" s="92"/>
      <c r="JON246" s="92"/>
      <c r="JOO246" s="92"/>
      <c r="JOP246" s="92"/>
      <c r="JOQ246" s="92"/>
      <c r="JOR246" s="92"/>
      <c r="JOS246" s="92"/>
      <c r="JOT246" s="92"/>
      <c r="JOU246" s="92"/>
      <c r="JOV246" s="92"/>
      <c r="JOW246" s="92"/>
      <c r="JOX246" s="92"/>
      <c r="JOY246" s="92"/>
      <c r="JOZ246" s="92"/>
      <c r="JPA246" s="92"/>
      <c r="JPB246" s="92"/>
      <c r="JPC246" s="92"/>
      <c r="JPD246" s="92"/>
      <c r="JPE246" s="92"/>
      <c r="JPF246" s="92"/>
      <c r="JPG246" s="92"/>
      <c r="JPH246" s="92"/>
      <c r="JPI246" s="92"/>
      <c r="JPJ246" s="92"/>
      <c r="JPK246" s="92"/>
      <c r="JPL246" s="92"/>
      <c r="JPM246" s="92"/>
      <c r="JPN246" s="92"/>
      <c r="JPO246" s="92"/>
      <c r="JPP246" s="92"/>
      <c r="JPQ246" s="92"/>
      <c r="JPR246" s="92"/>
      <c r="JPS246" s="92"/>
      <c r="JPT246" s="92"/>
      <c r="JPU246" s="92"/>
      <c r="JPV246" s="92"/>
      <c r="JPW246" s="92"/>
      <c r="JPX246" s="92"/>
      <c r="JPY246" s="92"/>
      <c r="JPZ246" s="92"/>
      <c r="JQA246" s="92"/>
      <c r="JQB246" s="92"/>
      <c r="JQC246" s="92"/>
      <c r="JQD246" s="92"/>
      <c r="JQE246" s="92"/>
      <c r="JQF246" s="92"/>
      <c r="JQG246" s="92"/>
      <c r="JQH246" s="92"/>
      <c r="JQI246" s="92"/>
      <c r="JQJ246" s="92"/>
      <c r="JQK246" s="92"/>
      <c r="JQL246" s="92"/>
      <c r="JQM246" s="92"/>
      <c r="JQN246" s="92"/>
      <c r="JQO246" s="92"/>
      <c r="JQP246" s="92"/>
      <c r="JQQ246" s="92"/>
      <c r="JQR246" s="92"/>
      <c r="JQS246" s="92"/>
      <c r="JQT246" s="92"/>
      <c r="JQU246" s="92"/>
      <c r="JQV246" s="92"/>
      <c r="JQW246" s="92"/>
      <c r="JQX246" s="92"/>
      <c r="JQY246" s="92"/>
      <c r="JQZ246" s="92"/>
      <c r="JRA246" s="92"/>
      <c r="JRB246" s="92"/>
      <c r="JRC246" s="92"/>
      <c r="JRD246" s="92"/>
      <c r="JRE246" s="92"/>
      <c r="JRF246" s="92"/>
      <c r="JRG246" s="92"/>
      <c r="JRH246" s="92"/>
      <c r="JRI246" s="92"/>
      <c r="JRJ246" s="92"/>
      <c r="JRK246" s="92"/>
      <c r="JRL246" s="92"/>
      <c r="JRM246" s="92"/>
      <c r="JRN246" s="92"/>
      <c r="JRO246" s="92"/>
      <c r="JRP246" s="92"/>
      <c r="JRQ246" s="92"/>
      <c r="JRR246" s="92"/>
      <c r="JRS246" s="92"/>
      <c r="JRT246" s="92"/>
      <c r="JRU246" s="92"/>
      <c r="JRV246" s="92"/>
      <c r="JRW246" s="92"/>
      <c r="JRX246" s="92"/>
      <c r="JRY246" s="92"/>
      <c r="JRZ246" s="92"/>
      <c r="JSA246" s="92"/>
      <c r="JSB246" s="92"/>
      <c r="JSC246" s="92"/>
      <c r="JSD246" s="92"/>
      <c r="JSE246" s="92"/>
      <c r="JSF246" s="92"/>
      <c r="JSG246" s="92"/>
      <c r="JSH246" s="92"/>
      <c r="JSI246" s="92"/>
      <c r="JSJ246" s="92"/>
      <c r="JSK246" s="92"/>
      <c r="JSL246" s="92"/>
      <c r="JSM246" s="92"/>
      <c r="JSN246" s="92"/>
      <c r="JSO246" s="92"/>
      <c r="JSP246" s="92"/>
      <c r="JSQ246" s="92"/>
      <c r="JSR246" s="92"/>
      <c r="JSS246" s="92"/>
      <c r="JST246" s="92"/>
      <c r="JSU246" s="92"/>
      <c r="JSV246" s="92"/>
      <c r="JSW246" s="92"/>
      <c r="JSX246" s="92"/>
      <c r="JSY246" s="92"/>
      <c r="JSZ246" s="92"/>
      <c r="JTA246" s="92"/>
      <c r="JTB246" s="92"/>
      <c r="JTC246" s="92"/>
      <c r="JTD246" s="92"/>
      <c r="JTE246" s="92"/>
      <c r="JTF246" s="92"/>
      <c r="JTG246" s="92"/>
      <c r="JTH246" s="92"/>
      <c r="JTI246" s="92"/>
      <c r="JTJ246" s="92"/>
      <c r="JTK246" s="92"/>
      <c r="JTL246" s="92"/>
      <c r="JTM246" s="92"/>
      <c r="JTN246" s="92"/>
      <c r="JTO246" s="92"/>
      <c r="JTP246" s="92"/>
      <c r="JTQ246" s="92"/>
      <c r="JTR246" s="92"/>
      <c r="JTS246" s="92"/>
      <c r="JTT246" s="92"/>
      <c r="JTU246" s="92"/>
      <c r="JTV246" s="92"/>
      <c r="JTW246" s="92"/>
      <c r="JTX246" s="92"/>
      <c r="JTY246" s="92"/>
      <c r="JTZ246" s="92"/>
      <c r="JUA246" s="92"/>
      <c r="JUB246" s="92"/>
      <c r="JUC246" s="92"/>
      <c r="JUD246" s="92"/>
      <c r="JUE246" s="92"/>
      <c r="JUF246" s="92"/>
      <c r="JUG246" s="92"/>
      <c r="JUH246" s="92"/>
      <c r="JUI246" s="92"/>
      <c r="JUJ246" s="92"/>
      <c r="JUK246" s="92"/>
      <c r="JUL246" s="92"/>
      <c r="JUM246" s="92"/>
      <c r="JUN246" s="92"/>
      <c r="JUO246" s="92"/>
      <c r="JUP246" s="92"/>
      <c r="JUQ246" s="92"/>
      <c r="JUR246" s="92"/>
      <c r="JUS246" s="92"/>
      <c r="JUT246" s="92"/>
      <c r="JUU246" s="92"/>
      <c r="JUV246" s="92"/>
      <c r="JUW246" s="92"/>
      <c r="JUX246" s="92"/>
      <c r="JUY246" s="92"/>
      <c r="JUZ246" s="92"/>
      <c r="JVA246" s="92"/>
      <c r="JVB246" s="92"/>
      <c r="JVC246" s="92"/>
      <c r="JVD246" s="92"/>
      <c r="JVE246" s="92"/>
      <c r="JVF246" s="92"/>
      <c r="JVG246" s="92"/>
      <c r="JVH246" s="92"/>
      <c r="JVI246" s="92"/>
      <c r="JVJ246" s="92"/>
      <c r="JVK246" s="92"/>
      <c r="JVL246" s="92"/>
      <c r="JVM246" s="92"/>
      <c r="JVN246" s="92"/>
      <c r="JVO246" s="92"/>
      <c r="JVP246" s="92"/>
      <c r="JVQ246" s="92"/>
      <c r="JVR246" s="92"/>
      <c r="JVS246" s="92"/>
      <c r="JVT246" s="92"/>
      <c r="JVU246" s="92"/>
      <c r="JVV246" s="92"/>
      <c r="JVW246" s="92"/>
      <c r="JVX246" s="92"/>
      <c r="JVY246" s="92"/>
      <c r="JVZ246" s="92"/>
      <c r="JWA246" s="92"/>
      <c r="JWB246" s="92"/>
      <c r="JWC246" s="92"/>
      <c r="JWD246" s="92"/>
      <c r="JWE246" s="92"/>
      <c r="JWF246" s="92"/>
      <c r="JWG246" s="92"/>
      <c r="JWH246" s="92"/>
      <c r="JWI246" s="92"/>
      <c r="JWJ246" s="92"/>
      <c r="JWK246" s="92"/>
      <c r="JWL246" s="92"/>
      <c r="JWM246" s="92"/>
      <c r="JWN246" s="92"/>
      <c r="JWO246" s="92"/>
      <c r="JWP246" s="92"/>
      <c r="JWQ246" s="92"/>
      <c r="JWR246" s="92"/>
      <c r="JWS246" s="92"/>
      <c r="JWT246" s="92"/>
      <c r="JWU246" s="92"/>
      <c r="JWV246" s="92"/>
      <c r="JWW246" s="92"/>
      <c r="JWX246" s="92"/>
      <c r="JWY246" s="92"/>
      <c r="JWZ246" s="92"/>
      <c r="JXA246" s="92"/>
      <c r="JXB246" s="92"/>
      <c r="JXC246" s="92"/>
      <c r="JXD246" s="92"/>
      <c r="JXE246" s="92"/>
      <c r="JXF246" s="92"/>
      <c r="JXG246" s="92"/>
      <c r="JXH246" s="92"/>
      <c r="JXI246" s="92"/>
      <c r="JXJ246" s="92"/>
      <c r="JXK246" s="92"/>
      <c r="JXL246" s="92"/>
      <c r="JXM246" s="92"/>
      <c r="JXN246" s="92"/>
      <c r="JXO246" s="92"/>
      <c r="JXP246" s="92"/>
      <c r="JXQ246" s="92"/>
      <c r="JXR246" s="92"/>
      <c r="JXS246" s="92"/>
      <c r="JXT246" s="92"/>
      <c r="JXU246" s="92"/>
      <c r="JXV246" s="92"/>
      <c r="JXW246" s="92"/>
      <c r="JXX246" s="92"/>
      <c r="JXY246" s="92"/>
      <c r="JXZ246" s="92"/>
      <c r="JYA246" s="92"/>
      <c r="JYB246" s="92"/>
      <c r="JYC246" s="92"/>
      <c r="JYD246" s="92"/>
      <c r="JYE246" s="92"/>
      <c r="JYF246" s="92"/>
      <c r="JYG246" s="92"/>
      <c r="JYH246" s="92"/>
      <c r="JYI246" s="92"/>
      <c r="JYJ246" s="92"/>
      <c r="JYK246" s="92"/>
      <c r="JYL246" s="92"/>
      <c r="JYM246" s="92"/>
      <c r="JYN246" s="92"/>
      <c r="JYO246" s="92"/>
      <c r="JYP246" s="92"/>
      <c r="JYQ246" s="92"/>
      <c r="JYR246" s="92"/>
      <c r="JYS246" s="92"/>
      <c r="JYT246" s="92"/>
      <c r="JYU246" s="92"/>
      <c r="JYV246" s="92"/>
      <c r="JYW246" s="92"/>
      <c r="JYX246" s="92"/>
      <c r="JYY246" s="92"/>
      <c r="JYZ246" s="92"/>
      <c r="JZA246" s="92"/>
      <c r="JZB246" s="92"/>
      <c r="JZC246" s="92"/>
      <c r="JZD246" s="92"/>
      <c r="JZE246" s="92"/>
      <c r="JZF246" s="92"/>
      <c r="JZG246" s="92"/>
      <c r="JZH246" s="92"/>
      <c r="JZI246" s="92"/>
      <c r="JZJ246" s="92"/>
      <c r="JZK246" s="92"/>
      <c r="JZL246" s="92"/>
      <c r="JZM246" s="92"/>
      <c r="JZN246" s="92"/>
      <c r="JZO246" s="92"/>
      <c r="JZP246" s="92"/>
      <c r="JZQ246" s="92"/>
      <c r="JZR246" s="92"/>
      <c r="JZS246" s="92"/>
      <c r="JZT246" s="92"/>
      <c r="JZU246" s="92"/>
      <c r="JZV246" s="92"/>
      <c r="JZW246" s="92"/>
      <c r="JZX246" s="92"/>
      <c r="JZY246" s="92"/>
      <c r="JZZ246" s="92"/>
      <c r="KAA246" s="92"/>
      <c r="KAB246" s="92"/>
      <c r="KAC246" s="92"/>
      <c r="KAD246" s="92"/>
      <c r="KAE246" s="92"/>
      <c r="KAF246" s="92"/>
      <c r="KAG246" s="92"/>
      <c r="KAH246" s="92"/>
      <c r="KAI246" s="92"/>
      <c r="KAJ246" s="92"/>
      <c r="KAK246" s="92"/>
      <c r="KAL246" s="92"/>
      <c r="KAM246" s="92"/>
      <c r="KAN246" s="92"/>
      <c r="KAO246" s="92"/>
      <c r="KAP246" s="92"/>
      <c r="KAQ246" s="92"/>
      <c r="KAR246" s="92"/>
      <c r="KAS246" s="92"/>
      <c r="KAT246" s="92"/>
      <c r="KAU246" s="92"/>
      <c r="KAV246" s="92"/>
      <c r="KAW246" s="92"/>
      <c r="KAX246" s="92"/>
      <c r="KAY246" s="92"/>
      <c r="KAZ246" s="92"/>
      <c r="KBA246" s="92"/>
      <c r="KBB246" s="92"/>
      <c r="KBC246" s="92"/>
      <c r="KBD246" s="92"/>
      <c r="KBE246" s="92"/>
      <c r="KBF246" s="92"/>
      <c r="KBG246" s="92"/>
      <c r="KBH246" s="92"/>
      <c r="KBI246" s="92"/>
      <c r="KBJ246" s="92"/>
      <c r="KBK246" s="92"/>
      <c r="KBL246" s="92"/>
      <c r="KBM246" s="92"/>
      <c r="KBN246" s="92"/>
      <c r="KBO246" s="92"/>
      <c r="KBP246" s="92"/>
      <c r="KBQ246" s="92"/>
      <c r="KBR246" s="92"/>
      <c r="KBS246" s="92"/>
      <c r="KBT246" s="92"/>
      <c r="KBU246" s="92"/>
      <c r="KBV246" s="92"/>
      <c r="KBW246" s="92"/>
      <c r="KBX246" s="92"/>
      <c r="KBY246" s="92"/>
      <c r="KBZ246" s="92"/>
      <c r="KCA246" s="92"/>
      <c r="KCB246" s="92"/>
      <c r="KCC246" s="92"/>
      <c r="KCD246" s="92"/>
      <c r="KCE246" s="92"/>
      <c r="KCF246" s="92"/>
      <c r="KCG246" s="92"/>
      <c r="KCH246" s="92"/>
      <c r="KCI246" s="92"/>
      <c r="KCJ246" s="92"/>
      <c r="KCK246" s="92"/>
      <c r="KCL246" s="92"/>
      <c r="KCM246" s="92"/>
      <c r="KCN246" s="92"/>
      <c r="KCO246" s="92"/>
      <c r="KCP246" s="92"/>
      <c r="KCQ246" s="92"/>
      <c r="KCR246" s="92"/>
      <c r="KCS246" s="92"/>
      <c r="KCT246" s="92"/>
      <c r="KCU246" s="92"/>
      <c r="KCV246" s="92"/>
      <c r="KCW246" s="92"/>
      <c r="KCX246" s="92"/>
      <c r="KCY246" s="92"/>
      <c r="KCZ246" s="92"/>
      <c r="KDA246" s="92"/>
      <c r="KDB246" s="92"/>
      <c r="KDC246" s="92"/>
      <c r="KDD246" s="92"/>
      <c r="KDE246" s="92"/>
      <c r="KDF246" s="92"/>
      <c r="KDG246" s="92"/>
      <c r="KDH246" s="92"/>
      <c r="KDI246" s="92"/>
      <c r="KDJ246" s="92"/>
      <c r="KDK246" s="92"/>
      <c r="KDL246" s="92"/>
      <c r="KDM246" s="92"/>
      <c r="KDN246" s="92"/>
      <c r="KDO246" s="92"/>
      <c r="KDP246" s="92"/>
      <c r="KDQ246" s="92"/>
      <c r="KDR246" s="92"/>
      <c r="KDS246" s="92"/>
      <c r="KDT246" s="92"/>
      <c r="KDU246" s="92"/>
      <c r="KDV246" s="92"/>
      <c r="KDW246" s="92"/>
      <c r="KDX246" s="92"/>
      <c r="KDY246" s="92"/>
      <c r="KDZ246" s="92"/>
      <c r="KEA246" s="92"/>
      <c r="KEB246" s="92"/>
      <c r="KEC246" s="92"/>
      <c r="KED246" s="92"/>
      <c r="KEE246" s="92"/>
      <c r="KEF246" s="92"/>
      <c r="KEG246" s="92"/>
      <c r="KEH246" s="92"/>
      <c r="KEI246" s="92"/>
      <c r="KEJ246" s="92"/>
      <c r="KEK246" s="92"/>
      <c r="KEL246" s="92"/>
      <c r="KEM246" s="92"/>
      <c r="KEN246" s="92"/>
      <c r="KEO246" s="92"/>
      <c r="KEP246" s="92"/>
      <c r="KEQ246" s="92"/>
      <c r="KER246" s="92"/>
      <c r="KES246" s="92"/>
      <c r="KET246" s="92"/>
      <c r="KEU246" s="92"/>
      <c r="KEV246" s="92"/>
      <c r="KEW246" s="92"/>
      <c r="KEX246" s="92"/>
      <c r="KEY246" s="92"/>
      <c r="KEZ246" s="92"/>
      <c r="KFA246" s="92"/>
      <c r="KFB246" s="92"/>
      <c r="KFC246" s="92"/>
      <c r="KFD246" s="92"/>
      <c r="KFE246" s="92"/>
      <c r="KFF246" s="92"/>
      <c r="KFG246" s="92"/>
      <c r="KFH246" s="92"/>
      <c r="KFI246" s="92"/>
      <c r="KFJ246" s="92"/>
      <c r="KFK246" s="92"/>
      <c r="KFL246" s="92"/>
      <c r="KFM246" s="92"/>
      <c r="KFN246" s="92"/>
      <c r="KFO246" s="92"/>
      <c r="KFP246" s="92"/>
      <c r="KFQ246" s="92"/>
      <c r="KFR246" s="92"/>
      <c r="KFS246" s="92"/>
      <c r="KFT246" s="92"/>
      <c r="KFU246" s="92"/>
      <c r="KFV246" s="92"/>
      <c r="KFW246" s="92"/>
      <c r="KFX246" s="92"/>
      <c r="KFY246" s="92"/>
      <c r="KFZ246" s="92"/>
      <c r="KGA246" s="92"/>
      <c r="KGB246" s="92"/>
      <c r="KGC246" s="92"/>
      <c r="KGD246" s="92"/>
      <c r="KGE246" s="92"/>
      <c r="KGF246" s="92"/>
      <c r="KGG246" s="92"/>
      <c r="KGH246" s="92"/>
      <c r="KGI246" s="92"/>
      <c r="KGJ246" s="92"/>
      <c r="KGK246" s="92"/>
      <c r="KGL246" s="92"/>
      <c r="KGM246" s="92"/>
      <c r="KGN246" s="92"/>
      <c r="KGO246" s="92"/>
      <c r="KGP246" s="92"/>
      <c r="KGQ246" s="92"/>
      <c r="KGR246" s="92"/>
      <c r="KGS246" s="92"/>
      <c r="KGT246" s="92"/>
      <c r="KGU246" s="92"/>
      <c r="KGV246" s="92"/>
      <c r="KGW246" s="92"/>
      <c r="KGX246" s="92"/>
      <c r="KGY246" s="92"/>
      <c r="KGZ246" s="92"/>
      <c r="KHA246" s="92"/>
      <c r="KHB246" s="92"/>
      <c r="KHC246" s="92"/>
      <c r="KHD246" s="92"/>
      <c r="KHE246" s="92"/>
      <c r="KHF246" s="92"/>
      <c r="KHG246" s="92"/>
      <c r="KHH246" s="92"/>
      <c r="KHI246" s="92"/>
      <c r="KHJ246" s="92"/>
      <c r="KHK246" s="92"/>
      <c r="KHL246" s="92"/>
      <c r="KHM246" s="92"/>
      <c r="KHN246" s="92"/>
      <c r="KHO246" s="92"/>
      <c r="KHP246" s="92"/>
      <c r="KHQ246" s="92"/>
      <c r="KHR246" s="92"/>
      <c r="KHS246" s="92"/>
      <c r="KHT246" s="92"/>
      <c r="KHU246" s="92"/>
      <c r="KHV246" s="92"/>
      <c r="KHW246" s="92"/>
      <c r="KHX246" s="92"/>
      <c r="KHY246" s="92"/>
      <c r="KHZ246" s="92"/>
      <c r="KIA246" s="92"/>
      <c r="KIB246" s="92"/>
      <c r="KIC246" s="92"/>
      <c r="KID246" s="92"/>
      <c r="KIE246" s="92"/>
      <c r="KIF246" s="92"/>
      <c r="KIG246" s="92"/>
      <c r="KIH246" s="92"/>
      <c r="KII246" s="92"/>
      <c r="KIJ246" s="92"/>
      <c r="KIK246" s="92"/>
      <c r="KIL246" s="92"/>
      <c r="KIM246" s="92"/>
      <c r="KIN246" s="92"/>
      <c r="KIO246" s="92"/>
      <c r="KIP246" s="92"/>
      <c r="KIQ246" s="92"/>
      <c r="KIR246" s="92"/>
      <c r="KIS246" s="92"/>
      <c r="KIT246" s="92"/>
      <c r="KIU246" s="92"/>
      <c r="KIV246" s="92"/>
      <c r="KIW246" s="92"/>
      <c r="KIX246" s="92"/>
      <c r="KIY246" s="92"/>
      <c r="KIZ246" s="92"/>
      <c r="KJA246" s="92"/>
      <c r="KJB246" s="92"/>
      <c r="KJC246" s="92"/>
      <c r="KJD246" s="92"/>
      <c r="KJE246" s="92"/>
      <c r="KJF246" s="92"/>
      <c r="KJG246" s="92"/>
      <c r="KJH246" s="92"/>
      <c r="KJI246" s="92"/>
      <c r="KJJ246" s="92"/>
      <c r="KJK246" s="92"/>
      <c r="KJL246" s="92"/>
      <c r="KJM246" s="92"/>
      <c r="KJN246" s="92"/>
      <c r="KJO246" s="92"/>
      <c r="KJP246" s="92"/>
      <c r="KJQ246" s="92"/>
      <c r="KJR246" s="92"/>
      <c r="KJS246" s="92"/>
      <c r="KJT246" s="92"/>
      <c r="KJU246" s="92"/>
      <c r="KJV246" s="92"/>
      <c r="KJW246" s="92"/>
      <c r="KJX246" s="92"/>
      <c r="KJY246" s="92"/>
      <c r="KJZ246" s="92"/>
      <c r="KKA246" s="92"/>
      <c r="KKB246" s="92"/>
      <c r="KKC246" s="92"/>
      <c r="KKD246" s="92"/>
      <c r="KKE246" s="92"/>
      <c r="KKF246" s="92"/>
      <c r="KKG246" s="92"/>
      <c r="KKH246" s="92"/>
      <c r="KKI246" s="92"/>
      <c r="KKJ246" s="92"/>
      <c r="KKK246" s="92"/>
      <c r="KKL246" s="92"/>
      <c r="KKM246" s="92"/>
      <c r="KKN246" s="92"/>
      <c r="KKO246" s="92"/>
      <c r="KKP246" s="92"/>
      <c r="KKQ246" s="92"/>
      <c r="KKR246" s="92"/>
      <c r="KKS246" s="92"/>
      <c r="KKT246" s="92"/>
      <c r="KKU246" s="92"/>
      <c r="KKV246" s="92"/>
      <c r="KKW246" s="92"/>
      <c r="KKX246" s="92"/>
      <c r="KKY246" s="92"/>
      <c r="KKZ246" s="92"/>
      <c r="KLA246" s="92"/>
      <c r="KLB246" s="92"/>
      <c r="KLC246" s="92"/>
      <c r="KLD246" s="92"/>
      <c r="KLE246" s="92"/>
      <c r="KLF246" s="92"/>
      <c r="KLG246" s="92"/>
      <c r="KLH246" s="92"/>
      <c r="KLI246" s="92"/>
      <c r="KLJ246" s="92"/>
      <c r="KLK246" s="92"/>
      <c r="KLL246" s="92"/>
      <c r="KLM246" s="92"/>
      <c r="KLN246" s="92"/>
      <c r="KLO246" s="92"/>
      <c r="KLP246" s="92"/>
      <c r="KLQ246" s="92"/>
      <c r="KLR246" s="92"/>
      <c r="KLS246" s="92"/>
      <c r="KLT246" s="92"/>
      <c r="KLU246" s="92"/>
      <c r="KLV246" s="92"/>
      <c r="KLW246" s="92"/>
      <c r="KLX246" s="92"/>
      <c r="KLY246" s="92"/>
      <c r="KLZ246" s="92"/>
      <c r="KMA246" s="92"/>
      <c r="KMB246" s="92"/>
      <c r="KMC246" s="92"/>
      <c r="KMD246" s="92"/>
      <c r="KME246" s="92"/>
      <c r="KMF246" s="92"/>
      <c r="KMG246" s="92"/>
      <c r="KMH246" s="92"/>
      <c r="KMI246" s="92"/>
      <c r="KMJ246" s="92"/>
      <c r="KMK246" s="92"/>
      <c r="KML246" s="92"/>
      <c r="KMM246" s="92"/>
      <c r="KMN246" s="92"/>
      <c r="KMO246" s="92"/>
      <c r="KMP246" s="92"/>
      <c r="KMQ246" s="92"/>
      <c r="KMR246" s="92"/>
      <c r="KMS246" s="92"/>
      <c r="KMT246" s="92"/>
      <c r="KMU246" s="92"/>
      <c r="KMV246" s="92"/>
      <c r="KMW246" s="92"/>
      <c r="KMX246" s="92"/>
      <c r="KMY246" s="92"/>
      <c r="KMZ246" s="92"/>
      <c r="KNA246" s="92"/>
      <c r="KNB246" s="92"/>
      <c r="KNC246" s="92"/>
      <c r="KND246" s="92"/>
      <c r="KNE246" s="92"/>
      <c r="KNF246" s="92"/>
      <c r="KNG246" s="92"/>
      <c r="KNH246" s="92"/>
      <c r="KNI246" s="92"/>
      <c r="KNJ246" s="92"/>
      <c r="KNK246" s="92"/>
      <c r="KNL246" s="92"/>
      <c r="KNM246" s="92"/>
      <c r="KNN246" s="92"/>
      <c r="KNO246" s="92"/>
      <c r="KNP246" s="92"/>
      <c r="KNQ246" s="92"/>
      <c r="KNR246" s="92"/>
      <c r="KNS246" s="92"/>
      <c r="KNT246" s="92"/>
      <c r="KNU246" s="92"/>
      <c r="KNV246" s="92"/>
      <c r="KNW246" s="92"/>
      <c r="KNX246" s="92"/>
      <c r="KNY246" s="92"/>
      <c r="KNZ246" s="92"/>
      <c r="KOA246" s="92"/>
      <c r="KOB246" s="92"/>
      <c r="KOC246" s="92"/>
      <c r="KOD246" s="92"/>
      <c r="KOE246" s="92"/>
      <c r="KOF246" s="92"/>
      <c r="KOG246" s="92"/>
      <c r="KOH246" s="92"/>
      <c r="KOI246" s="92"/>
      <c r="KOJ246" s="92"/>
      <c r="KOK246" s="92"/>
      <c r="KOL246" s="92"/>
      <c r="KOM246" s="92"/>
      <c r="KON246" s="92"/>
      <c r="KOO246" s="92"/>
      <c r="KOP246" s="92"/>
      <c r="KOQ246" s="92"/>
      <c r="KOR246" s="92"/>
      <c r="KOS246" s="92"/>
      <c r="KOT246" s="92"/>
      <c r="KOU246" s="92"/>
      <c r="KOV246" s="92"/>
      <c r="KOW246" s="92"/>
      <c r="KOX246" s="92"/>
      <c r="KOY246" s="92"/>
      <c r="KOZ246" s="92"/>
      <c r="KPA246" s="92"/>
      <c r="KPB246" s="92"/>
      <c r="KPC246" s="92"/>
      <c r="KPD246" s="92"/>
      <c r="KPE246" s="92"/>
      <c r="KPF246" s="92"/>
      <c r="KPG246" s="92"/>
      <c r="KPH246" s="92"/>
      <c r="KPI246" s="92"/>
      <c r="KPJ246" s="92"/>
      <c r="KPK246" s="92"/>
      <c r="KPL246" s="92"/>
      <c r="KPM246" s="92"/>
      <c r="KPN246" s="92"/>
      <c r="KPO246" s="92"/>
      <c r="KPP246" s="92"/>
      <c r="KPQ246" s="92"/>
      <c r="KPR246" s="92"/>
      <c r="KPS246" s="92"/>
      <c r="KPT246" s="92"/>
      <c r="KPU246" s="92"/>
      <c r="KPV246" s="92"/>
      <c r="KPW246" s="92"/>
      <c r="KPX246" s="92"/>
      <c r="KPY246" s="92"/>
      <c r="KPZ246" s="92"/>
      <c r="KQA246" s="92"/>
      <c r="KQB246" s="92"/>
      <c r="KQC246" s="92"/>
      <c r="KQD246" s="92"/>
      <c r="KQE246" s="92"/>
      <c r="KQF246" s="92"/>
      <c r="KQG246" s="92"/>
      <c r="KQH246" s="92"/>
      <c r="KQI246" s="92"/>
      <c r="KQJ246" s="92"/>
      <c r="KQK246" s="92"/>
      <c r="KQL246" s="92"/>
      <c r="KQM246" s="92"/>
      <c r="KQN246" s="92"/>
      <c r="KQO246" s="92"/>
      <c r="KQP246" s="92"/>
      <c r="KQQ246" s="92"/>
      <c r="KQR246" s="92"/>
      <c r="KQS246" s="92"/>
      <c r="KQT246" s="92"/>
      <c r="KQU246" s="92"/>
      <c r="KQV246" s="92"/>
      <c r="KQW246" s="92"/>
      <c r="KQX246" s="92"/>
      <c r="KQY246" s="92"/>
      <c r="KQZ246" s="92"/>
      <c r="KRA246" s="92"/>
      <c r="KRB246" s="92"/>
      <c r="KRC246" s="92"/>
      <c r="KRD246" s="92"/>
      <c r="KRE246" s="92"/>
      <c r="KRF246" s="92"/>
      <c r="KRG246" s="92"/>
      <c r="KRH246" s="92"/>
      <c r="KRI246" s="92"/>
      <c r="KRJ246" s="92"/>
      <c r="KRK246" s="92"/>
      <c r="KRL246" s="92"/>
      <c r="KRM246" s="92"/>
      <c r="KRN246" s="92"/>
      <c r="KRO246" s="92"/>
      <c r="KRP246" s="92"/>
      <c r="KRQ246" s="92"/>
      <c r="KRR246" s="92"/>
      <c r="KRS246" s="92"/>
      <c r="KRT246" s="92"/>
      <c r="KRU246" s="92"/>
      <c r="KRV246" s="92"/>
      <c r="KRW246" s="92"/>
      <c r="KRX246" s="92"/>
      <c r="KRY246" s="92"/>
      <c r="KRZ246" s="92"/>
      <c r="KSA246" s="92"/>
      <c r="KSB246" s="92"/>
      <c r="KSC246" s="92"/>
      <c r="KSD246" s="92"/>
      <c r="KSE246" s="92"/>
      <c r="KSF246" s="92"/>
      <c r="KSG246" s="92"/>
      <c r="KSH246" s="92"/>
      <c r="KSI246" s="92"/>
      <c r="KSJ246" s="92"/>
      <c r="KSK246" s="92"/>
      <c r="KSL246" s="92"/>
      <c r="KSM246" s="92"/>
      <c r="KSN246" s="92"/>
      <c r="KSO246" s="92"/>
      <c r="KSP246" s="92"/>
      <c r="KSQ246" s="92"/>
      <c r="KSR246" s="92"/>
      <c r="KSS246" s="92"/>
      <c r="KST246" s="92"/>
      <c r="KSU246" s="92"/>
      <c r="KSV246" s="92"/>
      <c r="KSW246" s="92"/>
      <c r="KSX246" s="92"/>
      <c r="KSY246" s="92"/>
      <c r="KSZ246" s="92"/>
      <c r="KTA246" s="92"/>
      <c r="KTB246" s="92"/>
      <c r="KTC246" s="92"/>
      <c r="KTD246" s="92"/>
      <c r="KTE246" s="92"/>
      <c r="KTF246" s="92"/>
      <c r="KTG246" s="92"/>
      <c r="KTH246" s="92"/>
      <c r="KTI246" s="92"/>
      <c r="KTJ246" s="92"/>
      <c r="KTK246" s="92"/>
      <c r="KTL246" s="92"/>
      <c r="KTM246" s="92"/>
      <c r="KTN246" s="92"/>
      <c r="KTO246" s="92"/>
      <c r="KTP246" s="92"/>
      <c r="KTQ246" s="92"/>
      <c r="KTR246" s="92"/>
      <c r="KTS246" s="92"/>
      <c r="KTT246" s="92"/>
      <c r="KTU246" s="92"/>
      <c r="KTV246" s="92"/>
      <c r="KTW246" s="92"/>
      <c r="KTX246" s="92"/>
      <c r="KTY246" s="92"/>
      <c r="KTZ246" s="92"/>
      <c r="KUA246" s="92"/>
      <c r="KUB246" s="92"/>
      <c r="KUC246" s="92"/>
      <c r="KUD246" s="92"/>
      <c r="KUE246" s="92"/>
      <c r="KUF246" s="92"/>
      <c r="KUG246" s="92"/>
      <c r="KUH246" s="92"/>
      <c r="KUI246" s="92"/>
      <c r="KUJ246" s="92"/>
      <c r="KUK246" s="92"/>
      <c r="KUL246" s="92"/>
      <c r="KUM246" s="92"/>
      <c r="KUN246" s="92"/>
      <c r="KUO246" s="92"/>
      <c r="KUP246" s="92"/>
      <c r="KUQ246" s="92"/>
      <c r="KUR246" s="92"/>
      <c r="KUS246" s="92"/>
      <c r="KUT246" s="92"/>
      <c r="KUU246" s="92"/>
      <c r="KUV246" s="92"/>
      <c r="KUW246" s="92"/>
      <c r="KUX246" s="92"/>
      <c r="KUY246" s="92"/>
      <c r="KUZ246" s="92"/>
      <c r="KVA246" s="92"/>
      <c r="KVB246" s="92"/>
      <c r="KVC246" s="92"/>
      <c r="KVD246" s="92"/>
      <c r="KVE246" s="92"/>
      <c r="KVF246" s="92"/>
      <c r="KVG246" s="92"/>
      <c r="KVH246" s="92"/>
      <c r="KVI246" s="92"/>
      <c r="KVJ246" s="92"/>
      <c r="KVK246" s="92"/>
      <c r="KVL246" s="92"/>
      <c r="KVM246" s="92"/>
      <c r="KVN246" s="92"/>
      <c r="KVO246" s="92"/>
      <c r="KVP246" s="92"/>
      <c r="KVQ246" s="92"/>
      <c r="KVR246" s="92"/>
      <c r="KVS246" s="92"/>
      <c r="KVT246" s="92"/>
      <c r="KVU246" s="92"/>
      <c r="KVV246" s="92"/>
      <c r="KVW246" s="92"/>
      <c r="KVX246" s="92"/>
      <c r="KVY246" s="92"/>
      <c r="KVZ246" s="92"/>
      <c r="KWA246" s="92"/>
      <c r="KWB246" s="92"/>
      <c r="KWC246" s="92"/>
      <c r="KWD246" s="92"/>
      <c r="KWE246" s="92"/>
      <c r="KWF246" s="92"/>
      <c r="KWG246" s="92"/>
      <c r="KWH246" s="92"/>
      <c r="KWI246" s="92"/>
      <c r="KWJ246" s="92"/>
      <c r="KWK246" s="92"/>
      <c r="KWL246" s="92"/>
      <c r="KWM246" s="92"/>
      <c r="KWN246" s="92"/>
      <c r="KWO246" s="92"/>
      <c r="KWP246" s="92"/>
      <c r="KWQ246" s="92"/>
      <c r="KWR246" s="92"/>
      <c r="KWS246" s="92"/>
      <c r="KWT246" s="92"/>
      <c r="KWU246" s="92"/>
      <c r="KWV246" s="92"/>
      <c r="KWW246" s="92"/>
      <c r="KWX246" s="92"/>
      <c r="KWY246" s="92"/>
      <c r="KWZ246" s="92"/>
      <c r="KXA246" s="92"/>
      <c r="KXB246" s="92"/>
      <c r="KXC246" s="92"/>
      <c r="KXD246" s="92"/>
      <c r="KXE246" s="92"/>
      <c r="KXF246" s="92"/>
      <c r="KXG246" s="92"/>
      <c r="KXH246" s="92"/>
      <c r="KXI246" s="92"/>
      <c r="KXJ246" s="92"/>
      <c r="KXK246" s="92"/>
      <c r="KXL246" s="92"/>
      <c r="KXM246" s="92"/>
      <c r="KXN246" s="92"/>
      <c r="KXO246" s="92"/>
      <c r="KXP246" s="92"/>
      <c r="KXQ246" s="92"/>
      <c r="KXR246" s="92"/>
      <c r="KXS246" s="92"/>
      <c r="KXT246" s="92"/>
      <c r="KXU246" s="92"/>
      <c r="KXV246" s="92"/>
      <c r="KXW246" s="92"/>
      <c r="KXX246" s="92"/>
      <c r="KXY246" s="92"/>
      <c r="KXZ246" s="92"/>
      <c r="KYA246" s="92"/>
      <c r="KYB246" s="92"/>
      <c r="KYC246" s="92"/>
      <c r="KYD246" s="92"/>
      <c r="KYE246" s="92"/>
      <c r="KYF246" s="92"/>
      <c r="KYG246" s="92"/>
      <c r="KYH246" s="92"/>
      <c r="KYI246" s="92"/>
      <c r="KYJ246" s="92"/>
      <c r="KYK246" s="92"/>
      <c r="KYL246" s="92"/>
      <c r="KYM246" s="92"/>
      <c r="KYN246" s="92"/>
      <c r="KYO246" s="92"/>
      <c r="KYP246" s="92"/>
      <c r="KYQ246" s="92"/>
      <c r="KYR246" s="92"/>
      <c r="KYS246" s="92"/>
      <c r="KYT246" s="92"/>
      <c r="KYU246" s="92"/>
      <c r="KYV246" s="92"/>
      <c r="KYW246" s="92"/>
      <c r="KYX246" s="92"/>
      <c r="KYY246" s="92"/>
      <c r="KYZ246" s="92"/>
      <c r="KZA246" s="92"/>
      <c r="KZB246" s="92"/>
      <c r="KZC246" s="92"/>
      <c r="KZD246" s="92"/>
      <c r="KZE246" s="92"/>
      <c r="KZF246" s="92"/>
      <c r="KZG246" s="92"/>
      <c r="KZH246" s="92"/>
      <c r="KZI246" s="92"/>
      <c r="KZJ246" s="92"/>
      <c r="KZK246" s="92"/>
      <c r="KZL246" s="92"/>
      <c r="KZM246" s="92"/>
      <c r="KZN246" s="92"/>
      <c r="KZO246" s="92"/>
      <c r="KZP246" s="92"/>
      <c r="KZQ246" s="92"/>
      <c r="KZR246" s="92"/>
      <c r="KZS246" s="92"/>
      <c r="KZT246" s="92"/>
      <c r="KZU246" s="92"/>
      <c r="KZV246" s="92"/>
      <c r="KZW246" s="92"/>
      <c r="KZX246" s="92"/>
      <c r="KZY246" s="92"/>
      <c r="KZZ246" s="92"/>
      <c r="LAA246" s="92"/>
      <c r="LAB246" s="92"/>
      <c r="LAC246" s="92"/>
      <c r="LAD246" s="92"/>
      <c r="LAE246" s="92"/>
      <c r="LAF246" s="92"/>
      <c r="LAG246" s="92"/>
      <c r="LAH246" s="92"/>
      <c r="LAI246" s="92"/>
      <c r="LAJ246" s="92"/>
      <c r="LAK246" s="92"/>
      <c r="LAL246" s="92"/>
      <c r="LAM246" s="92"/>
      <c r="LAN246" s="92"/>
      <c r="LAO246" s="92"/>
      <c r="LAP246" s="92"/>
      <c r="LAQ246" s="92"/>
      <c r="LAR246" s="92"/>
      <c r="LAS246" s="92"/>
      <c r="LAT246" s="92"/>
      <c r="LAU246" s="92"/>
      <c r="LAV246" s="92"/>
      <c r="LAW246" s="92"/>
      <c r="LAX246" s="92"/>
      <c r="LAY246" s="92"/>
      <c r="LAZ246" s="92"/>
      <c r="LBA246" s="92"/>
      <c r="LBB246" s="92"/>
      <c r="LBC246" s="92"/>
      <c r="LBD246" s="92"/>
      <c r="LBE246" s="92"/>
      <c r="LBF246" s="92"/>
      <c r="LBG246" s="92"/>
      <c r="LBH246" s="92"/>
      <c r="LBI246" s="92"/>
      <c r="LBJ246" s="92"/>
      <c r="LBK246" s="92"/>
      <c r="LBL246" s="92"/>
      <c r="LBM246" s="92"/>
      <c r="LBN246" s="92"/>
      <c r="LBO246" s="92"/>
      <c r="LBP246" s="92"/>
      <c r="LBQ246" s="92"/>
      <c r="LBR246" s="92"/>
      <c r="LBS246" s="92"/>
      <c r="LBT246" s="92"/>
      <c r="LBU246" s="92"/>
      <c r="LBV246" s="92"/>
      <c r="LBW246" s="92"/>
      <c r="LBX246" s="92"/>
      <c r="LBY246" s="92"/>
      <c r="LBZ246" s="92"/>
      <c r="LCA246" s="92"/>
      <c r="LCB246" s="92"/>
      <c r="LCC246" s="92"/>
      <c r="LCD246" s="92"/>
      <c r="LCE246" s="92"/>
      <c r="LCF246" s="92"/>
      <c r="LCG246" s="92"/>
      <c r="LCH246" s="92"/>
      <c r="LCI246" s="92"/>
      <c r="LCJ246" s="92"/>
      <c r="LCK246" s="92"/>
      <c r="LCL246" s="92"/>
      <c r="LCM246" s="92"/>
      <c r="LCN246" s="92"/>
      <c r="LCO246" s="92"/>
      <c r="LCP246" s="92"/>
      <c r="LCQ246" s="92"/>
      <c r="LCR246" s="92"/>
      <c r="LCS246" s="92"/>
      <c r="LCT246" s="92"/>
      <c r="LCU246" s="92"/>
      <c r="LCV246" s="92"/>
      <c r="LCW246" s="92"/>
      <c r="LCX246" s="92"/>
      <c r="LCY246" s="92"/>
      <c r="LCZ246" s="92"/>
      <c r="LDA246" s="92"/>
      <c r="LDB246" s="92"/>
      <c r="LDC246" s="92"/>
      <c r="LDD246" s="92"/>
      <c r="LDE246" s="92"/>
      <c r="LDF246" s="92"/>
      <c r="LDG246" s="92"/>
      <c r="LDH246" s="92"/>
      <c r="LDI246" s="92"/>
      <c r="LDJ246" s="92"/>
      <c r="LDK246" s="92"/>
      <c r="LDL246" s="92"/>
      <c r="LDM246" s="92"/>
      <c r="LDN246" s="92"/>
      <c r="LDO246" s="92"/>
      <c r="LDP246" s="92"/>
      <c r="LDQ246" s="92"/>
      <c r="LDR246" s="92"/>
      <c r="LDS246" s="92"/>
      <c r="LDT246" s="92"/>
      <c r="LDU246" s="92"/>
      <c r="LDV246" s="92"/>
      <c r="LDW246" s="92"/>
      <c r="LDX246" s="92"/>
      <c r="LDY246" s="92"/>
      <c r="LDZ246" s="92"/>
      <c r="LEA246" s="92"/>
      <c r="LEB246" s="92"/>
      <c r="LEC246" s="92"/>
      <c r="LED246" s="92"/>
      <c r="LEE246" s="92"/>
      <c r="LEF246" s="92"/>
      <c r="LEG246" s="92"/>
      <c r="LEH246" s="92"/>
      <c r="LEI246" s="92"/>
      <c r="LEJ246" s="92"/>
      <c r="LEK246" s="92"/>
      <c r="LEL246" s="92"/>
      <c r="LEM246" s="92"/>
      <c r="LEN246" s="92"/>
      <c r="LEO246" s="92"/>
      <c r="LEP246" s="92"/>
      <c r="LEQ246" s="92"/>
      <c r="LER246" s="92"/>
      <c r="LES246" s="92"/>
      <c r="LET246" s="92"/>
      <c r="LEU246" s="92"/>
      <c r="LEV246" s="92"/>
      <c r="LEW246" s="92"/>
      <c r="LEX246" s="92"/>
      <c r="LEY246" s="92"/>
      <c r="LEZ246" s="92"/>
      <c r="LFA246" s="92"/>
      <c r="LFB246" s="92"/>
      <c r="LFC246" s="92"/>
      <c r="LFD246" s="92"/>
      <c r="LFE246" s="92"/>
      <c r="LFF246" s="92"/>
      <c r="LFG246" s="92"/>
      <c r="LFH246" s="92"/>
      <c r="LFI246" s="92"/>
      <c r="LFJ246" s="92"/>
      <c r="LFK246" s="92"/>
      <c r="LFL246" s="92"/>
      <c r="LFM246" s="92"/>
      <c r="LFN246" s="92"/>
      <c r="LFO246" s="92"/>
      <c r="LFP246" s="92"/>
      <c r="LFQ246" s="92"/>
      <c r="LFR246" s="92"/>
      <c r="LFS246" s="92"/>
      <c r="LFT246" s="92"/>
      <c r="LFU246" s="92"/>
      <c r="LFV246" s="92"/>
      <c r="LFW246" s="92"/>
      <c r="LFX246" s="92"/>
      <c r="LFY246" s="92"/>
      <c r="LFZ246" s="92"/>
      <c r="LGA246" s="92"/>
      <c r="LGB246" s="92"/>
      <c r="LGC246" s="92"/>
      <c r="LGD246" s="92"/>
      <c r="LGE246" s="92"/>
      <c r="LGF246" s="92"/>
      <c r="LGG246" s="92"/>
      <c r="LGH246" s="92"/>
      <c r="LGI246" s="92"/>
      <c r="LGJ246" s="92"/>
      <c r="LGK246" s="92"/>
      <c r="LGL246" s="92"/>
      <c r="LGM246" s="92"/>
      <c r="LGN246" s="92"/>
      <c r="LGO246" s="92"/>
      <c r="LGP246" s="92"/>
      <c r="LGQ246" s="92"/>
      <c r="LGR246" s="92"/>
      <c r="LGS246" s="92"/>
      <c r="LGT246" s="92"/>
      <c r="LGU246" s="92"/>
      <c r="LGV246" s="92"/>
      <c r="LGW246" s="92"/>
      <c r="LGX246" s="92"/>
      <c r="LGY246" s="92"/>
      <c r="LGZ246" s="92"/>
      <c r="LHA246" s="92"/>
      <c r="LHB246" s="92"/>
      <c r="LHC246" s="92"/>
      <c r="LHD246" s="92"/>
      <c r="LHE246" s="92"/>
      <c r="LHF246" s="92"/>
      <c r="LHG246" s="92"/>
      <c r="LHH246" s="92"/>
      <c r="LHI246" s="92"/>
      <c r="LHJ246" s="92"/>
      <c r="LHK246" s="92"/>
      <c r="LHL246" s="92"/>
      <c r="LHM246" s="92"/>
      <c r="LHN246" s="92"/>
      <c r="LHO246" s="92"/>
      <c r="LHP246" s="92"/>
      <c r="LHQ246" s="92"/>
      <c r="LHR246" s="92"/>
      <c r="LHS246" s="92"/>
      <c r="LHT246" s="92"/>
      <c r="LHU246" s="92"/>
      <c r="LHV246" s="92"/>
      <c r="LHW246" s="92"/>
      <c r="LHX246" s="92"/>
      <c r="LHY246" s="92"/>
      <c r="LHZ246" s="92"/>
      <c r="LIA246" s="92"/>
      <c r="LIB246" s="92"/>
      <c r="LIC246" s="92"/>
      <c r="LID246" s="92"/>
      <c r="LIE246" s="92"/>
      <c r="LIF246" s="92"/>
      <c r="LIG246" s="92"/>
      <c r="LIH246" s="92"/>
      <c r="LII246" s="92"/>
      <c r="LIJ246" s="92"/>
      <c r="LIK246" s="92"/>
      <c r="LIL246" s="92"/>
      <c r="LIM246" s="92"/>
      <c r="LIN246" s="92"/>
      <c r="LIO246" s="92"/>
      <c r="LIP246" s="92"/>
      <c r="LIQ246" s="92"/>
      <c r="LIR246" s="92"/>
      <c r="LIS246" s="92"/>
      <c r="LIT246" s="92"/>
      <c r="LIU246" s="92"/>
      <c r="LIV246" s="92"/>
      <c r="LIW246" s="92"/>
      <c r="LIX246" s="92"/>
      <c r="LIY246" s="92"/>
      <c r="LIZ246" s="92"/>
      <c r="LJA246" s="92"/>
      <c r="LJB246" s="92"/>
      <c r="LJC246" s="92"/>
      <c r="LJD246" s="92"/>
      <c r="LJE246" s="92"/>
      <c r="LJF246" s="92"/>
      <c r="LJG246" s="92"/>
      <c r="LJH246" s="92"/>
      <c r="LJI246" s="92"/>
      <c r="LJJ246" s="92"/>
      <c r="LJK246" s="92"/>
      <c r="LJL246" s="92"/>
      <c r="LJM246" s="92"/>
      <c r="LJN246" s="92"/>
      <c r="LJO246" s="92"/>
      <c r="LJP246" s="92"/>
      <c r="LJQ246" s="92"/>
      <c r="LJR246" s="92"/>
      <c r="LJS246" s="92"/>
      <c r="LJT246" s="92"/>
      <c r="LJU246" s="92"/>
      <c r="LJV246" s="92"/>
      <c r="LJW246" s="92"/>
      <c r="LJX246" s="92"/>
      <c r="LJY246" s="92"/>
      <c r="LJZ246" s="92"/>
      <c r="LKA246" s="92"/>
      <c r="LKB246" s="92"/>
      <c r="LKC246" s="92"/>
      <c r="LKD246" s="92"/>
      <c r="LKE246" s="92"/>
      <c r="LKF246" s="92"/>
      <c r="LKG246" s="92"/>
      <c r="LKH246" s="92"/>
      <c r="LKI246" s="92"/>
      <c r="LKJ246" s="92"/>
      <c r="LKK246" s="92"/>
      <c r="LKL246" s="92"/>
      <c r="LKM246" s="92"/>
      <c r="LKN246" s="92"/>
      <c r="LKO246" s="92"/>
      <c r="LKP246" s="92"/>
      <c r="LKQ246" s="92"/>
      <c r="LKR246" s="92"/>
      <c r="LKS246" s="92"/>
      <c r="LKT246" s="92"/>
      <c r="LKU246" s="92"/>
      <c r="LKV246" s="92"/>
      <c r="LKW246" s="92"/>
      <c r="LKX246" s="92"/>
      <c r="LKY246" s="92"/>
      <c r="LKZ246" s="92"/>
      <c r="LLA246" s="92"/>
      <c r="LLB246" s="92"/>
      <c r="LLC246" s="92"/>
      <c r="LLD246" s="92"/>
      <c r="LLE246" s="92"/>
      <c r="LLF246" s="92"/>
      <c r="LLG246" s="92"/>
      <c r="LLH246" s="92"/>
      <c r="LLI246" s="92"/>
      <c r="LLJ246" s="92"/>
      <c r="LLK246" s="92"/>
      <c r="LLL246" s="92"/>
      <c r="LLM246" s="92"/>
      <c r="LLN246" s="92"/>
      <c r="LLO246" s="92"/>
      <c r="LLP246" s="92"/>
      <c r="LLQ246" s="92"/>
      <c r="LLR246" s="92"/>
      <c r="LLS246" s="92"/>
      <c r="LLT246" s="92"/>
      <c r="LLU246" s="92"/>
      <c r="LLV246" s="92"/>
      <c r="LLW246" s="92"/>
      <c r="LLX246" s="92"/>
      <c r="LLY246" s="92"/>
      <c r="LLZ246" s="92"/>
      <c r="LMA246" s="92"/>
      <c r="LMB246" s="92"/>
      <c r="LMC246" s="92"/>
      <c r="LMD246" s="92"/>
      <c r="LME246" s="92"/>
      <c r="LMF246" s="92"/>
      <c r="LMG246" s="92"/>
      <c r="LMH246" s="92"/>
      <c r="LMI246" s="92"/>
      <c r="LMJ246" s="92"/>
      <c r="LMK246" s="92"/>
      <c r="LML246" s="92"/>
      <c r="LMM246" s="92"/>
      <c r="LMN246" s="92"/>
      <c r="LMO246" s="92"/>
      <c r="LMP246" s="92"/>
      <c r="LMQ246" s="92"/>
      <c r="LMR246" s="92"/>
      <c r="LMS246" s="92"/>
      <c r="LMT246" s="92"/>
      <c r="LMU246" s="92"/>
      <c r="LMV246" s="92"/>
      <c r="LMW246" s="92"/>
      <c r="LMX246" s="92"/>
      <c r="LMY246" s="92"/>
      <c r="LMZ246" s="92"/>
      <c r="LNA246" s="92"/>
      <c r="LNB246" s="92"/>
      <c r="LNC246" s="92"/>
      <c r="LND246" s="92"/>
      <c r="LNE246" s="92"/>
      <c r="LNF246" s="92"/>
      <c r="LNG246" s="92"/>
      <c r="LNH246" s="92"/>
      <c r="LNI246" s="92"/>
      <c r="LNJ246" s="92"/>
      <c r="LNK246" s="92"/>
      <c r="LNL246" s="92"/>
      <c r="LNM246" s="92"/>
      <c r="LNN246" s="92"/>
      <c r="LNO246" s="92"/>
      <c r="LNP246" s="92"/>
      <c r="LNQ246" s="92"/>
      <c r="LNR246" s="92"/>
      <c r="LNS246" s="92"/>
      <c r="LNT246" s="92"/>
      <c r="LNU246" s="92"/>
      <c r="LNV246" s="92"/>
      <c r="LNW246" s="92"/>
      <c r="LNX246" s="92"/>
      <c r="LNY246" s="92"/>
      <c r="LNZ246" s="92"/>
      <c r="LOA246" s="92"/>
      <c r="LOB246" s="92"/>
      <c r="LOC246" s="92"/>
      <c r="LOD246" s="92"/>
      <c r="LOE246" s="92"/>
      <c r="LOF246" s="92"/>
      <c r="LOG246" s="92"/>
      <c r="LOH246" s="92"/>
      <c r="LOI246" s="92"/>
      <c r="LOJ246" s="92"/>
      <c r="LOK246" s="92"/>
      <c r="LOL246" s="92"/>
      <c r="LOM246" s="92"/>
      <c r="LON246" s="92"/>
      <c r="LOO246" s="92"/>
      <c r="LOP246" s="92"/>
      <c r="LOQ246" s="92"/>
      <c r="LOR246" s="92"/>
      <c r="LOS246" s="92"/>
      <c r="LOT246" s="92"/>
      <c r="LOU246" s="92"/>
      <c r="LOV246" s="92"/>
      <c r="LOW246" s="92"/>
      <c r="LOX246" s="92"/>
      <c r="LOY246" s="92"/>
      <c r="LOZ246" s="92"/>
      <c r="LPA246" s="92"/>
      <c r="LPB246" s="92"/>
      <c r="LPC246" s="92"/>
      <c r="LPD246" s="92"/>
      <c r="LPE246" s="92"/>
      <c r="LPF246" s="92"/>
      <c r="LPG246" s="92"/>
      <c r="LPH246" s="92"/>
      <c r="LPI246" s="92"/>
      <c r="LPJ246" s="92"/>
      <c r="LPK246" s="92"/>
      <c r="LPL246" s="92"/>
      <c r="LPM246" s="92"/>
      <c r="LPN246" s="92"/>
      <c r="LPO246" s="92"/>
      <c r="LPP246" s="92"/>
      <c r="LPQ246" s="92"/>
      <c r="LPR246" s="92"/>
      <c r="LPS246" s="92"/>
      <c r="LPT246" s="92"/>
      <c r="LPU246" s="92"/>
      <c r="LPV246" s="92"/>
      <c r="LPW246" s="92"/>
      <c r="LPX246" s="92"/>
      <c r="LPY246" s="92"/>
      <c r="LPZ246" s="92"/>
      <c r="LQA246" s="92"/>
      <c r="LQB246" s="92"/>
      <c r="LQC246" s="92"/>
      <c r="LQD246" s="92"/>
      <c r="LQE246" s="92"/>
      <c r="LQF246" s="92"/>
      <c r="LQG246" s="92"/>
      <c r="LQH246" s="92"/>
      <c r="LQI246" s="92"/>
      <c r="LQJ246" s="92"/>
      <c r="LQK246" s="92"/>
      <c r="LQL246" s="92"/>
      <c r="LQM246" s="92"/>
      <c r="LQN246" s="92"/>
      <c r="LQO246" s="92"/>
      <c r="LQP246" s="92"/>
      <c r="LQQ246" s="92"/>
      <c r="LQR246" s="92"/>
      <c r="LQS246" s="92"/>
      <c r="LQT246" s="92"/>
      <c r="LQU246" s="92"/>
      <c r="LQV246" s="92"/>
      <c r="LQW246" s="92"/>
      <c r="LQX246" s="92"/>
      <c r="LQY246" s="92"/>
      <c r="LQZ246" s="92"/>
      <c r="LRA246" s="92"/>
      <c r="LRB246" s="92"/>
      <c r="LRC246" s="92"/>
      <c r="LRD246" s="92"/>
      <c r="LRE246" s="92"/>
      <c r="LRF246" s="92"/>
      <c r="LRG246" s="92"/>
      <c r="LRH246" s="92"/>
      <c r="LRI246" s="92"/>
      <c r="LRJ246" s="92"/>
      <c r="LRK246" s="92"/>
      <c r="LRL246" s="92"/>
      <c r="LRM246" s="92"/>
      <c r="LRN246" s="92"/>
      <c r="LRO246" s="92"/>
      <c r="LRP246" s="92"/>
      <c r="LRQ246" s="92"/>
      <c r="LRR246" s="92"/>
      <c r="LRS246" s="92"/>
      <c r="LRT246" s="92"/>
      <c r="LRU246" s="92"/>
      <c r="LRV246" s="92"/>
      <c r="LRW246" s="92"/>
      <c r="LRX246" s="92"/>
      <c r="LRY246" s="92"/>
      <c r="LRZ246" s="92"/>
      <c r="LSA246" s="92"/>
      <c r="LSB246" s="92"/>
      <c r="LSC246" s="92"/>
      <c r="LSD246" s="92"/>
      <c r="LSE246" s="92"/>
      <c r="LSF246" s="92"/>
      <c r="LSG246" s="92"/>
      <c r="LSH246" s="92"/>
      <c r="LSI246" s="92"/>
      <c r="LSJ246" s="92"/>
      <c r="LSK246" s="92"/>
      <c r="LSL246" s="92"/>
      <c r="LSM246" s="92"/>
      <c r="LSN246" s="92"/>
      <c r="LSO246" s="92"/>
      <c r="LSP246" s="92"/>
      <c r="LSQ246" s="92"/>
      <c r="LSR246" s="92"/>
      <c r="LSS246" s="92"/>
      <c r="LST246" s="92"/>
      <c r="LSU246" s="92"/>
      <c r="LSV246" s="92"/>
      <c r="LSW246" s="92"/>
      <c r="LSX246" s="92"/>
      <c r="LSY246" s="92"/>
      <c r="LSZ246" s="92"/>
      <c r="LTA246" s="92"/>
      <c r="LTB246" s="92"/>
      <c r="LTC246" s="92"/>
      <c r="LTD246" s="92"/>
      <c r="LTE246" s="92"/>
      <c r="LTF246" s="92"/>
      <c r="LTG246" s="92"/>
      <c r="LTH246" s="92"/>
      <c r="LTI246" s="92"/>
      <c r="LTJ246" s="92"/>
      <c r="LTK246" s="92"/>
      <c r="LTL246" s="92"/>
      <c r="LTM246" s="92"/>
      <c r="LTN246" s="92"/>
      <c r="LTO246" s="92"/>
      <c r="LTP246" s="92"/>
      <c r="LTQ246" s="92"/>
      <c r="LTR246" s="92"/>
      <c r="LTS246" s="92"/>
      <c r="LTT246" s="92"/>
      <c r="LTU246" s="92"/>
      <c r="LTV246" s="92"/>
      <c r="LTW246" s="92"/>
      <c r="LTX246" s="92"/>
      <c r="LTY246" s="92"/>
      <c r="LTZ246" s="92"/>
      <c r="LUA246" s="92"/>
      <c r="LUB246" s="92"/>
      <c r="LUC246" s="92"/>
      <c r="LUD246" s="92"/>
      <c r="LUE246" s="92"/>
      <c r="LUF246" s="92"/>
      <c r="LUG246" s="92"/>
      <c r="LUH246" s="92"/>
      <c r="LUI246" s="92"/>
      <c r="LUJ246" s="92"/>
      <c r="LUK246" s="92"/>
      <c r="LUL246" s="92"/>
      <c r="LUM246" s="92"/>
      <c r="LUN246" s="92"/>
      <c r="LUO246" s="92"/>
      <c r="LUP246" s="92"/>
      <c r="LUQ246" s="92"/>
      <c r="LUR246" s="92"/>
      <c r="LUS246" s="92"/>
      <c r="LUT246" s="92"/>
      <c r="LUU246" s="92"/>
      <c r="LUV246" s="92"/>
      <c r="LUW246" s="92"/>
      <c r="LUX246" s="92"/>
      <c r="LUY246" s="92"/>
      <c r="LUZ246" s="92"/>
      <c r="LVA246" s="92"/>
      <c r="LVB246" s="92"/>
      <c r="LVC246" s="92"/>
      <c r="LVD246" s="92"/>
      <c r="LVE246" s="92"/>
      <c r="LVF246" s="92"/>
      <c r="LVG246" s="92"/>
      <c r="LVH246" s="92"/>
      <c r="LVI246" s="92"/>
      <c r="LVJ246" s="92"/>
      <c r="LVK246" s="92"/>
      <c r="LVL246" s="92"/>
      <c r="LVM246" s="92"/>
      <c r="LVN246" s="92"/>
      <c r="LVO246" s="92"/>
      <c r="LVP246" s="92"/>
      <c r="LVQ246" s="92"/>
      <c r="LVR246" s="92"/>
      <c r="LVS246" s="92"/>
      <c r="LVT246" s="92"/>
      <c r="LVU246" s="92"/>
      <c r="LVV246" s="92"/>
      <c r="LVW246" s="92"/>
      <c r="LVX246" s="92"/>
      <c r="LVY246" s="92"/>
      <c r="LVZ246" s="92"/>
      <c r="LWA246" s="92"/>
      <c r="LWB246" s="92"/>
      <c r="LWC246" s="92"/>
      <c r="LWD246" s="92"/>
      <c r="LWE246" s="92"/>
      <c r="LWF246" s="92"/>
      <c r="LWG246" s="92"/>
      <c r="LWH246" s="92"/>
      <c r="LWI246" s="92"/>
      <c r="LWJ246" s="92"/>
      <c r="LWK246" s="92"/>
      <c r="LWL246" s="92"/>
      <c r="LWM246" s="92"/>
      <c r="LWN246" s="92"/>
      <c r="LWO246" s="92"/>
      <c r="LWP246" s="92"/>
      <c r="LWQ246" s="92"/>
      <c r="LWR246" s="92"/>
      <c r="LWS246" s="92"/>
      <c r="LWT246" s="92"/>
      <c r="LWU246" s="92"/>
      <c r="LWV246" s="92"/>
      <c r="LWW246" s="92"/>
      <c r="LWX246" s="92"/>
      <c r="LWY246" s="92"/>
      <c r="LWZ246" s="92"/>
      <c r="LXA246" s="92"/>
      <c r="LXB246" s="92"/>
      <c r="LXC246" s="92"/>
      <c r="LXD246" s="92"/>
      <c r="LXE246" s="92"/>
      <c r="LXF246" s="92"/>
      <c r="LXG246" s="92"/>
      <c r="LXH246" s="92"/>
      <c r="LXI246" s="92"/>
      <c r="LXJ246" s="92"/>
      <c r="LXK246" s="92"/>
      <c r="LXL246" s="92"/>
      <c r="LXM246" s="92"/>
      <c r="LXN246" s="92"/>
      <c r="LXO246" s="92"/>
      <c r="LXP246" s="92"/>
      <c r="LXQ246" s="92"/>
      <c r="LXR246" s="92"/>
      <c r="LXS246" s="92"/>
      <c r="LXT246" s="92"/>
      <c r="LXU246" s="92"/>
      <c r="LXV246" s="92"/>
      <c r="LXW246" s="92"/>
      <c r="LXX246" s="92"/>
      <c r="LXY246" s="92"/>
      <c r="LXZ246" s="92"/>
      <c r="LYA246" s="92"/>
      <c r="LYB246" s="92"/>
      <c r="LYC246" s="92"/>
      <c r="LYD246" s="92"/>
      <c r="LYE246" s="92"/>
      <c r="LYF246" s="92"/>
      <c r="LYG246" s="92"/>
      <c r="LYH246" s="92"/>
      <c r="LYI246" s="92"/>
      <c r="LYJ246" s="92"/>
      <c r="LYK246" s="92"/>
      <c r="LYL246" s="92"/>
      <c r="LYM246" s="92"/>
      <c r="LYN246" s="92"/>
      <c r="LYO246" s="92"/>
      <c r="LYP246" s="92"/>
      <c r="LYQ246" s="92"/>
      <c r="LYR246" s="92"/>
      <c r="LYS246" s="92"/>
      <c r="LYT246" s="92"/>
      <c r="LYU246" s="92"/>
      <c r="LYV246" s="92"/>
      <c r="LYW246" s="92"/>
      <c r="LYX246" s="92"/>
      <c r="LYY246" s="92"/>
      <c r="LYZ246" s="92"/>
      <c r="LZA246" s="92"/>
      <c r="LZB246" s="92"/>
      <c r="LZC246" s="92"/>
      <c r="LZD246" s="92"/>
      <c r="LZE246" s="92"/>
      <c r="LZF246" s="92"/>
      <c r="LZG246" s="92"/>
      <c r="LZH246" s="92"/>
      <c r="LZI246" s="92"/>
      <c r="LZJ246" s="92"/>
      <c r="LZK246" s="92"/>
      <c r="LZL246" s="92"/>
      <c r="LZM246" s="92"/>
      <c r="LZN246" s="92"/>
      <c r="LZO246" s="92"/>
      <c r="LZP246" s="92"/>
      <c r="LZQ246" s="92"/>
      <c r="LZR246" s="92"/>
      <c r="LZS246" s="92"/>
      <c r="LZT246" s="92"/>
      <c r="LZU246" s="92"/>
      <c r="LZV246" s="92"/>
      <c r="LZW246" s="92"/>
      <c r="LZX246" s="92"/>
      <c r="LZY246" s="92"/>
      <c r="LZZ246" s="92"/>
      <c r="MAA246" s="92"/>
      <c r="MAB246" s="92"/>
      <c r="MAC246" s="92"/>
      <c r="MAD246" s="92"/>
      <c r="MAE246" s="92"/>
      <c r="MAF246" s="92"/>
      <c r="MAG246" s="92"/>
      <c r="MAH246" s="92"/>
      <c r="MAI246" s="92"/>
      <c r="MAJ246" s="92"/>
      <c r="MAK246" s="92"/>
      <c r="MAL246" s="92"/>
      <c r="MAM246" s="92"/>
      <c r="MAN246" s="92"/>
      <c r="MAO246" s="92"/>
      <c r="MAP246" s="92"/>
      <c r="MAQ246" s="92"/>
      <c r="MAR246" s="92"/>
      <c r="MAS246" s="92"/>
      <c r="MAT246" s="92"/>
      <c r="MAU246" s="92"/>
      <c r="MAV246" s="92"/>
      <c r="MAW246" s="92"/>
      <c r="MAX246" s="92"/>
      <c r="MAY246" s="92"/>
      <c r="MAZ246" s="92"/>
      <c r="MBA246" s="92"/>
      <c r="MBB246" s="92"/>
      <c r="MBC246" s="92"/>
      <c r="MBD246" s="92"/>
      <c r="MBE246" s="92"/>
      <c r="MBF246" s="92"/>
      <c r="MBG246" s="92"/>
      <c r="MBH246" s="92"/>
      <c r="MBI246" s="92"/>
      <c r="MBJ246" s="92"/>
      <c r="MBK246" s="92"/>
      <c r="MBL246" s="92"/>
      <c r="MBM246" s="92"/>
      <c r="MBN246" s="92"/>
      <c r="MBO246" s="92"/>
      <c r="MBP246" s="92"/>
      <c r="MBQ246" s="92"/>
      <c r="MBR246" s="92"/>
      <c r="MBS246" s="92"/>
      <c r="MBT246" s="92"/>
      <c r="MBU246" s="92"/>
      <c r="MBV246" s="92"/>
      <c r="MBW246" s="92"/>
      <c r="MBX246" s="92"/>
      <c r="MBY246" s="92"/>
      <c r="MBZ246" s="92"/>
      <c r="MCA246" s="92"/>
      <c r="MCB246" s="92"/>
      <c r="MCC246" s="92"/>
      <c r="MCD246" s="92"/>
      <c r="MCE246" s="92"/>
      <c r="MCF246" s="92"/>
      <c r="MCG246" s="92"/>
      <c r="MCH246" s="92"/>
      <c r="MCI246" s="92"/>
      <c r="MCJ246" s="92"/>
      <c r="MCK246" s="92"/>
      <c r="MCL246" s="92"/>
      <c r="MCM246" s="92"/>
      <c r="MCN246" s="92"/>
      <c r="MCO246" s="92"/>
      <c r="MCP246" s="92"/>
      <c r="MCQ246" s="92"/>
      <c r="MCR246" s="92"/>
      <c r="MCS246" s="92"/>
      <c r="MCT246" s="92"/>
      <c r="MCU246" s="92"/>
      <c r="MCV246" s="92"/>
      <c r="MCW246" s="92"/>
      <c r="MCX246" s="92"/>
      <c r="MCY246" s="92"/>
      <c r="MCZ246" s="92"/>
      <c r="MDA246" s="92"/>
      <c r="MDB246" s="92"/>
      <c r="MDC246" s="92"/>
      <c r="MDD246" s="92"/>
      <c r="MDE246" s="92"/>
      <c r="MDF246" s="92"/>
      <c r="MDG246" s="92"/>
      <c r="MDH246" s="92"/>
      <c r="MDI246" s="92"/>
      <c r="MDJ246" s="92"/>
      <c r="MDK246" s="92"/>
      <c r="MDL246" s="92"/>
      <c r="MDM246" s="92"/>
      <c r="MDN246" s="92"/>
      <c r="MDO246" s="92"/>
      <c r="MDP246" s="92"/>
      <c r="MDQ246" s="92"/>
      <c r="MDR246" s="92"/>
      <c r="MDS246" s="92"/>
      <c r="MDT246" s="92"/>
      <c r="MDU246" s="92"/>
      <c r="MDV246" s="92"/>
      <c r="MDW246" s="92"/>
      <c r="MDX246" s="92"/>
      <c r="MDY246" s="92"/>
      <c r="MDZ246" s="92"/>
      <c r="MEA246" s="92"/>
      <c r="MEB246" s="92"/>
      <c r="MEC246" s="92"/>
      <c r="MED246" s="92"/>
      <c r="MEE246" s="92"/>
      <c r="MEF246" s="92"/>
      <c r="MEG246" s="92"/>
      <c r="MEH246" s="92"/>
      <c r="MEI246" s="92"/>
      <c r="MEJ246" s="92"/>
      <c r="MEK246" s="92"/>
      <c r="MEL246" s="92"/>
      <c r="MEM246" s="92"/>
      <c r="MEN246" s="92"/>
      <c r="MEO246" s="92"/>
      <c r="MEP246" s="92"/>
      <c r="MEQ246" s="92"/>
      <c r="MER246" s="92"/>
      <c r="MES246" s="92"/>
      <c r="MET246" s="92"/>
      <c r="MEU246" s="92"/>
      <c r="MEV246" s="92"/>
      <c r="MEW246" s="92"/>
      <c r="MEX246" s="92"/>
      <c r="MEY246" s="92"/>
      <c r="MEZ246" s="92"/>
      <c r="MFA246" s="92"/>
      <c r="MFB246" s="92"/>
      <c r="MFC246" s="92"/>
      <c r="MFD246" s="92"/>
      <c r="MFE246" s="92"/>
      <c r="MFF246" s="92"/>
      <c r="MFG246" s="92"/>
      <c r="MFH246" s="92"/>
      <c r="MFI246" s="92"/>
      <c r="MFJ246" s="92"/>
      <c r="MFK246" s="92"/>
      <c r="MFL246" s="92"/>
      <c r="MFM246" s="92"/>
      <c r="MFN246" s="92"/>
      <c r="MFO246" s="92"/>
      <c r="MFP246" s="92"/>
      <c r="MFQ246" s="92"/>
      <c r="MFR246" s="92"/>
      <c r="MFS246" s="92"/>
      <c r="MFT246" s="92"/>
      <c r="MFU246" s="92"/>
      <c r="MFV246" s="92"/>
      <c r="MFW246" s="92"/>
      <c r="MFX246" s="92"/>
      <c r="MFY246" s="92"/>
      <c r="MFZ246" s="92"/>
      <c r="MGA246" s="92"/>
      <c r="MGB246" s="92"/>
      <c r="MGC246" s="92"/>
      <c r="MGD246" s="92"/>
      <c r="MGE246" s="92"/>
      <c r="MGF246" s="92"/>
      <c r="MGG246" s="92"/>
      <c r="MGH246" s="92"/>
      <c r="MGI246" s="92"/>
      <c r="MGJ246" s="92"/>
      <c r="MGK246" s="92"/>
      <c r="MGL246" s="92"/>
      <c r="MGM246" s="92"/>
      <c r="MGN246" s="92"/>
      <c r="MGO246" s="92"/>
      <c r="MGP246" s="92"/>
      <c r="MGQ246" s="92"/>
      <c r="MGR246" s="92"/>
      <c r="MGS246" s="92"/>
      <c r="MGT246" s="92"/>
      <c r="MGU246" s="92"/>
      <c r="MGV246" s="92"/>
      <c r="MGW246" s="92"/>
      <c r="MGX246" s="92"/>
      <c r="MGY246" s="92"/>
      <c r="MGZ246" s="92"/>
      <c r="MHA246" s="92"/>
      <c r="MHB246" s="92"/>
      <c r="MHC246" s="92"/>
      <c r="MHD246" s="92"/>
      <c r="MHE246" s="92"/>
      <c r="MHF246" s="92"/>
      <c r="MHG246" s="92"/>
      <c r="MHH246" s="92"/>
      <c r="MHI246" s="92"/>
      <c r="MHJ246" s="92"/>
      <c r="MHK246" s="92"/>
      <c r="MHL246" s="92"/>
      <c r="MHM246" s="92"/>
      <c r="MHN246" s="92"/>
      <c r="MHO246" s="92"/>
      <c r="MHP246" s="92"/>
      <c r="MHQ246" s="92"/>
      <c r="MHR246" s="92"/>
      <c r="MHS246" s="92"/>
      <c r="MHT246" s="92"/>
      <c r="MHU246" s="92"/>
      <c r="MHV246" s="92"/>
      <c r="MHW246" s="92"/>
      <c r="MHX246" s="92"/>
      <c r="MHY246" s="92"/>
      <c r="MHZ246" s="92"/>
      <c r="MIA246" s="92"/>
      <c r="MIB246" s="92"/>
      <c r="MIC246" s="92"/>
      <c r="MID246" s="92"/>
      <c r="MIE246" s="92"/>
      <c r="MIF246" s="92"/>
      <c r="MIG246" s="92"/>
      <c r="MIH246" s="92"/>
      <c r="MII246" s="92"/>
      <c r="MIJ246" s="92"/>
      <c r="MIK246" s="92"/>
      <c r="MIL246" s="92"/>
      <c r="MIM246" s="92"/>
      <c r="MIN246" s="92"/>
      <c r="MIO246" s="92"/>
      <c r="MIP246" s="92"/>
      <c r="MIQ246" s="92"/>
      <c r="MIR246" s="92"/>
      <c r="MIS246" s="92"/>
      <c r="MIT246" s="92"/>
      <c r="MIU246" s="92"/>
      <c r="MIV246" s="92"/>
      <c r="MIW246" s="92"/>
      <c r="MIX246" s="92"/>
      <c r="MIY246" s="92"/>
      <c r="MIZ246" s="92"/>
      <c r="MJA246" s="92"/>
      <c r="MJB246" s="92"/>
      <c r="MJC246" s="92"/>
      <c r="MJD246" s="92"/>
      <c r="MJE246" s="92"/>
      <c r="MJF246" s="92"/>
      <c r="MJG246" s="92"/>
      <c r="MJH246" s="92"/>
      <c r="MJI246" s="92"/>
      <c r="MJJ246" s="92"/>
      <c r="MJK246" s="92"/>
      <c r="MJL246" s="92"/>
      <c r="MJM246" s="92"/>
      <c r="MJN246" s="92"/>
      <c r="MJO246" s="92"/>
      <c r="MJP246" s="92"/>
      <c r="MJQ246" s="92"/>
      <c r="MJR246" s="92"/>
      <c r="MJS246" s="92"/>
      <c r="MJT246" s="92"/>
      <c r="MJU246" s="92"/>
      <c r="MJV246" s="92"/>
      <c r="MJW246" s="92"/>
      <c r="MJX246" s="92"/>
      <c r="MJY246" s="92"/>
      <c r="MJZ246" s="92"/>
      <c r="MKA246" s="92"/>
      <c r="MKB246" s="92"/>
      <c r="MKC246" s="92"/>
      <c r="MKD246" s="92"/>
      <c r="MKE246" s="92"/>
      <c r="MKF246" s="92"/>
      <c r="MKG246" s="92"/>
      <c r="MKH246" s="92"/>
      <c r="MKI246" s="92"/>
      <c r="MKJ246" s="92"/>
      <c r="MKK246" s="92"/>
      <c r="MKL246" s="92"/>
      <c r="MKM246" s="92"/>
      <c r="MKN246" s="92"/>
      <c r="MKO246" s="92"/>
      <c r="MKP246" s="92"/>
      <c r="MKQ246" s="92"/>
      <c r="MKR246" s="92"/>
      <c r="MKS246" s="92"/>
      <c r="MKT246" s="92"/>
      <c r="MKU246" s="92"/>
      <c r="MKV246" s="92"/>
      <c r="MKW246" s="92"/>
      <c r="MKX246" s="92"/>
      <c r="MKY246" s="92"/>
      <c r="MKZ246" s="92"/>
      <c r="MLA246" s="92"/>
      <c r="MLB246" s="92"/>
      <c r="MLC246" s="92"/>
      <c r="MLD246" s="92"/>
      <c r="MLE246" s="92"/>
      <c r="MLF246" s="92"/>
      <c r="MLG246" s="92"/>
      <c r="MLH246" s="92"/>
      <c r="MLI246" s="92"/>
      <c r="MLJ246" s="92"/>
      <c r="MLK246" s="92"/>
      <c r="MLL246" s="92"/>
      <c r="MLM246" s="92"/>
      <c r="MLN246" s="92"/>
      <c r="MLO246" s="92"/>
      <c r="MLP246" s="92"/>
      <c r="MLQ246" s="92"/>
      <c r="MLR246" s="92"/>
      <c r="MLS246" s="92"/>
      <c r="MLT246" s="92"/>
      <c r="MLU246" s="92"/>
      <c r="MLV246" s="92"/>
      <c r="MLW246" s="92"/>
      <c r="MLX246" s="92"/>
      <c r="MLY246" s="92"/>
      <c r="MLZ246" s="92"/>
      <c r="MMA246" s="92"/>
      <c r="MMB246" s="92"/>
      <c r="MMC246" s="92"/>
      <c r="MMD246" s="92"/>
      <c r="MME246" s="92"/>
      <c r="MMF246" s="92"/>
      <c r="MMG246" s="92"/>
      <c r="MMH246" s="92"/>
      <c r="MMI246" s="92"/>
      <c r="MMJ246" s="92"/>
      <c r="MMK246" s="92"/>
      <c r="MML246" s="92"/>
      <c r="MMM246" s="92"/>
      <c r="MMN246" s="92"/>
      <c r="MMO246" s="92"/>
      <c r="MMP246" s="92"/>
      <c r="MMQ246" s="92"/>
      <c r="MMR246" s="92"/>
      <c r="MMS246" s="92"/>
      <c r="MMT246" s="92"/>
      <c r="MMU246" s="92"/>
      <c r="MMV246" s="92"/>
      <c r="MMW246" s="92"/>
      <c r="MMX246" s="92"/>
      <c r="MMY246" s="92"/>
      <c r="MMZ246" s="92"/>
      <c r="MNA246" s="92"/>
      <c r="MNB246" s="92"/>
      <c r="MNC246" s="92"/>
      <c r="MND246" s="92"/>
      <c r="MNE246" s="92"/>
      <c r="MNF246" s="92"/>
      <c r="MNG246" s="92"/>
      <c r="MNH246" s="92"/>
      <c r="MNI246" s="92"/>
      <c r="MNJ246" s="92"/>
      <c r="MNK246" s="92"/>
      <c r="MNL246" s="92"/>
      <c r="MNM246" s="92"/>
      <c r="MNN246" s="92"/>
      <c r="MNO246" s="92"/>
      <c r="MNP246" s="92"/>
      <c r="MNQ246" s="92"/>
      <c r="MNR246" s="92"/>
      <c r="MNS246" s="92"/>
      <c r="MNT246" s="92"/>
      <c r="MNU246" s="92"/>
      <c r="MNV246" s="92"/>
      <c r="MNW246" s="92"/>
      <c r="MNX246" s="92"/>
      <c r="MNY246" s="92"/>
      <c r="MNZ246" s="92"/>
      <c r="MOA246" s="92"/>
      <c r="MOB246" s="92"/>
      <c r="MOC246" s="92"/>
      <c r="MOD246" s="92"/>
      <c r="MOE246" s="92"/>
      <c r="MOF246" s="92"/>
      <c r="MOG246" s="92"/>
      <c r="MOH246" s="92"/>
      <c r="MOI246" s="92"/>
      <c r="MOJ246" s="92"/>
      <c r="MOK246" s="92"/>
      <c r="MOL246" s="92"/>
      <c r="MOM246" s="92"/>
      <c r="MON246" s="92"/>
      <c r="MOO246" s="92"/>
      <c r="MOP246" s="92"/>
      <c r="MOQ246" s="92"/>
      <c r="MOR246" s="92"/>
      <c r="MOS246" s="92"/>
      <c r="MOT246" s="92"/>
      <c r="MOU246" s="92"/>
      <c r="MOV246" s="92"/>
      <c r="MOW246" s="92"/>
      <c r="MOX246" s="92"/>
      <c r="MOY246" s="92"/>
      <c r="MOZ246" s="92"/>
      <c r="MPA246" s="92"/>
      <c r="MPB246" s="92"/>
      <c r="MPC246" s="92"/>
      <c r="MPD246" s="92"/>
      <c r="MPE246" s="92"/>
      <c r="MPF246" s="92"/>
      <c r="MPG246" s="92"/>
      <c r="MPH246" s="92"/>
      <c r="MPI246" s="92"/>
      <c r="MPJ246" s="92"/>
      <c r="MPK246" s="92"/>
      <c r="MPL246" s="92"/>
      <c r="MPM246" s="92"/>
      <c r="MPN246" s="92"/>
      <c r="MPO246" s="92"/>
      <c r="MPP246" s="92"/>
      <c r="MPQ246" s="92"/>
      <c r="MPR246" s="92"/>
      <c r="MPS246" s="92"/>
      <c r="MPT246" s="92"/>
      <c r="MPU246" s="92"/>
      <c r="MPV246" s="92"/>
      <c r="MPW246" s="92"/>
      <c r="MPX246" s="92"/>
      <c r="MPY246" s="92"/>
      <c r="MPZ246" s="92"/>
      <c r="MQA246" s="92"/>
      <c r="MQB246" s="92"/>
      <c r="MQC246" s="92"/>
      <c r="MQD246" s="92"/>
      <c r="MQE246" s="92"/>
      <c r="MQF246" s="92"/>
      <c r="MQG246" s="92"/>
      <c r="MQH246" s="92"/>
      <c r="MQI246" s="92"/>
      <c r="MQJ246" s="92"/>
      <c r="MQK246" s="92"/>
      <c r="MQL246" s="92"/>
      <c r="MQM246" s="92"/>
      <c r="MQN246" s="92"/>
      <c r="MQO246" s="92"/>
      <c r="MQP246" s="92"/>
      <c r="MQQ246" s="92"/>
      <c r="MQR246" s="92"/>
      <c r="MQS246" s="92"/>
      <c r="MQT246" s="92"/>
      <c r="MQU246" s="92"/>
      <c r="MQV246" s="92"/>
      <c r="MQW246" s="92"/>
      <c r="MQX246" s="92"/>
      <c r="MQY246" s="92"/>
      <c r="MQZ246" s="92"/>
      <c r="MRA246" s="92"/>
      <c r="MRB246" s="92"/>
      <c r="MRC246" s="92"/>
      <c r="MRD246" s="92"/>
      <c r="MRE246" s="92"/>
      <c r="MRF246" s="92"/>
      <c r="MRG246" s="92"/>
      <c r="MRH246" s="92"/>
      <c r="MRI246" s="92"/>
      <c r="MRJ246" s="92"/>
      <c r="MRK246" s="92"/>
      <c r="MRL246" s="92"/>
      <c r="MRM246" s="92"/>
      <c r="MRN246" s="92"/>
      <c r="MRO246" s="92"/>
      <c r="MRP246" s="92"/>
      <c r="MRQ246" s="92"/>
      <c r="MRR246" s="92"/>
      <c r="MRS246" s="92"/>
      <c r="MRT246" s="92"/>
      <c r="MRU246" s="92"/>
      <c r="MRV246" s="92"/>
      <c r="MRW246" s="92"/>
      <c r="MRX246" s="92"/>
      <c r="MRY246" s="92"/>
      <c r="MRZ246" s="92"/>
      <c r="MSA246" s="92"/>
      <c r="MSB246" s="92"/>
      <c r="MSC246" s="92"/>
      <c r="MSD246" s="92"/>
      <c r="MSE246" s="92"/>
      <c r="MSF246" s="92"/>
      <c r="MSG246" s="92"/>
      <c r="MSH246" s="92"/>
      <c r="MSI246" s="92"/>
      <c r="MSJ246" s="92"/>
      <c r="MSK246" s="92"/>
      <c r="MSL246" s="92"/>
      <c r="MSM246" s="92"/>
      <c r="MSN246" s="92"/>
      <c r="MSO246" s="92"/>
      <c r="MSP246" s="92"/>
      <c r="MSQ246" s="92"/>
      <c r="MSR246" s="92"/>
      <c r="MSS246" s="92"/>
      <c r="MST246" s="92"/>
      <c r="MSU246" s="92"/>
      <c r="MSV246" s="92"/>
      <c r="MSW246" s="92"/>
      <c r="MSX246" s="92"/>
      <c r="MSY246" s="92"/>
      <c r="MSZ246" s="92"/>
      <c r="MTA246" s="92"/>
      <c r="MTB246" s="92"/>
      <c r="MTC246" s="92"/>
      <c r="MTD246" s="92"/>
      <c r="MTE246" s="92"/>
      <c r="MTF246" s="92"/>
      <c r="MTG246" s="92"/>
      <c r="MTH246" s="92"/>
      <c r="MTI246" s="92"/>
      <c r="MTJ246" s="92"/>
      <c r="MTK246" s="92"/>
      <c r="MTL246" s="92"/>
      <c r="MTM246" s="92"/>
      <c r="MTN246" s="92"/>
      <c r="MTO246" s="92"/>
      <c r="MTP246" s="92"/>
      <c r="MTQ246" s="92"/>
      <c r="MTR246" s="92"/>
      <c r="MTS246" s="92"/>
      <c r="MTT246" s="92"/>
      <c r="MTU246" s="92"/>
      <c r="MTV246" s="92"/>
      <c r="MTW246" s="92"/>
      <c r="MTX246" s="92"/>
      <c r="MTY246" s="92"/>
      <c r="MTZ246" s="92"/>
      <c r="MUA246" s="92"/>
      <c r="MUB246" s="92"/>
      <c r="MUC246" s="92"/>
      <c r="MUD246" s="92"/>
      <c r="MUE246" s="92"/>
      <c r="MUF246" s="92"/>
      <c r="MUG246" s="92"/>
      <c r="MUH246" s="92"/>
      <c r="MUI246" s="92"/>
      <c r="MUJ246" s="92"/>
      <c r="MUK246" s="92"/>
      <c r="MUL246" s="92"/>
      <c r="MUM246" s="92"/>
      <c r="MUN246" s="92"/>
      <c r="MUO246" s="92"/>
      <c r="MUP246" s="92"/>
      <c r="MUQ246" s="92"/>
      <c r="MUR246" s="92"/>
      <c r="MUS246" s="92"/>
      <c r="MUT246" s="92"/>
      <c r="MUU246" s="92"/>
      <c r="MUV246" s="92"/>
      <c r="MUW246" s="92"/>
      <c r="MUX246" s="92"/>
      <c r="MUY246" s="92"/>
      <c r="MUZ246" s="92"/>
      <c r="MVA246" s="92"/>
      <c r="MVB246" s="92"/>
      <c r="MVC246" s="92"/>
      <c r="MVD246" s="92"/>
      <c r="MVE246" s="92"/>
      <c r="MVF246" s="92"/>
      <c r="MVG246" s="92"/>
      <c r="MVH246" s="92"/>
      <c r="MVI246" s="92"/>
      <c r="MVJ246" s="92"/>
      <c r="MVK246" s="92"/>
      <c r="MVL246" s="92"/>
      <c r="MVM246" s="92"/>
      <c r="MVN246" s="92"/>
      <c r="MVO246" s="92"/>
      <c r="MVP246" s="92"/>
      <c r="MVQ246" s="92"/>
      <c r="MVR246" s="92"/>
      <c r="MVS246" s="92"/>
      <c r="MVT246" s="92"/>
      <c r="MVU246" s="92"/>
      <c r="MVV246" s="92"/>
      <c r="MVW246" s="92"/>
      <c r="MVX246" s="92"/>
      <c r="MVY246" s="92"/>
      <c r="MVZ246" s="92"/>
      <c r="MWA246" s="92"/>
      <c r="MWB246" s="92"/>
      <c r="MWC246" s="92"/>
      <c r="MWD246" s="92"/>
      <c r="MWE246" s="92"/>
      <c r="MWF246" s="92"/>
      <c r="MWG246" s="92"/>
      <c r="MWH246" s="92"/>
      <c r="MWI246" s="92"/>
      <c r="MWJ246" s="92"/>
      <c r="MWK246" s="92"/>
      <c r="MWL246" s="92"/>
      <c r="MWM246" s="92"/>
      <c r="MWN246" s="92"/>
      <c r="MWO246" s="92"/>
      <c r="MWP246" s="92"/>
      <c r="MWQ246" s="92"/>
      <c r="MWR246" s="92"/>
      <c r="MWS246" s="92"/>
      <c r="MWT246" s="92"/>
      <c r="MWU246" s="92"/>
      <c r="MWV246" s="92"/>
      <c r="MWW246" s="92"/>
      <c r="MWX246" s="92"/>
      <c r="MWY246" s="92"/>
      <c r="MWZ246" s="92"/>
      <c r="MXA246" s="92"/>
      <c r="MXB246" s="92"/>
      <c r="MXC246" s="92"/>
      <c r="MXD246" s="92"/>
      <c r="MXE246" s="92"/>
      <c r="MXF246" s="92"/>
      <c r="MXG246" s="92"/>
      <c r="MXH246" s="92"/>
      <c r="MXI246" s="92"/>
      <c r="MXJ246" s="92"/>
      <c r="MXK246" s="92"/>
      <c r="MXL246" s="92"/>
      <c r="MXM246" s="92"/>
      <c r="MXN246" s="92"/>
      <c r="MXO246" s="92"/>
      <c r="MXP246" s="92"/>
      <c r="MXQ246" s="92"/>
      <c r="MXR246" s="92"/>
      <c r="MXS246" s="92"/>
      <c r="MXT246" s="92"/>
      <c r="MXU246" s="92"/>
      <c r="MXV246" s="92"/>
      <c r="MXW246" s="92"/>
      <c r="MXX246" s="92"/>
      <c r="MXY246" s="92"/>
      <c r="MXZ246" s="92"/>
      <c r="MYA246" s="92"/>
      <c r="MYB246" s="92"/>
      <c r="MYC246" s="92"/>
      <c r="MYD246" s="92"/>
      <c r="MYE246" s="92"/>
      <c r="MYF246" s="92"/>
      <c r="MYG246" s="92"/>
      <c r="MYH246" s="92"/>
      <c r="MYI246" s="92"/>
      <c r="MYJ246" s="92"/>
      <c r="MYK246" s="92"/>
      <c r="MYL246" s="92"/>
      <c r="MYM246" s="92"/>
      <c r="MYN246" s="92"/>
      <c r="MYO246" s="92"/>
      <c r="MYP246" s="92"/>
      <c r="MYQ246" s="92"/>
      <c r="MYR246" s="92"/>
      <c r="MYS246" s="92"/>
      <c r="MYT246" s="92"/>
      <c r="MYU246" s="92"/>
      <c r="MYV246" s="92"/>
      <c r="MYW246" s="92"/>
      <c r="MYX246" s="92"/>
      <c r="MYY246" s="92"/>
      <c r="MYZ246" s="92"/>
      <c r="MZA246" s="92"/>
      <c r="MZB246" s="92"/>
      <c r="MZC246" s="92"/>
      <c r="MZD246" s="92"/>
      <c r="MZE246" s="92"/>
      <c r="MZF246" s="92"/>
      <c r="MZG246" s="92"/>
      <c r="MZH246" s="92"/>
      <c r="MZI246" s="92"/>
      <c r="MZJ246" s="92"/>
      <c r="MZK246" s="92"/>
      <c r="MZL246" s="92"/>
      <c r="MZM246" s="92"/>
      <c r="MZN246" s="92"/>
      <c r="MZO246" s="92"/>
      <c r="MZP246" s="92"/>
      <c r="MZQ246" s="92"/>
      <c r="MZR246" s="92"/>
      <c r="MZS246" s="92"/>
      <c r="MZT246" s="92"/>
      <c r="MZU246" s="92"/>
      <c r="MZV246" s="92"/>
      <c r="MZW246" s="92"/>
      <c r="MZX246" s="92"/>
      <c r="MZY246" s="92"/>
      <c r="MZZ246" s="92"/>
      <c r="NAA246" s="92"/>
      <c r="NAB246" s="92"/>
      <c r="NAC246" s="92"/>
      <c r="NAD246" s="92"/>
      <c r="NAE246" s="92"/>
      <c r="NAF246" s="92"/>
      <c r="NAG246" s="92"/>
      <c r="NAH246" s="92"/>
      <c r="NAI246" s="92"/>
      <c r="NAJ246" s="92"/>
      <c r="NAK246" s="92"/>
      <c r="NAL246" s="92"/>
      <c r="NAM246" s="92"/>
      <c r="NAN246" s="92"/>
      <c r="NAO246" s="92"/>
      <c r="NAP246" s="92"/>
      <c r="NAQ246" s="92"/>
      <c r="NAR246" s="92"/>
      <c r="NAS246" s="92"/>
      <c r="NAT246" s="92"/>
      <c r="NAU246" s="92"/>
      <c r="NAV246" s="92"/>
      <c r="NAW246" s="92"/>
      <c r="NAX246" s="92"/>
      <c r="NAY246" s="92"/>
      <c r="NAZ246" s="92"/>
      <c r="NBA246" s="92"/>
      <c r="NBB246" s="92"/>
      <c r="NBC246" s="92"/>
      <c r="NBD246" s="92"/>
      <c r="NBE246" s="92"/>
      <c r="NBF246" s="92"/>
      <c r="NBG246" s="92"/>
      <c r="NBH246" s="92"/>
      <c r="NBI246" s="92"/>
      <c r="NBJ246" s="92"/>
      <c r="NBK246" s="92"/>
      <c r="NBL246" s="92"/>
      <c r="NBM246" s="92"/>
      <c r="NBN246" s="92"/>
      <c r="NBO246" s="92"/>
      <c r="NBP246" s="92"/>
      <c r="NBQ246" s="92"/>
      <c r="NBR246" s="92"/>
      <c r="NBS246" s="92"/>
      <c r="NBT246" s="92"/>
      <c r="NBU246" s="92"/>
      <c r="NBV246" s="92"/>
      <c r="NBW246" s="92"/>
      <c r="NBX246" s="92"/>
      <c r="NBY246" s="92"/>
      <c r="NBZ246" s="92"/>
      <c r="NCA246" s="92"/>
      <c r="NCB246" s="92"/>
      <c r="NCC246" s="92"/>
      <c r="NCD246" s="92"/>
      <c r="NCE246" s="92"/>
      <c r="NCF246" s="92"/>
      <c r="NCG246" s="92"/>
      <c r="NCH246" s="92"/>
      <c r="NCI246" s="92"/>
      <c r="NCJ246" s="92"/>
      <c r="NCK246" s="92"/>
      <c r="NCL246" s="92"/>
      <c r="NCM246" s="92"/>
      <c r="NCN246" s="92"/>
      <c r="NCO246" s="92"/>
      <c r="NCP246" s="92"/>
      <c r="NCQ246" s="92"/>
      <c r="NCR246" s="92"/>
      <c r="NCS246" s="92"/>
      <c r="NCT246" s="92"/>
      <c r="NCU246" s="92"/>
      <c r="NCV246" s="92"/>
      <c r="NCW246" s="92"/>
      <c r="NCX246" s="92"/>
      <c r="NCY246" s="92"/>
      <c r="NCZ246" s="92"/>
      <c r="NDA246" s="92"/>
      <c r="NDB246" s="92"/>
      <c r="NDC246" s="92"/>
      <c r="NDD246" s="92"/>
      <c r="NDE246" s="92"/>
      <c r="NDF246" s="92"/>
      <c r="NDG246" s="92"/>
      <c r="NDH246" s="92"/>
      <c r="NDI246" s="92"/>
      <c r="NDJ246" s="92"/>
      <c r="NDK246" s="92"/>
      <c r="NDL246" s="92"/>
      <c r="NDM246" s="92"/>
      <c r="NDN246" s="92"/>
      <c r="NDO246" s="92"/>
      <c r="NDP246" s="92"/>
      <c r="NDQ246" s="92"/>
      <c r="NDR246" s="92"/>
      <c r="NDS246" s="92"/>
      <c r="NDT246" s="92"/>
      <c r="NDU246" s="92"/>
      <c r="NDV246" s="92"/>
      <c r="NDW246" s="92"/>
      <c r="NDX246" s="92"/>
      <c r="NDY246" s="92"/>
      <c r="NDZ246" s="92"/>
      <c r="NEA246" s="92"/>
      <c r="NEB246" s="92"/>
      <c r="NEC246" s="92"/>
      <c r="NED246" s="92"/>
      <c r="NEE246" s="92"/>
      <c r="NEF246" s="92"/>
      <c r="NEG246" s="92"/>
      <c r="NEH246" s="92"/>
      <c r="NEI246" s="92"/>
      <c r="NEJ246" s="92"/>
      <c r="NEK246" s="92"/>
      <c r="NEL246" s="92"/>
      <c r="NEM246" s="92"/>
      <c r="NEN246" s="92"/>
      <c r="NEO246" s="92"/>
      <c r="NEP246" s="92"/>
      <c r="NEQ246" s="92"/>
      <c r="NER246" s="92"/>
      <c r="NES246" s="92"/>
      <c r="NET246" s="92"/>
      <c r="NEU246" s="92"/>
      <c r="NEV246" s="92"/>
      <c r="NEW246" s="92"/>
      <c r="NEX246" s="92"/>
      <c r="NEY246" s="92"/>
      <c r="NEZ246" s="92"/>
      <c r="NFA246" s="92"/>
      <c r="NFB246" s="92"/>
      <c r="NFC246" s="92"/>
      <c r="NFD246" s="92"/>
      <c r="NFE246" s="92"/>
      <c r="NFF246" s="92"/>
      <c r="NFG246" s="92"/>
      <c r="NFH246" s="92"/>
      <c r="NFI246" s="92"/>
      <c r="NFJ246" s="92"/>
      <c r="NFK246" s="92"/>
      <c r="NFL246" s="92"/>
      <c r="NFM246" s="92"/>
      <c r="NFN246" s="92"/>
      <c r="NFO246" s="92"/>
      <c r="NFP246" s="92"/>
      <c r="NFQ246" s="92"/>
      <c r="NFR246" s="92"/>
      <c r="NFS246" s="92"/>
      <c r="NFT246" s="92"/>
      <c r="NFU246" s="92"/>
      <c r="NFV246" s="92"/>
      <c r="NFW246" s="92"/>
      <c r="NFX246" s="92"/>
      <c r="NFY246" s="92"/>
      <c r="NFZ246" s="92"/>
      <c r="NGA246" s="92"/>
      <c r="NGB246" s="92"/>
      <c r="NGC246" s="92"/>
      <c r="NGD246" s="92"/>
      <c r="NGE246" s="92"/>
      <c r="NGF246" s="92"/>
      <c r="NGG246" s="92"/>
      <c r="NGH246" s="92"/>
      <c r="NGI246" s="92"/>
      <c r="NGJ246" s="92"/>
      <c r="NGK246" s="92"/>
      <c r="NGL246" s="92"/>
      <c r="NGM246" s="92"/>
      <c r="NGN246" s="92"/>
      <c r="NGO246" s="92"/>
      <c r="NGP246" s="92"/>
      <c r="NGQ246" s="92"/>
      <c r="NGR246" s="92"/>
      <c r="NGS246" s="92"/>
      <c r="NGT246" s="92"/>
      <c r="NGU246" s="92"/>
      <c r="NGV246" s="92"/>
      <c r="NGW246" s="92"/>
      <c r="NGX246" s="92"/>
      <c r="NGY246" s="92"/>
      <c r="NGZ246" s="92"/>
      <c r="NHA246" s="92"/>
      <c r="NHB246" s="92"/>
      <c r="NHC246" s="92"/>
      <c r="NHD246" s="92"/>
      <c r="NHE246" s="92"/>
      <c r="NHF246" s="92"/>
      <c r="NHG246" s="92"/>
      <c r="NHH246" s="92"/>
      <c r="NHI246" s="92"/>
      <c r="NHJ246" s="92"/>
      <c r="NHK246" s="92"/>
      <c r="NHL246" s="92"/>
      <c r="NHM246" s="92"/>
      <c r="NHN246" s="92"/>
      <c r="NHO246" s="92"/>
      <c r="NHP246" s="92"/>
      <c r="NHQ246" s="92"/>
      <c r="NHR246" s="92"/>
      <c r="NHS246" s="92"/>
      <c r="NHT246" s="92"/>
      <c r="NHU246" s="92"/>
      <c r="NHV246" s="92"/>
      <c r="NHW246" s="92"/>
      <c r="NHX246" s="92"/>
      <c r="NHY246" s="92"/>
      <c r="NHZ246" s="92"/>
      <c r="NIA246" s="92"/>
      <c r="NIB246" s="92"/>
      <c r="NIC246" s="92"/>
      <c r="NID246" s="92"/>
      <c r="NIE246" s="92"/>
      <c r="NIF246" s="92"/>
      <c r="NIG246" s="92"/>
      <c r="NIH246" s="92"/>
      <c r="NII246" s="92"/>
      <c r="NIJ246" s="92"/>
      <c r="NIK246" s="92"/>
      <c r="NIL246" s="92"/>
      <c r="NIM246" s="92"/>
      <c r="NIN246" s="92"/>
      <c r="NIO246" s="92"/>
      <c r="NIP246" s="92"/>
      <c r="NIQ246" s="92"/>
      <c r="NIR246" s="92"/>
      <c r="NIS246" s="92"/>
      <c r="NIT246" s="92"/>
      <c r="NIU246" s="92"/>
      <c r="NIV246" s="92"/>
      <c r="NIW246" s="92"/>
      <c r="NIX246" s="92"/>
      <c r="NIY246" s="92"/>
      <c r="NIZ246" s="92"/>
      <c r="NJA246" s="92"/>
      <c r="NJB246" s="92"/>
      <c r="NJC246" s="92"/>
      <c r="NJD246" s="92"/>
      <c r="NJE246" s="92"/>
      <c r="NJF246" s="92"/>
      <c r="NJG246" s="92"/>
      <c r="NJH246" s="92"/>
      <c r="NJI246" s="92"/>
      <c r="NJJ246" s="92"/>
      <c r="NJK246" s="92"/>
      <c r="NJL246" s="92"/>
      <c r="NJM246" s="92"/>
      <c r="NJN246" s="92"/>
      <c r="NJO246" s="92"/>
      <c r="NJP246" s="92"/>
      <c r="NJQ246" s="92"/>
      <c r="NJR246" s="92"/>
      <c r="NJS246" s="92"/>
      <c r="NJT246" s="92"/>
      <c r="NJU246" s="92"/>
      <c r="NJV246" s="92"/>
      <c r="NJW246" s="92"/>
      <c r="NJX246" s="92"/>
      <c r="NJY246" s="92"/>
      <c r="NJZ246" s="92"/>
      <c r="NKA246" s="92"/>
      <c r="NKB246" s="92"/>
      <c r="NKC246" s="92"/>
      <c r="NKD246" s="92"/>
      <c r="NKE246" s="92"/>
      <c r="NKF246" s="92"/>
      <c r="NKG246" s="92"/>
      <c r="NKH246" s="92"/>
      <c r="NKI246" s="92"/>
      <c r="NKJ246" s="92"/>
      <c r="NKK246" s="92"/>
      <c r="NKL246" s="92"/>
      <c r="NKM246" s="92"/>
      <c r="NKN246" s="92"/>
      <c r="NKO246" s="92"/>
      <c r="NKP246" s="92"/>
      <c r="NKQ246" s="92"/>
      <c r="NKR246" s="92"/>
      <c r="NKS246" s="92"/>
      <c r="NKT246" s="92"/>
      <c r="NKU246" s="92"/>
      <c r="NKV246" s="92"/>
      <c r="NKW246" s="92"/>
      <c r="NKX246" s="92"/>
      <c r="NKY246" s="92"/>
      <c r="NKZ246" s="92"/>
      <c r="NLA246" s="92"/>
      <c r="NLB246" s="92"/>
      <c r="NLC246" s="92"/>
      <c r="NLD246" s="92"/>
      <c r="NLE246" s="92"/>
      <c r="NLF246" s="92"/>
      <c r="NLG246" s="92"/>
      <c r="NLH246" s="92"/>
      <c r="NLI246" s="92"/>
      <c r="NLJ246" s="92"/>
      <c r="NLK246" s="92"/>
      <c r="NLL246" s="92"/>
      <c r="NLM246" s="92"/>
      <c r="NLN246" s="92"/>
      <c r="NLO246" s="92"/>
      <c r="NLP246" s="92"/>
      <c r="NLQ246" s="92"/>
      <c r="NLR246" s="92"/>
      <c r="NLS246" s="92"/>
      <c r="NLT246" s="92"/>
      <c r="NLU246" s="92"/>
      <c r="NLV246" s="92"/>
      <c r="NLW246" s="92"/>
      <c r="NLX246" s="92"/>
      <c r="NLY246" s="92"/>
      <c r="NLZ246" s="92"/>
      <c r="NMA246" s="92"/>
      <c r="NMB246" s="92"/>
      <c r="NMC246" s="92"/>
      <c r="NMD246" s="92"/>
      <c r="NME246" s="92"/>
      <c r="NMF246" s="92"/>
      <c r="NMG246" s="92"/>
      <c r="NMH246" s="92"/>
      <c r="NMI246" s="92"/>
      <c r="NMJ246" s="92"/>
      <c r="NMK246" s="92"/>
      <c r="NML246" s="92"/>
      <c r="NMM246" s="92"/>
      <c r="NMN246" s="92"/>
      <c r="NMO246" s="92"/>
      <c r="NMP246" s="92"/>
      <c r="NMQ246" s="92"/>
      <c r="NMR246" s="92"/>
      <c r="NMS246" s="92"/>
      <c r="NMT246" s="92"/>
      <c r="NMU246" s="92"/>
      <c r="NMV246" s="92"/>
      <c r="NMW246" s="92"/>
      <c r="NMX246" s="92"/>
      <c r="NMY246" s="92"/>
      <c r="NMZ246" s="92"/>
      <c r="NNA246" s="92"/>
      <c r="NNB246" s="92"/>
      <c r="NNC246" s="92"/>
      <c r="NND246" s="92"/>
      <c r="NNE246" s="92"/>
      <c r="NNF246" s="92"/>
      <c r="NNG246" s="92"/>
      <c r="NNH246" s="92"/>
      <c r="NNI246" s="92"/>
      <c r="NNJ246" s="92"/>
      <c r="NNK246" s="92"/>
      <c r="NNL246" s="92"/>
      <c r="NNM246" s="92"/>
      <c r="NNN246" s="92"/>
      <c r="NNO246" s="92"/>
      <c r="NNP246" s="92"/>
      <c r="NNQ246" s="92"/>
      <c r="NNR246" s="92"/>
      <c r="NNS246" s="92"/>
      <c r="NNT246" s="92"/>
      <c r="NNU246" s="92"/>
      <c r="NNV246" s="92"/>
      <c r="NNW246" s="92"/>
      <c r="NNX246" s="92"/>
      <c r="NNY246" s="92"/>
      <c r="NNZ246" s="92"/>
      <c r="NOA246" s="92"/>
      <c r="NOB246" s="92"/>
      <c r="NOC246" s="92"/>
      <c r="NOD246" s="92"/>
      <c r="NOE246" s="92"/>
      <c r="NOF246" s="92"/>
      <c r="NOG246" s="92"/>
      <c r="NOH246" s="92"/>
      <c r="NOI246" s="92"/>
      <c r="NOJ246" s="92"/>
      <c r="NOK246" s="92"/>
      <c r="NOL246" s="92"/>
      <c r="NOM246" s="92"/>
      <c r="NON246" s="92"/>
      <c r="NOO246" s="92"/>
      <c r="NOP246" s="92"/>
      <c r="NOQ246" s="92"/>
      <c r="NOR246" s="92"/>
      <c r="NOS246" s="92"/>
      <c r="NOT246" s="92"/>
      <c r="NOU246" s="92"/>
      <c r="NOV246" s="92"/>
      <c r="NOW246" s="92"/>
      <c r="NOX246" s="92"/>
      <c r="NOY246" s="92"/>
      <c r="NOZ246" s="92"/>
      <c r="NPA246" s="92"/>
      <c r="NPB246" s="92"/>
      <c r="NPC246" s="92"/>
      <c r="NPD246" s="92"/>
      <c r="NPE246" s="92"/>
      <c r="NPF246" s="92"/>
      <c r="NPG246" s="92"/>
      <c r="NPH246" s="92"/>
      <c r="NPI246" s="92"/>
      <c r="NPJ246" s="92"/>
      <c r="NPK246" s="92"/>
      <c r="NPL246" s="92"/>
      <c r="NPM246" s="92"/>
      <c r="NPN246" s="92"/>
      <c r="NPO246" s="92"/>
      <c r="NPP246" s="92"/>
      <c r="NPQ246" s="92"/>
      <c r="NPR246" s="92"/>
      <c r="NPS246" s="92"/>
      <c r="NPT246" s="92"/>
      <c r="NPU246" s="92"/>
      <c r="NPV246" s="92"/>
      <c r="NPW246" s="92"/>
      <c r="NPX246" s="92"/>
      <c r="NPY246" s="92"/>
      <c r="NPZ246" s="92"/>
      <c r="NQA246" s="92"/>
      <c r="NQB246" s="92"/>
      <c r="NQC246" s="92"/>
      <c r="NQD246" s="92"/>
      <c r="NQE246" s="92"/>
      <c r="NQF246" s="92"/>
      <c r="NQG246" s="92"/>
      <c r="NQH246" s="92"/>
      <c r="NQI246" s="92"/>
      <c r="NQJ246" s="92"/>
      <c r="NQK246" s="92"/>
      <c r="NQL246" s="92"/>
      <c r="NQM246" s="92"/>
      <c r="NQN246" s="92"/>
      <c r="NQO246" s="92"/>
      <c r="NQP246" s="92"/>
      <c r="NQQ246" s="92"/>
      <c r="NQR246" s="92"/>
      <c r="NQS246" s="92"/>
      <c r="NQT246" s="92"/>
      <c r="NQU246" s="92"/>
      <c r="NQV246" s="92"/>
      <c r="NQW246" s="92"/>
      <c r="NQX246" s="92"/>
      <c r="NQY246" s="92"/>
      <c r="NQZ246" s="92"/>
      <c r="NRA246" s="92"/>
      <c r="NRB246" s="92"/>
      <c r="NRC246" s="92"/>
      <c r="NRD246" s="92"/>
      <c r="NRE246" s="92"/>
      <c r="NRF246" s="92"/>
      <c r="NRG246" s="92"/>
      <c r="NRH246" s="92"/>
      <c r="NRI246" s="92"/>
      <c r="NRJ246" s="92"/>
      <c r="NRK246" s="92"/>
      <c r="NRL246" s="92"/>
      <c r="NRM246" s="92"/>
      <c r="NRN246" s="92"/>
      <c r="NRO246" s="92"/>
      <c r="NRP246" s="92"/>
      <c r="NRQ246" s="92"/>
      <c r="NRR246" s="92"/>
      <c r="NRS246" s="92"/>
      <c r="NRT246" s="92"/>
      <c r="NRU246" s="92"/>
      <c r="NRV246" s="92"/>
      <c r="NRW246" s="92"/>
      <c r="NRX246" s="92"/>
      <c r="NRY246" s="92"/>
      <c r="NRZ246" s="92"/>
      <c r="NSA246" s="92"/>
      <c r="NSB246" s="92"/>
      <c r="NSC246" s="92"/>
      <c r="NSD246" s="92"/>
      <c r="NSE246" s="92"/>
      <c r="NSF246" s="92"/>
      <c r="NSG246" s="92"/>
      <c r="NSH246" s="92"/>
      <c r="NSI246" s="92"/>
      <c r="NSJ246" s="92"/>
      <c r="NSK246" s="92"/>
      <c r="NSL246" s="92"/>
      <c r="NSM246" s="92"/>
      <c r="NSN246" s="92"/>
      <c r="NSO246" s="92"/>
      <c r="NSP246" s="92"/>
      <c r="NSQ246" s="92"/>
      <c r="NSR246" s="92"/>
      <c r="NSS246" s="92"/>
      <c r="NST246" s="92"/>
      <c r="NSU246" s="92"/>
      <c r="NSV246" s="92"/>
      <c r="NSW246" s="92"/>
      <c r="NSX246" s="92"/>
      <c r="NSY246" s="92"/>
      <c r="NSZ246" s="92"/>
      <c r="NTA246" s="92"/>
      <c r="NTB246" s="92"/>
      <c r="NTC246" s="92"/>
      <c r="NTD246" s="92"/>
      <c r="NTE246" s="92"/>
      <c r="NTF246" s="92"/>
      <c r="NTG246" s="92"/>
      <c r="NTH246" s="92"/>
      <c r="NTI246" s="92"/>
      <c r="NTJ246" s="92"/>
      <c r="NTK246" s="92"/>
      <c r="NTL246" s="92"/>
      <c r="NTM246" s="92"/>
      <c r="NTN246" s="92"/>
      <c r="NTO246" s="92"/>
      <c r="NTP246" s="92"/>
      <c r="NTQ246" s="92"/>
      <c r="NTR246" s="92"/>
      <c r="NTS246" s="92"/>
      <c r="NTT246" s="92"/>
      <c r="NTU246" s="92"/>
      <c r="NTV246" s="92"/>
      <c r="NTW246" s="92"/>
      <c r="NTX246" s="92"/>
      <c r="NTY246" s="92"/>
      <c r="NTZ246" s="92"/>
      <c r="NUA246" s="92"/>
      <c r="NUB246" s="92"/>
      <c r="NUC246" s="92"/>
      <c r="NUD246" s="92"/>
      <c r="NUE246" s="92"/>
      <c r="NUF246" s="92"/>
      <c r="NUG246" s="92"/>
      <c r="NUH246" s="92"/>
      <c r="NUI246" s="92"/>
      <c r="NUJ246" s="92"/>
      <c r="NUK246" s="92"/>
      <c r="NUL246" s="92"/>
      <c r="NUM246" s="92"/>
      <c r="NUN246" s="92"/>
      <c r="NUO246" s="92"/>
      <c r="NUP246" s="92"/>
      <c r="NUQ246" s="92"/>
      <c r="NUR246" s="92"/>
      <c r="NUS246" s="92"/>
      <c r="NUT246" s="92"/>
      <c r="NUU246" s="92"/>
      <c r="NUV246" s="92"/>
      <c r="NUW246" s="92"/>
      <c r="NUX246" s="92"/>
      <c r="NUY246" s="92"/>
      <c r="NUZ246" s="92"/>
      <c r="NVA246" s="92"/>
      <c r="NVB246" s="92"/>
      <c r="NVC246" s="92"/>
      <c r="NVD246" s="92"/>
      <c r="NVE246" s="92"/>
      <c r="NVF246" s="92"/>
      <c r="NVG246" s="92"/>
      <c r="NVH246" s="92"/>
      <c r="NVI246" s="92"/>
      <c r="NVJ246" s="92"/>
      <c r="NVK246" s="92"/>
      <c r="NVL246" s="92"/>
      <c r="NVM246" s="92"/>
      <c r="NVN246" s="92"/>
      <c r="NVO246" s="92"/>
      <c r="NVP246" s="92"/>
      <c r="NVQ246" s="92"/>
      <c r="NVR246" s="92"/>
      <c r="NVS246" s="92"/>
      <c r="NVT246" s="92"/>
      <c r="NVU246" s="92"/>
      <c r="NVV246" s="92"/>
      <c r="NVW246" s="92"/>
      <c r="NVX246" s="92"/>
      <c r="NVY246" s="92"/>
      <c r="NVZ246" s="92"/>
      <c r="NWA246" s="92"/>
      <c r="NWB246" s="92"/>
      <c r="NWC246" s="92"/>
      <c r="NWD246" s="92"/>
      <c r="NWE246" s="92"/>
      <c r="NWF246" s="92"/>
      <c r="NWG246" s="92"/>
      <c r="NWH246" s="92"/>
      <c r="NWI246" s="92"/>
      <c r="NWJ246" s="92"/>
      <c r="NWK246" s="92"/>
      <c r="NWL246" s="92"/>
      <c r="NWM246" s="92"/>
      <c r="NWN246" s="92"/>
      <c r="NWO246" s="92"/>
      <c r="NWP246" s="92"/>
      <c r="NWQ246" s="92"/>
      <c r="NWR246" s="92"/>
      <c r="NWS246" s="92"/>
      <c r="NWT246" s="92"/>
      <c r="NWU246" s="92"/>
      <c r="NWV246" s="92"/>
      <c r="NWW246" s="92"/>
      <c r="NWX246" s="92"/>
      <c r="NWY246" s="92"/>
      <c r="NWZ246" s="92"/>
      <c r="NXA246" s="92"/>
      <c r="NXB246" s="92"/>
      <c r="NXC246" s="92"/>
      <c r="NXD246" s="92"/>
      <c r="NXE246" s="92"/>
      <c r="NXF246" s="92"/>
      <c r="NXG246" s="92"/>
      <c r="NXH246" s="92"/>
      <c r="NXI246" s="92"/>
      <c r="NXJ246" s="92"/>
      <c r="NXK246" s="92"/>
      <c r="NXL246" s="92"/>
      <c r="NXM246" s="92"/>
      <c r="NXN246" s="92"/>
      <c r="NXO246" s="92"/>
      <c r="NXP246" s="92"/>
      <c r="NXQ246" s="92"/>
      <c r="NXR246" s="92"/>
      <c r="NXS246" s="92"/>
      <c r="NXT246" s="92"/>
      <c r="NXU246" s="92"/>
      <c r="NXV246" s="92"/>
      <c r="NXW246" s="92"/>
      <c r="NXX246" s="92"/>
      <c r="NXY246" s="92"/>
      <c r="NXZ246" s="92"/>
      <c r="NYA246" s="92"/>
      <c r="NYB246" s="92"/>
      <c r="NYC246" s="92"/>
      <c r="NYD246" s="92"/>
      <c r="NYE246" s="92"/>
      <c r="NYF246" s="92"/>
      <c r="NYG246" s="92"/>
      <c r="NYH246" s="92"/>
      <c r="NYI246" s="92"/>
      <c r="NYJ246" s="92"/>
      <c r="NYK246" s="92"/>
      <c r="NYL246" s="92"/>
      <c r="NYM246" s="92"/>
      <c r="NYN246" s="92"/>
      <c r="NYO246" s="92"/>
      <c r="NYP246" s="92"/>
      <c r="NYQ246" s="92"/>
      <c r="NYR246" s="92"/>
      <c r="NYS246" s="92"/>
      <c r="NYT246" s="92"/>
      <c r="NYU246" s="92"/>
      <c r="NYV246" s="92"/>
      <c r="NYW246" s="92"/>
      <c r="NYX246" s="92"/>
      <c r="NYY246" s="92"/>
      <c r="NYZ246" s="92"/>
      <c r="NZA246" s="92"/>
      <c r="NZB246" s="92"/>
      <c r="NZC246" s="92"/>
      <c r="NZD246" s="92"/>
      <c r="NZE246" s="92"/>
      <c r="NZF246" s="92"/>
      <c r="NZG246" s="92"/>
      <c r="NZH246" s="92"/>
      <c r="NZI246" s="92"/>
      <c r="NZJ246" s="92"/>
      <c r="NZK246" s="92"/>
      <c r="NZL246" s="92"/>
      <c r="NZM246" s="92"/>
      <c r="NZN246" s="92"/>
      <c r="NZO246" s="92"/>
      <c r="NZP246" s="92"/>
      <c r="NZQ246" s="92"/>
      <c r="NZR246" s="92"/>
      <c r="NZS246" s="92"/>
      <c r="NZT246" s="92"/>
      <c r="NZU246" s="92"/>
      <c r="NZV246" s="92"/>
      <c r="NZW246" s="92"/>
      <c r="NZX246" s="92"/>
      <c r="NZY246" s="92"/>
      <c r="NZZ246" s="92"/>
      <c r="OAA246" s="92"/>
      <c r="OAB246" s="92"/>
      <c r="OAC246" s="92"/>
      <c r="OAD246" s="92"/>
      <c r="OAE246" s="92"/>
      <c r="OAF246" s="92"/>
      <c r="OAG246" s="92"/>
      <c r="OAH246" s="92"/>
      <c r="OAI246" s="92"/>
      <c r="OAJ246" s="92"/>
      <c r="OAK246" s="92"/>
      <c r="OAL246" s="92"/>
      <c r="OAM246" s="92"/>
      <c r="OAN246" s="92"/>
      <c r="OAO246" s="92"/>
      <c r="OAP246" s="92"/>
      <c r="OAQ246" s="92"/>
      <c r="OAR246" s="92"/>
      <c r="OAS246" s="92"/>
      <c r="OAT246" s="92"/>
      <c r="OAU246" s="92"/>
      <c r="OAV246" s="92"/>
      <c r="OAW246" s="92"/>
      <c r="OAX246" s="92"/>
      <c r="OAY246" s="92"/>
      <c r="OAZ246" s="92"/>
      <c r="OBA246" s="92"/>
      <c r="OBB246" s="92"/>
      <c r="OBC246" s="92"/>
      <c r="OBD246" s="92"/>
      <c r="OBE246" s="92"/>
      <c r="OBF246" s="92"/>
      <c r="OBG246" s="92"/>
      <c r="OBH246" s="92"/>
      <c r="OBI246" s="92"/>
      <c r="OBJ246" s="92"/>
      <c r="OBK246" s="92"/>
      <c r="OBL246" s="92"/>
      <c r="OBM246" s="92"/>
      <c r="OBN246" s="92"/>
      <c r="OBO246" s="92"/>
      <c r="OBP246" s="92"/>
      <c r="OBQ246" s="92"/>
      <c r="OBR246" s="92"/>
      <c r="OBS246" s="92"/>
      <c r="OBT246" s="92"/>
      <c r="OBU246" s="92"/>
      <c r="OBV246" s="92"/>
      <c r="OBW246" s="92"/>
      <c r="OBX246" s="92"/>
      <c r="OBY246" s="92"/>
      <c r="OBZ246" s="92"/>
      <c r="OCA246" s="92"/>
      <c r="OCB246" s="92"/>
      <c r="OCC246" s="92"/>
      <c r="OCD246" s="92"/>
      <c r="OCE246" s="92"/>
      <c r="OCF246" s="92"/>
      <c r="OCG246" s="92"/>
      <c r="OCH246" s="92"/>
      <c r="OCI246" s="92"/>
      <c r="OCJ246" s="92"/>
      <c r="OCK246" s="92"/>
      <c r="OCL246" s="92"/>
      <c r="OCM246" s="92"/>
      <c r="OCN246" s="92"/>
      <c r="OCO246" s="92"/>
      <c r="OCP246" s="92"/>
      <c r="OCQ246" s="92"/>
      <c r="OCR246" s="92"/>
      <c r="OCS246" s="92"/>
      <c r="OCT246" s="92"/>
      <c r="OCU246" s="92"/>
      <c r="OCV246" s="92"/>
      <c r="OCW246" s="92"/>
      <c r="OCX246" s="92"/>
      <c r="OCY246" s="92"/>
      <c r="OCZ246" s="92"/>
      <c r="ODA246" s="92"/>
      <c r="ODB246" s="92"/>
      <c r="ODC246" s="92"/>
      <c r="ODD246" s="92"/>
      <c r="ODE246" s="92"/>
      <c r="ODF246" s="92"/>
      <c r="ODG246" s="92"/>
      <c r="ODH246" s="92"/>
      <c r="ODI246" s="92"/>
      <c r="ODJ246" s="92"/>
      <c r="ODK246" s="92"/>
      <c r="ODL246" s="92"/>
      <c r="ODM246" s="92"/>
      <c r="ODN246" s="92"/>
      <c r="ODO246" s="92"/>
      <c r="ODP246" s="92"/>
      <c r="ODQ246" s="92"/>
      <c r="ODR246" s="92"/>
      <c r="ODS246" s="92"/>
      <c r="ODT246" s="92"/>
      <c r="ODU246" s="92"/>
      <c r="ODV246" s="92"/>
      <c r="ODW246" s="92"/>
      <c r="ODX246" s="92"/>
      <c r="ODY246" s="92"/>
      <c r="ODZ246" s="92"/>
      <c r="OEA246" s="92"/>
      <c r="OEB246" s="92"/>
      <c r="OEC246" s="92"/>
      <c r="OED246" s="92"/>
      <c r="OEE246" s="92"/>
      <c r="OEF246" s="92"/>
      <c r="OEG246" s="92"/>
      <c r="OEH246" s="92"/>
      <c r="OEI246" s="92"/>
      <c r="OEJ246" s="92"/>
      <c r="OEK246" s="92"/>
      <c r="OEL246" s="92"/>
      <c r="OEM246" s="92"/>
      <c r="OEN246" s="92"/>
      <c r="OEO246" s="92"/>
      <c r="OEP246" s="92"/>
      <c r="OEQ246" s="92"/>
      <c r="OER246" s="92"/>
      <c r="OES246" s="92"/>
      <c r="OET246" s="92"/>
      <c r="OEU246" s="92"/>
      <c r="OEV246" s="92"/>
      <c r="OEW246" s="92"/>
      <c r="OEX246" s="92"/>
      <c r="OEY246" s="92"/>
      <c r="OEZ246" s="92"/>
      <c r="OFA246" s="92"/>
      <c r="OFB246" s="92"/>
      <c r="OFC246" s="92"/>
      <c r="OFD246" s="92"/>
      <c r="OFE246" s="92"/>
      <c r="OFF246" s="92"/>
      <c r="OFG246" s="92"/>
      <c r="OFH246" s="92"/>
      <c r="OFI246" s="92"/>
      <c r="OFJ246" s="92"/>
      <c r="OFK246" s="92"/>
      <c r="OFL246" s="92"/>
      <c r="OFM246" s="92"/>
      <c r="OFN246" s="92"/>
      <c r="OFO246" s="92"/>
      <c r="OFP246" s="92"/>
      <c r="OFQ246" s="92"/>
      <c r="OFR246" s="92"/>
      <c r="OFS246" s="92"/>
      <c r="OFT246" s="92"/>
      <c r="OFU246" s="92"/>
      <c r="OFV246" s="92"/>
      <c r="OFW246" s="92"/>
      <c r="OFX246" s="92"/>
      <c r="OFY246" s="92"/>
      <c r="OFZ246" s="92"/>
      <c r="OGA246" s="92"/>
      <c r="OGB246" s="92"/>
      <c r="OGC246" s="92"/>
      <c r="OGD246" s="92"/>
      <c r="OGE246" s="92"/>
      <c r="OGF246" s="92"/>
      <c r="OGG246" s="92"/>
      <c r="OGH246" s="92"/>
      <c r="OGI246" s="92"/>
      <c r="OGJ246" s="92"/>
      <c r="OGK246" s="92"/>
      <c r="OGL246" s="92"/>
      <c r="OGM246" s="92"/>
      <c r="OGN246" s="92"/>
      <c r="OGO246" s="92"/>
      <c r="OGP246" s="92"/>
      <c r="OGQ246" s="92"/>
      <c r="OGR246" s="92"/>
      <c r="OGS246" s="92"/>
      <c r="OGT246" s="92"/>
      <c r="OGU246" s="92"/>
      <c r="OGV246" s="92"/>
      <c r="OGW246" s="92"/>
      <c r="OGX246" s="92"/>
      <c r="OGY246" s="92"/>
      <c r="OGZ246" s="92"/>
      <c r="OHA246" s="92"/>
      <c r="OHB246" s="92"/>
      <c r="OHC246" s="92"/>
      <c r="OHD246" s="92"/>
      <c r="OHE246" s="92"/>
      <c r="OHF246" s="92"/>
      <c r="OHG246" s="92"/>
      <c r="OHH246" s="92"/>
      <c r="OHI246" s="92"/>
      <c r="OHJ246" s="92"/>
      <c r="OHK246" s="92"/>
      <c r="OHL246" s="92"/>
      <c r="OHM246" s="92"/>
      <c r="OHN246" s="92"/>
      <c r="OHO246" s="92"/>
      <c r="OHP246" s="92"/>
      <c r="OHQ246" s="92"/>
      <c r="OHR246" s="92"/>
      <c r="OHS246" s="92"/>
      <c r="OHT246" s="92"/>
      <c r="OHU246" s="92"/>
      <c r="OHV246" s="92"/>
      <c r="OHW246" s="92"/>
      <c r="OHX246" s="92"/>
      <c r="OHY246" s="92"/>
      <c r="OHZ246" s="92"/>
      <c r="OIA246" s="92"/>
      <c r="OIB246" s="92"/>
      <c r="OIC246" s="92"/>
      <c r="OID246" s="92"/>
      <c r="OIE246" s="92"/>
      <c r="OIF246" s="92"/>
      <c r="OIG246" s="92"/>
      <c r="OIH246" s="92"/>
      <c r="OII246" s="92"/>
      <c r="OIJ246" s="92"/>
      <c r="OIK246" s="92"/>
      <c r="OIL246" s="92"/>
      <c r="OIM246" s="92"/>
      <c r="OIN246" s="92"/>
      <c r="OIO246" s="92"/>
      <c r="OIP246" s="92"/>
      <c r="OIQ246" s="92"/>
      <c r="OIR246" s="92"/>
      <c r="OIS246" s="92"/>
      <c r="OIT246" s="92"/>
      <c r="OIU246" s="92"/>
      <c r="OIV246" s="92"/>
      <c r="OIW246" s="92"/>
      <c r="OIX246" s="92"/>
      <c r="OIY246" s="92"/>
      <c r="OIZ246" s="92"/>
      <c r="OJA246" s="92"/>
      <c r="OJB246" s="92"/>
      <c r="OJC246" s="92"/>
      <c r="OJD246" s="92"/>
      <c r="OJE246" s="92"/>
      <c r="OJF246" s="92"/>
      <c r="OJG246" s="92"/>
      <c r="OJH246" s="92"/>
      <c r="OJI246" s="92"/>
      <c r="OJJ246" s="92"/>
      <c r="OJK246" s="92"/>
      <c r="OJL246" s="92"/>
      <c r="OJM246" s="92"/>
      <c r="OJN246" s="92"/>
      <c r="OJO246" s="92"/>
      <c r="OJP246" s="92"/>
      <c r="OJQ246" s="92"/>
      <c r="OJR246" s="92"/>
      <c r="OJS246" s="92"/>
      <c r="OJT246" s="92"/>
      <c r="OJU246" s="92"/>
      <c r="OJV246" s="92"/>
      <c r="OJW246" s="92"/>
      <c r="OJX246" s="92"/>
      <c r="OJY246" s="92"/>
      <c r="OJZ246" s="92"/>
      <c r="OKA246" s="92"/>
      <c r="OKB246" s="92"/>
      <c r="OKC246" s="92"/>
      <c r="OKD246" s="92"/>
      <c r="OKE246" s="92"/>
      <c r="OKF246" s="92"/>
      <c r="OKG246" s="92"/>
      <c r="OKH246" s="92"/>
      <c r="OKI246" s="92"/>
      <c r="OKJ246" s="92"/>
      <c r="OKK246" s="92"/>
      <c r="OKL246" s="92"/>
      <c r="OKM246" s="92"/>
      <c r="OKN246" s="92"/>
      <c r="OKO246" s="92"/>
      <c r="OKP246" s="92"/>
      <c r="OKQ246" s="92"/>
      <c r="OKR246" s="92"/>
      <c r="OKS246" s="92"/>
      <c r="OKT246" s="92"/>
      <c r="OKU246" s="92"/>
      <c r="OKV246" s="92"/>
      <c r="OKW246" s="92"/>
      <c r="OKX246" s="92"/>
      <c r="OKY246" s="92"/>
      <c r="OKZ246" s="92"/>
      <c r="OLA246" s="92"/>
      <c r="OLB246" s="92"/>
      <c r="OLC246" s="92"/>
      <c r="OLD246" s="92"/>
      <c r="OLE246" s="92"/>
      <c r="OLF246" s="92"/>
      <c r="OLG246" s="92"/>
      <c r="OLH246" s="92"/>
      <c r="OLI246" s="92"/>
      <c r="OLJ246" s="92"/>
      <c r="OLK246" s="92"/>
      <c r="OLL246" s="92"/>
      <c r="OLM246" s="92"/>
      <c r="OLN246" s="92"/>
      <c r="OLO246" s="92"/>
      <c r="OLP246" s="92"/>
      <c r="OLQ246" s="92"/>
      <c r="OLR246" s="92"/>
      <c r="OLS246" s="92"/>
      <c r="OLT246" s="92"/>
      <c r="OLU246" s="92"/>
      <c r="OLV246" s="92"/>
      <c r="OLW246" s="92"/>
      <c r="OLX246" s="92"/>
      <c r="OLY246" s="92"/>
      <c r="OLZ246" s="92"/>
      <c r="OMA246" s="92"/>
      <c r="OMB246" s="92"/>
      <c r="OMC246" s="92"/>
      <c r="OMD246" s="92"/>
      <c r="OME246" s="92"/>
      <c r="OMF246" s="92"/>
      <c r="OMG246" s="92"/>
      <c r="OMH246" s="92"/>
      <c r="OMI246" s="92"/>
      <c r="OMJ246" s="92"/>
      <c r="OMK246" s="92"/>
      <c r="OML246" s="92"/>
      <c r="OMM246" s="92"/>
      <c r="OMN246" s="92"/>
      <c r="OMO246" s="92"/>
      <c r="OMP246" s="92"/>
      <c r="OMQ246" s="92"/>
      <c r="OMR246" s="92"/>
      <c r="OMS246" s="92"/>
      <c r="OMT246" s="92"/>
      <c r="OMU246" s="92"/>
      <c r="OMV246" s="92"/>
      <c r="OMW246" s="92"/>
      <c r="OMX246" s="92"/>
      <c r="OMY246" s="92"/>
      <c r="OMZ246" s="92"/>
      <c r="ONA246" s="92"/>
      <c r="ONB246" s="92"/>
      <c r="ONC246" s="92"/>
      <c r="OND246" s="92"/>
      <c r="ONE246" s="92"/>
      <c r="ONF246" s="92"/>
      <c r="ONG246" s="92"/>
      <c r="ONH246" s="92"/>
      <c r="ONI246" s="92"/>
      <c r="ONJ246" s="92"/>
      <c r="ONK246" s="92"/>
      <c r="ONL246" s="92"/>
      <c r="ONM246" s="92"/>
      <c r="ONN246" s="92"/>
      <c r="ONO246" s="92"/>
      <c r="ONP246" s="92"/>
      <c r="ONQ246" s="92"/>
      <c r="ONR246" s="92"/>
      <c r="ONS246" s="92"/>
      <c r="ONT246" s="92"/>
      <c r="ONU246" s="92"/>
      <c r="ONV246" s="92"/>
      <c r="ONW246" s="92"/>
      <c r="ONX246" s="92"/>
      <c r="ONY246" s="92"/>
      <c r="ONZ246" s="92"/>
      <c r="OOA246" s="92"/>
      <c r="OOB246" s="92"/>
      <c r="OOC246" s="92"/>
      <c r="OOD246" s="92"/>
      <c r="OOE246" s="92"/>
      <c r="OOF246" s="92"/>
      <c r="OOG246" s="92"/>
      <c r="OOH246" s="92"/>
      <c r="OOI246" s="92"/>
      <c r="OOJ246" s="92"/>
      <c r="OOK246" s="92"/>
      <c r="OOL246" s="92"/>
      <c r="OOM246" s="92"/>
      <c r="OON246" s="92"/>
      <c r="OOO246" s="92"/>
      <c r="OOP246" s="92"/>
      <c r="OOQ246" s="92"/>
      <c r="OOR246" s="92"/>
      <c r="OOS246" s="92"/>
      <c r="OOT246" s="92"/>
      <c r="OOU246" s="92"/>
      <c r="OOV246" s="92"/>
      <c r="OOW246" s="92"/>
      <c r="OOX246" s="92"/>
      <c r="OOY246" s="92"/>
      <c r="OOZ246" s="92"/>
      <c r="OPA246" s="92"/>
      <c r="OPB246" s="92"/>
      <c r="OPC246" s="92"/>
      <c r="OPD246" s="92"/>
      <c r="OPE246" s="92"/>
      <c r="OPF246" s="92"/>
      <c r="OPG246" s="92"/>
      <c r="OPH246" s="92"/>
      <c r="OPI246" s="92"/>
      <c r="OPJ246" s="92"/>
      <c r="OPK246" s="92"/>
      <c r="OPL246" s="92"/>
      <c r="OPM246" s="92"/>
      <c r="OPN246" s="92"/>
      <c r="OPO246" s="92"/>
      <c r="OPP246" s="92"/>
      <c r="OPQ246" s="92"/>
      <c r="OPR246" s="92"/>
      <c r="OPS246" s="92"/>
      <c r="OPT246" s="92"/>
      <c r="OPU246" s="92"/>
      <c r="OPV246" s="92"/>
      <c r="OPW246" s="92"/>
      <c r="OPX246" s="92"/>
      <c r="OPY246" s="92"/>
      <c r="OPZ246" s="92"/>
      <c r="OQA246" s="92"/>
      <c r="OQB246" s="92"/>
      <c r="OQC246" s="92"/>
      <c r="OQD246" s="92"/>
      <c r="OQE246" s="92"/>
      <c r="OQF246" s="92"/>
      <c r="OQG246" s="92"/>
      <c r="OQH246" s="92"/>
      <c r="OQI246" s="92"/>
      <c r="OQJ246" s="92"/>
      <c r="OQK246" s="92"/>
      <c r="OQL246" s="92"/>
      <c r="OQM246" s="92"/>
      <c r="OQN246" s="92"/>
      <c r="OQO246" s="92"/>
      <c r="OQP246" s="92"/>
      <c r="OQQ246" s="92"/>
      <c r="OQR246" s="92"/>
      <c r="OQS246" s="92"/>
      <c r="OQT246" s="92"/>
      <c r="OQU246" s="92"/>
      <c r="OQV246" s="92"/>
      <c r="OQW246" s="92"/>
      <c r="OQX246" s="92"/>
      <c r="OQY246" s="92"/>
      <c r="OQZ246" s="92"/>
      <c r="ORA246" s="92"/>
      <c r="ORB246" s="92"/>
      <c r="ORC246" s="92"/>
      <c r="ORD246" s="92"/>
      <c r="ORE246" s="92"/>
      <c r="ORF246" s="92"/>
      <c r="ORG246" s="92"/>
      <c r="ORH246" s="92"/>
      <c r="ORI246" s="92"/>
      <c r="ORJ246" s="92"/>
      <c r="ORK246" s="92"/>
      <c r="ORL246" s="92"/>
      <c r="ORM246" s="92"/>
      <c r="ORN246" s="92"/>
      <c r="ORO246" s="92"/>
      <c r="ORP246" s="92"/>
      <c r="ORQ246" s="92"/>
      <c r="ORR246" s="92"/>
      <c r="ORS246" s="92"/>
      <c r="ORT246" s="92"/>
      <c r="ORU246" s="92"/>
      <c r="ORV246" s="92"/>
      <c r="ORW246" s="92"/>
      <c r="ORX246" s="92"/>
      <c r="ORY246" s="92"/>
      <c r="ORZ246" s="92"/>
      <c r="OSA246" s="92"/>
      <c r="OSB246" s="92"/>
      <c r="OSC246" s="92"/>
      <c r="OSD246" s="92"/>
      <c r="OSE246" s="92"/>
      <c r="OSF246" s="92"/>
      <c r="OSG246" s="92"/>
      <c r="OSH246" s="92"/>
      <c r="OSI246" s="92"/>
      <c r="OSJ246" s="92"/>
      <c r="OSK246" s="92"/>
      <c r="OSL246" s="92"/>
      <c r="OSM246" s="92"/>
      <c r="OSN246" s="92"/>
      <c r="OSO246" s="92"/>
      <c r="OSP246" s="92"/>
      <c r="OSQ246" s="92"/>
      <c r="OSR246" s="92"/>
      <c r="OSS246" s="92"/>
      <c r="OST246" s="92"/>
      <c r="OSU246" s="92"/>
      <c r="OSV246" s="92"/>
      <c r="OSW246" s="92"/>
      <c r="OSX246" s="92"/>
      <c r="OSY246" s="92"/>
      <c r="OSZ246" s="92"/>
      <c r="OTA246" s="92"/>
      <c r="OTB246" s="92"/>
      <c r="OTC246" s="92"/>
      <c r="OTD246" s="92"/>
      <c r="OTE246" s="92"/>
      <c r="OTF246" s="92"/>
      <c r="OTG246" s="92"/>
      <c r="OTH246" s="92"/>
      <c r="OTI246" s="92"/>
      <c r="OTJ246" s="92"/>
      <c r="OTK246" s="92"/>
      <c r="OTL246" s="92"/>
      <c r="OTM246" s="92"/>
      <c r="OTN246" s="92"/>
      <c r="OTO246" s="92"/>
      <c r="OTP246" s="92"/>
      <c r="OTQ246" s="92"/>
      <c r="OTR246" s="92"/>
      <c r="OTS246" s="92"/>
      <c r="OTT246" s="92"/>
      <c r="OTU246" s="92"/>
      <c r="OTV246" s="92"/>
      <c r="OTW246" s="92"/>
      <c r="OTX246" s="92"/>
      <c r="OTY246" s="92"/>
      <c r="OTZ246" s="92"/>
      <c r="OUA246" s="92"/>
      <c r="OUB246" s="92"/>
      <c r="OUC246" s="92"/>
      <c r="OUD246" s="92"/>
      <c r="OUE246" s="92"/>
      <c r="OUF246" s="92"/>
      <c r="OUG246" s="92"/>
      <c r="OUH246" s="92"/>
      <c r="OUI246" s="92"/>
      <c r="OUJ246" s="92"/>
      <c r="OUK246" s="92"/>
      <c r="OUL246" s="92"/>
      <c r="OUM246" s="92"/>
      <c r="OUN246" s="92"/>
      <c r="OUO246" s="92"/>
      <c r="OUP246" s="92"/>
      <c r="OUQ246" s="92"/>
      <c r="OUR246" s="92"/>
      <c r="OUS246" s="92"/>
      <c r="OUT246" s="92"/>
      <c r="OUU246" s="92"/>
      <c r="OUV246" s="92"/>
      <c r="OUW246" s="92"/>
      <c r="OUX246" s="92"/>
      <c r="OUY246" s="92"/>
      <c r="OUZ246" s="92"/>
      <c r="OVA246" s="92"/>
      <c r="OVB246" s="92"/>
      <c r="OVC246" s="92"/>
      <c r="OVD246" s="92"/>
      <c r="OVE246" s="92"/>
      <c r="OVF246" s="92"/>
      <c r="OVG246" s="92"/>
      <c r="OVH246" s="92"/>
      <c r="OVI246" s="92"/>
      <c r="OVJ246" s="92"/>
      <c r="OVK246" s="92"/>
      <c r="OVL246" s="92"/>
      <c r="OVM246" s="92"/>
      <c r="OVN246" s="92"/>
      <c r="OVO246" s="92"/>
      <c r="OVP246" s="92"/>
      <c r="OVQ246" s="92"/>
      <c r="OVR246" s="92"/>
      <c r="OVS246" s="92"/>
      <c r="OVT246" s="92"/>
      <c r="OVU246" s="92"/>
      <c r="OVV246" s="92"/>
      <c r="OVW246" s="92"/>
      <c r="OVX246" s="92"/>
      <c r="OVY246" s="92"/>
      <c r="OVZ246" s="92"/>
      <c r="OWA246" s="92"/>
      <c r="OWB246" s="92"/>
      <c r="OWC246" s="92"/>
      <c r="OWD246" s="92"/>
      <c r="OWE246" s="92"/>
      <c r="OWF246" s="92"/>
      <c r="OWG246" s="92"/>
      <c r="OWH246" s="92"/>
      <c r="OWI246" s="92"/>
      <c r="OWJ246" s="92"/>
      <c r="OWK246" s="92"/>
      <c r="OWL246" s="92"/>
      <c r="OWM246" s="92"/>
      <c r="OWN246" s="92"/>
      <c r="OWO246" s="92"/>
      <c r="OWP246" s="92"/>
      <c r="OWQ246" s="92"/>
      <c r="OWR246" s="92"/>
      <c r="OWS246" s="92"/>
      <c r="OWT246" s="92"/>
      <c r="OWU246" s="92"/>
      <c r="OWV246" s="92"/>
      <c r="OWW246" s="92"/>
      <c r="OWX246" s="92"/>
      <c r="OWY246" s="92"/>
      <c r="OWZ246" s="92"/>
      <c r="OXA246" s="92"/>
      <c r="OXB246" s="92"/>
      <c r="OXC246" s="92"/>
      <c r="OXD246" s="92"/>
      <c r="OXE246" s="92"/>
      <c r="OXF246" s="92"/>
      <c r="OXG246" s="92"/>
      <c r="OXH246" s="92"/>
      <c r="OXI246" s="92"/>
      <c r="OXJ246" s="92"/>
      <c r="OXK246" s="92"/>
      <c r="OXL246" s="92"/>
      <c r="OXM246" s="92"/>
      <c r="OXN246" s="92"/>
      <c r="OXO246" s="92"/>
      <c r="OXP246" s="92"/>
      <c r="OXQ246" s="92"/>
      <c r="OXR246" s="92"/>
      <c r="OXS246" s="92"/>
      <c r="OXT246" s="92"/>
      <c r="OXU246" s="92"/>
      <c r="OXV246" s="92"/>
      <c r="OXW246" s="92"/>
      <c r="OXX246" s="92"/>
      <c r="OXY246" s="92"/>
      <c r="OXZ246" s="92"/>
      <c r="OYA246" s="92"/>
      <c r="OYB246" s="92"/>
      <c r="OYC246" s="92"/>
      <c r="OYD246" s="92"/>
      <c r="OYE246" s="92"/>
      <c r="OYF246" s="92"/>
      <c r="OYG246" s="92"/>
      <c r="OYH246" s="92"/>
      <c r="OYI246" s="92"/>
      <c r="OYJ246" s="92"/>
      <c r="OYK246" s="92"/>
      <c r="OYL246" s="92"/>
      <c r="OYM246" s="92"/>
      <c r="OYN246" s="92"/>
      <c r="OYO246" s="92"/>
      <c r="OYP246" s="92"/>
      <c r="OYQ246" s="92"/>
      <c r="OYR246" s="92"/>
      <c r="OYS246" s="92"/>
      <c r="OYT246" s="92"/>
      <c r="OYU246" s="92"/>
      <c r="OYV246" s="92"/>
      <c r="OYW246" s="92"/>
      <c r="OYX246" s="92"/>
      <c r="OYY246" s="92"/>
      <c r="OYZ246" s="92"/>
      <c r="OZA246" s="92"/>
      <c r="OZB246" s="92"/>
      <c r="OZC246" s="92"/>
      <c r="OZD246" s="92"/>
      <c r="OZE246" s="92"/>
      <c r="OZF246" s="92"/>
      <c r="OZG246" s="92"/>
      <c r="OZH246" s="92"/>
      <c r="OZI246" s="92"/>
      <c r="OZJ246" s="92"/>
      <c r="OZK246" s="92"/>
      <c r="OZL246" s="92"/>
      <c r="OZM246" s="92"/>
      <c r="OZN246" s="92"/>
      <c r="OZO246" s="92"/>
      <c r="OZP246" s="92"/>
      <c r="OZQ246" s="92"/>
      <c r="OZR246" s="92"/>
      <c r="OZS246" s="92"/>
      <c r="OZT246" s="92"/>
      <c r="OZU246" s="92"/>
      <c r="OZV246" s="92"/>
      <c r="OZW246" s="92"/>
      <c r="OZX246" s="92"/>
      <c r="OZY246" s="92"/>
      <c r="OZZ246" s="92"/>
      <c r="PAA246" s="92"/>
      <c r="PAB246" s="92"/>
      <c r="PAC246" s="92"/>
      <c r="PAD246" s="92"/>
      <c r="PAE246" s="92"/>
      <c r="PAF246" s="92"/>
      <c r="PAG246" s="92"/>
      <c r="PAH246" s="92"/>
      <c r="PAI246" s="92"/>
      <c r="PAJ246" s="92"/>
      <c r="PAK246" s="92"/>
      <c r="PAL246" s="92"/>
      <c r="PAM246" s="92"/>
      <c r="PAN246" s="92"/>
      <c r="PAO246" s="92"/>
      <c r="PAP246" s="92"/>
      <c r="PAQ246" s="92"/>
      <c r="PAR246" s="92"/>
      <c r="PAS246" s="92"/>
      <c r="PAT246" s="92"/>
      <c r="PAU246" s="92"/>
      <c r="PAV246" s="92"/>
      <c r="PAW246" s="92"/>
      <c r="PAX246" s="92"/>
      <c r="PAY246" s="92"/>
      <c r="PAZ246" s="92"/>
      <c r="PBA246" s="92"/>
      <c r="PBB246" s="92"/>
      <c r="PBC246" s="92"/>
      <c r="PBD246" s="92"/>
      <c r="PBE246" s="92"/>
      <c r="PBF246" s="92"/>
      <c r="PBG246" s="92"/>
      <c r="PBH246" s="92"/>
      <c r="PBI246" s="92"/>
      <c r="PBJ246" s="92"/>
      <c r="PBK246" s="92"/>
      <c r="PBL246" s="92"/>
      <c r="PBM246" s="92"/>
      <c r="PBN246" s="92"/>
      <c r="PBO246" s="92"/>
      <c r="PBP246" s="92"/>
      <c r="PBQ246" s="92"/>
      <c r="PBR246" s="92"/>
      <c r="PBS246" s="92"/>
      <c r="PBT246" s="92"/>
      <c r="PBU246" s="92"/>
      <c r="PBV246" s="92"/>
      <c r="PBW246" s="92"/>
      <c r="PBX246" s="92"/>
      <c r="PBY246" s="92"/>
      <c r="PBZ246" s="92"/>
      <c r="PCA246" s="92"/>
      <c r="PCB246" s="92"/>
      <c r="PCC246" s="92"/>
      <c r="PCD246" s="92"/>
      <c r="PCE246" s="92"/>
      <c r="PCF246" s="92"/>
      <c r="PCG246" s="92"/>
      <c r="PCH246" s="92"/>
      <c r="PCI246" s="92"/>
      <c r="PCJ246" s="92"/>
      <c r="PCK246" s="92"/>
      <c r="PCL246" s="92"/>
      <c r="PCM246" s="92"/>
      <c r="PCN246" s="92"/>
      <c r="PCO246" s="92"/>
      <c r="PCP246" s="92"/>
      <c r="PCQ246" s="92"/>
      <c r="PCR246" s="92"/>
      <c r="PCS246" s="92"/>
      <c r="PCT246" s="92"/>
      <c r="PCU246" s="92"/>
      <c r="PCV246" s="92"/>
      <c r="PCW246" s="92"/>
      <c r="PCX246" s="92"/>
      <c r="PCY246" s="92"/>
      <c r="PCZ246" s="92"/>
      <c r="PDA246" s="92"/>
      <c r="PDB246" s="92"/>
      <c r="PDC246" s="92"/>
      <c r="PDD246" s="92"/>
      <c r="PDE246" s="92"/>
      <c r="PDF246" s="92"/>
      <c r="PDG246" s="92"/>
      <c r="PDH246" s="92"/>
      <c r="PDI246" s="92"/>
      <c r="PDJ246" s="92"/>
      <c r="PDK246" s="92"/>
      <c r="PDL246" s="92"/>
      <c r="PDM246" s="92"/>
      <c r="PDN246" s="92"/>
      <c r="PDO246" s="92"/>
      <c r="PDP246" s="92"/>
      <c r="PDQ246" s="92"/>
      <c r="PDR246" s="92"/>
      <c r="PDS246" s="92"/>
      <c r="PDT246" s="92"/>
      <c r="PDU246" s="92"/>
      <c r="PDV246" s="92"/>
      <c r="PDW246" s="92"/>
      <c r="PDX246" s="92"/>
      <c r="PDY246" s="92"/>
      <c r="PDZ246" s="92"/>
      <c r="PEA246" s="92"/>
      <c r="PEB246" s="92"/>
      <c r="PEC246" s="92"/>
      <c r="PED246" s="92"/>
      <c r="PEE246" s="92"/>
      <c r="PEF246" s="92"/>
      <c r="PEG246" s="92"/>
      <c r="PEH246" s="92"/>
      <c r="PEI246" s="92"/>
      <c r="PEJ246" s="92"/>
      <c r="PEK246" s="92"/>
      <c r="PEL246" s="92"/>
      <c r="PEM246" s="92"/>
      <c r="PEN246" s="92"/>
      <c r="PEO246" s="92"/>
      <c r="PEP246" s="92"/>
      <c r="PEQ246" s="92"/>
      <c r="PER246" s="92"/>
      <c r="PES246" s="92"/>
      <c r="PET246" s="92"/>
      <c r="PEU246" s="92"/>
      <c r="PEV246" s="92"/>
      <c r="PEW246" s="92"/>
      <c r="PEX246" s="92"/>
      <c r="PEY246" s="92"/>
      <c r="PEZ246" s="92"/>
      <c r="PFA246" s="92"/>
      <c r="PFB246" s="92"/>
      <c r="PFC246" s="92"/>
      <c r="PFD246" s="92"/>
      <c r="PFE246" s="92"/>
      <c r="PFF246" s="92"/>
      <c r="PFG246" s="92"/>
      <c r="PFH246" s="92"/>
      <c r="PFI246" s="92"/>
      <c r="PFJ246" s="92"/>
      <c r="PFK246" s="92"/>
      <c r="PFL246" s="92"/>
      <c r="PFM246" s="92"/>
      <c r="PFN246" s="92"/>
      <c r="PFO246" s="92"/>
      <c r="PFP246" s="92"/>
      <c r="PFQ246" s="92"/>
      <c r="PFR246" s="92"/>
      <c r="PFS246" s="92"/>
      <c r="PFT246" s="92"/>
      <c r="PFU246" s="92"/>
      <c r="PFV246" s="92"/>
      <c r="PFW246" s="92"/>
      <c r="PFX246" s="92"/>
      <c r="PFY246" s="92"/>
      <c r="PFZ246" s="92"/>
      <c r="PGA246" s="92"/>
      <c r="PGB246" s="92"/>
      <c r="PGC246" s="92"/>
      <c r="PGD246" s="92"/>
      <c r="PGE246" s="92"/>
      <c r="PGF246" s="92"/>
      <c r="PGG246" s="92"/>
      <c r="PGH246" s="92"/>
      <c r="PGI246" s="92"/>
      <c r="PGJ246" s="92"/>
      <c r="PGK246" s="92"/>
      <c r="PGL246" s="92"/>
      <c r="PGM246" s="92"/>
      <c r="PGN246" s="92"/>
      <c r="PGO246" s="92"/>
      <c r="PGP246" s="92"/>
      <c r="PGQ246" s="92"/>
      <c r="PGR246" s="92"/>
      <c r="PGS246" s="92"/>
      <c r="PGT246" s="92"/>
      <c r="PGU246" s="92"/>
      <c r="PGV246" s="92"/>
      <c r="PGW246" s="92"/>
      <c r="PGX246" s="92"/>
      <c r="PGY246" s="92"/>
      <c r="PGZ246" s="92"/>
      <c r="PHA246" s="92"/>
      <c r="PHB246" s="92"/>
      <c r="PHC246" s="92"/>
      <c r="PHD246" s="92"/>
      <c r="PHE246" s="92"/>
      <c r="PHF246" s="92"/>
      <c r="PHG246" s="92"/>
      <c r="PHH246" s="92"/>
      <c r="PHI246" s="92"/>
      <c r="PHJ246" s="92"/>
      <c r="PHK246" s="92"/>
      <c r="PHL246" s="92"/>
      <c r="PHM246" s="92"/>
      <c r="PHN246" s="92"/>
      <c r="PHO246" s="92"/>
      <c r="PHP246" s="92"/>
      <c r="PHQ246" s="92"/>
      <c r="PHR246" s="92"/>
      <c r="PHS246" s="92"/>
      <c r="PHT246" s="92"/>
      <c r="PHU246" s="92"/>
      <c r="PHV246" s="92"/>
      <c r="PHW246" s="92"/>
      <c r="PHX246" s="92"/>
      <c r="PHY246" s="92"/>
      <c r="PHZ246" s="92"/>
      <c r="PIA246" s="92"/>
      <c r="PIB246" s="92"/>
      <c r="PIC246" s="92"/>
      <c r="PID246" s="92"/>
      <c r="PIE246" s="92"/>
      <c r="PIF246" s="92"/>
      <c r="PIG246" s="92"/>
      <c r="PIH246" s="92"/>
      <c r="PII246" s="92"/>
      <c r="PIJ246" s="92"/>
      <c r="PIK246" s="92"/>
      <c r="PIL246" s="92"/>
      <c r="PIM246" s="92"/>
      <c r="PIN246" s="92"/>
      <c r="PIO246" s="92"/>
      <c r="PIP246" s="92"/>
      <c r="PIQ246" s="92"/>
      <c r="PIR246" s="92"/>
      <c r="PIS246" s="92"/>
      <c r="PIT246" s="92"/>
      <c r="PIU246" s="92"/>
      <c r="PIV246" s="92"/>
      <c r="PIW246" s="92"/>
      <c r="PIX246" s="92"/>
      <c r="PIY246" s="92"/>
      <c r="PIZ246" s="92"/>
      <c r="PJA246" s="92"/>
      <c r="PJB246" s="92"/>
      <c r="PJC246" s="92"/>
      <c r="PJD246" s="92"/>
      <c r="PJE246" s="92"/>
      <c r="PJF246" s="92"/>
      <c r="PJG246" s="92"/>
      <c r="PJH246" s="92"/>
      <c r="PJI246" s="92"/>
      <c r="PJJ246" s="92"/>
      <c r="PJK246" s="92"/>
      <c r="PJL246" s="92"/>
      <c r="PJM246" s="92"/>
      <c r="PJN246" s="92"/>
      <c r="PJO246" s="92"/>
      <c r="PJP246" s="92"/>
      <c r="PJQ246" s="92"/>
      <c r="PJR246" s="92"/>
      <c r="PJS246" s="92"/>
      <c r="PJT246" s="92"/>
      <c r="PJU246" s="92"/>
      <c r="PJV246" s="92"/>
      <c r="PJW246" s="92"/>
      <c r="PJX246" s="92"/>
      <c r="PJY246" s="92"/>
      <c r="PJZ246" s="92"/>
      <c r="PKA246" s="92"/>
      <c r="PKB246" s="92"/>
      <c r="PKC246" s="92"/>
      <c r="PKD246" s="92"/>
      <c r="PKE246" s="92"/>
      <c r="PKF246" s="92"/>
      <c r="PKG246" s="92"/>
      <c r="PKH246" s="92"/>
      <c r="PKI246" s="92"/>
      <c r="PKJ246" s="92"/>
      <c r="PKK246" s="92"/>
      <c r="PKL246" s="92"/>
      <c r="PKM246" s="92"/>
      <c r="PKN246" s="92"/>
      <c r="PKO246" s="92"/>
      <c r="PKP246" s="92"/>
      <c r="PKQ246" s="92"/>
      <c r="PKR246" s="92"/>
      <c r="PKS246" s="92"/>
      <c r="PKT246" s="92"/>
      <c r="PKU246" s="92"/>
      <c r="PKV246" s="92"/>
      <c r="PKW246" s="92"/>
      <c r="PKX246" s="92"/>
      <c r="PKY246" s="92"/>
      <c r="PKZ246" s="92"/>
      <c r="PLA246" s="92"/>
      <c r="PLB246" s="92"/>
      <c r="PLC246" s="92"/>
      <c r="PLD246" s="92"/>
      <c r="PLE246" s="92"/>
      <c r="PLF246" s="92"/>
      <c r="PLG246" s="92"/>
      <c r="PLH246" s="92"/>
      <c r="PLI246" s="92"/>
      <c r="PLJ246" s="92"/>
      <c r="PLK246" s="92"/>
      <c r="PLL246" s="92"/>
      <c r="PLM246" s="92"/>
      <c r="PLN246" s="92"/>
      <c r="PLO246" s="92"/>
      <c r="PLP246" s="92"/>
      <c r="PLQ246" s="92"/>
      <c r="PLR246" s="92"/>
      <c r="PLS246" s="92"/>
      <c r="PLT246" s="92"/>
      <c r="PLU246" s="92"/>
      <c r="PLV246" s="92"/>
      <c r="PLW246" s="92"/>
      <c r="PLX246" s="92"/>
      <c r="PLY246" s="92"/>
      <c r="PLZ246" s="92"/>
      <c r="PMA246" s="92"/>
      <c r="PMB246" s="92"/>
      <c r="PMC246" s="92"/>
      <c r="PMD246" s="92"/>
      <c r="PME246" s="92"/>
      <c r="PMF246" s="92"/>
      <c r="PMG246" s="92"/>
      <c r="PMH246" s="92"/>
      <c r="PMI246" s="92"/>
      <c r="PMJ246" s="92"/>
      <c r="PMK246" s="92"/>
      <c r="PML246" s="92"/>
      <c r="PMM246" s="92"/>
      <c r="PMN246" s="92"/>
      <c r="PMO246" s="92"/>
      <c r="PMP246" s="92"/>
      <c r="PMQ246" s="92"/>
      <c r="PMR246" s="92"/>
      <c r="PMS246" s="92"/>
      <c r="PMT246" s="92"/>
      <c r="PMU246" s="92"/>
      <c r="PMV246" s="92"/>
      <c r="PMW246" s="92"/>
      <c r="PMX246" s="92"/>
      <c r="PMY246" s="92"/>
      <c r="PMZ246" s="92"/>
      <c r="PNA246" s="92"/>
      <c r="PNB246" s="92"/>
      <c r="PNC246" s="92"/>
      <c r="PND246" s="92"/>
      <c r="PNE246" s="92"/>
      <c r="PNF246" s="92"/>
      <c r="PNG246" s="92"/>
      <c r="PNH246" s="92"/>
      <c r="PNI246" s="92"/>
      <c r="PNJ246" s="92"/>
      <c r="PNK246" s="92"/>
      <c r="PNL246" s="92"/>
      <c r="PNM246" s="92"/>
      <c r="PNN246" s="92"/>
      <c r="PNO246" s="92"/>
      <c r="PNP246" s="92"/>
      <c r="PNQ246" s="92"/>
      <c r="PNR246" s="92"/>
      <c r="PNS246" s="92"/>
      <c r="PNT246" s="92"/>
      <c r="PNU246" s="92"/>
      <c r="PNV246" s="92"/>
      <c r="PNW246" s="92"/>
      <c r="PNX246" s="92"/>
      <c r="PNY246" s="92"/>
      <c r="PNZ246" s="92"/>
      <c r="POA246" s="92"/>
      <c r="POB246" s="92"/>
      <c r="POC246" s="92"/>
      <c r="POD246" s="92"/>
      <c r="POE246" s="92"/>
      <c r="POF246" s="92"/>
      <c r="POG246" s="92"/>
      <c r="POH246" s="92"/>
      <c r="POI246" s="92"/>
      <c r="POJ246" s="92"/>
      <c r="POK246" s="92"/>
      <c r="POL246" s="92"/>
      <c r="POM246" s="92"/>
      <c r="PON246" s="92"/>
      <c r="POO246" s="92"/>
      <c r="POP246" s="92"/>
      <c r="POQ246" s="92"/>
      <c r="POR246" s="92"/>
      <c r="POS246" s="92"/>
      <c r="POT246" s="92"/>
      <c r="POU246" s="92"/>
      <c r="POV246" s="92"/>
      <c r="POW246" s="92"/>
      <c r="POX246" s="92"/>
      <c r="POY246" s="92"/>
      <c r="POZ246" s="92"/>
      <c r="PPA246" s="92"/>
      <c r="PPB246" s="92"/>
      <c r="PPC246" s="92"/>
      <c r="PPD246" s="92"/>
      <c r="PPE246" s="92"/>
      <c r="PPF246" s="92"/>
      <c r="PPG246" s="92"/>
      <c r="PPH246" s="92"/>
      <c r="PPI246" s="92"/>
      <c r="PPJ246" s="92"/>
      <c r="PPK246" s="92"/>
      <c r="PPL246" s="92"/>
      <c r="PPM246" s="92"/>
      <c r="PPN246" s="92"/>
      <c r="PPO246" s="92"/>
      <c r="PPP246" s="92"/>
      <c r="PPQ246" s="92"/>
      <c r="PPR246" s="92"/>
      <c r="PPS246" s="92"/>
      <c r="PPT246" s="92"/>
      <c r="PPU246" s="92"/>
      <c r="PPV246" s="92"/>
      <c r="PPW246" s="92"/>
      <c r="PPX246" s="92"/>
      <c r="PPY246" s="92"/>
      <c r="PPZ246" s="92"/>
      <c r="PQA246" s="92"/>
      <c r="PQB246" s="92"/>
      <c r="PQC246" s="92"/>
      <c r="PQD246" s="92"/>
      <c r="PQE246" s="92"/>
      <c r="PQF246" s="92"/>
      <c r="PQG246" s="92"/>
      <c r="PQH246" s="92"/>
      <c r="PQI246" s="92"/>
      <c r="PQJ246" s="92"/>
      <c r="PQK246" s="92"/>
      <c r="PQL246" s="92"/>
      <c r="PQM246" s="92"/>
      <c r="PQN246" s="92"/>
      <c r="PQO246" s="92"/>
      <c r="PQP246" s="92"/>
      <c r="PQQ246" s="92"/>
      <c r="PQR246" s="92"/>
      <c r="PQS246" s="92"/>
      <c r="PQT246" s="92"/>
      <c r="PQU246" s="92"/>
      <c r="PQV246" s="92"/>
      <c r="PQW246" s="92"/>
      <c r="PQX246" s="92"/>
      <c r="PQY246" s="92"/>
      <c r="PQZ246" s="92"/>
      <c r="PRA246" s="92"/>
      <c r="PRB246" s="92"/>
      <c r="PRC246" s="92"/>
      <c r="PRD246" s="92"/>
      <c r="PRE246" s="92"/>
      <c r="PRF246" s="92"/>
      <c r="PRG246" s="92"/>
      <c r="PRH246" s="92"/>
      <c r="PRI246" s="92"/>
      <c r="PRJ246" s="92"/>
      <c r="PRK246" s="92"/>
      <c r="PRL246" s="92"/>
      <c r="PRM246" s="92"/>
      <c r="PRN246" s="92"/>
      <c r="PRO246" s="92"/>
      <c r="PRP246" s="92"/>
      <c r="PRQ246" s="92"/>
      <c r="PRR246" s="92"/>
      <c r="PRS246" s="92"/>
      <c r="PRT246" s="92"/>
      <c r="PRU246" s="92"/>
      <c r="PRV246" s="92"/>
      <c r="PRW246" s="92"/>
      <c r="PRX246" s="92"/>
      <c r="PRY246" s="92"/>
      <c r="PRZ246" s="92"/>
      <c r="PSA246" s="92"/>
      <c r="PSB246" s="92"/>
      <c r="PSC246" s="92"/>
      <c r="PSD246" s="92"/>
      <c r="PSE246" s="92"/>
      <c r="PSF246" s="92"/>
      <c r="PSG246" s="92"/>
      <c r="PSH246" s="92"/>
      <c r="PSI246" s="92"/>
      <c r="PSJ246" s="92"/>
      <c r="PSK246" s="92"/>
      <c r="PSL246" s="92"/>
      <c r="PSM246" s="92"/>
      <c r="PSN246" s="92"/>
      <c r="PSO246" s="92"/>
      <c r="PSP246" s="92"/>
      <c r="PSQ246" s="92"/>
      <c r="PSR246" s="92"/>
      <c r="PSS246" s="92"/>
      <c r="PST246" s="92"/>
      <c r="PSU246" s="92"/>
      <c r="PSV246" s="92"/>
      <c r="PSW246" s="92"/>
      <c r="PSX246" s="92"/>
      <c r="PSY246" s="92"/>
      <c r="PSZ246" s="92"/>
      <c r="PTA246" s="92"/>
      <c r="PTB246" s="92"/>
      <c r="PTC246" s="92"/>
      <c r="PTD246" s="92"/>
      <c r="PTE246" s="92"/>
      <c r="PTF246" s="92"/>
      <c r="PTG246" s="92"/>
      <c r="PTH246" s="92"/>
      <c r="PTI246" s="92"/>
      <c r="PTJ246" s="92"/>
      <c r="PTK246" s="92"/>
      <c r="PTL246" s="92"/>
      <c r="PTM246" s="92"/>
      <c r="PTN246" s="92"/>
      <c r="PTO246" s="92"/>
      <c r="PTP246" s="92"/>
      <c r="PTQ246" s="92"/>
      <c r="PTR246" s="92"/>
      <c r="PTS246" s="92"/>
      <c r="PTT246" s="92"/>
      <c r="PTU246" s="92"/>
      <c r="PTV246" s="92"/>
      <c r="PTW246" s="92"/>
      <c r="PTX246" s="92"/>
      <c r="PTY246" s="92"/>
      <c r="PTZ246" s="92"/>
      <c r="PUA246" s="92"/>
      <c r="PUB246" s="92"/>
      <c r="PUC246" s="92"/>
      <c r="PUD246" s="92"/>
      <c r="PUE246" s="92"/>
      <c r="PUF246" s="92"/>
      <c r="PUG246" s="92"/>
      <c r="PUH246" s="92"/>
      <c r="PUI246" s="92"/>
      <c r="PUJ246" s="92"/>
      <c r="PUK246" s="92"/>
      <c r="PUL246" s="92"/>
      <c r="PUM246" s="92"/>
      <c r="PUN246" s="92"/>
      <c r="PUO246" s="92"/>
      <c r="PUP246" s="92"/>
      <c r="PUQ246" s="92"/>
      <c r="PUR246" s="92"/>
      <c r="PUS246" s="92"/>
      <c r="PUT246" s="92"/>
      <c r="PUU246" s="92"/>
      <c r="PUV246" s="92"/>
      <c r="PUW246" s="92"/>
      <c r="PUX246" s="92"/>
      <c r="PUY246" s="92"/>
      <c r="PUZ246" s="92"/>
      <c r="PVA246" s="92"/>
      <c r="PVB246" s="92"/>
      <c r="PVC246" s="92"/>
      <c r="PVD246" s="92"/>
      <c r="PVE246" s="92"/>
      <c r="PVF246" s="92"/>
      <c r="PVG246" s="92"/>
      <c r="PVH246" s="92"/>
      <c r="PVI246" s="92"/>
      <c r="PVJ246" s="92"/>
      <c r="PVK246" s="92"/>
      <c r="PVL246" s="92"/>
      <c r="PVM246" s="92"/>
      <c r="PVN246" s="92"/>
      <c r="PVO246" s="92"/>
      <c r="PVP246" s="92"/>
      <c r="PVQ246" s="92"/>
      <c r="PVR246" s="92"/>
      <c r="PVS246" s="92"/>
      <c r="PVT246" s="92"/>
      <c r="PVU246" s="92"/>
      <c r="PVV246" s="92"/>
      <c r="PVW246" s="92"/>
      <c r="PVX246" s="92"/>
      <c r="PVY246" s="92"/>
      <c r="PVZ246" s="92"/>
      <c r="PWA246" s="92"/>
      <c r="PWB246" s="92"/>
      <c r="PWC246" s="92"/>
      <c r="PWD246" s="92"/>
      <c r="PWE246" s="92"/>
      <c r="PWF246" s="92"/>
      <c r="PWG246" s="92"/>
      <c r="PWH246" s="92"/>
      <c r="PWI246" s="92"/>
      <c r="PWJ246" s="92"/>
      <c r="PWK246" s="92"/>
      <c r="PWL246" s="92"/>
      <c r="PWM246" s="92"/>
      <c r="PWN246" s="92"/>
      <c r="PWO246" s="92"/>
      <c r="PWP246" s="92"/>
      <c r="PWQ246" s="92"/>
      <c r="PWR246" s="92"/>
      <c r="PWS246" s="92"/>
      <c r="PWT246" s="92"/>
      <c r="PWU246" s="92"/>
      <c r="PWV246" s="92"/>
      <c r="PWW246" s="92"/>
      <c r="PWX246" s="92"/>
      <c r="PWY246" s="92"/>
      <c r="PWZ246" s="92"/>
      <c r="PXA246" s="92"/>
      <c r="PXB246" s="92"/>
      <c r="PXC246" s="92"/>
      <c r="PXD246" s="92"/>
      <c r="PXE246" s="92"/>
      <c r="PXF246" s="92"/>
      <c r="PXG246" s="92"/>
      <c r="PXH246" s="92"/>
      <c r="PXI246" s="92"/>
      <c r="PXJ246" s="92"/>
      <c r="PXK246" s="92"/>
      <c r="PXL246" s="92"/>
      <c r="PXM246" s="92"/>
      <c r="PXN246" s="92"/>
      <c r="PXO246" s="92"/>
      <c r="PXP246" s="92"/>
      <c r="PXQ246" s="92"/>
      <c r="PXR246" s="92"/>
      <c r="PXS246" s="92"/>
      <c r="PXT246" s="92"/>
      <c r="PXU246" s="92"/>
      <c r="PXV246" s="92"/>
      <c r="PXW246" s="92"/>
      <c r="PXX246" s="92"/>
      <c r="PXY246" s="92"/>
      <c r="PXZ246" s="92"/>
      <c r="PYA246" s="92"/>
      <c r="PYB246" s="92"/>
      <c r="PYC246" s="92"/>
      <c r="PYD246" s="92"/>
      <c r="PYE246" s="92"/>
      <c r="PYF246" s="92"/>
      <c r="PYG246" s="92"/>
      <c r="PYH246" s="92"/>
      <c r="PYI246" s="92"/>
      <c r="PYJ246" s="92"/>
      <c r="PYK246" s="92"/>
      <c r="PYL246" s="92"/>
      <c r="PYM246" s="92"/>
      <c r="PYN246" s="92"/>
      <c r="PYO246" s="92"/>
      <c r="PYP246" s="92"/>
      <c r="PYQ246" s="92"/>
      <c r="PYR246" s="92"/>
      <c r="PYS246" s="92"/>
      <c r="PYT246" s="92"/>
      <c r="PYU246" s="92"/>
      <c r="PYV246" s="92"/>
      <c r="PYW246" s="92"/>
      <c r="PYX246" s="92"/>
      <c r="PYY246" s="92"/>
      <c r="PYZ246" s="92"/>
      <c r="PZA246" s="92"/>
      <c r="PZB246" s="92"/>
      <c r="PZC246" s="92"/>
      <c r="PZD246" s="92"/>
      <c r="PZE246" s="92"/>
      <c r="PZF246" s="92"/>
      <c r="PZG246" s="92"/>
      <c r="PZH246" s="92"/>
      <c r="PZI246" s="92"/>
      <c r="PZJ246" s="92"/>
      <c r="PZK246" s="92"/>
      <c r="PZL246" s="92"/>
      <c r="PZM246" s="92"/>
      <c r="PZN246" s="92"/>
      <c r="PZO246" s="92"/>
      <c r="PZP246" s="92"/>
      <c r="PZQ246" s="92"/>
      <c r="PZR246" s="92"/>
      <c r="PZS246" s="92"/>
      <c r="PZT246" s="92"/>
      <c r="PZU246" s="92"/>
      <c r="PZV246" s="92"/>
      <c r="PZW246" s="92"/>
      <c r="PZX246" s="92"/>
      <c r="PZY246" s="92"/>
      <c r="PZZ246" s="92"/>
      <c r="QAA246" s="92"/>
      <c r="QAB246" s="92"/>
      <c r="QAC246" s="92"/>
      <c r="QAD246" s="92"/>
      <c r="QAE246" s="92"/>
      <c r="QAF246" s="92"/>
      <c r="QAG246" s="92"/>
      <c r="QAH246" s="92"/>
      <c r="QAI246" s="92"/>
      <c r="QAJ246" s="92"/>
      <c r="QAK246" s="92"/>
      <c r="QAL246" s="92"/>
      <c r="QAM246" s="92"/>
      <c r="QAN246" s="92"/>
      <c r="QAO246" s="92"/>
      <c r="QAP246" s="92"/>
      <c r="QAQ246" s="92"/>
      <c r="QAR246" s="92"/>
      <c r="QAS246" s="92"/>
      <c r="QAT246" s="92"/>
      <c r="QAU246" s="92"/>
      <c r="QAV246" s="92"/>
      <c r="QAW246" s="92"/>
      <c r="QAX246" s="92"/>
      <c r="QAY246" s="92"/>
      <c r="QAZ246" s="92"/>
      <c r="QBA246" s="92"/>
      <c r="QBB246" s="92"/>
      <c r="QBC246" s="92"/>
      <c r="QBD246" s="92"/>
      <c r="QBE246" s="92"/>
      <c r="QBF246" s="92"/>
      <c r="QBG246" s="92"/>
      <c r="QBH246" s="92"/>
      <c r="QBI246" s="92"/>
      <c r="QBJ246" s="92"/>
      <c r="QBK246" s="92"/>
      <c r="QBL246" s="92"/>
      <c r="QBM246" s="92"/>
      <c r="QBN246" s="92"/>
      <c r="QBO246" s="92"/>
      <c r="QBP246" s="92"/>
      <c r="QBQ246" s="92"/>
      <c r="QBR246" s="92"/>
      <c r="QBS246" s="92"/>
      <c r="QBT246" s="92"/>
      <c r="QBU246" s="92"/>
      <c r="QBV246" s="92"/>
      <c r="QBW246" s="92"/>
      <c r="QBX246" s="92"/>
      <c r="QBY246" s="92"/>
      <c r="QBZ246" s="92"/>
      <c r="QCA246" s="92"/>
      <c r="QCB246" s="92"/>
      <c r="QCC246" s="92"/>
      <c r="QCD246" s="92"/>
      <c r="QCE246" s="92"/>
      <c r="QCF246" s="92"/>
      <c r="QCG246" s="92"/>
      <c r="QCH246" s="92"/>
      <c r="QCI246" s="92"/>
      <c r="QCJ246" s="92"/>
      <c r="QCK246" s="92"/>
      <c r="QCL246" s="92"/>
      <c r="QCM246" s="92"/>
      <c r="QCN246" s="92"/>
      <c r="QCO246" s="92"/>
      <c r="QCP246" s="92"/>
      <c r="QCQ246" s="92"/>
      <c r="QCR246" s="92"/>
      <c r="QCS246" s="92"/>
      <c r="QCT246" s="92"/>
      <c r="QCU246" s="92"/>
      <c r="QCV246" s="92"/>
      <c r="QCW246" s="92"/>
      <c r="QCX246" s="92"/>
      <c r="QCY246" s="92"/>
      <c r="QCZ246" s="92"/>
      <c r="QDA246" s="92"/>
      <c r="QDB246" s="92"/>
      <c r="QDC246" s="92"/>
      <c r="QDD246" s="92"/>
      <c r="QDE246" s="92"/>
      <c r="QDF246" s="92"/>
      <c r="QDG246" s="92"/>
      <c r="QDH246" s="92"/>
      <c r="QDI246" s="92"/>
      <c r="QDJ246" s="92"/>
      <c r="QDK246" s="92"/>
      <c r="QDL246" s="92"/>
      <c r="QDM246" s="92"/>
      <c r="QDN246" s="92"/>
      <c r="QDO246" s="92"/>
      <c r="QDP246" s="92"/>
      <c r="QDQ246" s="92"/>
      <c r="QDR246" s="92"/>
      <c r="QDS246" s="92"/>
      <c r="QDT246" s="92"/>
      <c r="QDU246" s="92"/>
      <c r="QDV246" s="92"/>
      <c r="QDW246" s="92"/>
      <c r="QDX246" s="92"/>
      <c r="QDY246" s="92"/>
      <c r="QDZ246" s="92"/>
      <c r="QEA246" s="92"/>
      <c r="QEB246" s="92"/>
      <c r="QEC246" s="92"/>
      <c r="QED246" s="92"/>
      <c r="QEE246" s="92"/>
      <c r="QEF246" s="92"/>
      <c r="QEG246" s="92"/>
      <c r="QEH246" s="92"/>
      <c r="QEI246" s="92"/>
      <c r="QEJ246" s="92"/>
      <c r="QEK246" s="92"/>
      <c r="QEL246" s="92"/>
      <c r="QEM246" s="92"/>
      <c r="QEN246" s="92"/>
      <c r="QEO246" s="92"/>
      <c r="QEP246" s="92"/>
      <c r="QEQ246" s="92"/>
      <c r="QER246" s="92"/>
      <c r="QES246" s="92"/>
      <c r="QET246" s="92"/>
      <c r="QEU246" s="92"/>
      <c r="QEV246" s="92"/>
      <c r="QEW246" s="92"/>
      <c r="QEX246" s="92"/>
      <c r="QEY246" s="92"/>
      <c r="QEZ246" s="92"/>
      <c r="QFA246" s="92"/>
      <c r="QFB246" s="92"/>
      <c r="QFC246" s="92"/>
      <c r="QFD246" s="92"/>
      <c r="QFE246" s="92"/>
      <c r="QFF246" s="92"/>
      <c r="QFG246" s="92"/>
      <c r="QFH246" s="92"/>
      <c r="QFI246" s="92"/>
      <c r="QFJ246" s="92"/>
      <c r="QFK246" s="92"/>
      <c r="QFL246" s="92"/>
      <c r="QFM246" s="92"/>
      <c r="QFN246" s="92"/>
      <c r="QFO246" s="92"/>
      <c r="QFP246" s="92"/>
      <c r="QFQ246" s="92"/>
      <c r="QFR246" s="92"/>
      <c r="QFS246" s="92"/>
      <c r="QFT246" s="92"/>
      <c r="QFU246" s="92"/>
      <c r="QFV246" s="92"/>
      <c r="QFW246" s="92"/>
      <c r="QFX246" s="92"/>
      <c r="QFY246" s="92"/>
      <c r="QFZ246" s="92"/>
      <c r="QGA246" s="92"/>
      <c r="QGB246" s="92"/>
      <c r="QGC246" s="92"/>
      <c r="QGD246" s="92"/>
      <c r="QGE246" s="92"/>
      <c r="QGF246" s="92"/>
      <c r="QGG246" s="92"/>
      <c r="QGH246" s="92"/>
      <c r="QGI246" s="92"/>
      <c r="QGJ246" s="92"/>
      <c r="QGK246" s="92"/>
      <c r="QGL246" s="92"/>
      <c r="QGM246" s="92"/>
      <c r="QGN246" s="92"/>
      <c r="QGO246" s="92"/>
      <c r="QGP246" s="92"/>
      <c r="QGQ246" s="92"/>
      <c r="QGR246" s="92"/>
      <c r="QGS246" s="92"/>
      <c r="QGT246" s="92"/>
      <c r="QGU246" s="92"/>
      <c r="QGV246" s="92"/>
      <c r="QGW246" s="92"/>
      <c r="QGX246" s="92"/>
      <c r="QGY246" s="92"/>
      <c r="QGZ246" s="92"/>
      <c r="QHA246" s="92"/>
      <c r="QHB246" s="92"/>
      <c r="QHC246" s="92"/>
      <c r="QHD246" s="92"/>
      <c r="QHE246" s="92"/>
      <c r="QHF246" s="92"/>
      <c r="QHG246" s="92"/>
      <c r="QHH246" s="92"/>
      <c r="QHI246" s="92"/>
      <c r="QHJ246" s="92"/>
      <c r="QHK246" s="92"/>
      <c r="QHL246" s="92"/>
      <c r="QHM246" s="92"/>
      <c r="QHN246" s="92"/>
      <c r="QHO246" s="92"/>
      <c r="QHP246" s="92"/>
      <c r="QHQ246" s="92"/>
      <c r="QHR246" s="92"/>
      <c r="QHS246" s="92"/>
      <c r="QHT246" s="92"/>
      <c r="QHU246" s="92"/>
      <c r="QHV246" s="92"/>
      <c r="QHW246" s="92"/>
      <c r="QHX246" s="92"/>
      <c r="QHY246" s="92"/>
      <c r="QHZ246" s="92"/>
      <c r="QIA246" s="92"/>
      <c r="QIB246" s="92"/>
      <c r="QIC246" s="92"/>
      <c r="QID246" s="92"/>
      <c r="QIE246" s="92"/>
      <c r="QIF246" s="92"/>
      <c r="QIG246" s="92"/>
      <c r="QIH246" s="92"/>
      <c r="QII246" s="92"/>
      <c r="QIJ246" s="92"/>
      <c r="QIK246" s="92"/>
      <c r="QIL246" s="92"/>
      <c r="QIM246" s="92"/>
      <c r="QIN246" s="92"/>
      <c r="QIO246" s="92"/>
      <c r="QIP246" s="92"/>
      <c r="QIQ246" s="92"/>
      <c r="QIR246" s="92"/>
      <c r="QIS246" s="92"/>
      <c r="QIT246" s="92"/>
      <c r="QIU246" s="92"/>
      <c r="QIV246" s="92"/>
      <c r="QIW246" s="92"/>
      <c r="QIX246" s="92"/>
      <c r="QIY246" s="92"/>
      <c r="QIZ246" s="92"/>
      <c r="QJA246" s="92"/>
      <c r="QJB246" s="92"/>
      <c r="QJC246" s="92"/>
      <c r="QJD246" s="92"/>
      <c r="QJE246" s="92"/>
      <c r="QJF246" s="92"/>
      <c r="QJG246" s="92"/>
      <c r="QJH246" s="92"/>
      <c r="QJI246" s="92"/>
      <c r="QJJ246" s="92"/>
      <c r="QJK246" s="92"/>
      <c r="QJL246" s="92"/>
      <c r="QJM246" s="92"/>
      <c r="QJN246" s="92"/>
      <c r="QJO246" s="92"/>
      <c r="QJP246" s="92"/>
      <c r="QJQ246" s="92"/>
      <c r="QJR246" s="92"/>
      <c r="QJS246" s="92"/>
      <c r="QJT246" s="92"/>
      <c r="QJU246" s="92"/>
      <c r="QJV246" s="92"/>
      <c r="QJW246" s="92"/>
      <c r="QJX246" s="92"/>
      <c r="QJY246" s="92"/>
      <c r="QJZ246" s="92"/>
      <c r="QKA246" s="92"/>
      <c r="QKB246" s="92"/>
      <c r="QKC246" s="92"/>
      <c r="QKD246" s="92"/>
      <c r="QKE246" s="92"/>
      <c r="QKF246" s="92"/>
      <c r="QKG246" s="92"/>
      <c r="QKH246" s="92"/>
      <c r="QKI246" s="92"/>
      <c r="QKJ246" s="92"/>
      <c r="QKK246" s="92"/>
      <c r="QKL246" s="92"/>
      <c r="QKM246" s="92"/>
      <c r="QKN246" s="92"/>
      <c r="QKO246" s="92"/>
      <c r="QKP246" s="92"/>
      <c r="QKQ246" s="92"/>
      <c r="QKR246" s="92"/>
      <c r="QKS246" s="92"/>
      <c r="QKT246" s="92"/>
      <c r="QKU246" s="92"/>
      <c r="QKV246" s="92"/>
      <c r="QKW246" s="92"/>
      <c r="QKX246" s="92"/>
      <c r="QKY246" s="92"/>
      <c r="QKZ246" s="92"/>
      <c r="QLA246" s="92"/>
      <c r="QLB246" s="92"/>
      <c r="QLC246" s="92"/>
      <c r="QLD246" s="92"/>
      <c r="QLE246" s="92"/>
      <c r="QLF246" s="92"/>
      <c r="QLG246" s="92"/>
      <c r="QLH246" s="92"/>
      <c r="QLI246" s="92"/>
      <c r="QLJ246" s="92"/>
      <c r="QLK246" s="92"/>
      <c r="QLL246" s="92"/>
      <c r="QLM246" s="92"/>
      <c r="QLN246" s="92"/>
      <c r="QLO246" s="92"/>
      <c r="QLP246" s="92"/>
      <c r="QLQ246" s="92"/>
      <c r="QLR246" s="92"/>
      <c r="QLS246" s="92"/>
      <c r="QLT246" s="92"/>
      <c r="QLU246" s="92"/>
      <c r="QLV246" s="92"/>
      <c r="QLW246" s="92"/>
      <c r="QLX246" s="92"/>
      <c r="QLY246" s="92"/>
      <c r="QLZ246" s="92"/>
      <c r="QMA246" s="92"/>
      <c r="QMB246" s="92"/>
      <c r="QMC246" s="92"/>
      <c r="QMD246" s="92"/>
      <c r="QME246" s="92"/>
      <c r="QMF246" s="92"/>
      <c r="QMG246" s="92"/>
      <c r="QMH246" s="92"/>
      <c r="QMI246" s="92"/>
      <c r="QMJ246" s="92"/>
      <c r="QMK246" s="92"/>
      <c r="QML246" s="92"/>
      <c r="QMM246" s="92"/>
      <c r="QMN246" s="92"/>
      <c r="QMO246" s="92"/>
      <c r="QMP246" s="92"/>
      <c r="QMQ246" s="92"/>
      <c r="QMR246" s="92"/>
      <c r="QMS246" s="92"/>
      <c r="QMT246" s="92"/>
      <c r="QMU246" s="92"/>
      <c r="QMV246" s="92"/>
      <c r="QMW246" s="92"/>
      <c r="QMX246" s="92"/>
      <c r="QMY246" s="92"/>
      <c r="QMZ246" s="92"/>
      <c r="QNA246" s="92"/>
      <c r="QNB246" s="92"/>
      <c r="QNC246" s="92"/>
      <c r="QND246" s="92"/>
      <c r="QNE246" s="92"/>
      <c r="QNF246" s="92"/>
      <c r="QNG246" s="92"/>
      <c r="QNH246" s="92"/>
      <c r="QNI246" s="92"/>
      <c r="QNJ246" s="92"/>
      <c r="QNK246" s="92"/>
      <c r="QNL246" s="92"/>
      <c r="QNM246" s="92"/>
      <c r="QNN246" s="92"/>
      <c r="QNO246" s="92"/>
      <c r="QNP246" s="92"/>
      <c r="QNQ246" s="92"/>
      <c r="QNR246" s="92"/>
      <c r="QNS246" s="92"/>
      <c r="QNT246" s="92"/>
      <c r="QNU246" s="92"/>
      <c r="QNV246" s="92"/>
      <c r="QNW246" s="92"/>
      <c r="QNX246" s="92"/>
      <c r="QNY246" s="92"/>
      <c r="QNZ246" s="92"/>
      <c r="QOA246" s="92"/>
      <c r="QOB246" s="92"/>
      <c r="QOC246" s="92"/>
      <c r="QOD246" s="92"/>
      <c r="QOE246" s="92"/>
      <c r="QOF246" s="92"/>
      <c r="QOG246" s="92"/>
      <c r="QOH246" s="92"/>
      <c r="QOI246" s="92"/>
      <c r="QOJ246" s="92"/>
      <c r="QOK246" s="92"/>
      <c r="QOL246" s="92"/>
      <c r="QOM246" s="92"/>
      <c r="QON246" s="92"/>
      <c r="QOO246" s="92"/>
      <c r="QOP246" s="92"/>
      <c r="QOQ246" s="92"/>
      <c r="QOR246" s="92"/>
      <c r="QOS246" s="92"/>
      <c r="QOT246" s="92"/>
      <c r="QOU246" s="92"/>
      <c r="QOV246" s="92"/>
      <c r="QOW246" s="92"/>
      <c r="QOX246" s="92"/>
      <c r="QOY246" s="92"/>
      <c r="QOZ246" s="92"/>
      <c r="QPA246" s="92"/>
      <c r="QPB246" s="92"/>
      <c r="QPC246" s="92"/>
      <c r="QPD246" s="92"/>
      <c r="QPE246" s="92"/>
      <c r="QPF246" s="92"/>
      <c r="QPG246" s="92"/>
      <c r="QPH246" s="92"/>
      <c r="QPI246" s="92"/>
      <c r="QPJ246" s="92"/>
      <c r="QPK246" s="92"/>
      <c r="QPL246" s="92"/>
      <c r="QPM246" s="92"/>
      <c r="QPN246" s="92"/>
      <c r="QPO246" s="92"/>
      <c r="QPP246" s="92"/>
      <c r="QPQ246" s="92"/>
      <c r="QPR246" s="92"/>
      <c r="QPS246" s="92"/>
      <c r="QPT246" s="92"/>
      <c r="QPU246" s="92"/>
      <c r="QPV246" s="92"/>
      <c r="QPW246" s="92"/>
      <c r="QPX246" s="92"/>
      <c r="QPY246" s="92"/>
      <c r="QPZ246" s="92"/>
      <c r="QQA246" s="92"/>
      <c r="QQB246" s="92"/>
      <c r="QQC246" s="92"/>
      <c r="QQD246" s="92"/>
      <c r="QQE246" s="92"/>
      <c r="QQF246" s="92"/>
      <c r="QQG246" s="92"/>
      <c r="QQH246" s="92"/>
      <c r="QQI246" s="92"/>
      <c r="QQJ246" s="92"/>
      <c r="QQK246" s="92"/>
      <c r="QQL246" s="92"/>
      <c r="QQM246" s="92"/>
      <c r="QQN246" s="92"/>
      <c r="QQO246" s="92"/>
      <c r="QQP246" s="92"/>
      <c r="QQQ246" s="92"/>
      <c r="QQR246" s="92"/>
      <c r="QQS246" s="92"/>
      <c r="QQT246" s="92"/>
      <c r="QQU246" s="92"/>
      <c r="QQV246" s="92"/>
      <c r="QQW246" s="92"/>
      <c r="QQX246" s="92"/>
      <c r="QQY246" s="92"/>
      <c r="QQZ246" s="92"/>
      <c r="QRA246" s="92"/>
      <c r="QRB246" s="92"/>
      <c r="QRC246" s="92"/>
      <c r="QRD246" s="92"/>
      <c r="QRE246" s="92"/>
      <c r="QRF246" s="92"/>
      <c r="QRG246" s="92"/>
      <c r="QRH246" s="92"/>
      <c r="QRI246" s="92"/>
      <c r="QRJ246" s="92"/>
      <c r="QRK246" s="92"/>
      <c r="QRL246" s="92"/>
      <c r="QRM246" s="92"/>
      <c r="QRN246" s="92"/>
      <c r="QRO246" s="92"/>
      <c r="QRP246" s="92"/>
      <c r="QRQ246" s="92"/>
      <c r="QRR246" s="92"/>
      <c r="QRS246" s="92"/>
      <c r="QRT246" s="92"/>
      <c r="QRU246" s="92"/>
      <c r="QRV246" s="92"/>
      <c r="QRW246" s="92"/>
      <c r="QRX246" s="92"/>
      <c r="QRY246" s="92"/>
      <c r="QRZ246" s="92"/>
      <c r="QSA246" s="92"/>
      <c r="QSB246" s="92"/>
      <c r="QSC246" s="92"/>
      <c r="QSD246" s="92"/>
      <c r="QSE246" s="92"/>
      <c r="QSF246" s="92"/>
      <c r="QSG246" s="92"/>
      <c r="QSH246" s="92"/>
      <c r="QSI246" s="92"/>
      <c r="QSJ246" s="92"/>
      <c r="QSK246" s="92"/>
      <c r="QSL246" s="92"/>
      <c r="QSM246" s="92"/>
      <c r="QSN246" s="92"/>
      <c r="QSO246" s="92"/>
      <c r="QSP246" s="92"/>
      <c r="QSQ246" s="92"/>
      <c r="QSR246" s="92"/>
      <c r="QSS246" s="92"/>
      <c r="QST246" s="92"/>
      <c r="QSU246" s="92"/>
      <c r="QSV246" s="92"/>
      <c r="QSW246" s="92"/>
      <c r="QSX246" s="92"/>
      <c r="QSY246" s="92"/>
      <c r="QSZ246" s="92"/>
      <c r="QTA246" s="92"/>
      <c r="QTB246" s="92"/>
      <c r="QTC246" s="92"/>
      <c r="QTD246" s="92"/>
      <c r="QTE246" s="92"/>
      <c r="QTF246" s="92"/>
      <c r="QTG246" s="92"/>
      <c r="QTH246" s="92"/>
      <c r="QTI246" s="92"/>
      <c r="QTJ246" s="92"/>
      <c r="QTK246" s="92"/>
      <c r="QTL246" s="92"/>
      <c r="QTM246" s="92"/>
      <c r="QTN246" s="92"/>
      <c r="QTO246" s="92"/>
      <c r="QTP246" s="92"/>
      <c r="QTQ246" s="92"/>
      <c r="QTR246" s="92"/>
      <c r="QTS246" s="92"/>
      <c r="QTT246" s="92"/>
      <c r="QTU246" s="92"/>
      <c r="QTV246" s="92"/>
      <c r="QTW246" s="92"/>
      <c r="QTX246" s="92"/>
      <c r="QTY246" s="92"/>
      <c r="QTZ246" s="92"/>
      <c r="QUA246" s="92"/>
      <c r="QUB246" s="92"/>
      <c r="QUC246" s="92"/>
      <c r="QUD246" s="92"/>
      <c r="QUE246" s="92"/>
      <c r="QUF246" s="92"/>
      <c r="QUG246" s="92"/>
      <c r="QUH246" s="92"/>
      <c r="QUI246" s="92"/>
      <c r="QUJ246" s="92"/>
      <c r="QUK246" s="92"/>
      <c r="QUL246" s="92"/>
      <c r="QUM246" s="92"/>
      <c r="QUN246" s="92"/>
      <c r="QUO246" s="92"/>
      <c r="QUP246" s="92"/>
      <c r="QUQ246" s="92"/>
      <c r="QUR246" s="92"/>
      <c r="QUS246" s="92"/>
      <c r="QUT246" s="92"/>
      <c r="QUU246" s="92"/>
      <c r="QUV246" s="92"/>
      <c r="QUW246" s="92"/>
      <c r="QUX246" s="92"/>
      <c r="QUY246" s="92"/>
      <c r="QUZ246" s="92"/>
      <c r="QVA246" s="92"/>
      <c r="QVB246" s="92"/>
      <c r="QVC246" s="92"/>
      <c r="QVD246" s="92"/>
      <c r="QVE246" s="92"/>
      <c r="QVF246" s="92"/>
      <c r="QVG246" s="92"/>
      <c r="QVH246" s="92"/>
      <c r="QVI246" s="92"/>
      <c r="QVJ246" s="92"/>
      <c r="QVK246" s="92"/>
      <c r="QVL246" s="92"/>
      <c r="QVM246" s="92"/>
      <c r="QVN246" s="92"/>
      <c r="QVO246" s="92"/>
      <c r="QVP246" s="92"/>
      <c r="QVQ246" s="92"/>
      <c r="QVR246" s="92"/>
      <c r="QVS246" s="92"/>
      <c r="QVT246" s="92"/>
      <c r="QVU246" s="92"/>
      <c r="QVV246" s="92"/>
      <c r="QVW246" s="92"/>
      <c r="QVX246" s="92"/>
      <c r="QVY246" s="92"/>
      <c r="QVZ246" s="92"/>
      <c r="QWA246" s="92"/>
      <c r="QWB246" s="92"/>
      <c r="QWC246" s="92"/>
      <c r="QWD246" s="92"/>
      <c r="QWE246" s="92"/>
      <c r="QWF246" s="92"/>
      <c r="QWG246" s="92"/>
      <c r="QWH246" s="92"/>
      <c r="QWI246" s="92"/>
      <c r="QWJ246" s="92"/>
      <c r="QWK246" s="92"/>
      <c r="QWL246" s="92"/>
      <c r="QWM246" s="92"/>
      <c r="QWN246" s="92"/>
      <c r="QWO246" s="92"/>
      <c r="QWP246" s="92"/>
      <c r="QWQ246" s="92"/>
      <c r="QWR246" s="92"/>
      <c r="QWS246" s="92"/>
      <c r="QWT246" s="92"/>
      <c r="QWU246" s="92"/>
      <c r="QWV246" s="92"/>
      <c r="QWW246" s="92"/>
      <c r="QWX246" s="92"/>
      <c r="QWY246" s="92"/>
      <c r="QWZ246" s="92"/>
      <c r="QXA246" s="92"/>
      <c r="QXB246" s="92"/>
      <c r="QXC246" s="92"/>
      <c r="QXD246" s="92"/>
      <c r="QXE246" s="92"/>
      <c r="QXF246" s="92"/>
      <c r="QXG246" s="92"/>
      <c r="QXH246" s="92"/>
      <c r="QXI246" s="92"/>
      <c r="QXJ246" s="92"/>
      <c r="QXK246" s="92"/>
      <c r="QXL246" s="92"/>
      <c r="QXM246" s="92"/>
      <c r="QXN246" s="92"/>
      <c r="QXO246" s="92"/>
      <c r="QXP246" s="92"/>
      <c r="QXQ246" s="92"/>
      <c r="QXR246" s="92"/>
      <c r="QXS246" s="92"/>
      <c r="QXT246" s="92"/>
      <c r="QXU246" s="92"/>
      <c r="QXV246" s="92"/>
      <c r="QXW246" s="92"/>
      <c r="QXX246" s="92"/>
      <c r="QXY246" s="92"/>
      <c r="QXZ246" s="92"/>
      <c r="QYA246" s="92"/>
      <c r="QYB246" s="92"/>
      <c r="QYC246" s="92"/>
      <c r="QYD246" s="92"/>
      <c r="QYE246" s="92"/>
      <c r="QYF246" s="92"/>
      <c r="QYG246" s="92"/>
      <c r="QYH246" s="92"/>
      <c r="QYI246" s="92"/>
      <c r="QYJ246" s="92"/>
      <c r="QYK246" s="92"/>
      <c r="QYL246" s="92"/>
      <c r="QYM246" s="92"/>
      <c r="QYN246" s="92"/>
      <c r="QYO246" s="92"/>
      <c r="QYP246" s="92"/>
      <c r="QYQ246" s="92"/>
      <c r="QYR246" s="92"/>
      <c r="QYS246" s="92"/>
      <c r="QYT246" s="92"/>
      <c r="QYU246" s="92"/>
      <c r="QYV246" s="92"/>
      <c r="QYW246" s="92"/>
      <c r="QYX246" s="92"/>
      <c r="QYY246" s="92"/>
      <c r="QYZ246" s="92"/>
      <c r="QZA246" s="92"/>
      <c r="QZB246" s="92"/>
      <c r="QZC246" s="92"/>
      <c r="QZD246" s="92"/>
      <c r="QZE246" s="92"/>
      <c r="QZF246" s="92"/>
      <c r="QZG246" s="92"/>
      <c r="QZH246" s="92"/>
      <c r="QZI246" s="92"/>
      <c r="QZJ246" s="92"/>
      <c r="QZK246" s="92"/>
      <c r="QZL246" s="92"/>
      <c r="QZM246" s="92"/>
      <c r="QZN246" s="92"/>
      <c r="QZO246" s="92"/>
      <c r="QZP246" s="92"/>
      <c r="QZQ246" s="92"/>
      <c r="QZR246" s="92"/>
      <c r="QZS246" s="92"/>
      <c r="QZT246" s="92"/>
      <c r="QZU246" s="92"/>
      <c r="QZV246" s="92"/>
      <c r="QZW246" s="92"/>
      <c r="QZX246" s="92"/>
      <c r="QZY246" s="92"/>
      <c r="QZZ246" s="92"/>
      <c r="RAA246" s="92"/>
      <c r="RAB246" s="92"/>
      <c r="RAC246" s="92"/>
      <c r="RAD246" s="92"/>
      <c r="RAE246" s="92"/>
      <c r="RAF246" s="92"/>
      <c r="RAG246" s="92"/>
      <c r="RAH246" s="92"/>
      <c r="RAI246" s="92"/>
      <c r="RAJ246" s="92"/>
      <c r="RAK246" s="92"/>
      <c r="RAL246" s="92"/>
      <c r="RAM246" s="92"/>
      <c r="RAN246" s="92"/>
      <c r="RAO246" s="92"/>
      <c r="RAP246" s="92"/>
      <c r="RAQ246" s="92"/>
      <c r="RAR246" s="92"/>
      <c r="RAS246" s="92"/>
      <c r="RAT246" s="92"/>
      <c r="RAU246" s="92"/>
      <c r="RAV246" s="92"/>
      <c r="RAW246" s="92"/>
      <c r="RAX246" s="92"/>
      <c r="RAY246" s="92"/>
      <c r="RAZ246" s="92"/>
      <c r="RBA246" s="92"/>
      <c r="RBB246" s="92"/>
      <c r="RBC246" s="92"/>
      <c r="RBD246" s="92"/>
      <c r="RBE246" s="92"/>
      <c r="RBF246" s="92"/>
      <c r="RBG246" s="92"/>
      <c r="RBH246" s="92"/>
      <c r="RBI246" s="92"/>
      <c r="RBJ246" s="92"/>
      <c r="RBK246" s="92"/>
      <c r="RBL246" s="92"/>
      <c r="RBM246" s="92"/>
      <c r="RBN246" s="92"/>
      <c r="RBO246" s="92"/>
      <c r="RBP246" s="92"/>
      <c r="RBQ246" s="92"/>
      <c r="RBR246" s="92"/>
      <c r="RBS246" s="92"/>
      <c r="RBT246" s="92"/>
      <c r="RBU246" s="92"/>
      <c r="RBV246" s="92"/>
      <c r="RBW246" s="92"/>
      <c r="RBX246" s="92"/>
      <c r="RBY246" s="92"/>
      <c r="RBZ246" s="92"/>
      <c r="RCA246" s="92"/>
      <c r="RCB246" s="92"/>
      <c r="RCC246" s="92"/>
      <c r="RCD246" s="92"/>
      <c r="RCE246" s="92"/>
      <c r="RCF246" s="92"/>
      <c r="RCG246" s="92"/>
      <c r="RCH246" s="92"/>
      <c r="RCI246" s="92"/>
      <c r="RCJ246" s="92"/>
      <c r="RCK246" s="92"/>
      <c r="RCL246" s="92"/>
      <c r="RCM246" s="92"/>
      <c r="RCN246" s="92"/>
      <c r="RCO246" s="92"/>
      <c r="RCP246" s="92"/>
      <c r="RCQ246" s="92"/>
      <c r="RCR246" s="92"/>
      <c r="RCS246" s="92"/>
      <c r="RCT246" s="92"/>
      <c r="RCU246" s="92"/>
      <c r="RCV246" s="92"/>
      <c r="RCW246" s="92"/>
      <c r="RCX246" s="92"/>
      <c r="RCY246" s="92"/>
      <c r="RCZ246" s="92"/>
      <c r="RDA246" s="92"/>
      <c r="RDB246" s="92"/>
      <c r="RDC246" s="92"/>
      <c r="RDD246" s="92"/>
      <c r="RDE246" s="92"/>
      <c r="RDF246" s="92"/>
      <c r="RDG246" s="92"/>
      <c r="RDH246" s="92"/>
      <c r="RDI246" s="92"/>
      <c r="RDJ246" s="92"/>
      <c r="RDK246" s="92"/>
      <c r="RDL246" s="92"/>
      <c r="RDM246" s="92"/>
      <c r="RDN246" s="92"/>
      <c r="RDO246" s="92"/>
      <c r="RDP246" s="92"/>
      <c r="RDQ246" s="92"/>
      <c r="RDR246" s="92"/>
      <c r="RDS246" s="92"/>
      <c r="RDT246" s="92"/>
      <c r="RDU246" s="92"/>
      <c r="RDV246" s="92"/>
      <c r="RDW246" s="92"/>
      <c r="RDX246" s="92"/>
      <c r="RDY246" s="92"/>
      <c r="RDZ246" s="92"/>
      <c r="REA246" s="92"/>
      <c r="REB246" s="92"/>
      <c r="REC246" s="92"/>
      <c r="RED246" s="92"/>
      <c r="REE246" s="92"/>
      <c r="REF246" s="92"/>
      <c r="REG246" s="92"/>
      <c r="REH246" s="92"/>
      <c r="REI246" s="92"/>
      <c r="REJ246" s="92"/>
      <c r="REK246" s="92"/>
      <c r="REL246" s="92"/>
      <c r="REM246" s="92"/>
      <c r="REN246" s="92"/>
      <c r="REO246" s="92"/>
      <c r="REP246" s="92"/>
      <c r="REQ246" s="92"/>
      <c r="RER246" s="92"/>
      <c r="RES246" s="92"/>
      <c r="RET246" s="92"/>
      <c r="REU246" s="92"/>
      <c r="REV246" s="92"/>
      <c r="REW246" s="92"/>
      <c r="REX246" s="92"/>
      <c r="REY246" s="92"/>
      <c r="REZ246" s="92"/>
      <c r="RFA246" s="92"/>
      <c r="RFB246" s="92"/>
      <c r="RFC246" s="92"/>
      <c r="RFD246" s="92"/>
      <c r="RFE246" s="92"/>
      <c r="RFF246" s="92"/>
      <c r="RFG246" s="92"/>
      <c r="RFH246" s="92"/>
      <c r="RFI246" s="92"/>
      <c r="RFJ246" s="92"/>
      <c r="RFK246" s="92"/>
      <c r="RFL246" s="92"/>
      <c r="RFM246" s="92"/>
      <c r="RFN246" s="92"/>
      <c r="RFO246" s="92"/>
      <c r="RFP246" s="92"/>
      <c r="RFQ246" s="92"/>
      <c r="RFR246" s="92"/>
      <c r="RFS246" s="92"/>
      <c r="RFT246" s="92"/>
      <c r="RFU246" s="92"/>
      <c r="RFV246" s="92"/>
      <c r="RFW246" s="92"/>
      <c r="RFX246" s="92"/>
      <c r="RFY246" s="92"/>
      <c r="RFZ246" s="92"/>
      <c r="RGA246" s="92"/>
      <c r="RGB246" s="92"/>
      <c r="RGC246" s="92"/>
      <c r="RGD246" s="92"/>
      <c r="RGE246" s="92"/>
      <c r="RGF246" s="92"/>
      <c r="RGG246" s="92"/>
      <c r="RGH246" s="92"/>
      <c r="RGI246" s="92"/>
      <c r="RGJ246" s="92"/>
      <c r="RGK246" s="92"/>
      <c r="RGL246" s="92"/>
      <c r="RGM246" s="92"/>
      <c r="RGN246" s="92"/>
      <c r="RGO246" s="92"/>
      <c r="RGP246" s="92"/>
      <c r="RGQ246" s="92"/>
      <c r="RGR246" s="92"/>
      <c r="RGS246" s="92"/>
      <c r="RGT246" s="92"/>
      <c r="RGU246" s="92"/>
      <c r="RGV246" s="92"/>
      <c r="RGW246" s="92"/>
      <c r="RGX246" s="92"/>
      <c r="RGY246" s="92"/>
      <c r="RGZ246" s="92"/>
      <c r="RHA246" s="92"/>
      <c r="RHB246" s="92"/>
      <c r="RHC246" s="92"/>
      <c r="RHD246" s="92"/>
      <c r="RHE246" s="92"/>
      <c r="RHF246" s="92"/>
      <c r="RHG246" s="92"/>
      <c r="RHH246" s="92"/>
      <c r="RHI246" s="92"/>
      <c r="RHJ246" s="92"/>
      <c r="RHK246" s="92"/>
      <c r="RHL246" s="92"/>
      <c r="RHM246" s="92"/>
      <c r="RHN246" s="92"/>
      <c r="RHO246" s="92"/>
      <c r="RHP246" s="92"/>
      <c r="RHQ246" s="92"/>
      <c r="RHR246" s="92"/>
      <c r="RHS246" s="92"/>
      <c r="RHT246" s="92"/>
      <c r="RHU246" s="92"/>
      <c r="RHV246" s="92"/>
      <c r="RHW246" s="92"/>
      <c r="RHX246" s="92"/>
      <c r="RHY246" s="92"/>
      <c r="RHZ246" s="92"/>
      <c r="RIA246" s="92"/>
      <c r="RIB246" s="92"/>
      <c r="RIC246" s="92"/>
      <c r="RID246" s="92"/>
      <c r="RIE246" s="92"/>
      <c r="RIF246" s="92"/>
      <c r="RIG246" s="92"/>
      <c r="RIH246" s="92"/>
      <c r="RII246" s="92"/>
      <c r="RIJ246" s="92"/>
      <c r="RIK246" s="92"/>
      <c r="RIL246" s="92"/>
      <c r="RIM246" s="92"/>
      <c r="RIN246" s="92"/>
      <c r="RIO246" s="92"/>
      <c r="RIP246" s="92"/>
      <c r="RIQ246" s="92"/>
      <c r="RIR246" s="92"/>
      <c r="RIS246" s="92"/>
      <c r="RIT246" s="92"/>
      <c r="RIU246" s="92"/>
      <c r="RIV246" s="92"/>
      <c r="RIW246" s="92"/>
      <c r="RIX246" s="92"/>
      <c r="RIY246" s="92"/>
      <c r="RIZ246" s="92"/>
      <c r="RJA246" s="92"/>
      <c r="RJB246" s="92"/>
      <c r="RJC246" s="92"/>
      <c r="RJD246" s="92"/>
      <c r="RJE246" s="92"/>
      <c r="RJF246" s="92"/>
      <c r="RJG246" s="92"/>
      <c r="RJH246" s="92"/>
      <c r="RJI246" s="92"/>
      <c r="RJJ246" s="92"/>
      <c r="RJK246" s="92"/>
      <c r="RJL246" s="92"/>
      <c r="RJM246" s="92"/>
      <c r="RJN246" s="92"/>
      <c r="RJO246" s="92"/>
      <c r="RJP246" s="92"/>
      <c r="RJQ246" s="92"/>
      <c r="RJR246" s="92"/>
      <c r="RJS246" s="92"/>
      <c r="RJT246" s="92"/>
      <c r="RJU246" s="92"/>
      <c r="RJV246" s="92"/>
      <c r="RJW246" s="92"/>
      <c r="RJX246" s="92"/>
      <c r="RJY246" s="92"/>
      <c r="RJZ246" s="92"/>
      <c r="RKA246" s="92"/>
      <c r="RKB246" s="92"/>
      <c r="RKC246" s="92"/>
      <c r="RKD246" s="92"/>
      <c r="RKE246" s="92"/>
      <c r="RKF246" s="92"/>
      <c r="RKG246" s="92"/>
      <c r="RKH246" s="92"/>
      <c r="RKI246" s="92"/>
      <c r="RKJ246" s="92"/>
      <c r="RKK246" s="92"/>
      <c r="RKL246" s="92"/>
      <c r="RKM246" s="92"/>
      <c r="RKN246" s="92"/>
      <c r="RKO246" s="92"/>
      <c r="RKP246" s="92"/>
      <c r="RKQ246" s="92"/>
      <c r="RKR246" s="92"/>
      <c r="RKS246" s="92"/>
      <c r="RKT246" s="92"/>
      <c r="RKU246" s="92"/>
      <c r="RKV246" s="92"/>
      <c r="RKW246" s="92"/>
      <c r="RKX246" s="92"/>
      <c r="RKY246" s="92"/>
      <c r="RKZ246" s="92"/>
      <c r="RLA246" s="92"/>
      <c r="RLB246" s="92"/>
      <c r="RLC246" s="92"/>
      <c r="RLD246" s="92"/>
      <c r="RLE246" s="92"/>
      <c r="RLF246" s="92"/>
      <c r="RLG246" s="92"/>
      <c r="RLH246" s="92"/>
      <c r="RLI246" s="92"/>
      <c r="RLJ246" s="92"/>
      <c r="RLK246" s="92"/>
      <c r="RLL246" s="92"/>
      <c r="RLM246" s="92"/>
      <c r="RLN246" s="92"/>
      <c r="RLO246" s="92"/>
      <c r="RLP246" s="92"/>
      <c r="RLQ246" s="92"/>
      <c r="RLR246" s="92"/>
      <c r="RLS246" s="92"/>
      <c r="RLT246" s="92"/>
      <c r="RLU246" s="92"/>
      <c r="RLV246" s="92"/>
      <c r="RLW246" s="92"/>
      <c r="RLX246" s="92"/>
      <c r="RLY246" s="92"/>
      <c r="RLZ246" s="92"/>
      <c r="RMA246" s="92"/>
      <c r="RMB246" s="92"/>
      <c r="RMC246" s="92"/>
      <c r="RMD246" s="92"/>
      <c r="RME246" s="92"/>
      <c r="RMF246" s="92"/>
      <c r="RMG246" s="92"/>
      <c r="RMH246" s="92"/>
      <c r="RMI246" s="92"/>
      <c r="RMJ246" s="92"/>
      <c r="RMK246" s="92"/>
      <c r="RML246" s="92"/>
      <c r="RMM246" s="92"/>
      <c r="RMN246" s="92"/>
      <c r="RMO246" s="92"/>
      <c r="RMP246" s="92"/>
      <c r="RMQ246" s="92"/>
      <c r="RMR246" s="92"/>
      <c r="RMS246" s="92"/>
      <c r="RMT246" s="92"/>
      <c r="RMU246" s="92"/>
      <c r="RMV246" s="92"/>
      <c r="RMW246" s="92"/>
      <c r="RMX246" s="92"/>
      <c r="RMY246" s="92"/>
      <c r="RMZ246" s="92"/>
      <c r="RNA246" s="92"/>
      <c r="RNB246" s="92"/>
      <c r="RNC246" s="92"/>
      <c r="RND246" s="92"/>
      <c r="RNE246" s="92"/>
      <c r="RNF246" s="92"/>
      <c r="RNG246" s="92"/>
      <c r="RNH246" s="92"/>
      <c r="RNI246" s="92"/>
      <c r="RNJ246" s="92"/>
      <c r="RNK246" s="92"/>
      <c r="RNL246" s="92"/>
      <c r="RNM246" s="92"/>
      <c r="RNN246" s="92"/>
      <c r="RNO246" s="92"/>
      <c r="RNP246" s="92"/>
      <c r="RNQ246" s="92"/>
      <c r="RNR246" s="92"/>
      <c r="RNS246" s="92"/>
      <c r="RNT246" s="92"/>
      <c r="RNU246" s="92"/>
      <c r="RNV246" s="92"/>
      <c r="RNW246" s="92"/>
      <c r="RNX246" s="92"/>
      <c r="RNY246" s="92"/>
      <c r="RNZ246" s="92"/>
      <c r="ROA246" s="92"/>
      <c r="ROB246" s="92"/>
      <c r="ROC246" s="92"/>
      <c r="ROD246" s="92"/>
      <c r="ROE246" s="92"/>
      <c r="ROF246" s="92"/>
      <c r="ROG246" s="92"/>
      <c r="ROH246" s="92"/>
      <c r="ROI246" s="92"/>
      <c r="ROJ246" s="92"/>
      <c r="ROK246" s="92"/>
      <c r="ROL246" s="92"/>
      <c r="ROM246" s="92"/>
      <c r="RON246" s="92"/>
      <c r="ROO246" s="92"/>
      <c r="ROP246" s="92"/>
      <c r="ROQ246" s="92"/>
      <c r="ROR246" s="92"/>
      <c r="ROS246" s="92"/>
      <c r="ROT246" s="92"/>
      <c r="ROU246" s="92"/>
      <c r="ROV246" s="92"/>
      <c r="ROW246" s="92"/>
      <c r="ROX246" s="92"/>
      <c r="ROY246" s="92"/>
      <c r="ROZ246" s="92"/>
      <c r="RPA246" s="92"/>
      <c r="RPB246" s="92"/>
      <c r="RPC246" s="92"/>
      <c r="RPD246" s="92"/>
      <c r="RPE246" s="92"/>
      <c r="RPF246" s="92"/>
      <c r="RPG246" s="92"/>
      <c r="RPH246" s="92"/>
      <c r="RPI246" s="92"/>
      <c r="RPJ246" s="92"/>
      <c r="RPK246" s="92"/>
      <c r="RPL246" s="92"/>
      <c r="RPM246" s="92"/>
      <c r="RPN246" s="92"/>
      <c r="RPO246" s="92"/>
      <c r="RPP246" s="92"/>
      <c r="RPQ246" s="92"/>
      <c r="RPR246" s="92"/>
      <c r="RPS246" s="92"/>
      <c r="RPT246" s="92"/>
      <c r="RPU246" s="92"/>
      <c r="RPV246" s="92"/>
      <c r="RPW246" s="92"/>
      <c r="RPX246" s="92"/>
      <c r="RPY246" s="92"/>
      <c r="RPZ246" s="92"/>
      <c r="RQA246" s="92"/>
      <c r="RQB246" s="92"/>
      <c r="RQC246" s="92"/>
      <c r="RQD246" s="92"/>
      <c r="RQE246" s="92"/>
      <c r="RQF246" s="92"/>
      <c r="RQG246" s="92"/>
      <c r="RQH246" s="92"/>
      <c r="RQI246" s="92"/>
      <c r="RQJ246" s="92"/>
      <c r="RQK246" s="92"/>
      <c r="RQL246" s="92"/>
      <c r="RQM246" s="92"/>
      <c r="RQN246" s="92"/>
      <c r="RQO246" s="92"/>
      <c r="RQP246" s="92"/>
      <c r="RQQ246" s="92"/>
      <c r="RQR246" s="92"/>
      <c r="RQS246" s="92"/>
      <c r="RQT246" s="92"/>
      <c r="RQU246" s="92"/>
      <c r="RQV246" s="92"/>
      <c r="RQW246" s="92"/>
      <c r="RQX246" s="92"/>
      <c r="RQY246" s="92"/>
      <c r="RQZ246" s="92"/>
      <c r="RRA246" s="92"/>
      <c r="RRB246" s="92"/>
      <c r="RRC246" s="92"/>
      <c r="RRD246" s="92"/>
      <c r="RRE246" s="92"/>
      <c r="RRF246" s="92"/>
      <c r="RRG246" s="92"/>
      <c r="RRH246" s="92"/>
      <c r="RRI246" s="92"/>
      <c r="RRJ246" s="92"/>
      <c r="RRK246" s="92"/>
      <c r="RRL246" s="92"/>
      <c r="RRM246" s="92"/>
      <c r="RRN246" s="92"/>
      <c r="RRO246" s="92"/>
      <c r="RRP246" s="92"/>
      <c r="RRQ246" s="92"/>
      <c r="RRR246" s="92"/>
      <c r="RRS246" s="92"/>
      <c r="RRT246" s="92"/>
      <c r="RRU246" s="92"/>
      <c r="RRV246" s="92"/>
      <c r="RRW246" s="92"/>
      <c r="RRX246" s="92"/>
      <c r="RRY246" s="92"/>
      <c r="RRZ246" s="92"/>
      <c r="RSA246" s="92"/>
      <c r="RSB246" s="92"/>
      <c r="RSC246" s="92"/>
      <c r="RSD246" s="92"/>
      <c r="RSE246" s="92"/>
      <c r="RSF246" s="92"/>
      <c r="RSG246" s="92"/>
      <c r="RSH246" s="92"/>
      <c r="RSI246" s="92"/>
      <c r="RSJ246" s="92"/>
      <c r="RSK246" s="92"/>
      <c r="RSL246" s="92"/>
      <c r="RSM246" s="92"/>
      <c r="RSN246" s="92"/>
      <c r="RSO246" s="92"/>
      <c r="RSP246" s="92"/>
      <c r="RSQ246" s="92"/>
      <c r="RSR246" s="92"/>
      <c r="RSS246" s="92"/>
      <c r="RST246" s="92"/>
      <c r="RSU246" s="92"/>
      <c r="RSV246" s="92"/>
      <c r="RSW246" s="92"/>
      <c r="RSX246" s="92"/>
      <c r="RSY246" s="92"/>
      <c r="RSZ246" s="92"/>
      <c r="RTA246" s="92"/>
      <c r="RTB246" s="92"/>
      <c r="RTC246" s="92"/>
      <c r="RTD246" s="92"/>
      <c r="RTE246" s="92"/>
      <c r="RTF246" s="92"/>
      <c r="RTG246" s="92"/>
      <c r="RTH246" s="92"/>
      <c r="RTI246" s="92"/>
      <c r="RTJ246" s="92"/>
      <c r="RTK246" s="92"/>
      <c r="RTL246" s="92"/>
      <c r="RTM246" s="92"/>
      <c r="RTN246" s="92"/>
      <c r="RTO246" s="92"/>
      <c r="RTP246" s="92"/>
      <c r="RTQ246" s="92"/>
      <c r="RTR246" s="92"/>
      <c r="RTS246" s="92"/>
      <c r="RTT246" s="92"/>
      <c r="RTU246" s="92"/>
      <c r="RTV246" s="92"/>
      <c r="RTW246" s="92"/>
      <c r="RTX246" s="92"/>
      <c r="RTY246" s="92"/>
      <c r="RTZ246" s="92"/>
      <c r="RUA246" s="92"/>
      <c r="RUB246" s="92"/>
      <c r="RUC246" s="92"/>
      <c r="RUD246" s="92"/>
      <c r="RUE246" s="92"/>
      <c r="RUF246" s="92"/>
      <c r="RUG246" s="92"/>
      <c r="RUH246" s="92"/>
      <c r="RUI246" s="92"/>
      <c r="RUJ246" s="92"/>
      <c r="RUK246" s="92"/>
      <c r="RUL246" s="92"/>
      <c r="RUM246" s="92"/>
      <c r="RUN246" s="92"/>
      <c r="RUO246" s="92"/>
      <c r="RUP246" s="92"/>
      <c r="RUQ246" s="92"/>
      <c r="RUR246" s="92"/>
      <c r="RUS246" s="92"/>
      <c r="RUT246" s="92"/>
      <c r="RUU246" s="92"/>
      <c r="RUV246" s="92"/>
      <c r="RUW246" s="92"/>
      <c r="RUX246" s="92"/>
      <c r="RUY246" s="92"/>
      <c r="RUZ246" s="92"/>
      <c r="RVA246" s="92"/>
      <c r="RVB246" s="92"/>
      <c r="RVC246" s="92"/>
      <c r="RVD246" s="92"/>
      <c r="RVE246" s="92"/>
      <c r="RVF246" s="92"/>
      <c r="RVG246" s="92"/>
      <c r="RVH246" s="92"/>
      <c r="RVI246" s="92"/>
      <c r="RVJ246" s="92"/>
      <c r="RVK246" s="92"/>
      <c r="RVL246" s="92"/>
      <c r="RVM246" s="92"/>
      <c r="RVN246" s="92"/>
      <c r="RVO246" s="92"/>
      <c r="RVP246" s="92"/>
      <c r="RVQ246" s="92"/>
      <c r="RVR246" s="92"/>
      <c r="RVS246" s="92"/>
      <c r="RVT246" s="92"/>
      <c r="RVU246" s="92"/>
      <c r="RVV246" s="92"/>
      <c r="RVW246" s="92"/>
      <c r="RVX246" s="92"/>
      <c r="RVY246" s="92"/>
      <c r="RVZ246" s="92"/>
      <c r="RWA246" s="92"/>
      <c r="RWB246" s="92"/>
      <c r="RWC246" s="92"/>
      <c r="RWD246" s="92"/>
      <c r="RWE246" s="92"/>
      <c r="RWF246" s="92"/>
      <c r="RWG246" s="92"/>
      <c r="RWH246" s="92"/>
      <c r="RWI246" s="92"/>
      <c r="RWJ246" s="92"/>
      <c r="RWK246" s="92"/>
      <c r="RWL246" s="92"/>
      <c r="RWM246" s="92"/>
      <c r="RWN246" s="92"/>
      <c r="RWO246" s="92"/>
      <c r="RWP246" s="92"/>
      <c r="RWQ246" s="92"/>
      <c r="RWR246" s="92"/>
      <c r="RWS246" s="92"/>
      <c r="RWT246" s="92"/>
      <c r="RWU246" s="92"/>
      <c r="RWV246" s="92"/>
      <c r="RWW246" s="92"/>
      <c r="RWX246" s="92"/>
      <c r="RWY246" s="92"/>
      <c r="RWZ246" s="92"/>
      <c r="RXA246" s="92"/>
      <c r="RXB246" s="92"/>
      <c r="RXC246" s="92"/>
      <c r="RXD246" s="92"/>
      <c r="RXE246" s="92"/>
      <c r="RXF246" s="92"/>
      <c r="RXG246" s="92"/>
      <c r="RXH246" s="92"/>
      <c r="RXI246" s="92"/>
      <c r="RXJ246" s="92"/>
      <c r="RXK246" s="92"/>
      <c r="RXL246" s="92"/>
      <c r="RXM246" s="92"/>
      <c r="RXN246" s="92"/>
      <c r="RXO246" s="92"/>
      <c r="RXP246" s="92"/>
      <c r="RXQ246" s="92"/>
      <c r="RXR246" s="92"/>
      <c r="RXS246" s="92"/>
      <c r="RXT246" s="92"/>
      <c r="RXU246" s="92"/>
      <c r="RXV246" s="92"/>
      <c r="RXW246" s="92"/>
      <c r="RXX246" s="92"/>
      <c r="RXY246" s="92"/>
      <c r="RXZ246" s="92"/>
      <c r="RYA246" s="92"/>
      <c r="RYB246" s="92"/>
      <c r="RYC246" s="92"/>
      <c r="RYD246" s="92"/>
      <c r="RYE246" s="92"/>
      <c r="RYF246" s="92"/>
      <c r="RYG246" s="92"/>
      <c r="RYH246" s="92"/>
      <c r="RYI246" s="92"/>
      <c r="RYJ246" s="92"/>
      <c r="RYK246" s="92"/>
      <c r="RYL246" s="92"/>
      <c r="RYM246" s="92"/>
      <c r="RYN246" s="92"/>
      <c r="RYO246" s="92"/>
      <c r="RYP246" s="92"/>
      <c r="RYQ246" s="92"/>
      <c r="RYR246" s="92"/>
      <c r="RYS246" s="92"/>
      <c r="RYT246" s="92"/>
      <c r="RYU246" s="92"/>
      <c r="RYV246" s="92"/>
      <c r="RYW246" s="92"/>
      <c r="RYX246" s="92"/>
      <c r="RYY246" s="92"/>
      <c r="RYZ246" s="92"/>
      <c r="RZA246" s="92"/>
      <c r="RZB246" s="92"/>
      <c r="RZC246" s="92"/>
      <c r="RZD246" s="92"/>
      <c r="RZE246" s="92"/>
      <c r="RZF246" s="92"/>
      <c r="RZG246" s="92"/>
      <c r="RZH246" s="92"/>
      <c r="RZI246" s="92"/>
      <c r="RZJ246" s="92"/>
      <c r="RZK246" s="92"/>
      <c r="RZL246" s="92"/>
      <c r="RZM246" s="92"/>
      <c r="RZN246" s="92"/>
      <c r="RZO246" s="92"/>
      <c r="RZP246" s="92"/>
      <c r="RZQ246" s="92"/>
      <c r="RZR246" s="92"/>
      <c r="RZS246" s="92"/>
      <c r="RZT246" s="92"/>
      <c r="RZU246" s="92"/>
      <c r="RZV246" s="92"/>
      <c r="RZW246" s="92"/>
      <c r="RZX246" s="92"/>
      <c r="RZY246" s="92"/>
      <c r="RZZ246" s="92"/>
      <c r="SAA246" s="92"/>
      <c r="SAB246" s="92"/>
      <c r="SAC246" s="92"/>
      <c r="SAD246" s="92"/>
      <c r="SAE246" s="92"/>
      <c r="SAF246" s="92"/>
      <c r="SAG246" s="92"/>
      <c r="SAH246" s="92"/>
      <c r="SAI246" s="92"/>
      <c r="SAJ246" s="92"/>
      <c r="SAK246" s="92"/>
      <c r="SAL246" s="92"/>
      <c r="SAM246" s="92"/>
      <c r="SAN246" s="92"/>
      <c r="SAO246" s="92"/>
      <c r="SAP246" s="92"/>
      <c r="SAQ246" s="92"/>
      <c r="SAR246" s="92"/>
      <c r="SAS246" s="92"/>
      <c r="SAT246" s="92"/>
      <c r="SAU246" s="92"/>
      <c r="SAV246" s="92"/>
      <c r="SAW246" s="92"/>
      <c r="SAX246" s="92"/>
      <c r="SAY246" s="92"/>
      <c r="SAZ246" s="92"/>
      <c r="SBA246" s="92"/>
      <c r="SBB246" s="92"/>
      <c r="SBC246" s="92"/>
      <c r="SBD246" s="92"/>
      <c r="SBE246" s="92"/>
      <c r="SBF246" s="92"/>
      <c r="SBG246" s="92"/>
      <c r="SBH246" s="92"/>
      <c r="SBI246" s="92"/>
      <c r="SBJ246" s="92"/>
      <c r="SBK246" s="92"/>
      <c r="SBL246" s="92"/>
      <c r="SBM246" s="92"/>
      <c r="SBN246" s="92"/>
      <c r="SBO246" s="92"/>
      <c r="SBP246" s="92"/>
      <c r="SBQ246" s="92"/>
      <c r="SBR246" s="92"/>
      <c r="SBS246" s="92"/>
      <c r="SBT246" s="92"/>
      <c r="SBU246" s="92"/>
      <c r="SBV246" s="92"/>
      <c r="SBW246" s="92"/>
      <c r="SBX246" s="92"/>
      <c r="SBY246" s="92"/>
      <c r="SBZ246" s="92"/>
      <c r="SCA246" s="92"/>
      <c r="SCB246" s="92"/>
      <c r="SCC246" s="92"/>
      <c r="SCD246" s="92"/>
      <c r="SCE246" s="92"/>
      <c r="SCF246" s="92"/>
      <c r="SCG246" s="92"/>
      <c r="SCH246" s="92"/>
      <c r="SCI246" s="92"/>
      <c r="SCJ246" s="92"/>
      <c r="SCK246" s="92"/>
      <c r="SCL246" s="92"/>
      <c r="SCM246" s="92"/>
      <c r="SCN246" s="92"/>
      <c r="SCO246" s="92"/>
      <c r="SCP246" s="92"/>
      <c r="SCQ246" s="92"/>
      <c r="SCR246" s="92"/>
      <c r="SCS246" s="92"/>
      <c r="SCT246" s="92"/>
      <c r="SCU246" s="92"/>
      <c r="SCV246" s="92"/>
      <c r="SCW246" s="92"/>
      <c r="SCX246" s="92"/>
      <c r="SCY246" s="92"/>
      <c r="SCZ246" s="92"/>
      <c r="SDA246" s="92"/>
      <c r="SDB246" s="92"/>
      <c r="SDC246" s="92"/>
      <c r="SDD246" s="92"/>
      <c r="SDE246" s="92"/>
      <c r="SDF246" s="92"/>
      <c r="SDG246" s="92"/>
      <c r="SDH246" s="92"/>
      <c r="SDI246" s="92"/>
      <c r="SDJ246" s="92"/>
      <c r="SDK246" s="92"/>
      <c r="SDL246" s="92"/>
      <c r="SDM246" s="92"/>
      <c r="SDN246" s="92"/>
      <c r="SDO246" s="92"/>
      <c r="SDP246" s="92"/>
      <c r="SDQ246" s="92"/>
      <c r="SDR246" s="92"/>
      <c r="SDS246" s="92"/>
      <c r="SDT246" s="92"/>
      <c r="SDU246" s="92"/>
      <c r="SDV246" s="92"/>
      <c r="SDW246" s="92"/>
      <c r="SDX246" s="92"/>
      <c r="SDY246" s="92"/>
      <c r="SDZ246" s="92"/>
      <c r="SEA246" s="92"/>
      <c r="SEB246" s="92"/>
      <c r="SEC246" s="92"/>
      <c r="SED246" s="92"/>
      <c r="SEE246" s="92"/>
      <c r="SEF246" s="92"/>
      <c r="SEG246" s="92"/>
      <c r="SEH246" s="92"/>
      <c r="SEI246" s="92"/>
      <c r="SEJ246" s="92"/>
      <c r="SEK246" s="92"/>
      <c r="SEL246" s="92"/>
      <c r="SEM246" s="92"/>
      <c r="SEN246" s="92"/>
      <c r="SEO246" s="92"/>
      <c r="SEP246" s="92"/>
      <c r="SEQ246" s="92"/>
      <c r="SER246" s="92"/>
      <c r="SES246" s="92"/>
      <c r="SET246" s="92"/>
      <c r="SEU246" s="92"/>
      <c r="SEV246" s="92"/>
      <c r="SEW246" s="92"/>
      <c r="SEX246" s="92"/>
      <c r="SEY246" s="92"/>
      <c r="SEZ246" s="92"/>
      <c r="SFA246" s="92"/>
      <c r="SFB246" s="92"/>
      <c r="SFC246" s="92"/>
      <c r="SFD246" s="92"/>
      <c r="SFE246" s="92"/>
      <c r="SFF246" s="92"/>
      <c r="SFG246" s="92"/>
      <c r="SFH246" s="92"/>
      <c r="SFI246" s="92"/>
      <c r="SFJ246" s="92"/>
      <c r="SFK246" s="92"/>
      <c r="SFL246" s="92"/>
      <c r="SFM246" s="92"/>
      <c r="SFN246" s="92"/>
      <c r="SFO246" s="92"/>
      <c r="SFP246" s="92"/>
      <c r="SFQ246" s="92"/>
      <c r="SFR246" s="92"/>
      <c r="SFS246" s="92"/>
      <c r="SFT246" s="92"/>
      <c r="SFU246" s="92"/>
      <c r="SFV246" s="92"/>
      <c r="SFW246" s="92"/>
      <c r="SFX246" s="92"/>
      <c r="SFY246" s="92"/>
      <c r="SFZ246" s="92"/>
      <c r="SGA246" s="92"/>
      <c r="SGB246" s="92"/>
      <c r="SGC246" s="92"/>
      <c r="SGD246" s="92"/>
      <c r="SGE246" s="92"/>
      <c r="SGF246" s="92"/>
      <c r="SGG246" s="92"/>
      <c r="SGH246" s="92"/>
      <c r="SGI246" s="92"/>
      <c r="SGJ246" s="92"/>
      <c r="SGK246" s="92"/>
      <c r="SGL246" s="92"/>
      <c r="SGM246" s="92"/>
      <c r="SGN246" s="92"/>
      <c r="SGO246" s="92"/>
      <c r="SGP246" s="92"/>
      <c r="SGQ246" s="92"/>
      <c r="SGR246" s="92"/>
      <c r="SGS246" s="92"/>
      <c r="SGT246" s="92"/>
      <c r="SGU246" s="92"/>
      <c r="SGV246" s="92"/>
      <c r="SGW246" s="92"/>
      <c r="SGX246" s="92"/>
      <c r="SGY246" s="92"/>
      <c r="SGZ246" s="92"/>
      <c r="SHA246" s="92"/>
      <c r="SHB246" s="92"/>
      <c r="SHC246" s="92"/>
      <c r="SHD246" s="92"/>
      <c r="SHE246" s="92"/>
      <c r="SHF246" s="92"/>
      <c r="SHG246" s="92"/>
      <c r="SHH246" s="92"/>
      <c r="SHI246" s="92"/>
      <c r="SHJ246" s="92"/>
      <c r="SHK246" s="92"/>
      <c r="SHL246" s="92"/>
      <c r="SHM246" s="92"/>
      <c r="SHN246" s="92"/>
      <c r="SHO246" s="92"/>
      <c r="SHP246" s="92"/>
      <c r="SHQ246" s="92"/>
      <c r="SHR246" s="92"/>
      <c r="SHS246" s="92"/>
      <c r="SHT246" s="92"/>
      <c r="SHU246" s="92"/>
      <c r="SHV246" s="92"/>
      <c r="SHW246" s="92"/>
      <c r="SHX246" s="92"/>
      <c r="SHY246" s="92"/>
      <c r="SHZ246" s="92"/>
      <c r="SIA246" s="92"/>
      <c r="SIB246" s="92"/>
      <c r="SIC246" s="92"/>
      <c r="SID246" s="92"/>
      <c r="SIE246" s="92"/>
      <c r="SIF246" s="92"/>
      <c r="SIG246" s="92"/>
      <c r="SIH246" s="92"/>
      <c r="SII246" s="92"/>
      <c r="SIJ246" s="92"/>
      <c r="SIK246" s="92"/>
      <c r="SIL246" s="92"/>
      <c r="SIM246" s="92"/>
      <c r="SIN246" s="92"/>
      <c r="SIO246" s="92"/>
      <c r="SIP246" s="92"/>
      <c r="SIQ246" s="92"/>
      <c r="SIR246" s="92"/>
      <c r="SIS246" s="92"/>
      <c r="SIT246" s="92"/>
      <c r="SIU246" s="92"/>
      <c r="SIV246" s="92"/>
      <c r="SIW246" s="92"/>
      <c r="SIX246" s="92"/>
      <c r="SIY246" s="92"/>
      <c r="SIZ246" s="92"/>
      <c r="SJA246" s="92"/>
      <c r="SJB246" s="92"/>
      <c r="SJC246" s="92"/>
      <c r="SJD246" s="92"/>
      <c r="SJE246" s="92"/>
      <c r="SJF246" s="92"/>
      <c r="SJG246" s="92"/>
      <c r="SJH246" s="92"/>
      <c r="SJI246" s="92"/>
      <c r="SJJ246" s="92"/>
      <c r="SJK246" s="92"/>
      <c r="SJL246" s="92"/>
      <c r="SJM246" s="92"/>
      <c r="SJN246" s="92"/>
      <c r="SJO246" s="92"/>
      <c r="SJP246" s="92"/>
      <c r="SJQ246" s="92"/>
      <c r="SJR246" s="92"/>
      <c r="SJS246" s="92"/>
      <c r="SJT246" s="92"/>
      <c r="SJU246" s="92"/>
      <c r="SJV246" s="92"/>
      <c r="SJW246" s="92"/>
      <c r="SJX246" s="92"/>
      <c r="SJY246" s="92"/>
      <c r="SJZ246" s="92"/>
      <c r="SKA246" s="92"/>
      <c r="SKB246" s="92"/>
      <c r="SKC246" s="92"/>
      <c r="SKD246" s="92"/>
      <c r="SKE246" s="92"/>
      <c r="SKF246" s="92"/>
      <c r="SKG246" s="92"/>
      <c r="SKH246" s="92"/>
      <c r="SKI246" s="92"/>
      <c r="SKJ246" s="92"/>
      <c r="SKK246" s="92"/>
      <c r="SKL246" s="92"/>
      <c r="SKM246" s="92"/>
      <c r="SKN246" s="92"/>
      <c r="SKO246" s="92"/>
      <c r="SKP246" s="92"/>
      <c r="SKQ246" s="92"/>
      <c r="SKR246" s="92"/>
      <c r="SKS246" s="92"/>
      <c r="SKT246" s="92"/>
      <c r="SKU246" s="92"/>
      <c r="SKV246" s="92"/>
      <c r="SKW246" s="92"/>
      <c r="SKX246" s="92"/>
      <c r="SKY246" s="92"/>
      <c r="SKZ246" s="92"/>
      <c r="SLA246" s="92"/>
      <c r="SLB246" s="92"/>
      <c r="SLC246" s="92"/>
      <c r="SLD246" s="92"/>
      <c r="SLE246" s="92"/>
      <c r="SLF246" s="92"/>
      <c r="SLG246" s="92"/>
      <c r="SLH246" s="92"/>
      <c r="SLI246" s="92"/>
      <c r="SLJ246" s="92"/>
      <c r="SLK246" s="92"/>
      <c r="SLL246" s="92"/>
      <c r="SLM246" s="92"/>
      <c r="SLN246" s="92"/>
      <c r="SLO246" s="92"/>
      <c r="SLP246" s="92"/>
      <c r="SLQ246" s="92"/>
      <c r="SLR246" s="92"/>
      <c r="SLS246" s="92"/>
      <c r="SLT246" s="92"/>
      <c r="SLU246" s="92"/>
      <c r="SLV246" s="92"/>
      <c r="SLW246" s="92"/>
      <c r="SLX246" s="92"/>
      <c r="SLY246" s="92"/>
      <c r="SLZ246" s="92"/>
      <c r="SMA246" s="92"/>
      <c r="SMB246" s="92"/>
      <c r="SMC246" s="92"/>
      <c r="SMD246" s="92"/>
      <c r="SME246" s="92"/>
      <c r="SMF246" s="92"/>
      <c r="SMG246" s="92"/>
      <c r="SMH246" s="92"/>
      <c r="SMI246" s="92"/>
      <c r="SMJ246" s="92"/>
      <c r="SMK246" s="92"/>
      <c r="SML246" s="92"/>
      <c r="SMM246" s="92"/>
      <c r="SMN246" s="92"/>
      <c r="SMO246" s="92"/>
      <c r="SMP246" s="92"/>
      <c r="SMQ246" s="92"/>
      <c r="SMR246" s="92"/>
      <c r="SMS246" s="92"/>
      <c r="SMT246" s="92"/>
      <c r="SMU246" s="92"/>
      <c r="SMV246" s="92"/>
      <c r="SMW246" s="92"/>
      <c r="SMX246" s="92"/>
      <c r="SMY246" s="92"/>
      <c r="SMZ246" s="92"/>
      <c r="SNA246" s="92"/>
      <c r="SNB246" s="92"/>
      <c r="SNC246" s="92"/>
      <c r="SND246" s="92"/>
      <c r="SNE246" s="92"/>
      <c r="SNF246" s="92"/>
      <c r="SNG246" s="92"/>
      <c r="SNH246" s="92"/>
      <c r="SNI246" s="92"/>
      <c r="SNJ246" s="92"/>
      <c r="SNK246" s="92"/>
      <c r="SNL246" s="92"/>
      <c r="SNM246" s="92"/>
      <c r="SNN246" s="92"/>
      <c r="SNO246" s="92"/>
      <c r="SNP246" s="92"/>
      <c r="SNQ246" s="92"/>
      <c r="SNR246" s="92"/>
      <c r="SNS246" s="92"/>
      <c r="SNT246" s="92"/>
      <c r="SNU246" s="92"/>
      <c r="SNV246" s="92"/>
      <c r="SNW246" s="92"/>
      <c r="SNX246" s="92"/>
      <c r="SNY246" s="92"/>
      <c r="SNZ246" s="92"/>
      <c r="SOA246" s="92"/>
      <c r="SOB246" s="92"/>
      <c r="SOC246" s="92"/>
      <c r="SOD246" s="92"/>
      <c r="SOE246" s="92"/>
      <c r="SOF246" s="92"/>
      <c r="SOG246" s="92"/>
      <c r="SOH246" s="92"/>
      <c r="SOI246" s="92"/>
      <c r="SOJ246" s="92"/>
      <c r="SOK246" s="92"/>
      <c r="SOL246" s="92"/>
      <c r="SOM246" s="92"/>
      <c r="SON246" s="92"/>
      <c r="SOO246" s="92"/>
      <c r="SOP246" s="92"/>
      <c r="SOQ246" s="92"/>
      <c r="SOR246" s="92"/>
      <c r="SOS246" s="92"/>
      <c r="SOT246" s="92"/>
      <c r="SOU246" s="92"/>
      <c r="SOV246" s="92"/>
      <c r="SOW246" s="92"/>
      <c r="SOX246" s="92"/>
      <c r="SOY246" s="92"/>
      <c r="SOZ246" s="92"/>
      <c r="SPA246" s="92"/>
      <c r="SPB246" s="92"/>
      <c r="SPC246" s="92"/>
      <c r="SPD246" s="92"/>
      <c r="SPE246" s="92"/>
      <c r="SPF246" s="92"/>
      <c r="SPG246" s="92"/>
      <c r="SPH246" s="92"/>
      <c r="SPI246" s="92"/>
      <c r="SPJ246" s="92"/>
      <c r="SPK246" s="92"/>
      <c r="SPL246" s="92"/>
      <c r="SPM246" s="92"/>
      <c r="SPN246" s="92"/>
      <c r="SPO246" s="92"/>
      <c r="SPP246" s="92"/>
      <c r="SPQ246" s="92"/>
      <c r="SPR246" s="92"/>
      <c r="SPS246" s="92"/>
      <c r="SPT246" s="92"/>
      <c r="SPU246" s="92"/>
      <c r="SPV246" s="92"/>
      <c r="SPW246" s="92"/>
      <c r="SPX246" s="92"/>
      <c r="SPY246" s="92"/>
      <c r="SPZ246" s="92"/>
      <c r="SQA246" s="92"/>
      <c r="SQB246" s="92"/>
      <c r="SQC246" s="92"/>
      <c r="SQD246" s="92"/>
      <c r="SQE246" s="92"/>
      <c r="SQF246" s="92"/>
      <c r="SQG246" s="92"/>
      <c r="SQH246" s="92"/>
      <c r="SQI246" s="92"/>
      <c r="SQJ246" s="92"/>
      <c r="SQK246" s="92"/>
      <c r="SQL246" s="92"/>
      <c r="SQM246" s="92"/>
      <c r="SQN246" s="92"/>
      <c r="SQO246" s="92"/>
      <c r="SQP246" s="92"/>
      <c r="SQQ246" s="92"/>
      <c r="SQR246" s="92"/>
      <c r="SQS246" s="92"/>
      <c r="SQT246" s="92"/>
      <c r="SQU246" s="92"/>
      <c r="SQV246" s="92"/>
      <c r="SQW246" s="92"/>
      <c r="SQX246" s="92"/>
      <c r="SQY246" s="92"/>
      <c r="SQZ246" s="92"/>
      <c r="SRA246" s="92"/>
      <c r="SRB246" s="92"/>
      <c r="SRC246" s="92"/>
      <c r="SRD246" s="92"/>
      <c r="SRE246" s="92"/>
      <c r="SRF246" s="92"/>
      <c r="SRG246" s="92"/>
      <c r="SRH246" s="92"/>
      <c r="SRI246" s="92"/>
      <c r="SRJ246" s="92"/>
      <c r="SRK246" s="92"/>
      <c r="SRL246" s="92"/>
      <c r="SRM246" s="92"/>
      <c r="SRN246" s="92"/>
      <c r="SRO246" s="92"/>
      <c r="SRP246" s="92"/>
      <c r="SRQ246" s="92"/>
      <c r="SRR246" s="92"/>
      <c r="SRS246" s="92"/>
      <c r="SRT246" s="92"/>
      <c r="SRU246" s="92"/>
      <c r="SRV246" s="92"/>
      <c r="SRW246" s="92"/>
      <c r="SRX246" s="92"/>
      <c r="SRY246" s="92"/>
      <c r="SRZ246" s="92"/>
      <c r="SSA246" s="92"/>
      <c r="SSB246" s="92"/>
      <c r="SSC246" s="92"/>
      <c r="SSD246" s="92"/>
      <c r="SSE246" s="92"/>
      <c r="SSF246" s="92"/>
      <c r="SSG246" s="92"/>
      <c r="SSH246" s="92"/>
      <c r="SSI246" s="92"/>
      <c r="SSJ246" s="92"/>
      <c r="SSK246" s="92"/>
      <c r="SSL246" s="92"/>
      <c r="SSM246" s="92"/>
      <c r="SSN246" s="92"/>
      <c r="SSO246" s="92"/>
      <c r="SSP246" s="92"/>
      <c r="SSQ246" s="92"/>
      <c r="SSR246" s="92"/>
      <c r="SSS246" s="92"/>
      <c r="SST246" s="92"/>
      <c r="SSU246" s="92"/>
      <c r="SSV246" s="92"/>
      <c r="SSW246" s="92"/>
      <c r="SSX246" s="92"/>
      <c r="SSY246" s="92"/>
      <c r="SSZ246" s="92"/>
      <c r="STA246" s="92"/>
      <c r="STB246" s="92"/>
      <c r="STC246" s="92"/>
      <c r="STD246" s="92"/>
      <c r="STE246" s="92"/>
      <c r="STF246" s="92"/>
      <c r="STG246" s="92"/>
      <c r="STH246" s="92"/>
      <c r="STI246" s="92"/>
      <c r="STJ246" s="92"/>
      <c r="STK246" s="92"/>
      <c r="STL246" s="92"/>
      <c r="STM246" s="92"/>
      <c r="STN246" s="92"/>
      <c r="STO246" s="92"/>
      <c r="STP246" s="92"/>
      <c r="STQ246" s="92"/>
      <c r="STR246" s="92"/>
      <c r="STS246" s="92"/>
      <c r="STT246" s="92"/>
      <c r="STU246" s="92"/>
      <c r="STV246" s="92"/>
      <c r="STW246" s="92"/>
      <c r="STX246" s="92"/>
      <c r="STY246" s="92"/>
      <c r="STZ246" s="92"/>
      <c r="SUA246" s="92"/>
      <c r="SUB246" s="92"/>
      <c r="SUC246" s="92"/>
      <c r="SUD246" s="92"/>
      <c r="SUE246" s="92"/>
      <c r="SUF246" s="92"/>
      <c r="SUG246" s="92"/>
      <c r="SUH246" s="92"/>
      <c r="SUI246" s="92"/>
      <c r="SUJ246" s="92"/>
      <c r="SUK246" s="92"/>
      <c r="SUL246" s="92"/>
      <c r="SUM246" s="92"/>
      <c r="SUN246" s="92"/>
      <c r="SUO246" s="92"/>
      <c r="SUP246" s="92"/>
      <c r="SUQ246" s="92"/>
      <c r="SUR246" s="92"/>
      <c r="SUS246" s="92"/>
      <c r="SUT246" s="92"/>
      <c r="SUU246" s="92"/>
      <c r="SUV246" s="92"/>
      <c r="SUW246" s="92"/>
      <c r="SUX246" s="92"/>
      <c r="SUY246" s="92"/>
      <c r="SUZ246" s="92"/>
      <c r="SVA246" s="92"/>
      <c r="SVB246" s="92"/>
      <c r="SVC246" s="92"/>
      <c r="SVD246" s="92"/>
      <c r="SVE246" s="92"/>
      <c r="SVF246" s="92"/>
      <c r="SVG246" s="92"/>
      <c r="SVH246" s="92"/>
      <c r="SVI246" s="92"/>
      <c r="SVJ246" s="92"/>
      <c r="SVK246" s="92"/>
      <c r="SVL246" s="92"/>
      <c r="SVM246" s="92"/>
      <c r="SVN246" s="92"/>
      <c r="SVO246" s="92"/>
      <c r="SVP246" s="92"/>
      <c r="SVQ246" s="92"/>
      <c r="SVR246" s="92"/>
      <c r="SVS246" s="92"/>
      <c r="SVT246" s="92"/>
      <c r="SVU246" s="92"/>
      <c r="SVV246" s="92"/>
      <c r="SVW246" s="92"/>
      <c r="SVX246" s="92"/>
      <c r="SVY246" s="92"/>
      <c r="SVZ246" s="92"/>
      <c r="SWA246" s="92"/>
      <c r="SWB246" s="92"/>
      <c r="SWC246" s="92"/>
      <c r="SWD246" s="92"/>
      <c r="SWE246" s="92"/>
      <c r="SWF246" s="92"/>
      <c r="SWG246" s="92"/>
      <c r="SWH246" s="92"/>
      <c r="SWI246" s="92"/>
      <c r="SWJ246" s="92"/>
      <c r="SWK246" s="92"/>
      <c r="SWL246" s="92"/>
      <c r="SWM246" s="92"/>
      <c r="SWN246" s="92"/>
      <c r="SWO246" s="92"/>
      <c r="SWP246" s="92"/>
      <c r="SWQ246" s="92"/>
      <c r="SWR246" s="92"/>
      <c r="SWS246" s="92"/>
      <c r="SWT246" s="92"/>
      <c r="SWU246" s="92"/>
      <c r="SWV246" s="92"/>
      <c r="SWW246" s="92"/>
      <c r="SWX246" s="92"/>
      <c r="SWY246" s="92"/>
      <c r="SWZ246" s="92"/>
      <c r="SXA246" s="92"/>
      <c r="SXB246" s="92"/>
      <c r="SXC246" s="92"/>
      <c r="SXD246" s="92"/>
      <c r="SXE246" s="92"/>
      <c r="SXF246" s="92"/>
      <c r="SXG246" s="92"/>
      <c r="SXH246" s="92"/>
      <c r="SXI246" s="92"/>
      <c r="SXJ246" s="92"/>
      <c r="SXK246" s="92"/>
      <c r="SXL246" s="92"/>
      <c r="SXM246" s="92"/>
      <c r="SXN246" s="92"/>
      <c r="SXO246" s="92"/>
      <c r="SXP246" s="92"/>
      <c r="SXQ246" s="92"/>
      <c r="SXR246" s="92"/>
      <c r="SXS246" s="92"/>
      <c r="SXT246" s="92"/>
      <c r="SXU246" s="92"/>
      <c r="SXV246" s="92"/>
      <c r="SXW246" s="92"/>
      <c r="SXX246" s="92"/>
      <c r="SXY246" s="92"/>
      <c r="SXZ246" s="92"/>
      <c r="SYA246" s="92"/>
      <c r="SYB246" s="92"/>
      <c r="SYC246" s="92"/>
      <c r="SYD246" s="92"/>
      <c r="SYE246" s="92"/>
      <c r="SYF246" s="92"/>
      <c r="SYG246" s="92"/>
      <c r="SYH246" s="92"/>
      <c r="SYI246" s="92"/>
      <c r="SYJ246" s="92"/>
      <c r="SYK246" s="92"/>
      <c r="SYL246" s="92"/>
      <c r="SYM246" s="92"/>
      <c r="SYN246" s="92"/>
      <c r="SYO246" s="92"/>
      <c r="SYP246" s="92"/>
      <c r="SYQ246" s="92"/>
      <c r="SYR246" s="92"/>
      <c r="SYS246" s="92"/>
      <c r="SYT246" s="92"/>
      <c r="SYU246" s="92"/>
      <c r="SYV246" s="92"/>
      <c r="SYW246" s="92"/>
      <c r="SYX246" s="92"/>
      <c r="SYY246" s="92"/>
      <c r="SYZ246" s="92"/>
      <c r="SZA246" s="92"/>
      <c r="SZB246" s="92"/>
      <c r="SZC246" s="92"/>
      <c r="SZD246" s="92"/>
      <c r="SZE246" s="92"/>
      <c r="SZF246" s="92"/>
      <c r="SZG246" s="92"/>
      <c r="SZH246" s="92"/>
      <c r="SZI246" s="92"/>
      <c r="SZJ246" s="92"/>
      <c r="SZK246" s="92"/>
      <c r="SZL246" s="92"/>
      <c r="SZM246" s="92"/>
      <c r="SZN246" s="92"/>
      <c r="SZO246" s="92"/>
      <c r="SZP246" s="92"/>
      <c r="SZQ246" s="92"/>
      <c r="SZR246" s="92"/>
      <c r="SZS246" s="92"/>
      <c r="SZT246" s="92"/>
      <c r="SZU246" s="92"/>
      <c r="SZV246" s="92"/>
      <c r="SZW246" s="92"/>
      <c r="SZX246" s="92"/>
      <c r="SZY246" s="92"/>
      <c r="SZZ246" s="92"/>
      <c r="TAA246" s="92"/>
      <c r="TAB246" s="92"/>
      <c r="TAC246" s="92"/>
      <c r="TAD246" s="92"/>
      <c r="TAE246" s="92"/>
      <c r="TAF246" s="92"/>
      <c r="TAG246" s="92"/>
      <c r="TAH246" s="92"/>
      <c r="TAI246" s="92"/>
      <c r="TAJ246" s="92"/>
      <c r="TAK246" s="92"/>
      <c r="TAL246" s="92"/>
      <c r="TAM246" s="92"/>
      <c r="TAN246" s="92"/>
      <c r="TAO246" s="92"/>
      <c r="TAP246" s="92"/>
      <c r="TAQ246" s="92"/>
      <c r="TAR246" s="92"/>
      <c r="TAS246" s="92"/>
      <c r="TAT246" s="92"/>
      <c r="TAU246" s="92"/>
      <c r="TAV246" s="92"/>
      <c r="TAW246" s="92"/>
      <c r="TAX246" s="92"/>
      <c r="TAY246" s="92"/>
      <c r="TAZ246" s="92"/>
      <c r="TBA246" s="92"/>
      <c r="TBB246" s="92"/>
      <c r="TBC246" s="92"/>
      <c r="TBD246" s="92"/>
      <c r="TBE246" s="92"/>
      <c r="TBF246" s="92"/>
      <c r="TBG246" s="92"/>
      <c r="TBH246" s="92"/>
      <c r="TBI246" s="92"/>
      <c r="TBJ246" s="92"/>
      <c r="TBK246" s="92"/>
      <c r="TBL246" s="92"/>
      <c r="TBM246" s="92"/>
      <c r="TBN246" s="92"/>
      <c r="TBO246" s="92"/>
      <c r="TBP246" s="92"/>
      <c r="TBQ246" s="92"/>
      <c r="TBR246" s="92"/>
      <c r="TBS246" s="92"/>
      <c r="TBT246" s="92"/>
      <c r="TBU246" s="92"/>
      <c r="TBV246" s="92"/>
      <c r="TBW246" s="92"/>
      <c r="TBX246" s="92"/>
      <c r="TBY246" s="92"/>
      <c r="TBZ246" s="92"/>
      <c r="TCA246" s="92"/>
      <c r="TCB246" s="92"/>
      <c r="TCC246" s="92"/>
      <c r="TCD246" s="92"/>
      <c r="TCE246" s="92"/>
      <c r="TCF246" s="92"/>
      <c r="TCG246" s="92"/>
      <c r="TCH246" s="92"/>
      <c r="TCI246" s="92"/>
      <c r="TCJ246" s="92"/>
      <c r="TCK246" s="92"/>
      <c r="TCL246" s="92"/>
      <c r="TCM246" s="92"/>
      <c r="TCN246" s="92"/>
      <c r="TCO246" s="92"/>
      <c r="TCP246" s="92"/>
      <c r="TCQ246" s="92"/>
      <c r="TCR246" s="92"/>
      <c r="TCS246" s="92"/>
      <c r="TCT246" s="92"/>
      <c r="TCU246" s="92"/>
      <c r="TCV246" s="92"/>
      <c r="TCW246" s="92"/>
      <c r="TCX246" s="92"/>
      <c r="TCY246" s="92"/>
      <c r="TCZ246" s="92"/>
      <c r="TDA246" s="92"/>
      <c r="TDB246" s="92"/>
      <c r="TDC246" s="92"/>
      <c r="TDD246" s="92"/>
      <c r="TDE246" s="92"/>
      <c r="TDF246" s="92"/>
      <c r="TDG246" s="92"/>
      <c r="TDH246" s="92"/>
      <c r="TDI246" s="92"/>
      <c r="TDJ246" s="92"/>
      <c r="TDK246" s="92"/>
      <c r="TDL246" s="92"/>
      <c r="TDM246" s="92"/>
      <c r="TDN246" s="92"/>
      <c r="TDO246" s="92"/>
      <c r="TDP246" s="92"/>
      <c r="TDQ246" s="92"/>
      <c r="TDR246" s="92"/>
      <c r="TDS246" s="92"/>
      <c r="TDT246" s="92"/>
      <c r="TDU246" s="92"/>
      <c r="TDV246" s="92"/>
      <c r="TDW246" s="92"/>
      <c r="TDX246" s="92"/>
      <c r="TDY246" s="92"/>
      <c r="TDZ246" s="92"/>
      <c r="TEA246" s="92"/>
      <c r="TEB246" s="92"/>
      <c r="TEC246" s="92"/>
      <c r="TED246" s="92"/>
      <c r="TEE246" s="92"/>
      <c r="TEF246" s="92"/>
      <c r="TEG246" s="92"/>
      <c r="TEH246" s="92"/>
      <c r="TEI246" s="92"/>
      <c r="TEJ246" s="92"/>
      <c r="TEK246" s="92"/>
      <c r="TEL246" s="92"/>
      <c r="TEM246" s="92"/>
      <c r="TEN246" s="92"/>
      <c r="TEO246" s="92"/>
      <c r="TEP246" s="92"/>
      <c r="TEQ246" s="92"/>
      <c r="TER246" s="92"/>
      <c r="TES246" s="92"/>
      <c r="TET246" s="92"/>
      <c r="TEU246" s="92"/>
      <c r="TEV246" s="92"/>
      <c r="TEW246" s="92"/>
      <c r="TEX246" s="92"/>
      <c r="TEY246" s="92"/>
      <c r="TEZ246" s="92"/>
      <c r="TFA246" s="92"/>
      <c r="TFB246" s="92"/>
      <c r="TFC246" s="92"/>
      <c r="TFD246" s="92"/>
      <c r="TFE246" s="92"/>
      <c r="TFF246" s="92"/>
      <c r="TFG246" s="92"/>
      <c r="TFH246" s="92"/>
      <c r="TFI246" s="92"/>
      <c r="TFJ246" s="92"/>
      <c r="TFK246" s="92"/>
      <c r="TFL246" s="92"/>
      <c r="TFM246" s="92"/>
      <c r="TFN246" s="92"/>
      <c r="TFO246" s="92"/>
      <c r="TFP246" s="92"/>
      <c r="TFQ246" s="92"/>
      <c r="TFR246" s="92"/>
      <c r="TFS246" s="92"/>
      <c r="TFT246" s="92"/>
      <c r="TFU246" s="92"/>
      <c r="TFV246" s="92"/>
      <c r="TFW246" s="92"/>
      <c r="TFX246" s="92"/>
      <c r="TFY246" s="92"/>
      <c r="TFZ246" s="92"/>
      <c r="TGA246" s="92"/>
      <c r="TGB246" s="92"/>
      <c r="TGC246" s="92"/>
      <c r="TGD246" s="92"/>
      <c r="TGE246" s="92"/>
      <c r="TGF246" s="92"/>
      <c r="TGG246" s="92"/>
      <c r="TGH246" s="92"/>
      <c r="TGI246" s="92"/>
      <c r="TGJ246" s="92"/>
      <c r="TGK246" s="92"/>
      <c r="TGL246" s="92"/>
      <c r="TGM246" s="92"/>
      <c r="TGN246" s="92"/>
      <c r="TGO246" s="92"/>
      <c r="TGP246" s="92"/>
      <c r="TGQ246" s="92"/>
      <c r="TGR246" s="92"/>
      <c r="TGS246" s="92"/>
      <c r="TGT246" s="92"/>
      <c r="TGU246" s="92"/>
      <c r="TGV246" s="92"/>
      <c r="TGW246" s="92"/>
      <c r="TGX246" s="92"/>
      <c r="TGY246" s="92"/>
      <c r="TGZ246" s="92"/>
      <c r="THA246" s="92"/>
      <c r="THB246" s="92"/>
      <c r="THC246" s="92"/>
      <c r="THD246" s="92"/>
      <c r="THE246" s="92"/>
      <c r="THF246" s="92"/>
      <c r="THG246" s="92"/>
      <c r="THH246" s="92"/>
      <c r="THI246" s="92"/>
      <c r="THJ246" s="92"/>
      <c r="THK246" s="92"/>
      <c r="THL246" s="92"/>
      <c r="THM246" s="92"/>
      <c r="THN246" s="92"/>
      <c r="THO246" s="92"/>
      <c r="THP246" s="92"/>
      <c r="THQ246" s="92"/>
      <c r="THR246" s="92"/>
      <c r="THS246" s="92"/>
      <c r="THT246" s="92"/>
      <c r="THU246" s="92"/>
      <c r="THV246" s="92"/>
      <c r="THW246" s="92"/>
      <c r="THX246" s="92"/>
      <c r="THY246" s="92"/>
      <c r="THZ246" s="92"/>
      <c r="TIA246" s="92"/>
      <c r="TIB246" s="92"/>
      <c r="TIC246" s="92"/>
      <c r="TID246" s="92"/>
      <c r="TIE246" s="92"/>
      <c r="TIF246" s="92"/>
      <c r="TIG246" s="92"/>
      <c r="TIH246" s="92"/>
      <c r="TII246" s="92"/>
      <c r="TIJ246" s="92"/>
      <c r="TIK246" s="92"/>
      <c r="TIL246" s="92"/>
      <c r="TIM246" s="92"/>
      <c r="TIN246" s="92"/>
      <c r="TIO246" s="92"/>
      <c r="TIP246" s="92"/>
      <c r="TIQ246" s="92"/>
      <c r="TIR246" s="92"/>
      <c r="TIS246" s="92"/>
      <c r="TIT246" s="92"/>
      <c r="TIU246" s="92"/>
      <c r="TIV246" s="92"/>
      <c r="TIW246" s="92"/>
      <c r="TIX246" s="92"/>
      <c r="TIY246" s="92"/>
      <c r="TIZ246" s="92"/>
      <c r="TJA246" s="92"/>
      <c r="TJB246" s="92"/>
      <c r="TJC246" s="92"/>
      <c r="TJD246" s="92"/>
      <c r="TJE246" s="92"/>
      <c r="TJF246" s="92"/>
      <c r="TJG246" s="92"/>
      <c r="TJH246" s="92"/>
      <c r="TJI246" s="92"/>
      <c r="TJJ246" s="92"/>
      <c r="TJK246" s="92"/>
      <c r="TJL246" s="92"/>
      <c r="TJM246" s="92"/>
      <c r="TJN246" s="92"/>
      <c r="TJO246" s="92"/>
      <c r="TJP246" s="92"/>
      <c r="TJQ246" s="92"/>
      <c r="TJR246" s="92"/>
      <c r="TJS246" s="92"/>
      <c r="TJT246" s="92"/>
      <c r="TJU246" s="92"/>
      <c r="TJV246" s="92"/>
      <c r="TJW246" s="92"/>
      <c r="TJX246" s="92"/>
      <c r="TJY246" s="92"/>
      <c r="TJZ246" s="92"/>
      <c r="TKA246" s="92"/>
      <c r="TKB246" s="92"/>
      <c r="TKC246" s="92"/>
      <c r="TKD246" s="92"/>
      <c r="TKE246" s="92"/>
      <c r="TKF246" s="92"/>
      <c r="TKG246" s="92"/>
      <c r="TKH246" s="92"/>
      <c r="TKI246" s="92"/>
      <c r="TKJ246" s="92"/>
      <c r="TKK246" s="92"/>
      <c r="TKL246" s="92"/>
      <c r="TKM246" s="92"/>
      <c r="TKN246" s="92"/>
      <c r="TKO246" s="92"/>
      <c r="TKP246" s="92"/>
      <c r="TKQ246" s="92"/>
      <c r="TKR246" s="92"/>
      <c r="TKS246" s="92"/>
      <c r="TKT246" s="92"/>
      <c r="TKU246" s="92"/>
      <c r="TKV246" s="92"/>
      <c r="TKW246" s="92"/>
      <c r="TKX246" s="92"/>
      <c r="TKY246" s="92"/>
      <c r="TKZ246" s="92"/>
      <c r="TLA246" s="92"/>
      <c r="TLB246" s="92"/>
      <c r="TLC246" s="92"/>
      <c r="TLD246" s="92"/>
      <c r="TLE246" s="92"/>
      <c r="TLF246" s="92"/>
      <c r="TLG246" s="92"/>
      <c r="TLH246" s="92"/>
      <c r="TLI246" s="92"/>
      <c r="TLJ246" s="92"/>
      <c r="TLK246" s="92"/>
      <c r="TLL246" s="92"/>
      <c r="TLM246" s="92"/>
      <c r="TLN246" s="92"/>
      <c r="TLO246" s="92"/>
      <c r="TLP246" s="92"/>
      <c r="TLQ246" s="92"/>
      <c r="TLR246" s="92"/>
      <c r="TLS246" s="92"/>
      <c r="TLT246" s="92"/>
      <c r="TLU246" s="92"/>
      <c r="TLV246" s="92"/>
      <c r="TLW246" s="92"/>
      <c r="TLX246" s="92"/>
      <c r="TLY246" s="92"/>
      <c r="TLZ246" s="92"/>
      <c r="TMA246" s="92"/>
      <c r="TMB246" s="92"/>
      <c r="TMC246" s="92"/>
      <c r="TMD246" s="92"/>
      <c r="TME246" s="92"/>
      <c r="TMF246" s="92"/>
      <c r="TMG246" s="92"/>
      <c r="TMH246" s="92"/>
      <c r="TMI246" s="92"/>
      <c r="TMJ246" s="92"/>
      <c r="TMK246" s="92"/>
      <c r="TML246" s="92"/>
      <c r="TMM246" s="92"/>
      <c r="TMN246" s="92"/>
      <c r="TMO246" s="92"/>
      <c r="TMP246" s="92"/>
      <c r="TMQ246" s="92"/>
      <c r="TMR246" s="92"/>
      <c r="TMS246" s="92"/>
      <c r="TMT246" s="92"/>
      <c r="TMU246" s="92"/>
      <c r="TMV246" s="92"/>
      <c r="TMW246" s="92"/>
      <c r="TMX246" s="92"/>
      <c r="TMY246" s="92"/>
      <c r="TMZ246" s="92"/>
      <c r="TNA246" s="92"/>
      <c r="TNB246" s="92"/>
      <c r="TNC246" s="92"/>
      <c r="TND246" s="92"/>
      <c r="TNE246" s="92"/>
      <c r="TNF246" s="92"/>
      <c r="TNG246" s="92"/>
      <c r="TNH246" s="92"/>
      <c r="TNI246" s="92"/>
      <c r="TNJ246" s="92"/>
      <c r="TNK246" s="92"/>
      <c r="TNL246" s="92"/>
      <c r="TNM246" s="92"/>
      <c r="TNN246" s="92"/>
      <c r="TNO246" s="92"/>
      <c r="TNP246" s="92"/>
      <c r="TNQ246" s="92"/>
      <c r="TNR246" s="92"/>
      <c r="TNS246" s="92"/>
      <c r="TNT246" s="92"/>
      <c r="TNU246" s="92"/>
      <c r="TNV246" s="92"/>
      <c r="TNW246" s="92"/>
      <c r="TNX246" s="92"/>
      <c r="TNY246" s="92"/>
      <c r="TNZ246" s="92"/>
      <c r="TOA246" s="92"/>
      <c r="TOB246" s="92"/>
      <c r="TOC246" s="92"/>
      <c r="TOD246" s="92"/>
      <c r="TOE246" s="92"/>
      <c r="TOF246" s="92"/>
      <c r="TOG246" s="92"/>
      <c r="TOH246" s="92"/>
      <c r="TOI246" s="92"/>
      <c r="TOJ246" s="92"/>
      <c r="TOK246" s="92"/>
      <c r="TOL246" s="92"/>
      <c r="TOM246" s="92"/>
      <c r="TON246" s="92"/>
      <c r="TOO246" s="92"/>
      <c r="TOP246" s="92"/>
      <c r="TOQ246" s="92"/>
      <c r="TOR246" s="92"/>
      <c r="TOS246" s="92"/>
      <c r="TOT246" s="92"/>
      <c r="TOU246" s="92"/>
      <c r="TOV246" s="92"/>
      <c r="TOW246" s="92"/>
      <c r="TOX246" s="92"/>
      <c r="TOY246" s="92"/>
      <c r="TOZ246" s="92"/>
      <c r="TPA246" s="92"/>
      <c r="TPB246" s="92"/>
      <c r="TPC246" s="92"/>
      <c r="TPD246" s="92"/>
      <c r="TPE246" s="92"/>
      <c r="TPF246" s="92"/>
      <c r="TPG246" s="92"/>
      <c r="TPH246" s="92"/>
      <c r="TPI246" s="92"/>
      <c r="TPJ246" s="92"/>
      <c r="TPK246" s="92"/>
      <c r="TPL246" s="92"/>
      <c r="TPM246" s="92"/>
      <c r="TPN246" s="92"/>
      <c r="TPO246" s="92"/>
      <c r="TPP246" s="92"/>
      <c r="TPQ246" s="92"/>
      <c r="TPR246" s="92"/>
      <c r="TPS246" s="92"/>
      <c r="TPT246" s="92"/>
      <c r="TPU246" s="92"/>
      <c r="TPV246" s="92"/>
      <c r="TPW246" s="92"/>
      <c r="TPX246" s="92"/>
      <c r="TPY246" s="92"/>
      <c r="TPZ246" s="92"/>
      <c r="TQA246" s="92"/>
      <c r="TQB246" s="92"/>
      <c r="TQC246" s="92"/>
      <c r="TQD246" s="92"/>
      <c r="TQE246" s="92"/>
      <c r="TQF246" s="92"/>
      <c r="TQG246" s="92"/>
      <c r="TQH246" s="92"/>
      <c r="TQI246" s="92"/>
      <c r="TQJ246" s="92"/>
      <c r="TQK246" s="92"/>
      <c r="TQL246" s="92"/>
      <c r="TQM246" s="92"/>
      <c r="TQN246" s="92"/>
      <c r="TQO246" s="92"/>
      <c r="TQP246" s="92"/>
      <c r="TQQ246" s="92"/>
      <c r="TQR246" s="92"/>
      <c r="TQS246" s="92"/>
      <c r="TQT246" s="92"/>
      <c r="TQU246" s="92"/>
      <c r="TQV246" s="92"/>
      <c r="TQW246" s="92"/>
      <c r="TQX246" s="92"/>
      <c r="TQY246" s="92"/>
      <c r="TQZ246" s="92"/>
      <c r="TRA246" s="92"/>
      <c r="TRB246" s="92"/>
      <c r="TRC246" s="92"/>
      <c r="TRD246" s="92"/>
      <c r="TRE246" s="92"/>
      <c r="TRF246" s="92"/>
      <c r="TRG246" s="92"/>
      <c r="TRH246" s="92"/>
      <c r="TRI246" s="92"/>
      <c r="TRJ246" s="92"/>
      <c r="TRK246" s="92"/>
      <c r="TRL246" s="92"/>
      <c r="TRM246" s="92"/>
      <c r="TRN246" s="92"/>
      <c r="TRO246" s="92"/>
      <c r="TRP246" s="92"/>
      <c r="TRQ246" s="92"/>
      <c r="TRR246" s="92"/>
      <c r="TRS246" s="92"/>
      <c r="TRT246" s="92"/>
      <c r="TRU246" s="92"/>
      <c r="TRV246" s="92"/>
      <c r="TRW246" s="92"/>
      <c r="TRX246" s="92"/>
      <c r="TRY246" s="92"/>
      <c r="TRZ246" s="92"/>
      <c r="TSA246" s="92"/>
      <c r="TSB246" s="92"/>
      <c r="TSC246" s="92"/>
      <c r="TSD246" s="92"/>
      <c r="TSE246" s="92"/>
      <c r="TSF246" s="92"/>
      <c r="TSG246" s="92"/>
      <c r="TSH246" s="92"/>
      <c r="TSI246" s="92"/>
      <c r="TSJ246" s="92"/>
      <c r="TSK246" s="92"/>
      <c r="TSL246" s="92"/>
      <c r="TSM246" s="92"/>
      <c r="TSN246" s="92"/>
      <c r="TSO246" s="92"/>
      <c r="TSP246" s="92"/>
      <c r="TSQ246" s="92"/>
      <c r="TSR246" s="92"/>
      <c r="TSS246" s="92"/>
      <c r="TST246" s="92"/>
      <c r="TSU246" s="92"/>
      <c r="TSV246" s="92"/>
      <c r="TSW246" s="92"/>
      <c r="TSX246" s="92"/>
      <c r="TSY246" s="92"/>
      <c r="TSZ246" s="92"/>
      <c r="TTA246" s="92"/>
      <c r="TTB246" s="92"/>
      <c r="TTC246" s="92"/>
      <c r="TTD246" s="92"/>
      <c r="TTE246" s="92"/>
      <c r="TTF246" s="92"/>
      <c r="TTG246" s="92"/>
      <c r="TTH246" s="92"/>
      <c r="TTI246" s="92"/>
      <c r="TTJ246" s="92"/>
      <c r="TTK246" s="92"/>
      <c r="TTL246" s="92"/>
      <c r="TTM246" s="92"/>
      <c r="TTN246" s="92"/>
      <c r="TTO246" s="92"/>
      <c r="TTP246" s="92"/>
      <c r="TTQ246" s="92"/>
      <c r="TTR246" s="92"/>
      <c r="TTS246" s="92"/>
      <c r="TTT246" s="92"/>
      <c r="TTU246" s="92"/>
      <c r="TTV246" s="92"/>
      <c r="TTW246" s="92"/>
      <c r="TTX246" s="92"/>
      <c r="TTY246" s="92"/>
      <c r="TTZ246" s="92"/>
      <c r="TUA246" s="92"/>
      <c r="TUB246" s="92"/>
      <c r="TUC246" s="92"/>
      <c r="TUD246" s="92"/>
      <c r="TUE246" s="92"/>
      <c r="TUF246" s="92"/>
      <c r="TUG246" s="92"/>
      <c r="TUH246" s="92"/>
      <c r="TUI246" s="92"/>
      <c r="TUJ246" s="92"/>
      <c r="TUK246" s="92"/>
      <c r="TUL246" s="92"/>
      <c r="TUM246" s="92"/>
      <c r="TUN246" s="92"/>
      <c r="TUO246" s="92"/>
      <c r="TUP246" s="92"/>
      <c r="TUQ246" s="92"/>
      <c r="TUR246" s="92"/>
      <c r="TUS246" s="92"/>
      <c r="TUT246" s="92"/>
      <c r="TUU246" s="92"/>
      <c r="TUV246" s="92"/>
      <c r="TUW246" s="92"/>
      <c r="TUX246" s="92"/>
      <c r="TUY246" s="92"/>
      <c r="TUZ246" s="92"/>
      <c r="TVA246" s="92"/>
      <c r="TVB246" s="92"/>
      <c r="TVC246" s="92"/>
      <c r="TVD246" s="92"/>
      <c r="TVE246" s="92"/>
      <c r="TVF246" s="92"/>
      <c r="TVG246" s="92"/>
      <c r="TVH246" s="92"/>
      <c r="TVI246" s="92"/>
      <c r="TVJ246" s="92"/>
      <c r="TVK246" s="92"/>
      <c r="TVL246" s="92"/>
      <c r="TVM246" s="92"/>
      <c r="TVN246" s="92"/>
      <c r="TVO246" s="92"/>
      <c r="TVP246" s="92"/>
      <c r="TVQ246" s="92"/>
      <c r="TVR246" s="92"/>
      <c r="TVS246" s="92"/>
      <c r="TVT246" s="92"/>
      <c r="TVU246" s="92"/>
      <c r="TVV246" s="92"/>
      <c r="TVW246" s="92"/>
      <c r="TVX246" s="92"/>
      <c r="TVY246" s="92"/>
      <c r="TVZ246" s="92"/>
      <c r="TWA246" s="92"/>
      <c r="TWB246" s="92"/>
      <c r="TWC246" s="92"/>
      <c r="TWD246" s="92"/>
      <c r="TWE246" s="92"/>
      <c r="TWF246" s="92"/>
      <c r="TWG246" s="92"/>
      <c r="TWH246" s="92"/>
      <c r="TWI246" s="92"/>
      <c r="TWJ246" s="92"/>
      <c r="TWK246" s="92"/>
      <c r="TWL246" s="92"/>
      <c r="TWM246" s="92"/>
      <c r="TWN246" s="92"/>
      <c r="TWO246" s="92"/>
      <c r="TWP246" s="92"/>
      <c r="TWQ246" s="92"/>
      <c r="TWR246" s="92"/>
      <c r="TWS246" s="92"/>
      <c r="TWT246" s="92"/>
      <c r="TWU246" s="92"/>
      <c r="TWV246" s="92"/>
      <c r="TWW246" s="92"/>
      <c r="TWX246" s="92"/>
      <c r="TWY246" s="92"/>
      <c r="TWZ246" s="92"/>
      <c r="TXA246" s="92"/>
      <c r="TXB246" s="92"/>
      <c r="TXC246" s="92"/>
      <c r="TXD246" s="92"/>
      <c r="TXE246" s="92"/>
      <c r="TXF246" s="92"/>
      <c r="TXG246" s="92"/>
      <c r="TXH246" s="92"/>
      <c r="TXI246" s="92"/>
      <c r="TXJ246" s="92"/>
      <c r="TXK246" s="92"/>
      <c r="TXL246" s="92"/>
      <c r="TXM246" s="92"/>
      <c r="TXN246" s="92"/>
      <c r="TXO246" s="92"/>
      <c r="TXP246" s="92"/>
      <c r="TXQ246" s="92"/>
      <c r="TXR246" s="92"/>
      <c r="TXS246" s="92"/>
      <c r="TXT246" s="92"/>
      <c r="TXU246" s="92"/>
      <c r="TXV246" s="92"/>
      <c r="TXW246" s="92"/>
      <c r="TXX246" s="92"/>
      <c r="TXY246" s="92"/>
      <c r="TXZ246" s="92"/>
      <c r="TYA246" s="92"/>
      <c r="TYB246" s="92"/>
      <c r="TYC246" s="92"/>
      <c r="TYD246" s="92"/>
      <c r="TYE246" s="92"/>
      <c r="TYF246" s="92"/>
      <c r="TYG246" s="92"/>
      <c r="TYH246" s="92"/>
      <c r="TYI246" s="92"/>
      <c r="TYJ246" s="92"/>
      <c r="TYK246" s="92"/>
      <c r="TYL246" s="92"/>
      <c r="TYM246" s="92"/>
      <c r="TYN246" s="92"/>
      <c r="TYO246" s="92"/>
      <c r="TYP246" s="92"/>
      <c r="TYQ246" s="92"/>
      <c r="TYR246" s="92"/>
      <c r="TYS246" s="92"/>
      <c r="TYT246" s="92"/>
      <c r="TYU246" s="92"/>
      <c r="TYV246" s="92"/>
      <c r="TYW246" s="92"/>
      <c r="TYX246" s="92"/>
      <c r="TYY246" s="92"/>
      <c r="TYZ246" s="92"/>
      <c r="TZA246" s="92"/>
      <c r="TZB246" s="92"/>
      <c r="TZC246" s="92"/>
      <c r="TZD246" s="92"/>
      <c r="TZE246" s="92"/>
      <c r="TZF246" s="92"/>
      <c r="TZG246" s="92"/>
      <c r="TZH246" s="92"/>
      <c r="TZI246" s="92"/>
      <c r="TZJ246" s="92"/>
      <c r="TZK246" s="92"/>
      <c r="TZL246" s="92"/>
      <c r="TZM246" s="92"/>
      <c r="TZN246" s="92"/>
      <c r="TZO246" s="92"/>
      <c r="TZP246" s="92"/>
      <c r="TZQ246" s="92"/>
      <c r="TZR246" s="92"/>
      <c r="TZS246" s="92"/>
      <c r="TZT246" s="92"/>
      <c r="TZU246" s="92"/>
      <c r="TZV246" s="92"/>
      <c r="TZW246" s="92"/>
      <c r="TZX246" s="92"/>
      <c r="TZY246" s="92"/>
      <c r="TZZ246" s="92"/>
      <c r="UAA246" s="92"/>
      <c r="UAB246" s="92"/>
      <c r="UAC246" s="92"/>
      <c r="UAD246" s="92"/>
      <c r="UAE246" s="92"/>
      <c r="UAF246" s="92"/>
      <c r="UAG246" s="92"/>
      <c r="UAH246" s="92"/>
      <c r="UAI246" s="92"/>
      <c r="UAJ246" s="92"/>
      <c r="UAK246" s="92"/>
      <c r="UAL246" s="92"/>
      <c r="UAM246" s="92"/>
      <c r="UAN246" s="92"/>
      <c r="UAO246" s="92"/>
      <c r="UAP246" s="92"/>
      <c r="UAQ246" s="92"/>
      <c r="UAR246" s="92"/>
      <c r="UAS246" s="92"/>
      <c r="UAT246" s="92"/>
      <c r="UAU246" s="92"/>
      <c r="UAV246" s="92"/>
      <c r="UAW246" s="92"/>
      <c r="UAX246" s="92"/>
      <c r="UAY246" s="92"/>
      <c r="UAZ246" s="92"/>
      <c r="UBA246" s="92"/>
      <c r="UBB246" s="92"/>
      <c r="UBC246" s="92"/>
      <c r="UBD246" s="92"/>
      <c r="UBE246" s="92"/>
      <c r="UBF246" s="92"/>
      <c r="UBG246" s="92"/>
      <c r="UBH246" s="92"/>
      <c r="UBI246" s="92"/>
      <c r="UBJ246" s="92"/>
      <c r="UBK246" s="92"/>
      <c r="UBL246" s="92"/>
      <c r="UBM246" s="92"/>
      <c r="UBN246" s="92"/>
      <c r="UBO246" s="92"/>
      <c r="UBP246" s="92"/>
      <c r="UBQ246" s="92"/>
      <c r="UBR246" s="92"/>
      <c r="UBS246" s="92"/>
      <c r="UBT246" s="92"/>
      <c r="UBU246" s="92"/>
      <c r="UBV246" s="92"/>
      <c r="UBW246" s="92"/>
      <c r="UBX246" s="92"/>
      <c r="UBY246" s="92"/>
      <c r="UBZ246" s="92"/>
      <c r="UCA246" s="92"/>
      <c r="UCB246" s="92"/>
      <c r="UCC246" s="92"/>
      <c r="UCD246" s="92"/>
      <c r="UCE246" s="92"/>
      <c r="UCF246" s="92"/>
      <c r="UCG246" s="92"/>
      <c r="UCH246" s="92"/>
      <c r="UCI246" s="92"/>
      <c r="UCJ246" s="92"/>
      <c r="UCK246" s="92"/>
      <c r="UCL246" s="92"/>
      <c r="UCM246" s="92"/>
      <c r="UCN246" s="92"/>
      <c r="UCO246" s="92"/>
      <c r="UCP246" s="92"/>
      <c r="UCQ246" s="92"/>
      <c r="UCR246" s="92"/>
      <c r="UCS246" s="92"/>
      <c r="UCT246" s="92"/>
      <c r="UCU246" s="92"/>
      <c r="UCV246" s="92"/>
      <c r="UCW246" s="92"/>
      <c r="UCX246" s="92"/>
      <c r="UCY246" s="92"/>
      <c r="UCZ246" s="92"/>
      <c r="UDA246" s="92"/>
      <c r="UDB246" s="92"/>
      <c r="UDC246" s="92"/>
      <c r="UDD246" s="92"/>
      <c r="UDE246" s="92"/>
      <c r="UDF246" s="92"/>
      <c r="UDG246" s="92"/>
      <c r="UDH246" s="92"/>
      <c r="UDI246" s="92"/>
      <c r="UDJ246" s="92"/>
      <c r="UDK246" s="92"/>
      <c r="UDL246" s="92"/>
      <c r="UDM246" s="92"/>
      <c r="UDN246" s="92"/>
      <c r="UDO246" s="92"/>
      <c r="UDP246" s="92"/>
      <c r="UDQ246" s="92"/>
      <c r="UDR246" s="92"/>
      <c r="UDS246" s="92"/>
      <c r="UDT246" s="92"/>
      <c r="UDU246" s="92"/>
      <c r="UDV246" s="92"/>
      <c r="UDW246" s="92"/>
      <c r="UDX246" s="92"/>
      <c r="UDY246" s="92"/>
      <c r="UDZ246" s="92"/>
      <c r="UEA246" s="92"/>
      <c r="UEB246" s="92"/>
      <c r="UEC246" s="92"/>
      <c r="UED246" s="92"/>
      <c r="UEE246" s="92"/>
      <c r="UEF246" s="92"/>
      <c r="UEG246" s="92"/>
      <c r="UEH246" s="92"/>
      <c r="UEI246" s="92"/>
      <c r="UEJ246" s="92"/>
      <c r="UEK246" s="92"/>
      <c r="UEL246" s="92"/>
      <c r="UEM246" s="92"/>
      <c r="UEN246" s="92"/>
      <c r="UEO246" s="92"/>
      <c r="UEP246" s="92"/>
      <c r="UEQ246" s="92"/>
      <c r="UER246" s="92"/>
      <c r="UES246" s="92"/>
      <c r="UET246" s="92"/>
      <c r="UEU246" s="92"/>
      <c r="UEV246" s="92"/>
      <c r="UEW246" s="92"/>
      <c r="UEX246" s="92"/>
      <c r="UEY246" s="92"/>
      <c r="UEZ246" s="92"/>
      <c r="UFA246" s="92"/>
      <c r="UFB246" s="92"/>
      <c r="UFC246" s="92"/>
      <c r="UFD246" s="92"/>
      <c r="UFE246" s="92"/>
      <c r="UFF246" s="92"/>
      <c r="UFG246" s="92"/>
      <c r="UFH246" s="92"/>
      <c r="UFI246" s="92"/>
      <c r="UFJ246" s="92"/>
      <c r="UFK246" s="92"/>
      <c r="UFL246" s="92"/>
      <c r="UFM246" s="92"/>
      <c r="UFN246" s="92"/>
      <c r="UFO246" s="92"/>
      <c r="UFP246" s="92"/>
      <c r="UFQ246" s="92"/>
      <c r="UFR246" s="92"/>
      <c r="UFS246" s="92"/>
      <c r="UFT246" s="92"/>
      <c r="UFU246" s="92"/>
      <c r="UFV246" s="92"/>
      <c r="UFW246" s="92"/>
      <c r="UFX246" s="92"/>
      <c r="UFY246" s="92"/>
      <c r="UFZ246" s="92"/>
      <c r="UGA246" s="92"/>
      <c r="UGB246" s="92"/>
      <c r="UGC246" s="92"/>
      <c r="UGD246" s="92"/>
      <c r="UGE246" s="92"/>
      <c r="UGF246" s="92"/>
      <c r="UGG246" s="92"/>
      <c r="UGH246" s="92"/>
      <c r="UGI246" s="92"/>
      <c r="UGJ246" s="92"/>
      <c r="UGK246" s="92"/>
      <c r="UGL246" s="92"/>
      <c r="UGM246" s="92"/>
      <c r="UGN246" s="92"/>
      <c r="UGO246" s="92"/>
      <c r="UGP246" s="92"/>
      <c r="UGQ246" s="92"/>
      <c r="UGR246" s="92"/>
      <c r="UGS246" s="92"/>
      <c r="UGT246" s="92"/>
      <c r="UGU246" s="92"/>
      <c r="UGV246" s="92"/>
      <c r="UGW246" s="92"/>
      <c r="UGX246" s="92"/>
      <c r="UGY246" s="92"/>
      <c r="UGZ246" s="92"/>
      <c r="UHA246" s="92"/>
      <c r="UHB246" s="92"/>
      <c r="UHC246" s="92"/>
      <c r="UHD246" s="92"/>
      <c r="UHE246" s="92"/>
      <c r="UHF246" s="92"/>
      <c r="UHG246" s="92"/>
      <c r="UHH246" s="92"/>
      <c r="UHI246" s="92"/>
      <c r="UHJ246" s="92"/>
      <c r="UHK246" s="92"/>
      <c r="UHL246" s="92"/>
      <c r="UHM246" s="92"/>
      <c r="UHN246" s="92"/>
      <c r="UHO246" s="92"/>
      <c r="UHP246" s="92"/>
      <c r="UHQ246" s="92"/>
      <c r="UHR246" s="92"/>
      <c r="UHS246" s="92"/>
      <c r="UHT246" s="92"/>
      <c r="UHU246" s="92"/>
      <c r="UHV246" s="92"/>
      <c r="UHW246" s="92"/>
      <c r="UHX246" s="92"/>
      <c r="UHY246" s="92"/>
      <c r="UHZ246" s="92"/>
      <c r="UIA246" s="92"/>
      <c r="UIB246" s="92"/>
      <c r="UIC246" s="92"/>
      <c r="UID246" s="92"/>
      <c r="UIE246" s="92"/>
      <c r="UIF246" s="92"/>
      <c r="UIG246" s="92"/>
      <c r="UIH246" s="92"/>
      <c r="UII246" s="92"/>
      <c r="UIJ246" s="92"/>
      <c r="UIK246" s="92"/>
      <c r="UIL246" s="92"/>
      <c r="UIM246" s="92"/>
      <c r="UIN246" s="92"/>
      <c r="UIO246" s="92"/>
      <c r="UIP246" s="92"/>
      <c r="UIQ246" s="92"/>
      <c r="UIR246" s="92"/>
      <c r="UIS246" s="92"/>
      <c r="UIT246" s="92"/>
      <c r="UIU246" s="92"/>
      <c r="UIV246" s="92"/>
      <c r="UIW246" s="92"/>
      <c r="UIX246" s="92"/>
      <c r="UIY246" s="92"/>
      <c r="UIZ246" s="92"/>
      <c r="UJA246" s="92"/>
      <c r="UJB246" s="92"/>
      <c r="UJC246" s="92"/>
      <c r="UJD246" s="92"/>
      <c r="UJE246" s="92"/>
      <c r="UJF246" s="92"/>
      <c r="UJG246" s="92"/>
      <c r="UJH246" s="92"/>
      <c r="UJI246" s="92"/>
      <c r="UJJ246" s="92"/>
      <c r="UJK246" s="92"/>
      <c r="UJL246" s="92"/>
      <c r="UJM246" s="92"/>
      <c r="UJN246" s="92"/>
      <c r="UJO246" s="92"/>
      <c r="UJP246" s="92"/>
      <c r="UJQ246" s="92"/>
      <c r="UJR246" s="92"/>
      <c r="UJS246" s="92"/>
      <c r="UJT246" s="92"/>
      <c r="UJU246" s="92"/>
      <c r="UJV246" s="92"/>
      <c r="UJW246" s="92"/>
      <c r="UJX246" s="92"/>
      <c r="UJY246" s="92"/>
      <c r="UJZ246" s="92"/>
      <c r="UKA246" s="92"/>
      <c r="UKB246" s="92"/>
      <c r="UKC246" s="92"/>
      <c r="UKD246" s="92"/>
      <c r="UKE246" s="92"/>
      <c r="UKF246" s="92"/>
      <c r="UKG246" s="92"/>
      <c r="UKH246" s="92"/>
      <c r="UKI246" s="92"/>
      <c r="UKJ246" s="92"/>
      <c r="UKK246" s="92"/>
      <c r="UKL246" s="92"/>
      <c r="UKM246" s="92"/>
      <c r="UKN246" s="92"/>
      <c r="UKO246" s="92"/>
      <c r="UKP246" s="92"/>
      <c r="UKQ246" s="92"/>
      <c r="UKR246" s="92"/>
      <c r="UKS246" s="92"/>
      <c r="UKT246" s="92"/>
      <c r="UKU246" s="92"/>
      <c r="UKV246" s="92"/>
      <c r="UKW246" s="92"/>
      <c r="UKX246" s="92"/>
      <c r="UKY246" s="92"/>
      <c r="UKZ246" s="92"/>
      <c r="ULA246" s="92"/>
      <c r="ULB246" s="92"/>
      <c r="ULC246" s="92"/>
      <c r="ULD246" s="92"/>
      <c r="ULE246" s="92"/>
      <c r="ULF246" s="92"/>
      <c r="ULG246" s="92"/>
      <c r="ULH246" s="92"/>
      <c r="ULI246" s="92"/>
      <c r="ULJ246" s="92"/>
      <c r="ULK246" s="92"/>
      <c r="ULL246" s="92"/>
      <c r="ULM246" s="92"/>
      <c r="ULN246" s="92"/>
      <c r="ULO246" s="92"/>
      <c r="ULP246" s="92"/>
      <c r="ULQ246" s="92"/>
      <c r="ULR246" s="92"/>
      <c r="ULS246" s="92"/>
      <c r="ULT246" s="92"/>
      <c r="ULU246" s="92"/>
      <c r="ULV246" s="92"/>
      <c r="ULW246" s="92"/>
      <c r="ULX246" s="92"/>
      <c r="ULY246" s="92"/>
      <c r="ULZ246" s="92"/>
      <c r="UMA246" s="92"/>
      <c r="UMB246" s="92"/>
      <c r="UMC246" s="92"/>
      <c r="UMD246" s="92"/>
      <c r="UME246" s="92"/>
      <c r="UMF246" s="92"/>
      <c r="UMG246" s="92"/>
      <c r="UMH246" s="92"/>
      <c r="UMI246" s="92"/>
      <c r="UMJ246" s="92"/>
      <c r="UMK246" s="92"/>
      <c r="UML246" s="92"/>
      <c r="UMM246" s="92"/>
      <c r="UMN246" s="92"/>
      <c r="UMO246" s="92"/>
      <c r="UMP246" s="92"/>
      <c r="UMQ246" s="92"/>
      <c r="UMR246" s="92"/>
      <c r="UMS246" s="92"/>
      <c r="UMT246" s="92"/>
      <c r="UMU246" s="92"/>
      <c r="UMV246" s="92"/>
      <c r="UMW246" s="92"/>
      <c r="UMX246" s="92"/>
      <c r="UMY246" s="92"/>
      <c r="UMZ246" s="92"/>
      <c r="UNA246" s="92"/>
      <c r="UNB246" s="92"/>
      <c r="UNC246" s="92"/>
      <c r="UND246" s="92"/>
      <c r="UNE246" s="92"/>
      <c r="UNF246" s="92"/>
      <c r="UNG246" s="92"/>
      <c r="UNH246" s="92"/>
      <c r="UNI246" s="92"/>
      <c r="UNJ246" s="92"/>
      <c r="UNK246" s="92"/>
      <c r="UNL246" s="92"/>
      <c r="UNM246" s="92"/>
      <c r="UNN246" s="92"/>
      <c r="UNO246" s="92"/>
      <c r="UNP246" s="92"/>
      <c r="UNQ246" s="92"/>
      <c r="UNR246" s="92"/>
      <c r="UNS246" s="92"/>
      <c r="UNT246" s="92"/>
      <c r="UNU246" s="92"/>
      <c r="UNV246" s="92"/>
      <c r="UNW246" s="92"/>
      <c r="UNX246" s="92"/>
      <c r="UNY246" s="92"/>
      <c r="UNZ246" s="92"/>
      <c r="UOA246" s="92"/>
      <c r="UOB246" s="92"/>
      <c r="UOC246" s="92"/>
      <c r="UOD246" s="92"/>
      <c r="UOE246" s="92"/>
      <c r="UOF246" s="92"/>
      <c r="UOG246" s="92"/>
      <c r="UOH246" s="92"/>
      <c r="UOI246" s="92"/>
      <c r="UOJ246" s="92"/>
      <c r="UOK246" s="92"/>
      <c r="UOL246" s="92"/>
      <c r="UOM246" s="92"/>
      <c r="UON246" s="92"/>
      <c r="UOO246" s="92"/>
      <c r="UOP246" s="92"/>
      <c r="UOQ246" s="92"/>
      <c r="UOR246" s="92"/>
      <c r="UOS246" s="92"/>
      <c r="UOT246" s="92"/>
      <c r="UOU246" s="92"/>
      <c r="UOV246" s="92"/>
      <c r="UOW246" s="92"/>
      <c r="UOX246" s="92"/>
      <c r="UOY246" s="92"/>
      <c r="UOZ246" s="92"/>
      <c r="UPA246" s="92"/>
      <c r="UPB246" s="92"/>
      <c r="UPC246" s="92"/>
      <c r="UPD246" s="92"/>
      <c r="UPE246" s="92"/>
      <c r="UPF246" s="92"/>
      <c r="UPG246" s="92"/>
      <c r="UPH246" s="92"/>
      <c r="UPI246" s="92"/>
      <c r="UPJ246" s="92"/>
      <c r="UPK246" s="92"/>
      <c r="UPL246" s="92"/>
      <c r="UPM246" s="92"/>
      <c r="UPN246" s="92"/>
      <c r="UPO246" s="92"/>
      <c r="UPP246" s="92"/>
      <c r="UPQ246" s="92"/>
      <c r="UPR246" s="92"/>
      <c r="UPS246" s="92"/>
      <c r="UPT246" s="92"/>
      <c r="UPU246" s="92"/>
      <c r="UPV246" s="92"/>
      <c r="UPW246" s="92"/>
      <c r="UPX246" s="92"/>
      <c r="UPY246" s="92"/>
      <c r="UPZ246" s="92"/>
      <c r="UQA246" s="92"/>
      <c r="UQB246" s="92"/>
      <c r="UQC246" s="92"/>
      <c r="UQD246" s="92"/>
      <c r="UQE246" s="92"/>
      <c r="UQF246" s="92"/>
      <c r="UQG246" s="92"/>
      <c r="UQH246" s="92"/>
      <c r="UQI246" s="92"/>
      <c r="UQJ246" s="92"/>
      <c r="UQK246" s="92"/>
      <c r="UQL246" s="92"/>
      <c r="UQM246" s="92"/>
      <c r="UQN246" s="92"/>
      <c r="UQO246" s="92"/>
      <c r="UQP246" s="92"/>
      <c r="UQQ246" s="92"/>
      <c r="UQR246" s="92"/>
      <c r="UQS246" s="92"/>
      <c r="UQT246" s="92"/>
      <c r="UQU246" s="92"/>
      <c r="UQV246" s="92"/>
      <c r="UQW246" s="92"/>
      <c r="UQX246" s="92"/>
      <c r="UQY246" s="92"/>
      <c r="UQZ246" s="92"/>
      <c r="URA246" s="92"/>
      <c r="URB246" s="92"/>
      <c r="URC246" s="92"/>
      <c r="URD246" s="92"/>
      <c r="URE246" s="92"/>
      <c r="URF246" s="92"/>
      <c r="URG246" s="92"/>
      <c r="URH246" s="92"/>
      <c r="URI246" s="92"/>
      <c r="URJ246" s="92"/>
      <c r="URK246" s="92"/>
      <c r="URL246" s="92"/>
      <c r="URM246" s="92"/>
      <c r="URN246" s="92"/>
      <c r="URO246" s="92"/>
      <c r="URP246" s="92"/>
      <c r="URQ246" s="92"/>
      <c r="URR246" s="92"/>
      <c r="URS246" s="92"/>
      <c r="URT246" s="92"/>
      <c r="URU246" s="92"/>
      <c r="URV246" s="92"/>
      <c r="URW246" s="92"/>
      <c r="URX246" s="92"/>
      <c r="URY246" s="92"/>
      <c r="URZ246" s="92"/>
      <c r="USA246" s="92"/>
      <c r="USB246" s="92"/>
      <c r="USC246" s="92"/>
      <c r="USD246" s="92"/>
      <c r="USE246" s="92"/>
      <c r="USF246" s="92"/>
      <c r="USG246" s="92"/>
      <c r="USH246" s="92"/>
      <c r="USI246" s="92"/>
      <c r="USJ246" s="92"/>
      <c r="USK246" s="92"/>
      <c r="USL246" s="92"/>
      <c r="USM246" s="92"/>
      <c r="USN246" s="92"/>
      <c r="USO246" s="92"/>
      <c r="USP246" s="92"/>
      <c r="USQ246" s="92"/>
      <c r="USR246" s="92"/>
      <c r="USS246" s="92"/>
      <c r="UST246" s="92"/>
      <c r="USU246" s="92"/>
      <c r="USV246" s="92"/>
      <c r="USW246" s="92"/>
      <c r="USX246" s="92"/>
      <c r="USY246" s="92"/>
      <c r="USZ246" s="92"/>
      <c r="UTA246" s="92"/>
      <c r="UTB246" s="92"/>
      <c r="UTC246" s="92"/>
      <c r="UTD246" s="92"/>
      <c r="UTE246" s="92"/>
      <c r="UTF246" s="92"/>
      <c r="UTG246" s="92"/>
      <c r="UTH246" s="92"/>
      <c r="UTI246" s="92"/>
      <c r="UTJ246" s="92"/>
      <c r="UTK246" s="92"/>
      <c r="UTL246" s="92"/>
      <c r="UTM246" s="92"/>
      <c r="UTN246" s="92"/>
      <c r="UTO246" s="92"/>
      <c r="UTP246" s="92"/>
      <c r="UTQ246" s="92"/>
      <c r="UTR246" s="92"/>
      <c r="UTS246" s="92"/>
      <c r="UTT246" s="92"/>
      <c r="UTU246" s="92"/>
      <c r="UTV246" s="92"/>
      <c r="UTW246" s="92"/>
      <c r="UTX246" s="92"/>
      <c r="UTY246" s="92"/>
      <c r="UTZ246" s="92"/>
      <c r="UUA246" s="92"/>
      <c r="UUB246" s="92"/>
      <c r="UUC246" s="92"/>
      <c r="UUD246" s="92"/>
      <c r="UUE246" s="92"/>
      <c r="UUF246" s="92"/>
      <c r="UUG246" s="92"/>
      <c r="UUH246" s="92"/>
      <c r="UUI246" s="92"/>
      <c r="UUJ246" s="92"/>
      <c r="UUK246" s="92"/>
      <c r="UUL246" s="92"/>
      <c r="UUM246" s="92"/>
      <c r="UUN246" s="92"/>
      <c r="UUO246" s="92"/>
      <c r="UUP246" s="92"/>
      <c r="UUQ246" s="92"/>
      <c r="UUR246" s="92"/>
      <c r="UUS246" s="92"/>
      <c r="UUT246" s="92"/>
      <c r="UUU246" s="92"/>
      <c r="UUV246" s="92"/>
      <c r="UUW246" s="92"/>
      <c r="UUX246" s="92"/>
      <c r="UUY246" s="92"/>
      <c r="UUZ246" s="92"/>
      <c r="UVA246" s="92"/>
      <c r="UVB246" s="92"/>
      <c r="UVC246" s="92"/>
      <c r="UVD246" s="92"/>
      <c r="UVE246" s="92"/>
      <c r="UVF246" s="92"/>
      <c r="UVG246" s="92"/>
      <c r="UVH246" s="92"/>
      <c r="UVI246" s="92"/>
      <c r="UVJ246" s="92"/>
      <c r="UVK246" s="92"/>
      <c r="UVL246" s="92"/>
      <c r="UVM246" s="92"/>
      <c r="UVN246" s="92"/>
      <c r="UVO246" s="92"/>
      <c r="UVP246" s="92"/>
      <c r="UVQ246" s="92"/>
      <c r="UVR246" s="92"/>
      <c r="UVS246" s="92"/>
      <c r="UVT246" s="92"/>
      <c r="UVU246" s="92"/>
      <c r="UVV246" s="92"/>
      <c r="UVW246" s="92"/>
      <c r="UVX246" s="92"/>
      <c r="UVY246" s="92"/>
      <c r="UVZ246" s="92"/>
      <c r="UWA246" s="92"/>
      <c r="UWB246" s="92"/>
      <c r="UWC246" s="92"/>
      <c r="UWD246" s="92"/>
      <c r="UWE246" s="92"/>
      <c r="UWF246" s="92"/>
      <c r="UWG246" s="92"/>
      <c r="UWH246" s="92"/>
      <c r="UWI246" s="92"/>
      <c r="UWJ246" s="92"/>
      <c r="UWK246" s="92"/>
      <c r="UWL246" s="92"/>
      <c r="UWM246" s="92"/>
      <c r="UWN246" s="92"/>
      <c r="UWO246" s="92"/>
      <c r="UWP246" s="92"/>
      <c r="UWQ246" s="92"/>
      <c r="UWR246" s="92"/>
      <c r="UWS246" s="92"/>
      <c r="UWT246" s="92"/>
      <c r="UWU246" s="92"/>
      <c r="UWV246" s="92"/>
      <c r="UWW246" s="92"/>
      <c r="UWX246" s="92"/>
      <c r="UWY246" s="92"/>
      <c r="UWZ246" s="92"/>
      <c r="UXA246" s="92"/>
      <c r="UXB246" s="92"/>
      <c r="UXC246" s="92"/>
      <c r="UXD246" s="92"/>
      <c r="UXE246" s="92"/>
      <c r="UXF246" s="92"/>
      <c r="UXG246" s="92"/>
      <c r="UXH246" s="92"/>
      <c r="UXI246" s="92"/>
      <c r="UXJ246" s="92"/>
      <c r="UXK246" s="92"/>
      <c r="UXL246" s="92"/>
      <c r="UXM246" s="92"/>
      <c r="UXN246" s="92"/>
      <c r="UXO246" s="92"/>
      <c r="UXP246" s="92"/>
      <c r="UXQ246" s="92"/>
      <c r="UXR246" s="92"/>
      <c r="UXS246" s="92"/>
      <c r="UXT246" s="92"/>
      <c r="UXU246" s="92"/>
      <c r="UXV246" s="92"/>
      <c r="UXW246" s="92"/>
      <c r="UXX246" s="92"/>
      <c r="UXY246" s="92"/>
      <c r="UXZ246" s="92"/>
      <c r="UYA246" s="92"/>
      <c r="UYB246" s="92"/>
      <c r="UYC246" s="92"/>
      <c r="UYD246" s="92"/>
      <c r="UYE246" s="92"/>
      <c r="UYF246" s="92"/>
      <c r="UYG246" s="92"/>
      <c r="UYH246" s="92"/>
      <c r="UYI246" s="92"/>
      <c r="UYJ246" s="92"/>
      <c r="UYK246" s="92"/>
      <c r="UYL246" s="92"/>
      <c r="UYM246" s="92"/>
      <c r="UYN246" s="92"/>
      <c r="UYO246" s="92"/>
      <c r="UYP246" s="92"/>
      <c r="UYQ246" s="92"/>
      <c r="UYR246" s="92"/>
      <c r="UYS246" s="92"/>
      <c r="UYT246" s="92"/>
      <c r="UYU246" s="92"/>
      <c r="UYV246" s="92"/>
      <c r="UYW246" s="92"/>
      <c r="UYX246" s="92"/>
      <c r="UYY246" s="92"/>
      <c r="UYZ246" s="92"/>
      <c r="UZA246" s="92"/>
      <c r="UZB246" s="92"/>
      <c r="UZC246" s="92"/>
      <c r="UZD246" s="92"/>
      <c r="UZE246" s="92"/>
      <c r="UZF246" s="92"/>
      <c r="UZG246" s="92"/>
      <c r="UZH246" s="92"/>
      <c r="UZI246" s="92"/>
      <c r="UZJ246" s="92"/>
      <c r="UZK246" s="92"/>
      <c r="UZL246" s="92"/>
      <c r="UZM246" s="92"/>
      <c r="UZN246" s="92"/>
      <c r="UZO246" s="92"/>
      <c r="UZP246" s="92"/>
      <c r="UZQ246" s="92"/>
      <c r="UZR246" s="92"/>
      <c r="UZS246" s="92"/>
      <c r="UZT246" s="92"/>
      <c r="UZU246" s="92"/>
      <c r="UZV246" s="92"/>
      <c r="UZW246" s="92"/>
      <c r="UZX246" s="92"/>
      <c r="UZY246" s="92"/>
      <c r="UZZ246" s="92"/>
      <c r="VAA246" s="92"/>
      <c r="VAB246" s="92"/>
      <c r="VAC246" s="92"/>
      <c r="VAD246" s="92"/>
      <c r="VAE246" s="92"/>
      <c r="VAF246" s="92"/>
      <c r="VAG246" s="92"/>
      <c r="VAH246" s="92"/>
      <c r="VAI246" s="92"/>
      <c r="VAJ246" s="92"/>
      <c r="VAK246" s="92"/>
      <c r="VAL246" s="92"/>
      <c r="VAM246" s="92"/>
      <c r="VAN246" s="92"/>
      <c r="VAO246" s="92"/>
      <c r="VAP246" s="92"/>
      <c r="VAQ246" s="92"/>
      <c r="VAR246" s="92"/>
      <c r="VAS246" s="92"/>
      <c r="VAT246" s="92"/>
      <c r="VAU246" s="92"/>
      <c r="VAV246" s="92"/>
      <c r="VAW246" s="92"/>
      <c r="VAX246" s="92"/>
      <c r="VAY246" s="92"/>
      <c r="VAZ246" s="92"/>
      <c r="VBA246" s="92"/>
      <c r="VBB246" s="92"/>
      <c r="VBC246" s="92"/>
      <c r="VBD246" s="92"/>
      <c r="VBE246" s="92"/>
      <c r="VBF246" s="92"/>
      <c r="VBG246" s="92"/>
      <c r="VBH246" s="92"/>
      <c r="VBI246" s="92"/>
      <c r="VBJ246" s="92"/>
      <c r="VBK246" s="92"/>
      <c r="VBL246" s="92"/>
      <c r="VBM246" s="92"/>
      <c r="VBN246" s="92"/>
      <c r="VBO246" s="92"/>
      <c r="VBP246" s="92"/>
      <c r="VBQ246" s="92"/>
      <c r="VBR246" s="92"/>
      <c r="VBS246" s="92"/>
      <c r="VBT246" s="92"/>
      <c r="VBU246" s="92"/>
      <c r="VBV246" s="92"/>
      <c r="VBW246" s="92"/>
      <c r="VBX246" s="92"/>
      <c r="VBY246" s="92"/>
      <c r="VBZ246" s="92"/>
      <c r="VCA246" s="92"/>
      <c r="VCB246" s="92"/>
      <c r="VCC246" s="92"/>
      <c r="VCD246" s="92"/>
      <c r="VCE246" s="92"/>
      <c r="VCF246" s="92"/>
      <c r="VCG246" s="92"/>
      <c r="VCH246" s="92"/>
      <c r="VCI246" s="92"/>
      <c r="VCJ246" s="92"/>
      <c r="VCK246" s="92"/>
      <c r="VCL246" s="92"/>
      <c r="VCM246" s="92"/>
      <c r="VCN246" s="92"/>
      <c r="VCO246" s="92"/>
      <c r="VCP246" s="92"/>
      <c r="VCQ246" s="92"/>
      <c r="VCR246" s="92"/>
      <c r="VCS246" s="92"/>
      <c r="VCT246" s="92"/>
      <c r="VCU246" s="92"/>
      <c r="VCV246" s="92"/>
      <c r="VCW246" s="92"/>
      <c r="VCX246" s="92"/>
      <c r="VCY246" s="92"/>
      <c r="VCZ246" s="92"/>
      <c r="VDA246" s="92"/>
      <c r="VDB246" s="92"/>
      <c r="VDC246" s="92"/>
      <c r="VDD246" s="92"/>
      <c r="VDE246" s="92"/>
      <c r="VDF246" s="92"/>
      <c r="VDG246" s="92"/>
      <c r="VDH246" s="92"/>
      <c r="VDI246" s="92"/>
      <c r="VDJ246" s="92"/>
      <c r="VDK246" s="92"/>
      <c r="VDL246" s="92"/>
      <c r="VDM246" s="92"/>
      <c r="VDN246" s="92"/>
      <c r="VDO246" s="92"/>
      <c r="VDP246" s="92"/>
      <c r="VDQ246" s="92"/>
      <c r="VDR246" s="92"/>
      <c r="VDS246" s="92"/>
      <c r="VDT246" s="92"/>
      <c r="VDU246" s="92"/>
      <c r="VDV246" s="92"/>
      <c r="VDW246" s="92"/>
      <c r="VDX246" s="92"/>
      <c r="VDY246" s="92"/>
      <c r="VDZ246" s="92"/>
      <c r="VEA246" s="92"/>
      <c r="VEB246" s="92"/>
      <c r="VEC246" s="92"/>
      <c r="VED246" s="92"/>
      <c r="VEE246" s="92"/>
      <c r="VEF246" s="92"/>
      <c r="VEG246" s="92"/>
      <c r="VEH246" s="92"/>
      <c r="VEI246" s="92"/>
      <c r="VEJ246" s="92"/>
      <c r="VEK246" s="92"/>
      <c r="VEL246" s="92"/>
      <c r="VEM246" s="92"/>
      <c r="VEN246" s="92"/>
      <c r="VEO246" s="92"/>
      <c r="VEP246" s="92"/>
      <c r="VEQ246" s="92"/>
      <c r="VER246" s="92"/>
      <c r="VES246" s="92"/>
      <c r="VET246" s="92"/>
      <c r="VEU246" s="92"/>
      <c r="VEV246" s="92"/>
      <c r="VEW246" s="92"/>
      <c r="VEX246" s="92"/>
      <c r="VEY246" s="92"/>
      <c r="VEZ246" s="92"/>
      <c r="VFA246" s="92"/>
      <c r="VFB246" s="92"/>
      <c r="VFC246" s="92"/>
      <c r="VFD246" s="92"/>
      <c r="VFE246" s="92"/>
      <c r="VFF246" s="92"/>
      <c r="VFG246" s="92"/>
      <c r="VFH246" s="92"/>
      <c r="VFI246" s="92"/>
      <c r="VFJ246" s="92"/>
      <c r="VFK246" s="92"/>
      <c r="VFL246" s="92"/>
      <c r="VFM246" s="92"/>
      <c r="VFN246" s="92"/>
      <c r="VFO246" s="92"/>
      <c r="VFP246" s="92"/>
      <c r="VFQ246" s="92"/>
      <c r="VFR246" s="92"/>
      <c r="VFS246" s="92"/>
      <c r="VFT246" s="92"/>
      <c r="VFU246" s="92"/>
      <c r="VFV246" s="92"/>
      <c r="VFW246" s="92"/>
      <c r="VFX246" s="92"/>
      <c r="VFY246" s="92"/>
      <c r="VFZ246" s="92"/>
      <c r="VGA246" s="92"/>
      <c r="VGB246" s="92"/>
      <c r="VGC246" s="92"/>
      <c r="VGD246" s="92"/>
      <c r="VGE246" s="92"/>
      <c r="VGF246" s="92"/>
      <c r="VGG246" s="92"/>
      <c r="VGH246" s="92"/>
      <c r="VGI246" s="92"/>
      <c r="VGJ246" s="92"/>
      <c r="VGK246" s="92"/>
      <c r="VGL246" s="92"/>
      <c r="VGM246" s="92"/>
      <c r="VGN246" s="92"/>
      <c r="VGO246" s="92"/>
      <c r="VGP246" s="92"/>
      <c r="VGQ246" s="92"/>
      <c r="VGR246" s="92"/>
      <c r="VGS246" s="92"/>
      <c r="VGT246" s="92"/>
      <c r="VGU246" s="92"/>
      <c r="VGV246" s="92"/>
      <c r="VGW246" s="92"/>
      <c r="VGX246" s="92"/>
      <c r="VGY246" s="92"/>
      <c r="VGZ246" s="92"/>
      <c r="VHA246" s="92"/>
      <c r="VHB246" s="92"/>
      <c r="VHC246" s="92"/>
      <c r="VHD246" s="92"/>
      <c r="VHE246" s="92"/>
      <c r="VHF246" s="92"/>
      <c r="VHG246" s="92"/>
      <c r="VHH246" s="92"/>
      <c r="VHI246" s="92"/>
      <c r="VHJ246" s="92"/>
      <c r="VHK246" s="92"/>
      <c r="VHL246" s="92"/>
      <c r="VHM246" s="92"/>
      <c r="VHN246" s="92"/>
      <c r="VHO246" s="92"/>
      <c r="VHP246" s="92"/>
      <c r="VHQ246" s="92"/>
      <c r="VHR246" s="92"/>
      <c r="VHS246" s="92"/>
      <c r="VHT246" s="92"/>
      <c r="VHU246" s="92"/>
      <c r="VHV246" s="92"/>
      <c r="VHW246" s="92"/>
      <c r="VHX246" s="92"/>
      <c r="VHY246" s="92"/>
      <c r="VHZ246" s="92"/>
      <c r="VIA246" s="92"/>
      <c r="VIB246" s="92"/>
      <c r="VIC246" s="92"/>
      <c r="VID246" s="92"/>
      <c r="VIE246" s="92"/>
      <c r="VIF246" s="92"/>
      <c r="VIG246" s="92"/>
      <c r="VIH246" s="92"/>
      <c r="VII246" s="92"/>
      <c r="VIJ246" s="92"/>
      <c r="VIK246" s="92"/>
      <c r="VIL246" s="92"/>
      <c r="VIM246" s="92"/>
      <c r="VIN246" s="92"/>
      <c r="VIO246" s="92"/>
      <c r="VIP246" s="92"/>
      <c r="VIQ246" s="92"/>
      <c r="VIR246" s="92"/>
      <c r="VIS246" s="92"/>
      <c r="VIT246" s="92"/>
      <c r="VIU246" s="92"/>
      <c r="VIV246" s="92"/>
      <c r="VIW246" s="92"/>
      <c r="VIX246" s="92"/>
      <c r="VIY246" s="92"/>
      <c r="VIZ246" s="92"/>
      <c r="VJA246" s="92"/>
      <c r="VJB246" s="92"/>
      <c r="VJC246" s="92"/>
      <c r="VJD246" s="92"/>
      <c r="VJE246" s="92"/>
      <c r="VJF246" s="92"/>
      <c r="VJG246" s="92"/>
      <c r="VJH246" s="92"/>
      <c r="VJI246" s="92"/>
      <c r="VJJ246" s="92"/>
      <c r="VJK246" s="92"/>
      <c r="VJL246" s="92"/>
      <c r="VJM246" s="92"/>
      <c r="VJN246" s="92"/>
      <c r="VJO246" s="92"/>
      <c r="VJP246" s="92"/>
      <c r="VJQ246" s="92"/>
      <c r="VJR246" s="92"/>
      <c r="VJS246" s="92"/>
      <c r="VJT246" s="92"/>
      <c r="VJU246" s="92"/>
      <c r="VJV246" s="92"/>
      <c r="VJW246" s="92"/>
      <c r="VJX246" s="92"/>
      <c r="VJY246" s="92"/>
      <c r="VJZ246" s="92"/>
      <c r="VKA246" s="92"/>
      <c r="VKB246" s="92"/>
      <c r="VKC246" s="92"/>
      <c r="VKD246" s="92"/>
      <c r="VKE246" s="92"/>
      <c r="VKF246" s="92"/>
      <c r="VKG246" s="92"/>
      <c r="VKH246" s="92"/>
      <c r="VKI246" s="92"/>
      <c r="VKJ246" s="92"/>
      <c r="VKK246" s="92"/>
      <c r="VKL246" s="92"/>
      <c r="VKM246" s="92"/>
      <c r="VKN246" s="92"/>
      <c r="VKO246" s="92"/>
      <c r="VKP246" s="92"/>
      <c r="VKQ246" s="92"/>
      <c r="VKR246" s="92"/>
      <c r="VKS246" s="92"/>
      <c r="VKT246" s="92"/>
      <c r="VKU246" s="92"/>
      <c r="VKV246" s="92"/>
      <c r="VKW246" s="92"/>
      <c r="VKX246" s="92"/>
      <c r="VKY246" s="92"/>
      <c r="VKZ246" s="92"/>
      <c r="VLA246" s="92"/>
      <c r="VLB246" s="92"/>
      <c r="VLC246" s="92"/>
      <c r="VLD246" s="92"/>
      <c r="VLE246" s="92"/>
      <c r="VLF246" s="92"/>
      <c r="VLG246" s="92"/>
      <c r="VLH246" s="92"/>
      <c r="VLI246" s="92"/>
      <c r="VLJ246" s="92"/>
      <c r="VLK246" s="92"/>
      <c r="VLL246" s="92"/>
      <c r="VLM246" s="92"/>
      <c r="VLN246" s="92"/>
      <c r="VLO246" s="92"/>
      <c r="VLP246" s="92"/>
      <c r="VLQ246" s="92"/>
      <c r="VLR246" s="92"/>
      <c r="VLS246" s="92"/>
      <c r="VLT246" s="92"/>
      <c r="VLU246" s="92"/>
      <c r="VLV246" s="92"/>
      <c r="VLW246" s="92"/>
      <c r="VLX246" s="92"/>
      <c r="VLY246" s="92"/>
      <c r="VLZ246" s="92"/>
      <c r="VMA246" s="92"/>
      <c r="VMB246" s="92"/>
      <c r="VMC246" s="92"/>
      <c r="VMD246" s="92"/>
      <c r="VME246" s="92"/>
      <c r="VMF246" s="92"/>
      <c r="VMG246" s="92"/>
      <c r="VMH246" s="92"/>
      <c r="VMI246" s="92"/>
      <c r="VMJ246" s="92"/>
      <c r="VMK246" s="92"/>
      <c r="VML246" s="92"/>
      <c r="VMM246" s="92"/>
      <c r="VMN246" s="92"/>
      <c r="VMO246" s="92"/>
      <c r="VMP246" s="92"/>
      <c r="VMQ246" s="92"/>
      <c r="VMR246" s="92"/>
      <c r="VMS246" s="92"/>
      <c r="VMT246" s="92"/>
      <c r="VMU246" s="92"/>
      <c r="VMV246" s="92"/>
      <c r="VMW246" s="92"/>
      <c r="VMX246" s="92"/>
      <c r="VMY246" s="92"/>
      <c r="VMZ246" s="92"/>
      <c r="VNA246" s="92"/>
      <c r="VNB246" s="92"/>
      <c r="VNC246" s="92"/>
      <c r="VND246" s="92"/>
      <c r="VNE246" s="92"/>
      <c r="VNF246" s="92"/>
      <c r="VNG246" s="92"/>
      <c r="VNH246" s="92"/>
      <c r="VNI246" s="92"/>
      <c r="VNJ246" s="92"/>
      <c r="VNK246" s="92"/>
      <c r="VNL246" s="92"/>
      <c r="VNM246" s="92"/>
      <c r="VNN246" s="92"/>
      <c r="VNO246" s="92"/>
      <c r="VNP246" s="92"/>
      <c r="VNQ246" s="92"/>
      <c r="VNR246" s="92"/>
      <c r="VNS246" s="92"/>
      <c r="VNT246" s="92"/>
      <c r="VNU246" s="92"/>
      <c r="VNV246" s="92"/>
      <c r="VNW246" s="92"/>
      <c r="VNX246" s="92"/>
      <c r="VNY246" s="92"/>
      <c r="VNZ246" s="92"/>
      <c r="VOA246" s="92"/>
      <c r="VOB246" s="92"/>
      <c r="VOC246" s="92"/>
      <c r="VOD246" s="92"/>
      <c r="VOE246" s="92"/>
      <c r="VOF246" s="92"/>
      <c r="VOG246" s="92"/>
      <c r="VOH246" s="92"/>
      <c r="VOI246" s="92"/>
      <c r="VOJ246" s="92"/>
      <c r="VOK246" s="92"/>
      <c r="VOL246" s="92"/>
      <c r="VOM246" s="92"/>
      <c r="VON246" s="92"/>
      <c r="VOO246" s="92"/>
      <c r="VOP246" s="92"/>
      <c r="VOQ246" s="92"/>
      <c r="VOR246" s="92"/>
      <c r="VOS246" s="92"/>
      <c r="VOT246" s="92"/>
      <c r="VOU246" s="92"/>
      <c r="VOV246" s="92"/>
      <c r="VOW246" s="92"/>
      <c r="VOX246" s="92"/>
      <c r="VOY246" s="92"/>
      <c r="VOZ246" s="92"/>
      <c r="VPA246" s="92"/>
      <c r="VPB246" s="92"/>
      <c r="VPC246" s="92"/>
      <c r="VPD246" s="92"/>
      <c r="VPE246" s="92"/>
      <c r="VPF246" s="92"/>
      <c r="VPG246" s="92"/>
      <c r="VPH246" s="92"/>
      <c r="VPI246" s="92"/>
      <c r="VPJ246" s="92"/>
      <c r="VPK246" s="92"/>
      <c r="VPL246" s="92"/>
      <c r="VPM246" s="92"/>
      <c r="VPN246" s="92"/>
      <c r="VPO246" s="92"/>
      <c r="VPP246" s="92"/>
      <c r="VPQ246" s="92"/>
      <c r="VPR246" s="92"/>
      <c r="VPS246" s="92"/>
      <c r="VPT246" s="92"/>
      <c r="VPU246" s="92"/>
      <c r="VPV246" s="92"/>
      <c r="VPW246" s="92"/>
      <c r="VPX246" s="92"/>
      <c r="VPY246" s="92"/>
      <c r="VPZ246" s="92"/>
      <c r="VQA246" s="92"/>
      <c r="VQB246" s="92"/>
      <c r="VQC246" s="92"/>
      <c r="VQD246" s="92"/>
      <c r="VQE246" s="92"/>
      <c r="VQF246" s="92"/>
      <c r="VQG246" s="92"/>
      <c r="VQH246" s="92"/>
      <c r="VQI246" s="92"/>
      <c r="VQJ246" s="92"/>
      <c r="VQK246" s="92"/>
      <c r="VQL246" s="92"/>
      <c r="VQM246" s="92"/>
      <c r="VQN246" s="92"/>
      <c r="VQO246" s="92"/>
      <c r="VQP246" s="92"/>
      <c r="VQQ246" s="92"/>
      <c r="VQR246" s="92"/>
      <c r="VQS246" s="92"/>
      <c r="VQT246" s="92"/>
      <c r="VQU246" s="92"/>
      <c r="VQV246" s="92"/>
      <c r="VQW246" s="92"/>
      <c r="VQX246" s="92"/>
      <c r="VQY246" s="92"/>
      <c r="VQZ246" s="92"/>
      <c r="VRA246" s="92"/>
      <c r="VRB246" s="92"/>
      <c r="VRC246" s="92"/>
      <c r="VRD246" s="92"/>
      <c r="VRE246" s="92"/>
      <c r="VRF246" s="92"/>
      <c r="VRG246" s="92"/>
      <c r="VRH246" s="92"/>
      <c r="VRI246" s="92"/>
      <c r="VRJ246" s="92"/>
      <c r="VRK246" s="92"/>
      <c r="VRL246" s="92"/>
      <c r="VRM246" s="92"/>
      <c r="VRN246" s="92"/>
      <c r="VRO246" s="92"/>
      <c r="VRP246" s="92"/>
      <c r="VRQ246" s="92"/>
      <c r="VRR246" s="92"/>
      <c r="VRS246" s="92"/>
      <c r="VRT246" s="92"/>
      <c r="VRU246" s="92"/>
      <c r="VRV246" s="92"/>
      <c r="VRW246" s="92"/>
      <c r="VRX246" s="92"/>
      <c r="VRY246" s="92"/>
      <c r="VRZ246" s="92"/>
      <c r="VSA246" s="92"/>
      <c r="VSB246" s="92"/>
      <c r="VSC246" s="92"/>
      <c r="VSD246" s="92"/>
      <c r="VSE246" s="92"/>
      <c r="VSF246" s="92"/>
      <c r="VSG246" s="92"/>
      <c r="VSH246" s="92"/>
      <c r="VSI246" s="92"/>
      <c r="VSJ246" s="92"/>
      <c r="VSK246" s="92"/>
      <c r="VSL246" s="92"/>
      <c r="VSM246" s="92"/>
      <c r="VSN246" s="92"/>
      <c r="VSO246" s="92"/>
      <c r="VSP246" s="92"/>
      <c r="VSQ246" s="92"/>
      <c r="VSR246" s="92"/>
      <c r="VSS246" s="92"/>
      <c r="VST246" s="92"/>
      <c r="VSU246" s="92"/>
      <c r="VSV246" s="92"/>
      <c r="VSW246" s="92"/>
      <c r="VSX246" s="92"/>
      <c r="VSY246" s="92"/>
      <c r="VSZ246" s="92"/>
      <c r="VTA246" s="92"/>
      <c r="VTB246" s="92"/>
      <c r="VTC246" s="92"/>
      <c r="VTD246" s="92"/>
      <c r="VTE246" s="92"/>
      <c r="VTF246" s="92"/>
      <c r="VTG246" s="92"/>
      <c r="VTH246" s="92"/>
      <c r="VTI246" s="92"/>
      <c r="VTJ246" s="92"/>
      <c r="VTK246" s="92"/>
      <c r="VTL246" s="92"/>
      <c r="VTM246" s="92"/>
      <c r="VTN246" s="92"/>
      <c r="VTO246" s="92"/>
      <c r="VTP246" s="92"/>
      <c r="VTQ246" s="92"/>
      <c r="VTR246" s="92"/>
      <c r="VTS246" s="92"/>
      <c r="VTT246" s="92"/>
      <c r="VTU246" s="92"/>
      <c r="VTV246" s="92"/>
      <c r="VTW246" s="92"/>
      <c r="VTX246" s="92"/>
      <c r="VTY246" s="92"/>
      <c r="VTZ246" s="92"/>
      <c r="VUA246" s="92"/>
      <c r="VUB246" s="92"/>
      <c r="VUC246" s="92"/>
      <c r="VUD246" s="92"/>
      <c r="VUE246" s="92"/>
      <c r="VUF246" s="92"/>
      <c r="VUG246" s="92"/>
      <c r="VUH246" s="92"/>
      <c r="VUI246" s="92"/>
      <c r="VUJ246" s="92"/>
      <c r="VUK246" s="92"/>
      <c r="VUL246" s="92"/>
      <c r="VUM246" s="92"/>
      <c r="VUN246" s="92"/>
      <c r="VUO246" s="92"/>
      <c r="VUP246" s="92"/>
      <c r="VUQ246" s="92"/>
      <c r="VUR246" s="92"/>
      <c r="VUS246" s="92"/>
      <c r="VUT246" s="92"/>
      <c r="VUU246" s="92"/>
      <c r="VUV246" s="92"/>
      <c r="VUW246" s="92"/>
      <c r="VUX246" s="92"/>
      <c r="VUY246" s="92"/>
      <c r="VUZ246" s="92"/>
      <c r="VVA246" s="92"/>
      <c r="VVB246" s="92"/>
      <c r="VVC246" s="92"/>
      <c r="VVD246" s="92"/>
      <c r="VVE246" s="92"/>
      <c r="VVF246" s="92"/>
      <c r="VVG246" s="92"/>
      <c r="VVH246" s="92"/>
      <c r="VVI246" s="92"/>
      <c r="VVJ246" s="92"/>
      <c r="VVK246" s="92"/>
      <c r="VVL246" s="92"/>
      <c r="VVM246" s="92"/>
      <c r="VVN246" s="92"/>
      <c r="VVO246" s="92"/>
      <c r="VVP246" s="92"/>
      <c r="VVQ246" s="92"/>
      <c r="VVR246" s="92"/>
      <c r="VVS246" s="92"/>
      <c r="VVT246" s="92"/>
      <c r="VVU246" s="92"/>
      <c r="VVV246" s="92"/>
      <c r="VVW246" s="92"/>
      <c r="VVX246" s="92"/>
      <c r="VVY246" s="92"/>
      <c r="VVZ246" s="92"/>
      <c r="VWA246" s="92"/>
      <c r="VWB246" s="92"/>
      <c r="VWC246" s="92"/>
      <c r="VWD246" s="92"/>
      <c r="VWE246" s="92"/>
      <c r="VWF246" s="92"/>
      <c r="VWG246" s="92"/>
      <c r="VWH246" s="92"/>
      <c r="VWI246" s="92"/>
      <c r="VWJ246" s="92"/>
      <c r="VWK246" s="92"/>
      <c r="VWL246" s="92"/>
      <c r="VWM246" s="92"/>
      <c r="VWN246" s="92"/>
      <c r="VWO246" s="92"/>
      <c r="VWP246" s="92"/>
      <c r="VWQ246" s="92"/>
      <c r="VWR246" s="92"/>
      <c r="VWS246" s="92"/>
      <c r="VWT246" s="92"/>
      <c r="VWU246" s="92"/>
      <c r="VWV246" s="92"/>
      <c r="VWW246" s="92"/>
      <c r="VWX246" s="92"/>
      <c r="VWY246" s="92"/>
      <c r="VWZ246" s="92"/>
      <c r="VXA246" s="92"/>
      <c r="VXB246" s="92"/>
      <c r="VXC246" s="92"/>
      <c r="VXD246" s="92"/>
      <c r="VXE246" s="92"/>
      <c r="VXF246" s="92"/>
      <c r="VXG246" s="92"/>
      <c r="VXH246" s="92"/>
      <c r="VXI246" s="92"/>
      <c r="VXJ246" s="92"/>
      <c r="VXK246" s="92"/>
      <c r="VXL246" s="92"/>
      <c r="VXM246" s="92"/>
      <c r="VXN246" s="92"/>
      <c r="VXO246" s="92"/>
      <c r="VXP246" s="92"/>
      <c r="VXQ246" s="92"/>
      <c r="VXR246" s="92"/>
      <c r="VXS246" s="92"/>
      <c r="VXT246" s="92"/>
      <c r="VXU246" s="92"/>
      <c r="VXV246" s="92"/>
      <c r="VXW246" s="92"/>
      <c r="VXX246" s="92"/>
      <c r="VXY246" s="92"/>
      <c r="VXZ246" s="92"/>
      <c r="VYA246" s="92"/>
      <c r="VYB246" s="92"/>
      <c r="VYC246" s="92"/>
      <c r="VYD246" s="92"/>
      <c r="VYE246" s="92"/>
      <c r="VYF246" s="92"/>
      <c r="VYG246" s="92"/>
      <c r="VYH246" s="92"/>
      <c r="VYI246" s="92"/>
      <c r="VYJ246" s="92"/>
      <c r="VYK246" s="92"/>
      <c r="VYL246" s="92"/>
      <c r="VYM246" s="92"/>
      <c r="VYN246" s="92"/>
      <c r="VYO246" s="92"/>
      <c r="VYP246" s="92"/>
      <c r="VYQ246" s="92"/>
      <c r="VYR246" s="92"/>
      <c r="VYS246" s="92"/>
      <c r="VYT246" s="92"/>
      <c r="VYU246" s="92"/>
      <c r="VYV246" s="92"/>
      <c r="VYW246" s="92"/>
      <c r="VYX246" s="92"/>
      <c r="VYY246" s="92"/>
      <c r="VYZ246" s="92"/>
      <c r="VZA246" s="92"/>
      <c r="VZB246" s="92"/>
      <c r="VZC246" s="92"/>
      <c r="VZD246" s="92"/>
      <c r="VZE246" s="92"/>
      <c r="VZF246" s="92"/>
      <c r="VZG246" s="92"/>
      <c r="VZH246" s="92"/>
      <c r="VZI246" s="92"/>
      <c r="VZJ246" s="92"/>
      <c r="VZK246" s="92"/>
      <c r="VZL246" s="92"/>
      <c r="VZM246" s="92"/>
      <c r="VZN246" s="92"/>
      <c r="VZO246" s="92"/>
      <c r="VZP246" s="92"/>
      <c r="VZQ246" s="92"/>
      <c r="VZR246" s="92"/>
      <c r="VZS246" s="92"/>
      <c r="VZT246" s="92"/>
      <c r="VZU246" s="92"/>
      <c r="VZV246" s="92"/>
      <c r="VZW246" s="92"/>
      <c r="VZX246" s="92"/>
      <c r="VZY246" s="92"/>
      <c r="VZZ246" s="92"/>
      <c r="WAA246" s="92"/>
      <c r="WAB246" s="92"/>
      <c r="WAC246" s="92"/>
      <c r="WAD246" s="92"/>
      <c r="WAE246" s="92"/>
      <c r="WAF246" s="92"/>
      <c r="WAG246" s="92"/>
      <c r="WAH246" s="92"/>
      <c r="WAI246" s="92"/>
      <c r="WAJ246" s="92"/>
      <c r="WAK246" s="92"/>
      <c r="WAL246" s="92"/>
      <c r="WAM246" s="92"/>
      <c r="WAN246" s="92"/>
      <c r="WAO246" s="92"/>
      <c r="WAP246" s="92"/>
      <c r="WAQ246" s="92"/>
      <c r="WAR246" s="92"/>
      <c r="WAS246" s="92"/>
      <c r="WAT246" s="92"/>
      <c r="WAU246" s="92"/>
      <c r="WAV246" s="92"/>
      <c r="WAW246" s="92"/>
      <c r="WAX246" s="92"/>
      <c r="WAY246" s="92"/>
      <c r="WAZ246" s="92"/>
      <c r="WBA246" s="92"/>
      <c r="WBB246" s="92"/>
      <c r="WBC246" s="92"/>
      <c r="WBD246" s="92"/>
      <c r="WBE246" s="92"/>
      <c r="WBF246" s="92"/>
      <c r="WBG246" s="92"/>
      <c r="WBH246" s="92"/>
      <c r="WBI246" s="92"/>
      <c r="WBJ246" s="92"/>
      <c r="WBK246" s="92"/>
      <c r="WBL246" s="92"/>
      <c r="WBM246" s="92"/>
      <c r="WBN246" s="92"/>
      <c r="WBO246" s="92"/>
      <c r="WBP246" s="92"/>
      <c r="WBQ246" s="92"/>
      <c r="WBR246" s="92"/>
      <c r="WBS246" s="92"/>
      <c r="WBT246" s="92"/>
      <c r="WBU246" s="92"/>
      <c r="WBV246" s="92"/>
      <c r="WBW246" s="92"/>
      <c r="WBX246" s="92"/>
      <c r="WBY246" s="92"/>
      <c r="WBZ246" s="92"/>
      <c r="WCA246" s="92"/>
      <c r="WCB246" s="92"/>
      <c r="WCC246" s="92"/>
      <c r="WCD246" s="92"/>
      <c r="WCE246" s="92"/>
      <c r="WCF246" s="92"/>
      <c r="WCG246" s="92"/>
      <c r="WCH246" s="92"/>
      <c r="WCI246" s="92"/>
      <c r="WCJ246" s="92"/>
      <c r="WCK246" s="92"/>
      <c r="WCL246" s="92"/>
      <c r="WCM246" s="92"/>
      <c r="WCN246" s="92"/>
      <c r="WCO246" s="92"/>
      <c r="WCP246" s="92"/>
      <c r="WCQ246" s="92"/>
      <c r="WCR246" s="92"/>
      <c r="WCS246" s="92"/>
      <c r="WCT246" s="92"/>
      <c r="WCU246" s="92"/>
      <c r="WCV246" s="92"/>
      <c r="WCW246" s="92"/>
      <c r="WCX246" s="92"/>
      <c r="WCY246" s="92"/>
      <c r="WCZ246" s="92"/>
      <c r="WDA246" s="92"/>
      <c r="WDB246" s="92"/>
      <c r="WDC246" s="92"/>
      <c r="WDD246" s="92"/>
      <c r="WDE246" s="92"/>
      <c r="WDF246" s="92"/>
      <c r="WDG246" s="92"/>
      <c r="WDH246" s="92"/>
      <c r="WDI246" s="92"/>
      <c r="WDJ246" s="92"/>
      <c r="WDK246" s="92"/>
      <c r="WDL246" s="92"/>
      <c r="WDM246" s="92"/>
      <c r="WDN246" s="92"/>
      <c r="WDO246" s="92"/>
      <c r="WDP246" s="92"/>
      <c r="WDQ246" s="92"/>
      <c r="WDR246" s="92"/>
      <c r="WDS246" s="92"/>
      <c r="WDT246" s="92"/>
      <c r="WDU246" s="92"/>
      <c r="WDV246" s="92"/>
      <c r="WDW246" s="92"/>
      <c r="WDX246" s="92"/>
      <c r="WDY246" s="92"/>
      <c r="WDZ246" s="92"/>
      <c r="WEA246" s="92"/>
      <c r="WEB246" s="92"/>
      <c r="WEC246" s="92"/>
      <c r="WED246" s="92"/>
      <c r="WEE246" s="92"/>
      <c r="WEF246" s="92"/>
      <c r="WEG246" s="92"/>
      <c r="WEH246" s="92"/>
      <c r="WEI246" s="92"/>
      <c r="WEJ246" s="92"/>
      <c r="WEK246" s="92"/>
      <c r="WEL246" s="92"/>
      <c r="WEM246" s="92"/>
      <c r="WEN246" s="92"/>
      <c r="WEO246" s="92"/>
      <c r="WEP246" s="92"/>
      <c r="WEQ246" s="92"/>
      <c r="WER246" s="92"/>
      <c r="WES246" s="92"/>
      <c r="WET246" s="92"/>
      <c r="WEU246" s="92"/>
      <c r="WEV246" s="92"/>
      <c r="WEW246" s="92"/>
      <c r="WEX246" s="92"/>
      <c r="WEY246" s="92"/>
      <c r="WEZ246" s="92"/>
      <c r="WFA246" s="92"/>
      <c r="WFB246" s="92"/>
      <c r="WFC246" s="92"/>
      <c r="WFD246" s="92"/>
      <c r="WFE246" s="92"/>
      <c r="WFF246" s="92"/>
      <c r="WFG246" s="92"/>
      <c r="WFH246" s="92"/>
      <c r="WFI246" s="92"/>
      <c r="WFJ246" s="92"/>
      <c r="WFK246" s="92"/>
      <c r="WFL246" s="92"/>
      <c r="WFM246" s="92"/>
      <c r="WFN246" s="92"/>
      <c r="WFO246" s="92"/>
      <c r="WFP246" s="92"/>
      <c r="WFQ246" s="92"/>
      <c r="WFR246" s="92"/>
      <c r="WFS246" s="92"/>
      <c r="WFT246" s="92"/>
      <c r="WFU246" s="92"/>
      <c r="WFV246" s="92"/>
      <c r="WFW246" s="92"/>
      <c r="WFX246" s="92"/>
      <c r="WFY246" s="92"/>
      <c r="WFZ246" s="92"/>
      <c r="WGA246" s="92"/>
      <c r="WGB246" s="92"/>
      <c r="WGC246" s="92"/>
      <c r="WGD246" s="92"/>
      <c r="WGE246" s="92"/>
      <c r="WGF246" s="92"/>
      <c r="WGG246" s="92"/>
      <c r="WGH246" s="92"/>
      <c r="WGI246" s="92"/>
      <c r="WGJ246" s="92"/>
      <c r="WGK246" s="92"/>
      <c r="WGL246" s="92"/>
      <c r="WGM246" s="92"/>
      <c r="WGN246" s="92"/>
      <c r="WGO246" s="92"/>
      <c r="WGP246" s="92"/>
      <c r="WGQ246" s="92"/>
      <c r="WGR246" s="92"/>
      <c r="WGS246" s="92"/>
      <c r="WGT246" s="92"/>
      <c r="WGU246" s="92"/>
      <c r="WGV246" s="92"/>
      <c r="WGW246" s="92"/>
      <c r="WGX246" s="92"/>
      <c r="WGY246" s="92"/>
      <c r="WGZ246" s="92"/>
      <c r="WHA246" s="92"/>
      <c r="WHB246" s="92"/>
      <c r="WHC246" s="92"/>
      <c r="WHD246" s="92"/>
      <c r="WHE246" s="92"/>
      <c r="WHF246" s="92"/>
      <c r="WHG246" s="92"/>
      <c r="WHH246" s="92"/>
      <c r="WHI246" s="92"/>
      <c r="WHJ246" s="92"/>
      <c r="WHK246" s="92"/>
      <c r="WHL246" s="92"/>
      <c r="WHM246" s="92"/>
      <c r="WHN246" s="92"/>
      <c r="WHO246" s="92"/>
      <c r="WHP246" s="92"/>
      <c r="WHQ246" s="92"/>
      <c r="WHR246" s="92"/>
      <c r="WHS246" s="92"/>
      <c r="WHT246" s="92"/>
      <c r="WHU246" s="92"/>
      <c r="WHV246" s="92"/>
      <c r="WHW246" s="92"/>
      <c r="WHX246" s="92"/>
      <c r="WHY246" s="92"/>
      <c r="WHZ246" s="92"/>
      <c r="WIA246" s="92"/>
      <c r="WIB246" s="92"/>
      <c r="WIC246" s="92"/>
      <c r="WID246" s="92"/>
      <c r="WIE246" s="92"/>
      <c r="WIF246" s="92"/>
      <c r="WIG246" s="92"/>
      <c r="WIH246" s="92"/>
      <c r="WII246" s="92"/>
      <c r="WIJ246" s="92"/>
      <c r="WIK246" s="92"/>
      <c r="WIL246" s="92"/>
      <c r="WIM246" s="92"/>
      <c r="WIN246" s="92"/>
      <c r="WIO246" s="92"/>
      <c r="WIP246" s="92"/>
      <c r="WIQ246" s="92"/>
      <c r="WIR246" s="92"/>
      <c r="WIS246" s="92"/>
      <c r="WIT246" s="92"/>
      <c r="WIU246" s="92"/>
      <c r="WIV246" s="92"/>
      <c r="WIW246" s="92"/>
      <c r="WIX246" s="92"/>
      <c r="WIY246" s="92"/>
      <c r="WIZ246" s="92"/>
      <c r="WJA246" s="92"/>
      <c r="WJB246" s="92"/>
      <c r="WJC246" s="92"/>
      <c r="WJD246" s="92"/>
      <c r="WJE246" s="92"/>
      <c r="WJF246" s="92"/>
      <c r="WJG246" s="92"/>
      <c r="WJH246" s="92"/>
      <c r="WJI246" s="92"/>
      <c r="WJJ246" s="92"/>
      <c r="WJK246" s="92"/>
      <c r="WJL246" s="92"/>
      <c r="WJM246" s="92"/>
      <c r="WJN246" s="92"/>
      <c r="WJO246" s="92"/>
      <c r="WJP246" s="92"/>
      <c r="WJQ246" s="92"/>
      <c r="WJR246" s="92"/>
      <c r="WJS246" s="92"/>
      <c r="WJT246" s="92"/>
      <c r="WJU246" s="92"/>
      <c r="WJV246" s="92"/>
      <c r="WJW246" s="92"/>
      <c r="WJX246" s="92"/>
      <c r="WJY246" s="92"/>
      <c r="WJZ246" s="92"/>
      <c r="WKA246" s="92"/>
      <c r="WKB246" s="92"/>
      <c r="WKC246" s="92"/>
      <c r="WKD246" s="92"/>
      <c r="WKE246" s="92"/>
      <c r="WKF246" s="92"/>
      <c r="WKG246" s="92"/>
      <c r="WKH246" s="92"/>
      <c r="WKI246" s="92"/>
      <c r="WKJ246" s="92"/>
      <c r="WKK246" s="92"/>
      <c r="WKL246" s="92"/>
      <c r="WKM246" s="92"/>
      <c r="WKN246" s="92"/>
      <c r="WKO246" s="92"/>
      <c r="WKP246" s="92"/>
      <c r="WKQ246" s="92"/>
      <c r="WKR246" s="92"/>
      <c r="WKS246" s="92"/>
      <c r="WKT246" s="92"/>
      <c r="WKU246" s="92"/>
      <c r="WKV246" s="92"/>
      <c r="WKW246" s="92"/>
      <c r="WKX246" s="92"/>
      <c r="WKY246" s="92"/>
      <c r="WKZ246" s="92"/>
      <c r="WLA246" s="92"/>
      <c r="WLB246" s="92"/>
      <c r="WLC246" s="92"/>
      <c r="WLD246" s="92"/>
      <c r="WLE246" s="92"/>
      <c r="WLF246" s="92"/>
      <c r="WLG246" s="92"/>
      <c r="WLH246" s="92"/>
      <c r="WLI246" s="92"/>
      <c r="WLJ246" s="92"/>
      <c r="WLK246" s="92"/>
      <c r="WLL246" s="92"/>
      <c r="WLM246" s="92"/>
      <c r="WLN246" s="92"/>
      <c r="WLO246" s="92"/>
      <c r="WLP246" s="92"/>
      <c r="WLQ246" s="92"/>
      <c r="WLR246" s="92"/>
      <c r="WLS246" s="92"/>
      <c r="WLT246" s="92"/>
      <c r="WLU246" s="92"/>
      <c r="WLV246" s="92"/>
      <c r="WLW246" s="92"/>
      <c r="WLX246" s="92"/>
      <c r="WLY246" s="92"/>
      <c r="WLZ246" s="92"/>
      <c r="WMA246" s="92"/>
      <c r="WMB246" s="92"/>
      <c r="WMC246" s="92"/>
      <c r="WMD246" s="92"/>
      <c r="WME246" s="92"/>
      <c r="WMF246" s="92"/>
      <c r="WMG246" s="92"/>
      <c r="WMH246" s="92"/>
      <c r="WMI246" s="92"/>
      <c r="WMJ246" s="92"/>
      <c r="WMK246" s="92"/>
      <c r="WML246" s="92"/>
      <c r="WMM246" s="92"/>
      <c r="WMN246" s="92"/>
      <c r="WMO246" s="92"/>
      <c r="WMP246" s="92"/>
      <c r="WMQ246" s="92"/>
      <c r="WMR246" s="92"/>
      <c r="WMS246" s="92"/>
      <c r="WMT246" s="92"/>
      <c r="WMU246" s="92"/>
      <c r="WMV246" s="92"/>
      <c r="WMW246" s="92"/>
      <c r="WMX246" s="92"/>
      <c r="WMY246" s="92"/>
      <c r="WMZ246" s="92"/>
      <c r="WNA246" s="92"/>
      <c r="WNB246" s="92"/>
      <c r="WNC246" s="92"/>
      <c r="WND246" s="92"/>
      <c r="WNE246" s="92"/>
      <c r="WNF246" s="92"/>
      <c r="WNG246" s="92"/>
      <c r="WNH246" s="92"/>
      <c r="WNI246" s="92"/>
      <c r="WNJ246" s="92"/>
      <c r="WNK246" s="92"/>
      <c r="WNL246" s="92"/>
      <c r="WNM246" s="92"/>
      <c r="WNN246" s="92"/>
      <c r="WNO246" s="92"/>
      <c r="WNP246" s="92"/>
      <c r="WNQ246" s="92"/>
      <c r="WNR246" s="92"/>
      <c r="WNS246" s="92"/>
      <c r="WNT246" s="92"/>
      <c r="WNU246" s="92"/>
      <c r="WNV246" s="92"/>
      <c r="WNW246" s="92"/>
      <c r="WNX246" s="92"/>
      <c r="WNY246" s="92"/>
      <c r="WNZ246" s="92"/>
      <c r="WOA246" s="92"/>
      <c r="WOB246" s="92"/>
      <c r="WOC246" s="92"/>
      <c r="WOD246" s="92"/>
      <c r="WOE246" s="92"/>
      <c r="WOF246" s="92"/>
      <c r="WOG246" s="92"/>
      <c r="WOH246" s="92"/>
      <c r="WOI246" s="92"/>
      <c r="WOJ246" s="92"/>
      <c r="WOK246" s="92"/>
      <c r="WOL246" s="92"/>
      <c r="WOM246" s="92"/>
      <c r="WON246" s="92"/>
      <c r="WOO246" s="92"/>
      <c r="WOP246" s="92"/>
      <c r="WOQ246" s="92"/>
      <c r="WOR246" s="92"/>
      <c r="WOS246" s="92"/>
      <c r="WOT246" s="92"/>
      <c r="WOU246" s="92"/>
      <c r="WOV246" s="92"/>
      <c r="WOW246" s="92"/>
      <c r="WOX246" s="92"/>
      <c r="WOY246" s="92"/>
      <c r="WOZ246" s="92"/>
      <c r="WPA246" s="92"/>
      <c r="WPB246" s="92"/>
      <c r="WPC246" s="92"/>
      <c r="WPD246" s="92"/>
      <c r="WPE246" s="92"/>
      <c r="WPF246" s="92"/>
      <c r="WPG246" s="92"/>
      <c r="WPH246" s="92"/>
      <c r="WPI246" s="92"/>
      <c r="WPJ246" s="92"/>
      <c r="WPK246" s="92"/>
      <c r="WPL246" s="92"/>
      <c r="WPM246" s="92"/>
      <c r="WPN246" s="92"/>
      <c r="WPO246" s="92"/>
      <c r="WPP246" s="92"/>
      <c r="WPQ246" s="92"/>
      <c r="WPR246" s="92"/>
      <c r="WPS246" s="92"/>
      <c r="WPT246" s="92"/>
      <c r="WPU246" s="92"/>
      <c r="WPV246" s="92"/>
      <c r="WPW246" s="92"/>
      <c r="WPX246" s="92"/>
      <c r="WPY246" s="92"/>
      <c r="WPZ246" s="92"/>
      <c r="WQA246" s="92"/>
      <c r="WQB246" s="92"/>
      <c r="WQC246" s="92"/>
      <c r="WQD246" s="92"/>
      <c r="WQE246" s="92"/>
      <c r="WQF246" s="92"/>
      <c r="WQG246" s="92"/>
      <c r="WQH246" s="92"/>
      <c r="WQI246" s="92"/>
      <c r="WQJ246" s="92"/>
      <c r="WQK246" s="92"/>
      <c r="WQL246" s="92"/>
      <c r="WQM246" s="92"/>
      <c r="WQN246" s="92"/>
      <c r="WQO246" s="92"/>
      <c r="WQP246" s="92"/>
      <c r="WQQ246" s="92"/>
      <c r="WQR246" s="92"/>
      <c r="WQS246" s="92"/>
      <c r="WQT246" s="92"/>
      <c r="WQU246" s="92"/>
      <c r="WQV246" s="92"/>
      <c r="WQW246" s="92"/>
      <c r="WQX246" s="92"/>
      <c r="WQY246" s="92"/>
      <c r="WQZ246" s="92"/>
      <c r="WRA246" s="92"/>
      <c r="WRB246" s="92"/>
      <c r="WRC246" s="92"/>
      <c r="WRD246" s="92"/>
      <c r="WRE246" s="92"/>
      <c r="WRF246" s="92"/>
      <c r="WRG246" s="92"/>
      <c r="WRH246" s="92"/>
      <c r="WRI246" s="92"/>
      <c r="WRJ246" s="92"/>
      <c r="WRK246" s="92"/>
      <c r="WRL246" s="92"/>
      <c r="WRM246" s="92"/>
      <c r="WRN246" s="92"/>
      <c r="WRO246" s="92"/>
      <c r="WRP246" s="92"/>
      <c r="WRQ246" s="92"/>
      <c r="WRR246" s="92"/>
      <c r="WRS246" s="92"/>
      <c r="WRT246" s="92"/>
      <c r="WRU246" s="92"/>
      <c r="WRV246" s="92"/>
      <c r="WRW246" s="92"/>
      <c r="WRX246" s="92"/>
      <c r="WRY246" s="92"/>
      <c r="WRZ246" s="92"/>
      <c r="WSA246" s="92"/>
      <c r="WSB246" s="92"/>
      <c r="WSC246" s="92"/>
      <c r="WSD246" s="92"/>
      <c r="WSE246" s="92"/>
      <c r="WSF246" s="92"/>
      <c r="WSG246" s="92"/>
      <c r="WSH246" s="92"/>
      <c r="WSI246" s="92"/>
      <c r="WSJ246" s="92"/>
      <c r="WSK246" s="92"/>
      <c r="WSL246" s="92"/>
      <c r="WSM246" s="92"/>
      <c r="WSN246" s="92"/>
      <c r="WSO246" s="92"/>
      <c r="WSP246" s="92"/>
      <c r="WSQ246" s="92"/>
      <c r="WSR246" s="92"/>
      <c r="WSS246" s="92"/>
      <c r="WST246" s="92"/>
      <c r="WSU246" s="92"/>
      <c r="WSV246" s="92"/>
      <c r="WSW246" s="92"/>
      <c r="WSX246" s="92"/>
      <c r="WSY246" s="92"/>
      <c r="WSZ246" s="92"/>
      <c r="WTA246" s="92"/>
      <c r="WTB246" s="92"/>
      <c r="WTC246" s="92"/>
      <c r="WTD246" s="92"/>
      <c r="WTE246" s="92"/>
      <c r="WTF246" s="92"/>
      <c r="WTG246" s="92"/>
      <c r="WTH246" s="92"/>
      <c r="WTI246" s="92"/>
      <c r="WTJ246" s="92"/>
      <c r="WTK246" s="92"/>
      <c r="WTL246" s="92"/>
      <c r="WTM246" s="92"/>
      <c r="WTN246" s="92"/>
      <c r="WTO246" s="92"/>
      <c r="WTP246" s="92"/>
      <c r="WTQ246" s="92"/>
      <c r="WTR246" s="92"/>
      <c r="WTS246" s="92"/>
      <c r="WTT246" s="92"/>
      <c r="WTU246" s="92"/>
      <c r="WTV246" s="92"/>
      <c r="WTW246" s="92"/>
      <c r="WTX246" s="92"/>
      <c r="WTY246" s="92"/>
      <c r="WTZ246" s="92"/>
      <c r="WUA246" s="92"/>
      <c r="WUB246" s="92"/>
      <c r="WUC246" s="92"/>
      <c r="WUD246" s="92"/>
      <c r="WUE246" s="92"/>
      <c r="WUF246" s="92"/>
      <c r="WUG246" s="92"/>
      <c r="WUH246" s="92"/>
      <c r="WUI246" s="92"/>
      <c r="WUJ246" s="92"/>
      <c r="WUK246" s="92"/>
      <c r="WUL246" s="92"/>
      <c r="WUM246" s="92"/>
      <c r="WUN246" s="92"/>
      <c r="WUO246" s="92"/>
      <c r="WUP246" s="92"/>
      <c r="WUQ246" s="92"/>
      <c r="WUR246" s="92"/>
      <c r="WUS246" s="92"/>
      <c r="WUT246" s="92"/>
      <c r="WUU246" s="92"/>
      <c r="WUV246" s="92"/>
      <c r="WUW246" s="92"/>
      <c r="WUX246" s="92"/>
      <c r="WUY246" s="92"/>
      <c r="WUZ246" s="92"/>
      <c r="WVA246" s="92"/>
      <c r="WVB246" s="92"/>
      <c r="WVC246" s="92"/>
      <c r="WVD246" s="92"/>
      <c r="WVE246" s="92"/>
      <c r="WVF246" s="92"/>
      <c r="WVG246" s="92"/>
      <c r="WVH246" s="92"/>
      <c r="WVI246" s="92"/>
      <c r="WVJ246" s="92"/>
      <c r="WVK246" s="92"/>
      <c r="WVL246" s="92"/>
      <c r="WVM246" s="92"/>
      <c r="WVN246" s="92"/>
      <c r="WVO246" s="92"/>
      <c r="WVP246" s="92"/>
      <c r="WVQ246" s="92"/>
      <c r="WVR246" s="92"/>
      <c r="WVS246" s="92"/>
      <c r="WVT246" s="92"/>
      <c r="WVU246" s="92"/>
      <c r="WVV246" s="92"/>
      <c r="WVW246" s="92"/>
      <c r="WVX246" s="92"/>
      <c r="WVY246" s="92"/>
      <c r="WVZ246" s="92"/>
      <c r="WWA246" s="92"/>
      <c r="WWB246" s="92"/>
      <c r="WWC246" s="92"/>
      <c r="WWD246" s="92"/>
      <c r="WWE246" s="92"/>
      <c r="WWF246" s="92"/>
      <c r="WWG246" s="92"/>
      <c r="WWH246" s="92"/>
      <c r="WWI246" s="92"/>
      <c r="WWJ246" s="92"/>
      <c r="WWK246" s="92"/>
      <c r="WWL246" s="92"/>
      <c r="WWM246" s="92"/>
      <c r="WWN246" s="92"/>
      <c r="WWO246" s="92"/>
      <c r="WWP246" s="92"/>
      <c r="WWQ246" s="92"/>
      <c r="WWR246" s="92"/>
      <c r="WWS246" s="92"/>
      <c r="WWT246" s="92"/>
      <c r="WWU246" s="92"/>
      <c r="WWV246" s="92"/>
      <c r="WWW246" s="92"/>
      <c r="WWX246" s="92"/>
      <c r="WWY246" s="92"/>
      <c r="WWZ246" s="92"/>
      <c r="WXA246" s="92"/>
      <c r="WXB246" s="92"/>
      <c r="WXC246" s="92"/>
      <c r="WXD246" s="92"/>
      <c r="WXE246" s="92"/>
      <c r="WXF246" s="92"/>
      <c r="WXG246" s="92"/>
      <c r="WXH246" s="92"/>
      <c r="WXI246" s="92"/>
      <c r="WXJ246" s="92"/>
      <c r="WXK246" s="92"/>
      <c r="WXL246" s="92"/>
      <c r="WXM246" s="92"/>
      <c r="WXN246" s="92"/>
      <c r="WXO246" s="92"/>
      <c r="WXP246" s="92"/>
      <c r="WXQ246" s="92"/>
      <c r="WXR246" s="92"/>
      <c r="WXS246" s="92"/>
      <c r="WXT246" s="92"/>
      <c r="WXU246" s="92"/>
      <c r="WXV246" s="92"/>
      <c r="WXW246" s="92"/>
      <c r="WXX246" s="92"/>
      <c r="WXY246" s="92"/>
      <c r="WXZ246" s="92"/>
      <c r="WYA246" s="92"/>
      <c r="WYB246" s="92"/>
      <c r="WYC246" s="92"/>
      <c r="WYD246" s="92"/>
      <c r="WYE246" s="92"/>
      <c r="WYF246" s="92"/>
      <c r="WYG246" s="92"/>
      <c r="WYH246" s="92"/>
      <c r="WYI246" s="92"/>
      <c r="WYJ246" s="92"/>
      <c r="WYK246" s="92"/>
      <c r="WYL246" s="92"/>
      <c r="WYM246" s="92"/>
      <c r="WYN246" s="92"/>
      <c r="WYO246" s="92"/>
      <c r="WYP246" s="92"/>
      <c r="WYQ246" s="92"/>
      <c r="WYR246" s="92"/>
      <c r="WYS246" s="92"/>
      <c r="WYT246" s="92"/>
      <c r="WYU246" s="92"/>
      <c r="WYV246" s="92"/>
      <c r="WYW246" s="92"/>
      <c r="WYX246" s="92"/>
      <c r="WYY246" s="92"/>
      <c r="WYZ246" s="92"/>
      <c r="WZA246" s="92"/>
      <c r="WZB246" s="92"/>
      <c r="WZC246" s="92"/>
      <c r="WZD246" s="92"/>
      <c r="WZE246" s="92"/>
      <c r="WZF246" s="92"/>
      <c r="WZG246" s="92"/>
      <c r="WZH246" s="92"/>
      <c r="WZI246" s="92"/>
      <c r="WZJ246" s="92"/>
      <c r="WZK246" s="92"/>
      <c r="WZL246" s="92"/>
      <c r="WZM246" s="92"/>
      <c r="WZN246" s="92"/>
      <c r="WZO246" s="92"/>
      <c r="WZP246" s="92"/>
      <c r="WZQ246" s="92"/>
      <c r="WZR246" s="92"/>
      <c r="WZS246" s="92"/>
      <c r="WZT246" s="92"/>
      <c r="WZU246" s="92"/>
      <c r="WZV246" s="92"/>
      <c r="WZW246" s="92"/>
      <c r="WZX246" s="92"/>
      <c r="WZY246" s="92"/>
      <c r="WZZ246" s="92"/>
      <c r="XAA246" s="92"/>
      <c r="XAB246" s="92"/>
      <c r="XAC246" s="92"/>
      <c r="XAD246" s="92"/>
      <c r="XAE246" s="92"/>
      <c r="XAF246" s="92"/>
      <c r="XAG246" s="92"/>
      <c r="XAH246" s="92"/>
      <c r="XAI246" s="92"/>
      <c r="XAJ246" s="92"/>
      <c r="XAK246" s="92"/>
      <c r="XAL246" s="92"/>
      <c r="XAM246" s="92"/>
      <c r="XAN246" s="92"/>
      <c r="XAO246" s="92"/>
      <c r="XAP246" s="92"/>
      <c r="XAQ246" s="92"/>
      <c r="XAR246" s="92"/>
      <c r="XAS246" s="92"/>
      <c r="XAT246" s="92"/>
      <c r="XAU246" s="92"/>
      <c r="XAV246" s="92"/>
      <c r="XAW246" s="92"/>
      <c r="XAX246" s="92"/>
      <c r="XAY246" s="92"/>
      <c r="XAZ246" s="92"/>
      <c r="XBA246" s="92"/>
      <c r="XBB246" s="92"/>
      <c r="XBC246" s="92"/>
      <c r="XBD246" s="92"/>
      <c r="XBE246" s="92"/>
      <c r="XBF246" s="92"/>
      <c r="XBG246" s="92"/>
      <c r="XBH246" s="92"/>
      <c r="XBI246" s="92"/>
      <c r="XBJ246" s="92"/>
      <c r="XBK246" s="92"/>
      <c r="XBL246" s="92"/>
      <c r="XBM246" s="92"/>
      <c r="XBN246" s="92"/>
      <c r="XBO246" s="92"/>
      <c r="XBP246" s="92"/>
      <c r="XBQ246" s="92"/>
      <c r="XBR246" s="92"/>
      <c r="XBS246" s="92"/>
      <c r="XBT246" s="92"/>
      <c r="XBU246" s="92"/>
      <c r="XBV246" s="92"/>
      <c r="XBW246" s="92"/>
      <c r="XBX246" s="92"/>
      <c r="XBY246" s="92"/>
      <c r="XBZ246" s="92"/>
      <c r="XCA246" s="92"/>
      <c r="XCB246" s="92"/>
      <c r="XCC246" s="92"/>
      <c r="XCD246" s="92"/>
      <c r="XCE246" s="92"/>
      <c r="XCF246" s="92"/>
      <c r="XCG246" s="92"/>
      <c r="XCH246" s="92"/>
      <c r="XCI246" s="92"/>
      <c r="XCJ246" s="92"/>
      <c r="XCK246" s="92"/>
      <c r="XCL246" s="92"/>
      <c r="XCM246" s="92"/>
      <c r="XCN246" s="92"/>
      <c r="XCO246" s="92"/>
      <c r="XCP246" s="92"/>
      <c r="XCQ246" s="92"/>
      <c r="XCR246" s="92"/>
      <c r="XCS246" s="92"/>
      <c r="XCT246" s="92"/>
      <c r="XCU246" s="92"/>
      <c r="XCV246" s="92"/>
      <c r="XCW246" s="92"/>
      <c r="XCX246" s="92"/>
      <c r="XCY246" s="92"/>
      <c r="XCZ246" s="92"/>
      <c r="XDA246" s="92"/>
      <c r="XDB246" s="92"/>
      <c r="XDC246" s="92"/>
      <c r="XDD246" s="92"/>
      <c r="XDE246" s="92"/>
      <c r="XDF246" s="92"/>
      <c r="XDG246" s="92"/>
      <c r="XDH246" s="92"/>
      <c r="XDI246" s="92"/>
      <c r="XDJ246" s="92"/>
      <c r="XDK246" s="92"/>
      <c r="XDL246" s="92"/>
      <c r="XDM246" s="92"/>
      <c r="XDN246" s="92"/>
      <c r="XDO246" s="92"/>
      <c r="XDP246" s="92"/>
      <c r="XDQ246" s="92"/>
      <c r="XDR246" s="92"/>
      <c r="XDS246" s="92"/>
      <c r="XDT246" s="92"/>
      <c r="XDU246" s="92"/>
      <c r="XDV246" s="92"/>
      <c r="XDW246" s="92"/>
      <c r="XDX246" s="92"/>
      <c r="XDY246" s="92"/>
      <c r="XDZ246" s="92"/>
      <c r="XEA246" s="92"/>
      <c r="XEB246" s="92"/>
      <c r="XEC246" s="92"/>
      <c r="XED246" s="92"/>
      <c r="XEE246" s="92"/>
      <c r="XEF246" s="92"/>
      <c r="XEG246" s="92"/>
      <c r="XEH246" s="92"/>
      <c r="XEI246" s="92"/>
      <c r="XEJ246" s="92"/>
      <c r="XEK246" s="92"/>
      <c r="XEL246" s="92"/>
      <c r="XEM246" s="92"/>
      <c r="XEN246" s="92"/>
      <c r="XEO246" s="92"/>
      <c r="XEP246" s="92"/>
      <c r="XEQ246" s="92"/>
      <c r="XER246" s="92"/>
      <c r="XES246" s="92"/>
      <c r="XET246" s="92"/>
      <c r="XEU246" s="92"/>
      <c r="XEV246" s="92"/>
      <c r="XEW246" s="92"/>
      <c r="XEX246" s="92"/>
      <c r="XEY246" s="92"/>
      <c r="XEZ246" s="92"/>
      <c r="XFA246" s="92"/>
      <c r="XFB246" s="92"/>
      <c r="XFC246" s="92"/>
    </row>
    <row r="247" spans="1:16383" x14ac:dyDescent="0.35">
      <c r="F247" s="138"/>
      <c r="G247" s="138"/>
      <c r="H247" s="138"/>
    </row>
    <row r="248" spans="1:16383" s="200" customFormat="1" x14ac:dyDescent="0.35">
      <c r="A248" s="196"/>
      <c r="B248" s="197"/>
      <c r="C248" s="198"/>
      <c r="D248" s="199"/>
      <c r="E248" s="200" t="str">
        <f>InpR!$E$122</f>
        <v>2019-20 RPI-CPIH wedge adjustment at 2017-18 FYA CPIH prices - BR</v>
      </c>
      <c r="F248" s="250">
        <f>InpR!$F$122</f>
        <v>0</v>
      </c>
      <c r="G248" s="249" t="str">
        <f>InpR!$G$122</f>
        <v>£m</v>
      </c>
      <c r="H248" s="30"/>
    </row>
    <row r="249" spans="1:16383" s="92" customFormat="1" x14ac:dyDescent="0.35">
      <c r="A249" s="164"/>
      <c r="B249" s="165"/>
      <c r="C249" s="166"/>
      <c r="D249" s="167"/>
      <c r="E249" s="231" t="str">
        <f>Index!E$46</f>
        <v>CPI(H): Financial year average - index - final determination</v>
      </c>
      <c r="F249" s="223">
        <f>Index!F$46</f>
        <v>0</v>
      </c>
      <c r="G249" s="223" t="str">
        <f>Index!G$46</f>
        <v>index</v>
      </c>
      <c r="H249" s="223">
        <f>Index!H$46</f>
        <v>0</v>
      </c>
      <c r="I249" s="223">
        <f>Index!I$46</f>
        <v>0</v>
      </c>
      <c r="J249" s="223">
        <f>Index!J$46</f>
        <v>104.21666666666665</v>
      </c>
      <c r="K249" s="223">
        <f>Index!K$46</f>
        <v>106.43333333333334</v>
      </c>
      <c r="L249" s="223">
        <f>Index!L$46</f>
        <v>108.55238432841566</v>
      </c>
      <c r="M249" s="223">
        <f>Index!M$46</f>
        <v>110.70537330136041</v>
      </c>
      <c r="N249" s="223">
        <f>Index!N$46</f>
        <v>112.92412852304601</v>
      </c>
      <c r="O249" s="223">
        <f>Index!O$46</f>
        <v>115.26744552524366</v>
      </c>
      <c r="P249" s="223">
        <f>Index!P$46</f>
        <v>117.68806188127384</v>
      </c>
      <c r="Q249" s="223">
        <f>Index!Q$46</f>
        <v>120.15951118078074</v>
      </c>
      <c r="R249" s="223">
        <f>Index!R$46</f>
        <v>122.56270140439625</v>
      </c>
    </row>
    <row r="250" spans="1:16383" s="92" customFormat="1" x14ac:dyDescent="0.35">
      <c r="A250" s="164"/>
      <c r="B250" s="165"/>
      <c r="C250" s="166"/>
      <c r="D250" s="167"/>
      <c r="E250" s="231" t="str">
        <f>Index!E$50</f>
        <v>CPI(H): March - index - final determination</v>
      </c>
      <c r="F250" s="223">
        <f>Index!F$50</f>
        <v>0</v>
      </c>
      <c r="G250" s="223" t="str">
        <f>Index!G$50</f>
        <v>index</v>
      </c>
      <c r="H250" s="223">
        <f>Index!H$50</f>
        <v>0</v>
      </c>
      <c r="I250" s="223">
        <f>Index!I$50</f>
        <v>0</v>
      </c>
      <c r="J250" s="223">
        <f>Index!J$50</f>
        <v>105.1</v>
      </c>
      <c r="K250" s="223">
        <f>Index!K$50</f>
        <v>107</v>
      </c>
      <c r="L250" s="223">
        <f>Index!L$50</f>
        <v>109.52246947724301</v>
      </c>
      <c r="M250" s="223">
        <f>Index!M$50</f>
        <v>111.712918866788</v>
      </c>
      <c r="N250" s="223">
        <f>Index!N$50</f>
        <v>113.97509521197701</v>
      </c>
      <c r="O250" s="223">
        <f>Index!O$50</f>
        <v>116.368572211429</v>
      </c>
      <c r="P250" s="223">
        <f>Index!P$50</f>
        <v>118.812312227869</v>
      </c>
      <c r="Q250" s="223">
        <f>Index!Q$50</f>
        <v>121.307370784654</v>
      </c>
      <c r="R250" s="223">
        <f>Index!R$50</f>
        <v>123.73351820034701</v>
      </c>
    </row>
    <row r="251" spans="1:16383" s="334" customFormat="1" x14ac:dyDescent="0.35">
      <c r="A251" s="330"/>
      <c r="B251" s="331"/>
      <c r="C251" s="332"/>
      <c r="D251" s="333"/>
      <c r="E251" s="230" t="s">
        <v>570</v>
      </c>
      <c r="F251" s="177">
        <f xml:space="preserve"> $L$250 / $J$249</f>
        <v>1.0509112695721383</v>
      </c>
      <c r="G251" s="335"/>
    </row>
    <row r="252" spans="1:16383" s="329" customFormat="1" x14ac:dyDescent="0.35">
      <c r="A252" s="47"/>
      <c r="B252" s="51"/>
      <c r="C252" s="278"/>
      <c r="D252" s="56"/>
      <c r="E252" s="7" t="s">
        <v>615</v>
      </c>
      <c r="F252" s="247">
        <f xml:space="preserve"> $F$248 * $F$251</f>
        <v>0</v>
      </c>
      <c r="G252" s="336" t="s">
        <v>295</v>
      </c>
      <c r="H252" s="7"/>
      <c r="I252" s="7"/>
      <c r="J252" s="7"/>
      <c r="K252" s="7"/>
      <c r="L252" s="7"/>
      <c r="M252" s="7"/>
      <c r="N252" s="7"/>
      <c r="O252" s="7"/>
      <c r="P252" s="7"/>
      <c r="Q252" s="7"/>
      <c r="R252" s="7"/>
    </row>
    <row r="253" spans="1:16383" s="92" customFormat="1" x14ac:dyDescent="0.35">
      <c r="A253" s="164"/>
      <c r="B253" s="165"/>
      <c r="C253" s="166"/>
      <c r="D253" s="167"/>
      <c r="E253" s="30" t="str">
        <f>Time!E$40</f>
        <v>Acquisition / initial balance date flag</v>
      </c>
      <c r="F253" s="249">
        <f>Time!F$40</f>
        <v>0</v>
      </c>
      <c r="G253" s="249" t="str">
        <f>Time!G$40</f>
        <v>flag</v>
      </c>
      <c r="H253" s="249">
        <f>Time!H$40</f>
        <v>1</v>
      </c>
      <c r="I253" s="249">
        <f>Time!I$40</f>
        <v>0</v>
      </c>
      <c r="J253" s="249">
        <f>Time!J$40</f>
        <v>0</v>
      </c>
      <c r="K253" s="249">
        <f>Time!K$40</f>
        <v>0</v>
      </c>
      <c r="L253" s="249">
        <f>Time!L$40</f>
        <v>1</v>
      </c>
      <c r="M253" s="249">
        <f>Time!M$40</f>
        <v>0</v>
      </c>
      <c r="N253" s="249">
        <f>Time!N$40</f>
        <v>0</v>
      </c>
      <c r="O253" s="249">
        <f>Time!O$40</f>
        <v>0</v>
      </c>
      <c r="P253" s="249">
        <f>Time!P$40</f>
        <v>0</v>
      </c>
      <c r="Q253" s="249">
        <f>Time!Q$40</f>
        <v>0</v>
      </c>
      <c r="R253" s="249">
        <f>Time!R$40</f>
        <v>0</v>
      </c>
    </row>
    <row r="254" spans="1:16383" x14ac:dyDescent="0.35">
      <c r="A254" s="48"/>
      <c r="B254" s="59"/>
      <c r="C254" s="108"/>
      <c r="D254" s="53"/>
    </row>
    <row r="255" spans="1:16383" x14ac:dyDescent="0.35">
      <c r="A255" s="47"/>
      <c r="B255" s="51"/>
      <c r="C255" s="278"/>
      <c r="D255" s="56"/>
      <c r="E255" s="7" t="s">
        <v>572</v>
      </c>
      <c r="G255" s="162" t="s">
        <v>295</v>
      </c>
      <c r="J255" s="242">
        <f t="shared" ref="J255:R255" si="157" xml:space="preserve"> I258</f>
        <v>0</v>
      </c>
      <c r="K255" s="242">
        <f t="shared" si="157"/>
        <v>0</v>
      </c>
      <c r="L255" s="242">
        <f t="shared" si="157"/>
        <v>0</v>
      </c>
      <c r="M255" s="242">
        <f t="shared" si="157"/>
        <v>0</v>
      </c>
      <c r="N255" s="242">
        <f t="shared" si="157"/>
        <v>0</v>
      </c>
      <c r="O255" s="242">
        <f t="shared" si="157"/>
        <v>0</v>
      </c>
      <c r="P255" s="242">
        <f t="shared" si="157"/>
        <v>0</v>
      </c>
      <c r="Q255" s="242">
        <f t="shared" si="157"/>
        <v>0</v>
      </c>
      <c r="R255" s="242">
        <f t="shared" si="157"/>
        <v>0</v>
      </c>
    </row>
    <row r="256" spans="1:16383" x14ac:dyDescent="0.35">
      <c r="A256" s="47"/>
      <c r="B256" s="51"/>
      <c r="C256" s="111"/>
      <c r="D256" s="56" t="s">
        <v>502</v>
      </c>
      <c r="E256" s="7" t="str">
        <f t="shared" ref="E256:R256" si="158" xml:space="preserve"> E$241</f>
        <v>2019-20 wedge RCV indexation</v>
      </c>
      <c r="F256" s="242">
        <f t="shared" si="158"/>
        <v>0</v>
      </c>
      <c r="G256" s="242" t="str">
        <f t="shared" si="158"/>
        <v>£m</v>
      </c>
      <c r="H256" s="242">
        <f t="shared" si="158"/>
        <v>0</v>
      </c>
      <c r="I256" s="242">
        <f t="shared" si="158"/>
        <v>0</v>
      </c>
      <c r="J256" s="242">
        <f t="shared" si="158"/>
        <v>0</v>
      </c>
      <c r="K256" s="242">
        <f t="shared" si="158"/>
        <v>0</v>
      </c>
      <c r="L256" s="242">
        <f t="shared" si="158"/>
        <v>0</v>
      </c>
      <c r="M256" s="242">
        <f t="shared" si="158"/>
        <v>0</v>
      </c>
      <c r="N256" s="242">
        <f t="shared" si="158"/>
        <v>0</v>
      </c>
      <c r="O256" s="242">
        <f t="shared" si="158"/>
        <v>0</v>
      </c>
      <c r="P256" s="242">
        <f t="shared" si="158"/>
        <v>0</v>
      </c>
      <c r="Q256" s="242">
        <f t="shared" si="158"/>
        <v>0</v>
      </c>
      <c r="R256" s="242">
        <f t="shared" si="158"/>
        <v>0</v>
      </c>
    </row>
    <row r="257" spans="1:26" x14ac:dyDescent="0.35">
      <c r="A257" s="354"/>
      <c r="B257" s="355"/>
      <c r="C257" s="356"/>
      <c r="D257" s="357"/>
      <c r="E257" s="351"/>
      <c r="F257" s="358"/>
      <c r="G257" s="358"/>
      <c r="H257" s="358"/>
      <c r="I257" s="358"/>
      <c r="J257" s="358"/>
      <c r="K257" s="358"/>
      <c r="L257" s="358"/>
      <c r="M257" s="358"/>
      <c r="N257" s="358"/>
      <c r="O257" s="358"/>
      <c r="P257" s="358"/>
      <c r="Q257" s="358"/>
      <c r="R257" s="358"/>
    </row>
    <row r="258" spans="1:26" s="138" customFormat="1" x14ac:dyDescent="0.35">
      <c r="A258" s="134"/>
      <c r="B258" s="135"/>
      <c r="C258" s="277"/>
      <c r="D258" s="137"/>
      <c r="E258" s="138" t="s">
        <v>573</v>
      </c>
      <c r="G258" s="163" t="s">
        <v>295</v>
      </c>
      <c r="J258" s="243">
        <f t="shared" ref="J258:R258" si="159" xml:space="preserve"> IF( J253 = 1, $F252, J255 + J256 - J257)</f>
        <v>0</v>
      </c>
      <c r="K258" s="243">
        <f t="shared" si="159"/>
        <v>0</v>
      </c>
      <c r="L258" s="243">
        <f t="shared" si="159"/>
        <v>0</v>
      </c>
      <c r="M258" s="243">
        <f t="shared" si="159"/>
        <v>0</v>
      </c>
      <c r="N258" s="243">
        <f t="shared" si="159"/>
        <v>0</v>
      </c>
      <c r="O258" s="243">
        <f t="shared" si="159"/>
        <v>0</v>
      </c>
      <c r="P258" s="243">
        <f t="shared" si="159"/>
        <v>0</v>
      </c>
      <c r="Q258" s="243">
        <f t="shared" si="159"/>
        <v>0</v>
      </c>
      <c r="R258" s="243">
        <f t="shared" si="159"/>
        <v>0</v>
      </c>
    </row>
    <row r="260" spans="1:26" s="92" customFormat="1" x14ac:dyDescent="0.35">
      <c r="A260" s="164"/>
      <c r="B260" s="165"/>
      <c r="C260" s="166"/>
      <c r="D260" s="167"/>
      <c r="E260" s="179" t="str">
        <f t="shared" ref="E260:R260" si="160" xml:space="preserve"> E$255</f>
        <v>2019-20 wedge Nominal RCV balance BEG</v>
      </c>
      <c r="F260" s="185">
        <f t="shared" si="160"/>
        <v>0</v>
      </c>
      <c r="G260" s="185" t="str">
        <f t="shared" si="160"/>
        <v>£m</v>
      </c>
      <c r="H260" s="185">
        <f t="shared" si="160"/>
        <v>0</v>
      </c>
      <c r="I260" s="185">
        <f t="shared" si="160"/>
        <v>0</v>
      </c>
      <c r="J260" s="185">
        <f t="shared" si="160"/>
        <v>0</v>
      </c>
      <c r="K260" s="185">
        <f t="shared" si="160"/>
        <v>0</v>
      </c>
      <c r="L260" s="185">
        <f t="shared" si="160"/>
        <v>0</v>
      </c>
      <c r="M260" s="185">
        <f t="shared" si="160"/>
        <v>0</v>
      </c>
      <c r="N260" s="185">
        <f t="shared" si="160"/>
        <v>0</v>
      </c>
      <c r="O260" s="185">
        <f t="shared" si="160"/>
        <v>0</v>
      </c>
      <c r="P260" s="185">
        <f t="shared" si="160"/>
        <v>0</v>
      </c>
      <c r="Q260" s="185">
        <f t="shared" si="160"/>
        <v>0</v>
      </c>
      <c r="R260" s="185">
        <f t="shared" si="160"/>
        <v>0</v>
      </c>
    </row>
    <row r="261" spans="1:26" s="91" customFormat="1" x14ac:dyDescent="0.35">
      <c r="A261" s="170"/>
      <c r="B261" s="165"/>
      <c r="C261" s="166"/>
      <c r="D261" s="171"/>
      <c r="E261" s="179" t="str">
        <f t="shared" ref="E261:R261" si="161" xml:space="preserve"> E$241</f>
        <v>2019-20 wedge RCV indexation</v>
      </c>
      <c r="F261" s="184">
        <f t="shared" si="161"/>
        <v>0</v>
      </c>
      <c r="G261" s="185" t="str">
        <f t="shared" si="161"/>
        <v>£m</v>
      </c>
      <c r="H261" s="184">
        <f t="shared" si="161"/>
        <v>0</v>
      </c>
      <c r="I261" s="184">
        <f t="shared" si="161"/>
        <v>0</v>
      </c>
      <c r="J261" s="184">
        <f t="shared" si="161"/>
        <v>0</v>
      </c>
      <c r="K261" s="184">
        <f t="shared" si="161"/>
        <v>0</v>
      </c>
      <c r="L261" s="184">
        <f t="shared" si="161"/>
        <v>0</v>
      </c>
      <c r="M261" s="184">
        <f t="shared" si="161"/>
        <v>0</v>
      </c>
      <c r="N261" s="184">
        <f t="shared" si="161"/>
        <v>0</v>
      </c>
      <c r="O261" s="184">
        <f t="shared" si="161"/>
        <v>0</v>
      </c>
      <c r="P261" s="184">
        <f t="shared" si="161"/>
        <v>0</v>
      </c>
      <c r="Q261" s="184">
        <f t="shared" si="161"/>
        <v>0</v>
      </c>
      <c r="R261" s="184">
        <f t="shared" si="161"/>
        <v>0</v>
      </c>
      <c r="S261" s="92"/>
      <c r="T261" s="92"/>
      <c r="U261" s="92"/>
      <c r="V261" s="92"/>
      <c r="W261" s="92"/>
      <c r="X261" s="92"/>
      <c r="Y261" s="92"/>
      <c r="Z261" s="92"/>
    </row>
    <row r="262" spans="1:26" s="92" customFormat="1" x14ac:dyDescent="0.35">
      <c r="A262" s="164"/>
      <c r="B262" s="165"/>
      <c r="C262" s="166"/>
      <c r="D262" s="167"/>
      <c r="E262" s="179" t="str">
        <f t="shared" ref="E262:R262" si="162" xml:space="preserve"> E$258</f>
        <v>2019-20 wedge Nominal RCV balance END</v>
      </c>
      <c r="F262" s="185">
        <f t="shared" si="162"/>
        <v>0</v>
      </c>
      <c r="G262" s="185" t="str">
        <f t="shared" si="162"/>
        <v>£m</v>
      </c>
      <c r="H262" s="185">
        <f t="shared" si="162"/>
        <v>0</v>
      </c>
      <c r="I262" s="185">
        <f t="shared" si="162"/>
        <v>0</v>
      </c>
      <c r="J262" s="185">
        <f t="shared" si="162"/>
        <v>0</v>
      </c>
      <c r="K262" s="185">
        <f t="shared" si="162"/>
        <v>0</v>
      </c>
      <c r="L262" s="185">
        <f t="shared" si="162"/>
        <v>0</v>
      </c>
      <c r="M262" s="185">
        <f t="shared" si="162"/>
        <v>0</v>
      </c>
      <c r="N262" s="185">
        <f t="shared" si="162"/>
        <v>0</v>
      </c>
      <c r="O262" s="185">
        <f t="shared" si="162"/>
        <v>0</v>
      </c>
      <c r="P262" s="185">
        <f t="shared" si="162"/>
        <v>0</v>
      </c>
      <c r="Q262" s="185">
        <f t="shared" si="162"/>
        <v>0</v>
      </c>
      <c r="R262" s="185">
        <f t="shared" si="162"/>
        <v>0</v>
      </c>
    </row>
    <row r="263" spans="1:26" x14ac:dyDescent="0.35">
      <c r="A263" s="49"/>
      <c r="C263" s="276"/>
      <c r="D263" s="57"/>
      <c r="E263" s="7" t="s">
        <v>574</v>
      </c>
      <c r="F263" s="244"/>
      <c r="G263" s="185" t="s">
        <v>295</v>
      </c>
      <c r="H263" s="244"/>
      <c r="I263" s="244"/>
      <c r="J263" s="185">
        <f t="shared" ref="J263:L263" si="163" xml:space="preserve"> ( (J260+J261) + J262) / 2</f>
        <v>0</v>
      </c>
      <c r="K263" s="185">
        <f t="shared" si="163"/>
        <v>0</v>
      </c>
      <c r="L263" s="185">
        <f t="shared" si="163"/>
        <v>0</v>
      </c>
      <c r="M263" s="185">
        <f xml:space="preserve"> ( (M260+M261) + M262) / 2</f>
        <v>0</v>
      </c>
      <c r="N263" s="185">
        <f t="shared" ref="N263:R263" si="164" xml:space="preserve"> ( (N260+N261) + N262) / 2</f>
        <v>0</v>
      </c>
      <c r="O263" s="185">
        <f t="shared" si="164"/>
        <v>0</v>
      </c>
      <c r="P263" s="185">
        <f t="shared" si="164"/>
        <v>0</v>
      </c>
      <c r="Q263" s="185">
        <f t="shared" si="164"/>
        <v>0</v>
      </c>
      <c r="R263" s="185">
        <f t="shared" si="164"/>
        <v>0</v>
      </c>
    </row>
    <row r="265" spans="1:26" s="205" customFormat="1" x14ac:dyDescent="0.35">
      <c r="A265" s="201"/>
      <c r="B265" s="202"/>
      <c r="C265" s="203"/>
      <c r="D265" s="204"/>
      <c r="E265" s="205" t="str">
        <f xml:space="preserve"> InpR!E$108</f>
        <v>WACC on RCV - CPI(H) + RPI wedge bf and additions - BR</v>
      </c>
      <c r="F265" s="205">
        <f xml:space="preserve"> InpR!F$108</f>
        <v>0</v>
      </c>
      <c r="G265" s="223" t="str">
        <f xml:space="preserve"> InpR!G$108</f>
        <v>%</v>
      </c>
      <c r="H265" s="205">
        <f xml:space="preserve"> InpR!H$108</f>
        <v>0</v>
      </c>
      <c r="I265" s="205">
        <f xml:space="preserve"> InpR!I$108</f>
        <v>0</v>
      </c>
      <c r="J265" s="205">
        <f xml:space="preserve"> InpR!J$108</f>
        <v>0</v>
      </c>
      <c r="K265" s="205">
        <f xml:space="preserve"> InpR!K$108</f>
        <v>0</v>
      </c>
      <c r="L265" s="205">
        <f xml:space="preserve"> InpR!L$108</f>
        <v>0</v>
      </c>
      <c r="M265" s="205">
        <f xml:space="preserve"> InpR!M$108</f>
        <v>1.920357193840716E-2</v>
      </c>
      <c r="N265" s="205">
        <f xml:space="preserve"> InpR!N$108</f>
        <v>1.920357193840716E-2</v>
      </c>
      <c r="O265" s="205">
        <f xml:space="preserve"> InpR!O$108</f>
        <v>1.920357193840716E-2</v>
      </c>
      <c r="P265" s="205">
        <f xml:space="preserve"> InpR!P$108</f>
        <v>1.920357193840716E-2</v>
      </c>
      <c r="Q265" s="205">
        <f xml:space="preserve"> InpR!Q$108</f>
        <v>1.920357193840716E-2</v>
      </c>
      <c r="R265" s="205">
        <f xml:space="preserve"> InpR!R$108</f>
        <v>0</v>
      </c>
    </row>
    <row r="266" spans="1:26" s="92" customFormat="1" x14ac:dyDescent="0.35">
      <c r="A266" s="164"/>
      <c r="B266" s="165"/>
      <c r="C266" s="166"/>
      <c r="D266" s="167"/>
      <c r="E266" s="30" t="str">
        <f xml:space="preserve"> Time!E$54</f>
        <v>Forecast Period Flag</v>
      </c>
      <c r="F266" s="249">
        <f xml:space="preserve"> Time!F$54</f>
        <v>0</v>
      </c>
      <c r="G266" s="249" t="str">
        <f xml:space="preserve"> Time!G$54</f>
        <v>flag</v>
      </c>
      <c r="H266" s="249">
        <f xml:space="preserve"> Time!H$54</f>
        <v>5</v>
      </c>
      <c r="I266" s="249">
        <f xml:space="preserve"> Time!I$54</f>
        <v>0</v>
      </c>
      <c r="J266" s="249">
        <f xml:space="preserve"> Time!J$54</f>
        <v>0</v>
      </c>
      <c r="K266" s="249">
        <f xml:space="preserve"> Time!K$54</f>
        <v>0</v>
      </c>
      <c r="L266" s="249">
        <f xml:space="preserve"> Time!L$54</f>
        <v>0</v>
      </c>
      <c r="M266" s="249">
        <f xml:space="preserve"> Time!M$54</f>
        <v>1</v>
      </c>
      <c r="N266" s="249">
        <f xml:space="preserve"> Time!N$54</f>
        <v>1</v>
      </c>
      <c r="O266" s="249">
        <f xml:space="preserve"> Time!O$54</f>
        <v>1</v>
      </c>
      <c r="P266" s="249">
        <f xml:space="preserve"> Time!P$54</f>
        <v>1</v>
      </c>
      <c r="Q266" s="249">
        <f xml:space="preserve"> Time!Q$54</f>
        <v>1</v>
      </c>
      <c r="R266" s="249">
        <f xml:space="preserve"> Time!R$54</f>
        <v>0</v>
      </c>
    </row>
    <row r="267" spans="1:26" x14ac:dyDescent="0.35">
      <c r="E267" s="7" t="str">
        <f t="shared" ref="E267:R267" si="165" xml:space="preserve"> E$263</f>
        <v>2019-20 wedge Nominal RCV average balance</v>
      </c>
      <c r="F267" s="184">
        <f t="shared" si="165"/>
        <v>0</v>
      </c>
      <c r="G267" s="184" t="str">
        <f t="shared" si="165"/>
        <v>£m</v>
      </c>
      <c r="H267" s="246">
        <f t="shared" si="165"/>
        <v>0</v>
      </c>
      <c r="I267" s="184">
        <f t="shared" si="165"/>
        <v>0</v>
      </c>
      <c r="J267" s="246">
        <f t="shared" si="165"/>
        <v>0</v>
      </c>
      <c r="K267" s="246">
        <f t="shared" si="165"/>
        <v>0</v>
      </c>
      <c r="L267" s="246">
        <f t="shared" si="165"/>
        <v>0</v>
      </c>
      <c r="M267" s="246">
        <f xml:space="preserve"> M$263</f>
        <v>0</v>
      </c>
      <c r="N267" s="246">
        <f t="shared" si="165"/>
        <v>0</v>
      </c>
      <c r="O267" s="246">
        <f t="shared" si="165"/>
        <v>0</v>
      </c>
      <c r="P267" s="246">
        <f t="shared" si="165"/>
        <v>0</v>
      </c>
      <c r="Q267" s="246">
        <f t="shared" si="165"/>
        <v>0</v>
      </c>
      <c r="R267" s="246">
        <f t="shared" si="165"/>
        <v>0</v>
      </c>
    </row>
    <row r="268" spans="1:26" x14ac:dyDescent="0.35">
      <c r="C268" s="276"/>
      <c r="E268" s="7" t="s">
        <v>575</v>
      </c>
      <c r="F268" s="244"/>
      <c r="G268" s="184" t="s">
        <v>295</v>
      </c>
      <c r="H268" s="244"/>
      <c r="I268" s="244"/>
      <c r="J268" s="246">
        <f t="shared" ref="J268:K268" si="166">J265*J266*J267</f>
        <v>0</v>
      </c>
      <c r="K268" s="246">
        <f t="shared" si="166"/>
        <v>0</v>
      </c>
      <c r="L268" s="246">
        <f>L265*L266*L267</f>
        <v>0</v>
      </c>
      <c r="M268" s="246">
        <f>M265*M266*M267</f>
        <v>0</v>
      </c>
      <c r="N268" s="246">
        <f t="shared" ref="N268:R268" si="167">N265*N266*N267</f>
        <v>0</v>
      </c>
      <c r="O268" s="246">
        <f t="shared" si="167"/>
        <v>0</v>
      </c>
      <c r="P268" s="246">
        <f t="shared" si="167"/>
        <v>0</v>
      </c>
      <c r="Q268" s="246">
        <f t="shared" si="167"/>
        <v>0</v>
      </c>
      <c r="R268" s="246">
        <f t="shared" si="167"/>
        <v>0</v>
      </c>
    </row>
    <row r="269" spans="1:26" x14ac:dyDescent="0.35">
      <c r="M269" s="187"/>
      <c r="N269" s="187"/>
      <c r="O269" s="187"/>
      <c r="P269" s="187"/>
      <c r="Q269" s="187"/>
    </row>
    <row r="270" spans="1:26" s="91" customFormat="1" x14ac:dyDescent="0.35">
      <c r="A270" s="170"/>
      <c r="B270" s="165"/>
      <c r="C270" s="166"/>
      <c r="D270" s="171"/>
      <c r="E270" s="7" t="str">
        <f xml:space="preserve"> E$246</f>
        <v>2019-20 wedge Nominal RCV run-off</v>
      </c>
      <c r="F270" s="184">
        <f t="shared" ref="F270:R270" si="168" xml:space="preserve"> F$246</f>
        <v>0</v>
      </c>
      <c r="G270" s="184" t="str">
        <f t="shared" si="168"/>
        <v>£m</v>
      </c>
      <c r="H270" s="184">
        <f t="shared" si="168"/>
        <v>0</v>
      </c>
      <c r="I270" s="184">
        <f t="shared" si="168"/>
        <v>0</v>
      </c>
      <c r="J270" s="184">
        <f t="shared" si="168"/>
        <v>0</v>
      </c>
      <c r="K270" s="184">
        <f t="shared" si="168"/>
        <v>0</v>
      </c>
      <c r="L270" s="184">
        <f t="shared" si="168"/>
        <v>0</v>
      </c>
      <c r="M270" s="184">
        <f t="shared" si="168"/>
        <v>0</v>
      </c>
      <c r="N270" s="184">
        <f t="shared" si="168"/>
        <v>0</v>
      </c>
      <c r="O270" s="184">
        <f t="shared" si="168"/>
        <v>0</v>
      </c>
      <c r="P270" s="184">
        <f t="shared" si="168"/>
        <v>0</v>
      </c>
      <c r="Q270" s="184">
        <f t="shared" si="168"/>
        <v>0</v>
      </c>
      <c r="R270" s="184">
        <f t="shared" si="168"/>
        <v>0</v>
      </c>
      <c r="S270" s="92"/>
      <c r="T270" s="92"/>
      <c r="U270" s="92"/>
      <c r="V270" s="92"/>
      <c r="W270" s="92"/>
      <c r="X270" s="92"/>
      <c r="Y270" s="92"/>
      <c r="Z270" s="92"/>
    </row>
    <row r="271" spans="1:26" x14ac:dyDescent="0.35">
      <c r="E271" s="7" t="str">
        <f xml:space="preserve"> E$268</f>
        <v>2019-20 wedge Nominal return</v>
      </c>
      <c r="F271" s="184">
        <f t="shared" ref="F271:R271" si="169" xml:space="preserve"> F$268</f>
        <v>0</v>
      </c>
      <c r="G271" s="184" t="str">
        <f t="shared" si="169"/>
        <v>£m</v>
      </c>
      <c r="H271" s="184">
        <f t="shared" si="169"/>
        <v>0</v>
      </c>
      <c r="I271" s="184">
        <f t="shared" si="169"/>
        <v>0</v>
      </c>
      <c r="J271" s="184">
        <f t="shared" si="169"/>
        <v>0</v>
      </c>
      <c r="K271" s="184">
        <f t="shared" si="169"/>
        <v>0</v>
      </c>
      <c r="L271" s="184">
        <f t="shared" si="169"/>
        <v>0</v>
      </c>
      <c r="M271" s="184">
        <f t="shared" si="169"/>
        <v>0</v>
      </c>
      <c r="N271" s="184">
        <f t="shared" si="169"/>
        <v>0</v>
      </c>
      <c r="O271" s="184">
        <f t="shared" si="169"/>
        <v>0</v>
      </c>
      <c r="P271" s="184">
        <f t="shared" si="169"/>
        <v>0</v>
      </c>
      <c r="Q271" s="184">
        <f t="shared" si="169"/>
        <v>0</v>
      </c>
      <c r="R271" s="184">
        <f t="shared" si="169"/>
        <v>0</v>
      </c>
    </row>
    <row r="272" spans="1:26" x14ac:dyDescent="0.35">
      <c r="C272" s="276"/>
      <c r="E272" s="7" t="s">
        <v>576</v>
      </c>
      <c r="F272" s="244"/>
      <c r="G272" s="184" t="str">
        <f t="shared" ref="G272" si="170">G$270</f>
        <v>£m</v>
      </c>
      <c r="H272" s="244">
        <f>SUM(J272:R272)</f>
        <v>0</v>
      </c>
      <c r="I272" s="244"/>
      <c r="J272" s="244">
        <f t="shared" ref="J272:R272" si="171">SUM(J270:J271)</f>
        <v>0</v>
      </c>
      <c r="K272" s="244">
        <f t="shared" si="171"/>
        <v>0</v>
      </c>
      <c r="L272" s="244">
        <f>SUM(L270:L271)</f>
        <v>0</v>
      </c>
      <c r="M272" s="244">
        <f>SUM(M270:M271)</f>
        <v>0</v>
      </c>
      <c r="N272" s="244">
        <f t="shared" si="171"/>
        <v>0</v>
      </c>
      <c r="O272" s="244">
        <f t="shared" si="171"/>
        <v>0</v>
      </c>
      <c r="P272" s="244">
        <f t="shared" si="171"/>
        <v>0</v>
      </c>
      <c r="Q272" s="244">
        <f t="shared" si="171"/>
        <v>0</v>
      </c>
      <c r="R272" s="244">
        <f t="shared" si="171"/>
        <v>0</v>
      </c>
    </row>
    <row r="274" spans="1:18" x14ac:dyDescent="0.35">
      <c r="A274" s="50" t="s">
        <v>552</v>
      </c>
      <c r="B274" s="50"/>
    </row>
    <row r="276" spans="1:18" s="92" customFormat="1" x14ac:dyDescent="0.35">
      <c r="A276" s="164"/>
      <c r="B276" s="165"/>
      <c r="C276" s="166"/>
      <c r="D276" s="167"/>
      <c r="E276" s="7" t="str">
        <f>E$246</f>
        <v>2019-20 wedge Nominal RCV run-off</v>
      </c>
      <c r="F276" s="185">
        <f t="shared" ref="F276:R276" si="172">F$246</f>
        <v>0</v>
      </c>
      <c r="G276" s="185" t="str">
        <f t="shared" si="172"/>
        <v>£m</v>
      </c>
      <c r="H276" s="185">
        <f t="shared" si="172"/>
        <v>0</v>
      </c>
      <c r="I276" s="185">
        <f t="shared" si="172"/>
        <v>0</v>
      </c>
      <c r="J276" s="185">
        <f t="shared" si="172"/>
        <v>0</v>
      </c>
      <c r="K276" s="185">
        <f t="shared" si="172"/>
        <v>0</v>
      </c>
      <c r="L276" s="185">
        <f t="shared" si="172"/>
        <v>0</v>
      </c>
      <c r="M276" s="185">
        <f t="shared" si="172"/>
        <v>0</v>
      </c>
      <c r="N276" s="185">
        <f t="shared" si="172"/>
        <v>0</v>
      </c>
      <c r="O276" s="185">
        <f t="shared" si="172"/>
        <v>0</v>
      </c>
      <c r="P276" s="185">
        <f t="shared" si="172"/>
        <v>0</v>
      </c>
      <c r="Q276" s="185">
        <f t="shared" si="172"/>
        <v>0</v>
      </c>
      <c r="R276" s="185">
        <f t="shared" si="172"/>
        <v>0</v>
      </c>
    </row>
    <row r="277" spans="1:18" s="92" customFormat="1" x14ac:dyDescent="0.35">
      <c r="A277" s="164"/>
      <c r="B277" s="165"/>
      <c r="C277" s="166"/>
      <c r="D277" s="167"/>
      <c r="E277" s="7" t="str">
        <f>E$268</f>
        <v>2019-20 wedge Nominal return</v>
      </c>
      <c r="F277" s="185">
        <f t="shared" ref="F277:R277" si="173">F$268</f>
        <v>0</v>
      </c>
      <c r="G277" s="185" t="str">
        <f t="shared" si="173"/>
        <v>£m</v>
      </c>
      <c r="H277" s="185">
        <f t="shared" si="173"/>
        <v>0</v>
      </c>
      <c r="I277" s="185">
        <f t="shared" si="173"/>
        <v>0</v>
      </c>
      <c r="J277" s="185">
        <f t="shared" si="173"/>
        <v>0</v>
      </c>
      <c r="K277" s="185">
        <f t="shared" si="173"/>
        <v>0</v>
      </c>
      <c r="L277" s="185">
        <f t="shared" si="173"/>
        <v>0</v>
      </c>
      <c r="M277" s="185">
        <f t="shared" si="173"/>
        <v>0</v>
      </c>
      <c r="N277" s="185">
        <f t="shared" si="173"/>
        <v>0</v>
      </c>
      <c r="O277" s="185">
        <f t="shared" si="173"/>
        <v>0</v>
      </c>
      <c r="P277" s="185">
        <f t="shared" si="173"/>
        <v>0</v>
      </c>
      <c r="Q277" s="185">
        <f t="shared" si="173"/>
        <v>0</v>
      </c>
      <c r="R277" s="185">
        <f t="shared" si="173"/>
        <v>0</v>
      </c>
    </row>
    <row r="278" spans="1:18" s="92" customFormat="1" x14ac:dyDescent="0.35">
      <c r="A278" s="164"/>
      <c r="B278" s="165"/>
      <c r="C278" s="166"/>
      <c r="D278" s="167"/>
      <c r="E278" s="7" t="str">
        <f>E$272</f>
        <v>Total 2019-20 wedge Nominal revenue to company</v>
      </c>
      <c r="F278" s="185">
        <f t="shared" ref="F278:R278" si="174">F$272</f>
        <v>0</v>
      </c>
      <c r="G278" s="185" t="str">
        <f t="shared" si="174"/>
        <v>£m</v>
      </c>
      <c r="H278" s="185">
        <f t="shared" si="174"/>
        <v>0</v>
      </c>
      <c r="I278" s="185">
        <f t="shared" si="174"/>
        <v>0</v>
      </c>
      <c r="J278" s="185">
        <f t="shared" si="174"/>
        <v>0</v>
      </c>
      <c r="K278" s="185">
        <f t="shared" si="174"/>
        <v>0</v>
      </c>
      <c r="L278" s="185">
        <f t="shared" si="174"/>
        <v>0</v>
      </c>
      <c r="M278" s="185">
        <f t="shared" si="174"/>
        <v>0</v>
      </c>
      <c r="N278" s="185">
        <f t="shared" si="174"/>
        <v>0</v>
      </c>
      <c r="O278" s="185">
        <f t="shared" si="174"/>
        <v>0</v>
      </c>
      <c r="P278" s="185">
        <f t="shared" si="174"/>
        <v>0</v>
      </c>
      <c r="Q278" s="185">
        <f t="shared" si="174"/>
        <v>0</v>
      </c>
      <c r="R278" s="185">
        <f t="shared" si="174"/>
        <v>0</v>
      </c>
    </row>
    <row r="279" spans="1:18" s="205" customFormat="1" x14ac:dyDescent="0.35">
      <c r="A279" s="201"/>
      <c r="B279" s="202"/>
      <c r="C279" s="203"/>
      <c r="D279" s="204"/>
      <c r="E279" s="37" t="str">
        <f>Index!E$47</f>
        <v>CPI(H): Fin year average - inflate from base year 2017-18 average - final determination</v>
      </c>
      <c r="F279" s="205">
        <f>Index!F$47</f>
        <v>0</v>
      </c>
      <c r="G279" s="223" t="str">
        <f>Index!G$47</f>
        <v>%</v>
      </c>
      <c r="H279" s="205">
        <f>Index!H$47</f>
        <v>0</v>
      </c>
      <c r="I279" s="205">
        <f>Index!I$47</f>
        <v>0</v>
      </c>
      <c r="J279" s="205">
        <f>Index!J$47</f>
        <v>0</v>
      </c>
      <c r="K279" s="205">
        <f>Index!K$47</f>
        <v>1.0212697905005599</v>
      </c>
      <c r="L279" s="205">
        <f>Index!L$47</f>
        <v>1.0416029201511179</v>
      </c>
      <c r="M279" s="205">
        <f>Index!M$47</f>
        <v>1.0622616980779827</v>
      </c>
      <c r="N279" s="205">
        <f>Index!N$47</f>
        <v>1.0835515290872799</v>
      </c>
      <c r="O279" s="205">
        <f>Index!O$47</f>
        <v>1.1060365794841869</v>
      </c>
      <c r="P279" s="205">
        <f>Index!P$47</f>
        <v>1.1292633476533553</v>
      </c>
      <c r="Q279" s="205">
        <f>Index!Q$47</f>
        <v>1.1529778779540774</v>
      </c>
      <c r="R279" s="205">
        <f>Index!R$47</f>
        <v>1.1760374355131578</v>
      </c>
    </row>
    <row r="280" spans="1:18" s="92" customFormat="1" x14ac:dyDescent="0.35">
      <c r="A280" s="164"/>
      <c r="B280" s="165"/>
      <c r="C280" s="166"/>
      <c r="D280" s="167"/>
      <c r="E280" s="7" t="s">
        <v>577</v>
      </c>
      <c r="F280" s="185"/>
      <c r="G280" s="185" t="str">
        <f t="shared" ref="G280:G282" si="175">G$270</f>
        <v>£m</v>
      </c>
      <c r="H280" s="244">
        <f>SUM(J280:R280)</f>
        <v>0</v>
      </c>
      <c r="I280" s="185"/>
      <c r="J280" s="185">
        <f t="shared" ref="J280:R280" si="176" xml:space="preserve"> IF(J$279 = 0, 0, J276 / J$279)</f>
        <v>0</v>
      </c>
      <c r="K280" s="185">
        <f t="shared" si="176"/>
        <v>0</v>
      </c>
      <c r="L280" s="185">
        <f t="shared" si="176"/>
        <v>0</v>
      </c>
      <c r="M280" s="185">
        <f t="shared" si="176"/>
        <v>0</v>
      </c>
      <c r="N280" s="185">
        <f t="shared" si="176"/>
        <v>0</v>
      </c>
      <c r="O280" s="185">
        <f t="shared" si="176"/>
        <v>0</v>
      </c>
      <c r="P280" s="185">
        <f t="shared" si="176"/>
        <v>0</v>
      </c>
      <c r="Q280" s="185">
        <f t="shared" si="176"/>
        <v>0</v>
      </c>
      <c r="R280" s="185">
        <f t="shared" si="176"/>
        <v>0</v>
      </c>
    </row>
    <row r="281" spans="1:18" s="92" customFormat="1" x14ac:dyDescent="0.35">
      <c r="A281" s="164"/>
      <c r="B281" s="165"/>
      <c r="C281" s="166"/>
      <c r="D281" s="167"/>
      <c r="E281" s="7" t="s">
        <v>578</v>
      </c>
      <c r="F281" s="185"/>
      <c r="G281" s="185" t="str">
        <f t="shared" si="175"/>
        <v>£m</v>
      </c>
      <c r="H281" s="244">
        <f t="shared" ref="H281:H282" si="177">SUM(J281:R281)</f>
        <v>0</v>
      </c>
      <c r="I281" s="185"/>
      <c r="J281" s="185">
        <f t="shared" ref="J281:R281" si="178" xml:space="preserve"> IF(J$279 = 0, 0, J277 / J$279)</f>
        <v>0</v>
      </c>
      <c r="K281" s="185">
        <f t="shared" si="178"/>
        <v>0</v>
      </c>
      <c r="L281" s="185">
        <f t="shared" si="178"/>
        <v>0</v>
      </c>
      <c r="M281" s="185">
        <f t="shared" si="178"/>
        <v>0</v>
      </c>
      <c r="N281" s="185">
        <f t="shared" si="178"/>
        <v>0</v>
      </c>
      <c r="O281" s="185">
        <f t="shared" si="178"/>
        <v>0</v>
      </c>
      <c r="P281" s="185">
        <f t="shared" si="178"/>
        <v>0</v>
      </c>
      <c r="Q281" s="185">
        <f t="shared" si="178"/>
        <v>0</v>
      </c>
      <c r="R281" s="185">
        <f t="shared" si="178"/>
        <v>0</v>
      </c>
    </row>
    <row r="282" spans="1:18" s="92" customFormat="1" x14ac:dyDescent="0.35">
      <c r="A282" s="164"/>
      <c r="B282" s="165"/>
      <c r="C282" s="166"/>
      <c r="D282" s="167"/>
      <c r="E282" s="7" t="s">
        <v>579</v>
      </c>
      <c r="F282" s="185"/>
      <c r="G282" s="185" t="str">
        <f t="shared" si="175"/>
        <v>£m</v>
      </c>
      <c r="H282" s="244">
        <f t="shared" si="177"/>
        <v>0</v>
      </c>
      <c r="I282" s="185"/>
      <c r="J282" s="185">
        <f t="shared" ref="J282:R282" si="179" xml:space="preserve"> IF(J$279 = 0, 0, J278 / J$279)</f>
        <v>0</v>
      </c>
      <c r="K282" s="185">
        <f t="shared" si="179"/>
        <v>0</v>
      </c>
      <c r="L282" s="185">
        <f t="shared" si="179"/>
        <v>0</v>
      </c>
      <c r="M282" s="185">
        <f t="shared" si="179"/>
        <v>0</v>
      </c>
      <c r="N282" s="185">
        <f t="shared" si="179"/>
        <v>0</v>
      </c>
      <c r="O282" s="185">
        <f t="shared" si="179"/>
        <v>0</v>
      </c>
      <c r="P282" s="185">
        <f t="shared" si="179"/>
        <v>0</v>
      </c>
      <c r="Q282" s="185">
        <f t="shared" si="179"/>
        <v>0</v>
      </c>
      <c r="R282" s="185">
        <f t="shared" si="179"/>
        <v>0</v>
      </c>
    </row>
    <row r="284" spans="1:18" x14ac:dyDescent="0.35">
      <c r="B284" s="61" t="s">
        <v>556</v>
      </c>
      <c r="H284" s="185"/>
      <c r="I284" s="185"/>
      <c r="J284" s="184"/>
      <c r="K284" s="184"/>
      <c r="L284" s="184"/>
      <c r="M284" s="185"/>
      <c r="N284" s="184"/>
      <c r="O284" s="184"/>
      <c r="P284" s="184"/>
      <c r="Q284" s="184"/>
      <c r="R284" s="184"/>
    </row>
    <row r="285" spans="1:18" s="92" customFormat="1" x14ac:dyDescent="0.35">
      <c r="A285" s="164"/>
      <c r="B285" s="165"/>
      <c r="C285" s="166"/>
      <c r="D285" s="167"/>
      <c r="E285" s="30" t="str">
        <f>InpR!E$83</f>
        <v>Financing cost index</v>
      </c>
      <c r="F285" s="249">
        <f>InpR!F$83</f>
        <v>0</v>
      </c>
      <c r="G285" s="249" t="str">
        <f>InpR!G$83</f>
        <v>index</v>
      </c>
      <c r="H285" s="249">
        <f>InpR!H$83</f>
        <v>0</v>
      </c>
      <c r="I285" s="249">
        <f>InpR!I$83</f>
        <v>0</v>
      </c>
      <c r="J285" s="249">
        <f>InpR!J$83</f>
        <v>0</v>
      </c>
      <c r="K285" s="249">
        <f>InpR!K$83</f>
        <v>0</v>
      </c>
      <c r="L285" s="249">
        <f>InpR!L$83</f>
        <v>0</v>
      </c>
      <c r="M285" s="249">
        <f>InpR!M$83</f>
        <v>4</v>
      </c>
      <c r="N285" s="249">
        <f>InpR!N$83</f>
        <v>3</v>
      </c>
      <c r="O285" s="249">
        <f>InpR!O$83</f>
        <v>2</v>
      </c>
      <c r="P285" s="249">
        <f>InpR!P$83</f>
        <v>1</v>
      </c>
      <c r="Q285" s="249">
        <f>InpR!Q$83</f>
        <v>0</v>
      </c>
      <c r="R285" s="249">
        <f>InpR!R$83</f>
        <v>0</v>
      </c>
    </row>
    <row r="286" spans="1:18" s="205" customFormat="1" x14ac:dyDescent="0.35">
      <c r="A286" s="201"/>
      <c r="B286" s="202"/>
      <c r="C286" s="203"/>
      <c r="D286" s="204"/>
      <c r="E286" s="37" t="str">
        <f>InpR!E$115</f>
        <v>WACC real on RCV - CPI(H) bf and additions - BR</v>
      </c>
      <c r="F286" s="205">
        <f>InpR!F$115</f>
        <v>0</v>
      </c>
      <c r="G286" s="223" t="str">
        <f>InpR!G$115</f>
        <v>%</v>
      </c>
      <c r="H286" s="205">
        <f>InpR!H$115</f>
        <v>0</v>
      </c>
      <c r="I286" s="205">
        <f>InpR!I$115</f>
        <v>0</v>
      </c>
      <c r="J286" s="205">
        <f>InpR!J$115</f>
        <v>0</v>
      </c>
      <c r="K286" s="205">
        <f>InpR!K$115</f>
        <v>0</v>
      </c>
      <c r="L286" s="205">
        <f>InpR!L$115</f>
        <v>0</v>
      </c>
      <c r="M286" s="205">
        <f>InpR!M$115</f>
        <v>2.9195763820156317E-2</v>
      </c>
      <c r="N286" s="205">
        <f>InpR!N$115</f>
        <v>2.9195763820156317E-2</v>
      </c>
      <c r="O286" s="205">
        <f>InpR!O$115</f>
        <v>2.9195763820156317E-2</v>
      </c>
      <c r="P286" s="205">
        <f>InpR!P$115</f>
        <v>2.9195763820156317E-2</v>
      </c>
      <c r="Q286" s="205">
        <f>InpR!Q$115</f>
        <v>2.9195763820156317E-2</v>
      </c>
      <c r="R286" s="205">
        <f>InpR!R$115</f>
        <v>0</v>
      </c>
    </row>
    <row r="287" spans="1:18" x14ac:dyDescent="0.35">
      <c r="E287" s="7" t="s">
        <v>557</v>
      </c>
      <c r="G287" s="7" t="s">
        <v>558</v>
      </c>
      <c r="J287" s="255">
        <f xml:space="preserve"> (1 + J$286) ^ J$285</f>
        <v>1</v>
      </c>
      <c r="K287" s="255">
        <f t="shared" ref="K287:R287" si="180" xml:space="preserve"> (1 + K$286) ^ K$285</f>
        <v>1</v>
      </c>
      <c r="L287" s="255">
        <f t="shared" si="180"/>
        <v>1</v>
      </c>
      <c r="M287" s="255">
        <f t="shared" si="180"/>
        <v>1.1219976826191176</v>
      </c>
      <c r="N287" s="255">
        <f t="shared" si="180"/>
        <v>1.0901693555893588</v>
      </c>
      <c r="O287" s="255">
        <f t="shared" si="180"/>
        <v>1.059243920265355</v>
      </c>
      <c r="P287" s="255">
        <f t="shared" si="180"/>
        <v>1.0291957638201563</v>
      </c>
      <c r="Q287" s="255">
        <f t="shared" si="180"/>
        <v>1</v>
      </c>
      <c r="R287" s="255">
        <f t="shared" si="180"/>
        <v>1</v>
      </c>
    </row>
    <row r="289" spans="1:18" x14ac:dyDescent="0.35">
      <c r="B289" s="61" t="s">
        <v>559</v>
      </c>
    </row>
    <row r="290" spans="1:18" x14ac:dyDescent="0.35">
      <c r="A290" s="49"/>
      <c r="D290" s="57"/>
      <c r="E290" s="7" t="str">
        <f>E$280</f>
        <v>2019-20 wedge RCV run-off - real</v>
      </c>
      <c r="F290" s="185">
        <f t="shared" ref="F290:R290" si="181">F$280</f>
        <v>0</v>
      </c>
      <c r="G290" s="7" t="str">
        <f t="shared" si="181"/>
        <v>£m</v>
      </c>
      <c r="H290" s="247">
        <f t="shared" si="181"/>
        <v>0</v>
      </c>
      <c r="I290" s="247">
        <f t="shared" si="181"/>
        <v>0</v>
      </c>
      <c r="J290" s="185">
        <f t="shared" si="181"/>
        <v>0</v>
      </c>
      <c r="K290" s="185">
        <f t="shared" si="181"/>
        <v>0</v>
      </c>
      <c r="L290" s="185">
        <f t="shared" si="181"/>
        <v>0</v>
      </c>
      <c r="M290" s="185">
        <f t="shared" si="181"/>
        <v>0</v>
      </c>
      <c r="N290" s="185">
        <f t="shared" si="181"/>
        <v>0</v>
      </c>
      <c r="O290" s="185">
        <f t="shared" si="181"/>
        <v>0</v>
      </c>
      <c r="P290" s="185">
        <f t="shared" si="181"/>
        <v>0</v>
      </c>
      <c r="Q290" s="185">
        <f t="shared" si="181"/>
        <v>0</v>
      </c>
      <c r="R290" s="185">
        <f t="shared" si="181"/>
        <v>0</v>
      </c>
    </row>
    <row r="291" spans="1:18" x14ac:dyDescent="0.35">
      <c r="A291" s="49"/>
      <c r="D291" s="57"/>
      <c r="E291" s="7" t="str">
        <f>E$287</f>
        <v xml:space="preserve">Time value of money factor </v>
      </c>
      <c r="F291" s="185">
        <f t="shared" ref="F291:R291" si="182">F$287</f>
        <v>0</v>
      </c>
      <c r="G291" s="7" t="str">
        <f t="shared" si="182"/>
        <v>Factor</v>
      </c>
      <c r="H291" s="247">
        <f t="shared" si="182"/>
        <v>0</v>
      </c>
      <c r="I291" s="247">
        <f t="shared" si="182"/>
        <v>0</v>
      </c>
      <c r="J291" s="185">
        <f t="shared" si="182"/>
        <v>1</v>
      </c>
      <c r="K291" s="185">
        <f t="shared" si="182"/>
        <v>1</v>
      </c>
      <c r="L291" s="185">
        <f t="shared" si="182"/>
        <v>1</v>
      </c>
      <c r="M291" s="185">
        <f t="shared" si="182"/>
        <v>1.1219976826191176</v>
      </c>
      <c r="N291" s="185">
        <f t="shared" si="182"/>
        <v>1.0901693555893588</v>
      </c>
      <c r="O291" s="185">
        <f t="shared" si="182"/>
        <v>1.059243920265355</v>
      </c>
      <c r="P291" s="185">
        <f t="shared" si="182"/>
        <v>1.0291957638201563</v>
      </c>
      <c r="Q291" s="185">
        <f t="shared" si="182"/>
        <v>1</v>
      </c>
      <c r="R291" s="185">
        <f t="shared" si="182"/>
        <v>1</v>
      </c>
    </row>
    <row r="292" spans="1:18" x14ac:dyDescent="0.35">
      <c r="A292" s="49"/>
      <c r="C292" s="276"/>
      <c r="D292" s="57"/>
      <c r="E292" s="7" t="s">
        <v>616</v>
      </c>
      <c r="G292" s="7" t="s">
        <v>295</v>
      </c>
      <c r="H292" s="185">
        <f xml:space="preserve"> SUM(J292:R292)</f>
        <v>0</v>
      </c>
      <c r="J292" s="185">
        <f xml:space="preserve"> J290 * J291</f>
        <v>0</v>
      </c>
      <c r="K292" s="185">
        <f t="shared" ref="K292:R292" si="183" xml:space="preserve"> K290 * K291</f>
        <v>0</v>
      </c>
      <c r="L292" s="185">
        <f t="shared" si="183"/>
        <v>0</v>
      </c>
      <c r="M292" s="185">
        <f t="shared" si="183"/>
        <v>0</v>
      </c>
      <c r="N292" s="185">
        <f t="shared" si="183"/>
        <v>0</v>
      </c>
      <c r="O292" s="185">
        <f t="shared" si="183"/>
        <v>0</v>
      </c>
      <c r="P292" s="185">
        <f t="shared" si="183"/>
        <v>0</v>
      </c>
      <c r="Q292" s="185">
        <f t="shared" si="183"/>
        <v>0</v>
      </c>
      <c r="R292" s="185">
        <f t="shared" si="183"/>
        <v>0</v>
      </c>
    </row>
    <row r="295" spans="1:18" x14ac:dyDescent="0.35">
      <c r="B295" s="61" t="s">
        <v>561</v>
      </c>
    </row>
    <row r="296" spans="1:18" x14ac:dyDescent="0.35">
      <c r="A296" s="49"/>
      <c r="D296" s="57"/>
      <c r="E296" s="7" t="str">
        <f>E$281</f>
        <v>2019-20 wedge return - real</v>
      </c>
      <c r="F296" s="185">
        <f t="shared" ref="F296:R296" si="184">F$281</f>
        <v>0</v>
      </c>
      <c r="G296" s="7" t="str">
        <f t="shared" si="184"/>
        <v>£m</v>
      </c>
      <c r="H296" s="247">
        <f t="shared" si="184"/>
        <v>0</v>
      </c>
      <c r="I296" s="247">
        <f t="shared" si="184"/>
        <v>0</v>
      </c>
      <c r="J296" s="185">
        <f t="shared" si="184"/>
        <v>0</v>
      </c>
      <c r="K296" s="185">
        <f t="shared" si="184"/>
        <v>0</v>
      </c>
      <c r="L296" s="185">
        <f t="shared" si="184"/>
        <v>0</v>
      </c>
      <c r="M296" s="185">
        <f t="shared" si="184"/>
        <v>0</v>
      </c>
      <c r="N296" s="185">
        <f t="shared" si="184"/>
        <v>0</v>
      </c>
      <c r="O296" s="185">
        <f t="shared" si="184"/>
        <v>0</v>
      </c>
      <c r="P296" s="185">
        <f t="shared" si="184"/>
        <v>0</v>
      </c>
      <c r="Q296" s="185">
        <f t="shared" si="184"/>
        <v>0</v>
      </c>
      <c r="R296" s="185">
        <f t="shared" si="184"/>
        <v>0</v>
      </c>
    </row>
    <row r="297" spans="1:18" x14ac:dyDescent="0.35">
      <c r="A297" s="49"/>
      <c r="D297" s="57"/>
      <c r="E297" s="7" t="str">
        <f>E$287</f>
        <v xml:space="preserve">Time value of money factor </v>
      </c>
      <c r="F297" s="185">
        <f t="shared" ref="F297:R297" si="185">F$287</f>
        <v>0</v>
      </c>
      <c r="G297" s="7" t="str">
        <f t="shared" si="185"/>
        <v>Factor</v>
      </c>
      <c r="H297" s="247">
        <f t="shared" si="185"/>
        <v>0</v>
      </c>
      <c r="I297" s="247">
        <f t="shared" si="185"/>
        <v>0</v>
      </c>
      <c r="J297" s="185">
        <f t="shared" si="185"/>
        <v>1</v>
      </c>
      <c r="K297" s="185">
        <f t="shared" si="185"/>
        <v>1</v>
      </c>
      <c r="L297" s="185">
        <f t="shared" si="185"/>
        <v>1</v>
      </c>
      <c r="M297" s="185">
        <f t="shared" si="185"/>
        <v>1.1219976826191176</v>
      </c>
      <c r="N297" s="185">
        <f t="shared" si="185"/>
        <v>1.0901693555893588</v>
      </c>
      <c r="O297" s="185">
        <f t="shared" si="185"/>
        <v>1.059243920265355</v>
      </c>
      <c r="P297" s="185">
        <f t="shared" si="185"/>
        <v>1.0291957638201563</v>
      </c>
      <c r="Q297" s="185">
        <f t="shared" si="185"/>
        <v>1</v>
      </c>
      <c r="R297" s="185">
        <f t="shared" si="185"/>
        <v>1</v>
      </c>
    </row>
    <row r="298" spans="1:18" x14ac:dyDescent="0.35">
      <c r="A298" s="49"/>
      <c r="C298" s="276"/>
      <c r="D298" s="57"/>
      <c r="E298" s="7" t="s">
        <v>617</v>
      </c>
      <c r="G298" s="7" t="s">
        <v>295</v>
      </c>
      <c r="H298" s="185">
        <f xml:space="preserve"> SUM(J298:R298)</f>
        <v>0</v>
      </c>
      <c r="J298" s="185">
        <f xml:space="preserve"> J296 * J297</f>
        <v>0</v>
      </c>
      <c r="K298" s="185">
        <f t="shared" ref="K298:R298" si="186" xml:space="preserve"> K296 * K297</f>
        <v>0</v>
      </c>
      <c r="L298" s="185">
        <f t="shared" si="186"/>
        <v>0</v>
      </c>
      <c r="M298" s="185">
        <f t="shared" si="186"/>
        <v>0</v>
      </c>
      <c r="N298" s="185">
        <f t="shared" si="186"/>
        <v>0</v>
      </c>
      <c r="O298" s="185">
        <f t="shared" si="186"/>
        <v>0</v>
      </c>
      <c r="P298" s="185">
        <f t="shared" si="186"/>
        <v>0</v>
      </c>
      <c r="Q298" s="185">
        <f t="shared" si="186"/>
        <v>0</v>
      </c>
      <c r="R298" s="185">
        <f t="shared" si="186"/>
        <v>0</v>
      </c>
    </row>
    <row r="301" spans="1:18" x14ac:dyDescent="0.35">
      <c r="B301" s="61" t="s">
        <v>563</v>
      </c>
    </row>
    <row r="302" spans="1:18" x14ac:dyDescent="0.35">
      <c r="A302" s="49"/>
      <c r="D302" s="57"/>
      <c r="E302" s="7" t="str">
        <f t="shared" ref="E302:R302" si="187" xml:space="preserve"> E$292</f>
        <v>Revenue adjustment for 2019-20 wedge run-off - real - BR</v>
      </c>
      <c r="F302" s="185">
        <f t="shared" si="187"/>
        <v>0</v>
      </c>
      <c r="G302" s="7" t="str">
        <f t="shared" si="187"/>
        <v>£m</v>
      </c>
      <c r="H302" s="247">
        <f t="shared" si="187"/>
        <v>0</v>
      </c>
      <c r="I302" s="247">
        <f t="shared" si="187"/>
        <v>0</v>
      </c>
      <c r="J302" s="185">
        <f t="shared" si="187"/>
        <v>0</v>
      </c>
      <c r="K302" s="185">
        <f t="shared" si="187"/>
        <v>0</v>
      </c>
      <c r="L302" s="185">
        <f t="shared" si="187"/>
        <v>0</v>
      </c>
      <c r="M302" s="185">
        <f t="shared" si="187"/>
        <v>0</v>
      </c>
      <c r="N302" s="185">
        <f t="shared" si="187"/>
        <v>0</v>
      </c>
      <c r="O302" s="185">
        <f t="shared" si="187"/>
        <v>0</v>
      </c>
      <c r="P302" s="185">
        <f t="shared" si="187"/>
        <v>0</v>
      </c>
      <c r="Q302" s="185">
        <f t="shared" si="187"/>
        <v>0</v>
      </c>
      <c r="R302" s="185">
        <f t="shared" si="187"/>
        <v>0</v>
      </c>
    </row>
    <row r="303" spans="1:18" x14ac:dyDescent="0.35">
      <c r="A303" s="49"/>
      <c r="D303" s="57"/>
      <c r="E303" s="7" t="str">
        <f t="shared" ref="E303:R303" si="188" xml:space="preserve"> E$298</f>
        <v>Revenue adjustment for 2019-20 wedge return - real - BR</v>
      </c>
      <c r="F303" s="185">
        <f t="shared" si="188"/>
        <v>0</v>
      </c>
      <c r="G303" s="7" t="str">
        <f t="shared" si="188"/>
        <v>£m</v>
      </c>
      <c r="H303" s="247">
        <f t="shared" si="188"/>
        <v>0</v>
      </c>
      <c r="I303" s="247">
        <f t="shared" si="188"/>
        <v>0</v>
      </c>
      <c r="J303" s="185">
        <f t="shared" si="188"/>
        <v>0</v>
      </c>
      <c r="K303" s="185">
        <f t="shared" si="188"/>
        <v>0</v>
      </c>
      <c r="L303" s="185">
        <f t="shared" si="188"/>
        <v>0</v>
      </c>
      <c r="M303" s="185">
        <f t="shared" si="188"/>
        <v>0</v>
      </c>
      <c r="N303" s="185">
        <f t="shared" si="188"/>
        <v>0</v>
      </c>
      <c r="O303" s="185">
        <f t="shared" si="188"/>
        <v>0</v>
      </c>
      <c r="P303" s="185">
        <f t="shared" si="188"/>
        <v>0</v>
      </c>
      <c r="Q303" s="185">
        <f t="shared" si="188"/>
        <v>0</v>
      </c>
      <c r="R303" s="185">
        <f t="shared" si="188"/>
        <v>0</v>
      </c>
    </row>
    <row r="304" spans="1:18" x14ac:dyDescent="0.35">
      <c r="A304" s="49"/>
      <c r="C304" s="276"/>
      <c r="D304" s="57"/>
      <c r="E304" s="7" t="s">
        <v>618</v>
      </c>
      <c r="G304" s="7" t="s">
        <v>295</v>
      </c>
      <c r="H304" s="185">
        <f xml:space="preserve"> SUM(J304:R304)</f>
        <v>0</v>
      </c>
      <c r="J304" s="185">
        <f xml:space="preserve"> J$302 + J$303</f>
        <v>0</v>
      </c>
      <c r="K304" s="185">
        <f t="shared" ref="K304:R304" si="189" xml:space="preserve"> K$302 + K$303</f>
        <v>0</v>
      </c>
      <c r="L304" s="185">
        <f t="shared" si="189"/>
        <v>0</v>
      </c>
      <c r="M304" s="185">
        <f t="shared" si="189"/>
        <v>0</v>
      </c>
      <c r="N304" s="185">
        <f t="shared" si="189"/>
        <v>0</v>
      </c>
      <c r="O304" s="185">
        <f t="shared" si="189"/>
        <v>0</v>
      </c>
      <c r="P304" s="185">
        <f t="shared" si="189"/>
        <v>0</v>
      </c>
      <c r="Q304" s="185">
        <f t="shared" si="189"/>
        <v>0</v>
      </c>
      <c r="R304" s="185">
        <f t="shared" si="189"/>
        <v>0</v>
      </c>
    </row>
    <row r="307" spans="1:18" x14ac:dyDescent="0.35">
      <c r="A307" s="283" t="s">
        <v>583</v>
      </c>
      <c r="B307" s="284"/>
      <c r="C307" s="285"/>
      <c r="D307" s="285"/>
      <c r="E307" s="285"/>
      <c r="F307" s="285"/>
      <c r="G307" s="285"/>
      <c r="H307" s="285"/>
      <c r="I307" s="285"/>
      <c r="J307" s="285"/>
      <c r="K307" s="285"/>
      <c r="L307" s="285"/>
      <c r="M307" s="285"/>
      <c r="N307" s="285"/>
      <c r="O307" s="285"/>
      <c r="P307" s="285"/>
      <c r="Q307" s="285"/>
      <c r="R307" s="285"/>
    </row>
    <row r="309" spans="1:18" x14ac:dyDescent="0.35">
      <c r="B309" s="61" t="s">
        <v>584</v>
      </c>
    </row>
    <row r="310" spans="1:18" x14ac:dyDescent="0.35">
      <c r="A310" s="49"/>
      <c r="D310" s="57"/>
      <c r="E310" s="7" t="str">
        <f xml:space="preserve"> E$216</f>
        <v>Revenue adjustment for RCV run-off - real - BR</v>
      </c>
      <c r="F310" s="185">
        <f t="shared" ref="F310:R310" si="190" xml:space="preserve"> F$216</f>
        <v>0</v>
      </c>
      <c r="G310" s="7" t="str">
        <f t="shared" si="190"/>
        <v>£m</v>
      </c>
      <c r="H310" s="247">
        <f t="shared" si="190"/>
        <v>0</v>
      </c>
      <c r="I310" s="247">
        <f t="shared" si="190"/>
        <v>0</v>
      </c>
      <c r="J310" s="185">
        <f t="shared" si="190"/>
        <v>0</v>
      </c>
      <c r="K310" s="185">
        <f t="shared" si="190"/>
        <v>0</v>
      </c>
      <c r="L310" s="185">
        <f t="shared" si="190"/>
        <v>0</v>
      </c>
      <c r="M310" s="185">
        <f t="shared" si="190"/>
        <v>0</v>
      </c>
      <c r="N310" s="185">
        <f t="shared" si="190"/>
        <v>0</v>
      </c>
      <c r="O310" s="185">
        <f t="shared" si="190"/>
        <v>0</v>
      </c>
      <c r="P310" s="185">
        <f t="shared" si="190"/>
        <v>0</v>
      </c>
      <c r="Q310" s="185">
        <f t="shared" si="190"/>
        <v>0</v>
      </c>
      <c r="R310" s="185">
        <f t="shared" si="190"/>
        <v>0</v>
      </c>
    </row>
    <row r="311" spans="1:18" x14ac:dyDescent="0.35">
      <c r="A311" s="49"/>
      <c r="D311" s="57"/>
      <c r="E311" s="7" t="str">
        <f xml:space="preserve"> E$221</f>
        <v>Revenue adjustment for return - real - BR</v>
      </c>
      <c r="F311" s="185">
        <f t="shared" ref="F311:R311" si="191" xml:space="preserve"> F$221</f>
        <v>0</v>
      </c>
      <c r="G311" s="7" t="str">
        <f t="shared" si="191"/>
        <v>£m</v>
      </c>
      <c r="H311" s="247">
        <f t="shared" si="191"/>
        <v>0</v>
      </c>
      <c r="I311" s="247">
        <f t="shared" si="191"/>
        <v>0</v>
      </c>
      <c r="J311" s="185">
        <f t="shared" si="191"/>
        <v>0</v>
      </c>
      <c r="K311" s="185">
        <f t="shared" si="191"/>
        <v>0</v>
      </c>
      <c r="L311" s="185">
        <f t="shared" si="191"/>
        <v>0</v>
      </c>
      <c r="M311" s="185">
        <f t="shared" si="191"/>
        <v>0</v>
      </c>
      <c r="N311" s="185">
        <f t="shared" si="191"/>
        <v>0</v>
      </c>
      <c r="O311" s="185">
        <f t="shared" si="191"/>
        <v>0</v>
      </c>
      <c r="P311" s="185">
        <f t="shared" si="191"/>
        <v>0</v>
      </c>
      <c r="Q311" s="185">
        <f t="shared" si="191"/>
        <v>0</v>
      </c>
      <c r="R311" s="185">
        <f t="shared" si="191"/>
        <v>0</v>
      </c>
    </row>
    <row r="312" spans="1:18" x14ac:dyDescent="0.35">
      <c r="A312" s="49"/>
      <c r="D312" s="57"/>
      <c r="E312" s="7" t="str">
        <f xml:space="preserve"> E$226</f>
        <v>Revenue adjustment - real - BR</v>
      </c>
      <c r="F312" s="185">
        <f t="shared" ref="F312:R312" si="192" xml:space="preserve"> F$226</f>
        <v>0</v>
      </c>
      <c r="G312" s="7" t="str">
        <f t="shared" si="192"/>
        <v>£m</v>
      </c>
      <c r="H312" s="247">
        <f t="shared" si="192"/>
        <v>0</v>
      </c>
      <c r="I312" s="247">
        <f t="shared" si="192"/>
        <v>0</v>
      </c>
      <c r="J312" s="185">
        <f t="shared" si="192"/>
        <v>0</v>
      </c>
      <c r="K312" s="185">
        <f t="shared" si="192"/>
        <v>0</v>
      </c>
      <c r="L312" s="185">
        <f t="shared" si="192"/>
        <v>0</v>
      </c>
      <c r="M312" s="185">
        <f t="shared" si="192"/>
        <v>0</v>
      </c>
      <c r="N312" s="185">
        <f t="shared" si="192"/>
        <v>0</v>
      </c>
      <c r="O312" s="185">
        <f t="shared" si="192"/>
        <v>0</v>
      </c>
      <c r="P312" s="185">
        <f t="shared" si="192"/>
        <v>0</v>
      </c>
      <c r="Q312" s="185">
        <f t="shared" si="192"/>
        <v>0</v>
      </c>
      <c r="R312" s="185">
        <f t="shared" si="192"/>
        <v>0</v>
      </c>
    </row>
    <row r="314" spans="1:18" x14ac:dyDescent="0.35">
      <c r="B314" s="61" t="s">
        <v>585</v>
      </c>
    </row>
    <row r="315" spans="1:18" s="351" customFormat="1" x14ac:dyDescent="0.35">
      <c r="A315" s="347"/>
      <c r="B315" s="348"/>
      <c r="C315" s="349"/>
      <c r="D315" s="350"/>
      <c r="F315" s="352"/>
      <c r="H315" s="353"/>
      <c r="I315" s="353"/>
      <c r="J315" s="352"/>
      <c r="K315" s="352"/>
      <c r="L315" s="352"/>
      <c r="M315" s="352"/>
      <c r="N315" s="352"/>
      <c r="O315" s="352"/>
      <c r="P315" s="352"/>
      <c r="Q315" s="352"/>
      <c r="R315" s="352"/>
    </row>
    <row r="316" spans="1:18" x14ac:dyDescent="0.35">
      <c r="A316" s="49"/>
      <c r="D316" s="57"/>
      <c r="E316" s="7" t="str">
        <f xml:space="preserve"> E$298</f>
        <v>Revenue adjustment for 2019-20 wedge return - real - BR</v>
      </c>
      <c r="F316" s="185">
        <f t="shared" ref="F316:R316" si="193" xml:space="preserve"> F$298</f>
        <v>0</v>
      </c>
      <c r="G316" s="7" t="str">
        <f t="shared" si="193"/>
        <v>£m</v>
      </c>
      <c r="H316" s="247">
        <f t="shared" si="193"/>
        <v>0</v>
      </c>
      <c r="I316" s="247">
        <f t="shared" si="193"/>
        <v>0</v>
      </c>
      <c r="J316" s="185">
        <f t="shared" si="193"/>
        <v>0</v>
      </c>
      <c r="K316" s="185">
        <f t="shared" si="193"/>
        <v>0</v>
      </c>
      <c r="L316" s="185">
        <f t="shared" si="193"/>
        <v>0</v>
      </c>
      <c r="M316" s="185">
        <f t="shared" si="193"/>
        <v>0</v>
      </c>
      <c r="N316" s="185">
        <f t="shared" si="193"/>
        <v>0</v>
      </c>
      <c r="O316" s="185">
        <f t="shared" si="193"/>
        <v>0</v>
      </c>
      <c r="P316" s="185">
        <f t="shared" si="193"/>
        <v>0</v>
      </c>
      <c r="Q316" s="185">
        <f t="shared" si="193"/>
        <v>0</v>
      </c>
      <c r="R316" s="185">
        <f t="shared" si="193"/>
        <v>0</v>
      </c>
    </row>
    <row r="317" spans="1:18" x14ac:dyDescent="0.35">
      <c r="A317" s="49"/>
      <c r="D317" s="57"/>
      <c r="E317" s="7" t="str">
        <f xml:space="preserve"> E$304</f>
        <v>Revenue adjustment for 2019-20 wedge - real - BR</v>
      </c>
      <c r="F317" s="185">
        <f t="shared" ref="F317:R317" si="194" xml:space="preserve"> F$304</f>
        <v>0</v>
      </c>
      <c r="G317" s="7" t="str">
        <f t="shared" si="194"/>
        <v>£m</v>
      </c>
      <c r="H317" s="247">
        <f t="shared" si="194"/>
        <v>0</v>
      </c>
      <c r="I317" s="247">
        <f t="shared" si="194"/>
        <v>0</v>
      </c>
      <c r="J317" s="185">
        <f t="shared" si="194"/>
        <v>0</v>
      </c>
      <c r="K317" s="185">
        <f t="shared" si="194"/>
        <v>0</v>
      </c>
      <c r="L317" s="185">
        <f t="shared" si="194"/>
        <v>0</v>
      </c>
      <c r="M317" s="185">
        <f t="shared" si="194"/>
        <v>0</v>
      </c>
      <c r="N317" s="185">
        <f t="shared" si="194"/>
        <v>0</v>
      </c>
      <c r="O317" s="185">
        <f t="shared" si="194"/>
        <v>0</v>
      </c>
      <c r="P317" s="185">
        <f t="shared" si="194"/>
        <v>0</v>
      </c>
      <c r="Q317" s="185">
        <f t="shared" si="194"/>
        <v>0</v>
      </c>
      <c r="R317" s="185">
        <f t="shared" si="194"/>
        <v>0</v>
      </c>
    </row>
    <row r="319" spans="1:18" x14ac:dyDescent="0.35">
      <c r="B319" s="61" t="s">
        <v>346</v>
      </c>
    </row>
    <row r="320" spans="1:18" s="34" customFormat="1" x14ac:dyDescent="0.35">
      <c r="A320" s="338"/>
      <c r="B320" s="265"/>
      <c r="C320" s="266"/>
      <c r="D320" s="339"/>
      <c r="E320" s="34" t="s">
        <v>619</v>
      </c>
      <c r="G320" s="34" t="s">
        <v>295</v>
      </c>
      <c r="H320" s="275">
        <f xml:space="preserve"> SUM(J320:R320)</f>
        <v>0</v>
      </c>
      <c r="J320" s="275">
        <f xml:space="preserve"> J310 + J315</f>
        <v>0</v>
      </c>
      <c r="K320" s="275">
        <f t="shared" ref="K320:R320" si="195" xml:space="preserve"> K310 + K315</f>
        <v>0</v>
      </c>
      <c r="L320" s="275">
        <f t="shared" si="195"/>
        <v>0</v>
      </c>
      <c r="M320" s="275">
        <f t="shared" si="195"/>
        <v>0</v>
      </c>
      <c r="N320" s="275">
        <f t="shared" si="195"/>
        <v>0</v>
      </c>
      <c r="O320" s="275">
        <f t="shared" si="195"/>
        <v>0</v>
      </c>
      <c r="P320" s="275">
        <f t="shared" si="195"/>
        <v>0</v>
      </c>
      <c r="Q320" s="275">
        <f t="shared" si="195"/>
        <v>0</v>
      </c>
      <c r="R320" s="275">
        <f t="shared" si="195"/>
        <v>0</v>
      </c>
    </row>
    <row r="321" spans="1:18" s="34" customFormat="1" x14ac:dyDescent="0.35">
      <c r="A321" s="338"/>
      <c r="B321" s="265"/>
      <c r="C321" s="266"/>
      <c r="D321" s="339"/>
      <c r="E321" s="34" t="s">
        <v>620</v>
      </c>
      <c r="G321" s="34" t="s">
        <v>295</v>
      </c>
      <c r="H321" s="275">
        <f xml:space="preserve"> SUM(J321:R321)</f>
        <v>0</v>
      </c>
      <c r="J321" s="275">
        <f t="shared" ref="J321:R321" si="196" xml:space="preserve"> J311 + J316</f>
        <v>0</v>
      </c>
      <c r="K321" s="275">
        <f t="shared" si="196"/>
        <v>0</v>
      </c>
      <c r="L321" s="275">
        <f t="shared" si="196"/>
        <v>0</v>
      </c>
      <c r="M321" s="275">
        <f t="shared" si="196"/>
        <v>0</v>
      </c>
      <c r="N321" s="275">
        <f t="shared" si="196"/>
        <v>0</v>
      </c>
      <c r="O321" s="275">
        <f t="shared" si="196"/>
        <v>0</v>
      </c>
      <c r="P321" s="275">
        <f t="shared" si="196"/>
        <v>0</v>
      </c>
      <c r="Q321" s="275">
        <f t="shared" si="196"/>
        <v>0</v>
      </c>
      <c r="R321" s="275">
        <f t="shared" si="196"/>
        <v>0</v>
      </c>
    </row>
    <row r="322" spans="1:18" s="34" customFormat="1" x14ac:dyDescent="0.35">
      <c r="A322" s="338"/>
      <c r="B322" s="265"/>
      <c r="C322" s="266"/>
      <c r="D322" s="339"/>
      <c r="E322" s="34" t="s">
        <v>621</v>
      </c>
      <c r="G322" s="34" t="s">
        <v>295</v>
      </c>
      <c r="H322" s="275">
        <f xml:space="preserve"> SUM(J322:R322)</f>
        <v>0</v>
      </c>
      <c r="J322" s="275">
        <f t="shared" ref="J322:R322" si="197" xml:space="preserve"> J312 + J317</f>
        <v>0</v>
      </c>
      <c r="K322" s="275">
        <f t="shared" si="197"/>
        <v>0</v>
      </c>
      <c r="L322" s="275">
        <f t="shared" si="197"/>
        <v>0</v>
      </c>
      <c r="M322" s="275">
        <f t="shared" si="197"/>
        <v>0</v>
      </c>
      <c r="N322" s="275">
        <f t="shared" si="197"/>
        <v>0</v>
      </c>
      <c r="O322" s="275">
        <f t="shared" si="197"/>
        <v>0</v>
      </c>
      <c r="P322" s="275">
        <f t="shared" si="197"/>
        <v>0</v>
      </c>
      <c r="Q322" s="275">
        <f t="shared" si="197"/>
        <v>0</v>
      </c>
      <c r="R322" s="275">
        <f t="shared" si="197"/>
        <v>0</v>
      </c>
    </row>
    <row r="325" spans="1:18" x14ac:dyDescent="0.4">
      <c r="A325" s="10" t="s">
        <v>120</v>
      </c>
      <c r="B325" s="1"/>
      <c r="C325" s="1"/>
      <c r="D325" s="1"/>
      <c r="E325" s="1"/>
      <c r="F325" s="1"/>
      <c r="G325" s="1"/>
      <c r="H325" s="1"/>
      <c r="I325" s="1"/>
      <c r="J325" s="1"/>
      <c r="K325" s="1"/>
      <c r="L325" s="1"/>
      <c r="M325" s="1"/>
      <c r="N325" s="1"/>
      <c r="O325" s="1"/>
      <c r="P325" s="1"/>
      <c r="Q325" s="1"/>
      <c r="R325" s="1"/>
    </row>
  </sheetData>
  <conditionalFormatting sqref="F2">
    <cfRule type="cellIs" dxfId="31" priority="8" stopIfTrue="1" operator="notEqual">
      <formula>0</formula>
    </cfRule>
    <cfRule type="cellIs" dxfId="30" priority="9" stopIfTrue="1" operator="equal">
      <formula>""</formula>
    </cfRule>
  </conditionalFormatting>
  <conditionalFormatting sqref="F165">
    <cfRule type="cellIs" dxfId="29" priority="1" stopIfTrue="1" operator="notEqual">
      <formula>0</formula>
    </cfRule>
    <cfRule type="cellIs" dxfId="28" priority="2" stopIfTrue="1" operator="equal">
      <formula>""</formula>
    </cfRule>
  </conditionalFormatting>
  <conditionalFormatting sqref="J3:Z3">
    <cfRule type="cellIs" dxfId="27" priority="12" operator="equal">
      <formula>"Post-Fcst"</formula>
    </cfRule>
    <cfRule type="cellIs" dxfId="26" priority="13" operator="equal">
      <formula>"Forecast"</formula>
    </cfRule>
    <cfRule type="cellIs" dxfId="25" priority="14" operator="equal">
      <formula>"Pre Fcst"</formula>
    </cfRule>
  </conditionalFormatting>
  <conditionalFormatting sqref="J165:XFD165">
    <cfRule type="cellIs" dxfId="24" priority="3" stopIfTrue="1" operator="notEqual">
      <formula>0</formula>
    </cfRule>
    <cfRule type="cellIs" dxfId="23" priority="4" stopIfTrue="1" operator="equal">
      <formula>""</formula>
    </cfRule>
  </conditionalFormatting>
  <pageMargins left="0.70866141732283472" right="0.70866141732283472" top="0.74803149606299213" bottom="0.74803149606299213" header="0.31496062992125984" footer="0.31496062992125984"/>
  <pageSetup paperSize="8" scale="62" fitToHeight="0" orientation="landscape" r:id="rId1"/>
  <headerFooter>
    <oddHeader>&amp;L&amp;F&amp;CSheet: &amp;A&amp;ROFFICIAL</oddHeader>
    <oddFooter>&amp;LPrinted on &amp;D at &amp;T&amp;CPage &amp;P of &amp;N&amp;ROfwat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03544-9F2C-4BBB-85DB-2A5D9C26EF35}">
  <sheetPr codeName="Sheet2">
    <pageSetUpPr fitToPage="1"/>
  </sheetPr>
  <dimension ref="A1:XFC178"/>
  <sheetViews>
    <sheetView zoomScale="80" zoomScaleNormal="80" workbookViewId="0"/>
  </sheetViews>
  <sheetFormatPr defaultColWidth="0" defaultRowHeight="12.75" zeroHeight="1" x14ac:dyDescent="0.35"/>
  <cols>
    <col min="1" max="4" width="2.59765625" customWidth="1"/>
    <col min="5" max="5" width="36.86328125" bestFit="1" customWidth="1"/>
    <col min="6" max="6" width="5.59765625" customWidth="1"/>
    <col min="7" max="8" width="9.1328125" customWidth="1"/>
    <col min="9" max="9" width="94.1328125" customWidth="1"/>
    <col min="10" max="16383" width="9.1328125" hidden="1"/>
    <col min="16384" max="16384" width="12.3984375" hidden="1" customWidth="1"/>
  </cols>
  <sheetData>
    <row r="1" spans="1:9" s="122" customFormat="1" ht="25.15" x14ac:dyDescent="0.65">
      <c r="A1" s="118" t="str">
        <f ca="1" xml:space="preserve"> RIGHT(CELL("filename", $A$1), LEN(CELL("filename", $A$1)) - SEARCH("]", CELL("filename", $A$1)))</f>
        <v>Style Guide</v>
      </c>
    </row>
    <row r="2" spans="1:9" x14ac:dyDescent="0.35"/>
    <row r="3" spans="1:9" x14ac:dyDescent="0.35"/>
    <row r="4" spans="1:9" ht="13.15" x14ac:dyDescent="0.35">
      <c r="A4" s="139" t="s">
        <v>61</v>
      </c>
      <c r="B4" s="139"/>
      <c r="C4" s="140"/>
      <c r="D4" s="141"/>
      <c r="E4" s="139"/>
      <c r="F4" s="139"/>
      <c r="G4" s="139"/>
      <c r="H4" s="139"/>
      <c r="I4" s="139"/>
    </row>
    <row r="5" spans="1:9" ht="13.15" x14ac:dyDescent="0.35">
      <c r="A5" s="5"/>
      <c r="B5" s="5"/>
      <c r="C5" s="9"/>
      <c r="D5" s="6"/>
      <c r="E5" s="7"/>
      <c r="F5" s="7"/>
      <c r="G5" s="7"/>
      <c r="H5" s="7"/>
      <c r="I5" s="7"/>
    </row>
    <row r="6" spans="1:9" ht="13.15" x14ac:dyDescent="0.35">
      <c r="A6" s="5"/>
      <c r="B6" s="5"/>
      <c r="C6" s="9"/>
      <c r="D6" s="6"/>
      <c r="E6" s="142" t="s">
        <v>62</v>
      </c>
      <c r="F6" s="7"/>
      <c r="G6" s="7" t="s">
        <v>63</v>
      </c>
      <c r="H6" s="7"/>
      <c r="I6" s="7"/>
    </row>
    <row r="7" spans="1:9" ht="13.15" x14ac:dyDescent="0.35">
      <c r="A7" s="5"/>
      <c r="B7" s="5"/>
      <c r="C7" s="9"/>
      <c r="D7" s="6"/>
      <c r="E7" s="143"/>
      <c r="F7" s="7"/>
      <c r="G7" s="7"/>
      <c r="H7" s="7"/>
      <c r="I7" s="7"/>
    </row>
    <row r="8" spans="1:9" ht="13.15" x14ac:dyDescent="0.35">
      <c r="A8" s="5"/>
      <c r="B8" s="5"/>
      <c r="C8" s="9"/>
      <c r="D8" s="6"/>
      <c r="E8" s="144" t="s">
        <v>64</v>
      </c>
      <c r="F8" s="7"/>
      <c r="G8" s="7" t="s">
        <v>65</v>
      </c>
      <c r="H8" s="7"/>
      <c r="I8" s="7"/>
    </row>
    <row r="9" spans="1:9" ht="13.15" x14ac:dyDescent="0.35">
      <c r="A9" s="5"/>
      <c r="B9" s="5"/>
      <c r="C9" s="9"/>
      <c r="D9" s="6"/>
      <c r="E9" s="143"/>
      <c r="F9" s="7"/>
      <c r="G9" s="7"/>
      <c r="H9" s="7"/>
      <c r="I9" s="7"/>
    </row>
    <row r="10" spans="1:9" ht="13.15" x14ac:dyDescent="0.35">
      <c r="A10" s="5"/>
      <c r="B10" s="5"/>
      <c r="C10" s="9"/>
      <c r="D10" s="6"/>
      <c r="E10" s="145" t="s">
        <v>66</v>
      </c>
      <c r="F10" s="7"/>
      <c r="G10" s="7" t="s">
        <v>67</v>
      </c>
      <c r="H10" s="7"/>
      <c r="I10" s="7"/>
    </row>
    <row r="11" spans="1:9" ht="13.15" x14ac:dyDescent="0.35">
      <c r="A11" s="5"/>
      <c r="B11" s="5"/>
      <c r="C11" s="9"/>
      <c r="D11" s="6"/>
      <c r="E11" s="143"/>
      <c r="F11" s="7"/>
      <c r="G11" s="7"/>
      <c r="H11" s="7"/>
      <c r="I11" s="7"/>
    </row>
    <row r="12" spans="1:9" ht="13.15" x14ac:dyDescent="0.35">
      <c r="A12" s="5"/>
      <c r="B12" s="5"/>
      <c r="C12" s="9"/>
      <c r="D12" s="6"/>
      <c r="E12" s="146" t="s">
        <v>68</v>
      </c>
      <c r="F12" s="7"/>
      <c r="G12" s="7" t="s">
        <v>69</v>
      </c>
      <c r="H12" s="7"/>
      <c r="I12" s="7"/>
    </row>
    <row r="13" spans="1:9" ht="13.15" x14ac:dyDescent="0.35">
      <c r="A13" s="5"/>
      <c r="B13" s="5"/>
      <c r="C13" s="9"/>
      <c r="D13" s="6"/>
      <c r="E13" s="143"/>
      <c r="F13" s="7"/>
      <c r="G13" s="7"/>
      <c r="H13" s="7"/>
      <c r="I13" s="7"/>
    </row>
    <row r="14" spans="1:9" ht="13.15" x14ac:dyDescent="0.35">
      <c r="A14" s="5"/>
      <c r="B14" s="5"/>
      <c r="C14" s="9"/>
      <c r="D14" s="6"/>
      <c r="E14" s="147" t="s">
        <v>70</v>
      </c>
      <c r="F14" s="7"/>
      <c r="G14" s="7" t="s">
        <v>71</v>
      </c>
      <c r="H14" s="7"/>
      <c r="I14" s="7"/>
    </row>
    <row r="15" spans="1:9" ht="13.15" x14ac:dyDescent="0.35">
      <c r="A15" s="5"/>
      <c r="B15" s="5"/>
      <c r="C15" s="9"/>
      <c r="D15" s="6"/>
      <c r="E15" s="7"/>
      <c r="F15" s="7"/>
      <c r="G15" s="7"/>
      <c r="H15" s="7"/>
      <c r="I15" s="7"/>
    </row>
    <row r="16" spans="1:9" ht="13.15" x14ac:dyDescent="0.35">
      <c r="A16" s="5"/>
      <c r="B16" s="5"/>
      <c r="C16" s="9"/>
      <c r="D16" s="6"/>
      <c r="E16" s="7"/>
      <c r="F16" s="7"/>
      <c r="G16" s="7"/>
      <c r="H16" s="7"/>
      <c r="I16" s="7"/>
    </row>
    <row r="17" spans="1:9" ht="13.15" x14ac:dyDescent="0.35">
      <c r="A17" s="139" t="s">
        <v>72</v>
      </c>
      <c r="B17" s="139"/>
      <c r="C17" s="140"/>
      <c r="D17" s="141"/>
      <c r="E17" s="139"/>
      <c r="F17" s="139"/>
      <c r="G17" s="139"/>
      <c r="H17" s="139"/>
      <c r="I17" s="139"/>
    </row>
    <row r="18" spans="1:9" ht="13.15" x14ac:dyDescent="0.35">
      <c r="A18" s="5"/>
      <c r="B18" s="5"/>
      <c r="C18" s="9"/>
      <c r="D18" s="6"/>
      <c r="E18" s="7"/>
      <c r="F18" s="7"/>
      <c r="G18" s="7"/>
      <c r="H18" s="7"/>
      <c r="I18" s="7"/>
    </row>
    <row r="19" spans="1:9" ht="13.15" x14ac:dyDescent="0.35">
      <c r="A19" s="5"/>
      <c r="B19" s="5" t="s">
        <v>73</v>
      </c>
      <c r="C19" s="9"/>
      <c r="D19" s="6"/>
      <c r="E19" s="7"/>
      <c r="F19" s="7"/>
      <c r="G19" s="7"/>
      <c r="H19" s="7"/>
      <c r="I19" s="7"/>
    </row>
    <row r="20" spans="1:9" ht="13.15" x14ac:dyDescent="0.35">
      <c r="A20" s="5"/>
      <c r="B20" s="5"/>
      <c r="C20" s="9"/>
      <c r="D20" s="6"/>
      <c r="E20" s="37" t="s">
        <v>74</v>
      </c>
      <c r="F20" s="7"/>
      <c r="G20" s="7" t="s">
        <v>75</v>
      </c>
      <c r="H20" s="7"/>
      <c r="I20" s="7"/>
    </row>
    <row r="21" spans="1:9" ht="13.15" x14ac:dyDescent="0.35">
      <c r="A21" s="5"/>
      <c r="B21" s="5"/>
      <c r="C21" s="9"/>
      <c r="D21" s="6"/>
      <c r="E21" s="7"/>
      <c r="F21" s="7"/>
      <c r="G21" s="7"/>
      <c r="H21" s="7"/>
      <c r="I21" s="7"/>
    </row>
    <row r="22" spans="1:9" ht="13.15" x14ac:dyDescent="0.35">
      <c r="A22" s="5"/>
      <c r="B22" s="5"/>
      <c r="C22" s="9"/>
      <c r="D22" s="6"/>
      <c r="E22" s="2" t="s">
        <v>76</v>
      </c>
      <c r="F22" s="7"/>
      <c r="G22" s="7" t="s">
        <v>77</v>
      </c>
      <c r="H22" s="7"/>
      <c r="I22" s="7"/>
    </row>
    <row r="23" spans="1:9" ht="13.15" x14ac:dyDescent="0.35">
      <c r="A23" s="5"/>
      <c r="B23" s="5"/>
      <c r="C23" s="9"/>
      <c r="D23" s="6"/>
      <c r="E23" s="7"/>
      <c r="F23" s="7"/>
      <c r="G23" s="7"/>
      <c r="H23" s="7"/>
      <c r="I23" s="7"/>
    </row>
    <row r="24" spans="1:9" ht="13.15" x14ac:dyDescent="0.35">
      <c r="A24" s="5"/>
      <c r="B24" s="5"/>
      <c r="C24" s="9"/>
      <c r="D24" s="6"/>
      <c r="E24" s="7" t="s">
        <v>78</v>
      </c>
      <c r="F24" s="7"/>
      <c r="G24" s="7" t="s">
        <v>79</v>
      </c>
      <c r="H24" s="7"/>
      <c r="I24" s="7"/>
    </row>
    <row r="25" spans="1:9" ht="13.15" x14ac:dyDescent="0.35">
      <c r="A25" s="5"/>
      <c r="B25" s="5"/>
      <c r="C25" s="9"/>
      <c r="D25" s="6"/>
      <c r="E25" s="7"/>
      <c r="F25" s="7"/>
      <c r="G25" s="7"/>
      <c r="H25" s="7"/>
      <c r="I25" s="7"/>
    </row>
    <row r="26" spans="1:9" ht="13.15" x14ac:dyDescent="0.35">
      <c r="A26" s="5"/>
      <c r="B26" s="5" t="s">
        <v>80</v>
      </c>
      <c r="C26" s="9"/>
      <c r="D26" s="6"/>
      <c r="E26" s="7"/>
      <c r="F26" s="7"/>
      <c r="G26" s="7"/>
      <c r="H26" s="7"/>
      <c r="I26" s="7"/>
    </row>
    <row r="27" spans="1:9" ht="13.15" x14ac:dyDescent="0.35">
      <c r="A27" s="5"/>
      <c r="B27" s="5"/>
      <c r="C27" s="9"/>
      <c r="D27" s="6"/>
      <c r="E27" s="148" t="s">
        <v>81</v>
      </c>
      <c r="F27" s="7"/>
      <c r="G27" s="7" t="s">
        <v>82</v>
      </c>
      <c r="H27" s="7"/>
      <c r="I27" s="7"/>
    </row>
    <row r="28" spans="1:9" ht="13.15" x14ac:dyDescent="0.35">
      <c r="A28" s="5"/>
      <c r="B28" s="5"/>
      <c r="C28" s="9"/>
      <c r="D28" s="6"/>
      <c r="E28" s="7"/>
      <c r="F28" s="7"/>
      <c r="G28" s="7"/>
      <c r="H28" s="7"/>
      <c r="I28" s="7"/>
    </row>
    <row r="29" spans="1:9" ht="13.15" x14ac:dyDescent="0.35">
      <c r="A29" s="5"/>
      <c r="B29" s="5"/>
      <c r="C29" s="9"/>
      <c r="D29" s="6"/>
      <c r="E29" s="149" t="s">
        <v>83</v>
      </c>
      <c r="F29" s="7"/>
      <c r="G29" s="7" t="s">
        <v>84</v>
      </c>
      <c r="H29" s="7"/>
      <c r="I29" s="7"/>
    </row>
    <row r="30" spans="1:9" ht="13.15" x14ac:dyDescent="0.35">
      <c r="A30" s="5"/>
      <c r="B30" s="5"/>
      <c r="C30" s="9"/>
      <c r="D30" s="6"/>
      <c r="E30" s="7"/>
      <c r="F30" s="7"/>
      <c r="G30" s="7"/>
      <c r="H30" s="7"/>
      <c r="I30" s="7"/>
    </row>
    <row r="31" spans="1:9" ht="13.15" x14ac:dyDescent="0.35">
      <c r="A31" s="5"/>
      <c r="B31" s="5"/>
      <c r="C31" s="9"/>
      <c r="D31" s="6"/>
      <c r="E31" s="150" t="s">
        <v>85</v>
      </c>
      <c r="F31" s="7"/>
      <c r="G31" s="7" t="s">
        <v>86</v>
      </c>
      <c r="H31" s="7"/>
      <c r="I31" s="7"/>
    </row>
    <row r="32" spans="1:9" ht="13.15" x14ac:dyDescent="0.35">
      <c r="A32" s="5"/>
      <c r="B32" s="5"/>
      <c r="C32" s="9"/>
      <c r="D32" s="6"/>
      <c r="E32" s="7"/>
      <c r="F32" s="7"/>
      <c r="G32" s="7"/>
      <c r="H32" s="7"/>
      <c r="I32" s="7"/>
    </row>
    <row r="33" spans="1:9" ht="13.15" x14ac:dyDescent="0.35">
      <c r="A33" s="5"/>
      <c r="B33" s="5"/>
      <c r="C33" s="9"/>
      <c r="D33" s="6"/>
      <c r="E33" s="149" t="s">
        <v>87</v>
      </c>
      <c r="F33" s="7"/>
      <c r="G33" s="7" t="s">
        <v>88</v>
      </c>
      <c r="H33" s="7"/>
      <c r="I33" s="7"/>
    </row>
    <row r="34" spans="1:9" ht="13.15" x14ac:dyDescent="0.35">
      <c r="A34" s="5"/>
      <c r="B34" s="5"/>
      <c r="C34" s="9"/>
      <c r="D34" s="6"/>
      <c r="E34" s="7"/>
      <c r="F34" s="7"/>
      <c r="G34" s="7"/>
      <c r="H34" s="7"/>
      <c r="I34" s="7"/>
    </row>
    <row r="35" spans="1:9" ht="13.15" x14ac:dyDescent="0.35">
      <c r="A35" s="5"/>
      <c r="B35" s="5" t="s">
        <v>89</v>
      </c>
      <c r="C35" s="9"/>
      <c r="D35" s="6"/>
      <c r="E35" s="7"/>
      <c r="F35" s="7"/>
      <c r="G35" s="7"/>
      <c r="H35" s="7"/>
      <c r="I35" s="7"/>
    </row>
    <row r="36" spans="1:9" ht="13.15" x14ac:dyDescent="0.35">
      <c r="A36" s="5"/>
      <c r="B36" s="5"/>
      <c r="C36" s="9"/>
      <c r="D36" s="6"/>
      <c r="E36" s="151" t="s">
        <v>90</v>
      </c>
      <c r="F36" s="7"/>
      <c r="G36" s="7" t="s">
        <v>91</v>
      </c>
      <c r="H36" s="7"/>
      <c r="I36" s="7"/>
    </row>
    <row r="37" spans="1:9" ht="13.15" x14ac:dyDescent="0.35">
      <c r="A37" s="5"/>
      <c r="B37" s="5"/>
      <c r="C37" s="9"/>
      <c r="D37" s="6"/>
      <c r="E37" s="7"/>
      <c r="F37" s="7"/>
      <c r="G37" s="7"/>
      <c r="H37" s="7"/>
      <c r="I37" s="7"/>
    </row>
    <row r="38" spans="1:9" ht="13.15" x14ac:dyDescent="0.35">
      <c r="A38" s="5"/>
      <c r="B38" s="5"/>
      <c r="C38" s="9"/>
      <c r="D38" s="6"/>
      <c r="E38" s="3" t="s">
        <v>92</v>
      </c>
      <c r="F38" s="7"/>
      <c r="G38" s="7" t="s">
        <v>93</v>
      </c>
      <c r="H38" s="7"/>
      <c r="I38" s="7"/>
    </row>
    <row r="39" spans="1:9" ht="13.15" x14ac:dyDescent="0.35">
      <c r="A39" s="5"/>
      <c r="B39" s="5"/>
      <c r="C39" s="9"/>
      <c r="D39" s="6"/>
      <c r="E39" s="7"/>
      <c r="F39" s="7"/>
      <c r="G39" s="7"/>
      <c r="H39" s="7"/>
      <c r="I39" s="7"/>
    </row>
    <row r="40" spans="1:9" ht="13.15" x14ac:dyDescent="0.35">
      <c r="A40" s="5"/>
      <c r="B40" s="5"/>
      <c r="C40" s="9"/>
      <c r="D40" s="6"/>
      <c r="E40" s="152" t="s">
        <v>94</v>
      </c>
      <c r="F40" s="7"/>
      <c r="G40" s="7" t="s">
        <v>95</v>
      </c>
      <c r="H40" s="7"/>
      <c r="I40" s="7"/>
    </row>
    <row r="41" spans="1:9" ht="13.15" x14ac:dyDescent="0.35">
      <c r="A41" s="5"/>
      <c r="B41" s="5"/>
      <c r="C41" s="9"/>
      <c r="D41" s="6"/>
      <c r="E41" s="7"/>
      <c r="F41" s="7"/>
      <c r="G41" s="7"/>
      <c r="H41" s="7"/>
      <c r="I41" s="7"/>
    </row>
    <row r="42" spans="1:9" ht="13.15" x14ac:dyDescent="0.35">
      <c r="A42" s="5"/>
      <c r="B42" s="5"/>
      <c r="C42" s="9"/>
      <c r="D42" s="6"/>
      <c r="E42" s="8" t="s">
        <v>96</v>
      </c>
      <c r="F42" s="7"/>
      <c r="G42" s="7" t="s">
        <v>97</v>
      </c>
      <c r="H42" s="7"/>
      <c r="I42" s="7"/>
    </row>
    <row r="43" spans="1:9" ht="13.15" x14ac:dyDescent="0.35">
      <c r="A43" s="5"/>
      <c r="B43" s="5"/>
      <c r="C43" s="9"/>
      <c r="D43" s="6"/>
      <c r="E43" s="7"/>
      <c r="F43" s="7"/>
      <c r="G43" s="7"/>
      <c r="H43" s="7"/>
      <c r="I43" s="7"/>
    </row>
    <row r="44" spans="1:9" ht="13.15" x14ac:dyDescent="0.35">
      <c r="A44" s="5"/>
      <c r="B44" s="5"/>
      <c r="C44" s="9"/>
      <c r="D44" s="6"/>
      <c r="E44" s="153" t="s">
        <v>98</v>
      </c>
      <c r="F44" s="7"/>
      <c r="G44" s="7" t="s">
        <v>99</v>
      </c>
      <c r="H44" s="7"/>
      <c r="I44" s="7"/>
    </row>
    <row r="45" spans="1:9" ht="13.15" x14ac:dyDescent="0.35">
      <c r="A45" s="5"/>
      <c r="B45" s="5"/>
      <c r="C45" s="9"/>
      <c r="D45" s="6"/>
      <c r="E45" s="7"/>
      <c r="F45" s="7"/>
      <c r="G45" s="7"/>
      <c r="H45" s="7"/>
      <c r="I45" s="7"/>
    </row>
    <row r="46" spans="1:9" ht="13.15" x14ac:dyDescent="0.35">
      <c r="A46" s="5"/>
      <c r="B46" s="5" t="s">
        <v>100</v>
      </c>
      <c r="C46" s="9"/>
      <c r="D46" s="6"/>
      <c r="E46" s="7"/>
      <c r="F46" s="7"/>
      <c r="G46" s="7"/>
      <c r="H46" s="7"/>
      <c r="I46" s="7"/>
    </row>
    <row r="47" spans="1:9" ht="13.15" x14ac:dyDescent="0.35">
      <c r="A47" s="5"/>
      <c r="B47" s="5"/>
      <c r="C47" s="9"/>
      <c r="D47" s="6"/>
      <c r="E47" s="154" t="s">
        <v>101</v>
      </c>
      <c r="F47" s="7"/>
      <c r="G47" s="7" t="s">
        <v>102</v>
      </c>
      <c r="H47" s="7"/>
      <c r="I47" s="7"/>
    </row>
    <row r="48" spans="1:9" ht="13.15" x14ac:dyDescent="0.35">
      <c r="A48" s="5"/>
      <c r="B48" s="5"/>
      <c r="C48" s="9"/>
      <c r="D48" s="6"/>
      <c r="E48" s="7"/>
      <c r="F48" s="7"/>
      <c r="G48" s="7"/>
      <c r="H48" s="7"/>
      <c r="I48" s="7"/>
    </row>
    <row r="49" spans="1:9" ht="13.15" x14ac:dyDescent="0.35">
      <c r="A49" s="5"/>
      <c r="B49" s="5"/>
      <c r="C49" s="9"/>
      <c r="D49" s="6"/>
      <c r="E49" s="155" t="s">
        <v>103</v>
      </c>
      <c r="F49" s="7"/>
      <c r="G49" s="7" t="s">
        <v>104</v>
      </c>
      <c r="H49" s="7"/>
      <c r="I49" s="7"/>
    </row>
    <row r="50" spans="1:9" ht="13.15" x14ac:dyDescent="0.35">
      <c r="A50" s="5"/>
      <c r="B50" s="5"/>
      <c r="C50" s="9"/>
      <c r="D50" s="6"/>
      <c r="E50" s="7"/>
      <c r="F50" s="7"/>
      <c r="G50" s="7"/>
      <c r="H50" s="7"/>
      <c r="I50" s="7"/>
    </row>
    <row r="51" spans="1:9" ht="13.15" x14ac:dyDescent="0.35">
      <c r="A51" s="5"/>
      <c r="B51" s="5"/>
      <c r="C51" s="9"/>
      <c r="D51" s="6"/>
      <c r="E51" s="156" t="s">
        <v>105</v>
      </c>
      <c r="F51" s="7"/>
      <c r="G51" s="7" t="s">
        <v>106</v>
      </c>
      <c r="H51" s="7"/>
      <c r="I51" s="7"/>
    </row>
    <row r="52" spans="1:9" ht="13.15" x14ac:dyDescent="0.35">
      <c r="A52" s="5"/>
      <c r="B52" s="5"/>
      <c r="C52" s="9"/>
      <c r="D52" s="6"/>
      <c r="E52" s="7"/>
      <c r="F52" s="7"/>
      <c r="G52" s="7"/>
      <c r="H52" s="7"/>
      <c r="I52" s="7"/>
    </row>
    <row r="53" spans="1:9" ht="13.15" x14ac:dyDescent="0.35">
      <c r="A53" s="5"/>
      <c r="B53" s="5"/>
      <c r="C53" s="9"/>
      <c r="D53" s="7"/>
      <c r="E53" s="7"/>
      <c r="F53" s="7"/>
      <c r="G53" s="7"/>
      <c r="H53" s="7"/>
      <c r="I53" s="7"/>
    </row>
    <row r="54" spans="1:9" ht="13.15" x14ac:dyDescent="0.35">
      <c r="A54" s="139" t="s">
        <v>107</v>
      </c>
      <c r="B54" s="139"/>
      <c r="C54" s="140"/>
      <c r="D54" s="141"/>
      <c r="E54" s="139"/>
      <c r="F54" s="139"/>
      <c r="G54" s="139"/>
      <c r="H54" s="139"/>
      <c r="I54" s="139"/>
    </row>
    <row r="55" spans="1:9" ht="13.15" x14ac:dyDescent="0.35">
      <c r="A55" s="5"/>
      <c r="B55" s="5"/>
      <c r="C55" s="9"/>
      <c r="D55" s="6"/>
      <c r="E55" s="7"/>
      <c r="F55" s="7"/>
      <c r="G55" s="7"/>
      <c r="H55" s="7"/>
      <c r="I55" s="7"/>
    </row>
    <row r="56" spans="1:9" ht="13.15" x14ac:dyDescent="0.35">
      <c r="A56" s="5"/>
      <c r="B56" s="5"/>
      <c r="C56" s="9"/>
      <c r="D56" s="6"/>
      <c r="E56" s="7" t="s">
        <v>108</v>
      </c>
      <c r="F56" s="7"/>
      <c r="G56" s="7" t="s">
        <v>109</v>
      </c>
      <c r="H56" s="7"/>
      <c r="I56" s="7"/>
    </row>
    <row r="57" spans="1:9" ht="13.15" x14ac:dyDescent="0.35">
      <c r="A57" s="5"/>
      <c r="B57" s="5"/>
      <c r="C57" s="9"/>
      <c r="D57" s="6"/>
      <c r="E57" s="7" t="s">
        <v>110</v>
      </c>
      <c r="F57" s="7"/>
      <c r="G57" s="7" t="s">
        <v>111</v>
      </c>
      <c r="H57" s="7"/>
      <c r="I57" s="7"/>
    </row>
    <row r="58" spans="1:9" ht="13.15" x14ac:dyDescent="0.35">
      <c r="A58" s="5"/>
      <c r="B58" s="5"/>
      <c r="C58" s="9"/>
      <c r="D58" s="6"/>
      <c r="E58" s="7" t="s">
        <v>112</v>
      </c>
      <c r="F58" s="7"/>
      <c r="G58" s="7" t="s">
        <v>113</v>
      </c>
      <c r="H58" s="7"/>
      <c r="I58" s="7"/>
    </row>
    <row r="59" spans="1:9" ht="13.15" x14ac:dyDescent="0.35">
      <c r="A59" s="5"/>
      <c r="B59" s="5"/>
      <c r="C59" s="9"/>
      <c r="D59" s="6"/>
      <c r="E59" s="7" t="s">
        <v>114</v>
      </c>
      <c r="F59" s="7"/>
      <c r="G59" s="7" t="s">
        <v>115</v>
      </c>
      <c r="H59" s="7"/>
      <c r="I59" s="7"/>
    </row>
    <row r="60" spans="1:9" ht="13.15" x14ac:dyDescent="0.35">
      <c r="A60" s="5"/>
      <c r="B60" s="5"/>
      <c r="C60" s="9"/>
      <c r="D60" s="6"/>
      <c r="E60" s="7" t="s">
        <v>116</v>
      </c>
      <c r="F60" s="7"/>
      <c r="G60" s="7" t="s">
        <v>117</v>
      </c>
      <c r="H60" s="7"/>
      <c r="I60" s="7"/>
    </row>
    <row r="61" spans="1:9" ht="13.15" x14ac:dyDescent="0.35">
      <c r="A61" s="5"/>
      <c r="B61" s="5"/>
      <c r="C61" s="9"/>
      <c r="D61" s="6"/>
      <c r="E61" s="7" t="s">
        <v>118</v>
      </c>
      <c r="F61" s="7"/>
      <c r="G61" s="7" t="s">
        <v>119</v>
      </c>
      <c r="H61" s="7"/>
      <c r="I61" s="7"/>
    </row>
    <row r="62" spans="1:9" ht="13.15" x14ac:dyDescent="0.35">
      <c r="A62" s="5"/>
      <c r="B62" s="5"/>
      <c r="C62" s="9"/>
      <c r="D62" s="6"/>
      <c r="E62" s="7"/>
      <c r="F62" s="7"/>
      <c r="G62" s="7"/>
      <c r="H62" s="7"/>
      <c r="I62" s="7"/>
    </row>
    <row r="63" spans="1:9" ht="13.15" x14ac:dyDescent="0.35">
      <c r="A63" s="5"/>
      <c r="B63" s="5"/>
      <c r="C63" s="9"/>
      <c r="D63" s="6"/>
      <c r="E63" s="7"/>
      <c r="F63" s="7"/>
      <c r="G63" s="7"/>
      <c r="H63" s="7"/>
      <c r="I63" s="7"/>
    </row>
    <row r="64" spans="1:9" s="1" customFormat="1" ht="13.15" x14ac:dyDescent="0.4">
      <c r="A64" s="10" t="s">
        <v>120</v>
      </c>
    </row>
    <row r="65" x14ac:dyDescent="0.35"/>
    <row r="66" x14ac:dyDescent="0.35"/>
    <row r="67" x14ac:dyDescent="0.35"/>
    <row r="68" x14ac:dyDescent="0.35"/>
    <row r="69" x14ac:dyDescent="0.35"/>
    <row r="70" x14ac:dyDescent="0.35"/>
    <row r="71" x14ac:dyDescent="0.35"/>
    <row r="72" x14ac:dyDescent="0.35"/>
    <row r="73" x14ac:dyDescent="0.35"/>
    <row r="74" x14ac:dyDescent="0.35"/>
    <row r="75" x14ac:dyDescent="0.35"/>
    <row r="76" x14ac:dyDescent="0.35"/>
    <row r="77" x14ac:dyDescent="0.35"/>
    <row r="78" x14ac:dyDescent="0.35"/>
    <row r="79" x14ac:dyDescent="0.35"/>
    <row r="80"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row r="149" x14ac:dyDescent="0.35"/>
    <row r="150" x14ac:dyDescent="0.35"/>
    <row r="151" x14ac:dyDescent="0.35"/>
    <row r="152" x14ac:dyDescent="0.35"/>
    <row r="153" x14ac:dyDescent="0.35"/>
    <row r="154" x14ac:dyDescent="0.35"/>
    <row r="155" x14ac:dyDescent="0.35"/>
    <row r="156" x14ac:dyDescent="0.35"/>
    <row r="157" x14ac:dyDescent="0.35"/>
    <row r="158" x14ac:dyDescent="0.35"/>
    <row r="159" x14ac:dyDescent="0.35"/>
    <row r="160" x14ac:dyDescent="0.35"/>
    <row r="161" x14ac:dyDescent="0.35"/>
    <row r="162" x14ac:dyDescent="0.35"/>
    <row r="163" x14ac:dyDescent="0.35"/>
    <row r="164" x14ac:dyDescent="0.35"/>
    <row r="165" x14ac:dyDescent="0.35"/>
    <row r="166" x14ac:dyDescent="0.35"/>
    <row r="167" x14ac:dyDescent="0.35"/>
    <row r="168" x14ac:dyDescent="0.35"/>
    <row r="169" x14ac:dyDescent="0.35"/>
    <row r="170" x14ac:dyDescent="0.35"/>
    <row r="171" x14ac:dyDescent="0.35"/>
    <row r="172" x14ac:dyDescent="0.35"/>
    <row r="173" x14ac:dyDescent="0.35"/>
    <row r="174" x14ac:dyDescent="0.35"/>
    <row r="175" x14ac:dyDescent="0.35"/>
    <row r="176" x14ac:dyDescent="0.35"/>
    <row r="177" x14ac:dyDescent="0.35"/>
    <row r="178" x14ac:dyDescent="0.35"/>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F3C32-81CF-4779-BFD7-B89D6472A3E3}">
  <sheetPr codeName="Sheet15">
    <outlinePr summaryBelow="0" summaryRight="0"/>
    <pageSetUpPr fitToPage="1"/>
  </sheetPr>
  <dimension ref="A1:XFC325"/>
  <sheetViews>
    <sheetView zoomScale="80" zoomScaleNormal="80" workbookViewId="0">
      <pane xSplit="9" ySplit="6" topLeftCell="J7" activePane="bottomRight" state="frozen"/>
      <selection activeCell="J250" sqref="J250"/>
      <selection pane="topRight" activeCell="J250" sqref="J250"/>
      <selection pane="bottomLeft" activeCell="J250" sqref="J250"/>
      <selection pane="bottomRight"/>
    </sheetView>
  </sheetViews>
  <sheetFormatPr defaultColWidth="0" defaultRowHeight="13.15" x14ac:dyDescent="0.35"/>
  <cols>
    <col min="1" max="1" width="1.86328125" style="50" customWidth="1"/>
    <col min="2" max="2" width="1.86328125" style="61" customWidth="1"/>
    <col min="3" max="3" width="1.86328125" style="110" customWidth="1"/>
    <col min="4" max="4" width="1.86328125" style="55" customWidth="1"/>
    <col min="5" max="5" width="73.3984375" style="7" bestFit="1" customWidth="1"/>
    <col min="6" max="6" width="12.59765625" style="7" customWidth="1"/>
    <col min="7" max="7" width="10.86328125" style="7" bestFit="1" customWidth="1"/>
    <col min="8" max="8" width="11.59765625" style="7" customWidth="1"/>
    <col min="9" max="9" width="2.59765625" style="7" customWidth="1"/>
    <col min="10" max="18" width="11.59765625" style="7" customWidth="1"/>
    <col min="19" max="26" width="11.59765625" style="7" hidden="1" customWidth="1"/>
    <col min="27" max="16384" width="0" style="7" hidden="1"/>
  </cols>
  <sheetData>
    <row r="1" spans="1:26" s="122" customFormat="1" ht="25.15" x14ac:dyDescent="0.65">
      <c r="A1" s="118" t="str">
        <f ca="1" xml:space="preserve"> RIGHT(CELL("filename", $A$1), LEN(CELL("filename", $A$1)) - SEARCH("]", CELL("filename", $A$1)))</f>
        <v>Calcs-DMMY</v>
      </c>
      <c r="B1" s="119"/>
      <c r="C1" s="120"/>
      <c r="D1" s="121"/>
      <c r="S1" s="123"/>
      <c r="T1" s="123"/>
      <c r="U1" s="123"/>
      <c r="V1" s="123"/>
      <c r="W1" s="123"/>
      <c r="X1" s="123"/>
      <c r="Y1" s="123"/>
      <c r="Z1" s="123"/>
    </row>
    <row r="2" spans="1:26" s="28" customFormat="1" x14ac:dyDescent="0.35">
      <c r="B2" s="58"/>
      <c r="C2" s="107"/>
      <c r="D2" s="52"/>
      <c r="E2" s="26" t="str">
        <f>Time!E$23</f>
        <v>Model Period END</v>
      </c>
      <c r="F2" s="29">
        <f xml:space="preserve"> Checks!$F$9</f>
        <v>0</v>
      </c>
      <c r="G2" s="26" t="s">
        <v>345</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3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3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35">
      <c r="B5" s="60"/>
      <c r="C5" s="109"/>
      <c r="D5" s="54"/>
      <c r="E5" s="21"/>
      <c r="F5" s="21"/>
      <c r="G5" s="226"/>
      <c r="H5" s="21"/>
      <c r="I5" s="21"/>
      <c r="J5" s="7"/>
      <c r="K5" s="7"/>
      <c r="L5" s="7"/>
      <c r="M5" s="7"/>
      <c r="N5" s="7"/>
      <c r="O5" s="7"/>
      <c r="P5" s="7"/>
      <c r="Q5" s="7"/>
      <c r="R5" s="7"/>
      <c r="S5" s="21"/>
      <c r="T5" s="21"/>
      <c r="U5" s="21"/>
      <c r="V5" s="21"/>
      <c r="W5" s="21"/>
      <c r="X5" s="21"/>
      <c r="Y5" s="21"/>
      <c r="Z5" s="21"/>
    </row>
    <row r="6" spans="1:26" s="24" customFormat="1" x14ac:dyDescent="0.35">
      <c r="B6" s="60"/>
      <c r="C6" s="109"/>
      <c r="D6" s="54"/>
      <c r="E6" s="21" t="str">
        <f>Time!E$11</f>
        <v>Model column counter</v>
      </c>
      <c r="F6" s="5" t="s">
        <v>243</v>
      </c>
      <c r="G6" s="5" t="s">
        <v>178</v>
      </c>
      <c r="H6" s="5" t="s">
        <v>346</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8" spans="1:26" x14ac:dyDescent="0.35">
      <c r="A8" s="283" t="s">
        <v>493</v>
      </c>
      <c r="B8" s="284"/>
      <c r="C8" s="285"/>
      <c r="D8" s="285"/>
      <c r="E8" s="285"/>
      <c r="F8" s="285"/>
      <c r="G8" s="285"/>
      <c r="H8" s="285"/>
      <c r="I8" s="285"/>
      <c r="J8" s="285"/>
      <c r="K8" s="285"/>
      <c r="L8" s="285"/>
      <c r="M8" s="285"/>
      <c r="N8" s="285"/>
      <c r="O8" s="285"/>
      <c r="P8" s="285"/>
      <c r="Q8" s="285"/>
      <c r="R8" s="285"/>
    </row>
    <row r="10" spans="1:26" x14ac:dyDescent="0.35">
      <c r="C10" s="110" t="s">
        <v>494</v>
      </c>
    </row>
    <row r="12" spans="1:26" x14ac:dyDescent="0.35">
      <c r="B12" s="61" t="s">
        <v>495</v>
      </c>
    </row>
    <row r="13" spans="1:26" s="30" customFormat="1" x14ac:dyDescent="0.35">
      <c r="A13" s="191"/>
      <c r="B13" s="192"/>
      <c r="C13" s="193"/>
      <c r="D13" s="194"/>
      <c r="E13" s="30" t="str">
        <f>Index!E$48</f>
        <v>CPI(H): Fin year average - percentage increase - final determination</v>
      </c>
      <c r="F13" s="30">
        <f>Index!F$48</f>
        <v>0</v>
      </c>
      <c r="G13" s="223" t="str">
        <f>Index!G$48</f>
        <v>%</v>
      </c>
      <c r="H13" s="30">
        <f>Index!H$48</f>
        <v>0</v>
      </c>
      <c r="I13" s="30">
        <f>Index!I$48</f>
        <v>0</v>
      </c>
      <c r="J13" s="205">
        <f>Index!J$48</f>
        <v>0</v>
      </c>
      <c r="K13" s="205">
        <f>Index!K$48</f>
        <v>2.1269790500559882E-2</v>
      </c>
      <c r="L13" s="205">
        <f>Index!L$48</f>
        <v>1.9909655450194075E-2</v>
      </c>
      <c r="M13" s="205">
        <f>Index!M$48</f>
        <v>1.9833640562247679E-2</v>
      </c>
      <c r="N13" s="195">
        <f>Index!N$48</f>
        <v>2.0041983108134653E-2</v>
      </c>
      <c r="O13" s="195">
        <f>Index!O$48</f>
        <v>2.0751251595618081E-2</v>
      </c>
      <c r="P13" s="195">
        <f>Index!P$48</f>
        <v>2.1000000000000574E-2</v>
      </c>
      <c r="Q13" s="195">
        <f>Index!Q$48</f>
        <v>2.100000000000124E-2</v>
      </c>
      <c r="R13" s="195">
        <f>Index!R$48</f>
        <v>1.999999999999913E-2</v>
      </c>
    </row>
    <row r="14" spans="1:26" s="205" customFormat="1" x14ac:dyDescent="0.35">
      <c r="A14" s="201"/>
      <c r="B14" s="202"/>
      <c r="C14" s="203"/>
      <c r="D14" s="204"/>
      <c r="E14" s="30" t="str">
        <f>Index!E$71</f>
        <v>Forecast RPI/CPIH wedge - final determination</v>
      </c>
      <c r="F14" s="205">
        <f>Index!F$71</f>
        <v>0</v>
      </c>
      <c r="G14" s="223" t="str">
        <f>Index!G$71</f>
        <v>%</v>
      </c>
      <c r="H14" s="205">
        <f>Index!H$71</f>
        <v>0</v>
      </c>
      <c r="I14" s="205">
        <f>Index!I$71</f>
        <v>0</v>
      </c>
      <c r="J14" s="205">
        <f>Index!J$71</f>
        <v>0</v>
      </c>
      <c r="K14" s="205">
        <f>Index!K$71</f>
        <v>-2.1269790500559882E-2</v>
      </c>
      <c r="L14" s="205">
        <f>Index!L$71</f>
        <v>1.1612485258307714E-2</v>
      </c>
      <c r="M14" s="205">
        <f>Index!M$71</f>
        <v>4.424450951415082E-3</v>
      </c>
      <c r="N14" s="205">
        <f>Index!N$71</f>
        <v>9.5456655774606158E-3</v>
      </c>
      <c r="O14" s="205">
        <f>Index!O$71</f>
        <v>1.0752431675141949E-2</v>
      </c>
      <c r="P14" s="205">
        <f>Index!P$71</f>
        <v>1.1000000000000121E-2</v>
      </c>
      <c r="Q14" s="205">
        <f>Index!Q$71</f>
        <v>1.0999999999998566E-2</v>
      </c>
      <c r="R14" s="205">
        <f>Index!R$71</f>
        <v>1.0000000000000675E-2</v>
      </c>
    </row>
    <row r="15" spans="1:26" s="172" customFormat="1" x14ac:dyDescent="0.35">
      <c r="A15" s="173"/>
      <c r="B15" s="174"/>
      <c r="C15" s="175"/>
      <c r="D15" s="176"/>
      <c r="E15" s="172" t="s">
        <v>496</v>
      </c>
      <c r="G15" s="92" t="s">
        <v>422</v>
      </c>
      <c r="J15" s="172">
        <f t="shared" ref="J15:L15" si="0">SUM(J13:J14)</f>
        <v>0</v>
      </c>
      <c r="K15" s="172">
        <f t="shared" si="0"/>
        <v>0</v>
      </c>
      <c r="L15" s="172">
        <f t="shared" si="0"/>
        <v>3.1522140708501789E-2</v>
      </c>
      <c r="M15" s="172">
        <f>SUM(M13:M14)</f>
        <v>2.4258091513662761E-2</v>
      </c>
      <c r="N15" s="172">
        <f t="shared" ref="N15:R15" si="1">SUM(N13:N14)</f>
        <v>2.9587648685595269E-2</v>
      </c>
      <c r="O15" s="172">
        <f t="shared" si="1"/>
        <v>3.150368327076003E-2</v>
      </c>
      <c r="P15" s="172">
        <f t="shared" si="1"/>
        <v>3.2000000000000695E-2</v>
      </c>
      <c r="Q15" s="172">
        <f t="shared" si="1"/>
        <v>3.1999999999999806E-2</v>
      </c>
      <c r="R15" s="172">
        <f t="shared" si="1"/>
        <v>2.9999999999999805E-2</v>
      </c>
      <c r="S15" s="177"/>
      <c r="T15" s="177"/>
      <c r="U15" s="177"/>
      <c r="V15" s="177"/>
      <c r="W15" s="177"/>
      <c r="X15" s="177"/>
      <c r="Y15" s="177"/>
      <c r="Z15" s="177"/>
    </row>
    <row r="17" spans="1:16383" s="37" customFormat="1" x14ac:dyDescent="0.35">
      <c r="A17" s="47"/>
      <c r="B17" s="59"/>
      <c r="C17" s="108"/>
      <c r="D17" s="53"/>
      <c r="E17" s="37" t="str">
        <f>Time!E$40</f>
        <v>Acquisition / initial balance date flag</v>
      </c>
      <c r="F17" s="37">
        <f>Time!F$40</f>
        <v>0</v>
      </c>
      <c r="G17" s="223" t="str">
        <f>Time!G$40</f>
        <v>flag</v>
      </c>
      <c r="H17" s="37">
        <f>Time!H$40</f>
        <v>1</v>
      </c>
      <c r="I17" s="37">
        <f>Time!I$40</f>
        <v>0</v>
      </c>
      <c r="J17" s="37">
        <f>Time!J$40</f>
        <v>0</v>
      </c>
      <c r="K17" s="37">
        <f>Time!K$40</f>
        <v>0</v>
      </c>
      <c r="L17" s="37">
        <f>Time!L$40</f>
        <v>1</v>
      </c>
      <c r="M17" s="37">
        <f>Time!M$40</f>
        <v>0</v>
      </c>
      <c r="N17" s="37">
        <f>Time!N$40</f>
        <v>0</v>
      </c>
      <c r="O17" s="37">
        <f>Time!O$40</f>
        <v>0</v>
      </c>
      <c r="P17" s="37">
        <f>Time!P$40</f>
        <v>0</v>
      </c>
      <c r="Q17" s="37">
        <f>Time!Q$40</f>
        <v>0</v>
      </c>
      <c r="R17" s="37">
        <f>Time!R$40</f>
        <v>0</v>
      </c>
    </row>
    <row r="18" spans="1:16383" s="205" customFormat="1" x14ac:dyDescent="0.35">
      <c r="A18" s="201"/>
      <c r="B18" s="202"/>
      <c r="C18" s="203"/>
      <c r="D18" s="204"/>
      <c r="E18" s="30" t="str">
        <f>Index!E$48</f>
        <v>CPI(H): Fin year average - percentage increase - final determination</v>
      </c>
      <c r="F18" s="205">
        <f>Index!F$48</f>
        <v>0</v>
      </c>
      <c r="G18" s="223" t="str">
        <f>Index!G$48</f>
        <v>%</v>
      </c>
      <c r="H18" s="205">
        <f>Index!H$48</f>
        <v>0</v>
      </c>
      <c r="I18" s="205">
        <f>Index!I$48</f>
        <v>0</v>
      </c>
      <c r="J18" s="205">
        <f>Index!J$48</f>
        <v>0</v>
      </c>
      <c r="K18" s="205">
        <f>Index!K$48</f>
        <v>2.1269790500559882E-2</v>
      </c>
      <c r="L18" s="205">
        <f>Index!L$48</f>
        <v>1.9909655450194075E-2</v>
      </c>
      <c r="M18" s="205">
        <f>Index!M$48</f>
        <v>1.9833640562247679E-2</v>
      </c>
      <c r="N18" s="205">
        <f>Index!N$48</f>
        <v>2.0041983108134653E-2</v>
      </c>
      <c r="O18" s="205">
        <f>Index!O$48</f>
        <v>2.0751251595618081E-2</v>
      </c>
      <c r="P18" s="205">
        <f>Index!P$48</f>
        <v>2.1000000000000574E-2</v>
      </c>
      <c r="Q18" s="205">
        <f>Index!Q$48</f>
        <v>2.100000000000124E-2</v>
      </c>
      <c r="R18" s="205">
        <f>Index!R$48</f>
        <v>1.999999999999913E-2</v>
      </c>
    </row>
    <row r="19" spans="1:16383" s="216" customFormat="1" x14ac:dyDescent="0.35">
      <c r="A19" s="212"/>
      <c r="B19" s="213"/>
      <c r="C19" s="214"/>
      <c r="D19" s="215"/>
      <c r="E19" s="172" t="s">
        <v>497</v>
      </c>
      <c r="I19" s="217"/>
      <c r="J19" s="216">
        <f>IF(J17=1,1,I19*(1+J18))</f>
        <v>0</v>
      </c>
      <c r="K19" s="216">
        <f t="shared" ref="K19:R19" si="2">IF(K17=1,1,J19*(1+K18))</f>
        <v>0</v>
      </c>
      <c r="L19" s="216">
        <f t="shared" si="2"/>
        <v>1</v>
      </c>
      <c r="M19" s="216">
        <f t="shared" si="2"/>
        <v>1.0198336405622477</v>
      </c>
      <c r="N19" s="216">
        <f t="shared" si="2"/>
        <v>1.0402731291595038</v>
      </c>
      <c r="O19" s="216">
        <f t="shared" si="2"/>
        <v>1.0618600985908535</v>
      </c>
      <c r="P19" s="216">
        <f t="shared" si="2"/>
        <v>1.0841591606612619</v>
      </c>
      <c r="Q19" s="216">
        <f t="shared" si="2"/>
        <v>1.1069265030351498</v>
      </c>
      <c r="R19" s="216">
        <f t="shared" si="2"/>
        <v>1.1290650330958518</v>
      </c>
      <c r="S19" s="218"/>
      <c r="T19" s="218"/>
      <c r="U19" s="218"/>
      <c r="V19" s="218"/>
      <c r="W19" s="218"/>
      <c r="X19" s="218"/>
      <c r="Y19" s="218"/>
      <c r="Z19" s="218"/>
    </row>
    <row r="20" spans="1:16383" s="216" customFormat="1" x14ac:dyDescent="0.35">
      <c r="A20" s="212"/>
      <c r="B20" s="213"/>
      <c r="C20" s="214"/>
      <c r="D20" s="215"/>
      <c r="I20" s="218"/>
      <c r="S20" s="218"/>
      <c r="T20" s="218"/>
      <c r="U20" s="218"/>
      <c r="V20" s="218"/>
      <c r="W20" s="218"/>
      <c r="X20" s="218"/>
      <c r="Y20" s="218"/>
      <c r="Z20" s="218"/>
    </row>
    <row r="21" spans="1:16383" x14ac:dyDescent="0.35">
      <c r="B21" s="61" t="s">
        <v>498</v>
      </c>
    </row>
    <row r="22" spans="1:16383" s="169" customFormat="1" x14ac:dyDescent="0.35">
      <c r="A22" s="219"/>
      <c r="B22" s="220"/>
      <c r="C22" s="221"/>
      <c r="D22" s="222"/>
      <c r="E22" s="149" t="str">
        <f t="shared" ref="E22:R22" si="3" xml:space="preserve"> E$34</f>
        <v>Forecast Nominal RCV balance BEG</v>
      </c>
      <c r="F22" s="169">
        <f t="shared" si="3"/>
        <v>0</v>
      </c>
      <c r="G22" s="169" t="str">
        <f t="shared" si="3"/>
        <v>£m</v>
      </c>
      <c r="H22" s="241">
        <f t="shared" si="3"/>
        <v>0</v>
      </c>
      <c r="I22" s="241">
        <f t="shared" si="3"/>
        <v>0</v>
      </c>
      <c r="J22" s="241">
        <f t="shared" si="3"/>
        <v>0</v>
      </c>
      <c r="K22" s="241">
        <f t="shared" si="3"/>
        <v>0</v>
      </c>
      <c r="L22" s="241">
        <f t="shared" si="3"/>
        <v>0</v>
      </c>
      <c r="M22" s="241">
        <f t="shared" si="3"/>
        <v>0</v>
      </c>
      <c r="N22" s="241">
        <f t="shared" si="3"/>
        <v>0</v>
      </c>
      <c r="O22" s="241">
        <f t="shared" si="3"/>
        <v>0</v>
      </c>
      <c r="P22" s="241">
        <f t="shared" si="3"/>
        <v>0</v>
      </c>
      <c r="Q22" s="241">
        <f t="shared" si="3"/>
        <v>0</v>
      </c>
      <c r="R22" s="241">
        <f t="shared" si="3"/>
        <v>0</v>
      </c>
    </row>
    <row r="23" spans="1:16383" s="172" customFormat="1" x14ac:dyDescent="0.35">
      <c r="A23" s="173"/>
      <c r="B23" s="174"/>
      <c r="C23" s="175"/>
      <c r="D23" s="176"/>
      <c r="E23" s="172" t="str">
        <f t="shared" ref="E23:R23" si="4" xml:space="preserve"> E$15</f>
        <v>Forecast Indexation percentage</v>
      </c>
      <c r="F23" s="172">
        <f t="shared" si="4"/>
        <v>0</v>
      </c>
      <c r="G23" s="92" t="str">
        <f t="shared" si="4"/>
        <v>%</v>
      </c>
      <c r="H23" s="172">
        <f t="shared" si="4"/>
        <v>0</v>
      </c>
      <c r="I23" s="172">
        <f t="shared" si="4"/>
        <v>0</v>
      </c>
      <c r="J23" s="172">
        <f t="shared" si="4"/>
        <v>0</v>
      </c>
      <c r="K23" s="172">
        <f t="shared" si="4"/>
        <v>0</v>
      </c>
      <c r="L23" s="172">
        <f t="shared" si="4"/>
        <v>3.1522140708501789E-2</v>
      </c>
      <c r="M23" s="172">
        <f t="shared" si="4"/>
        <v>2.4258091513662761E-2</v>
      </c>
      <c r="N23" s="172">
        <f t="shared" si="4"/>
        <v>2.9587648685595269E-2</v>
      </c>
      <c r="O23" s="172">
        <f t="shared" si="4"/>
        <v>3.150368327076003E-2</v>
      </c>
      <c r="P23" s="172">
        <f t="shared" si="4"/>
        <v>3.2000000000000695E-2</v>
      </c>
      <c r="Q23" s="172">
        <f t="shared" si="4"/>
        <v>3.1999999999999806E-2</v>
      </c>
      <c r="R23" s="172">
        <f t="shared" si="4"/>
        <v>2.9999999999999805E-2</v>
      </c>
      <c r="S23" s="177"/>
      <c r="T23" s="177"/>
      <c r="U23" s="177"/>
      <c r="V23" s="177"/>
      <c r="W23" s="177"/>
      <c r="X23" s="177"/>
      <c r="Y23" s="177"/>
      <c r="Z23" s="177"/>
    </row>
    <row r="24" spans="1:16383" s="91" customFormat="1" x14ac:dyDescent="0.35">
      <c r="A24" s="170"/>
      <c r="B24" s="165"/>
      <c r="C24" s="166"/>
      <c r="D24" s="171"/>
      <c r="E24" s="172" t="s">
        <v>499</v>
      </c>
      <c r="G24" s="91" t="s">
        <v>295</v>
      </c>
      <c r="J24" s="184">
        <f>J22*J23</f>
        <v>0</v>
      </c>
      <c r="K24" s="184">
        <f t="shared" ref="K24:R24" si="5">K22*K23</f>
        <v>0</v>
      </c>
      <c r="L24" s="184">
        <f t="shared" si="5"/>
        <v>0</v>
      </c>
      <c r="M24" s="184">
        <f>M22*M23</f>
        <v>0</v>
      </c>
      <c r="N24" s="184">
        <f t="shared" si="5"/>
        <v>0</v>
      </c>
      <c r="O24" s="184">
        <f t="shared" si="5"/>
        <v>0</v>
      </c>
      <c r="P24" s="184">
        <f t="shared" si="5"/>
        <v>0</v>
      </c>
      <c r="Q24" s="184">
        <f t="shared" si="5"/>
        <v>0</v>
      </c>
      <c r="R24" s="184">
        <f t="shared" si="5"/>
        <v>0</v>
      </c>
      <c r="S24" s="92"/>
      <c r="T24" s="92"/>
      <c r="U24" s="92"/>
      <c r="V24" s="92"/>
      <c r="W24" s="92"/>
      <c r="X24" s="92"/>
      <c r="Y24" s="92"/>
      <c r="Z24" s="92"/>
    </row>
    <row r="26" spans="1:16383" s="205" customFormat="1" x14ac:dyDescent="0.35">
      <c r="A26" s="201"/>
      <c r="B26" s="202"/>
      <c r="C26" s="203"/>
      <c r="D26" s="204"/>
      <c r="E26" s="37" t="str">
        <f xml:space="preserve"> InpR!E$102</f>
        <v>Run-off rate - CPI(H) + RPI wedge - active - DMMY</v>
      </c>
      <c r="F26" s="205">
        <f xml:space="preserve"> InpR!F$102</f>
        <v>0</v>
      </c>
      <c r="G26" s="223" t="str">
        <f xml:space="preserve"> InpR!G$102</f>
        <v>%</v>
      </c>
      <c r="H26" s="205">
        <f xml:space="preserve"> InpR!H$102</f>
        <v>0</v>
      </c>
      <c r="I26" s="205">
        <f xml:space="preserve"> InpR!I$102</f>
        <v>0</v>
      </c>
      <c r="J26" s="205">
        <f xml:space="preserve"> InpR!J$102</f>
        <v>0</v>
      </c>
      <c r="K26" s="205">
        <f xml:space="preserve"> InpR!K$102</f>
        <v>0</v>
      </c>
      <c r="L26" s="205">
        <f xml:space="preserve"> InpR!L$102</f>
        <v>0</v>
      </c>
      <c r="M26" s="205">
        <f xml:space="preserve"> InpR!M$102</f>
        <v>0</v>
      </c>
      <c r="N26" s="205">
        <f xml:space="preserve"> InpR!N$102</f>
        <v>0</v>
      </c>
      <c r="O26" s="205">
        <f xml:space="preserve"> InpR!O$102</f>
        <v>0</v>
      </c>
      <c r="P26" s="205">
        <f xml:space="preserve"> InpR!P$102</f>
        <v>0</v>
      </c>
      <c r="Q26" s="205">
        <f xml:space="preserve"> InpR!Q$102</f>
        <v>0</v>
      </c>
      <c r="R26" s="205">
        <f xml:space="preserve"> InpR!R$102</f>
        <v>0</v>
      </c>
    </row>
    <row r="27" spans="1:16383" s="161" customFormat="1" x14ac:dyDescent="0.35">
      <c r="A27" s="219"/>
      <c r="B27" s="220"/>
      <c r="C27" s="221"/>
      <c r="D27" s="222"/>
      <c r="E27" s="169" t="str">
        <f t="shared" ref="E27:R27" si="6" xml:space="preserve"> E$34</f>
        <v>Forecast Nominal RCV balance BEG</v>
      </c>
      <c r="F27" s="169">
        <f t="shared" si="6"/>
        <v>0</v>
      </c>
      <c r="G27" s="169" t="str">
        <f t="shared" si="6"/>
        <v>£m</v>
      </c>
      <c r="H27" s="241">
        <f t="shared" si="6"/>
        <v>0</v>
      </c>
      <c r="I27" s="241">
        <f t="shared" si="6"/>
        <v>0</v>
      </c>
      <c r="J27" s="241">
        <f t="shared" si="6"/>
        <v>0</v>
      </c>
      <c r="K27" s="241">
        <f t="shared" si="6"/>
        <v>0</v>
      </c>
      <c r="L27" s="241">
        <f t="shared" si="6"/>
        <v>0</v>
      </c>
      <c r="M27" s="241">
        <f t="shared" si="6"/>
        <v>0</v>
      </c>
      <c r="N27" s="241">
        <f t="shared" si="6"/>
        <v>0</v>
      </c>
      <c r="O27" s="241">
        <f t="shared" si="6"/>
        <v>0</v>
      </c>
      <c r="P27" s="241">
        <f t="shared" si="6"/>
        <v>0</v>
      </c>
      <c r="Q27" s="241">
        <f t="shared" si="6"/>
        <v>0</v>
      </c>
      <c r="R27" s="241">
        <f t="shared" si="6"/>
        <v>0</v>
      </c>
    </row>
    <row r="28" spans="1:16383" x14ac:dyDescent="0.35">
      <c r="A28" s="170"/>
      <c r="B28" s="165"/>
      <c r="C28" s="166"/>
      <c r="D28" s="171"/>
      <c r="E28" s="91" t="str">
        <f t="shared" ref="E28:R28" si="7" xml:space="preserve"> E$24</f>
        <v>Forecast RCV indexation</v>
      </c>
      <c r="F28" s="91">
        <f t="shared" si="7"/>
        <v>0</v>
      </c>
      <c r="G28" s="91" t="str">
        <f t="shared" si="7"/>
        <v>£m</v>
      </c>
      <c r="H28" s="184">
        <f t="shared" si="7"/>
        <v>0</v>
      </c>
      <c r="I28" s="184">
        <f t="shared" si="7"/>
        <v>0</v>
      </c>
      <c r="J28" s="184">
        <f t="shared" si="7"/>
        <v>0</v>
      </c>
      <c r="K28" s="184">
        <f t="shared" si="7"/>
        <v>0</v>
      </c>
      <c r="L28" s="184">
        <f t="shared" si="7"/>
        <v>0</v>
      </c>
      <c r="M28" s="184">
        <f t="shared" si="7"/>
        <v>0</v>
      </c>
      <c r="N28" s="184">
        <f t="shared" si="7"/>
        <v>0</v>
      </c>
      <c r="O28" s="184">
        <f t="shared" si="7"/>
        <v>0</v>
      </c>
      <c r="P28" s="184">
        <f t="shared" si="7"/>
        <v>0</v>
      </c>
      <c r="Q28" s="184">
        <f t="shared" si="7"/>
        <v>0</v>
      </c>
      <c r="R28" s="184">
        <f t="shared" si="7"/>
        <v>0</v>
      </c>
    </row>
    <row r="29" spans="1:16383" x14ac:dyDescent="0.35">
      <c r="A29" s="170"/>
      <c r="B29" s="165"/>
      <c r="C29" s="166"/>
      <c r="D29" s="171"/>
      <c r="E29" s="91" t="s">
        <v>500</v>
      </c>
      <c r="F29" s="91"/>
      <c r="G29" s="91" t="s">
        <v>295</v>
      </c>
      <c r="H29" s="184"/>
      <c r="I29" s="184"/>
      <c r="J29" s="184">
        <f t="shared" ref="J29:R29" si="8" xml:space="preserve"> (J27+J28) * J26</f>
        <v>0</v>
      </c>
      <c r="K29" s="184">
        <f t="shared" si="8"/>
        <v>0</v>
      </c>
      <c r="L29" s="184">
        <f xml:space="preserve"> (L27+L28) * L26</f>
        <v>0</v>
      </c>
      <c r="M29" s="184">
        <f t="shared" si="8"/>
        <v>0</v>
      </c>
      <c r="N29" s="184">
        <f t="shared" si="8"/>
        <v>0</v>
      </c>
      <c r="O29" s="184">
        <f t="shared" si="8"/>
        <v>0</v>
      </c>
      <c r="P29" s="184">
        <f t="shared" si="8"/>
        <v>0</v>
      </c>
      <c r="Q29" s="184">
        <f t="shared" si="8"/>
        <v>0</v>
      </c>
      <c r="R29" s="184">
        <f t="shared" si="8"/>
        <v>0</v>
      </c>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91"/>
      <c r="BY29" s="91"/>
      <c r="BZ29" s="91"/>
      <c r="CA29" s="91"/>
      <c r="CB29" s="91"/>
      <c r="CC29" s="91"/>
      <c r="CD29" s="91"/>
      <c r="CE29" s="91"/>
      <c r="CF29" s="91"/>
      <c r="CG29" s="91"/>
      <c r="CH29" s="91"/>
      <c r="CI29" s="91"/>
      <c r="CJ29" s="91"/>
      <c r="CK29" s="91"/>
      <c r="CL29" s="91"/>
      <c r="CM29" s="91"/>
      <c r="CN29" s="91"/>
      <c r="CO29" s="91"/>
      <c r="CP29" s="91"/>
      <c r="CQ29" s="91"/>
      <c r="CR29" s="91"/>
      <c r="CS29" s="91"/>
      <c r="CT29" s="91"/>
      <c r="CU29" s="91"/>
      <c r="CV29" s="91"/>
      <c r="CW29" s="91"/>
      <c r="CX29" s="91"/>
      <c r="CY29" s="91"/>
      <c r="CZ29" s="91"/>
      <c r="DA29" s="91"/>
      <c r="DB29" s="91"/>
      <c r="DC29" s="91"/>
      <c r="DD29" s="91"/>
      <c r="DE29" s="91"/>
      <c r="DF29" s="91"/>
      <c r="DG29" s="91"/>
      <c r="DH29" s="91"/>
      <c r="DI29" s="91"/>
      <c r="DJ29" s="91"/>
      <c r="DK29" s="91"/>
      <c r="DL29" s="91"/>
      <c r="DM29" s="91"/>
      <c r="DN29" s="91"/>
      <c r="DO29" s="91"/>
      <c r="DP29" s="91"/>
      <c r="DQ29" s="91"/>
      <c r="DR29" s="91"/>
      <c r="DS29" s="91"/>
      <c r="DT29" s="91"/>
      <c r="DU29" s="91"/>
      <c r="DV29" s="91"/>
      <c r="DW29" s="91"/>
      <c r="DX29" s="91"/>
      <c r="DY29" s="91"/>
      <c r="DZ29" s="91"/>
      <c r="EA29" s="91"/>
      <c r="EB29" s="91"/>
      <c r="EC29" s="91"/>
      <c r="ED29" s="91"/>
      <c r="EE29" s="91"/>
      <c r="EF29" s="91"/>
      <c r="EG29" s="91"/>
      <c r="EH29" s="91"/>
      <c r="EI29" s="91"/>
      <c r="EJ29" s="91"/>
      <c r="EK29" s="91"/>
      <c r="EL29" s="91"/>
      <c r="EM29" s="91"/>
      <c r="EN29" s="91"/>
      <c r="EO29" s="91"/>
      <c r="EP29" s="91"/>
      <c r="EQ29" s="91"/>
      <c r="ER29" s="91"/>
      <c r="ES29" s="91"/>
      <c r="ET29" s="91"/>
      <c r="EU29" s="91"/>
      <c r="EV29" s="91"/>
      <c r="EW29" s="91"/>
      <c r="EX29" s="91"/>
      <c r="EY29" s="91"/>
      <c r="EZ29" s="91"/>
      <c r="FA29" s="91"/>
      <c r="FB29" s="91"/>
      <c r="FC29" s="91"/>
      <c r="FD29" s="91"/>
      <c r="FE29" s="91"/>
      <c r="FF29" s="91"/>
      <c r="FG29" s="91"/>
      <c r="FH29" s="91"/>
      <c r="FI29" s="91"/>
      <c r="FJ29" s="91"/>
      <c r="FK29" s="91"/>
      <c r="FL29" s="91"/>
      <c r="FM29" s="91"/>
      <c r="FN29" s="91"/>
      <c r="FO29" s="91"/>
      <c r="FP29" s="91"/>
      <c r="FQ29" s="91"/>
      <c r="FR29" s="91"/>
      <c r="FS29" s="91"/>
      <c r="FT29" s="91"/>
      <c r="FU29" s="91"/>
      <c r="FV29" s="91"/>
      <c r="FW29" s="91"/>
      <c r="FX29" s="91"/>
      <c r="FY29" s="91"/>
      <c r="FZ29" s="91"/>
      <c r="GA29" s="91"/>
      <c r="GB29" s="91"/>
      <c r="GC29" s="91"/>
      <c r="GD29" s="91"/>
      <c r="GE29" s="91"/>
      <c r="GF29" s="91"/>
      <c r="GG29" s="91"/>
      <c r="GH29" s="91"/>
      <c r="GI29" s="91"/>
      <c r="GJ29" s="91"/>
      <c r="GK29" s="91"/>
      <c r="GL29" s="91"/>
      <c r="GM29" s="91"/>
      <c r="GN29" s="91"/>
      <c r="GO29" s="91"/>
      <c r="GP29" s="91"/>
      <c r="GQ29" s="91"/>
      <c r="GR29" s="91"/>
      <c r="GS29" s="91"/>
      <c r="GT29" s="91"/>
      <c r="GU29" s="91"/>
      <c r="GV29" s="91"/>
      <c r="GW29" s="91"/>
      <c r="GX29" s="91"/>
      <c r="GY29" s="91"/>
      <c r="GZ29" s="91"/>
      <c r="HA29" s="91"/>
      <c r="HB29" s="91"/>
      <c r="HC29" s="91"/>
      <c r="HD29" s="91"/>
      <c r="HE29" s="91"/>
      <c r="HF29" s="91"/>
      <c r="HG29" s="91"/>
      <c r="HH29" s="91"/>
      <c r="HI29" s="91"/>
      <c r="HJ29" s="91"/>
      <c r="HK29" s="91"/>
      <c r="HL29" s="91"/>
      <c r="HM29" s="91"/>
      <c r="HN29" s="91"/>
      <c r="HO29" s="91"/>
      <c r="HP29" s="91"/>
      <c r="HQ29" s="91"/>
      <c r="HR29" s="91"/>
      <c r="HS29" s="91"/>
      <c r="HT29" s="91"/>
      <c r="HU29" s="91"/>
      <c r="HV29" s="91"/>
      <c r="HW29" s="91"/>
      <c r="HX29" s="91"/>
      <c r="HY29" s="91"/>
      <c r="HZ29" s="91"/>
      <c r="IA29" s="91"/>
      <c r="IB29" s="91"/>
      <c r="IC29" s="91"/>
      <c r="ID29" s="91"/>
      <c r="IE29" s="91"/>
      <c r="IF29" s="91"/>
      <c r="IG29" s="91"/>
      <c r="IH29" s="91"/>
      <c r="II29" s="91"/>
      <c r="IJ29" s="91"/>
      <c r="IK29" s="91"/>
      <c r="IL29" s="91"/>
      <c r="IM29" s="91"/>
      <c r="IN29" s="91"/>
      <c r="IO29" s="91"/>
      <c r="IP29" s="91"/>
      <c r="IQ29" s="91"/>
      <c r="IR29" s="91"/>
      <c r="IS29" s="91"/>
      <c r="IT29" s="91"/>
      <c r="IU29" s="91"/>
      <c r="IV29" s="91"/>
      <c r="IW29" s="91"/>
      <c r="IX29" s="91"/>
      <c r="IY29" s="91"/>
      <c r="IZ29" s="91"/>
      <c r="JA29" s="91"/>
      <c r="JB29" s="91"/>
      <c r="JC29" s="91"/>
      <c r="JD29" s="91"/>
      <c r="JE29" s="91"/>
      <c r="JF29" s="91"/>
      <c r="JG29" s="91"/>
      <c r="JH29" s="91"/>
      <c r="JI29" s="91"/>
      <c r="JJ29" s="91"/>
      <c r="JK29" s="91"/>
      <c r="JL29" s="91"/>
      <c r="JM29" s="91"/>
      <c r="JN29" s="91"/>
      <c r="JO29" s="91"/>
      <c r="JP29" s="91"/>
      <c r="JQ29" s="91"/>
      <c r="JR29" s="91"/>
      <c r="JS29" s="91"/>
      <c r="JT29" s="91"/>
      <c r="JU29" s="91"/>
      <c r="JV29" s="91"/>
      <c r="JW29" s="91"/>
      <c r="JX29" s="91"/>
      <c r="JY29" s="91"/>
      <c r="JZ29" s="91"/>
      <c r="KA29" s="91"/>
      <c r="KB29" s="91"/>
      <c r="KC29" s="91"/>
      <c r="KD29" s="91"/>
      <c r="KE29" s="91"/>
      <c r="KF29" s="91"/>
      <c r="KG29" s="91"/>
      <c r="KH29" s="91"/>
      <c r="KI29" s="91"/>
      <c r="KJ29" s="91"/>
      <c r="KK29" s="91"/>
      <c r="KL29" s="91"/>
      <c r="KM29" s="91"/>
      <c r="KN29" s="91"/>
      <c r="KO29" s="91"/>
      <c r="KP29" s="91"/>
      <c r="KQ29" s="91"/>
      <c r="KR29" s="91"/>
      <c r="KS29" s="91"/>
      <c r="KT29" s="91"/>
      <c r="KU29" s="91"/>
      <c r="KV29" s="91"/>
      <c r="KW29" s="91"/>
      <c r="KX29" s="91"/>
      <c r="KY29" s="91"/>
      <c r="KZ29" s="91"/>
      <c r="LA29" s="91"/>
      <c r="LB29" s="91"/>
      <c r="LC29" s="91"/>
      <c r="LD29" s="91"/>
      <c r="LE29" s="91"/>
      <c r="LF29" s="91"/>
      <c r="LG29" s="91"/>
      <c r="LH29" s="91"/>
      <c r="LI29" s="91"/>
      <c r="LJ29" s="91"/>
      <c r="LK29" s="91"/>
      <c r="LL29" s="91"/>
      <c r="LM29" s="91"/>
      <c r="LN29" s="91"/>
      <c r="LO29" s="91"/>
      <c r="LP29" s="91"/>
      <c r="LQ29" s="91"/>
      <c r="LR29" s="91"/>
      <c r="LS29" s="91"/>
      <c r="LT29" s="91"/>
      <c r="LU29" s="91"/>
      <c r="LV29" s="91"/>
      <c r="LW29" s="91"/>
      <c r="LX29" s="91"/>
      <c r="LY29" s="91"/>
      <c r="LZ29" s="91"/>
      <c r="MA29" s="91"/>
      <c r="MB29" s="91"/>
      <c r="MC29" s="91"/>
      <c r="MD29" s="91"/>
      <c r="ME29" s="91"/>
      <c r="MF29" s="91"/>
      <c r="MG29" s="91"/>
      <c r="MH29" s="91"/>
      <c r="MI29" s="91"/>
      <c r="MJ29" s="91"/>
      <c r="MK29" s="91"/>
      <c r="ML29" s="91"/>
      <c r="MM29" s="91"/>
      <c r="MN29" s="91"/>
      <c r="MO29" s="91"/>
      <c r="MP29" s="91"/>
      <c r="MQ29" s="91"/>
      <c r="MR29" s="91"/>
      <c r="MS29" s="91"/>
      <c r="MT29" s="91"/>
      <c r="MU29" s="91"/>
      <c r="MV29" s="91"/>
      <c r="MW29" s="91"/>
      <c r="MX29" s="91"/>
      <c r="MY29" s="91"/>
      <c r="MZ29" s="91"/>
      <c r="NA29" s="91"/>
      <c r="NB29" s="91"/>
      <c r="NC29" s="91"/>
      <c r="ND29" s="91"/>
      <c r="NE29" s="91"/>
      <c r="NF29" s="91"/>
      <c r="NG29" s="91"/>
      <c r="NH29" s="91"/>
      <c r="NI29" s="91"/>
      <c r="NJ29" s="91"/>
      <c r="NK29" s="91"/>
      <c r="NL29" s="91"/>
      <c r="NM29" s="91"/>
      <c r="NN29" s="91"/>
      <c r="NO29" s="91"/>
      <c r="NP29" s="91"/>
      <c r="NQ29" s="91"/>
      <c r="NR29" s="91"/>
      <c r="NS29" s="91"/>
      <c r="NT29" s="91"/>
      <c r="NU29" s="91"/>
      <c r="NV29" s="91"/>
      <c r="NW29" s="91"/>
      <c r="NX29" s="91"/>
      <c r="NY29" s="91"/>
      <c r="NZ29" s="91"/>
      <c r="OA29" s="91"/>
      <c r="OB29" s="91"/>
      <c r="OC29" s="91"/>
      <c r="OD29" s="91"/>
      <c r="OE29" s="91"/>
      <c r="OF29" s="91"/>
      <c r="OG29" s="91"/>
      <c r="OH29" s="91"/>
      <c r="OI29" s="91"/>
      <c r="OJ29" s="91"/>
      <c r="OK29" s="91"/>
      <c r="OL29" s="91"/>
      <c r="OM29" s="91"/>
      <c r="ON29" s="91"/>
      <c r="OO29" s="91"/>
      <c r="OP29" s="91"/>
      <c r="OQ29" s="91"/>
      <c r="OR29" s="91"/>
      <c r="OS29" s="91"/>
      <c r="OT29" s="91"/>
      <c r="OU29" s="91"/>
      <c r="OV29" s="91"/>
      <c r="OW29" s="91"/>
      <c r="OX29" s="91"/>
      <c r="OY29" s="91"/>
      <c r="OZ29" s="91"/>
      <c r="PA29" s="91"/>
      <c r="PB29" s="91"/>
      <c r="PC29" s="91"/>
      <c r="PD29" s="91"/>
      <c r="PE29" s="91"/>
      <c r="PF29" s="91"/>
      <c r="PG29" s="91"/>
      <c r="PH29" s="91"/>
      <c r="PI29" s="91"/>
      <c r="PJ29" s="91"/>
      <c r="PK29" s="91"/>
      <c r="PL29" s="91"/>
      <c r="PM29" s="91"/>
      <c r="PN29" s="91"/>
      <c r="PO29" s="91"/>
      <c r="PP29" s="91"/>
      <c r="PQ29" s="91"/>
      <c r="PR29" s="91"/>
      <c r="PS29" s="91"/>
      <c r="PT29" s="91"/>
      <c r="PU29" s="91"/>
      <c r="PV29" s="91"/>
      <c r="PW29" s="91"/>
      <c r="PX29" s="91"/>
      <c r="PY29" s="91"/>
      <c r="PZ29" s="91"/>
      <c r="QA29" s="91"/>
      <c r="QB29" s="91"/>
      <c r="QC29" s="91"/>
      <c r="QD29" s="91"/>
      <c r="QE29" s="91"/>
      <c r="QF29" s="91"/>
      <c r="QG29" s="91"/>
      <c r="QH29" s="91"/>
      <c r="QI29" s="91"/>
      <c r="QJ29" s="91"/>
      <c r="QK29" s="91"/>
      <c r="QL29" s="91"/>
      <c r="QM29" s="91"/>
      <c r="QN29" s="91"/>
      <c r="QO29" s="91"/>
      <c r="QP29" s="91"/>
      <c r="QQ29" s="91"/>
      <c r="QR29" s="91"/>
      <c r="QS29" s="91"/>
      <c r="QT29" s="91"/>
      <c r="QU29" s="91"/>
      <c r="QV29" s="91"/>
      <c r="QW29" s="91"/>
      <c r="QX29" s="91"/>
      <c r="QY29" s="91"/>
      <c r="QZ29" s="91"/>
      <c r="RA29" s="91"/>
      <c r="RB29" s="91"/>
      <c r="RC29" s="91"/>
      <c r="RD29" s="91"/>
      <c r="RE29" s="91"/>
      <c r="RF29" s="91"/>
      <c r="RG29" s="91"/>
      <c r="RH29" s="91"/>
      <c r="RI29" s="91"/>
      <c r="RJ29" s="91"/>
      <c r="RK29" s="91"/>
      <c r="RL29" s="91"/>
      <c r="RM29" s="91"/>
      <c r="RN29" s="91"/>
      <c r="RO29" s="91"/>
      <c r="RP29" s="91"/>
      <c r="RQ29" s="91"/>
      <c r="RR29" s="91"/>
      <c r="RS29" s="91"/>
      <c r="RT29" s="91"/>
      <c r="RU29" s="91"/>
      <c r="RV29" s="91"/>
      <c r="RW29" s="91"/>
      <c r="RX29" s="91"/>
      <c r="RY29" s="91"/>
      <c r="RZ29" s="91"/>
      <c r="SA29" s="91"/>
      <c r="SB29" s="91"/>
      <c r="SC29" s="91"/>
      <c r="SD29" s="91"/>
      <c r="SE29" s="91"/>
      <c r="SF29" s="91"/>
      <c r="SG29" s="91"/>
      <c r="SH29" s="91"/>
      <c r="SI29" s="91"/>
      <c r="SJ29" s="91"/>
      <c r="SK29" s="91"/>
      <c r="SL29" s="91"/>
      <c r="SM29" s="91"/>
      <c r="SN29" s="91"/>
      <c r="SO29" s="91"/>
      <c r="SP29" s="91"/>
      <c r="SQ29" s="91"/>
      <c r="SR29" s="91"/>
      <c r="SS29" s="91"/>
      <c r="ST29" s="91"/>
      <c r="SU29" s="91"/>
      <c r="SV29" s="91"/>
      <c r="SW29" s="91"/>
      <c r="SX29" s="91"/>
      <c r="SY29" s="91"/>
      <c r="SZ29" s="91"/>
      <c r="TA29" s="91"/>
      <c r="TB29" s="91"/>
      <c r="TC29" s="91"/>
      <c r="TD29" s="91"/>
      <c r="TE29" s="91"/>
      <c r="TF29" s="91"/>
      <c r="TG29" s="91"/>
      <c r="TH29" s="91"/>
      <c r="TI29" s="91"/>
      <c r="TJ29" s="91"/>
      <c r="TK29" s="91"/>
      <c r="TL29" s="91"/>
      <c r="TM29" s="91"/>
      <c r="TN29" s="91"/>
      <c r="TO29" s="91"/>
      <c r="TP29" s="91"/>
      <c r="TQ29" s="91"/>
      <c r="TR29" s="91"/>
      <c r="TS29" s="91"/>
      <c r="TT29" s="91"/>
      <c r="TU29" s="91"/>
      <c r="TV29" s="91"/>
      <c r="TW29" s="91"/>
      <c r="TX29" s="91"/>
      <c r="TY29" s="91"/>
      <c r="TZ29" s="91"/>
      <c r="UA29" s="91"/>
      <c r="UB29" s="91"/>
      <c r="UC29" s="91"/>
      <c r="UD29" s="91"/>
      <c r="UE29" s="91"/>
      <c r="UF29" s="91"/>
      <c r="UG29" s="91"/>
      <c r="UH29" s="91"/>
      <c r="UI29" s="91"/>
      <c r="UJ29" s="91"/>
      <c r="UK29" s="91"/>
      <c r="UL29" s="91"/>
      <c r="UM29" s="91"/>
      <c r="UN29" s="91"/>
      <c r="UO29" s="91"/>
      <c r="UP29" s="91"/>
      <c r="UQ29" s="91"/>
      <c r="UR29" s="91"/>
      <c r="US29" s="91"/>
      <c r="UT29" s="91"/>
      <c r="UU29" s="91"/>
      <c r="UV29" s="91"/>
      <c r="UW29" s="91"/>
      <c r="UX29" s="91"/>
      <c r="UY29" s="91"/>
      <c r="UZ29" s="91"/>
      <c r="VA29" s="91"/>
      <c r="VB29" s="91"/>
      <c r="VC29" s="91"/>
      <c r="VD29" s="91"/>
      <c r="VE29" s="91"/>
      <c r="VF29" s="91"/>
      <c r="VG29" s="91"/>
      <c r="VH29" s="91"/>
      <c r="VI29" s="91"/>
      <c r="VJ29" s="91"/>
      <c r="VK29" s="91"/>
      <c r="VL29" s="91"/>
      <c r="VM29" s="91"/>
      <c r="VN29" s="91"/>
      <c r="VO29" s="91"/>
      <c r="VP29" s="91"/>
      <c r="VQ29" s="91"/>
      <c r="VR29" s="91"/>
      <c r="VS29" s="91"/>
      <c r="VT29" s="91"/>
      <c r="VU29" s="91"/>
      <c r="VV29" s="91"/>
      <c r="VW29" s="91"/>
      <c r="VX29" s="91"/>
      <c r="VY29" s="91"/>
      <c r="VZ29" s="91"/>
      <c r="WA29" s="91"/>
      <c r="WB29" s="91"/>
      <c r="WC29" s="91"/>
      <c r="WD29" s="91"/>
      <c r="WE29" s="91"/>
      <c r="WF29" s="91"/>
      <c r="WG29" s="91"/>
      <c r="WH29" s="91"/>
      <c r="WI29" s="91"/>
      <c r="WJ29" s="91"/>
      <c r="WK29" s="91"/>
      <c r="WL29" s="91"/>
      <c r="WM29" s="91"/>
      <c r="WN29" s="91"/>
      <c r="WO29" s="91"/>
      <c r="WP29" s="91"/>
      <c r="WQ29" s="91"/>
      <c r="WR29" s="91"/>
      <c r="WS29" s="91"/>
      <c r="WT29" s="91"/>
      <c r="WU29" s="91"/>
      <c r="WV29" s="91"/>
      <c r="WW29" s="91"/>
      <c r="WX29" s="91"/>
      <c r="WY29" s="91"/>
      <c r="WZ29" s="91"/>
      <c r="XA29" s="91"/>
      <c r="XB29" s="91"/>
      <c r="XC29" s="91"/>
      <c r="XD29" s="91"/>
      <c r="XE29" s="91"/>
      <c r="XF29" s="91"/>
      <c r="XG29" s="91"/>
      <c r="XH29" s="91"/>
      <c r="XI29" s="91"/>
      <c r="XJ29" s="91"/>
      <c r="XK29" s="91"/>
      <c r="XL29" s="91"/>
      <c r="XM29" s="91"/>
      <c r="XN29" s="91"/>
      <c r="XO29" s="91"/>
      <c r="XP29" s="91"/>
      <c r="XQ29" s="91"/>
      <c r="XR29" s="91"/>
      <c r="XS29" s="91"/>
      <c r="XT29" s="91"/>
      <c r="XU29" s="91"/>
      <c r="XV29" s="91"/>
      <c r="XW29" s="91"/>
      <c r="XX29" s="91"/>
      <c r="XY29" s="91"/>
      <c r="XZ29" s="91"/>
      <c r="YA29" s="91"/>
      <c r="YB29" s="91"/>
      <c r="YC29" s="91"/>
      <c r="YD29" s="91"/>
      <c r="YE29" s="91"/>
      <c r="YF29" s="91"/>
      <c r="YG29" s="91"/>
      <c r="YH29" s="91"/>
      <c r="YI29" s="91"/>
      <c r="YJ29" s="91"/>
      <c r="YK29" s="91"/>
      <c r="YL29" s="91"/>
      <c r="YM29" s="91"/>
      <c r="YN29" s="91"/>
      <c r="YO29" s="91"/>
      <c r="YP29" s="91"/>
      <c r="YQ29" s="91"/>
      <c r="YR29" s="91"/>
      <c r="YS29" s="91"/>
      <c r="YT29" s="91"/>
      <c r="YU29" s="91"/>
      <c r="YV29" s="91"/>
      <c r="YW29" s="91"/>
      <c r="YX29" s="91"/>
      <c r="YY29" s="91"/>
      <c r="YZ29" s="91"/>
      <c r="ZA29" s="91"/>
      <c r="ZB29" s="91"/>
      <c r="ZC29" s="91"/>
      <c r="ZD29" s="91"/>
      <c r="ZE29" s="91"/>
      <c r="ZF29" s="91"/>
      <c r="ZG29" s="91"/>
      <c r="ZH29" s="91"/>
      <c r="ZI29" s="91"/>
      <c r="ZJ29" s="91"/>
      <c r="ZK29" s="91"/>
      <c r="ZL29" s="91"/>
      <c r="ZM29" s="91"/>
      <c r="ZN29" s="91"/>
      <c r="ZO29" s="91"/>
      <c r="ZP29" s="91"/>
      <c r="ZQ29" s="91"/>
      <c r="ZR29" s="91"/>
      <c r="ZS29" s="91"/>
      <c r="ZT29" s="91"/>
      <c r="ZU29" s="91"/>
      <c r="ZV29" s="91"/>
      <c r="ZW29" s="91"/>
      <c r="ZX29" s="91"/>
      <c r="ZY29" s="91"/>
      <c r="ZZ29" s="91"/>
      <c r="AAA29" s="91"/>
      <c r="AAB29" s="91"/>
      <c r="AAC29" s="91"/>
      <c r="AAD29" s="91"/>
      <c r="AAE29" s="91"/>
      <c r="AAF29" s="91"/>
      <c r="AAG29" s="91"/>
      <c r="AAH29" s="91"/>
      <c r="AAI29" s="91"/>
      <c r="AAJ29" s="91"/>
      <c r="AAK29" s="91"/>
      <c r="AAL29" s="91"/>
      <c r="AAM29" s="91"/>
      <c r="AAN29" s="91"/>
      <c r="AAO29" s="91"/>
      <c r="AAP29" s="91"/>
      <c r="AAQ29" s="91"/>
      <c r="AAR29" s="91"/>
      <c r="AAS29" s="91"/>
      <c r="AAT29" s="91"/>
      <c r="AAU29" s="91"/>
      <c r="AAV29" s="91"/>
      <c r="AAW29" s="91"/>
      <c r="AAX29" s="91"/>
      <c r="AAY29" s="91"/>
      <c r="AAZ29" s="91"/>
      <c r="ABA29" s="91"/>
      <c r="ABB29" s="91"/>
      <c r="ABC29" s="91"/>
      <c r="ABD29" s="91"/>
      <c r="ABE29" s="91"/>
      <c r="ABF29" s="91"/>
      <c r="ABG29" s="91"/>
      <c r="ABH29" s="91"/>
      <c r="ABI29" s="91"/>
      <c r="ABJ29" s="91"/>
      <c r="ABK29" s="91"/>
      <c r="ABL29" s="91"/>
      <c r="ABM29" s="91"/>
      <c r="ABN29" s="91"/>
      <c r="ABO29" s="91"/>
      <c r="ABP29" s="91"/>
      <c r="ABQ29" s="91"/>
      <c r="ABR29" s="91"/>
      <c r="ABS29" s="91"/>
      <c r="ABT29" s="91"/>
      <c r="ABU29" s="91"/>
      <c r="ABV29" s="91"/>
      <c r="ABW29" s="91"/>
      <c r="ABX29" s="91"/>
      <c r="ABY29" s="91"/>
      <c r="ABZ29" s="91"/>
      <c r="ACA29" s="91"/>
      <c r="ACB29" s="91"/>
      <c r="ACC29" s="91"/>
      <c r="ACD29" s="91"/>
      <c r="ACE29" s="91"/>
      <c r="ACF29" s="91"/>
      <c r="ACG29" s="91"/>
      <c r="ACH29" s="91"/>
      <c r="ACI29" s="91"/>
      <c r="ACJ29" s="91"/>
      <c r="ACK29" s="91"/>
      <c r="ACL29" s="91"/>
      <c r="ACM29" s="91"/>
      <c r="ACN29" s="91"/>
      <c r="ACO29" s="91"/>
      <c r="ACP29" s="91"/>
      <c r="ACQ29" s="91"/>
      <c r="ACR29" s="91"/>
      <c r="ACS29" s="91"/>
      <c r="ACT29" s="91"/>
      <c r="ACU29" s="91"/>
      <c r="ACV29" s="91"/>
      <c r="ACW29" s="91"/>
      <c r="ACX29" s="91"/>
      <c r="ACY29" s="91"/>
      <c r="ACZ29" s="91"/>
      <c r="ADA29" s="91"/>
      <c r="ADB29" s="91"/>
      <c r="ADC29" s="91"/>
      <c r="ADD29" s="91"/>
      <c r="ADE29" s="91"/>
      <c r="ADF29" s="91"/>
      <c r="ADG29" s="91"/>
      <c r="ADH29" s="91"/>
      <c r="ADI29" s="91"/>
      <c r="ADJ29" s="91"/>
      <c r="ADK29" s="91"/>
      <c r="ADL29" s="91"/>
      <c r="ADM29" s="91"/>
      <c r="ADN29" s="91"/>
      <c r="ADO29" s="91"/>
      <c r="ADP29" s="91"/>
      <c r="ADQ29" s="91"/>
      <c r="ADR29" s="91"/>
      <c r="ADS29" s="91"/>
      <c r="ADT29" s="91"/>
      <c r="ADU29" s="91"/>
      <c r="ADV29" s="91"/>
      <c r="ADW29" s="91"/>
      <c r="ADX29" s="91"/>
      <c r="ADY29" s="91"/>
      <c r="ADZ29" s="91"/>
      <c r="AEA29" s="91"/>
      <c r="AEB29" s="91"/>
      <c r="AEC29" s="91"/>
      <c r="AED29" s="91"/>
      <c r="AEE29" s="91"/>
      <c r="AEF29" s="91"/>
      <c r="AEG29" s="91"/>
      <c r="AEH29" s="91"/>
      <c r="AEI29" s="91"/>
      <c r="AEJ29" s="91"/>
      <c r="AEK29" s="91"/>
      <c r="AEL29" s="91"/>
      <c r="AEM29" s="91"/>
      <c r="AEN29" s="91"/>
      <c r="AEO29" s="91"/>
      <c r="AEP29" s="91"/>
      <c r="AEQ29" s="91"/>
      <c r="AER29" s="91"/>
      <c r="AES29" s="91"/>
      <c r="AET29" s="91"/>
      <c r="AEU29" s="91"/>
      <c r="AEV29" s="91"/>
      <c r="AEW29" s="91"/>
      <c r="AEX29" s="91"/>
      <c r="AEY29" s="91"/>
      <c r="AEZ29" s="91"/>
      <c r="AFA29" s="91"/>
      <c r="AFB29" s="91"/>
      <c r="AFC29" s="91"/>
      <c r="AFD29" s="91"/>
      <c r="AFE29" s="91"/>
      <c r="AFF29" s="91"/>
      <c r="AFG29" s="91"/>
      <c r="AFH29" s="91"/>
      <c r="AFI29" s="91"/>
      <c r="AFJ29" s="91"/>
      <c r="AFK29" s="91"/>
      <c r="AFL29" s="91"/>
      <c r="AFM29" s="91"/>
      <c r="AFN29" s="91"/>
      <c r="AFO29" s="91"/>
      <c r="AFP29" s="91"/>
      <c r="AFQ29" s="91"/>
      <c r="AFR29" s="91"/>
      <c r="AFS29" s="91"/>
      <c r="AFT29" s="91"/>
      <c r="AFU29" s="91"/>
      <c r="AFV29" s="91"/>
      <c r="AFW29" s="91"/>
      <c r="AFX29" s="91"/>
      <c r="AFY29" s="91"/>
      <c r="AFZ29" s="91"/>
      <c r="AGA29" s="91"/>
      <c r="AGB29" s="91"/>
      <c r="AGC29" s="91"/>
      <c r="AGD29" s="91"/>
      <c r="AGE29" s="91"/>
      <c r="AGF29" s="91"/>
      <c r="AGG29" s="91"/>
      <c r="AGH29" s="91"/>
      <c r="AGI29" s="91"/>
      <c r="AGJ29" s="91"/>
      <c r="AGK29" s="91"/>
      <c r="AGL29" s="91"/>
      <c r="AGM29" s="91"/>
      <c r="AGN29" s="91"/>
      <c r="AGO29" s="91"/>
      <c r="AGP29" s="91"/>
      <c r="AGQ29" s="91"/>
      <c r="AGR29" s="91"/>
      <c r="AGS29" s="91"/>
      <c r="AGT29" s="91"/>
      <c r="AGU29" s="91"/>
      <c r="AGV29" s="91"/>
      <c r="AGW29" s="91"/>
      <c r="AGX29" s="91"/>
      <c r="AGY29" s="91"/>
      <c r="AGZ29" s="91"/>
      <c r="AHA29" s="91"/>
      <c r="AHB29" s="91"/>
      <c r="AHC29" s="91"/>
      <c r="AHD29" s="91"/>
      <c r="AHE29" s="91"/>
      <c r="AHF29" s="91"/>
      <c r="AHG29" s="91"/>
      <c r="AHH29" s="91"/>
      <c r="AHI29" s="91"/>
      <c r="AHJ29" s="91"/>
      <c r="AHK29" s="91"/>
      <c r="AHL29" s="91"/>
      <c r="AHM29" s="91"/>
      <c r="AHN29" s="91"/>
      <c r="AHO29" s="91"/>
      <c r="AHP29" s="91"/>
      <c r="AHQ29" s="91"/>
      <c r="AHR29" s="91"/>
      <c r="AHS29" s="91"/>
      <c r="AHT29" s="91"/>
      <c r="AHU29" s="91"/>
      <c r="AHV29" s="91"/>
      <c r="AHW29" s="91"/>
      <c r="AHX29" s="91"/>
      <c r="AHY29" s="91"/>
      <c r="AHZ29" s="91"/>
      <c r="AIA29" s="91"/>
      <c r="AIB29" s="91"/>
      <c r="AIC29" s="91"/>
      <c r="AID29" s="91"/>
      <c r="AIE29" s="91"/>
      <c r="AIF29" s="91"/>
      <c r="AIG29" s="91"/>
      <c r="AIH29" s="91"/>
      <c r="AII29" s="91"/>
      <c r="AIJ29" s="91"/>
      <c r="AIK29" s="91"/>
      <c r="AIL29" s="91"/>
      <c r="AIM29" s="91"/>
      <c r="AIN29" s="91"/>
      <c r="AIO29" s="91"/>
      <c r="AIP29" s="91"/>
      <c r="AIQ29" s="91"/>
      <c r="AIR29" s="91"/>
      <c r="AIS29" s="91"/>
      <c r="AIT29" s="91"/>
      <c r="AIU29" s="91"/>
      <c r="AIV29" s="91"/>
      <c r="AIW29" s="91"/>
      <c r="AIX29" s="91"/>
      <c r="AIY29" s="91"/>
      <c r="AIZ29" s="91"/>
      <c r="AJA29" s="91"/>
      <c r="AJB29" s="91"/>
      <c r="AJC29" s="91"/>
      <c r="AJD29" s="91"/>
      <c r="AJE29" s="91"/>
      <c r="AJF29" s="91"/>
      <c r="AJG29" s="91"/>
      <c r="AJH29" s="91"/>
      <c r="AJI29" s="91"/>
      <c r="AJJ29" s="91"/>
      <c r="AJK29" s="91"/>
      <c r="AJL29" s="91"/>
      <c r="AJM29" s="91"/>
      <c r="AJN29" s="91"/>
      <c r="AJO29" s="91"/>
      <c r="AJP29" s="91"/>
      <c r="AJQ29" s="91"/>
      <c r="AJR29" s="91"/>
      <c r="AJS29" s="91"/>
      <c r="AJT29" s="91"/>
      <c r="AJU29" s="91"/>
      <c r="AJV29" s="91"/>
      <c r="AJW29" s="91"/>
      <c r="AJX29" s="91"/>
      <c r="AJY29" s="91"/>
      <c r="AJZ29" s="91"/>
      <c r="AKA29" s="91"/>
      <c r="AKB29" s="91"/>
      <c r="AKC29" s="91"/>
      <c r="AKD29" s="91"/>
      <c r="AKE29" s="91"/>
      <c r="AKF29" s="91"/>
      <c r="AKG29" s="91"/>
      <c r="AKH29" s="91"/>
      <c r="AKI29" s="91"/>
      <c r="AKJ29" s="91"/>
      <c r="AKK29" s="91"/>
      <c r="AKL29" s="91"/>
      <c r="AKM29" s="91"/>
      <c r="AKN29" s="91"/>
      <c r="AKO29" s="91"/>
      <c r="AKP29" s="91"/>
      <c r="AKQ29" s="91"/>
      <c r="AKR29" s="91"/>
      <c r="AKS29" s="91"/>
      <c r="AKT29" s="91"/>
      <c r="AKU29" s="91"/>
      <c r="AKV29" s="91"/>
      <c r="AKW29" s="91"/>
      <c r="AKX29" s="91"/>
      <c r="AKY29" s="91"/>
      <c r="AKZ29" s="91"/>
      <c r="ALA29" s="91"/>
      <c r="ALB29" s="91"/>
      <c r="ALC29" s="91"/>
      <c r="ALD29" s="91"/>
      <c r="ALE29" s="91"/>
      <c r="ALF29" s="91"/>
      <c r="ALG29" s="91"/>
      <c r="ALH29" s="91"/>
      <c r="ALI29" s="91"/>
      <c r="ALJ29" s="91"/>
      <c r="ALK29" s="91"/>
      <c r="ALL29" s="91"/>
      <c r="ALM29" s="91"/>
      <c r="ALN29" s="91"/>
      <c r="ALO29" s="91"/>
      <c r="ALP29" s="91"/>
      <c r="ALQ29" s="91"/>
      <c r="ALR29" s="91"/>
      <c r="ALS29" s="91"/>
      <c r="ALT29" s="91"/>
      <c r="ALU29" s="91"/>
      <c r="ALV29" s="91"/>
      <c r="ALW29" s="91"/>
      <c r="ALX29" s="91"/>
      <c r="ALY29" s="91"/>
      <c r="ALZ29" s="91"/>
      <c r="AMA29" s="91"/>
      <c r="AMB29" s="91"/>
      <c r="AMC29" s="91"/>
      <c r="AMD29" s="91"/>
      <c r="AME29" s="91"/>
      <c r="AMF29" s="91"/>
      <c r="AMG29" s="91"/>
      <c r="AMH29" s="91"/>
      <c r="AMI29" s="91"/>
      <c r="AMJ29" s="91"/>
      <c r="AMK29" s="91"/>
      <c r="AML29" s="91"/>
      <c r="AMM29" s="91"/>
      <c r="AMN29" s="91"/>
      <c r="AMO29" s="91"/>
      <c r="AMP29" s="91"/>
      <c r="AMQ29" s="91"/>
      <c r="AMR29" s="91"/>
      <c r="AMS29" s="91"/>
      <c r="AMT29" s="91"/>
      <c r="AMU29" s="91"/>
      <c r="AMV29" s="91"/>
      <c r="AMW29" s="91"/>
      <c r="AMX29" s="91"/>
      <c r="AMY29" s="91"/>
      <c r="AMZ29" s="91"/>
      <c r="ANA29" s="91"/>
      <c r="ANB29" s="91"/>
      <c r="ANC29" s="91"/>
      <c r="AND29" s="91"/>
      <c r="ANE29" s="91"/>
      <c r="ANF29" s="91"/>
      <c r="ANG29" s="91"/>
      <c r="ANH29" s="91"/>
      <c r="ANI29" s="91"/>
      <c r="ANJ29" s="91"/>
      <c r="ANK29" s="91"/>
      <c r="ANL29" s="91"/>
      <c r="ANM29" s="91"/>
      <c r="ANN29" s="91"/>
      <c r="ANO29" s="91"/>
      <c r="ANP29" s="91"/>
      <c r="ANQ29" s="91"/>
      <c r="ANR29" s="91"/>
      <c r="ANS29" s="91"/>
      <c r="ANT29" s="91"/>
      <c r="ANU29" s="91"/>
      <c r="ANV29" s="91"/>
      <c r="ANW29" s="91"/>
      <c r="ANX29" s="91"/>
      <c r="ANY29" s="91"/>
      <c r="ANZ29" s="91"/>
      <c r="AOA29" s="91"/>
      <c r="AOB29" s="91"/>
      <c r="AOC29" s="91"/>
      <c r="AOD29" s="91"/>
      <c r="AOE29" s="91"/>
      <c r="AOF29" s="91"/>
      <c r="AOG29" s="91"/>
      <c r="AOH29" s="91"/>
      <c r="AOI29" s="91"/>
      <c r="AOJ29" s="91"/>
      <c r="AOK29" s="91"/>
      <c r="AOL29" s="91"/>
      <c r="AOM29" s="91"/>
      <c r="AON29" s="91"/>
      <c r="AOO29" s="91"/>
      <c r="AOP29" s="91"/>
      <c r="AOQ29" s="91"/>
      <c r="AOR29" s="91"/>
      <c r="AOS29" s="91"/>
      <c r="AOT29" s="91"/>
      <c r="AOU29" s="91"/>
      <c r="AOV29" s="91"/>
      <c r="AOW29" s="91"/>
      <c r="AOX29" s="91"/>
      <c r="AOY29" s="91"/>
      <c r="AOZ29" s="91"/>
      <c r="APA29" s="91"/>
      <c r="APB29" s="91"/>
      <c r="APC29" s="91"/>
      <c r="APD29" s="91"/>
      <c r="APE29" s="91"/>
      <c r="APF29" s="91"/>
      <c r="APG29" s="91"/>
      <c r="APH29" s="91"/>
      <c r="API29" s="91"/>
      <c r="APJ29" s="91"/>
      <c r="APK29" s="91"/>
      <c r="APL29" s="91"/>
      <c r="APM29" s="91"/>
      <c r="APN29" s="91"/>
      <c r="APO29" s="91"/>
      <c r="APP29" s="91"/>
      <c r="APQ29" s="91"/>
      <c r="APR29" s="91"/>
      <c r="APS29" s="91"/>
      <c r="APT29" s="91"/>
      <c r="APU29" s="91"/>
      <c r="APV29" s="91"/>
      <c r="APW29" s="91"/>
      <c r="APX29" s="91"/>
      <c r="APY29" s="91"/>
      <c r="APZ29" s="91"/>
      <c r="AQA29" s="91"/>
      <c r="AQB29" s="91"/>
      <c r="AQC29" s="91"/>
      <c r="AQD29" s="91"/>
      <c r="AQE29" s="91"/>
      <c r="AQF29" s="91"/>
      <c r="AQG29" s="91"/>
      <c r="AQH29" s="91"/>
      <c r="AQI29" s="91"/>
      <c r="AQJ29" s="91"/>
      <c r="AQK29" s="91"/>
      <c r="AQL29" s="91"/>
      <c r="AQM29" s="91"/>
      <c r="AQN29" s="91"/>
      <c r="AQO29" s="91"/>
      <c r="AQP29" s="91"/>
      <c r="AQQ29" s="91"/>
      <c r="AQR29" s="91"/>
      <c r="AQS29" s="91"/>
      <c r="AQT29" s="91"/>
      <c r="AQU29" s="91"/>
      <c r="AQV29" s="91"/>
      <c r="AQW29" s="91"/>
      <c r="AQX29" s="91"/>
      <c r="AQY29" s="91"/>
      <c r="AQZ29" s="91"/>
      <c r="ARA29" s="91"/>
      <c r="ARB29" s="91"/>
      <c r="ARC29" s="91"/>
      <c r="ARD29" s="91"/>
      <c r="ARE29" s="91"/>
      <c r="ARF29" s="91"/>
      <c r="ARG29" s="91"/>
      <c r="ARH29" s="91"/>
      <c r="ARI29" s="91"/>
      <c r="ARJ29" s="91"/>
      <c r="ARK29" s="91"/>
      <c r="ARL29" s="91"/>
      <c r="ARM29" s="91"/>
      <c r="ARN29" s="91"/>
      <c r="ARO29" s="91"/>
      <c r="ARP29" s="91"/>
      <c r="ARQ29" s="91"/>
      <c r="ARR29" s="91"/>
      <c r="ARS29" s="91"/>
      <c r="ART29" s="91"/>
      <c r="ARU29" s="91"/>
      <c r="ARV29" s="91"/>
      <c r="ARW29" s="91"/>
      <c r="ARX29" s="91"/>
      <c r="ARY29" s="91"/>
      <c r="ARZ29" s="91"/>
      <c r="ASA29" s="91"/>
      <c r="ASB29" s="91"/>
      <c r="ASC29" s="91"/>
      <c r="ASD29" s="91"/>
      <c r="ASE29" s="91"/>
      <c r="ASF29" s="91"/>
      <c r="ASG29" s="91"/>
      <c r="ASH29" s="91"/>
      <c r="ASI29" s="91"/>
      <c r="ASJ29" s="91"/>
      <c r="ASK29" s="91"/>
      <c r="ASL29" s="91"/>
      <c r="ASM29" s="91"/>
      <c r="ASN29" s="91"/>
      <c r="ASO29" s="91"/>
      <c r="ASP29" s="91"/>
      <c r="ASQ29" s="91"/>
      <c r="ASR29" s="91"/>
      <c r="ASS29" s="91"/>
      <c r="AST29" s="91"/>
      <c r="ASU29" s="91"/>
      <c r="ASV29" s="91"/>
      <c r="ASW29" s="91"/>
      <c r="ASX29" s="91"/>
      <c r="ASY29" s="91"/>
      <c r="ASZ29" s="91"/>
      <c r="ATA29" s="91"/>
      <c r="ATB29" s="91"/>
      <c r="ATC29" s="91"/>
      <c r="ATD29" s="91"/>
      <c r="ATE29" s="91"/>
      <c r="ATF29" s="91"/>
      <c r="ATG29" s="91"/>
      <c r="ATH29" s="91"/>
      <c r="ATI29" s="91"/>
      <c r="ATJ29" s="91"/>
      <c r="ATK29" s="91"/>
      <c r="ATL29" s="91"/>
      <c r="ATM29" s="91"/>
      <c r="ATN29" s="91"/>
      <c r="ATO29" s="91"/>
      <c r="ATP29" s="91"/>
      <c r="ATQ29" s="91"/>
      <c r="ATR29" s="91"/>
      <c r="ATS29" s="91"/>
      <c r="ATT29" s="91"/>
      <c r="ATU29" s="91"/>
      <c r="ATV29" s="91"/>
      <c r="ATW29" s="91"/>
      <c r="ATX29" s="91"/>
      <c r="ATY29" s="91"/>
      <c r="ATZ29" s="91"/>
      <c r="AUA29" s="91"/>
      <c r="AUB29" s="91"/>
      <c r="AUC29" s="91"/>
      <c r="AUD29" s="91"/>
      <c r="AUE29" s="91"/>
      <c r="AUF29" s="91"/>
      <c r="AUG29" s="91"/>
      <c r="AUH29" s="91"/>
      <c r="AUI29" s="91"/>
      <c r="AUJ29" s="91"/>
      <c r="AUK29" s="91"/>
      <c r="AUL29" s="91"/>
      <c r="AUM29" s="91"/>
      <c r="AUN29" s="91"/>
      <c r="AUO29" s="91"/>
      <c r="AUP29" s="91"/>
      <c r="AUQ29" s="91"/>
      <c r="AUR29" s="91"/>
      <c r="AUS29" s="91"/>
      <c r="AUT29" s="91"/>
      <c r="AUU29" s="91"/>
      <c r="AUV29" s="91"/>
      <c r="AUW29" s="91"/>
      <c r="AUX29" s="91"/>
      <c r="AUY29" s="91"/>
      <c r="AUZ29" s="91"/>
      <c r="AVA29" s="91"/>
      <c r="AVB29" s="91"/>
      <c r="AVC29" s="91"/>
      <c r="AVD29" s="91"/>
      <c r="AVE29" s="91"/>
      <c r="AVF29" s="91"/>
      <c r="AVG29" s="91"/>
      <c r="AVH29" s="91"/>
      <c r="AVI29" s="91"/>
      <c r="AVJ29" s="91"/>
      <c r="AVK29" s="91"/>
      <c r="AVL29" s="91"/>
      <c r="AVM29" s="91"/>
      <c r="AVN29" s="91"/>
      <c r="AVO29" s="91"/>
      <c r="AVP29" s="91"/>
      <c r="AVQ29" s="91"/>
      <c r="AVR29" s="91"/>
      <c r="AVS29" s="91"/>
      <c r="AVT29" s="91"/>
      <c r="AVU29" s="91"/>
      <c r="AVV29" s="91"/>
      <c r="AVW29" s="91"/>
      <c r="AVX29" s="91"/>
      <c r="AVY29" s="91"/>
      <c r="AVZ29" s="91"/>
      <c r="AWA29" s="91"/>
      <c r="AWB29" s="91"/>
      <c r="AWC29" s="91"/>
      <c r="AWD29" s="91"/>
      <c r="AWE29" s="91"/>
      <c r="AWF29" s="91"/>
      <c r="AWG29" s="91"/>
      <c r="AWH29" s="91"/>
      <c r="AWI29" s="91"/>
      <c r="AWJ29" s="91"/>
      <c r="AWK29" s="91"/>
      <c r="AWL29" s="91"/>
      <c r="AWM29" s="91"/>
      <c r="AWN29" s="91"/>
      <c r="AWO29" s="91"/>
      <c r="AWP29" s="91"/>
      <c r="AWQ29" s="91"/>
      <c r="AWR29" s="91"/>
      <c r="AWS29" s="91"/>
      <c r="AWT29" s="91"/>
      <c r="AWU29" s="91"/>
      <c r="AWV29" s="91"/>
      <c r="AWW29" s="91"/>
      <c r="AWX29" s="91"/>
      <c r="AWY29" s="91"/>
      <c r="AWZ29" s="91"/>
      <c r="AXA29" s="91"/>
      <c r="AXB29" s="91"/>
      <c r="AXC29" s="91"/>
      <c r="AXD29" s="91"/>
      <c r="AXE29" s="91"/>
      <c r="AXF29" s="91"/>
      <c r="AXG29" s="91"/>
      <c r="AXH29" s="91"/>
      <c r="AXI29" s="91"/>
      <c r="AXJ29" s="91"/>
      <c r="AXK29" s="91"/>
      <c r="AXL29" s="91"/>
      <c r="AXM29" s="91"/>
      <c r="AXN29" s="91"/>
      <c r="AXO29" s="91"/>
      <c r="AXP29" s="91"/>
      <c r="AXQ29" s="91"/>
      <c r="AXR29" s="91"/>
      <c r="AXS29" s="91"/>
      <c r="AXT29" s="91"/>
      <c r="AXU29" s="91"/>
      <c r="AXV29" s="91"/>
      <c r="AXW29" s="91"/>
      <c r="AXX29" s="91"/>
      <c r="AXY29" s="91"/>
      <c r="AXZ29" s="91"/>
      <c r="AYA29" s="91"/>
      <c r="AYB29" s="91"/>
      <c r="AYC29" s="91"/>
      <c r="AYD29" s="91"/>
      <c r="AYE29" s="91"/>
      <c r="AYF29" s="91"/>
      <c r="AYG29" s="91"/>
      <c r="AYH29" s="91"/>
      <c r="AYI29" s="91"/>
      <c r="AYJ29" s="91"/>
      <c r="AYK29" s="91"/>
      <c r="AYL29" s="91"/>
      <c r="AYM29" s="91"/>
      <c r="AYN29" s="91"/>
      <c r="AYO29" s="91"/>
      <c r="AYP29" s="91"/>
      <c r="AYQ29" s="91"/>
      <c r="AYR29" s="91"/>
      <c r="AYS29" s="91"/>
      <c r="AYT29" s="91"/>
      <c r="AYU29" s="91"/>
      <c r="AYV29" s="91"/>
      <c r="AYW29" s="91"/>
      <c r="AYX29" s="91"/>
      <c r="AYY29" s="91"/>
      <c r="AYZ29" s="91"/>
      <c r="AZA29" s="91"/>
      <c r="AZB29" s="91"/>
      <c r="AZC29" s="91"/>
      <c r="AZD29" s="91"/>
      <c r="AZE29" s="91"/>
      <c r="AZF29" s="91"/>
      <c r="AZG29" s="91"/>
      <c r="AZH29" s="91"/>
      <c r="AZI29" s="91"/>
      <c r="AZJ29" s="91"/>
      <c r="AZK29" s="91"/>
      <c r="AZL29" s="91"/>
      <c r="AZM29" s="91"/>
      <c r="AZN29" s="91"/>
      <c r="AZO29" s="91"/>
      <c r="AZP29" s="91"/>
      <c r="AZQ29" s="91"/>
      <c r="AZR29" s="91"/>
      <c r="AZS29" s="91"/>
      <c r="AZT29" s="91"/>
      <c r="AZU29" s="91"/>
      <c r="AZV29" s="91"/>
      <c r="AZW29" s="91"/>
      <c r="AZX29" s="91"/>
      <c r="AZY29" s="91"/>
      <c r="AZZ29" s="91"/>
      <c r="BAA29" s="91"/>
      <c r="BAB29" s="91"/>
      <c r="BAC29" s="91"/>
      <c r="BAD29" s="91"/>
      <c r="BAE29" s="91"/>
      <c r="BAF29" s="91"/>
      <c r="BAG29" s="91"/>
      <c r="BAH29" s="91"/>
      <c r="BAI29" s="91"/>
      <c r="BAJ29" s="91"/>
      <c r="BAK29" s="91"/>
      <c r="BAL29" s="91"/>
      <c r="BAM29" s="91"/>
      <c r="BAN29" s="91"/>
      <c r="BAO29" s="91"/>
      <c r="BAP29" s="91"/>
      <c r="BAQ29" s="91"/>
      <c r="BAR29" s="91"/>
      <c r="BAS29" s="91"/>
      <c r="BAT29" s="91"/>
      <c r="BAU29" s="91"/>
      <c r="BAV29" s="91"/>
      <c r="BAW29" s="91"/>
      <c r="BAX29" s="91"/>
      <c r="BAY29" s="91"/>
      <c r="BAZ29" s="91"/>
      <c r="BBA29" s="91"/>
      <c r="BBB29" s="91"/>
      <c r="BBC29" s="91"/>
      <c r="BBD29" s="91"/>
      <c r="BBE29" s="91"/>
      <c r="BBF29" s="91"/>
      <c r="BBG29" s="91"/>
      <c r="BBH29" s="91"/>
      <c r="BBI29" s="91"/>
      <c r="BBJ29" s="91"/>
      <c r="BBK29" s="91"/>
      <c r="BBL29" s="91"/>
      <c r="BBM29" s="91"/>
      <c r="BBN29" s="91"/>
      <c r="BBO29" s="91"/>
      <c r="BBP29" s="91"/>
      <c r="BBQ29" s="91"/>
      <c r="BBR29" s="91"/>
      <c r="BBS29" s="91"/>
      <c r="BBT29" s="91"/>
      <c r="BBU29" s="91"/>
      <c r="BBV29" s="91"/>
      <c r="BBW29" s="91"/>
      <c r="BBX29" s="91"/>
      <c r="BBY29" s="91"/>
      <c r="BBZ29" s="91"/>
      <c r="BCA29" s="91"/>
      <c r="BCB29" s="91"/>
      <c r="BCC29" s="91"/>
      <c r="BCD29" s="91"/>
      <c r="BCE29" s="91"/>
      <c r="BCF29" s="91"/>
      <c r="BCG29" s="91"/>
      <c r="BCH29" s="91"/>
      <c r="BCI29" s="91"/>
      <c r="BCJ29" s="91"/>
      <c r="BCK29" s="91"/>
      <c r="BCL29" s="91"/>
      <c r="BCM29" s="91"/>
      <c r="BCN29" s="91"/>
      <c r="BCO29" s="91"/>
      <c r="BCP29" s="91"/>
      <c r="BCQ29" s="91"/>
      <c r="BCR29" s="91"/>
      <c r="BCS29" s="91"/>
      <c r="BCT29" s="91"/>
      <c r="BCU29" s="91"/>
      <c r="BCV29" s="91"/>
      <c r="BCW29" s="91"/>
      <c r="BCX29" s="91"/>
      <c r="BCY29" s="91"/>
      <c r="BCZ29" s="91"/>
      <c r="BDA29" s="91"/>
      <c r="BDB29" s="91"/>
      <c r="BDC29" s="91"/>
      <c r="BDD29" s="91"/>
      <c r="BDE29" s="91"/>
      <c r="BDF29" s="91"/>
      <c r="BDG29" s="91"/>
      <c r="BDH29" s="91"/>
      <c r="BDI29" s="91"/>
      <c r="BDJ29" s="91"/>
      <c r="BDK29" s="91"/>
      <c r="BDL29" s="91"/>
      <c r="BDM29" s="91"/>
      <c r="BDN29" s="91"/>
      <c r="BDO29" s="91"/>
      <c r="BDP29" s="91"/>
      <c r="BDQ29" s="91"/>
      <c r="BDR29" s="91"/>
      <c r="BDS29" s="91"/>
      <c r="BDT29" s="91"/>
      <c r="BDU29" s="91"/>
      <c r="BDV29" s="91"/>
      <c r="BDW29" s="91"/>
      <c r="BDX29" s="91"/>
      <c r="BDY29" s="91"/>
      <c r="BDZ29" s="91"/>
      <c r="BEA29" s="91"/>
      <c r="BEB29" s="91"/>
      <c r="BEC29" s="91"/>
      <c r="BED29" s="91"/>
      <c r="BEE29" s="91"/>
      <c r="BEF29" s="91"/>
      <c r="BEG29" s="91"/>
      <c r="BEH29" s="91"/>
      <c r="BEI29" s="91"/>
      <c r="BEJ29" s="91"/>
      <c r="BEK29" s="91"/>
      <c r="BEL29" s="91"/>
      <c r="BEM29" s="91"/>
      <c r="BEN29" s="91"/>
      <c r="BEO29" s="91"/>
      <c r="BEP29" s="91"/>
      <c r="BEQ29" s="91"/>
      <c r="BER29" s="91"/>
      <c r="BES29" s="91"/>
      <c r="BET29" s="91"/>
      <c r="BEU29" s="91"/>
      <c r="BEV29" s="91"/>
      <c r="BEW29" s="91"/>
      <c r="BEX29" s="91"/>
      <c r="BEY29" s="91"/>
      <c r="BEZ29" s="91"/>
      <c r="BFA29" s="91"/>
      <c r="BFB29" s="91"/>
      <c r="BFC29" s="91"/>
      <c r="BFD29" s="91"/>
      <c r="BFE29" s="91"/>
      <c r="BFF29" s="91"/>
      <c r="BFG29" s="91"/>
      <c r="BFH29" s="91"/>
      <c r="BFI29" s="91"/>
      <c r="BFJ29" s="91"/>
      <c r="BFK29" s="91"/>
      <c r="BFL29" s="91"/>
      <c r="BFM29" s="91"/>
      <c r="BFN29" s="91"/>
      <c r="BFO29" s="91"/>
      <c r="BFP29" s="91"/>
      <c r="BFQ29" s="91"/>
      <c r="BFR29" s="91"/>
      <c r="BFS29" s="91"/>
      <c r="BFT29" s="91"/>
      <c r="BFU29" s="91"/>
      <c r="BFV29" s="91"/>
      <c r="BFW29" s="91"/>
      <c r="BFX29" s="91"/>
      <c r="BFY29" s="91"/>
      <c r="BFZ29" s="91"/>
      <c r="BGA29" s="91"/>
      <c r="BGB29" s="91"/>
      <c r="BGC29" s="91"/>
      <c r="BGD29" s="91"/>
      <c r="BGE29" s="91"/>
      <c r="BGF29" s="91"/>
      <c r="BGG29" s="91"/>
      <c r="BGH29" s="91"/>
      <c r="BGI29" s="91"/>
      <c r="BGJ29" s="91"/>
      <c r="BGK29" s="91"/>
      <c r="BGL29" s="91"/>
      <c r="BGM29" s="91"/>
      <c r="BGN29" s="91"/>
      <c r="BGO29" s="91"/>
      <c r="BGP29" s="91"/>
      <c r="BGQ29" s="91"/>
      <c r="BGR29" s="91"/>
      <c r="BGS29" s="91"/>
      <c r="BGT29" s="91"/>
      <c r="BGU29" s="91"/>
      <c r="BGV29" s="91"/>
      <c r="BGW29" s="91"/>
      <c r="BGX29" s="91"/>
      <c r="BGY29" s="91"/>
      <c r="BGZ29" s="91"/>
      <c r="BHA29" s="91"/>
      <c r="BHB29" s="91"/>
      <c r="BHC29" s="91"/>
      <c r="BHD29" s="91"/>
      <c r="BHE29" s="91"/>
      <c r="BHF29" s="91"/>
      <c r="BHG29" s="91"/>
      <c r="BHH29" s="91"/>
      <c r="BHI29" s="91"/>
      <c r="BHJ29" s="91"/>
      <c r="BHK29" s="91"/>
      <c r="BHL29" s="91"/>
      <c r="BHM29" s="91"/>
      <c r="BHN29" s="91"/>
      <c r="BHO29" s="91"/>
      <c r="BHP29" s="91"/>
      <c r="BHQ29" s="91"/>
      <c r="BHR29" s="91"/>
      <c r="BHS29" s="91"/>
      <c r="BHT29" s="91"/>
      <c r="BHU29" s="91"/>
      <c r="BHV29" s="91"/>
      <c r="BHW29" s="91"/>
      <c r="BHX29" s="91"/>
      <c r="BHY29" s="91"/>
      <c r="BHZ29" s="91"/>
      <c r="BIA29" s="91"/>
      <c r="BIB29" s="91"/>
      <c r="BIC29" s="91"/>
      <c r="BID29" s="91"/>
      <c r="BIE29" s="91"/>
      <c r="BIF29" s="91"/>
      <c r="BIG29" s="91"/>
      <c r="BIH29" s="91"/>
      <c r="BII29" s="91"/>
      <c r="BIJ29" s="91"/>
      <c r="BIK29" s="91"/>
      <c r="BIL29" s="91"/>
      <c r="BIM29" s="91"/>
      <c r="BIN29" s="91"/>
      <c r="BIO29" s="91"/>
      <c r="BIP29" s="91"/>
      <c r="BIQ29" s="91"/>
      <c r="BIR29" s="91"/>
      <c r="BIS29" s="91"/>
      <c r="BIT29" s="91"/>
      <c r="BIU29" s="91"/>
      <c r="BIV29" s="91"/>
      <c r="BIW29" s="91"/>
      <c r="BIX29" s="91"/>
      <c r="BIY29" s="91"/>
      <c r="BIZ29" s="91"/>
      <c r="BJA29" s="91"/>
      <c r="BJB29" s="91"/>
      <c r="BJC29" s="91"/>
      <c r="BJD29" s="91"/>
      <c r="BJE29" s="91"/>
      <c r="BJF29" s="91"/>
      <c r="BJG29" s="91"/>
      <c r="BJH29" s="91"/>
      <c r="BJI29" s="91"/>
      <c r="BJJ29" s="91"/>
      <c r="BJK29" s="91"/>
      <c r="BJL29" s="91"/>
      <c r="BJM29" s="91"/>
      <c r="BJN29" s="91"/>
      <c r="BJO29" s="91"/>
      <c r="BJP29" s="91"/>
      <c r="BJQ29" s="91"/>
      <c r="BJR29" s="91"/>
      <c r="BJS29" s="91"/>
      <c r="BJT29" s="91"/>
      <c r="BJU29" s="91"/>
      <c r="BJV29" s="91"/>
      <c r="BJW29" s="91"/>
      <c r="BJX29" s="91"/>
      <c r="BJY29" s="91"/>
      <c r="BJZ29" s="91"/>
      <c r="BKA29" s="91"/>
      <c r="BKB29" s="91"/>
      <c r="BKC29" s="91"/>
      <c r="BKD29" s="91"/>
      <c r="BKE29" s="91"/>
      <c r="BKF29" s="91"/>
      <c r="BKG29" s="91"/>
      <c r="BKH29" s="91"/>
      <c r="BKI29" s="91"/>
      <c r="BKJ29" s="91"/>
      <c r="BKK29" s="91"/>
      <c r="BKL29" s="91"/>
      <c r="BKM29" s="91"/>
      <c r="BKN29" s="91"/>
      <c r="BKO29" s="91"/>
      <c r="BKP29" s="91"/>
      <c r="BKQ29" s="91"/>
      <c r="BKR29" s="91"/>
      <c r="BKS29" s="91"/>
      <c r="BKT29" s="91"/>
      <c r="BKU29" s="91"/>
      <c r="BKV29" s="91"/>
      <c r="BKW29" s="91"/>
      <c r="BKX29" s="91"/>
      <c r="BKY29" s="91"/>
      <c r="BKZ29" s="91"/>
      <c r="BLA29" s="91"/>
      <c r="BLB29" s="91"/>
      <c r="BLC29" s="91"/>
      <c r="BLD29" s="91"/>
      <c r="BLE29" s="91"/>
      <c r="BLF29" s="91"/>
      <c r="BLG29" s="91"/>
      <c r="BLH29" s="91"/>
      <c r="BLI29" s="91"/>
      <c r="BLJ29" s="91"/>
      <c r="BLK29" s="91"/>
      <c r="BLL29" s="91"/>
      <c r="BLM29" s="91"/>
      <c r="BLN29" s="91"/>
      <c r="BLO29" s="91"/>
      <c r="BLP29" s="91"/>
      <c r="BLQ29" s="91"/>
      <c r="BLR29" s="91"/>
      <c r="BLS29" s="91"/>
      <c r="BLT29" s="91"/>
      <c r="BLU29" s="91"/>
      <c r="BLV29" s="91"/>
      <c r="BLW29" s="91"/>
      <c r="BLX29" s="91"/>
      <c r="BLY29" s="91"/>
      <c r="BLZ29" s="91"/>
      <c r="BMA29" s="91"/>
      <c r="BMB29" s="91"/>
      <c r="BMC29" s="91"/>
      <c r="BMD29" s="91"/>
      <c r="BME29" s="91"/>
      <c r="BMF29" s="91"/>
      <c r="BMG29" s="91"/>
      <c r="BMH29" s="91"/>
      <c r="BMI29" s="91"/>
      <c r="BMJ29" s="91"/>
      <c r="BMK29" s="91"/>
      <c r="BML29" s="91"/>
      <c r="BMM29" s="91"/>
      <c r="BMN29" s="91"/>
      <c r="BMO29" s="91"/>
      <c r="BMP29" s="91"/>
      <c r="BMQ29" s="91"/>
      <c r="BMR29" s="91"/>
      <c r="BMS29" s="91"/>
      <c r="BMT29" s="91"/>
      <c r="BMU29" s="91"/>
      <c r="BMV29" s="91"/>
      <c r="BMW29" s="91"/>
      <c r="BMX29" s="91"/>
      <c r="BMY29" s="91"/>
      <c r="BMZ29" s="91"/>
      <c r="BNA29" s="91"/>
      <c r="BNB29" s="91"/>
      <c r="BNC29" s="91"/>
      <c r="BND29" s="91"/>
      <c r="BNE29" s="91"/>
      <c r="BNF29" s="91"/>
      <c r="BNG29" s="91"/>
      <c r="BNH29" s="91"/>
      <c r="BNI29" s="91"/>
      <c r="BNJ29" s="91"/>
      <c r="BNK29" s="91"/>
      <c r="BNL29" s="91"/>
      <c r="BNM29" s="91"/>
      <c r="BNN29" s="91"/>
      <c r="BNO29" s="91"/>
      <c r="BNP29" s="91"/>
      <c r="BNQ29" s="91"/>
      <c r="BNR29" s="91"/>
      <c r="BNS29" s="91"/>
      <c r="BNT29" s="91"/>
      <c r="BNU29" s="91"/>
      <c r="BNV29" s="91"/>
      <c r="BNW29" s="91"/>
      <c r="BNX29" s="91"/>
      <c r="BNY29" s="91"/>
      <c r="BNZ29" s="91"/>
      <c r="BOA29" s="91"/>
      <c r="BOB29" s="91"/>
      <c r="BOC29" s="91"/>
      <c r="BOD29" s="91"/>
      <c r="BOE29" s="91"/>
      <c r="BOF29" s="91"/>
      <c r="BOG29" s="91"/>
      <c r="BOH29" s="91"/>
      <c r="BOI29" s="91"/>
      <c r="BOJ29" s="91"/>
      <c r="BOK29" s="91"/>
      <c r="BOL29" s="91"/>
      <c r="BOM29" s="91"/>
      <c r="BON29" s="91"/>
      <c r="BOO29" s="91"/>
      <c r="BOP29" s="91"/>
      <c r="BOQ29" s="91"/>
      <c r="BOR29" s="91"/>
      <c r="BOS29" s="91"/>
      <c r="BOT29" s="91"/>
      <c r="BOU29" s="91"/>
      <c r="BOV29" s="91"/>
      <c r="BOW29" s="91"/>
      <c r="BOX29" s="91"/>
      <c r="BOY29" s="91"/>
      <c r="BOZ29" s="91"/>
      <c r="BPA29" s="91"/>
      <c r="BPB29" s="91"/>
      <c r="BPC29" s="91"/>
      <c r="BPD29" s="91"/>
      <c r="BPE29" s="91"/>
      <c r="BPF29" s="91"/>
      <c r="BPG29" s="91"/>
      <c r="BPH29" s="91"/>
      <c r="BPI29" s="91"/>
      <c r="BPJ29" s="91"/>
      <c r="BPK29" s="91"/>
      <c r="BPL29" s="91"/>
      <c r="BPM29" s="91"/>
      <c r="BPN29" s="91"/>
      <c r="BPO29" s="91"/>
      <c r="BPP29" s="91"/>
      <c r="BPQ29" s="91"/>
      <c r="BPR29" s="91"/>
      <c r="BPS29" s="91"/>
      <c r="BPT29" s="91"/>
      <c r="BPU29" s="91"/>
      <c r="BPV29" s="91"/>
      <c r="BPW29" s="91"/>
      <c r="BPX29" s="91"/>
      <c r="BPY29" s="91"/>
      <c r="BPZ29" s="91"/>
      <c r="BQA29" s="91"/>
      <c r="BQB29" s="91"/>
      <c r="BQC29" s="91"/>
      <c r="BQD29" s="91"/>
      <c r="BQE29" s="91"/>
      <c r="BQF29" s="91"/>
      <c r="BQG29" s="91"/>
      <c r="BQH29" s="91"/>
      <c r="BQI29" s="91"/>
      <c r="BQJ29" s="91"/>
      <c r="BQK29" s="91"/>
      <c r="BQL29" s="91"/>
      <c r="BQM29" s="91"/>
      <c r="BQN29" s="91"/>
      <c r="BQO29" s="91"/>
      <c r="BQP29" s="91"/>
      <c r="BQQ29" s="91"/>
      <c r="BQR29" s="91"/>
      <c r="BQS29" s="91"/>
      <c r="BQT29" s="91"/>
      <c r="BQU29" s="91"/>
      <c r="BQV29" s="91"/>
      <c r="BQW29" s="91"/>
      <c r="BQX29" s="91"/>
      <c r="BQY29" s="91"/>
      <c r="BQZ29" s="91"/>
      <c r="BRA29" s="91"/>
      <c r="BRB29" s="91"/>
      <c r="BRC29" s="91"/>
      <c r="BRD29" s="91"/>
      <c r="BRE29" s="91"/>
      <c r="BRF29" s="91"/>
      <c r="BRG29" s="91"/>
      <c r="BRH29" s="91"/>
      <c r="BRI29" s="91"/>
      <c r="BRJ29" s="91"/>
      <c r="BRK29" s="91"/>
      <c r="BRL29" s="91"/>
      <c r="BRM29" s="91"/>
      <c r="BRN29" s="91"/>
      <c r="BRO29" s="91"/>
      <c r="BRP29" s="91"/>
      <c r="BRQ29" s="91"/>
      <c r="BRR29" s="91"/>
      <c r="BRS29" s="91"/>
      <c r="BRT29" s="91"/>
      <c r="BRU29" s="91"/>
      <c r="BRV29" s="91"/>
      <c r="BRW29" s="91"/>
      <c r="BRX29" s="91"/>
      <c r="BRY29" s="91"/>
      <c r="BRZ29" s="91"/>
      <c r="BSA29" s="91"/>
      <c r="BSB29" s="91"/>
      <c r="BSC29" s="91"/>
      <c r="BSD29" s="91"/>
      <c r="BSE29" s="91"/>
      <c r="BSF29" s="91"/>
      <c r="BSG29" s="91"/>
      <c r="BSH29" s="91"/>
      <c r="BSI29" s="91"/>
      <c r="BSJ29" s="91"/>
      <c r="BSK29" s="91"/>
      <c r="BSL29" s="91"/>
      <c r="BSM29" s="91"/>
      <c r="BSN29" s="91"/>
      <c r="BSO29" s="91"/>
      <c r="BSP29" s="91"/>
      <c r="BSQ29" s="91"/>
      <c r="BSR29" s="91"/>
      <c r="BSS29" s="91"/>
      <c r="BST29" s="91"/>
      <c r="BSU29" s="91"/>
      <c r="BSV29" s="91"/>
      <c r="BSW29" s="91"/>
      <c r="BSX29" s="91"/>
      <c r="BSY29" s="91"/>
      <c r="BSZ29" s="91"/>
      <c r="BTA29" s="91"/>
      <c r="BTB29" s="91"/>
      <c r="BTC29" s="91"/>
      <c r="BTD29" s="91"/>
      <c r="BTE29" s="91"/>
      <c r="BTF29" s="91"/>
      <c r="BTG29" s="91"/>
      <c r="BTH29" s="91"/>
      <c r="BTI29" s="91"/>
      <c r="BTJ29" s="91"/>
      <c r="BTK29" s="91"/>
      <c r="BTL29" s="91"/>
      <c r="BTM29" s="91"/>
      <c r="BTN29" s="91"/>
      <c r="BTO29" s="91"/>
      <c r="BTP29" s="91"/>
      <c r="BTQ29" s="91"/>
      <c r="BTR29" s="91"/>
      <c r="BTS29" s="91"/>
      <c r="BTT29" s="91"/>
      <c r="BTU29" s="91"/>
      <c r="BTV29" s="91"/>
      <c r="BTW29" s="91"/>
      <c r="BTX29" s="91"/>
      <c r="BTY29" s="91"/>
      <c r="BTZ29" s="91"/>
      <c r="BUA29" s="91"/>
      <c r="BUB29" s="91"/>
      <c r="BUC29" s="91"/>
      <c r="BUD29" s="91"/>
      <c r="BUE29" s="91"/>
      <c r="BUF29" s="91"/>
      <c r="BUG29" s="91"/>
      <c r="BUH29" s="91"/>
      <c r="BUI29" s="91"/>
      <c r="BUJ29" s="91"/>
      <c r="BUK29" s="91"/>
      <c r="BUL29" s="91"/>
      <c r="BUM29" s="91"/>
      <c r="BUN29" s="91"/>
      <c r="BUO29" s="91"/>
      <c r="BUP29" s="91"/>
      <c r="BUQ29" s="91"/>
      <c r="BUR29" s="91"/>
      <c r="BUS29" s="91"/>
      <c r="BUT29" s="91"/>
      <c r="BUU29" s="91"/>
      <c r="BUV29" s="91"/>
      <c r="BUW29" s="91"/>
      <c r="BUX29" s="91"/>
      <c r="BUY29" s="91"/>
      <c r="BUZ29" s="91"/>
      <c r="BVA29" s="91"/>
      <c r="BVB29" s="91"/>
      <c r="BVC29" s="91"/>
      <c r="BVD29" s="91"/>
      <c r="BVE29" s="91"/>
      <c r="BVF29" s="91"/>
      <c r="BVG29" s="91"/>
      <c r="BVH29" s="91"/>
      <c r="BVI29" s="91"/>
      <c r="BVJ29" s="91"/>
      <c r="BVK29" s="91"/>
      <c r="BVL29" s="91"/>
      <c r="BVM29" s="91"/>
      <c r="BVN29" s="91"/>
      <c r="BVO29" s="91"/>
      <c r="BVP29" s="91"/>
      <c r="BVQ29" s="91"/>
      <c r="BVR29" s="91"/>
      <c r="BVS29" s="91"/>
      <c r="BVT29" s="91"/>
      <c r="BVU29" s="91"/>
      <c r="BVV29" s="91"/>
      <c r="BVW29" s="91"/>
      <c r="BVX29" s="91"/>
      <c r="BVY29" s="91"/>
      <c r="BVZ29" s="91"/>
      <c r="BWA29" s="91"/>
      <c r="BWB29" s="91"/>
      <c r="BWC29" s="91"/>
      <c r="BWD29" s="91"/>
      <c r="BWE29" s="91"/>
      <c r="BWF29" s="91"/>
      <c r="BWG29" s="91"/>
      <c r="BWH29" s="91"/>
      <c r="BWI29" s="91"/>
      <c r="BWJ29" s="91"/>
      <c r="BWK29" s="91"/>
      <c r="BWL29" s="91"/>
      <c r="BWM29" s="91"/>
      <c r="BWN29" s="91"/>
      <c r="BWO29" s="91"/>
      <c r="BWP29" s="91"/>
      <c r="BWQ29" s="91"/>
      <c r="BWR29" s="91"/>
      <c r="BWS29" s="91"/>
      <c r="BWT29" s="91"/>
      <c r="BWU29" s="91"/>
      <c r="BWV29" s="91"/>
      <c r="BWW29" s="91"/>
      <c r="BWX29" s="91"/>
      <c r="BWY29" s="91"/>
      <c r="BWZ29" s="91"/>
      <c r="BXA29" s="91"/>
      <c r="BXB29" s="91"/>
      <c r="BXC29" s="91"/>
      <c r="BXD29" s="91"/>
      <c r="BXE29" s="91"/>
      <c r="BXF29" s="91"/>
      <c r="BXG29" s="91"/>
      <c r="BXH29" s="91"/>
      <c r="BXI29" s="91"/>
      <c r="BXJ29" s="91"/>
      <c r="BXK29" s="91"/>
      <c r="BXL29" s="91"/>
      <c r="BXM29" s="91"/>
      <c r="BXN29" s="91"/>
      <c r="BXO29" s="91"/>
      <c r="BXP29" s="91"/>
      <c r="BXQ29" s="91"/>
      <c r="BXR29" s="91"/>
      <c r="BXS29" s="91"/>
      <c r="BXT29" s="91"/>
      <c r="BXU29" s="91"/>
      <c r="BXV29" s="91"/>
      <c r="BXW29" s="91"/>
      <c r="BXX29" s="91"/>
      <c r="BXY29" s="91"/>
      <c r="BXZ29" s="91"/>
      <c r="BYA29" s="91"/>
      <c r="BYB29" s="91"/>
      <c r="BYC29" s="91"/>
      <c r="BYD29" s="91"/>
      <c r="BYE29" s="91"/>
      <c r="BYF29" s="91"/>
      <c r="BYG29" s="91"/>
      <c r="BYH29" s="91"/>
      <c r="BYI29" s="91"/>
      <c r="BYJ29" s="91"/>
      <c r="BYK29" s="91"/>
      <c r="BYL29" s="91"/>
      <c r="BYM29" s="91"/>
      <c r="BYN29" s="91"/>
      <c r="BYO29" s="91"/>
      <c r="BYP29" s="91"/>
      <c r="BYQ29" s="91"/>
      <c r="BYR29" s="91"/>
      <c r="BYS29" s="91"/>
      <c r="BYT29" s="91"/>
      <c r="BYU29" s="91"/>
      <c r="BYV29" s="91"/>
      <c r="BYW29" s="91"/>
      <c r="BYX29" s="91"/>
      <c r="BYY29" s="91"/>
      <c r="BYZ29" s="91"/>
      <c r="BZA29" s="91"/>
      <c r="BZB29" s="91"/>
      <c r="BZC29" s="91"/>
      <c r="BZD29" s="91"/>
      <c r="BZE29" s="91"/>
      <c r="BZF29" s="91"/>
      <c r="BZG29" s="91"/>
      <c r="BZH29" s="91"/>
      <c r="BZI29" s="91"/>
      <c r="BZJ29" s="91"/>
      <c r="BZK29" s="91"/>
      <c r="BZL29" s="91"/>
      <c r="BZM29" s="91"/>
      <c r="BZN29" s="91"/>
      <c r="BZO29" s="91"/>
      <c r="BZP29" s="91"/>
      <c r="BZQ29" s="91"/>
      <c r="BZR29" s="91"/>
      <c r="BZS29" s="91"/>
      <c r="BZT29" s="91"/>
      <c r="BZU29" s="91"/>
      <c r="BZV29" s="91"/>
      <c r="BZW29" s="91"/>
      <c r="BZX29" s="91"/>
      <c r="BZY29" s="91"/>
      <c r="BZZ29" s="91"/>
      <c r="CAA29" s="91"/>
      <c r="CAB29" s="91"/>
      <c r="CAC29" s="91"/>
      <c r="CAD29" s="91"/>
      <c r="CAE29" s="91"/>
      <c r="CAF29" s="91"/>
      <c r="CAG29" s="91"/>
      <c r="CAH29" s="91"/>
      <c r="CAI29" s="91"/>
      <c r="CAJ29" s="91"/>
      <c r="CAK29" s="91"/>
      <c r="CAL29" s="91"/>
      <c r="CAM29" s="91"/>
      <c r="CAN29" s="91"/>
      <c r="CAO29" s="91"/>
      <c r="CAP29" s="91"/>
      <c r="CAQ29" s="91"/>
      <c r="CAR29" s="91"/>
      <c r="CAS29" s="91"/>
      <c r="CAT29" s="91"/>
      <c r="CAU29" s="91"/>
      <c r="CAV29" s="91"/>
      <c r="CAW29" s="91"/>
      <c r="CAX29" s="91"/>
      <c r="CAY29" s="91"/>
      <c r="CAZ29" s="91"/>
      <c r="CBA29" s="91"/>
      <c r="CBB29" s="91"/>
      <c r="CBC29" s="91"/>
      <c r="CBD29" s="91"/>
      <c r="CBE29" s="91"/>
      <c r="CBF29" s="91"/>
      <c r="CBG29" s="91"/>
      <c r="CBH29" s="91"/>
      <c r="CBI29" s="91"/>
      <c r="CBJ29" s="91"/>
      <c r="CBK29" s="91"/>
      <c r="CBL29" s="91"/>
      <c r="CBM29" s="91"/>
      <c r="CBN29" s="91"/>
      <c r="CBO29" s="91"/>
      <c r="CBP29" s="91"/>
      <c r="CBQ29" s="91"/>
      <c r="CBR29" s="91"/>
      <c r="CBS29" s="91"/>
      <c r="CBT29" s="91"/>
      <c r="CBU29" s="91"/>
      <c r="CBV29" s="91"/>
      <c r="CBW29" s="91"/>
      <c r="CBX29" s="91"/>
      <c r="CBY29" s="91"/>
      <c r="CBZ29" s="91"/>
      <c r="CCA29" s="91"/>
      <c r="CCB29" s="91"/>
      <c r="CCC29" s="91"/>
      <c r="CCD29" s="91"/>
      <c r="CCE29" s="91"/>
      <c r="CCF29" s="91"/>
      <c r="CCG29" s="91"/>
      <c r="CCH29" s="91"/>
      <c r="CCI29" s="91"/>
      <c r="CCJ29" s="91"/>
      <c r="CCK29" s="91"/>
      <c r="CCL29" s="91"/>
      <c r="CCM29" s="91"/>
      <c r="CCN29" s="91"/>
      <c r="CCO29" s="91"/>
      <c r="CCP29" s="91"/>
      <c r="CCQ29" s="91"/>
      <c r="CCR29" s="91"/>
      <c r="CCS29" s="91"/>
      <c r="CCT29" s="91"/>
      <c r="CCU29" s="91"/>
      <c r="CCV29" s="91"/>
      <c r="CCW29" s="91"/>
      <c r="CCX29" s="91"/>
      <c r="CCY29" s="91"/>
      <c r="CCZ29" s="91"/>
      <c r="CDA29" s="91"/>
      <c r="CDB29" s="91"/>
      <c r="CDC29" s="91"/>
      <c r="CDD29" s="91"/>
      <c r="CDE29" s="91"/>
      <c r="CDF29" s="91"/>
      <c r="CDG29" s="91"/>
      <c r="CDH29" s="91"/>
      <c r="CDI29" s="91"/>
      <c r="CDJ29" s="91"/>
      <c r="CDK29" s="91"/>
      <c r="CDL29" s="91"/>
      <c r="CDM29" s="91"/>
      <c r="CDN29" s="91"/>
      <c r="CDO29" s="91"/>
      <c r="CDP29" s="91"/>
      <c r="CDQ29" s="91"/>
      <c r="CDR29" s="91"/>
      <c r="CDS29" s="91"/>
      <c r="CDT29" s="91"/>
      <c r="CDU29" s="91"/>
      <c r="CDV29" s="91"/>
      <c r="CDW29" s="91"/>
      <c r="CDX29" s="91"/>
      <c r="CDY29" s="91"/>
      <c r="CDZ29" s="91"/>
      <c r="CEA29" s="91"/>
      <c r="CEB29" s="91"/>
      <c r="CEC29" s="91"/>
      <c r="CED29" s="91"/>
      <c r="CEE29" s="91"/>
      <c r="CEF29" s="91"/>
      <c r="CEG29" s="91"/>
      <c r="CEH29" s="91"/>
      <c r="CEI29" s="91"/>
      <c r="CEJ29" s="91"/>
      <c r="CEK29" s="91"/>
      <c r="CEL29" s="91"/>
      <c r="CEM29" s="91"/>
      <c r="CEN29" s="91"/>
      <c r="CEO29" s="91"/>
      <c r="CEP29" s="91"/>
      <c r="CEQ29" s="91"/>
      <c r="CER29" s="91"/>
      <c r="CES29" s="91"/>
      <c r="CET29" s="91"/>
      <c r="CEU29" s="91"/>
      <c r="CEV29" s="91"/>
      <c r="CEW29" s="91"/>
      <c r="CEX29" s="91"/>
      <c r="CEY29" s="91"/>
      <c r="CEZ29" s="91"/>
      <c r="CFA29" s="91"/>
      <c r="CFB29" s="91"/>
      <c r="CFC29" s="91"/>
      <c r="CFD29" s="91"/>
      <c r="CFE29" s="91"/>
      <c r="CFF29" s="91"/>
      <c r="CFG29" s="91"/>
      <c r="CFH29" s="91"/>
      <c r="CFI29" s="91"/>
      <c r="CFJ29" s="91"/>
      <c r="CFK29" s="91"/>
      <c r="CFL29" s="91"/>
      <c r="CFM29" s="91"/>
      <c r="CFN29" s="91"/>
      <c r="CFO29" s="91"/>
      <c r="CFP29" s="91"/>
      <c r="CFQ29" s="91"/>
      <c r="CFR29" s="91"/>
      <c r="CFS29" s="91"/>
      <c r="CFT29" s="91"/>
      <c r="CFU29" s="91"/>
      <c r="CFV29" s="91"/>
      <c r="CFW29" s="91"/>
      <c r="CFX29" s="91"/>
      <c r="CFY29" s="91"/>
      <c r="CFZ29" s="91"/>
      <c r="CGA29" s="91"/>
      <c r="CGB29" s="91"/>
      <c r="CGC29" s="91"/>
      <c r="CGD29" s="91"/>
      <c r="CGE29" s="91"/>
      <c r="CGF29" s="91"/>
      <c r="CGG29" s="91"/>
      <c r="CGH29" s="91"/>
      <c r="CGI29" s="91"/>
      <c r="CGJ29" s="91"/>
      <c r="CGK29" s="91"/>
      <c r="CGL29" s="91"/>
      <c r="CGM29" s="91"/>
      <c r="CGN29" s="91"/>
      <c r="CGO29" s="91"/>
      <c r="CGP29" s="91"/>
      <c r="CGQ29" s="91"/>
      <c r="CGR29" s="91"/>
      <c r="CGS29" s="91"/>
      <c r="CGT29" s="91"/>
      <c r="CGU29" s="91"/>
      <c r="CGV29" s="91"/>
      <c r="CGW29" s="91"/>
      <c r="CGX29" s="91"/>
      <c r="CGY29" s="91"/>
      <c r="CGZ29" s="91"/>
      <c r="CHA29" s="91"/>
      <c r="CHB29" s="91"/>
      <c r="CHC29" s="91"/>
      <c r="CHD29" s="91"/>
      <c r="CHE29" s="91"/>
      <c r="CHF29" s="91"/>
      <c r="CHG29" s="91"/>
      <c r="CHH29" s="91"/>
      <c r="CHI29" s="91"/>
      <c r="CHJ29" s="91"/>
      <c r="CHK29" s="91"/>
      <c r="CHL29" s="91"/>
      <c r="CHM29" s="91"/>
      <c r="CHN29" s="91"/>
      <c r="CHO29" s="91"/>
      <c r="CHP29" s="91"/>
      <c r="CHQ29" s="91"/>
      <c r="CHR29" s="91"/>
      <c r="CHS29" s="91"/>
      <c r="CHT29" s="91"/>
      <c r="CHU29" s="91"/>
      <c r="CHV29" s="91"/>
      <c r="CHW29" s="91"/>
      <c r="CHX29" s="91"/>
      <c r="CHY29" s="91"/>
      <c r="CHZ29" s="91"/>
      <c r="CIA29" s="91"/>
      <c r="CIB29" s="91"/>
      <c r="CIC29" s="91"/>
      <c r="CID29" s="91"/>
      <c r="CIE29" s="91"/>
      <c r="CIF29" s="91"/>
      <c r="CIG29" s="91"/>
      <c r="CIH29" s="91"/>
      <c r="CII29" s="91"/>
      <c r="CIJ29" s="91"/>
      <c r="CIK29" s="91"/>
      <c r="CIL29" s="91"/>
      <c r="CIM29" s="91"/>
      <c r="CIN29" s="91"/>
      <c r="CIO29" s="91"/>
      <c r="CIP29" s="91"/>
      <c r="CIQ29" s="91"/>
      <c r="CIR29" s="91"/>
      <c r="CIS29" s="91"/>
      <c r="CIT29" s="91"/>
      <c r="CIU29" s="91"/>
      <c r="CIV29" s="91"/>
      <c r="CIW29" s="91"/>
      <c r="CIX29" s="91"/>
      <c r="CIY29" s="91"/>
      <c r="CIZ29" s="91"/>
      <c r="CJA29" s="91"/>
      <c r="CJB29" s="91"/>
      <c r="CJC29" s="91"/>
      <c r="CJD29" s="91"/>
      <c r="CJE29" s="91"/>
      <c r="CJF29" s="91"/>
      <c r="CJG29" s="91"/>
      <c r="CJH29" s="91"/>
      <c r="CJI29" s="91"/>
      <c r="CJJ29" s="91"/>
      <c r="CJK29" s="91"/>
      <c r="CJL29" s="91"/>
      <c r="CJM29" s="91"/>
      <c r="CJN29" s="91"/>
      <c r="CJO29" s="91"/>
      <c r="CJP29" s="91"/>
      <c r="CJQ29" s="91"/>
      <c r="CJR29" s="91"/>
      <c r="CJS29" s="91"/>
      <c r="CJT29" s="91"/>
      <c r="CJU29" s="91"/>
      <c r="CJV29" s="91"/>
      <c r="CJW29" s="91"/>
      <c r="CJX29" s="91"/>
      <c r="CJY29" s="91"/>
      <c r="CJZ29" s="91"/>
      <c r="CKA29" s="91"/>
      <c r="CKB29" s="91"/>
      <c r="CKC29" s="91"/>
      <c r="CKD29" s="91"/>
      <c r="CKE29" s="91"/>
      <c r="CKF29" s="91"/>
      <c r="CKG29" s="91"/>
      <c r="CKH29" s="91"/>
      <c r="CKI29" s="91"/>
      <c r="CKJ29" s="91"/>
      <c r="CKK29" s="91"/>
      <c r="CKL29" s="91"/>
      <c r="CKM29" s="91"/>
      <c r="CKN29" s="91"/>
      <c r="CKO29" s="91"/>
      <c r="CKP29" s="91"/>
      <c r="CKQ29" s="91"/>
      <c r="CKR29" s="91"/>
      <c r="CKS29" s="91"/>
      <c r="CKT29" s="91"/>
      <c r="CKU29" s="91"/>
      <c r="CKV29" s="91"/>
      <c r="CKW29" s="91"/>
      <c r="CKX29" s="91"/>
      <c r="CKY29" s="91"/>
      <c r="CKZ29" s="91"/>
      <c r="CLA29" s="91"/>
      <c r="CLB29" s="91"/>
      <c r="CLC29" s="91"/>
      <c r="CLD29" s="91"/>
      <c r="CLE29" s="91"/>
      <c r="CLF29" s="91"/>
      <c r="CLG29" s="91"/>
      <c r="CLH29" s="91"/>
      <c r="CLI29" s="91"/>
      <c r="CLJ29" s="91"/>
      <c r="CLK29" s="91"/>
      <c r="CLL29" s="91"/>
      <c r="CLM29" s="91"/>
      <c r="CLN29" s="91"/>
      <c r="CLO29" s="91"/>
      <c r="CLP29" s="91"/>
      <c r="CLQ29" s="91"/>
      <c r="CLR29" s="91"/>
      <c r="CLS29" s="91"/>
      <c r="CLT29" s="91"/>
      <c r="CLU29" s="91"/>
      <c r="CLV29" s="91"/>
      <c r="CLW29" s="91"/>
      <c r="CLX29" s="91"/>
      <c r="CLY29" s="91"/>
      <c r="CLZ29" s="91"/>
      <c r="CMA29" s="91"/>
      <c r="CMB29" s="91"/>
      <c r="CMC29" s="91"/>
      <c r="CMD29" s="91"/>
      <c r="CME29" s="91"/>
      <c r="CMF29" s="91"/>
      <c r="CMG29" s="91"/>
      <c r="CMH29" s="91"/>
      <c r="CMI29" s="91"/>
      <c r="CMJ29" s="91"/>
      <c r="CMK29" s="91"/>
      <c r="CML29" s="91"/>
      <c r="CMM29" s="91"/>
      <c r="CMN29" s="91"/>
      <c r="CMO29" s="91"/>
      <c r="CMP29" s="91"/>
      <c r="CMQ29" s="91"/>
      <c r="CMR29" s="91"/>
      <c r="CMS29" s="91"/>
      <c r="CMT29" s="91"/>
      <c r="CMU29" s="91"/>
      <c r="CMV29" s="91"/>
      <c r="CMW29" s="91"/>
      <c r="CMX29" s="91"/>
      <c r="CMY29" s="91"/>
      <c r="CMZ29" s="91"/>
      <c r="CNA29" s="91"/>
      <c r="CNB29" s="91"/>
      <c r="CNC29" s="91"/>
      <c r="CND29" s="91"/>
      <c r="CNE29" s="91"/>
      <c r="CNF29" s="91"/>
      <c r="CNG29" s="91"/>
      <c r="CNH29" s="91"/>
      <c r="CNI29" s="91"/>
      <c r="CNJ29" s="91"/>
      <c r="CNK29" s="91"/>
      <c r="CNL29" s="91"/>
      <c r="CNM29" s="91"/>
      <c r="CNN29" s="91"/>
      <c r="CNO29" s="91"/>
      <c r="CNP29" s="91"/>
      <c r="CNQ29" s="91"/>
      <c r="CNR29" s="91"/>
      <c r="CNS29" s="91"/>
      <c r="CNT29" s="91"/>
      <c r="CNU29" s="91"/>
      <c r="CNV29" s="91"/>
      <c r="CNW29" s="91"/>
      <c r="CNX29" s="91"/>
      <c r="CNY29" s="91"/>
      <c r="CNZ29" s="91"/>
      <c r="COA29" s="91"/>
      <c r="COB29" s="91"/>
      <c r="COC29" s="91"/>
      <c r="COD29" s="91"/>
      <c r="COE29" s="91"/>
      <c r="COF29" s="91"/>
      <c r="COG29" s="91"/>
      <c r="COH29" s="91"/>
      <c r="COI29" s="91"/>
      <c r="COJ29" s="91"/>
      <c r="COK29" s="91"/>
      <c r="COL29" s="91"/>
      <c r="COM29" s="91"/>
      <c r="CON29" s="91"/>
      <c r="COO29" s="91"/>
      <c r="COP29" s="91"/>
      <c r="COQ29" s="91"/>
      <c r="COR29" s="91"/>
      <c r="COS29" s="91"/>
      <c r="COT29" s="91"/>
      <c r="COU29" s="91"/>
      <c r="COV29" s="91"/>
      <c r="COW29" s="91"/>
      <c r="COX29" s="91"/>
      <c r="COY29" s="91"/>
      <c r="COZ29" s="91"/>
      <c r="CPA29" s="91"/>
      <c r="CPB29" s="91"/>
      <c r="CPC29" s="91"/>
      <c r="CPD29" s="91"/>
      <c r="CPE29" s="91"/>
      <c r="CPF29" s="91"/>
      <c r="CPG29" s="91"/>
      <c r="CPH29" s="91"/>
      <c r="CPI29" s="91"/>
      <c r="CPJ29" s="91"/>
      <c r="CPK29" s="91"/>
      <c r="CPL29" s="91"/>
      <c r="CPM29" s="91"/>
      <c r="CPN29" s="91"/>
      <c r="CPO29" s="91"/>
      <c r="CPP29" s="91"/>
      <c r="CPQ29" s="91"/>
      <c r="CPR29" s="91"/>
      <c r="CPS29" s="91"/>
      <c r="CPT29" s="91"/>
      <c r="CPU29" s="91"/>
      <c r="CPV29" s="91"/>
      <c r="CPW29" s="91"/>
      <c r="CPX29" s="91"/>
      <c r="CPY29" s="91"/>
      <c r="CPZ29" s="91"/>
      <c r="CQA29" s="91"/>
      <c r="CQB29" s="91"/>
      <c r="CQC29" s="91"/>
      <c r="CQD29" s="91"/>
      <c r="CQE29" s="91"/>
      <c r="CQF29" s="91"/>
      <c r="CQG29" s="91"/>
      <c r="CQH29" s="91"/>
      <c r="CQI29" s="91"/>
      <c r="CQJ29" s="91"/>
      <c r="CQK29" s="91"/>
      <c r="CQL29" s="91"/>
      <c r="CQM29" s="91"/>
      <c r="CQN29" s="91"/>
      <c r="CQO29" s="91"/>
      <c r="CQP29" s="91"/>
      <c r="CQQ29" s="91"/>
      <c r="CQR29" s="91"/>
      <c r="CQS29" s="91"/>
      <c r="CQT29" s="91"/>
      <c r="CQU29" s="91"/>
      <c r="CQV29" s="91"/>
      <c r="CQW29" s="91"/>
      <c r="CQX29" s="91"/>
      <c r="CQY29" s="91"/>
      <c r="CQZ29" s="91"/>
      <c r="CRA29" s="91"/>
      <c r="CRB29" s="91"/>
      <c r="CRC29" s="91"/>
      <c r="CRD29" s="91"/>
      <c r="CRE29" s="91"/>
      <c r="CRF29" s="91"/>
      <c r="CRG29" s="91"/>
      <c r="CRH29" s="91"/>
      <c r="CRI29" s="91"/>
      <c r="CRJ29" s="91"/>
      <c r="CRK29" s="91"/>
      <c r="CRL29" s="91"/>
      <c r="CRM29" s="91"/>
      <c r="CRN29" s="91"/>
      <c r="CRO29" s="91"/>
      <c r="CRP29" s="91"/>
      <c r="CRQ29" s="91"/>
      <c r="CRR29" s="91"/>
      <c r="CRS29" s="91"/>
      <c r="CRT29" s="91"/>
      <c r="CRU29" s="91"/>
      <c r="CRV29" s="91"/>
      <c r="CRW29" s="91"/>
      <c r="CRX29" s="91"/>
      <c r="CRY29" s="91"/>
      <c r="CRZ29" s="91"/>
      <c r="CSA29" s="91"/>
      <c r="CSB29" s="91"/>
      <c r="CSC29" s="91"/>
      <c r="CSD29" s="91"/>
      <c r="CSE29" s="91"/>
      <c r="CSF29" s="91"/>
      <c r="CSG29" s="91"/>
      <c r="CSH29" s="91"/>
      <c r="CSI29" s="91"/>
      <c r="CSJ29" s="91"/>
      <c r="CSK29" s="91"/>
      <c r="CSL29" s="91"/>
      <c r="CSM29" s="91"/>
      <c r="CSN29" s="91"/>
      <c r="CSO29" s="91"/>
      <c r="CSP29" s="91"/>
      <c r="CSQ29" s="91"/>
      <c r="CSR29" s="91"/>
      <c r="CSS29" s="91"/>
      <c r="CST29" s="91"/>
      <c r="CSU29" s="91"/>
      <c r="CSV29" s="91"/>
      <c r="CSW29" s="91"/>
      <c r="CSX29" s="91"/>
      <c r="CSY29" s="91"/>
      <c r="CSZ29" s="91"/>
      <c r="CTA29" s="91"/>
      <c r="CTB29" s="91"/>
      <c r="CTC29" s="91"/>
      <c r="CTD29" s="91"/>
      <c r="CTE29" s="91"/>
      <c r="CTF29" s="91"/>
      <c r="CTG29" s="91"/>
      <c r="CTH29" s="91"/>
      <c r="CTI29" s="91"/>
      <c r="CTJ29" s="91"/>
      <c r="CTK29" s="91"/>
      <c r="CTL29" s="91"/>
      <c r="CTM29" s="91"/>
      <c r="CTN29" s="91"/>
      <c r="CTO29" s="91"/>
      <c r="CTP29" s="91"/>
      <c r="CTQ29" s="91"/>
      <c r="CTR29" s="91"/>
      <c r="CTS29" s="91"/>
      <c r="CTT29" s="91"/>
      <c r="CTU29" s="91"/>
      <c r="CTV29" s="91"/>
      <c r="CTW29" s="91"/>
      <c r="CTX29" s="91"/>
      <c r="CTY29" s="91"/>
      <c r="CTZ29" s="91"/>
      <c r="CUA29" s="91"/>
      <c r="CUB29" s="91"/>
      <c r="CUC29" s="91"/>
      <c r="CUD29" s="91"/>
      <c r="CUE29" s="91"/>
      <c r="CUF29" s="91"/>
      <c r="CUG29" s="91"/>
      <c r="CUH29" s="91"/>
      <c r="CUI29" s="91"/>
      <c r="CUJ29" s="91"/>
      <c r="CUK29" s="91"/>
      <c r="CUL29" s="91"/>
      <c r="CUM29" s="91"/>
      <c r="CUN29" s="91"/>
      <c r="CUO29" s="91"/>
      <c r="CUP29" s="91"/>
      <c r="CUQ29" s="91"/>
      <c r="CUR29" s="91"/>
      <c r="CUS29" s="91"/>
      <c r="CUT29" s="91"/>
      <c r="CUU29" s="91"/>
      <c r="CUV29" s="91"/>
      <c r="CUW29" s="91"/>
      <c r="CUX29" s="91"/>
      <c r="CUY29" s="91"/>
      <c r="CUZ29" s="91"/>
      <c r="CVA29" s="91"/>
      <c r="CVB29" s="91"/>
      <c r="CVC29" s="91"/>
      <c r="CVD29" s="91"/>
      <c r="CVE29" s="91"/>
      <c r="CVF29" s="91"/>
      <c r="CVG29" s="91"/>
      <c r="CVH29" s="91"/>
      <c r="CVI29" s="91"/>
      <c r="CVJ29" s="91"/>
      <c r="CVK29" s="91"/>
      <c r="CVL29" s="91"/>
      <c r="CVM29" s="91"/>
      <c r="CVN29" s="91"/>
      <c r="CVO29" s="91"/>
      <c r="CVP29" s="91"/>
      <c r="CVQ29" s="91"/>
      <c r="CVR29" s="91"/>
      <c r="CVS29" s="91"/>
      <c r="CVT29" s="91"/>
      <c r="CVU29" s="91"/>
      <c r="CVV29" s="91"/>
      <c r="CVW29" s="91"/>
      <c r="CVX29" s="91"/>
      <c r="CVY29" s="91"/>
      <c r="CVZ29" s="91"/>
      <c r="CWA29" s="91"/>
      <c r="CWB29" s="91"/>
      <c r="CWC29" s="91"/>
      <c r="CWD29" s="91"/>
      <c r="CWE29" s="91"/>
      <c r="CWF29" s="91"/>
      <c r="CWG29" s="91"/>
      <c r="CWH29" s="91"/>
      <c r="CWI29" s="91"/>
      <c r="CWJ29" s="91"/>
      <c r="CWK29" s="91"/>
      <c r="CWL29" s="91"/>
      <c r="CWM29" s="91"/>
      <c r="CWN29" s="91"/>
      <c r="CWO29" s="91"/>
      <c r="CWP29" s="91"/>
      <c r="CWQ29" s="91"/>
      <c r="CWR29" s="91"/>
      <c r="CWS29" s="91"/>
      <c r="CWT29" s="91"/>
      <c r="CWU29" s="91"/>
      <c r="CWV29" s="91"/>
      <c r="CWW29" s="91"/>
      <c r="CWX29" s="91"/>
      <c r="CWY29" s="91"/>
      <c r="CWZ29" s="91"/>
      <c r="CXA29" s="91"/>
      <c r="CXB29" s="91"/>
      <c r="CXC29" s="91"/>
      <c r="CXD29" s="91"/>
      <c r="CXE29" s="91"/>
      <c r="CXF29" s="91"/>
      <c r="CXG29" s="91"/>
      <c r="CXH29" s="91"/>
      <c r="CXI29" s="91"/>
      <c r="CXJ29" s="91"/>
      <c r="CXK29" s="91"/>
      <c r="CXL29" s="91"/>
      <c r="CXM29" s="91"/>
      <c r="CXN29" s="91"/>
      <c r="CXO29" s="91"/>
      <c r="CXP29" s="91"/>
      <c r="CXQ29" s="91"/>
      <c r="CXR29" s="91"/>
      <c r="CXS29" s="91"/>
      <c r="CXT29" s="91"/>
      <c r="CXU29" s="91"/>
      <c r="CXV29" s="91"/>
      <c r="CXW29" s="91"/>
      <c r="CXX29" s="91"/>
      <c r="CXY29" s="91"/>
      <c r="CXZ29" s="91"/>
      <c r="CYA29" s="91"/>
      <c r="CYB29" s="91"/>
      <c r="CYC29" s="91"/>
      <c r="CYD29" s="91"/>
      <c r="CYE29" s="91"/>
      <c r="CYF29" s="91"/>
      <c r="CYG29" s="91"/>
      <c r="CYH29" s="91"/>
      <c r="CYI29" s="91"/>
      <c r="CYJ29" s="91"/>
      <c r="CYK29" s="91"/>
      <c r="CYL29" s="91"/>
      <c r="CYM29" s="91"/>
      <c r="CYN29" s="91"/>
      <c r="CYO29" s="91"/>
      <c r="CYP29" s="91"/>
      <c r="CYQ29" s="91"/>
      <c r="CYR29" s="91"/>
      <c r="CYS29" s="91"/>
      <c r="CYT29" s="91"/>
      <c r="CYU29" s="91"/>
      <c r="CYV29" s="91"/>
      <c r="CYW29" s="91"/>
      <c r="CYX29" s="91"/>
      <c r="CYY29" s="91"/>
      <c r="CYZ29" s="91"/>
      <c r="CZA29" s="91"/>
      <c r="CZB29" s="91"/>
      <c r="CZC29" s="91"/>
      <c r="CZD29" s="91"/>
      <c r="CZE29" s="91"/>
      <c r="CZF29" s="91"/>
      <c r="CZG29" s="91"/>
      <c r="CZH29" s="91"/>
      <c r="CZI29" s="91"/>
      <c r="CZJ29" s="91"/>
      <c r="CZK29" s="91"/>
      <c r="CZL29" s="91"/>
      <c r="CZM29" s="91"/>
      <c r="CZN29" s="91"/>
      <c r="CZO29" s="91"/>
      <c r="CZP29" s="91"/>
      <c r="CZQ29" s="91"/>
      <c r="CZR29" s="91"/>
      <c r="CZS29" s="91"/>
      <c r="CZT29" s="91"/>
      <c r="CZU29" s="91"/>
      <c r="CZV29" s="91"/>
      <c r="CZW29" s="91"/>
      <c r="CZX29" s="91"/>
      <c r="CZY29" s="91"/>
      <c r="CZZ29" s="91"/>
      <c r="DAA29" s="91"/>
      <c r="DAB29" s="91"/>
      <c r="DAC29" s="91"/>
      <c r="DAD29" s="91"/>
      <c r="DAE29" s="91"/>
      <c r="DAF29" s="91"/>
      <c r="DAG29" s="91"/>
      <c r="DAH29" s="91"/>
      <c r="DAI29" s="91"/>
      <c r="DAJ29" s="91"/>
      <c r="DAK29" s="91"/>
      <c r="DAL29" s="91"/>
      <c r="DAM29" s="91"/>
      <c r="DAN29" s="91"/>
      <c r="DAO29" s="91"/>
      <c r="DAP29" s="91"/>
      <c r="DAQ29" s="91"/>
      <c r="DAR29" s="91"/>
      <c r="DAS29" s="91"/>
      <c r="DAT29" s="91"/>
      <c r="DAU29" s="91"/>
      <c r="DAV29" s="91"/>
      <c r="DAW29" s="91"/>
      <c r="DAX29" s="91"/>
      <c r="DAY29" s="91"/>
      <c r="DAZ29" s="91"/>
      <c r="DBA29" s="91"/>
      <c r="DBB29" s="91"/>
      <c r="DBC29" s="91"/>
      <c r="DBD29" s="91"/>
      <c r="DBE29" s="91"/>
      <c r="DBF29" s="91"/>
      <c r="DBG29" s="91"/>
      <c r="DBH29" s="91"/>
      <c r="DBI29" s="91"/>
      <c r="DBJ29" s="91"/>
      <c r="DBK29" s="91"/>
      <c r="DBL29" s="91"/>
      <c r="DBM29" s="91"/>
      <c r="DBN29" s="91"/>
      <c r="DBO29" s="91"/>
      <c r="DBP29" s="91"/>
      <c r="DBQ29" s="91"/>
      <c r="DBR29" s="91"/>
      <c r="DBS29" s="91"/>
      <c r="DBT29" s="91"/>
      <c r="DBU29" s="91"/>
      <c r="DBV29" s="91"/>
      <c r="DBW29" s="91"/>
      <c r="DBX29" s="91"/>
      <c r="DBY29" s="91"/>
      <c r="DBZ29" s="91"/>
      <c r="DCA29" s="91"/>
      <c r="DCB29" s="91"/>
      <c r="DCC29" s="91"/>
      <c r="DCD29" s="91"/>
      <c r="DCE29" s="91"/>
      <c r="DCF29" s="91"/>
      <c r="DCG29" s="91"/>
      <c r="DCH29" s="91"/>
      <c r="DCI29" s="91"/>
      <c r="DCJ29" s="91"/>
      <c r="DCK29" s="91"/>
      <c r="DCL29" s="91"/>
      <c r="DCM29" s="91"/>
      <c r="DCN29" s="91"/>
      <c r="DCO29" s="91"/>
      <c r="DCP29" s="91"/>
      <c r="DCQ29" s="91"/>
      <c r="DCR29" s="91"/>
      <c r="DCS29" s="91"/>
      <c r="DCT29" s="91"/>
      <c r="DCU29" s="91"/>
      <c r="DCV29" s="91"/>
      <c r="DCW29" s="91"/>
      <c r="DCX29" s="91"/>
      <c r="DCY29" s="91"/>
      <c r="DCZ29" s="91"/>
      <c r="DDA29" s="91"/>
      <c r="DDB29" s="91"/>
      <c r="DDC29" s="91"/>
      <c r="DDD29" s="91"/>
      <c r="DDE29" s="91"/>
      <c r="DDF29" s="91"/>
      <c r="DDG29" s="91"/>
      <c r="DDH29" s="91"/>
      <c r="DDI29" s="91"/>
      <c r="DDJ29" s="91"/>
      <c r="DDK29" s="91"/>
      <c r="DDL29" s="91"/>
      <c r="DDM29" s="91"/>
      <c r="DDN29" s="91"/>
      <c r="DDO29" s="91"/>
      <c r="DDP29" s="91"/>
      <c r="DDQ29" s="91"/>
      <c r="DDR29" s="91"/>
      <c r="DDS29" s="91"/>
      <c r="DDT29" s="91"/>
      <c r="DDU29" s="91"/>
      <c r="DDV29" s="91"/>
      <c r="DDW29" s="91"/>
      <c r="DDX29" s="91"/>
      <c r="DDY29" s="91"/>
      <c r="DDZ29" s="91"/>
      <c r="DEA29" s="91"/>
      <c r="DEB29" s="91"/>
      <c r="DEC29" s="91"/>
      <c r="DED29" s="91"/>
      <c r="DEE29" s="91"/>
      <c r="DEF29" s="91"/>
      <c r="DEG29" s="91"/>
      <c r="DEH29" s="91"/>
      <c r="DEI29" s="91"/>
      <c r="DEJ29" s="91"/>
      <c r="DEK29" s="91"/>
      <c r="DEL29" s="91"/>
      <c r="DEM29" s="91"/>
      <c r="DEN29" s="91"/>
      <c r="DEO29" s="91"/>
      <c r="DEP29" s="91"/>
      <c r="DEQ29" s="91"/>
      <c r="DER29" s="91"/>
      <c r="DES29" s="91"/>
      <c r="DET29" s="91"/>
      <c r="DEU29" s="91"/>
      <c r="DEV29" s="91"/>
      <c r="DEW29" s="91"/>
      <c r="DEX29" s="91"/>
      <c r="DEY29" s="91"/>
      <c r="DEZ29" s="91"/>
      <c r="DFA29" s="91"/>
      <c r="DFB29" s="91"/>
      <c r="DFC29" s="91"/>
      <c r="DFD29" s="91"/>
      <c r="DFE29" s="91"/>
      <c r="DFF29" s="91"/>
      <c r="DFG29" s="91"/>
      <c r="DFH29" s="91"/>
      <c r="DFI29" s="91"/>
      <c r="DFJ29" s="91"/>
      <c r="DFK29" s="91"/>
      <c r="DFL29" s="91"/>
      <c r="DFM29" s="91"/>
      <c r="DFN29" s="91"/>
      <c r="DFO29" s="91"/>
      <c r="DFP29" s="91"/>
      <c r="DFQ29" s="91"/>
      <c r="DFR29" s="91"/>
      <c r="DFS29" s="91"/>
      <c r="DFT29" s="91"/>
      <c r="DFU29" s="91"/>
      <c r="DFV29" s="91"/>
      <c r="DFW29" s="91"/>
      <c r="DFX29" s="91"/>
      <c r="DFY29" s="91"/>
      <c r="DFZ29" s="91"/>
      <c r="DGA29" s="91"/>
      <c r="DGB29" s="91"/>
      <c r="DGC29" s="91"/>
      <c r="DGD29" s="91"/>
      <c r="DGE29" s="91"/>
      <c r="DGF29" s="91"/>
      <c r="DGG29" s="91"/>
      <c r="DGH29" s="91"/>
      <c r="DGI29" s="91"/>
      <c r="DGJ29" s="91"/>
      <c r="DGK29" s="91"/>
      <c r="DGL29" s="91"/>
      <c r="DGM29" s="91"/>
      <c r="DGN29" s="91"/>
      <c r="DGO29" s="91"/>
      <c r="DGP29" s="91"/>
      <c r="DGQ29" s="91"/>
      <c r="DGR29" s="91"/>
      <c r="DGS29" s="91"/>
      <c r="DGT29" s="91"/>
      <c r="DGU29" s="91"/>
      <c r="DGV29" s="91"/>
      <c r="DGW29" s="91"/>
      <c r="DGX29" s="91"/>
      <c r="DGY29" s="91"/>
      <c r="DGZ29" s="91"/>
      <c r="DHA29" s="91"/>
      <c r="DHB29" s="91"/>
      <c r="DHC29" s="91"/>
      <c r="DHD29" s="91"/>
      <c r="DHE29" s="91"/>
      <c r="DHF29" s="91"/>
      <c r="DHG29" s="91"/>
      <c r="DHH29" s="91"/>
      <c r="DHI29" s="91"/>
      <c r="DHJ29" s="91"/>
      <c r="DHK29" s="91"/>
      <c r="DHL29" s="91"/>
      <c r="DHM29" s="91"/>
      <c r="DHN29" s="91"/>
      <c r="DHO29" s="91"/>
      <c r="DHP29" s="91"/>
      <c r="DHQ29" s="91"/>
      <c r="DHR29" s="91"/>
      <c r="DHS29" s="91"/>
      <c r="DHT29" s="91"/>
      <c r="DHU29" s="91"/>
      <c r="DHV29" s="91"/>
      <c r="DHW29" s="91"/>
      <c r="DHX29" s="91"/>
      <c r="DHY29" s="91"/>
      <c r="DHZ29" s="91"/>
      <c r="DIA29" s="91"/>
      <c r="DIB29" s="91"/>
      <c r="DIC29" s="91"/>
      <c r="DID29" s="91"/>
      <c r="DIE29" s="91"/>
      <c r="DIF29" s="91"/>
      <c r="DIG29" s="91"/>
      <c r="DIH29" s="91"/>
      <c r="DII29" s="91"/>
      <c r="DIJ29" s="91"/>
      <c r="DIK29" s="91"/>
      <c r="DIL29" s="91"/>
      <c r="DIM29" s="91"/>
      <c r="DIN29" s="91"/>
      <c r="DIO29" s="91"/>
      <c r="DIP29" s="91"/>
      <c r="DIQ29" s="91"/>
      <c r="DIR29" s="91"/>
      <c r="DIS29" s="91"/>
      <c r="DIT29" s="91"/>
      <c r="DIU29" s="91"/>
      <c r="DIV29" s="91"/>
      <c r="DIW29" s="91"/>
      <c r="DIX29" s="91"/>
      <c r="DIY29" s="91"/>
      <c r="DIZ29" s="91"/>
      <c r="DJA29" s="91"/>
      <c r="DJB29" s="91"/>
      <c r="DJC29" s="91"/>
      <c r="DJD29" s="91"/>
      <c r="DJE29" s="91"/>
      <c r="DJF29" s="91"/>
      <c r="DJG29" s="91"/>
      <c r="DJH29" s="91"/>
      <c r="DJI29" s="91"/>
      <c r="DJJ29" s="91"/>
      <c r="DJK29" s="91"/>
      <c r="DJL29" s="91"/>
      <c r="DJM29" s="91"/>
      <c r="DJN29" s="91"/>
      <c r="DJO29" s="91"/>
      <c r="DJP29" s="91"/>
      <c r="DJQ29" s="91"/>
      <c r="DJR29" s="91"/>
      <c r="DJS29" s="91"/>
      <c r="DJT29" s="91"/>
      <c r="DJU29" s="91"/>
      <c r="DJV29" s="91"/>
      <c r="DJW29" s="91"/>
      <c r="DJX29" s="91"/>
      <c r="DJY29" s="91"/>
      <c r="DJZ29" s="91"/>
      <c r="DKA29" s="91"/>
      <c r="DKB29" s="91"/>
      <c r="DKC29" s="91"/>
      <c r="DKD29" s="91"/>
      <c r="DKE29" s="91"/>
      <c r="DKF29" s="91"/>
      <c r="DKG29" s="91"/>
      <c r="DKH29" s="91"/>
      <c r="DKI29" s="91"/>
      <c r="DKJ29" s="91"/>
      <c r="DKK29" s="91"/>
      <c r="DKL29" s="91"/>
      <c r="DKM29" s="91"/>
      <c r="DKN29" s="91"/>
      <c r="DKO29" s="91"/>
      <c r="DKP29" s="91"/>
      <c r="DKQ29" s="91"/>
      <c r="DKR29" s="91"/>
      <c r="DKS29" s="91"/>
      <c r="DKT29" s="91"/>
      <c r="DKU29" s="91"/>
      <c r="DKV29" s="91"/>
      <c r="DKW29" s="91"/>
      <c r="DKX29" s="91"/>
      <c r="DKY29" s="91"/>
      <c r="DKZ29" s="91"/>
      <c r="DLA29" s="91"/>
      <c r="DLB29" s="91"/>
      <c r="DLC29" s="91"/>
      <c r="DLD29" s="91"/>
      <c r="DLE29" s="91"/>
      <c r="DLF29" s="91"/>
      <c r="DLG29" s="91"/>
      <c r="DLH29" s="91"/>
      <c r="DLI29" s="91"/>
      <c r="DLJ29" s="91"/>
      <c r="DLK29" s="91"/>
      <c r="DLL29" s="91"/>
      <c r="DLM29" s="91"/>
      <c r="DLN29" s="91"/>
      <c r="DLO29" s="91"/>
      <c r="DLP29" s="91"/>
      <c r="DLQ29" s="91"/>
      <c r="DLR29" s="91"/>
      <c r="DLS29" s="91"/>
      <c r="DLT29" s="91"/>
      <c r="DLU29" s="91"/>
      <c r="DLV29" s="91"/>
      <c r="DLW29" s="91"/>
      <c r="DLX29" s="91"/>
      <c r="DLY29" s="91"/>
      <c r="DLZ29" s="91"/>
      <c r="DMA29" s="91"/>
      <c r="DMB29" s="91"/>
      <c r="DMC29" s="91"/>
      <c r="DMD29" s="91"/>
      <c r="DME29" s="91"/>
      <c r="DMF29" s="91"/>
      <c r="DMG29" s="91"/>
      <c r="DMH29" s="91"/>
      <c r="DMI29" s="91"/>
      <c r="DMJ29" s="91"/>
      <c r="DMK29" s="91"/>
      <c r="DML29" s="91"/>
      <c r="DMM29" s="91"/>
      <c r="DMN29" s="91"/>
      <c r="DMO29" s="91"/>
      <c r="DMP29" s="91"/>
      <c r="DMQ29" s="91"/>
      <c r="DMR29" s="91"/>
      <c r="DMS29" s="91"/>
      <c r="DMT29" s="91"/>
      <c r="DMU29" s="91"/>
      <c r="DMV29" s="91"/>
      <c r="DMW29" s="91"/>
      <c r="DMX29" s="91"/>
      <c r="DMY29" s="91"/>
      <c r="DMZ29" s="91"/>
      <c r="DNA29" s="91"/>
      <c r="DNB29" s="91"/>
      <c r="DNC29" s="91"/>
      <c r="DND29" s="91"/>
      <c r="DNE29" s="91"/>
      <c r="DNF29" s="91"/>
      <c r="DNG29" s="91"/>
      <c r="DNH29" s="91"/>
      <c r="DNI29" s="91"/>
      <c r="DNJ29" s="91"/>
      <c r="DNK29" s="91"/>
      <c r="DNL29" s="91"/>
      <c r="DNM29" s="91"/>
      <c r="DNN29" s="91"/>
      <c r="DNO29" s="91"/>
      <c r="DNP29" s="91"/>
      <c r="DNQ29" s="91"/>
      <c r="DNR29" s="91"/>
      <c r="DNS29" s="91"/>
      <c r="DNT29" s="91"/>
      <c r="DNU29" s="91"/>
      <c r="DNV29" s="91"/>
      <c r="DNW29" s="91"/>
      <c r="DNX29" s="91"/>
      <c r="DNY29" s="91"/>
      <c r="DNZ29" s="91"/>
      <c r="DOA29" s="91"/>
      <c r="DOB29" s="91"/>
      <c r="DOC29" s="91"/>
      <c r="DOD29" s="91"/>
      <c r="DOE29" s="91"/>
      <c r="DOF29" s="91"/>
      <c r="DOG29" s="91"/>
      <c r="DOH29" s="91"/>
      <c r="DOI29" s="91"/>
      <c r="DOJ29" s="91"/>
      <c r="DOK29" s="91"/>
      <c r="DOL29" s="91"/>
      <c r="DOM29" s="91"/>
      <c r="DON29" s="91"/>
      <c r="DOO29" s="91"/>
      <c r="DOP29" s="91"/>
      <c r="DOQ29" s="91"/>
      <c r="DOR29" s="91"/>
      <c r="DOS29" s="91"/>
      <c r="DOT29" s="91"/>
      <c r="DOU29" s="91"/>
      <c r="DOV29" s="91"/>
      <c r="DOW29" s="91"/>
      <c r="DOX29" s="91"/>
      <c r="DOY29" s="91"/>
      <c r="DOZ29" s="91"/>
      <c r="DPA29" s="91"/>
      <c r="DPB29" s="91"/>
      <c r="DPC29" s="91"/>
      <c r="DPD29" s="91"/>
      <c r="DPE29" s="91"/>
      <c r="DPF29" s="91"/>
      <c r="DPG29" s="91"/>
      <c r="DPH29" s="91"/>
      <c r="DPI29" s="91"/>
      <c r="DPJ29" s="91"/>
      <c r="DPK29" s="91"/>
      <c r="DPL29" s="91"/>
      <c r="DPM29" s="91"/>
      <c r="DPN29" s="91"/>
      <c r="DPO29" s="91"/>
      <c r="DPP29" s="91"/>
      <c r="DPQ29" s="91"/>
      <c r="DPR29" s="91"/>
      <c r="DPS29" s="91"/>
      <c r="DPT29" s="91"/>
      <c r="DPU29" s="91"/>
      <c r="DPV29" s="91"/>
      <c r="DPW29" s="91"/>
      <c r="DPX29" s="91"/>
      <c r="DPY29" s="91"/>
      <c r="DPZ29" s="91"/>
      <c r="DQA29" s="91"/>
      <c r="DQB29" s="91"/>
      <c r="DQC29" s="91"/>
      <c r="DQD29" s="91"/>
      <c r="DQE29" s="91"/>
      <c r="DQF29" s="91"/>
      <c r="DQG29" s="91"/>
      <c r="DQH29" s="91"/>
      <c r="DQI29" s="91"/>
      <c r="DQJ29" s="91"/>
      <c r="DQK29" s="91"/>
      <c r="DQL29" s="91"/>
      <c r="DQM29" s="91"/>
      <c r="DQN29" s="91"/>
      <c r="DQO29" s="91"/>
      <c r="DQP29" s="91"/>
      <c r="DQQ29" s="91"/>
      <c r="DQR29" s="91"/>
      <c r="DQS29" s="91"/>
      <c r="DQT29" s="91"/>
      <c r="DQU29" s="91"/>
      <c r="DQV29" s="91"/>
      <c r="DQW29" s="91"/>
      <c r="DQX29" s="91"/>
      <c r="DQY29" s="91"/>
      <c r="DQZ29" s="91"/>
      <c r="DRA29" s="91"/>
      <c r="DRB29" s="91"/>
      <c r="DRC29" s="91"/>
      <c r="DRD29" s="91"/>
      <c r="DRE29" s="91"/>
      <c r="DRF29" s="91"/>
      <c r="DRG29" s="91"/>
      <c r="DRH29" s="91"/>
      <c r="DRI29" s="91"/>
      <c r="DRJ29" s="91"/>
      <c r="DRK29" s="91"/>
      <c r="DRL29" s="91"/>
      <c r="DRM29" s="91"/>
      <c r="DRN29" s="91"/>
      <c r="DRO29" s="91"/>
      <c r="DRP29" s="91"/>
      <c r="DRQ29" s="91"/>
      <c r="DRR29" s="91"/>
      <c r="DRS29" s="91"/>
      <c r="DRT29" s="91"/>
      <c r="DRU29" s="91"/>
      <c r="DRV29" s="91"/>
      <c r="DRW29" s="91"/>
      <c r="DRX29" s="91"/>
      <c r="DRY29" s="91"/>
      <c r="DRZ29" s="91"/>
      <c r="DSA29" s="91"/>
      <c r="DSB29" s="91"/>
      <c r="DSC29" s="91"/>
      <c r="DSD29" s="91"/>
      <c r="DSE29" s="91"/>
      <c r="DSF29" s="91"/>
      <c r="DSG29" s="91"/>
      <c r="DSH29" s="91"/>
      <c r="DSI29" s="91"/>
      <c r="DSJ29" s="91"/>
      <c r="DSK29" s="91"/>
      <c r="DSL29" s="91"/>
      <c r="DSM29" s="91"/>
      <c r="DSN29" s="91"/>
      <c r="DSO29" s="91"/>
      <c r="DSP29" s="91"/>
      <c r="DSQ29" s="91"/>
      <c r="DSR29" s="91"/>
      <c r="DSS29" s="91"/>
      <c r="DST29" s="91"/>
      <c r="DSU29" s="91"/>
      <c r="DSV29" s="91"/>
      <c r="DSW29" s="91"/>
      <c r="DSX29" s="91"/>
      <c r="DSY29" s="91"/>
      <c r="DSZ29" s="91"/>
      <c r="DTA29" s="91"/>
      <c r="DTB29" s="91"/>
      <c r="DTC29" s="91"/>
      <c r="DTD29" s="91"/>
      <c r="DTE29" s="91"/>
      <c r="DTF29" s="91"/>
      <c r="DTG29" s="91"/>
      <c r="DTH29" s="91"/>
      <c r="DTI29" s="91"/>
      <c r="DTJ29" s="91"/>
      <c r="DTK29" s="91"/>
      <c r="DTL29" s="91"/>
      <c r="DTM29" s="91"/>
      <c r="DTN29" s="91"/>
      <c r="DTO29" s="91"/>
      <c r="DTP29" s="91"/>
      <c r="DTQ29" s="91"/>
      <c r="DTR29" s="91"/>
      <c r="DTS29" s="91"/>
      <c r="DTT29" s="91"/>
      <c r="DTU29" s="91"/>
      <c r="DTV29" s="91"/>
      <c r="DTW29" s="91"/>
      <c r="DTX29" s="91"/>
      <c r="DTY29" s="91"/>
      <c r="DTZ29" s="91"/>
      <c r="DUA29" s="91"/>
      <c r="DUB29" s="91"/>
      <c r="DUC29" s="91"/>
      <c r="DUD29" s="91"/>
      <c r="DUE29" s="91"/>
      <c r="DUF29" s="91"/>
      <c r="DUG29" s="91"/>
      <c r="DUH29" s="91"/>
      <c r="DUI29" s="91"/>
      <c r="DUJ29" s="91"/>
      <c r="DUK29" s="91"/>
      <c r="DUL29" s="91"/>
      <c r="DUM29" s="91"/>
      <c r="DUN29" s="91"/>
      <c r="DUO29" s="91"/>
      <c r="DUP29" s="91"/>
      <c r="DUQ29" s="91"/>
      <c r="DUR29" s="91"/>
      <c r="DUS29" s="91"/>
      <c r="DUT29" s="91"/>
      <c r="DUU29" s="91"/>
      <c r="DUV29" s="91"/>
      <c r="DUW29" s="91"/>
      <c r="DUX29" s="91"/>
      <c r="DUY29" s="91"/>
      <c r="DUZ29" s="91"/>
      <c r="DVA29" s="91"/>
      <c r="DVB29" s="91"/>
      <c r="DVC29" s="91"/>
      <c r="DVD29" s="91"/>
      <c r="DVE29" s="91"/>
      <c r="DVF29" s="91"/>
      <c r="DVG29" s="91"/>
      <c r="DVH29" s="91"/>
      <c r="DVI29" s="91"/>
      <c r="DVJ29" s="91"/>
      <c r="DVK29" s="91"/>
      <c r="DVL29" s="91"/>
      <c r="DVM29" s="91"/>
      <c r="DVN29" s="91"/>
      <c r="DVO29" s="91"/>
      <c r="DVP29" s="91"/>
      <c r="DVQ29" s="91"/>
      <c r="DVR29" s="91"/>
      <c r="DVS29" s="91"/>
      <c r="DVT29" s="91"/>
      <c r="DVU29" s="91"/>
      <c r="DVV29" s="91"/>
      <c r="DVW29" s="91"/>
      <c r="DVX29" s="91"/>
      <c r="DVY29" s="91"/>
      <c r="DVZ29" s="91"/>
      <c r="DWA29" s="91"/>
      <c r="DWB29" s="91"/>
      <c r="DWC29" s="91"/>
      <c r="DWD29" s="91"/>
      <c r="DWE29" s="91"/>
      <c r="DWF29" s="91"/>
      <c r="DWG29" s="91"/>
      <c r="DWH29" s="91"/>
      <c r="DWI29" s="91"/>
      <c r="DWJ29" s="91"/>
      <c r="DWK29" s="91"/>
      <c r="DWL29" s="91"/>
      <c r="DWM29" s="91"/>
      <c r="DWN29" s="91"/>
      <c r="DWO29" s="91"/>
      <c r="DWP29" s="91"/>
      <c r="DWQ29" s="91"/>
      <c r="DWR29" s="91"/>
      <c r="DWS29" s="91"/>
      <c r="DWT29" s="91"/>
      <c r="DWU29" s="91"/>
      <c r="DWV29" s="91"/>
      <c r="DWW29" s="91"/>
      <c r="DWX29" s="91"/>
      <c r="DWY29" s="91"/>
      <c r="DWZ29" s="91"/>
      <c r="DXA29" s="91"/>
      <c r="DXB29" s="91"/>
      <c r="DXC29" s="91"/>
      <c r="DXD29" s="91"/>
      <c r="DXE29" s="91"/>
      <c r="DXF29" s="91"/>
      <c r="DXG29" s="91"/>
      <c r="DXH29" s="91"/>
      <c r="DXI29" s="91"/>
      <c r="DXJ29" s="91"/>
      <c r="DXK29" s="91"/>
      <c r="DXL29" s="91"/>
      <c r="DXM29" s="91"/>
      <c r="DXN29" s="91"/>
      <c r="DXO29" s="91"/>
      <c r="DXP29" s="91"/>
      <c r="DXQ29" s="91"/>
      <c r="DXR29" s="91"/>
      <c r="DXS29" s="91"/>
      <c r="DXT29" s="91"/>
      <c r="DXU29" s="91"/>
      <c r="DXV29" s="91"/>
      <c r="DXW29" s="91"/>
      <c r="DXX29" s="91"/>
      <c r="DXY29" s="91"/>
      <c r="DXZ29" s="91"/>
      <c r="DYA29" s="91"/>
      <c r="DYB29" s="91"/>
      <c r="DYC29" s="91"/>
      <c r="DYD29" s="91"/>
      <c r="DYE29" s="91"/>
      <c r="DYF29" s="91"/>
      <c r="DYG29" s="91"/>
      <c r="DYH29" s="91"/>
      <c r="DYI29" s="91"/>
      <c r="DYJ29" s="91"/>
      <c r="DYK29" s="91"/>
      <c r="DYL29" s="91"/>
      <c r="DYM29" s="91"/>
      <c r="DYN29" s="91"/>
      <c r="DYO29" s="91"/>
      <c r="DYP29" s="91"/>
      <c r="DYQ29" s="91"/>
      <c r="DYR29" s="91"/>
      <c r="DYS29" s="91"/>
      <c r="DYT29" s="91"/>
      <c r="DYU29" s="91"/>
      <c r="DYV29" s="91"/>
      <c r="DYW29" s="91"/>
      <c r="DYX29" s="91"/>
      <c r="DYY29" s="91"/>
      <c r="DYZ29" s="91"/>
      <c r="DZA29" s="91"/>
      <c r="DZB29" s="91"/>
      <c r="DZC29" s="91"/>
      <c r="DZD29" s="91"/>
      <c r="DZE29" s="91"/>
      <c r="DZF29" s="91"/>
      <c r="DZG29" s="91"/>
      <c r="DZH29" s="91"/>
      <c r="DZI29" s="91"/>
      <c r="DZJ29" s="91"/>
      <c r="DZK29" s="91"/>
      <c r="DZL29" s="91"/>
      <c r="DZM29" s="91"/>
      <c r="DZN29" s="91"/>
      <c r="DZO29" s="91"/>
      <c r="DZP29" s="91"/>
      <c r="DZQ29" s="91"/>
      <c r="DZR29" s="91"/>
      <c r="DZS29" s="91"/>
      <c r="DZT29" s="91"/>
      <c r="DZU29" s="91"/>
      <c r="DZV29" s="91"/>
      <c r="DZW29" s="91"/>
      <c r="DZX29" s="91"/>
      <c r="DZY29" s="91"/>
      <c r="DZZ29" s="91"/>
      <c r="EAA29" s="91"/>
      <c r="EAB29" s="91"/>
      <c r="EAC29" s="91"/>
      <c r="EAD29" s="91"/>
      <c r="EAE29" s="91"/>
      <c r="EAF29" s="91"/>
      <c r="EAG29" s="91"/>
      <c r="EAH29" s="91"/>
      <c r="EAI29" s="91"/>
      <c r="EAJ29" s="91"/>
      <c r="EAK29" s="91"/>
      <c r="EAL29" s="91"/>
      <c r="EAM29" s="91"/>
      <c r="EAN29" s="91"/>
      <c r="EAO29" s="91"/>
      <c r="EAP29" s="91"/>
      <c r="EAQ29" s="91"/>
      <c r="EAR29" s="91"/>
      <c r="EAS29" s="91"/>
      <c r="EAT29" s="91"/>
      <c r="EAU29" s="91"/>
      <c r="EAV29" s="91"/>
      <c r="EAW29" s="91"/>
      <c r="EAX29" s="91"/>
      <c r="EAY29" s="91"/>
      <c r="EAZ29" s="91"/>
      <c r="EBA29" s="91"/>
      <c r="EBB29" s="91"/>
      <c r="EBC29" s="91"/>
      <c r="EBD29" s="91"/>
      <c r="EBE29" s="91"/>
      <c r="EBF29" s="91"/>
      <c r="EBG29" s="91"/>
      <c r="EBH29" s="91"/>
      <c r="EBI29" s="91"/>
      <c r="EBJ29" s="91"/>
      <c r="EBK29" s="91"/>
      <c r="EBL29" s="91"/>
      <c r="EBM29" s="91"/>
      <c r="EBN29" s="91"/>
      <c r="EBO29" s="91"/>
      <c r="EBP29" s="91"/>
      <c r="EBQ29" s="91"/>
      <c r="EBR29" s="91"/>
      <c r="EBS29" s="91"/>
      <c r="EBT29" s="91"/>
      <c r="EBU29" s="91"/>
      <c r="EBV29" s="91"/>
      <c r="EBW29" s="91"/>
      <c r="EBX29" s="91"/>
      <c r="EBY29" s="91"/>
      <c r="EBZ29" s="91"/>
      <c r="ECA29" s="91"/>
      <c r="ECB29" s="91"/>
      <c r="ECC29" s="91"/>
      <c r="ECD29" s="91"/>
      <c r="ECE29" s="91"/>
      <c r="ECF29" s="91"/>
      <c r="ECG29" s="91"/>
      <c r="ECH29" s="91"/>
      <c r="ECI29" s="91"/>
      <c r="ECJ29" s="91"/>
      <c r="ECK29" s="91"/>
      <c r="ECL29" s="91"/>
      <c r="ECM29" s="91"/>
      <c r="ECN29" s="91"/>
      <c r="ECO29" s="91"/>
      <c r="ECP29" s="91"/>
      <c r="ECQ29" s="91"/>
      <c r="ECR29" s="91"/>
      <c r="ECS29" s="91"/>
      <c r="ECT29" s="91"/>
      <c r="ECU29" s="91"/>
      <c r="ECV29" s="91"/>
      <c r="ECW29" s="91"/>
      <c r="ECX29" s="91"/>
      <c r="ECY29" s="91"/>
      <c r="ECZ29" s="91"/>
      <c r="EDA29" s="91"/>
      <c r="EDB29" s="91"/>
      <c r="EDC29" s="91"/>
      <c r="EDD29" s="91"/>
      <c r="EDE29" s="91"/>
      <c r="EDF29" s="91"/>
      <c r="EDG29" s="91"/>
      <c r="EDH29" s="91"/>
      <c r="EDI29" s="91"/>
      <c r="EDJ29" s="91"/>
      <c r="EDK29" s="91"/>
      <c r="EDL29" s="91"/>
      <c r="EDM29" s="91"/>
      <c r="EDN29" s="91"/>
      <c r="EDO29" s="91"/>
      <c r="EDP29" s="91"/>
      <c r="EDQ29" s="91"/>
      <c r="EDR29" s="91"/>
      <c r="EDS29" s="91"/>
      <c r="EDT29" s="91"/>
      <c r="EDU29" s="91"/>
      <c r="EDV29" s="91"/>
      <c r="EDW29" s="91"/>
      <c r="EDX29" s="91"/>
      <c r="EDY29" s="91"/>
      <c r="EDZ29" s="91"/>
      <c r="EEA29" s="91"/>
      <c r="EEB29" s="91"/>
      <c r="EEC29" s="91"/>
      <c r="EED29" s="91"/>
      <c r="EEE29" s="91"/>
      <c r="EEF29" s="91"/>
      <c r="EEG29" s="91"/>
      <c r="EEH29" s="91"/>
      <c r="EEI29" s="91"/>
      <c r="EEJ29" s="91"/>
      <c r="EEK29" s="91"/>
      <c r="EEL29" s="91"/>
      <c r="EEM29" s="91"/>
      <c r="EEN29" s="91"/>
      <c r="EEO29" s="91"/>
      <c r="EEP29" s="91"/>
      <c r="EEQ29" s="91"/>
      <c r="EER29" s="91"/>
      <c r="EES29" s="91"/>
      <c r="EET29" s="91"/>
      <c r="EEU29" s="91"/>
      <c r="EEV29" s="91"/>
      <c r="EEW29" s="91"/>
      <c r="EEX29" s="91"/>
      <c r="EEY29" s="91"/>
      <c r="EEZ29" s="91"/>
      <c r="EFA29" s="91"/>
      <c r="EFB29" s="91"/>
      <c r="EFC29" s="91"/>
      <c r="EFD29" s="91"/>
      <c r="EFE29" s="91"/>
      <c r="EFF29" s="91"/>
      <c r="EFG29" s="91"/>
      <c r="EFH29" s="91"/>
      <c r="EFI29" s="91"/>
      <c r="EFJ29" s="91"/>
      <c r="EFK29" s="91"/>
      <c r="EFL29" s="91"/>
      <c r="EFM29" s="91"/>
      <c r="EFN29" s="91"/>
      <c r="EFO29" s="91"/>
      <c r="EFP29" s="91"/>
      <c r="EFQ29" s="91"/>
      <c r="EFR29" s="91"/>
      <c r="EFS29" s="91"/>
      <c r="EFT29" s="91"/>
      <c r="EFU29" s="91"/>
      <c r="EFV29" s="91"/>
      <c r="EFW29" s="91"/>
      <c r="EFX29" s="91"/>
      <c r="EFY29" s="91"/>
      <c r="EFZ29" s="91"/>
      <c r="EGA29" s="91"/>
      <c r="EGB29" s="91"/>
      <c r="EGC29" s="91"/>
      <c r="EGD29" s="91"/>
      <c r="EGE29" s="91"/>
      <c r="EGF29" s="91"/>
      <c r="EGG29" s="91"/>
      <c r="EGH29" s="91"/>
      <c r="EGI29" s="91"/>
      <c r="EGJ29" s="91"/>
      <c r="EGK29" s="91"/>
      <c r="EGL29" s="91"/>
      <c r="EGM29" s="91"/>
      <c r="EGN29" s="91"/>
      <c r="EGO29" s="91"/>
      <c r="EGP29" s="91"/>
      <c r="EGQ29" s="91"/>
      <c r="EGR29" s="91"/>
      <c r="EGS29" s="91"/>
      <c r="EGT29" s="91"/>
      <c r="EGU29" s="91"/>
      <c r="EGV29" s="91"/>
      <c r="EGW29" s="91"/>
      <c r="EGX29" s="91"/>
      <c r="EGY29" s="91"/>
      <c r="EGZ29" s="91"/>
      <c r="EHA29" s="91"/>
      <c r="EHB29" s="91"/>
      <c r="EHC29" s="91"/>
      <c r="EHD29" s="91"/>
      <c r="EHE29" s="91"/>
      <c r="EHF29" s="91"/>
      <c r="EHG29" s="91"/>
      <c r="EHH29" s="91"/>
      <c r="EHI29" s="91"/>
      <c r="EHJ29" s="91"/>
      <c r="EHK29" s="91"/>
      <c r="EHL29" s="91"/>
      <c r="EHM29" s="91"/>
      <c r="EHN29" s="91"/>
      <c r="EHO29" s="91"/>
      <c r="EHP29" s="91"/>
      <c r="EHQ29" s="91"/>
      <c r="EHR29" s="91"/>
      <c r="EHS29" s="91"/>
      <c r="EHT29" s="91"/>
      <c r="EHU29" s="91"/>
      <c r="EHV29" s="91"/>
      <c r="EHW29" s="91"/>
      <c r="EHX29" s="91"/>
      <c r="EHY29" s="91"/>
      <c r="EHZ29" s="91"/>
      <c r="EIA29" s="91"/>
      <c r="EIB29" s="91"/>
      <c r="EIC29" s="91"/>
      <c r="EID29" s="91"/>
      <c r="EIE29" s="91"/>
      <c r="EIF29" s="91"/>
      <c r="EIG29" s="91"/>
      <c r="EIH29" s="91"/>
      <c r="EII29" s="91"/>
      <c r="EIJ29" s="91"/>
      <c r="EIK29" s="91"/>
      <c r="EIL29" s="91"/>
      <c r="EIM29" s="91"/>
      <c r="EIN29" s="91"/>
      <c r="EIO29" s="91"/>
      <c r="EIP29" s="91"/>
      <c r="EIQ29" s="91"/>
      <c r="EIR29" s="91"/>
      <c r="EIS29" s="91"/>
      <c r="EIT29" s="91"/>
      <c r="EIU29" s="91"/>
      <c r="EIV29" s="91"/>
      <c r="EIW29" s="91"/>
      <c r="EIX29" s="91"/>
      <c r="EIY29" s="91"/>
      <c r="EIZ29" s="91"/>
      <c r="EJA29" s="91"/>
      <c r="EJB29" s="91"/>
      <c r="EJC29" s="91"/>
      <c r="EJD29" s="91"/>
      <c r="EJE29" s="91"/>
      <c r="EJF29" s="91"/>
      <c r="EJG29" s="91"/>
      <c r="EJH29" s="91"/>
      <c r="EJI29" s="91"/>
      <c r="EJJ29" s="91"/>
      <c r="EJK29" s="91"/>
      <c r="EJL29" s="91"/>
      <c r="EJM29" s="91"/>
      <c r="EJN29" s="91"/>
      <c r="EJO29" s="91"/>
      <c r="EJP29" s="91"/>
      <c r="EJQ29" s="91"/>
      <c r="EJR29" s="91"/>
      <c r="EJS29" s="91"/>
      <c r="EJT29" s="91"/>
      <c r="EJU29" s="91"/>
      <c r="EJV29" s="91"/>
      <c r="EJW29" s="91"/>
      <c r="EJX29" s="91"/>
      <c r="EJY29" s="91"/>
      <c r="EJZ29" s="91"/>
      <c r="EKA29" s="91"/>
      <c r="EKB29" s="91"/>
      <c r="EKC29" s="91"/>
      <c r="EKD29" s="91"/>
      <c r="EKE29" s="91"/>
      <c r="EKF29" s="91"/>
      <c r="EKG29" s="91"/>
      <c r="EKH29" s="91"/>
      <c r="EKI29" s="91"/>
      <c r="EKJ29" s="91"/>
      <c r="EKK29" s="91"/>
      <c r="EKL29" s="91"/>
      <c r="EKM29" s="91"/>
      <c r="EKN29" s="91"/>
      <c r="EKO29" s="91"/>
      <c r="EKP29" s="91"/>
      <c r="EKQ29" s="91"/>
      <c r="EKR29" s="91"/>
      <c r="EKS29" s="91"/>
      <c r="EKT29" s="91"/>
      <c r="EKU29" s="91"/>
      <c r="EKV29" s="91"/>
      <c r="EKW29" s="91"/>
      <c r="EKX29" s="91"/>
      <c r="EKY29" s="91"/>
      <c r="EKZ29" s="91"/>
      <c r="ELA29" s="91"/>
      <c r="ELB29" s="91"/>
      <c r="ELC29" s="91"/>
      <c r="ELD29" s="91"/>
      <c r="ELE29" s="91"/>
      <c r="ELF29" s="91"/>
      <c r="ELG29" s="91"/>
      <c r="ELH29" s="91"/>
      <c r="ELI29" s="91"/>
      <c r="ELJ29" s="91"/>
      <c r="ELK29" s="91"/>
      <c r="ELL29" s="91"/>
      <c r="ELM29" s="91"/>
      <c r="ELN29" s="91"/>
      <c r="ELO29" s="91"/>
      <c r="ELP29" s="91"/>
      <c r="ELQ29" s="91"/>
      <c r="ELR29" s="91"/>
      <c r="ELS29" s="91"/>
      <c r="ELT29" s="91"/>
      <c r="ELU29" s="91"/>
      <c r="ELV29" s="91"/>
      <c r="ELW29" s="91"/>
      <c r="ELX29" s="91"/>
      <c r="ELY29" s="91"/>
      <c r="ELZ29" s="91"/>
      <c r="EMA29" s="91"/>
      <c r="EMB29" s="91"/>
      <c r="EMC29" s="91"/>
      <c r="EMD29" s="91"/>
      <c r="EME29" s="91"/>
      <c r="EMF29" s="91"/>
      <c r="EMG29" s="91"/>
      <c r="EMH29" s="91"/>
      <c r="EMI29" s="91"/>
      <c r="EMJ29" s="91"/>
      <c r="EMK29" s="91"/>
      <c r="EML29" s="91"/>
      <c r="EMM29" s="91"/>
      <c r="EMN29" s="91"/>
      <c r="EMO29" s="91"/>
      <c r="EMP29" s="91"/>
      <c r="EMQ29" s="91"/>
      <c r="EMR29" s="91"/>
      <c r="EMS29" s="91"/>
      <c r="EMT29" s="91"/>
      <c r="EMU29" s="91"/>
      <c r="EMV29" s="91"/>
      <c r="EMW29" s="91"/>
      <c r="EMX29" s="91"/>
      <c r="EMY29" s="91"/>
      <c r="EMZ29" s="91"/>
      <c r="ENA29" s="91"/>
      <c r="ENB29" s="91"/>
      <c r="ENC29" s="91"/>
      <c r="END29" s="91"/>
      <c r="ENE29" s="91"/>
      <c r="ENF29" s="91"/>
      <c r="ENG29" s="91"/>
      <c r="ENH29" s="91"/>
      <c r="ENI29" s="91"/>
      <c r="ENJ29" s="91"/>
      <c r="ENK29" s="91"/>
      <c r="ENL29" s="91"/>
      <c r="ENM29" s="91"/>
      <c r="ENN29" s="91"/>
      <c r="ENO29" s="91"/>
      <c r="ENP29" s="91"/>
      <c r="ENQ29" s="91"/>
      <c r="ENR29" s="91"/>
      <c r="ENS29" s="91"/>
      <c r="ENT29" s="91"/>
      <c r="ENU29" s="91"/>
      <c r="ENV29" s="91"/>
      <c r="ENW29" s="91"/>
      <c r="ENX29" s="91"/>
      <c r="ENY29" s="91"/>
      <c r="ENZ29" s="91"/>
      <c r="EOA29" s="91"/>
      <c r="EOB29" s="91"/>
      <c r="EOC29" s="91"/>
      <c r="EOD29" s="91"/>
      <c r="EOE29" s="91"/>
      <c r="EOF29" s="91"/>
      <c r="EOG29" s="91"/>
      <c r="EOH29" s="91"/>
      <c r="EOI29" s="91"/>
      <c r="EOJ29" s="91"/>
      <c r="EOK29" s="91"/>
      <c r="EOL29" s="91"/>
      <c r="EOM29" s="91"/>
      <c r="EON29" s="91"/>
      <c r="EOO29" s="91"/>
      <c r="EOP29" s="91"/>
      <c r="EOQ29" s="91"/>
      <c r="EOR29" s="91"/>
      <c r="EOS29" s="91"/>
      <c r="EOT29" s="91"/>
      <c r="EOU29" s="91"/>
      <c r="EOV29" s="91"/>
      <c r="EOW29" s="91"/>
      <c r="EOX29" s="91"/>
      <c r="EOY29" s="91"/>
      <c r="EOZ29" s="91"/>
      <c r="EPA29" s="91"/>
      <c r="EPB29" s="91"/>
      <c r="EPC29" s="91"/>
      <c r="EPD29" s="91"/>
      <c r="EPE29" s="91"/>
      <c r="EPF29" s="91"/>
      <c r="EPG29" s="91"/>
      <c r="EPH29" s="91"/>
      <c r="EPI29" s="91"/>
      <c r="EPJ29" s="91"/>
      <c r="EPK29" s="91"/>
      <c r="EPL29" s="91"/>
      <c r="EPM29" s="91"/>
      <c r="EPN29" s="91"/>
      <c r="EPO29" s="91"/>
      <c r="EPP29" s="91"/>
      <c r="EPQ29" s="91"/>
      <c r="EPR29" s="91"/>
      <c r="EPS29" s="91"/>
      <c r="EPT29" s="91"/>
      <c r="EPU29" s="91"/>
      <c r="EPV29" s="91"/>
      <c r="EPW29" s="91"/>
      <c r="EPX29" s="91"/>
      <c r="EPY29" s="91"/>
      <c r="EPZ29" s="91"/>
      <c r="EQA29" s="91"/>
      <c r="EQB29" s="91"/>
      <c r="EQC29" s="91"/>
      <c r="EQD29" s="91"/>
      <c r="EQE29" s="91"/>
      <c r="EQF29" s="91"/>
      <c r="EQG29" s="91"/>
      <c r="EQH29" s="91"/>
      <c r="EQI29" s="91"/>
      <c r="EQJ29" s="91"/>
      <c r="EQK29" s="91"/>
      <c r="EQL29" s="91"/>
      <c r="EQM29" s="91"/>
      <c r="EQN29" s="91"/>
      <c r="EQO29" s="91"/>
      <c r="EQP29" s="91"/>
      <c r="EQQ29" s="91"/>
      <c r="EQR29" s="91"/>
      <c r="EQS29" s="91"/>
      <c r="EQT29" s="91"/>
      <c r="EQU29" s="91"/>
      <c r="EQV29" s="91"/>
      <c r="EQW29" s="91"/>
      <c r="EQX29" s="91"/>
      <c r="EQY29" s="91"/>
      <c r="EQZ29" s="91"/>
      <c r="ERA29" s="91"/>
      <c r="ERB29" s="91"/>
      <c r="ERC29" s="91"/>
      <c r="ERD29" s="91"/>
      <c r="ERE29" s="91"/>
      <c r="ERF29" s="91"/>
      <c r="ERG29" s="91"/>
      <c r="ERH29" s="91"/>
      <c r="ERI29" s="91"/>
      <c r="ERJ29" s="91"/>
      <c r="ERK29" s="91"/>
      <c r="ERL29" s="91"/>
      <c r="ERM29" s="91"/>
      <c r="ERN29" s="91"/>
      <c r="ERO29" s="91"/>
      <c r="ERP29" s="91"/>
      <c r="ERQ29" s="91"/>
      <c r="ERR29" s="91"/>
      <c r="ERS29" s="91"/>
      <c r="ERT29" s="91"/>
      <c r="ERU29" s="91"/>
      <c r="ERV29" s="91"/>
      <c r="ERW29" s="91"/>
      <c r="ERX29" s="91"/>
      <c r="ERY29" s="91"/>
      <c r="ERZ29" s="91"/>
      <c r="ESA29" s="91"/>
      <c r="ESB29" s="91"/>
      <c r="ESC29" s="91"/>
      <c r="ESD29" s="91"/>
      <c r="ESE29" s="91"/>
      <c r="ESF29" s="91"/>
      <c r="ESG29" s="91"/>
      <c r="ESH29" s="91"/>
      <c r="ESI29" s="91"/>
      <c r="ESJ29" s="91"/>
      <c r="ESK29" s="91"/>
      <c r="ESL29" s="91"/>
      <c r="ESM29" s="91"/>
      <c r="ESN29" s="91"/>
      <c r="ESO29" s="91"/>
      <c r="ESP29" s="91"/>
      <c r="ESQ29" s="91"/>
      <c r="ESR29" s="91"/>
      <c r="ESS29" s="91"/>
      <c r="EST29" s="91"/>
      <c r="ESU29" s="91"/>
      <c r="ESV29" s="91"/>
      <c r="ESW29" s="91"/>
      <c r="ESX29" s="91"/>
      <c r="ESY29" s="91"/>
      <c r="ESZ29" s="91"/>
      <c r="ETA29" s="91"/>
      <c r="ETB29" s="91"/>
      <c r="ETC29" s="91"/>
      <c r="ETD29" s="91"/>
      <c r="ETE29" s="91"/>
      <c r="ETF29" s="91"/>
      <c r="ETG29" s="91"/>
      <c r="ETH29" s="91"/>
      <c r="ETI29" s="91"/>
      <c r="ETJ29" s="91"/>
      <c r="ETK29" s="91"/>
      <c r="ETL29" s="91"/>
      <c r="ETM29" s="91"/>
      <c r="ETN29" s="91"/>
      <c r="ETO29" s="91"/>
      <c r="ETP29" s="91"/>
      <c r="ETQ29" s="91"/>
      <c r="ETR29" s="91"/>
      <c r="ETS29" s="91"/>
      <c r="ETT29" s="91"/>
      <c r="ETU29" s="91"/>
      <c r="ETV29" s="91"/>
      <c r="ETW29" s="91"/>
      <c r="ETX29" s="91"/>
      <c r="ETY29" s="91"/>
      <c r="ETZ29" s="91"/>
      <c r="EUA29" s="91"/>
      <c r="EUB29" s="91"/>
      <c r="EUC29" s="91"/>
      <c r="EUD29" s="91"/>
      <c r="EUE29" s="91"/>
      <c r="EUF29" s="91"/>
      <c r="EUG29" s="91"/>
      <c r="EUH29" s="91"/>
      <c r="EUI29" s="91"/>
      <c r="EUJ29" s="91"/>
      <c r="EUK29" s="91"/>
      <c r="EUL29" s="91"/>
      <c r="EUM29" s="91"/>
      <c r="EUN29" s="91"/>
      <c r="EUO29" s="91"/>
      <c r="EUP29" s="91"/>
      <c r="EUQ29" s="91"/>
      <c r="EUR29" s="91"/>
      <c r="EUS29" s="91"/>
      <c r="EUT29" s="91"/>
      <c r="EUU29" s="91"/>
      <c r="EUV29" s="91"/>
      <c r="EUW29" s="91"/>
      <c r="EUX29" s="91"/>
      <c r="EUY29" s="91"/>
      <c r="EUZ29" s="91"/>
      <c r="EVA29" s="91"/>
      <c r="EVB29" s="91"/>
      <c r="EVC29" s="91"/>
      <c r="EVD29" s="91"/>
      <c r="EVE29" s="91"/>
      <c r="EVF29" s="91"/>
      <c r="EVG29" s="91"/>
      <c r="EVH29" s="91"/>
      <c r="EVI29" s="91"/>
      <c r="EVJ29" s="91"/>
      <c r="EVK29" s="91"/>
      <c r="EVL29" s="91"/>
      <c r="EVM29" s="91"/>
      <c r="EVN29" s="91"/>
      <c r="EVO29" s="91"/>
      <c r="EVP29" s="91"/>
      <c r="EVQ29" s="91"/>
      <c r="EVR29" s="91"/>
      <c r="EVS29" s="91"/>
      <c r="EVT29" s="91"/>
      <c r="EVU29" s="91"/>
      <c r="EVV29" s="91"/>
      <c r="EVW29" s="91"/>
      <c r="EVX29" s="91"/>
      <c r="EVY29" s="91"/>
      <c r="EVZ29" s="91"/>
      <c r="EWA29" s="91"/>
      <c r="EWB29" s="91"/>
      <c r="EWC29" s="91"/>
      <c r="EWD29" s="91"/>
      <c r="EWE29" s="91"/>
      <c r="EWF29" s="91"/>
      <c r="EWG29" s="91"/>
      <c r="EWH29" s="91"/>
      <c r="EWI29" s="91"/>
      <c r="EWJ29" s="91"/>
      <c r="EWK29" s="91"/>
      <c r="EWL29" s="91"/>
      <c r="EWM29" s="91"/>
      <c r="EWN29" s="91"/>
      <c r="EWO29" s="91"/>
      <c r="EWP29" s="91"/>
      <c r="EWQ29" s="91"/>
      <c r="EWR29" s="91"/>
      <c r="EWS29" s="91"/>
      <c r="EWT29" s="91"/>
      <c r="EWU29" s="91"/>
      <c r="EWV29" s="91"/>
      <c r="EWW29" s="91"/>
      <c r="EWX29" s="91"/>
      <c r="EWY29" s="91"/>
      <c r="EWZ29" s="91"/>
      <c r="EXA29" s="91"/>
      <c r="EXB29" s="91"/>
      <c r="EXC29" s="91"/>
      <c r="EXD29" s="91"/>
      <c r="EXE29" s="91"/>
      <c r="EXF29" s="91"/>
      <c r="EXG29" s="91"/>
      <c r="EXH29" s="91"/>
      <c r="EXI29" s="91"/>
      <c r="EXJ29" s="91"/>
      <c r="EXK29" s="91"/>
      <c r="EXL29" s="91"/>
      <c r="EXM29" s="91"/>
      <c r="EXN29" s="91"/>
      <c r="EXO29" s="91"/>
      <c r="EXP29" s="91"/>
      <c r="EXQ29" s="91"/>
      <c r="EXR29" s="91"/>
      <c r="EXS29" s="91"/>
      <c r="EXT29" s="91"/>
      <c r="EXU29" s="91"/>
      <c r="EXV29" s="91"/>
      <c r="EXW29" s="91"/>
      <c r="EXX29" s="91"/>
      <c r="EXY29" s="91"/>
      <c r="EXZ29" s="91"/>
      <c r="EYA29" s="91"/>
      <c r="EYB29" s="91"/>
      <c r="EYC29" s="91"/>
      <c r="EYD29" s="91"/>
      <c r="EYE29" s="91"/>
      <c r="EYF29" s="91"/>
      <c r="EYG29" s="91"/>
      <c r="EYH29" s="91"/>
      <c r="EYI29" s="91"/>
      <c r="EYJ29" s="91"/>
      <c r="EYK29" s="91"/>
      <c r="EYL29" s="91"/>
      <c r="EYM29" s="91"/>
      <c r="EYN29" s="91"/>
      <c r="EYO29" s="91"/>
      <c r="EYP29" s="91"/>
      <c r="EYQ29" s="91"/>
      <c r="EYR29" s="91"/>
      <c r="EYS29" s="91"/>
      <c r="EYT29" s="91"/>
      <c r="EYU29" s="91"/>
      <c r="EYV29" s="91"/>
      <c r="EYW29" s="91"/>
      <c r="EYX29" s="91"/>
      <c r="EYY29" s="91"/>
      <c r="EYZ29" s="91"/>
      <c r="EZA29" s="91"/>
      <c r="EZB29" s="91"/>
      <c r="EZC29" s="91"/>
      <c r="EZD29" s="91"/>
      <c r="EZE29" s="91"/>
      <c r="EZF29" s="91"/>
      <c r="EZG29" s="91"/>
      <c r="EZH29" s="91"/>
      <c r="EZI29" s="91"/>
      <c r="EZJ29" s="91"/>
      <c r="EZK29" s="91"/>
      <c r="EZL29" s="91"/>
      <c r="EZM29" s="91"/>
      <c r="EZN29" s="91"/>
      <c r="EZO29" s="91"/>
      <c r="EZP29" s="91"/>
      <c r="EZQ29" s="91"/>
      <c r="EZR29" s="91"/>
      <c r="EZS29" s="91"/>
      <c r="EZT29" s="91"/>
      <c r="EZU29" s="91"/>
      <c r="EZV29" s="91"/>
      <c r="EZW29" s="91"/>
      <c r="EZX29" s="91"/>
      <c r="EZY29" s="91"/>
      <c r="EZZ29" s="91"/>
      <c r="FAA29" s="91"/>
      <c r="FAB29" s="91"/>
      <c r="FAC29" s="91"/>
      <c r="FAD29" s="91"/>
      <c r="FAE29" s="91"/>
      <c r="FAF29" s="91"/>
      <c r="FAG29" s="91"/>
      <c r="FAH29" s="91"/>
      <c r="FAI29" s="91"/>
      <c r="FAJ29" s="91"/>
      <c r="FAK29" s="91"/>
      <c r="FAL29" s="91"/>
      <c r="FAM29" s="91"/>
      <c r="FAN29" s="91"/>
      <c r="FAO29" s="91"/>
      <c r="FAP29" s="91"/>
      <c r="FAQ29" s="91"/>
      <c r="FAR29" s="91"/>
      <c r="FAS29" s="91"/>
      <c r="FAT29" s="91"/>
      <c r="FAU29" s="91"/>
      <c r="FAV29" s="91"/>
      <c r="FAW29" s="91"/>
      <c r="FAX29" s="91"/>
      <c r="FAY29" s="91"/>
      <c r="FAZ29" s="91"/>
      <c r="FBA29" s="91"/>
      <c r="FBB29" s="91"/>
      <c r="FBC29" s="91"/>
      <c r="FBD29" s="91"/>
      <c r="FBE29" s="91"/>
      <c r="FBF29" s="91"/>
      <c r="FBG29" s="91"/>
      <c r="FBH29" s="91"/>
      <c r="FBI29" s="91"/>
      <c r="FBJ29" s="91"/>
      <c r="FBK29" s="91"/>
      <c r="FBL29" s="91"/>
      <c r="FBM29" s="91"/>
      <c r="FBN29" s="91"/>
      <c r="FBO29" s="91"/>
      <c r="FBP29" s="91"/>
      <c r="FBQ29" s="91"/>
      <c r="FBR29" s="91"/>
      <c r="FBS29" s="91"/>
      <c r="FBT29" s="91"/>
      <c r="FBU29" s="91"/>
      <c r="FBV29" s="91"/>
      <c r="FBW29" s="91"/>
      <c r="FBX29" s="91"/>
      <c r="FBY29" s="91"/>
      <c r="FBZ29" s="91"/>
      <c r="FCA29" s="91"/>
      <c r="FCB29" s="91"/>
      <c r="FCC29" s="91"/>
      <c r="FCD29" s="91"/>
      <c r="FCE29" s="91"/>
      <c r="FCF29" s="91"/>
      <c r="FCG29" s="91"/>
      <c r="FCH29" s="91"/>
      <c r="FCI29" s="91"/>
      <c r="FCJ29" s="91"/>
      <c r="FCK29" s="91"/>
      <c r="FCL29" s="91"/>
      <c r="FCM29" s="91"/>
      <c r="FCN29" s="91"/>
      <c r="FCO29" s="91"/>
      <c r="FCP29" s="91"/>
      <c r="FCQ29" s="91"/>
      <c r="FCR29" s="91"/>
      <c r="FCS29" s="91"/>
      <c r="FCT29" s="91"/>
      <c r="FCU29" s="91"/>
      <c r="FCV29" s="91"/>
      <c r="FCW29" s="91"/>
      <c r="FCX29" s="91"/>
      <c r="FCY29" s="91"/>
      <c r="FCZ29" s="91"/>
      <c r="FDA29" s="91"/>
      <c r="FDB29" s="91"/>
      <c r="FDC29" s="91"/>
      <c r="FDD29" s="91"/>
      <c r="FDE29" s="91"/>
      <c r="FDF29" s="91"/>
      <c r="FDG29" s="91"/>
      <c r="FDH29" s="91"/>
      <c r="FDI29" s="91"/>
      <c r="FDJ29" s="91"/>
      <c r="FDK29" s="91"/>
      <c r="FDL29" s="91"/>
      <c r="FDM29" s="91"/>
      <c r="FDN29" s="91"/>
      <c r="FDO29" s="91"/>
      <c r="FDP29" s="91"/>
      <c r="FDQ29" s="91"/>
      <c r="FDR29" s="91"/>
      <c r="FDS29" s="91"/>
      <c r="FDT29" s="91"/>
      <c r="FDU29" s="91"/>
      <c r="FDV29" s="91"/>
      <c r="FDW29" s="91"/>
      <c r="FDX29" s="91"/>
      <c r="FDY29" s="91"/>
      <c r="FDZ29" s="91"/>
      <c r="FEA29" s="91"/>
      <c r="FEB29" s="91"/>
      <c r="FEC29" s="91"/>
      <c r="FED29" s="91"/>
      <c r="FEE29" s="91"/>
      <c r="FEF29" s="91"/>
      <c r="FEG29" s="91"/>
      <c r="FEH29" s="91"/>
      <c r="FEI29" s="91"/>
      <c r="FEJ29" s="91"/>
      <c r="FEK29" s="91"/>
      <c r="FEL29" s="91"/>
      <c r="FEM29" s="91"/>
      <c r="FEN29" s="91"/>
      <c r="FEO29" s="91"/>
      <c r="FEP29" s="91"/>
      <c r="FEQ29" s="91"/>
      <c r="FER29" s="91"/>
      <c r="FES29" s="91"/>
      <c r="FET29" s="91"/>
      <c r="FEU29" s="91"/>
      <c r="FEV29" s="91"/>
      <c r="FEW29" s="91"/>
      <c r="FEX29" s="91"/>
      <c r="FEY29" s="91"/>
      <c r="FEZ29" s="91"/>
      <c r="FFA29" s="91"/>
      <c r="FFB29" s="91"/>
      <c r="FFC29" s="91"/>
      <c r="FFD29" s="91"/>
      <c r="FFE29" s="91"/>
      <c r="FFF29" s="91"/>
      <c r="FFG29" s="91"/>
      <c r="FFH29" s="91"/>
      <c r="FFI29" s="91"/>
      <c r="FFJ29" s="91"/>
      <c r="FFK29" s="91"/>
      <c r="FFL29" s="91"/>
      <c r="FFM29" s="91"/>
      <c r="FFN29" s="91"/>
      <c r="FFO29" s="91"/>
      <c r="FFP29" s="91"/>
      <c r="FFQ29" s="91"/>
      <c r="FFR29" s="91"/>
      <c r="FFS29" s="91"/>
      <c r="FFT29" s="91"/>
      <c r="FFU29" s="91"/>
      <c r="FFV29" s="91"/>
      <c r="FFW29" s="91"/>
      <c r="FFX29" s="91"/>
      <c r="FFY29" s="91"/>
      <c r="FFZ29" s="91"/>
      <c r="FGA29" s="91"/>
      <c r="FGB29" s="91"/>
      <c r="FGC29" s="91"/>
      <c r="FGD29" s="91"/>
      <c r="FGE29" s="91"/>
      <c r="FGF29" s="91"/>
      <c r="FGG29" s="91"/>
      <c r="FGH29" s="91"/>
      <c r="FGI29" s="91"/>
      <c r="FGJ29" s="91"/>
      <c r="FGK29" s="91"/>
      <c r="FGL29" s="91"/>
      <c r="FGM29" s="91"/>
      <c r="FGN29" s="91"/>
      <c r="FGO29" s="91"/>
      <c r="FGP29" s="91"/>
      <c r="FGQ29" s="91"/>
      <c r="FGR29" s="91"/>
      <c r="FGS29" s="91"/>
      <c r="FGT29" s="91"/>
      <c r="FGU29" s="91"/>
      <c r="FGV29" s="91"/>
      <c r="FGW29" s="91"/>
      <c r="FGX29" s="91"/>
      <c r="FGY29" s="91"/>
      <c r="FGZ29" s="91"/>
      <c r="FHA29" s="91"/>
      <c r="FHB29" s="91"/>
      <c r="FHC29" s="91"/>
      <c r="FHD29" s="91"/>
      <c r="FHE29" s="91"/>
      <c r="FHF29" s="91"/>
      <c r="FHG29" s="91"/>
      <c r="FHH29" s="91"/>
      <c r="FHI29" s="91"/>
      <c r="FHJ29" s="91"/>
      <c r="FHK29" s="91"/>
      <c r="FHL29" s="91"/>
      <c r="FHM29" s="91"/>
      <c r="FHN29" s="91"/>
      <c r="FHO29" s="91"/>
      <c r="FHP29" s="91"/>
      <c r="FHQ29" s="91"/>
      <c r="FHR29" s="91"/>
      <c r="FHS29" s="91"/>
      <c r="FHT29" s="91"/>
      <c r="FHU29" s="91"/>
      <c r="FHV29" s="91"/>
      <c r="FHW29" s="91"/>
      <c r="FHX29" s="91"/>
      <c r="FHY29" s="91"/>
      <c r="FHZ29" s="91"/>
      <c r="FIA29" s="91"/>
      <c r="FIB29" s="91"/>
      <c r="FIC29" s="91"/>
      <c r="FID29" s="91"/>
      <c r="FIE29" s="91"/>
      <c r="FIF29" s="91"/>
      <c r="FIG29" s="91"/>
      <c r="FIH29" s="91"/>
      <c r="FII29" s="91"/>
      <c r="FIJ29" s="91"/>
      <c r="FIK29" s="91"/>
      <c r="FIL29" s="91"/>
      <c r="FIM29" s="91"/>
      <c r="FIN29" s="91"/>
      <c r="FIO29" s="91"/>
      <c r="FIP29" s="91"/>
      <c r="FIQ29" s="91"/>
      <c r="FIR29" s="91"/>
      <c r="FIS29" s="91"/>
      <c r="FIT29" s="91"/>
      <c r="FIU29" s="91"/>
      <c r="FIV29" s="91"/>
      <c r="FIW29" s="91"/>
      <c r="FIX29" s="91"/>
      <c r="FIY29" s="91"/>
      <c r="FIZ29" s="91"/>
      <c r="FJA29" s="91"/>
      <c r="FJB29" s="91"/>
      <c r="FJC29" s="91"/>
      <c r="FJD29" s="91"/>
      <c r="FJE29" s="91"/>
      <c r="FJF29" s="91"/>
      <c r="FJG29" s="91"/>
      <c r="FJH29" s="91"/>
      <c r="FJI29" s="91"/>
      <c r="FJJ29" s="91"/>
      <c r="FJK29" s="91"/>
      <c r="FJL29" s="91"/>
      <c r="FJM29" s="91"/>
      <c r="FJN29" s="91"/>
      <c r="FJO29" s="91"/>
      <c r="FJP29" s="91"/>
      <c r="FJQ29" s="91"/>
      <c r="FJR29" s="91"/>
      <c r="FJS29" s="91"/>
      <c r="FJT29" s="91"/>
      <c r="FJU29" s="91"/>
      <c r="FJV29" s="91"/>
      <c r="FJW29" s="91"/>
      <c r="FJX29" s="91"/>
      <c r="FJY29" s="91"/>
      <c r="FJZ29" s="91"/>
      <c r="FKA29" s="91"/>
      <c r="FKB29" s="91"/>
      <c r="FKC29" s="91"/>
      <c r="FKD29" s="91"/>
      <c r="FKE29" s="91"/>
      <c r="FKF29" s="91"/>
      <c r="FKG29" s="91"/>
      <c r="FKH29" s="91"/>
      <c r="FKI29" s="91"/>
      <c r="FKJ29" s="91"/>
      <c r="FKK29" s="91"/>
      <c r="FKL29" s="91"/>
      <c r="FKM29" s="91"/>
      <c r="FKN29" s="91"/>
      <c r="FKO29" s="91"/>
      <c r="FKP29" s="91"/>
      <c r="FKQ29" s="91"/>
      <c r="FKR29" s="91"/>
      <c r="FKS29" s="91"/>
      <c r="FKT29" s="91"/>
      <c r="FKU29" s="91"/>
      <c r="FKV29" s="91"/>
      <c r="FKW29" s="91"/>
      <c r="FKX29" s="91"/>
      <c r="FKY29" s="91"/>
      <c r="FKZ29" s="91"/>
      <c r="FLA29" s="91"/>
      <c r="FLB29" s="91"/>
      <c r="FLC29" s="91"/>
      <c r="FLD29" s="91"/>
      <c r="FLE29" s="91"/>
      <c r="FLF29" s="91"/>
      <c r="FLG29" s="91"/>
      <c r="FLH29" s="91"/>
      <c r="FLI29" s="91"/>
      <c r="FLJ29" s="91"/>
      <c r="FLK29" s="91"/>
      <c r="FLL29" s="91"/>
      <c r="FLM29" s="91"/>
      <c r="FLN29" s="91"/>
      <c r="FLO29" s="91"/>
      <c r="FLP29" s="91"/>
      <c r="FLQ29" s="91"/>
      <c r="FLR29" s="91"/>
      <c r="FLS29" s="91"/>
      <c r="FLT29" s="91"/>
      <c r="FLU29" s="91"/>
      <c r="FLV29" s="91"/>
      <c r="FLW29" s="91"/>
      <c r="FLX29" s="91"/>
      <c r="FLY29" s="91"/>
      <c r="FLZ29" s="91"/>
      <c r="FMA29" s="91"/>
      <c r="FMB29" s="91"/>
      <c r="FMC29" s="91"/>
      <c r="FMD29" s="91"/>
      <c r="FME29" s="91"/>
      <c r="FMF29" s="91"/>
      <c r="FMG29" s="91"/>
      <c r="FMH29" s="91"/>
      <c r="FMI29" s="91"/>
      <c r="FMJ29" s="91"/>
      <c r="FMK29" s="91"/>
      <c r="FML29" s="91"/>
      <c r="FMM29" s="91"/>
      <c r="FMN29" s="91"/>
      <c r="FMO29" s="91"/>
      <c r="FMP29" s="91"/>
      <c r="FMQ29" s="91"/>
      <c r="FMR29" s="91"/>
      <c r="FMS29" s="91"/>
      <c r="FMT29" s="91"/>
      <c r="FMU29" s="91"/>
      <c r="FMV29" s="91"/>
      <c r="FMW29" s="91"/>
      <c r="FMX29" s="91"/>
      <c r="FMY29" s="91"/>
      <c r="FMZ29" s="91"/>
      <c r="FNA29" s="91"/>
      <c r="FNB29" s="91"/>
      <c r="FNC29" s="91"/>
      <c r="FND29" s="91"/>
      <c r="FNE29" s="91"/>
      <c r="FNF29" s="91"/>
      <c r="FNG29" s="91"/>
      <c r="FNH29" s="91"/>
      <c r="FNI29" s="91"/>
      <c r="FNJ29" s="91"/>
      <c r="FNK29" s="91"/>
      <c r="FNL29" s="91"/>
      <c r="FNM29" s="91"/>
      <c r="FNN29" s="91"/>
      <c r="FNO29" s="91"/>
      <c r="FNP29" s="91"/>
      <c r="FNQ29" s="91"/>
      <c r="FNR29" s="91"/>
      <c r="FNS29" s="91"/>
      <c r="FNT29" s="91"/>
      <c r="FNU29" s="91"/>
      <c r="FNV29" s="91"/>
      <c r="FNW29" s="91"/>
      <c r="FNX29" s="91"/>
      <c r="FNY29" s="91"/>
      <c r="FNZ29" s="91"/>
      <c r="FOA29" s="91"/>
      <c r="FOB29" s="91"/>
      <c r="FOC29" s="91"/>
      <c r="FOD29" s="91"/>
      <c r="FOE29" s="91"/>
      <c r="FOF29" s="91"/>
      <c r="FOG29" s="91"/>
      <c r="FOH29" s="91"/>
      <c r="FOI29" s="91"/>
      <c r="FOJ29" s="91"/>
      <c r="FOK29" s="91"/>
      <c r="FOL29" s="91"/>
      <c r="FOM29" s="91"/>
      <c r="FON29" s="91"/>
      <c r="FOO29" s="91"/>
      <c r="FOP29" s="91"/>
      <c r="FOQ29" s="91"/>
      <c r="FOR29" s="91"/>
      <c r="FOS29" s="91"/>
      <c r="FOT29" s="91"/>
      <c r="FOU29" s="91"/>
      <c r="FOV29" s="91"/>
      <c r="FOW29" s="91"/>
      <c r="FOX29" s="91"/>
      <c r="FOY29" s="91"/>
      <c r="FOZ29" s="91"/>
      <c r="FPA29" s="91"/>
      <c r="FPB29" s="91"/>
      <c r="FPC29" s="91"/>
      <c r="FPD29" s="91"/>
      <c r="FPE29" s="91"/>
      <c r="FPF29" s="91"/>
      <c r="FPG29" s="91"/>
      <c r="FPH29" s="91"/>
      <c r="FPI29" s="91"/>
      <c r="FPJ29" s="91"/>
      <c r="FPK29" s="91"/>
      <c r="FPL29" s="91"/>
      <c r="FPM29" s="91"/>
      <c r="FPN29" s="91"/>
      <c r="FPO29" s="91"/>
      <c r="FPP29" s="91"/>
      <c r="FPQ29" s="91"/>
      <c r="FPR29" s="91"/>
      <c r="FPS29" s="91"/>
      <c r="FPT29" s="91"/>
      <c r="FPU29" s="91"/>
      <c r="FPV29" s="91"/>
      <c r="FPW29" s="91"/>
      <c r="FPX29" s="91"/>
      <c r="FPY29" s="91"/>
      <c r="FPZ29" s="91"/>
      <c r="FQA29" s="91"/>
      <c r="FQB29" s="91"/>
      <c r="FQC29" s="91"/>
      <c r="FQD29" s="91"/>
      <c r="FQE29" s="91"/>
      <c r="FQF29" s="91"/>
      <c r="FQG29" s="91"/>
      <c r="FQH29" s="91"/>
      <c r="FQI29" s="91"/>
      <c r="FQJ29" s="91"/>
      <c r="FQK29" s="91"/>
      <c r="FQL29" s="91"/>
      <c r="FQM29" s="91"/>
      <c r="FQN29" s="91"/>
      <c r="FQO29" s="91"/>
      <c r="FQP29" s="91"/>
      <c r="FQQ29" s="91"/>
      <c r="FQR29" s="91"/>
      <c r="FQS29" s="91"/>
      <c r="FQT29" s="91"/>
      <c r="FQU29" s="91"/>
      <c r="FQV29" s="91"/>
      <c r="FQW29" s="91"/>
      <c r="FQX29" s="91"/>
      <c r="FQY29" s="91"/>
      <c r="FQZ29" s="91"/>
      <c r="FRA29" s="91"/>
      <c r="FRB29" s="91"/>
      <c r="FRC29" s="91"/>
      <c r="FRD29" s="91"/>
      <c r="FRE29" s="91"/>
      <c r="FRF29" s="91"/>
      <c r="FRG29" s="91"/>
      <c r="FRH29" s="91"/>
      <c r="FRI29" s="91"/>
      <c r="FRJ29" s="91"/>
      <c r="FRK29" s="91"/>
      <c r="FRL29" s="91"/>
      <c r="FRM29" s="91"/>
      <c r="FRN29" s="91"/>
      <c r="FRO29" s="91"/>
      <c r="FRP29" s="91"/>
      <c r="FRQ29" s="91"/>
      <c r="FRR29" s="91"/>
      <c r="FRS29" s="91"/>
      <c r="FRT29" s="91"/>
      <c r="FRU29" s="91"/>
      <c r="FRV29" s="91"/>
      <c r="FRW29" s="91"/>
      <c r="FRX29" s="91"/>
      <c r="FRY29" s="91"/>
      <c r="FRZ29" s="91"/>
      <c r="FSA29" s="91"/>
      <c r="FSB29" s="91"/>
      <c r="FSC29" s="91"/>
      <c r="FSD29" s="91"/>
      <c r="FSE29" s="91"/>
      <c r="FSF29" s="91"/>
      <c r="FSG29" s="91"/>
      <c r="FSH29" s="91"/>
      <c r="FSI29" s="91"/>
      <c r="FSJ29" s="91"/>
      <c r="FSK29" s="91"/>
      <c r="FSL29" s="91"/>
      <c r="FSM29" s="91"/>
      <c r="FSN29" s="91"/>
      <c r="FSO29" s="91"/>
      <c r="FSP29" s="91"/>
      <c r="FSQ29" s="91"/>
      <c r="FSR29" s="91"/>
      <c r="FSS29" s="91"/>
      <c r="FST29" s="91"/>
      <c r="FSU29" s="91"/>
      <c r="FSV29" s="91"/>
      <c r="FSW29" s="91"/>
      <c r="FSX29" s="91"/>
      <c r="FSY29" s="91"/>
      <c r="FSZ29" s="91"/>
      <c r="FTA29" s="91"/>
      <c r="FTB29" s="91"/>
      <c r="FTC29" s="91"/>
      <c r="FTD29" s="91"/>
      <c r="FTE29" s="91"/>
      <c r="FTF29" s="91"/>
      <c r="FTG29" s="91"/>
      <c r="FTH29" s="91"/>
      <c r="FTI29" s="91"/>
      <c r="FTJ29" s="91"/>
      <c r="FTK29" s="91"/>
      <c r="FTL29" s="91"/>
      <c r="FTM29" s="91"/>
      <c r="FTN29" s="91"/>
      <c r="FTO29" s="91"/>
      <c r="FTP29" s="91"/>
      <c r="FTQ29" s="91"/>
      <c r="FTR29" s="91"/>
      <c r="FTS29" s="91"/>
      <c r="FTT29" s="91"/>
      <c r="FTU29" s="91"/>
      <c r="FTV29" s="91"/>
      <c r="FTW29" s="91"/>
      <c r="FTX29" s="91"/>
      <c r="FTY29" s="91"/>
      <c r="FTZ29" s="91"/>
      <c r="FUA29" s="91"/>
      <c r="FUB29" s="91"/>
      <c r="FUC29" s="91"/>
      <c r="FUD29" s="91"/>
      <c r="FUE29" s="91"/>
      <c r="FUF29" s="91"/>
      <c r="FUG29" s="91"/>
      <c r="FUH29" s="91"/>
      <c r="FUI29" s="91"/>
      <c r="FUJ29" s="91"/>
      <c r="FUK29" s="91"/>
      <c r="FUL29" s="91"/>
      <c r="FUM29" s="91"/>
      <c r="FUN29" s="91"/>
      <c r="FUO29" s="91"/>
      <c r="FUP29" s="91"/>
      <c r="FUQ29" s="91"/>
      <c r="FUR29" s="91"/>
      <c r="FUS29" s="91"/>
      <c r="FUT29" s="91"/>
      <c r="FUU29" s="91"/>
      <c r="FUV29" s="91"/>
      <c r="FUW29" s="91"/>
      <c r="FUX29" s="91"/>
      <c r="FUY29" s="91"/>
      <c r="FUZ29" s="91"/>
      <c r="FVA29" s="91"/>
      <c r="FVB29" s="91"/>
      <c r="FVC29" s="91"/>
      <c r="FVD29" s="91"/>
      <c r="FVE29" s="91"/>
      <c r="FVF29" s="91"/>
      <c r="FVG29" s="91"/>
      <c r="FVH29" s="91"/>
      <c r="FVI29" s="91"/>
      <c r="FVJ29" s="91"/>
      <c r="FVK29" s="91"/>
      <c r="FVL29" s="91"/>
      <c r="FVM29" s="91"/>
      <c r="FVN29" s="91"/>
      <c r="FVO29" s="91"/>
      <c r="FVP29" s="91"/>
      <c r="FVQ29" s="91"/>
      <c r="FVR29" s="91"/>
      <c r="FVS29" s="91"/>
      <c r="FVT29" s="91"/>
      <c r="FVU29" s="91"/>
      <c r="FVV29" s="91"/>
      <c r="FVW29" s="91"/>
      <c r="FVX29" s="91"/>
      <c r="FVY29" s="91"/>
      <c r="FVZ29" s="91"/>
      <c r="FWA29" s="91"/>
      <c r="FWB29" s="91"/>
      <c r="FWC29" s="91"/>
      <c r="FWD29" s="91"/>
      <c r="FWE29" s="91"/>
      <c r="FWF29" s="91"/>
      <c r="FWG29" s="91"/>
      <c r="FWH29" s="91"/>
      <c r="FWI29" s="91"/>
      <c r="FWJ29" s="91"/>
      <c r="FWK29" s="91"/>
      <c r="FWL29" s="91"/>
      <c r="FWM29" s="91"/>
      <c r="FWN29" s="91"/>
      <c r="FWO29" s="91"/>
      <c r="FWP29" s="91"/>
      <c r="FWQ29" s="91"/>
      <c r="FWR29" s="91"/>
      <c r="FWS29" s="91"/>
      <c r="FWT29" s="91"/>
      <c r="FWU29" s="91"/>
      <c r="FWV29" s="91"/>
      <c r="FWW29" s="91"/>
      <c r="FWX29" s="91"/>
      <c r="FWY29" s="91"/>
      <c r="FWZ29" s="91"/>
      <c r="FXA29" s="91"/>
      <c r="FXB29" s="91"/>
      <c r="FXC29" s="91"/>
      <c r="FXD29" s="91"/>
      <c r="FXE29" s="91"/>
      <c r="FXF29" s="91"/>
      <c r="FXG29" s="91"/>
      <c r="FXH29" s="91"/>
      <c r="FXI29" s="91"/>
      <c r="FXJ29" s="91"/>
      <c r="FXK29" s="91"/>
      <c r="FXL29" s="91"/>
      <c r="FXM29" s="91"/>
      <c r="FXN29" s="91"/>
      <c r="FXO29" s="91"/>
      <c r="FXP29" s="91"/>
      <c r="FXQ29" s="91"/>
      <c r="FXR29" s="91"/>
      <c r="FXS29" s="91"/>
      <c r="FXT29" s="91"/>
      <c r="FXU29" s="91"/>
      <c r="FXV29" s="91"/>
      <c r="FXW29" s="91"/>
      <c r="FXX29" s="91"/>
      <c r="FXY29" s="91"/>
      <c r="FXZ29" s="91"/>
      <c r="FYA29" s="91"/>
      <c r="FYB29" s="91"/>
      <c r="FYC29" s="91"/>
      <c r="FYD29" s="91"/>
      <c r="FYE29" s="91"/>
      <c r="FYF29" s="91"/>
      <c r="FYG29" s="91"/>
      <c r="FYH29" s="91"/>
      <c r="FYI29" s="91"/>
      <c r="FYJ29" s="91"/>
      <c r="FYK29" s="91"/>
      <c r="FYL29" s="91"/>
      <c r="FYM29" s="91"/>
      <c r="FYN29" s="91"/>
      <c r="FYO29" s="91"/>
      <c r="FYP29" s="91"/>
      <c r="FYQ29" s="91"/>
      <c r="FYR29" s="91"/>
      <c r="FYS29" s="91"/>
      <c r="FYT29" s="91"/>
      <c r="FYU29" s="91"/>
      <c r="FYV29" s="91"/>
      <c r="FYW29" s="91"/>
      <c r="FYX29" s="91"/>
      <c r="FYY29" s="91"/>
      <c r="FYZ29" s="91"/>
      <c r="FZA29" s="91"/>
      <c r="FZB29" s="91"/>
      <c r="FZC29" s="91"/>
      <c r="FZD29" s="91"/>
      <c r="FZE29" s="91"/>
      <c r="FZF29" s="91"/>
      <c r="FZG29" s="91"/>
      <c r="FZH29" s="91"/>
      <c r="FZI29" s="91"/>
      <c r="FZJ29" s="91"/>
      <c r="FZK29" s="91"/>
      <c r="FZL29" s="91"/>
      <c r="FZM29" s="91"/>
      <c r="FZN29" s="91"/>
      <c r="FZO29" s="91"/>
      <c r="FZP29" s="91"/>
      <c r="FZQ29" s="91"/>
      <c r="FZR29" s="91"/>
      <c r="FZS29" s="91"/>
      <c r="FZT29" s="91"/>
      <c r="FZU29" s="91"/>
      <c r="FZV29" s="91"/>
      <c r="FZW29" s="91"/>
      <c r="FZX29" s="91"/>
      <c r="FZY29" s="91"/>
      <c r="FZZ29" s="91"/>
      <c r="GAA29" s="91"/>
      <c r="GAB29" s="91"/>
      <c r="GAC29" s="91"/>
      <c r="GAD29" s="91"/>
      <c r="GAE29" s="91"/>
      <c r="GAF29" s="91"/>
      <c r="GAG29" s="91"/>
      <c r="GAH29" s="91"/>
      <c r="GAI29" s="91"/>
      <c r="GAJ29" s="91"/>
      <c r="GAK29" s="91"/>
      <c r="GAL29" s="91"/>
      <c r="GAM29" s="91"/>
      <c r="GAN29" s="91"/>
      <c r="GAO29" s="91"/>
      <c r="GAP29" s="91"/>
      <c r="GAQ29" s="91"/>
      <c r="GAR29" s="91"/>
      <c r="GAS29" s="91"/>
      <c r="GAT29" s="91"/>
      <c r="GAU29" s="91"/>
      <c r="GAV29" s="91"/>
      <c r="GAW29" s="91"/>
      <c r="GAX29" s="91"/>
      <c r="GAY29" s="91"/>
      <c r="GAZ29" s="91"/>
      <c r="GBA29" s="91"/>
      <c r="GBB29" s="91"/>
      <c r="GBC29" s="91"/>
      <c r="GBD29" s="91"/>
      <c r="GBE29" s="91"/>
      <c r="GBF29" s="91"/>
      <c r="GBG29" s="91"/>
      <c r="GBH29" s="91"/>
      <c r="GBI29" s="91"/>
      <c r="GBJ29" s="91"/>
      <c r="GBK29" s="91"/>
      <c r="GBL29" s="91"/>
      <c r="GBM29" s="91"/>
      <c r="GBN29" s="91"/>
      <c r="GBO29" s="91"/>
      <c r="GBP29" s="91"/>
      <c r="GBQ29" s="91"/>
      <c r="GBR29" s="91"/>
      <c r="GBS29" s="91"/>
      <c r="GBT29" s="91"/>
      <c r="GBU29" s="91"/>
      <c r="GBV29" s="91"/>
      <c r="GBW29" s="91"/>
      <c r="GBX29" s="91"/>
      <c r="GBY29" s="91"/>
      <c r="GBZ29" s="91"/>
      <c r="GCA29" s="91"/>
      <c r="GCB29" s="91"/>
      <c r="GCC29" s="91"/>
      <c r="GCD29" s="91"/>
      <c r="GCE29" s="91"/>
      <c r="GCF29" s="91"/>
      <c r="GCG29" s="91"/>
      <c r="GCH29" s="91"/>
      <c r="GCI29" s="91"/>
      <c r="GCJ29" s="91"/>
      <c r="GCK29" s="91"/>
      <c r="GCL29" s="91"/>
      <c r="GCM29" s="91"/>
      <c r="GCN29" s="91"/>
      <c r="GCO29" s="91"/>
      <c r="GCP29" s="91"/>
      <c r="GCQ29" s="91"/>
      <c r="GCR29" s="91"/>
      <c r="GCS29" s="91"/>
      <c r="GCT29" s="91"/>
      <c r="GCU29" s="91"/>
      <c r="GCV29" s="91"/>
      <c r="GCW29" s="91"/>
      <c r="GCX29" s="91"/>
      <c r="GCY29" s="91"/>
      <c r="GCZ29" s="91"/>
      <c r="GDA29" s="91"/>
      <c r="GDB29" s="91"/>
      <c r="GDC29" s="91"/>
      <c r="GDD29" s="91"/>
      <c r="GDE29" s="91"/>
      <c r="GDF29" s="91"/>
      <c r="GDG29" s="91"/>
      <c r="GDH29" s="91"/>
      <c r="GDI29" s="91"/>
      <c r="GDJ29" s="91"/>
      <c r="GDK29" s="91"/>
      <c r="GDL29" s="91"/>
      <c r="GDM29" s="91"/>
      <c r="GDN29" s="91"/>
      <c r="GDO29" s="91"/>
      <c r="GDP29" s="91"/>
      <c r="GDQ29" s="91"/>
      <c r="GDR29" s="91"/>
      <c r="GDS29" s="91"/>
      <c r="GDT29" s="91"/>
      <c r="GDU29" s="91"/>
      <c r="GDV29" s="91"/>
      <c r="GDW29" s="91"/>
      <c r="GDX29" s="91"/>
      <c r="GDY29" s="91"/>
      <c r="GDZ29" s="91"/>
      <c r="GEA29" s="91"/>
      <c r="GEB29" s="91"/>
      <c r="GEC29" s="91"/>
      <c r="GED29" s="91"/>
      <c r="GEE29" s="91"/>
      <c r="GEF29" s="91"/>
      <c r="GEG29" s="91"/>
      <c r="GEH29" s="91"/>
      <c r="GEI29" s="91"/>
      <c r="GEJ29" s="91"/>
      <c r="GEK29" s="91"/>
      <c r="GEL29" s="91"/>
      <c r="GEM29" s="91"/>
      <c r="GEN29" s="91"/>
      <c r="GEO29" s="91"/>
      <c r="GEP29" s="91"/>
      <c r="GEQ29" s="91"/>
      <c r="GER29" s="91"/>
      <c r="GES29" s="91"/>
      <c r="GET29" s="91"/>
      <c r="GEU29" s="91"/>
      <c r="GEV29" s="91"/>
      <c r="GEW29" s="91"/>
      <c r="GEX29" s="91"/>
      <c r="GEY29" s="91"/>
      <c r="GEZ29" s="91"/>
      <c r="GFA29" s="91"/>
      <c r="GFB29" s="91"/>
      <c r="GFC29" s="91"/>
      <c r="GFD29" s="91"/>
      <c r="GFE29" s="91"/>
      <c r="GFF29" s="91"/>
      <c r="GFG29" s="91"/>
      <c r="GFH29" s="91"/>
      <c r="GFI29" s="91"/>
      <c r="GFJ29" s="91"/>
      <c r="GFK29" s="91"/>
      <c r="GFL29" s="91"/>
      <c r="GFM29" s="91"/>
      <c r="GFN29" s="91"/>
      <c r="GFO29" s="91"/>
      <c r="GFP29" s="91"/>
      <c r="GFQ29" s="91"/>
      <c r="GFR29" s="91"/>
      <c r="GFS29" s="91"/>
      <c r="GFT29" s="91"/>
      <c r="GFU29" s="91"/>
      <c r="GFV29" s="91"/>
      <c r="GFW29" s="91"/>
      <c r="GFX29" s="91"/>
      <c r="GFY29" s="91"/>
      <c r="GFZ29" s="91"/>
      <c r="GGA29" s="91"/>
      <c r="GGB29" s="91"/>
      <c r="GGC29" s="91"/>
      <c r="GGD29" s="91"/>
      <c r="GGE29" s="91"/>
      <c r="GGF29" s="91"/>
      <c r="GGG29" s="91"/>
      <c r="GGH29" s="91"/>
      <c r="GGI29" s="91"/>
      <c r="GGJ29" s="91"/>
      <c r="GGK29" s="91"/>
      <c r="GGL29" s="91"/>
      <c r="GGM29" s="91"/>
      <c r="GGN29" s="91"/>
      <c r="GGO29" s="91"/>
      <c r="GGP29" s="91"/>
      <c r="GGQ29" s="91"/>
      <c r="GGR29" s="91"/>
      <c r="GGS29" s="91"/>
      <c r="GGT29" s="91"/>
      <c r="GGU29" s="91"/>
      <c r="GGV29" s="91"/>
      <c r="GGW29" s="91"/>
      <c r="GGX29" s="91"/>
      <c r="GGY29" s="91"/>
      <c r="GGZ29" s="91"/>
      <c r="GHA29" s="91"/>
      <c r="GHB29" s="91"/>
      <c r="GHC29" s="91"/>
      <c r="GHD29" s="91"/>
      <c r="GHE29" s="91"/>
      <c r="GHF29" s="91"/>
      <c r="GHG29" s="91"/>
      <c r="GHH29" s="91"/>
      <c r="GHI29" s="91"/>
      <c r="GHJ29" s="91"/>
      <c r="GHK29" s="91"/>
      <c r="GHL29" s="91"/>
      <c r="GHM29" s="91"/>
      <c r="GHN29" s="91"/>
      <c r="GHO29" s="91"/>
      <c r="GHP29" s="91"/>
      <c r="GHQ29" s="91"/>
      <c r="GHR29" s="91"/>
      <c r="GHS29" s="91"/>
      <c r="GHT29" s="91"/>
      <c r="GHU29" s="91"/>
      <c r="GHV29" s="91"/>
      <c r="GHW29" s="91"/>
      <c r="GHX29" s="91"/>
      <c r="GHY29" s="91"/>
      <c r="GHZ29" s="91"/>
      <c r="GIA29" s="91"/>
      <c r="GIB29" s="91"/>
      <c r="GIC29" s="91"/>
      <c r="GID29" s="91"/>
      <c r="GIE29" s="91"/>
      <c r="GIF29" s="91"/>
      <c r="GIG29" s="91"/>
      <c r="GIH29" s="91"/>
      <c r="GII29" s="91"/>
      <c r="GIJ29" s="91"/>
      <c r="GIK29" s="91"/>
      <c r="GIL29" s="91"/>
      <c r="GIM29" s="91"/>
      <c r="GIN29" s="91"/>
      <c r="GIO29" s="91"/>
      <c r="GIP29" s="91"/>
      <c r="GIQ29" s="91"/>
      <c r="GIR29" s="91"/>
      <c r="GIS29" s="91"/>
      <c r="GIT29" s="91"/>
      <c r="GIU29" s="91"/>
      <c r="GIV29" s="91"/>
      <c r="GIW29" s="91"/>
      <c r="GIX29" s="91"/>
      <c r="GIY29" s="91"/>
      <c r="GIZ29" s="91"/>
      <c r="GJA29" s="91"/>
      <c r="GJB29" s="91"/>
      <c r="GJC29" s="91"/>
      <c r="GJD29" s="91"/>
      <c r="GJE29" s="91"/>
      <c r="GJF29" s="91"/>
      <c r="GJG29" s="91"/>
      <c r="GJH29" s="91"/>
      <c r="GJI29" s="91"/>
      <c r="GJJ29" s="91"/>
      <c r="GJK29" s="91"/>
      <c r="GJL29" s="91"/>
      <c r="GJM29" s="91"/>
      <c r="GJN29" s="91"/>
      <c r="GJO29" s="91"/>
      <c r="GJP29" s="91"/>
      <c r="GJQ29" s="91"/>
      <c r="GJR29" s="91"/>
      <c r="GJS29" s="91"/>
      <c r="GJT29" s="91"/>
      <c r="GJU29" s="91"/>
      <c r="GJV29" s="91"/>
      <c r="GJW29" s="91"/>
      <c r="GJX29" s="91"/>
      <c r="GJY29" s="91"/>
      <c r="GJZ29" s="91"/>
      <c r="GKA29" s="91"/>
      <c r="GKB29" s="91"/>
      <c r="GKC29" s="91"/>
      <c r="GKD29" s="91"/>
      <c r="GKE29" s="91"/>
      <c r="GKF29" s="91"/>
      <c r="GKG29" s="91"/>
      <c r="GKH29" s="91"/>
      <c r="GKI29" s="91"/>
      <c r="GKJ29" s="91"/>
      <c r="GKK29" s="91"/>
      <c r="GKL29" s="91"/>
      <c r="GKM29" s="91"/>
      <c r="GKN29" s="91"/>
      <c r="GKO29" s="91"/>
      <c r="GKP29" s="91"/>
      <c r="GKQ29" s="91"/>
      <c r="GKR29" s="91"/>
      <c r="GKS29" s="91"/>
      <c r="GKT29" s="91"/>
      <c r="GKU29" s="91"/>
      <c r="GKV29" s="91"/>
      <c r="GKW29" s="91"/>
      <c r="GKX29" s="91"/>
      <c r="GKY29" s="91"/>
      <c r="GKZ29" s="91"/>
      <c r="GLA29" s="91"/>
      <c r="GLB29" s="91"/>
      <c r="GLC29" s="91"/>
      <c r="GLD29" s="91"/>
      <c r="GLE29" s="91"/>
      <c r="GLF29" s="91"/>
      <c r="GLG29" s="91"/>
      <c r="GLH29" s="91"/>
      <c r="GLI29" s="91"/>
      <c r="GLJ29" s="91"/>
      <c r="GLK29" s="91"/>
      <c r="GLL29" s="91"/>
      <c r="GLM29" s="91"/>
      <c r="GLN29" s="91"/>
      <c r="GLO29" s="91"/>
      <c r="GLP29" s="91"/>
      <c r="GLQ29" s="91"/>
      <c r="GLR29" s="91"/>
      <c r="GLS29" s="91"/>
      <c r="GLT29" s="91"/>
      <c r="GLU29" s="91"/>
      <c r="GLV29" s="91"/>
      <c r="GLW29" s="91"/>
      <c r="GLX29" s="91"/>
      <c r="GLY29" s="91"/>
      <c r="GLZ29" s="91"/>
      <c r="GMA29" s="91"/>
      <c r="GMB29" s="91"/>
      <c r="GMC29" s="91"/>
      <c r="GMD29" s="91"/>
      <c r="GME29" s="91"/>
      <c r="GMF29" s="91"/>
      <c r="GMG29" s="91"/>
      <c r="GMH29" s="91"/>
      <c r="GMI29" s="91"/>
      <c r="GMJ29" s="91"/>
      <c r="GMK29" s="91"/>
      <c r="GML29" s="91"/>
      <c r="GMM29" s="91"/>
      <c r="GMN29" s="91"/>
      <c r="GMO29" s="91"/>
      <c r="GMP29" s="91"/>
      <c r="GMQ29" s="91"/>
      <c r="GMR29" s="91"/>
      <c r="GMS29" s="91"/>
      <c r="GMT29" s="91"/>
      <c r="GMU29" s="91"/>
      <c r="GMV29" s="91"/>
      <c r="GMW29" s="91"/>
      <c r="GMX29" s="91"/>
      <c r="GMY29" s="91"/>
      <c r="GMZ29" s="91"/>
      <c r="GNA29" s="91"/>
      <c r="GNB29" s="91"/>
      <c r="GNC29" s="91"/>
      <c r="GND29" s="91"/>
      <c r="GNE29" s="91"/>
      <c r="GNF29" s="91"/>
      <c r="GNG29" s="91"/>
      <c r="GNH29" s="91"/>
      <c r="GNI29" s="91"/>
      <c r="GNJ29" s="91"/>
      <c r="GNK29" s="91"/>
      <c r="GNL29" s="91"/>
      <c r="GNM29" s="91"/>
      <c r="GNN29" s="91"/>
      <c r="GNO29" s="91"/>
      <c r="GNP29" s="91"/>
      <c r="GNQ29" s="91"/>
      <c r="GNR29" s="91"/>
      <c r="GNS29" s="91"/>
      <c r="GNT29" s="91"/>
      <c r="GNU29" s="91"/>
      <c r="GNV29" s="91"/>
      <c r="GNW29" s="91"/>
      <c r="GNX29" s="91"/>
      <c r="GNY29" s="91"/>
      <c r="GNZ29" s="91"/>
      <c r="GOA29" s="91"/>
      <c r="GOB29" s="91"/>
      <c r="GOC29" s="91"/>
      <c r="GOD29" s="91"/>
      <c r="GOE29" s="91"/>
      <c r="GOF29" s="91"/>
      <c r="GOG29" s="91"/>
      <c r="GOH29" s="91"/>
      <c r="GOI29" s="91"/>
      <c r="GOJ29" s="91"/>
      <c r="GOK29" s="91"/>
      <c r="GOL29" s="91"/>
      <c r="GOM29" s="91"/>
      <c r="GON29" s="91"/>
      <c r="GOO29" s="91"/>
      <c r="GOP29" s="91"/>
      <c r="GOQ29" s="91"/>
      <c r="GOR29" s="91"/>
      <c r="GOS29" s="91"/>
      <c r="GOT29" s="91"/>
      <c r="GOU29" s="91"/>
      <c r="GOV29" s="91"/>
      <c r="GOW29" s="91"/>
      <c r="GOX29" s="91"/>
      <c r="GOY29" s="91"/>
      <c r="GOZ29" s="91"/>
      <c r="GPA29" s="91"/>
      <c r="GPB29" s="91"/>
      <c r="GPC29" s="91"/>
      <c r="GPD29" s="91"/>
      <c r="GPE29" s="91"/>
      <c r="GPF29" s="91"/>
      <c r="GPG29" s="91"/>
      <c r="GPH29" s="91"/>
      <c r="GPI29" s="91"/>
      <c r="GPJ29" s="91"/>
      <c r="GPK29" s="91"/>
      <c r="GPL29" s="91"/>
      <c r="GPM29" s="91"/>
      <c r="GPN29" s="91"/>
      <c r="GPO29" s="91"/>
      <c r="GPP29" s="91"/>
      <c r="GPQ29" s="91"/>
      <c r="GPR29" s="91"/>
      <c r="GPS29" s="91"/>
      <c r="GPT29" s="91"/>
      <c r="GPU29" s="91"/>
      <c r="GPV29" s="91"/>
      <c r="GPW29" s="91"/>
      <c r="GPX29" s="91"/>
      <c r="GPY29" s="91"/>
      <c r="GPZ29" s="91"/>
      <c r="GQA29" s="91"/>
      <c r="GQB29" s="91"/>
      <c r="GQC29" s="91"/>
      <c r="GQD29" s="91"/>
      <c r="GQE29" s="91"/>
      <c r="GQF29" s="91"/>
      <c r="GQG29" s="91"/>
      <c r="GQH29" s="91"/>
      <c r="GQI29" s="91"/>
      <c r="GQJ29" s="91"/>
      <c r="GQK29" s="91"/>
      <c r="GQL29" s="91"/>
      <c r="GQM29" s="91"/>
      <c r="GQN29" s="91"/>
      <c r="GQO29" s="91"/>
      <c r="GQP29" s="91"/>
      <c r="GQQ29" s="91"/>
      <c r="GQR29" s="91"/>
      <c r="GQS29" s="91"/>
      <c r="GQT29" s="91"/>
      <c r="GQU29" s="91"/>
      <c r="GQV29" s="91"/>
      <c r="GQW29" s="91"/>
      <c r="GQX29" s="91"/>
      <c r="GQY29" s="91"/>
      <c r="GQZ29" s="91"/>
      <c r="GRA29" s="91"/>
      <c r="GRB29" s="91"/>
      <c r="GRC29" s="91"/>
      <c r="GRD29" s="91"/>
      <c r="GRE29" s="91"/>
      <c r="GRF29" s="91"/>
      <c r="GRG29" s="91"/>
      <c r="GRH29" s="91"/>
      <c r="GRI29" s="91"/>
      <c r="GRJ29" s="91"/>
      <c r="GRK29" s="91"/>
      <c r="GRL29" s="91"/>
      <c r="GRM29" s="91"/>
      <c r="GRN29" s="91"/>
      <c r="GRO29" s="91"/>
      <c r="GRP29" s="91"/>
      <c r="GRQ29" s="91"/>
      <c r="GRR29" s="91"/>
      <c r="GRS29" s="91"/>
      <c r="GRT29" s="91"/>
      <c r="GRU29" s="91"/>
      <c r="GRV29" s="91"/>
      <c r="GRW29" s="91"/>
      <c r="GRX29" s="91"/>
      <c r="GRY29" s="91"/>
      <c r="GRZ29" s="91"/>
      <c r="GSA29" s="91"/>
      <c r="GSB29" s="91"/>
      <c r="GSC29" s="91"/>
      <c r="GSD29" s="91"/>
      <c r="GSE29" s="91"/>
      <c r="GSF29" s="91"/>
      <c r="GSG29" s="91"/>
      <c r="GSH29" s="91"/>
      <c r="GSI29" s="91"/>
      <c r="GSJ29" s="91"/>
      <c r="GSK29" s="91"/>
      <c r="GSL29" s="91"/>
      <c r="GSM29" s="91"/>
      <c r="GSN29" s="91"/>
      <c r="GSO29" s="91"/>
      <c r="GSP29" s="91"/>
      <c r="GSQ29" s="91"/>
      <c r="GSR29" s="91"/>
      <c r="GSS29" s="91"/>
      <c r="GST29" s="91"/>
      <c r="GSU29" s="91"/>
      <c r="GSV29" s="91"/>
      <c r="GSW29" s="91"/>
      <c r="GSX29" s="91"/>
      <c r="GSY29" s="91"/>
      <c r="GSZ29" s="91"/>
      <c r="GTA29" s="91"/>
      <c r="GTB29" s="91"/>
      <c r="GTC29" s="91"/>
      <c r="GTD29" s="91"/>
      <c r="GTE29" s="91"/>
      <c r="GTF29" s="91"/>
      <c r="GTG29" s="91"/>
      <c r="GTH29" s="91"/>
      <c r="GTI29" s="91"/>
      <c r="GTJ29" s="91"/>
      <c r="GTK29" s="91"/>
      <c r="GTL29" s="91"/>
      <c r="GTM29" s="91"/>
      <c r="GTN29" s="91"/>
      <c r="GTO29" s="91"/>
      <c r="GTP29" s="91"/>
      <c r="GTQ29" s="91"/>
      <c r="GTR29" s="91"/>
      <c r="GTS29" s="91"/>
      <c r="GTT29" s="91"/>
      <c r="GTU29" s="91"/>
      <c r="GTV29" s="91"/>
      <c r="GTW29" s="91"/>
      <c r="GTX29" s="91"/>
      <c r="GTY29" s="91"/>
      <c r="GTZ29" s="91"/>
      <c r="GUA29" s="91"/>
      <c r="GUB29" s="91"/>
      <c r="GUC29" s="91"/>
      <c r="GUD29" s="91"/>
      <c r="GUE29" s="91"/>
      <c r="GUF29" s="91"/>
      <c r="GUG29" s="91"/>
      <c r="GUH29" s="91"/>
      <c r="GUI29" s="91"/>
      <c r="GUJ29" s="91"/>
      <c r="GUK29" s="91"/>
      <c r="GUL29" s="91"/>
      <c r="GUM29" s="91"/>
      <c r="GUN29" s="91"/>
      <c r="GUO29" s="91"/>
      <c r="GUP29" s="91"/>
      <c r="GUQ29" s="91"/>
      <c r="GUR29" s="91"/>
      <c r="GUS29" s="91"/>
      <c r="GUT29" s="91"/>
      <c r="GUU29" s="91"/>
      <c r="GUV29" s="91"/>
      <c r="GUW29" s="91"/>
      <c r="GUX29" s="91"/>
      <c r="GUY29" s="91"/>
      <c r="GUZ29" s="91"/>
      <c r="GVA29" s="91"/>
      <c r="GVB29" s="91"/>
      <c r="GVC29" s="91"/>
      <c r="GVD29" s="91"/>
      <c r="GVE29" s="91"/>
      <c r="GVF29" s="91"/>
      <c r="GVG29" s="91"/>
      <c r="GVH29" s="91"/>
      <c r="GVI29" s="91"/>
      <c r="GVJ29" s="91"/>
      <c r="GVK29" s="91"/>
      <c r="GVL29" s="91"/>
      <c r="GVM29" s="91"/>
      <c r="GVN29" s="91"/>
      <c r="GVO29" s="91"/>
      <c r="GVP29" s="91"/>
      <c r="GVQ29" s="91"/>
      <c r="GVR29" s="91"/>
      <c r="GVS29" s="91"/>
      <c r="GVT29" s="91"/>
      <c r="GVU29" s="91"/>
      <c r="GVV29" s="91"/>
      <c r="GVW29" s="91"/>
      <c r="GVX29" s="91"/>
      <c r="GVY29" s="91"/>
      <c r="GVZ29" s="91"/>
      <c r="GWA29" s="91"/>
      <c r="GWB29" s="91"/>
      <c r="GWC29" s="91"/>
      <c r="GWD29" s="91"/>
      <c r="GWE29" s="91"/>
      <c r="GWF29" s="91"/>
      <c r="GWG29" s="91"/>
      <c r="GWH29" s="91"/>
      <c r="GWI29" s="91"/>
      <c r="GWJ29" s="91"/>
      <c r="GWK29" s="91"/>
      <c r="GWL29" s="91"/>
      <c r="GWM29" s="91"/>
      <c r="GWN29" s="91"/>
      <c r="GWO29" s="91"/>
      <c r="GWP29" s="91"/>
      <c r="GWQ29" s="91"/>
      <c r="GWR29" s="91"/>
      <c r="GWS29" s="91"/>
      <c r="GWT29" s="91"/>
      <c r="GWU29" s="91"/>
      <c r="GWV29" s="91"/>
      <c r="GWW29" s="91"/>
      <c r="GWX29" s="91"/>
      <c r="GWY29" s="91"/>
      <c r="GWZ29" s="91"/>
      <c r="GXA29" s="91"/>
      <c r="GXB29" s="91"/>
      <c r="GXC29" s="91"/>
      <c r="GXD29" s="91"/>
      <c r="GXE29" s="91"/>
      <c r="GXF29" s="91"/>
      <c r="GXG29" s="91"/>
      <c r="GXH29" s="91"/>
      <c r="GXI29" s="91"/>
      <c r="GXJ29" s="91"/>
      <c r="GXK29" s="91"/>
      <c r="GXL29" s="91"/>
      <c r="GXM29" s="91"/>
      <c r="GXN29" s="91"/>
      <c r="GXO29" s="91"/>
      <c r="GXP29" s="91"/>
      <c r="GXQ29" s="91"/>
      <c r="GXR29" s="91"/>
      <c r="GXS29" s="91"/>
      <c r="GXT29" s="91"/>
      <c r="GXU29" s="91"/>
      <c r="GXV29" s="91"/>
      <c r="GXW29" s="91"/>
      <c r="GXX29" s="91"/>
      <c r="GXY29" s="91"/>
      <c r="GXZ29" s="91"/>
      <c r="GYA29" s="91"/>
      <c r="GYB29" s="91"/>
      <c r="GYC29" s="91"/>
      <c r="GYD29" s="91"/>
      <c r="GYE29" s="91"/>
      <c r="GYF29" s="91"/>
      <c r="GYG29" s="91"/>
      <c r="GYH29" s="91"/>
      <c r="GYI29" s="91"/>
      <c r="GYJ29" s="91"/>
      <c r="GYK29" s="91"/>
      <c r="GYL29" s="91"/>
      <c r="GYM29" s="91"/>
      <c r="GYN29" s="91"/>
      <c r="GYO29" s="91"/>
      <c r="GYP29" s="91"/>
      <c r="GYQ29" s="91"/>
      <c r="GYR29" s="91"/>
      <c r="GYS29" s="91"/>
      <c r="GYT29" s="91"/>
      <c r="GYU29" s="91"/>
      <c r="GYV29" s="91"/>
      <c r="GYW29" s="91"/>
      <c r="GYX29" s="91"/>
      <c r="GYY29" s="91"/>
      <c r="GYZ29" s="91"/>
      <c r="GZA29" s="91"/>
      <c r="GZB29" s="91"/>
      <c r="GZC29" s="91"/>
      <c r="GZD29" s="91"/>
      <c r="GZE29" s="91"/>
      <c r="GZF29" s="91"/>
      <c r="GZG29" s="91"/>
      <c r="GZH29" s="91"/>
      <c r="GZI29" s="91"/>
      <c r="GZJ29" s="91"/>
      <c r="GZK29" s="91"/>
      <c r="GZL29" s="91"/>
      <c r="GZM29" s="91"/>
      <c r="GZN29" s="91"/>
      <c r="GZO29" s="91"/>
      <c r="GZP29" s="91"/>
      <c r="GZQ29" s="91"/>
      <c r="GZR29" s="91"/>
      <c r="GZS29" s="91"/>
      <c r="GZT29" s="91"/>
      <c r="GZU29" s="91"/>
      <c r="GZV29" s="91"/>
      <c r="GZW29" s="91"/>
      <c r="GZX29" s="91"/>
      <c r="GZY29" s="91"/>
      <c r="GZZ29" s="91"/>
      <c r="HAA29" s="91"/>
      <c r="HAB29" s="91"/>
      <c r="HAC29" s="91"/>
      <c r="HAD29" s="91"/>
      <c r="HAE29" s="91"/>
      <c r="HAF29" s="91"/>
      <c r="HAG29" s="91"/>
      <c r="HAH29" s="91"/>
      <c r="HAI29" s="91"/>
      <c r="HAJ29" s="91"/>
      <c r="HAK29" s="91"/>
      <c r="HAL29" s="91"/>
      <c r="HAM29" s="91"/>
      <c r="HAN29" s="91"/>
      <c r="HAO29" s="91"/>
      <c r="HAP29" s="91"/>
      <c r="HAQ29" s="91"/>
      <c r="HAR29" s="91"/>
      <c r="HAS29" s="91"/>
      <c r="HAT29" s="91"/>
      <c r="HAU29" s="91"/>
      <c r="HAV29" s="91"/>
      <c r="HAW29" s="91"/>
      <c r="HAX29" s="91"/>
      <c r="HAY29" s="91"/>
      <c r="HAZ29" s="91"/>
      <c r="HBA29" s="91"/>
      <c r="HBB29" s="91"/>
      <c r="HBC29" s="91"/>
      <c r="HBD29" s="91"/>
      <c r="HBE29" s="91"/>
      <c r="HBF29" s="91"/>
      <c r="HBG29" s="91"/>
      <c r="HBH29" s="91"/>
      <c r="HBI29" s="91"/>
      <c r="HBJ29" s="91"/>
      <c r="HBK29" s="91"/>
      <c r="HBL29" s="91"/>
      <c r="HBM29" s="91"/>
      <c r="HBN29" s="91"/>
      <c r="HBO29" s="91"/>
      <c r="HBP29" s="91"/>
      <c r="HBQ29" s="91"/>
      <c r="HBR29" s="91"/>
      <c r="HBS29" s="91"/>
      <c r="HBT29" s="91"/>
      <c r="HBU29" s="91"/>
      <c r="HBV29" s="91"/>
      <c r="HBW29" s="91"/>
      <c r="HBX29" s="91"/>
      <c r="HBY29" s="91"/>
      <c r="HBZ29" s="91"/>
      <c r="HCA29" s="91"/>
      <c r="HCB29" s="91"/>
      <c r="HCC29" s="91"/>
      <c r="HCD29" s="91"/>
      <c r="HCE29" s="91"/>
      <c r="HCF29" s="91"/>
      <c r="HCG29" s="91"/>
      <c r="HCH29" s="91"/>
      <c r="HCI29" s="91"/>
      <c r="HCJ29" s="91"/>
      <c r="HCK29" s="91"/>
      <c r="HCL29" s="91"/>
      <c r="HCM29" s="91"/>
      <c r="HCN29" s="91"/>
      <c r="HCO29" s="91"/>
      <c r="HCP29" s="91"/>
      <c r="HCQ29" s="91"/>
      <c r="HCR29" s="91"/>
      <c r="HCS29" s="91"/>
      <c r="HCT29" s="91"/>
      <c r="HCU29" s="91"/>
      <c r="HCV29" s="91"/>
      <c r="HCW29" s="91"/>
      <c r="HCX29" s="91"/>
      <c r="HCY29" s="91"/>
      <c r="HCZ29" s="91"/>
      <c r="HDA29" s="91"/>
      <c r="HDB29" s="91"/>
      <c r="HDC29" s="91"/>
      <c r="HDD29" s="91"/>
      <c r="HDE29" s="91"/>
      <c r="HDF29" s="91"/>
      <c r="HDG29" s="91"/>
      <c r="HDH29" s="91"/>
      <c r="HDI29" s="91"/>
      <c r="HDJ29" s="91"/>
      <c r="HDK29" s="91"/>
      <c r="HDL29" s="91"/>
      <c r="HDM29" s="91"/>
      <c r="HDN29" s="91"/>
      <c r="HDO29" s="91"/>
      <c r="HDP29" s="91"/>
      <c r="HDQ29" s="91"/>
      <c r="HDR29" s="91"/>
      <c r="HDS29" s="91"/>
      <c r="HDT29" s="91"/>
      <c r="HDU29" s="91"/>
      <c r="HDV29" s="91"/>
      <c r="HDW29" s="91"/>
      <c r="HDX29" s="91"/>
      <c r="HDY29" s="91"/>
      <c r="HDZ29" s="91"/>
      <c r="HEA29" s="91"/>
      <c r="HEB29" s="91"/>
      <c r="HEC29" s="91"/>
      <c r="HED29" s="91"/>
      <c r="HEE29" s="91"/>
      <c r="HEF29" s="91"/>
      <c r="HEG29" s="91"/>
      <c r="HEH29" s="91"/>
      <c r="HEI29" s="91"/>
      <c r="HEJ29" s="91"/>
      <c r="HEK29" s="91"/>
      <c r="HEL29" s="91"/>
      <c r="HEM29" s="91"/>
      <c r="HEN29" s="91"/>
      <c r="HEO29" s="91"/>
      <c r="HEP29" s="91"/>
      <c r="HEQ29" s="91"/>
      <c r="HER29" s="91"/>
      <c r="HES29" s="91"/>
      <c r="HET29" s="91"/>
      <c r="HEU29" s="91"/>
      <c r="HEV29" s="91"/>
      <c r="HEW29" s="91"/>
      <c r="HEX29" s="91"/>
      <c r="HEY29" s="91"/>
      <c r="HEZ29" s="91"/>
      <c r="HFA29" s="91"/>
      <c r="HFB29" s="91"/>
      <c r="HFC29" s="91"/>
      <c r="HFD29" s="91"/>
      <c r="HFE29" s="91"/>
      <c r="HFF29" s="91"/>
      <c r="HFG29" s="91"/>
      <c r="HFH29" s="91"/>
      <c r="HFI29" s="91"/>
      <c r="HFJ29" s="91"/>
      <c r="HFK29" s="91"/>
      <c r="HFL29" s="91"/>
      <c r="HFM29" s="91"/>
      <c r="HFN29" s="91"/>
      <c r="HFO29" s="91"/>
      <c r="HFP29" s="91"/>
      <c r="HFQ29" s="91"/>
      <c r="HFR29" s="91"/>
      <c r="HFS29" s="91"/>
      <c r="HFT29" s="91"/>
      <c r="HFU29" s="91"/>
      <c r="HFV29" s="91"/>
      <c r="HFW29" s="91"/>
      <c r="HFX29" s="91"/>
      <c r="HFY29" s="91"/>
      <c r="HFZ29" s="91"/>
      <c r="HGA29" s="91"/>
      <c r="HGB29" s="91"/>
      <c r="HGC29" s="91"/>
      <c r="HGD29" s="91"/>
      <c r="HGE29" s="91"/>
      <c r="HGF29" s="91"/>
      <c r="HGG29" s="91"/>
      <c r="HGH29" s="91"/>
      <c r="HGI29" s="91"/>
      <c r="HGJ29" s="91"/>
      <c r="HGK29" s="91"/>
      <c r="HGL29" s="91"/>
      <c r="HGM29" s="91"/>
      <c r="HGN29" s="91"/>
      <c r="HGO29" s="91"/>
      <c r="HGP29" s="91"/>
      <c r="HGQ29" s="91"/>
      <c r="HGR29" s="91"/>
      <c r="HGS29" s="91"/>
      <c r="HGT29" s="91"/>
      <c r="HGU29" s="91"/>
      <c r="HGV29" s="91"/>
      <c r="HGW29" s="91"/>
      <c r="HGX29" s="91"/>
      <c r="HGY29" s="91"/>
      <c r="HGZ29" s="91"/>
      <c r="HHA29" s="91"/>
      <c r="HHB29" s="91"/>
      <c r="HHC29" s="91"/>
      <c r="HHD29" s="91"/>
      <c r="HHE29" s="91"/>
      <c r="HHF29" s="91"/>
      <c r="HHG29" s="91"/>
      <c r="HHH29" s="91"/>
      <c r="HHI29" s="91"/>
      <c r="HHJ29" s="91"/>
      <c r="HHK29" s="91"/>
      <c r="HHL29" s="91"/>
      <c r="HHM29" s="91"/>
      <c r="HHN29" s="91"/>
      <c r="HHO29" s="91"/>
      <c r="HHP29" s="91"/>
      <c r="HHQ29" s="91"/>
      <c r="HHR29" s="91"/>
      <c r="HHS29" s="91"/>
      <c r="HHT29" s="91"/>
      <c r="HHU29" s="91"/>
      <c r="HHV29" s="91"/>
      <c r="HHW29" s="91"/>
      <c r="HHX29" s="91"/>
      <c r="HHY29" s="91"/>
      <c r="HHZ29" s="91"/>
      <c r="HIA29" s="91"/>
      <c r="HIB29" s="91"/>
      <c r="HIC29" s="91"/>
      <c r="HID29" s="91"/>
      <c r="HIE29" s="91"/>
      <c r="HIF29" s="91"/>
      <c r="HIG29" s="91"/>
      <c r="HIH29" s="91"/>
      <c r="HII29" s="91"/>
      <c r="HIJ29" s="91"/>
      <c r="HIK29" s="91"/>
      <c r="HIL29" s="91"/>
      <c r="HIM29" s="91"/>
      <c r="HIN29" s="91"/>
      <c r="HIO29" s="91"/>
      <c r="HIP29" s="91"/>
      <c r="HIQ29" s="91"/>
      <c r="HIR29" s="91"/>
      <c r="HIS29" s="91"/>
      <c r="HIT29" s="91"/>
      <c r="HIU29" s="91"/>
      <c r="HIV29" s="91"/>
      <c r="HIW29" s="91"/>
      <c r="HIX29" s="91"/>
      <c r="HIY29" s="91"/>
      <c r="HIZ29" s="91"/>
      <c r="HJA29" s="91"/>
      <c r="HJB29" s="91"/>
      <c r="HJC29" s="91"/>
      <c r="HJD29" s="91"/>
      <c r="HJE29" s="91"/>
      <c r="HJF29" s="91"/>
      <c r="HJG29" s="91"/>
      <c r="HJH29" s="91"/>
      <c r="HJI29" s="91"/>
      <c r="HJJ29" s="91"/>
      <c r="HJK29" s="91"/>
      <c r="HJL29" s="91"/>
      <c r="HJM29" s="91"/>
      <c r="HJN29" s="91"/>
      <c r="HJO29" s="91"/>
      <c r="HJP29" s="91"/>
      <c r="HJQ29" s="91"/>
      <c r="HJR29" s="91"/>
      <c r="HJS29" s="91"/>
      <c r="HJT29" s="91"/>
      <c r="HJU29" s="91"/>
      <c r="HJV29" s="91"/>
      <c r="HJW29" s="91"/>
      <c r="HJX29" s="91"/>
      <c r="HJY29" s="91"/>
      <c r="HJZ29" s="91"/>
      <c r="HKA29" s="91"/>
      <c r="HKB29" s="91"/>
      <c r="HKC29" s="91"/>
      <c r="HKD29" s="91"/>
      <c r="HKE29" s="91"/>
      <c r="HKF29" s="91"/>
      <c r="HKG29" s="91"/>
      <c r="HKH29" s="91"/>
      <c r="HKI29" s="91"/>
      <c r="HKJ29" s="91"/>
      <c r="HKK29" s="91"/>
      <c r="HKL29" s="91"/>
      <c r="HKM29" s="91"/>
      <c r="HKN29" s="91"/>
      <c r="HKO29" s="91"/>
      <c r="HKP29" s="91"/>
      <c r="HKQ29" s="91"/>
      <c r="HKR29" s="91"/>
      <c r="HKS29" s="91"/>
      <c r="HKT29" s="91"/>
      <c r="HKU29" s="91"/>
      <c r="HKV29" s="91"/>
      <c r="HKW29" s="91"/>
      <c r="HKX29" s="91"/>
      <c r="HKY29" s="91"/>
      <c r="HKZ29" s="91"/>
      <c r="HLA29" s="91"/>
      <c r="HLB29" s="91"/>
      <c r="HLC29" s="91"/>
      <c r="HLD29" s="91"/>
      <c r="HLE29" s="91"/>
      <c r="HLF29" s="91"/>
      <c r="HLG29" s="91"/>
      <c r="HLH29" s="91"/>
      <c r="HLI29" s="91"/>
      <c r="HLJ29" s="91"/>
      <c r="HLK29" s="91"/>
      <c r="HLL29" s="91"/>
      <c r="HLM29" s="91"/>
      <c r="HLN29" s="91"/>
      <c r="HLO29" s="91"/>
      <c r="HLP29" s="91"/>
      <c r="HLQ29" s="91"/>
      <c r="HLR29" s="91"/>
      <c r="HLS29" s="91"/>
      <c r="HLT29" s="91"/>
      <c r="HLU29" s="91"/>
      <c r="HLV29" s="91"/>
      <c r="HLW29" s="91"/>
      <c r="HLX29" s="91"/>
      <c r="HLY29" s="91"/>
      <c r="HLZ29" s="91"/>
      <c r="HMA29" s="91"/>
      <c r="HMB29" s="91"/>
      <c r="HMC29" s="91"/>
      <c r="HMD29" s="91"/>
      <c r="HME29" s="91"/>
      <c r="HMF29" s="91"/>
      <c r="HMG29" s="91"/>
      <c r="HMH29" s="91"/>
      <c r="HMI29" s="91"/>
      <c r="HMJ29" s="91"/>
      <c r="HMK29" s="91"/>
      <c r="HML29" s="91"/>
      <c r="HMM29" s="91"/>
      <c r="HMN29" s="91"/>
      <c r="HMO29" s="91"/>
      <c r="HMP29" s="91"/>
      <c r="HMQ29" s="91"/>
      <c r="HMR29" s="91"/>
      <c r="HMS29" s="91"/>
      <c r="HMT29" s="91"/>
      <c r="HMU29" s="91"/>
      <c r="HMV29" s="91"/>
      <c r="HMW29" s="91"/>
      <c r="HMX29" s="91"/>
      <c r="HMY29" s="91"/>
      <c r="HMZ29" s="91"/>
      <c r="HNA29" s="91"/>
      <c r="HNB29" s="91"/>
      <c r="HNC29" s="91"/>
      <c r="HND29" s="91"/>
      <c r="HNE29" s="91"/>
      <c r="HNF29" s="91"/>
      <c r="HNG29" s="91"/>
      <c r="HNH29" s="91"/>
      <c r="HNI29" s="91"/>
      <c r="HNJ29" s="91"/>
      <c r="HNK29" s="91"/>
      <c r="HNL29" s="91"/>
      <c r="HNM29" s="91"/>
      <c r="HNN29" s="91"/>
      <c r="HNO29" s="91"/>
      <c r="HNP29" s="91"/>
      <c r="HNQ29" s="91"/>
      <c r="HNR29" s="91"/>
      <c r="HNS29" s="91"/>
      <c r="HNT29" s="91"/>
      <c r="HNU29" s="91"/>
      <c r="HNV29" s="91"/>
      <c r="HNW29" s="91"/>
      <c r="HNX29" s="91"/>
      <c r="HNY29" s="91"/>
      <c r="HNZ29" s="91"/>
      <c r="HOA29" s="91"/>
      <c r="HOB29" s="91"/>
      <c r="HOC29" s="91"/>
      <c r="HOD29" s="91"/>
      <c r="HOE29" s="91"/>
      <c r="HOF29" s="91"/>
      <c r="HOG29" s="91"/>
      <c r="HOH29" s="91"/>
      <c r="HOI29" s="91"/>
      <c r="HOJ29" s="91"/>
      <c r="HOK29" s="91"/>
      <c r="HOL29" s="91"/>
      <c r="HOM29" s="91"/>
      <c r="HON29" s="91"/>
      <c r="HOO29" s="91"/>
      <c r="HOP29" s="91"/>
      <c r="HOQ29" s="91"/>
      <c r="HOR29" s="91"/>
      <c r="HOS29" s="91"/>
      <c r="HOT29" s="91"/>
      <c r="HOU29" s="91"/>
      <c r="HOV29" s="91"/>
      <c r="HOW29" s="91"/>
      <c r="HOX29" s="91"/>
      <c r="HOY29" s="91"/>
      <c r="HOZ29" s="91"/>
      <c r="HPA29" s="91"/>
      <c r="HPB29" s="91"/>
      <c r="HPC29" s="91"/>
      <c r="HPD29" s="91"/>
      <c r="HPE29" s="91"/>
      <c r="HPF29" s="91"/>
      <c r="HPG29" s="91"/>
      <c r="HPH29" s="91"/>
      <c r="HPI29" s="91"/>
      <c r="HPJ29" s="91"/>
      <c r="HPK29" s="91"/>
      <c r="HPL29" s="91"/>
      <c r="HPM29" s="91"/>
      <c r="HPN29" s="91"/>
      <c r="HPO29" s="91"/>
      <c r="HPP29" s="91"/>
      <c r="HPQ29" s="91"/>
      <c r="HPR29" s="91"/>
      <c r="HPS29" s="91"/>
      <c r="HPT29" s="91"/>
      <c r="HPU29" s="91"/>
      <c r="HPV29" s="91"/>
      <c r="HPW29" s="91"/>
      <c r="HPX29" s="91"/>
      <c r="HPY29" s="91"/>
      <c r="HPZ29" s="91"/>
      <c r="HQA29" s="91"/>
      <c r="HQB29" s="91"/>
      <c r="HQC29" s="91"/>
      <c r="HQD29" s="91"/>
      <c r="HQE29" s="91"/>
      <c r="HQF29" s="91"/>
      <c r="HQG29" s="91"/>
      <c r="HQH29" s="91"/>
      <c r="HQI29" s="91"/>
      <c r="HQJ29" s="91"/>
      <c r="HQK29" s="91"/>
      <c r="HQL29" s="91"/>
      <c r="HQM29" s="91"/>
      <c r="HQN29" s="91"/>
      <c r="HQO29" s="91"/>
      <c r="HQP29" s="91"/>
      <c r="HQQ29" s="91"/>
      <c r="HQR29" s="91"/>
      <c r="HQS29" s="91"/>
      <c r="HQT29" s="91"/>
      <c r="HQU29" s="91"/>
      <c r="HQV29" s="91"/>
      <c r="HQW29" s="91"/>
      <c r="HQX29" s="91"/>
      <c r="HQY29" s="91"/>
      <c r="HQZ29" s="91"/>
      <c r="HRA29" s="91"/>
      <c r="HRB29" s="91"/>
      <c r="HRC29" s="91"/>
      <c r="HRD29" s="91"/>
      <c r="HRE29" s="91"/>
      <c r="HRF29" s="91"/>
      <c r="HRG29" s="91"/>
      <c r="HRH29" s="91"/>
      <c r="HRI29" s="91"/>
      <c r="HRJ29" s="91"/>
      <c r="HRK29" s="91"/>
      <c r="HRL29" s="91"/>
      <c r="HRM29" s="91"/>
      <c r="HRN29" s="91"/>
      <c r="HRO29" s="91"/>
      <c r="HRP29" s="91"/>
      <c r="HRQ29" s="91"/>
      <c r="HRR29" s="91"/>
      <c r="HRS29" s="91"/>
      <c r="HRT29" s="91"/>
      <c r="HRU29" s="91"/>
      <c r="HRV29" s="91"/>
      <c r="HRW29" s="91"/>
      <c r="HRX29" s="91"/>
      <c r="HRY29" s="91"/>
      <c r="HRZ29" s="91"/>
      <c r="HSA29" s="91"/>
      <c r="HSB29" s="91"/>
      <c r="HSC29" s="91"/>
      <c r="HSD29" s="91"/>
      <c r="HSE29" s="91"/>
      <c r="HSF29" s="91"/>
      <c r="HSG29" s="91"/>
      <c r="HSH29" s="91"/>
      <c r="HSI29" s="91"/>
      <c r="HSJ29" s="91"/>
      <c r="HSK29" s="91"/>
      <c r="HSL29" s="91"/>
      <c r="HSM29" s="91"/>
      <c r="HSN29" s="91"/>
      <c r="HSO29" s="91"/>
      <c r="HSP29" s="91"/>
      <c r="HSQ29" s="91"/>
      <c r="HSR29" s="91"/>
      <c r="HSS29" s="91"/>
      <c r="HST29" s="91"/>
      <c r="HSU29" s="91"/>
      <c r="HSV29" s="91"/>
      <c r="HSW29" s="91"/>
      <c r="HSX29" s="91"/>
      <c r="HSY29" s="91"/>
      <c r="HSZ29" s="91"/>
      <c r="HTA29" s="91"/>
      <c r="HTB29" s="91"/>
      <c r="HTC29" s="91"/>
      <c r="HTD29" s="91"/>
      <c r="HTE29" s="91"/>
      <c r="HTF29" s="91"/>
      <c r="HTG29" s="91"/>
      <c r="HTH29" s="91"/>
      <c r="HTI29" s="91"/>
      <c r="HTJ29" s="91"/>
      <c r="HTK29" s="91"/>
      <c r="HTL29" s="91"/>
      <c r="HTM29" s="91"/>
      <c r="HTN29" s="91"/>
      <c r="HTO29" s="91"/>
      <c r="HTP29" s="91"/>
      <c r="HTQ29" s="91"/>
      <c r="HTR29" s="91"/>
      <c r="HTS29" s="91"/>
      <c r="HTT29" s="91"/>
      <c r="HTU29" s="91"/>
      <c r="HTV29" s="91"/>
      <c r="HTW29" s="91"/>
      <c r="HTX29" s="91"/>
      <c r="HTY29" s="91"/>
      <c r="HTZ29" s="91"/>
      <c r="HUA29" s="91"/>
      <c r="HUB29" s="91"/>
      <c r="HUC29" s="91"/>
      <c r="HUD29" s="91"/>
      <c r="HUE29" s="91"/>
      <c r="HUF29" s="91"/>
      <c r="HUG29" s="91"/>
      <c r="HUH29" s="91"/>
      <c r="HUI29" s="91"/>
      <c r="HUJ29" s="91"/>
      <c r="HUK29" s="91"/>
      <c r="HUL29" s="91"/>
      <c r="HUM29" s="91"/>
      <c r="HUN29" s="91"/>
      <c r="HUO29" s="91"/>
      <c r="HUP29" s="91"/>
      <c r="HUQ29" s="91"/>
      <c r="HUR29" s="91"/>
      <c r="HUS29" s="91"/>
      <c r="HUT29" s="91"/>
      <c r="HUU29" s="91"/>
      <c r="HUV29" s="91"/>
      <c r="HUW29" s="91"/>
      <c r="HUX29" s="91"/>
      <c r="HUY29" s="91"/>
      <c r="HUZ29" s="91"/>
      <c r="HVA29" s="91"/>
      <c r="HVB29" s="91"/>
      <c r="HVC29" s="91"/>
      <c r="HVD29" s="91"/>
      <c r="HVE29" s="91"/>
      <c r="HVF29" s="91"/>
      <c r="HVG29" s="91"/>
      <c r="HVH29" s="91"/>
      <c r="HVI29" s="91"/>
      <c r="HVJ29" s="91"/>
      <c r="HVK29" s="91"/>
      <c r="HVL29" s="91"/>
      <c r="HVM29" s="91"/>
      <c r="HVN29" s="91"/>
      <c r="HVO29" s="91"/>
      <c r="HVP29" s="91"/>
      <c r="HVQ29" s="91"/>
      <c r="HVR29" s="91"/>
      <c r="HVS29" s="91"/>
      <c r="HVT29" s="91"/>
      <c r="HVU29" s="91"/>
      <c r="HVV29" s="91"/>
      <c r="HVW29" s="91"/>
      <c r="HVX29" s="91"/>
      <c r="HVY29" s="91"/>
      <c r="HVZ29" s="91"/>
      <c r="HWA29" s="91"/>
      <c r="HWB29" s="91"/>
      <c r="HWC29" s="91"/>
      <c r="HWD29" s="91"/>
      <c r="HWE29" s="91"/>
      <c r="HWF29" s="91"/>
      <c r="HWG29" s="91"/>
      <c r="HWH29" s="91"/>
      <c r="HWI29" s="91"/>
      <c r="HWJ29" s="91"/>
      <c r="HWK29" s="91"/>
      <c r="HWL29" s="91"/>
      <c r="HWM29" s="91"/>
      <c r="HWN29" s="91"/>
      <c r="HWO29" s="91"/>
      <c r="HWP29" s="91"/>
      <c r="HWQ29" s="91"/>
      <c r="HWR29" s="91"/>
      <c r="HWS29" s="91"/>
      <c r="HWT29" s="91"/>
      <c r="HWU29" s="91"/>
      <c r="HWV29" s="91"/>
      <c r="HWW29" s="91"/>
      <c r="HWX29" s="91"/>
      <c r="HWY29" s="91"/>
      <c r="HWZ29" s="91"/>
      <c r="HXA29" s="91"/>
      <c r="HXB29" s="91"/>
      <c r="HXC29" s="91"/>
      <c r="HXD29" s="91"/>
      <c r="HXE29" s="91"/>
      <c r="HXF29" s="91"/>
      <c r="HXG29" s="91"/>
      <c r="HXH29" s="91"/>
      <c r="HXI29" s="91"/>
      <c r="HXJ29" s="91"/>
      <c r="HXK29" s="91"/>
      <c r="HXL29" s="91"/>
      <c r="HXM29" s="91"/>
      <c r="HXN29" s="91"/>
      <c r="HXO29" s="91"/>
      <c r="HXP29" s="91"/>
      <c r="HXQ29" s="91"/>
      <c r="HXR29" s="91"/>
      <c r="HXS29" s="91"/>
      <c r="HXT29" s="91"/>
      <c r="HXU29" s="91"/>
      <c r="HXV29" s="91"/>
      <c r="HXW29" s="91"/>
      <c r="HXX29" s="91"/>
      <c r="HXY29" s="91"/>
      <c r="HXZ29" s="91"/>
      <c r="HYA29" s="91"/>
      <c r="HYB29" s="91"/>
      <c r="HYC29" s="91"/>
      <c r="HYD29" s="91"/>
      <c r="HYE29" s="91"/>
      <c r="HYF29" s="91"/>
      <c r="HYG29" s="91"/>
      <c r="HYH29" s="91"/>
      <c r="HYI29" s="91"/>
      <c r="HYJ29" s="91"/>
      <c r="HYK29" s="91"/>
      <c r="HYL29" s="91"/>
      <c r="HYM29" s="91"/>
      <c r="HYN29" s="91"/>
      <c r="HYO29" s="91"/>
      <c r="HYP29" s="91"/>
      <c r="HYQ29" s="91"/>
      <c r="HYR29" s="91"/>
      <c r="HYS29" s="91"/>
      <c r="HYT29" s="91"/>
      <c r="HYU29" s="91"/>
      <c r="HYV29" s="91"/>
      <c r="HYW29" s="91"/>
      <c r="HYX29" s="91"/>
      <c r="HYY29" s="91"/>
      <c r="HYZ29" s="91"/>
      <c r="HZA29" s="91"/>
      <c r="HZB29" s="91"/>
      <c r="HZC29" s="91"/>
      <c r="HZD29" s="91"/>
      <c r="HZE29" s="91"/>
      <c r="HZF29" s="91"/>
      <c r="HZG29" s="91"/>
      <c r="HZH29" s="91"/>
      <c r="HZI29" s="91"/>
      <c r="HZJ29" s="91"/>
      <c r="HZK29" s="91"/>
      <c r="HZL29" s="91"/>
      <c r="HZM29" s="91"/>
      <c r="HZN29" s="91"/>
      <c r="HZO29" s="91"/>
      <c r="HZP29" s="91"/>
      <c r="HZQ29" s="91"/>
      <c r="HZR29" s="91"/>
      <c r="HZS29" s="91"/>
      <c r="HZT29" s="91"/>
      <c r="HZU29" s="91"/>
      <c r="HZV29" s="91"/>
      <c r="HZW29" s="91"/>
      <c r="HZX29" s="91"/>
      <c r="HZY29" s="91"/>
      <c r="HZZ29" s="91"/>
      <c r="IAA29" s="91"/>
      <c r="IAB29" s="91"/>
      <c r="IAC29" s="91"/>
      <c r="IAD29" s="91"/>
      <c r="IAE29" s="91"/>
      <c r="IAF29" s="91"/>
      <c r="IAG29" s="91"/>
      <c r="IAH29" s="91"/>
      <c r="IAI29" s="91"/>
      <c r="IAJ29" s="91"/>
      <c r="IAK29" s="91"/>
      <c r="IAL29" s="91"/>
      <c r="IAM29" s="91"/>
      <c r="IAN29" s="91"/>
      <c r="IAO29" s="91"/>
      <c r="IAP29" s="91"/>
      <c r="IAQ29" s="91"/>
      <c r="IAR29" s="91"/>
      <c r="IAS29" s="91"/>
      <c r="IAT29" s="91"/>
      <c r="IAU29" s="91"/>
      <c r="IAV29" s="91"/>
      <c r="IAW29" s="91"/>
      <c r="IAX29" s="91"/>
      <c r="IAY29" s="91"/>
      <c r="IAZ29" s="91"/>
      <c r="IBA29" s="91"/>
      <c r="IBB29" s="91"/>
      <c r="IBC29" s="91"/>
      <c r="IBD29" s="91"/>
      <c r="IBE29" s="91"/>
      <c r="IBF29" s="91"/>
      <c r="IBG29" s="91"/>
      <c r="IBH29" s="91"/>
      <c r="IBI29" s="91"/>
      <c r="IBJ29" s="91"/>
      <c r="IBK29" s="91"/>
      <c r="IBL29" s="91"/>
      <c r="IBM29" s="91"/>
      <c r="IBN29" s="91"/>
      <c r="IBO29" s="91"/>
      <c r="IBP29" s="91"/>
      <c r="IBQ29" s="91"/>
      <c r="IBR29" s="91"/>
      <c r="IBS29" s="91"/>
      <c r="IBT29" s="91"/>
      <c r="IBU29" s="91"/>
      <c r="IBV29" s="91"/>
      <c r="IBW29" s="91"/>
      <c r="IBX29" s="91"/>
      <c r="IBY29" s="91"/>
      <c r="IBZ29" s="91"/>
      <c r="ICA29" s="91"/>
      <c r="ICB29" s="91"/>
      <c r="ICC29" s="91"/>
      <c r="ICD29" s="91"/>
      <c r="ICE29" s="91"/>
      <c r="ICF29" s="91"/>
      <c r="ICG29" s="91"/>
      <c r="ICH29" s="91"/>
      <c r="ICI29" s="91"/>
      <c r="ICJ29" s="91"/>
      <c r="ICK29" s="91"/>
      <c r="ICL29" s="91"/>
      <c r="ICM29" s="91"/>
      <c r="ICN29" s="91"/>
      <c r="ICO29" s="91"/>
      <c r="ICP29" s="91"/>
      <c r="ICQ29" s="91"/>
      <c r="ICR29" s="91"/>
      <c r="ICS29" s="91"/>
      <c r="ICT29" s="91"/>
      <c r="ICU29" s="91"/>
      <c r="ICV29" s="91"/>
      <c r="ICW29" s="91"/>
      <c r="ICX29" s="91"/>
      <c r="ICY29" s="91"/>
      <c r="ICZ29" s="91"/>
      <c r="IDA29" s="91"/>
      <c r="IDB29" s="91"/>
      <c r="IDC29" s="91"/>
      <c r="IDD29" s="91"/>
      <c r="IDE29" s="91"/>
      <c r="IDF29" s="91"/>
      <c r="IDG29" s="91"/>
      <c r="IDH29" s="91"/>
      <c r="IDI29" s="91"/>
      <c r="IDJ29" s="91"/>
      <c r="IDK29" s="91"/>
      <c r="IDL29" s="91"/>
      <c r="IDM29" s="91"/>
      <c r="IDN29" s="91"/>
      <c r="IDO29" s="91"/>
      <c r="IDP29" s="91"/>
      <c r="IDQ29" s="91"/>
      <c r="IDR29" s="91"/>
      <c r="IDS29" s="91"/>
      <c r="IDT29" s="91"/>
      <c r="IDU29" s="91"/>
      <c r="IDV29" s="91"/>
      <c r="IDW29" s="91"/>
      <c r="IDX29" s="91"/>
      <c r="IDY29" s="91"/>
      <c r="IDZ29" s="91"/>
      <c r="IEA29" s="91"/>
      <c r="IEB29" s="91"/>
      <c r="IEC29" s="91"/>
      <c r="IED29" s="91"/>
      <c r="IEE29" s="91"/>
      <c r="IEF29" s="91"/>
      <c r="IEG29" s="91"/>
      <c r="IEH29" s="91"/>
      <c r="IEI29" s="91"/>
      <c r="IEJ29" s="91"/>
      <c r="IEK29" s="91"/>
      <c r="IEL29" s="91"/>
      <c r="IEM29" s="91"/>
      <c r="IEN29" s="91"/>
      <c r="IEO29" s="91"/>
      <c r="IEP29" s="91"/>
      <c r="IEQ29" s="91"/>
      <c r="IER29" s="91"/>
      <c r="IES29" s="91"/>
      <c r="IET29" s="91"/>
      <c r="IEU29" s="91"/>
      <c r="IEV29" s="91"/>
      <c r="IEW29" s="91"/>
      <c r="IEX29" s="91"/>
      <c r="IEY29" s="91"/>
      <c r="IEZ29" s="91"/>
      <c r="IFA29" s="91"/>
      <c r="IFB29" s="91"/>
      <c r="IFC29" s="91"/>
      <c r="IFD29" s="91"/>
      <c r="IFE29" s="91"/>
      <c r="IFF29" s="91"/>
      <c r="IFG29" s="91"/>
      <c r="IFH29" s="91"/>
      <c r="IFI29" s="91"/>
      <c r="IFJ29" s="91"/>
      <c r="IFK29" s="91"/>
      <c r="IFL29" s="91"/>
      <c r="IFM29" s="91"/>
      <c r="IFN29" s="91"/>
      <c r="IFO29" s="91"/>
      <c r="IFP29" s="91"/>
      <c r="IFQ29" s="91"/>
      <c r="IFR29" s="91"/>
      <c r="IFS29" s="91"/>
      <c r="IFT29" s="91"/>
      <c r="IFU29" s="91"/>
      <c r="IFV29" s="91"/>
      <c r="IFW29" s="91"/>
      <c r="IFX29" s="91"/>
      <c r="IFY29" s="91"/>
      <c r="IFZ29" s="91"/>
      <c r="IGA29" s="91"/>
      <c r="IGB29" s="91"/>
      <c r="IGC29" s="91"/>
      <c r="IGD29" s="91"/>
      <c r="IGE29" s="91"/>
      <c r="IGF29" s="91"/>
      <c r="IGG29" s="91"/>
      <c r="IGH29" s="91"/>
      <c r="IGI29" s="91"/>
      <c r="IGJ29" s="91"/>
      <c r="IGK29" s="91"/>
      <c r="IGL29" s="91"/>
      <c r="IGM29" s="91"/>
      <c r="IGN29" s="91"/>
      <c r="IGO29" s="91"/>
      <c r="IGP29" s="91"/>
      <c r="IGQ29" s="91"/>
      <c r="IGR29" s="91"/>
      <c r="IGS29" s="91"/>
      <c r="IGT29" s="91"/>
      <c r="IGU29" s="91"/>
      <c r="IGV29" s="91"/>
      <c r="IGW29" s="91"/>
      <c r="IGX29" s="91"/>
      <c r="IGY29" s="91"/>
      <c r="IGZ29" s="91"/>
      <c r="IHA29" s="91"/>
      <c r="IHB29" s="91"/>
      <c r="IHC29" s="91"/>
      <c r="IHD29" s="91"/>
      <c r="IHE29" s="91"/>
      <c r="IHF29" s="91"/>
      <c r="IHG29" s="91"/>
      <c r="IHH29" s="91"/>
      <c r="IHI29" s="91"/>
      <c r="IHJ29" s="91"/>
      <c r="IHK29" s="91"/>
      <c r="IHL29" s="91"/>
      <c r="IHM29" s="91"/>
      <c r="IHN29" s="91"/>
      <c r="IHO29" s="91"/>
      <c r="IHP29" s="91"/>
      <c r="IHQ29" s="91"/>
      <c r="IHR29" s="91"/>
      <c r="IHS29" s="91"/>
      <c r="IHT29" s="91"/>
      <c r="IHU29" s="91"/>
      <c r="IHV29" s="91"/>
      <c r="IHW29" s="91"/>
      <c r="IHX29" s="91"/>
      <c r="IHY29" s="91"/>
      <c r="IHZ29" s="91"/>
      <c r="IIA29" s="91"/>
      <c r="IIB29" s="91"/>
      <c r="IIC29" s="91"/>
      <c r="IID29" s="91"/>
      <c r="IIE29" s="91"/>
      <c r="IIF29" s="91"/>
      <c r="IIG29" s="91"/>
      <c r="IIH29" s="91"/>
      <c r="III29" s="91"/>
      <c r="IIJ29" s="91"/>
      <c r="IIK29" s="91"/>
      <c r="IIL29" s="91"/>
      <c r="IIM29" s="91"/>
      <c r="IIN29" s="91"/>
      <c r="IIO29" s="91"/>
      <c r="IIP29" s="91"/>
      <c r="IIQ29" s="91"/>
      <c r="IIR29" s="91"/>
      <c r="IIS29" s="91"/>
      <c r="IIT29" s="91"/>
      <c r="IIU29" s="91"/>
      <c r="IIV29" s="91"/>
      <c r="IIW29" s="91"/>
      <c r="IIX29" s="91"/>
      <c r="IIY29" s="91"/>
      <c r="IIZ29" s="91"/>
      <c r="IJA29" s="91"/>
      <c r="IJB29" s="91"/>
      <c r="IJC29" s="91"/>
      <c r="IJD29" s="91"/>
      <c r="IJE29" s="91"/>
      <c r="IJF29" s="91"/>
      <c r="IJG29" s="91"/>
      <c r="IJH29" s="91"/>
      <c r="IJI29" s="91"/>
      <c r="IJJ29" s="91"/>
      <c r="IJK29" s="91"/>
      <c r="IJL29" s="91"/>
      <c r="IJM29" s="91"/>
      <c r="IJN29" s="91"/>
      <c r="IJO29" s="91"/>
      <c r="IJP29" s="91"/>
      <c r="IJQ29" s="91"/>
      <c r="IJR29" s="91"/>
      <c r="IJS29" s="91"/>
      <c r="IJT29" s="91"/>
      <c r="IJU29" s="91"/>
      <c r="IJV29" s="91"/>
      <c r="IJW29" s="91"/>
      <c r="IJX29" s="91"/>
      <c r="IJY29" s="91"/>
      <c r="IJZ29" s="91"/>
      <c r="IKA29" s="91"/>
      <c r="IKB29" s="91"/>
      <c r="IKC29" s="91"/>
      <c r="IKD29" s="91"/>
      <c r="IKE29" s="91"/>
      <c r="IKF29" s="91"/>
      <c r="IKG29" s="91"/>
      <c r="IKH29" s="91"/>
      <c r="IKI29" s="91"/>
      <c r="IKJ29" s="91"/>
      <c r="IKK29" s="91"/>
      <c r="IKL29" s="91"/>
      <c r="IKM29" s="91"/>
      <c r="IKN29" s="91"/>
      <c r="IKO29" s="91"/>
      <c r="IKP29" s="91"/>
      <c r="IKQ29" s="91"/>
      <c r="IKR29" s="91"/>
      <c r="IKS29" s="91"/>
      <c r="IKT29" s="91"/>
      <c r="IKU29" s="91"/>
      <c r="IKV29" s="91"/>
      <c r="IKW29" s="91"/>
      <c r="IKX29" s="91"/>
      <c r="IKY29" s="91"/>
      <c r="IKZ29" s="91"/>
      <c r="ILA29" s="91"/>
      <c r="ILB29" s="91"/>
      <c r="ILC29" s="91"/>
      <c r="ILD29" s="91"/>
      <c r="ILE29" s="91"/>
      <c r="ILF29" s="91"/>
      <c r="ILG29" s="91"/>
      <c r="ILH29" s="91"/>
      <c r="ILI29" s="91"/>
      <c r="ILJ29" s="91"/>
      <c r="ILK29" s="91"/>
      <c r="ILL29" s="91"/>
      <c r="ILM29" s="91"/>
      <c r="ILN29" s="91"/>
      <c r="ILO29" s="91"/>
      <c r="ILP29" s="91"/>
      <c r="ILQ29" s="91"/>
      <c r="ILR29" s="91"/>
      <c r="ILS29" s="91"/>
      <c r="ILT29" s="91"/>
      <c r="ILU29" s="91"/>
      <c r="ILV29" s="91"/>
      <c r="ILW29" s="91"/>
      <c r="ILX29" s="91"/>
      <c r="ILY29" s="91"/>
      <c r="ILZ29" s="91"/>
      <c r="IMA29" s="91"/>
      <c r="IMB29" s="91"/>
      <c r="IMC29" s="91"/>
      <c r="IMD29" s="91"/>
      <c r="IME29" s="91"/>
      <c r="IMF29" s="91"/>
      <c r="IMG29" s="91"/>
      <c r="IMH29" s="91"/>
      <c r="IMI29" s="91"/>
      <c r="IMJ29" s="91"/>
      <c r="IMK29" s="91"/>
      <c r="IML29" s="91"/>
      <c r="IMM29" s="91"/>
      <c r="IMN29" s="91"/>
      <c r="IMO29" s="91"/>
      <c r="IMP29" s="91"/>
      <c r="IMQ29" s="91"/>
      <c r="IMR29" s="91"/>
      <c r="IMS29" s="91"/>
      <c r="IMT29" s="91"/>
      <c r="IMU29" s="91"/>
      <c r="IMV29" s="91"/>
      <c r="IMW29" s="91"/>
      <c r="IMX29" s="91"/>
      <c r="IMY29" s="91"/>
      <c r="IMZ29" s="91"/>
      <c r="INA29" s="91"/>
      <c r="INB29" s="91"/>
      <c r="INC29" s="91"/>
      <c r="IND29" s="91"/>
      <c r="INE29" s="91"/>
      <c r="INF29" s="91"/>
      <c r="ING29" s="91"/>
      <c r="INH29" s="91"/>
      <c r="INI29" s="91"/>
      <c r="INJ29" s="91"/>
      <c r="INK29" s="91"/>
      <c r="INL29" s="91"/>
      <c r="INM29" s="91"/>
      <c r="INN29" s="91"/>
      <c r="INO29" s="91"/>
      <c r="INP29" s="91"/>
      <c r="INQ29" s="91"/>
      <c r="INR29" s="91"/>
      <c r="INS29" s="91"/>
      <c r="INT29" s="91"/>
      <c r="INU29" s="91"/>
      <c r="INV29" s="91"/>
      <c r="INW29" s="91"/>
      <c r="INX29" s="91"/>
      <c r="INY29" s="91"/>
      <c r="INZ29" s="91"/>
      <c r="IOA29" s="91"/>
      <c r="IOB29" s="91"/>
      <c r="IOC29" s="91"/>
      <c r="IOD29" s="91"/>
      <c r="IOE29" s="91"/>
      <c r="IOF29" s="91"/>
      <c r="IOG29" s="91"/>
      <c r="IOH29" s="91"/>
      <c r="IOI29" s="91"/>
      <c r="IOJ29" s="91"/>
      <c r="IOK29" s="91"/>
      <c r="IOL29" s="91"/>
      <c r="IOM29" s="91"/>
      <c r="ION29" s="91"/>
      <c r="IOO29" s="91"/>
      <c r="IOP29" s="91"/>
      <c r="IOQ29" s="91"/>
      <c r="IOR29" s="91"/>
      <c r="IOS29" s="91"/>
      <c r="IOT29" s="91"/>
      <c r="IOU29" s="91"/>
      <c r="IOV29" s="91"/>
      <c r="IOW29" s="91"/>
      <c r="IOX29" s="91"/>
      <c r="IOY29" s="91"/>
      <c r="IOZ29" s="91"/>
      <c r="IPA29" s="91"/>
      <c r="IPB29" s="91"/>
      <c r="IPC29" s="91"/>
      <c r="IPD29" s="91"/>
      <c r="IPE29" s="91"/>
      <c r="IPF29" s="91"/>
      <c r="IPG29" s="91"/>
      <c r="IPH29" s="91"/>
      <c r="IPI29" s="91"/>
      <c r="IPJ29" s="91"/>
      <c r="IPK29" s="91"/>
      <c r="IPL29" s="91"/>
      <c r="IPM29" s="91"/>
      <c r="IPN29" s="91"/>
      <c r="IPO29" s="91"/>
      <c r="IPP29" s="91"/>
      <c r="IPQ29" s="91"/>
      <c r="IPR29" s="91"/>
      <c r="IPS29" s="91"/>
      <c r="IPT29" s="91"/>
      <c r="IPU29" s="91"/>
      <c r="IPV29" s="91"/>
      <c r="IPW29" s="91"/>
      <c r="IPX29" s="91"/>
      <c r="IPY29" s="91"/>
      <c r="IPZ29" s="91"/>
      <c r="IQA29" s="91"/>
      <c r="IQB29" s="91"/>
      <c r="IQC29" s="91"/>
      <c r="IQD29" s="91"/>
      <c r="IQE29" s="91"/>
      <c r="IQF29" s="91"/>
      <c r="IQG29" s="91"/>
      <c r="IQH29" s="91"/>
      <c r="IQI29" s="91"/>
      <c r="IQJ29" s="91"/>
      <c r="IQK29" s="91"/>
      <c r="IQL29" s="91"/>
      <c r="IQM29" s="91"/>
      <c r="IQN29" s="91"/>
      <c r="IQO29" s="91"/>
      <c r="IQP29" s="91"/>
      <c r="IQQ29" s="91"/>
      <c r="IQR29" s="91"/>
      <c r="IQS29" s="91"/>
      <c r="IQT29" s="91"/>
      <c r="IQU29" s="91"/>
      <c r="IQV29" s="91"/>
      <c r="IQW29" s="91"/>
      <c r="IQX29" s="91"/>
      <c r="IQY29" s="91"/>
      <c r="IQZ29" s="91"/>
      <c r="IRA29" s="91"/>
      <c r="IRB29" s="91"/>
      <c r="IRC29" s="91"/>
      <c r="IRD29" s="91"/>
      <c r="IRE29" s="91"/>
      <c r="IRF29" s="91"/>
      <c r="IRG29" s="91"/>
      <c r="IRH29" s="91"/>
      <c r="IRI29" s="91"/>
      <c r="IRJ29" s="91"/>
      <c r="IRK29" s="91"/>
      <c r="IRL29" s="91"/>
      <c r="IRM29" s="91"/>
      <c r="IRN29" s="91"/>
      <c r="IRO29" s="91"/>
      <c r="IRP29" s="91"/>
      <c r="IRQ29" s="91"/>
      <c r="IRR29" s="91"/>
      <c r="IRS29" s="91"/>
      <c r="IRT29" s="91"/>
      <c r="IRU29" s="91"/>
      <c r="IRV29" s="91"/>
      <c r="IRW29" s="91"/>
      <c r="IRX29" s="91"/>
      <c r="IRY29" s="91"/>
      <c r="IRZ29" s="91"/>
      <c r="ISA29" s="91"/>
      <c r="ISB29" s="91"/>
      <c r="ISC29" s="91"/>
      <c r="ISD29" s="91"/>
      <c r="ISE29" s="91"/>
      <c r="ISF29" s="91"/>
      <c r="ISG29" s="91"/>
      <c r="ISH29" s="91"/>
      <c r="ISI29" s="91"/>
      <c r="ISJ29" s="91"/>
      <c r="ISK29" s="91"/>
      <c r="ISL29" s="91"/>
      <c r="ISM29" s="91"/>
      <c r="ISN29" s="91"/>
      <c r="ISO29" s="91"/>
      <c r="ISP29" s="91"/>
      <c r="ISQ29" s="91"/>
      <c r="ISR29" s="91"/>
      <c r="ISS29" s="91"/>
      <c r="IST29" s="91"/>
      <c r="ISU29" s="91"/>
      <c r="ISV29" s="91"/>
      <c r="ISW29" s="91"/>
      <c r="ISX29" s="91"/>
      <c r="ISY29" s="91"/>
      <c r="ISZ29" s="91"/>
      <c r="ITA29" s="91"/>
      <c r="ITB29" s="91"/>
      <c r="ITC29" s="91"/>
      <c r="ITD29" s="91"/>
      <c r="ITE29" s="91"/>
      <c r="ITF29" s="91"/>
      <c r="ITG29" s="91"/>
      <c r="ITH29" s="91"/>
      <c r="ITI29" s="91"/>
      <c r="ITJ29" s="91"/>
      <c r="ITK29" s="91"/>
      <c r="ITL29" s="91"/>
      <c r="ITM29" s="91"/>
      <c r="ITN29" s="91"/>
      <c r="ITO29" s="91"/>
      <c r="ITP29" s="91"/>
      <c r="ITQ29" s="91"/>
      <c r="ITR29" s="91"/>
      <c r="ITS29" s="91"/>
      <c r="ITT29" s="91"/>
      <c r="ITU29" s="91"/>
      <c r="ITV29" s="91"/>
      <c r="ITW29" s="91"/>
      <c r="ITX29" s="91"/>
      <c r="ITY29" s="91"/>
      <c r="ITZ29" s="91"/>
      <c r="IUA29" s="91"/>
      <c r="IUB29" s="91"/>
      <c r="IUC29" s="91"/>
      <c r="IUD29" s="91"/>
      <c r="IUE29" s="91"/>
      <c r="IUF29" s="91"/>
      <c r="IUG29" s="91"/>
      <c r="IUH29" s="91"/>
      <c r="IUI29" s="91"/>
      <c r="IUJ29" s="91"/>
      <c r="IUK29" s="91"/>
      <c r="IUL29" s="91"/>
      <c r="IUM29" s="91"/>
      <c r="IUN29" s="91"/>
      <c r="IUO29" s="91"/>
      <c r="IUP29" s="91"/>
      <c r="IUQ29" s="91"/>
      <c r="IUR29" s="91"/>
      <c r="IUS29" s="91"/>
      <c r="IUT29" s="91"/>
      <c r="IUU29" s="91"/>
      <c r="IUV29" s="91"/>
      <c r="IUW29" s="91"/>
      <c r="IUX29" s="91"/>
      <c r="IUY29" s="91"/>
      <c r="IUZ29" s="91"/>
      <c r="IVA29" s="91"/>
      <c r="IVB29" s="91"/>
      <c r="IVC29" s="91"/>
      <c r="IVD29" s="91"/>
      <c r="IVE29" s="91"/>
      <c r="IVF29" s="91"/>
      <c r="IVG29" s="91"/>
      <c r="IVH29" s="91"/>
      <c r="IVI29" s="91"/>
      <c r="IVJ29" s="91"/>
      <c r="IVK29" s="91"/>
      <c r="IVL29" s="91"/>
      <c r="IVM29" s="91"/>
      <c r="IVN29" s="91"/>
      <c r="IVO29" s="91"/>
      <c r="IVP29" s="91"/>
      <c r="IVQ29" s="91"/>
      <c r="IVR29" s="91"/>
      <c r="IVS29" s="91"/>
      <c r="IVT29" s="91"/>
      <c r="IVU29" s="91"/>
      <c r="IVV29" s="91"/>
      <c r="IVW29" s="91"/>
      <c r="IVX29" s="91"/>
      <c r="IVY29" s="91"/>
      <c r="IVZ29" s="91"/>
      <c r="IWA29" s="91"/>
      <c r="IWB29" s="91"/>
      <c r="IWC29" s="91"/>
      <c r="IWD29" s="91"/>
      <c r="IWE29" s="91"/>
      <c r="IWF29" s="91"/>
      <c r="IWG29" s="91"/>
      <c r="IWH29" s="91"/>
      <c r="IWI29" s="91"/>
      <c r="IWJ29" s="91"/>
      <c r="IWK29" s="91"/>
      <c r="IWL29" s="91"/>
      <c r="IWM29" s="91"/>
      <c r="IWN29" s="91"/>
      <c r="IWO29" s="91"/>
      <c r="IWP29" s="91"/>
      <c r="IWQ29" s="91"/>
      <c r="IWR29" s="91"/>
      <c r="IWS29" s="91"/>
      <c r="IWT29" s="91"/>
      <c r="IWU29" s="91"/>
      <c r="IWV29" s="91"/>
      <c r="IWW29" s="91"/>
      <c r="IWX29" s="91"/>
      <c r="IWY29" s="91"/>
      <c r="IWZ29" s="91"/>
      <c r="IXA29" s="91"/>
      <c r="IXB29" s="91"/>
      <c r="IXC29" s="91"/>
      <c r="IXD29" s="91"/>
      <c r="IXE29" s="91"/>
      <c r="IXF29" s="91"/>
      <c r="IXG29" s="91"/>
      <c r="IXH29" s="91"/>
      <c r="IXI29" s="91"/>
      <c r="IXJ29" s="91"/>
      <c r="IXK29" s="91"/>
      <c r="IXL29" s="91"/>
      <c r="IXM29" s="91"/>
      <c r="IXN29" s="91"/>
      <c r="IXO29" s="91"/>
      <c r="IXP29" s="91"/>
      <c r="IXQ29" s="91"/>
      <c r="IXR29" s="91"/>
      <c r="IXS29" s="91"/>
      <c r="IXT29" s="91"/>
      <c r="IXU29" s="91"/>
      <c r="IXV29" s="91"/>
      <c r="IXW29" s="91"/>
      <c r="IXX29" s="91"/>
      <c r="IXY29" s="91"/>
      <c r="IXZ29" s="91"/>
      <c r="IYA29" s="91"/>
      <c r="IYB29" s="91"/>
      <c r="IYC29" s="91"/>
      <c r="IYD29" s="91"/>
      <c r="IYE29" s="91"/>
      <c r="IYF29" s="91"/>
      <c r="IYG29" s="91"/>
      <c r="IYH29" s="91"/>
      <c r="IYI29" s="91"/>
      <c r="IYJ29" s="91"/>
      <c r="IYK29" s="91"/>
      <c r="IYL29" s="91"/>
      <c r="IYM29" s="91"/>
      <c r="IYN29" s="91"/>
      <c r="IYO29" s="91"/>
      <c r="IYP29" s="91"/>
      <c r="IYQ29" s="91"/>
      <c r="IYR29" s="91"/>
      <c r="IYS29" s="91"/>
      <c r="IYT29" s="91"/>
      <c r="IYU29" s="91"/>
      <c r="IYV29" s="91"/>
      <c r="IYW29" s="91"/>
      <c r="IYX29" s="91"/>
      <c r="IYY29" s="91"/>
      <c r="IYZ29" s="91"/>
      <c r="IZA29" s="91"/>
      <c r="IZB29" s="91"/>
      <c r="IZC29" s="91"/>
      <c r="IZD29" s="91"/>
      <c r="IZE29" s="91"/>
      <c r="IZF29" s="91"/>
      <c r="IZG29" s="91"/>
      <c r="IZH29" s="91"/>
      <c r="IZI29" s="91"/>
      <c r="IZJ29" s="91"/>
      <c r="IZK29" s="91"/>
      <c r="IZL29" s="91"/>
      <c r="IZM29" s="91"/>
      <c r="IZN29" s="91"/>
      <c r="IZO29" s="91"/>
      <c r="IZP29" s="91"/>
      <c r="IZQ29" s="91"/>
      <c r="IZR29" s="91"/>
      <c r="IZS29" s="91"/>
      <c r="IZT29" s="91"/>
      <c r="IZU29" s="91"/>
      <c r="IZV29" s="91"/>
      <c r="IZW29" s="91"/>
      <c r="IZX29" s="91"/>
      <c r="IZY29" s="91"/>
      <c r="IZZ29" s="91"/>
      <c r="JAA29" s="91"/>
      <c r="JAB29" s="91"/>
      <c r="JAC29" s="91"/>
      <c r="JAD29" s="91"/>
      <c r="JAE29" s="91"/>
      <c r="JAF29" s="91"/>
      <c r="JAG29" s="91"/>
      <c r="JAH29" s="91"/>
      <c r="JAI29" s="91"/>
      <c r="JAJ29" s="91"/>
      <c r="JAK29" s="91"/>
      <c r="JAL29" s="91"/>
      <c r="JAM29" s="91"/>
      <c r="JAN29" s="91"/>
      <c r="JAO29" s="91"/>
      <c r="JAP29" s="91"/>
      <c r="JAQ29" s="91"/>
      <c r="JAR29" s="91"/>
      <c r="JAS29" s="91"/>
      <c r="JAT29" s="91"/>
      <c r="JAU29" s="91"/>
      <c r="JAV29" s="91"/>
      <c r="JAW29" s="91"/>
      <c r="JAX29" s="91"/>
      <c r="JAY29" s="91"/>
      <c r="JAZ29" s="91"/>
      <c r="JBA29" s="91"/>
      <c r="JBB29" s="91"/>
      <c r="JBC29" s="91"/>
      <c r="JBD29" s="91"/>
      <c r="JBE29" s="91"/>
      <c r="JBF29" s="91"/>
      <c r="JBG29" s="91"/>
      <c r="JBH29" s="91"/>
      <c r="JBI29" s="91"/>
      <c r="JBJ29" s="91"/>
      <c r="JBK29" s="91"/>
      <c r="JBL29" s="91"/>
      <c r="JBM29" s="91"/>
      <c r="JBN29" s="91"/>
      <c r="JBO29" s="91"/>
      <c r="JBP29" s="91"/>
      <c r="JBQ29" s="91"/>
      <c r="JBR29" s="91"/>
      <c r="JBS29" s="91"/>
      <c r="JBT29" s="91"/>
      <c r="JBU29" s="91"/>
      <c r="JBV29" s="91"/>
      <c r="JBW29" s="91"/>
      <c r="JBX29" s="91"/>
      <c r="JBY29" s="91"/>
      <c r="JBZ29" s="91"/>
      <c r="JCA29" s="91"/>
      <c r="JCB29" s="91"/>
      <c r="JCC29" s="91"/>
      <c r="JCD29" s="91"/>
      <c r="JCE29" s="91"/>
      <c r="JCF29" s="91"/>
      <c r="JCG29" s="91"/>
      <c r="JCH29" s="91"/>
      <c r="JCI29" s="91"/>
      <c r="JCJ29" s="91"/>
      <c r="JCK29" s="91"/>
      <c r="JCL29" s="91"/>
      <c r="JCM29" s="91"/>
      <c r="JCN29" s="91"/>
      <c r="JCO29" s="91"/>
      <c r="JCP29" s="91"/>
      <c r="JCQ29" s="91"/>
      <c r="JCR29" s="91"/>
      <c r="JCS29" s="91"/>
      <c r="JCT29" s="91"/>
      <c r="JCU29" s="91"/>
      <c r="JCV29" s="91"/>
      <c r="JCW29" s="91"/>
      <c r="JCX29" s="91"/>
      <c r="JCY29" s="91"/>
      <c r="JCZ29" s="91"/>
      <c r="JDA29" s="91"/>
      <c r="JDB29" s="91"/>
      <c r="JDC29" s="91"/>
      <c r="JDD29" s="91"/>
      <c r="JDE29" s="91"/>
      <c r="JDF29" s="91"/>
      <c r="JDG29" s="91"/>
      <c r="JDH29" s="91"/>
      <c r="JDI29" s="91"/>
      <c r="JDJ29" s="91"/>
      <c r="JDK29" s="91"/>
      <c r="JDL29" s="91"/>
      <c r="JDM29" s="91"/>
      <c r="JDN29" s="91"/>
      <c r="JDO29" s="91"/>
      <c r="JDP29" s="91"/>
      <c r="JDQ29" s="91"/>
      <c r="JDR29" s="91"/>
      <c r="JDS29" s="91"/>
      <c r="JDT29" s="91"/>
      <c r="JDU29" s="91"/>
      <c r="JDV29" s="91"/>
      <c r="JDW29" s="91"/>
      <c r="JDX29" s="91"/>
      <c r="JDY29" s="91"/>
      <c r="JDZ29" s="91"/>
      <c r="JEA29" s="91"/>
      <c r="JEB29" s="91"/>
      <c r="JEC29" s="91"/>
      <c r="JED29" s="91"/>
      <c r="JEE29" s="91"/>
      <c r="JEF29" s="91"/>
      <c r="JEG29" s="91"/>
      <c r="JEH29" s="91"/>
      <c r="JEI29" s="91"/>
      <c r="JEJ29" s="91"/>
      <c r="JEK29" s="91"/>
      <c r="JEL29" s="91"/>
      <c r="JEM29" s="91"/>
      <c r="JEN29" s="91"/>
      <c r="JEO29" s="91"/>
      <c r="JEP29" s="91"/>
      <c r="JEQ29" s="91"/>
      <c r="JER29" s="91"/>
      <c r="JES29" s="91"/>
      <c r="JET29" s="91"/>
      <c r="JEU29" s="91"/>
      <c r="JEV29" s="91"/>
      <c r="JEW29" s="91"/>
      <c r="JEX29" s="91"/>
      <c r="JEY29" s="91"/>
      <c r="JEZ29" s="91"/>
      <c r="JFA29" s="91"/>
      <c r="JFB29" s="91"/>
      <c r="JFC29" s="91"/>
      <c r="JFD29" s="91"/>
      <c r="JFE29" s="91"/>
      <c r="JFF29" s="91"/>
      <c r="JFG29" s="91"/>
      <c r="JFH29" s="91"/>
      <c r="JFI29" s="91"/>
      <c r="JFJ29" s="91"/>
      <c r="JFK29" s="91"/>
      <c r="JFL29" s="91"/>
      <c r="JFM29" s="91"/>
      <c r="JFN29" s="91"/>
      <c r="JFO29" s="91"/>
      <c r="JFP29" s="91"/>
      <c r="JFQ29" s="91"/>
      <c r="JFR29" s="91"/>
      <c r="JFS29" s="91"/>
      <c r="JFT29" s="91"/>
      <c r="JFU29" s="91"/>
      <c r="JFV29" s="91"/>
      <c r="JFW29" s="91"/>
      <c r="JFX29" s="91"/>
      <c r="JFY29" s="91"/>
      <c r="JFZ29" s="91"/>
      <c r="JGA29" s="91"/>
      <c r="JGB29" s="91"/>
      <c r="JGC29" s="91"/>
      <c r="JGD29" s="91"/>
      <c r="JGE29" s="91"/>
      <c r="JGF29" s="91"/>
      <c r="JGG29" s="91"/>
      <c r="JGH29" s="91"/>
      <c r="JGI29" s="91"/>
      <c r="JGJ29" s="91"/>
      <c r="JGK29" s="91"/>
      <c r="JGL29" s="91"/>
      <c r="JGM29" s="91"/>
      <c r="JGN29" s="91"/>
      <c r="JGO29" s="91"/>
      <c r="JGP29" s="91"/>
      <c r="JGQ29" s="91"/>
      <c r="JGR29" s="91"/>
      <c r="JGS29" s="91"/>
      <c r="JGT29" s="91"/>
      <c r="JGU29" s="91"/>
      <c r="JGV29" s="91"/>
      <c r="JGW29" s="91"/>
      <c r="JGX29" s="91"/>
      <c r="JGY29" s="91"/>
      <c r="JGZ29" s="91"/>
      <c r="JHA29" s="91"/>
      <c r="JHB29" s="91"/>
      <c r="JHC29" s="91"/>
      <c r="JHD29" s="91"/>
      <c r="JHE29" s="91"/>
      <c r="JHF29" s="91"/>
      <c r="JHG29" s="91"/>
      <c r="JHH29" s="91"/>
      <c r="JHI29" s="91"/>
      <c r="JHJ29" s="91"/>
      <c r="JHK29" s="91"/>
      <c r="JHL29" s="91"/>
      <c r="JHM29" s="91"/>
      <c r="JHN29" s="91"/>
      <c r="JHO29" s="91"/>
      <c r="JHP29" s="91"/>
      <c r="JHQ29" s="91"/>
      <c r="JHR29" s="91"/>
      <c r="JHS29" s="91"/>
      <c r="JHT29" s="91"/>
      <c r="JHU29" s="91"/>
      <c r="JHV29" s="91"/>
      <c r="JHW29" s="91"/>
      <c r="JHX29" s="91"/>
      <c r="JHY29" s="91"/>
      <c r="JHZ29" s="91"/>
      <c r="JIA29" s="91"/>
      <c r="JIB29" s="91"/>
      <c r="JIC29" s="91"/>
      <c r="JID29" s="91"/>
      <c r="JIE29" s="91"/>
      <c r="JIF29" s="91"/>
      <c r="JIG29" s="91"/>
      <c r="JIH29" s="91"/>
      <c r="JII29" s="91"/>
      <c r="JIJ29" s="91"/>
      <c r="JIK29" s="91"/>
      <c r="JIL29" s="91"/>
      <c r="JIM29" s="91"/>
      <c r="JIN29" s="91"/>
      <c r="JIO29" s="91"/>
      <c r="JIP29" s="91"/>
      <c r="JIQ29" s="91"/>
      <c r="JIR29" s="91"/>
      <c r="JIS29" s="91"/>
      <c r="JIT29" s="91"/>
      <c r="JIU29" s="91"/>
      <c r="JIV29" s="91"/>
      <c r="JIW29" s="91"/>
      <c r="JIX29" s="91"/>
      <c r="JIY29" s="91"/>
      <c r="JIZ29" s="91"/>
      <c r="JJA29" s="91"/>
      <c r="JJB29" s="91"/>
      <c r="JJC29" s="91"/>
      <c r="JJD29" s="91"/>
      <c r="JJE29" s="91"/>
      <c r="JJF29" s="91"/>
      <c r="JJG29" s="91"/>
      <c r="JJH29" s="91"/>
      <c r="JJI29" s="91"/>
      <c r="JJJ29" s="91"/>
      <c r="JJK29" s="91"/>
      <c r="JJL29" s="91"/>
      <c r="JJM29" s="91"/>
      <c r="JJN29" s="91"/>
      <c r="JJO29" s="91"/>
      <c r="JJP29" s="91"/>
      <c r="JJQ29" s="91"/>
      <c r="JJR29" s="91"/>
      <c r="JJS29" s="91"/>
      <c r="JJT29" s="91"/>
      <c r="JJU29" s="91"/>
      <c r="JJV29" s="91"/>
      <c r="JJW29" s="91"/>
      <c r="JJX29" s="91"/>
      <c r="JJY29" s="91"/>
      <c r="JJZ29" s="91"/>
      <c r="JKA29" s="91"/>
      <c r="JKB29" s="91"/>
      <c r="JKC29" s="91"/>
      <c r="JKD29" s="91"/>
      <c r="JKE29" s="91"/>
      <c r="JKF29" s="91"/>
      <c r="JKG29" s="91"/>
      <c r="JKH29" s="91"/>
      <c r="JKI29" s="91"/>
      <c r="JKJ29" s="91"/>
      <c r="JKK29" s="91"/>
      <c r="JKL29" s="91"/>
      <c r="JKM29" s="91"/>
      <c r="JKN29" s="91"/>
      <c r="JKO29" s="91"/>
      <c r="JKP29" s="91"/>
      <c r="JKQ29" s="91"/>
      <c r="JKR29" s="91"/>
      <c r="JKS29" s="91"/>
      <c r="JKT29" s="91"/>
      <c r="JKU29" s="91"/>
      <c r="JKV29" s="91"/>
      <c r="JKW29" s="91"/>
      <c r="JKX29" s="91"/>
      <c r="JKY29" s="91"/>
      <c r="JKZ29" s="91"/>
      <c r="JLA29" s="91"/>
      <c r="JLB29" s="91"/>
      <c r="JLC29" s="91"/>
      <c r="JLD29" s="91"/>
      <c r="JLE29" s="91"/>
      <c r="JLF29" s="91"/>
      <c r="JLG29" s="91"/>
      <c r="JLH29" s="91"/>
      <c r="JLI29" s="91"/>
      <c r="JLJ29" s="91"/>
      <c r="JLK29" s="91"/>
      <c r="JLL29" s="91"/>
      <c r="JLM29" s="91"/>
      <c r="JLN29" s="91"/>
      <c r="JLO29" s="91"/>
      <c r="JLP29" s="91"/>
      <c r="JLQ29" s="91"/>
      <c r="JLR29" s="91"/>
      <c r="JLS29" s="91"/>
      <c r="JLT29" s="91"/>
      <c r="JLU29" s="91"/>
      <c r="JLV29" s="91"/>
      <c r="JLW29" s="91"/>
      <c r="JLX29" s="91"/>
      <c r="JLY29" s="91"/>
      <c r="JLZ29" s="91"/>
      <c r="JMA29" s="91"/>
      <c r="JMB29" s="91"/>
      <c r="JMC29" s="91"/>
      <c r="JMD29" s="91"/>
      <c r="JME29" s="91"/>
      <c r="JMF29" s="91"/>
      <c r="JMG29" s="91"/>
      <c r="JMH29" s="91"/>
      <c r="JMI29" s="91"/>
      <c r="JMJ29" s="91"/>
      <c r="JMK29" s="91"/>
      <c r="JML29" s="91"/>
      <c r="JMM29" s="91"/>
      <c r="JMN29" s="91"/>
      <c r="JMO29" s="91"/>
      <c r="JMP29" s="91"/>
      <c r="JMQ29" s="91"/>
      <c r="JMR29" s="91"/>
      <c r="JMS29" s="91"/>
      <c r="JMT29" s="91"/>
      <c r="JMU29" s="91"/>
      <c r="JMV29" s="91"/>
      <c r="JMW29" s="91"/>
      <c r="JMX29" s="91"/>
      <c r="JMY29" s="91"/>
      <c r="JMZ29" s="91"/>
      <c r="JNA29" s="91"/>
      <c r="JNB29" s="91"/>
      <c r="JNC29" s="91"/>
      <c r="JND29" s="91"/>
      <c r="JNE29" s="91"/>
      <c r="JNF29" s="91"/>
      <c r="JNG29" s="91"/>
      <c r="JNH29" s="91"/>
      <c r="JNI29" s="91"/>
      <c r="JNJ29" s="91"/>
      <c r="JNK29" s="91"/>
      <c r="JNL29" s="91"/>
      <c r="JNM29" s="91"/>
      <c r="JNN29" s="91"/>
      <c r="JNO29" s="91"/>
      <c r="JNP29" s="91"/>
      <c r="JNQ29" s="91"/>
      <c r="JNR29" s="91"/>
      <c r="JNS29" s="91"/>
      <c r="JNT29" s="91"/>
      <c r="JNU29" s="91"/>
      <c r="JNV29" s="91"/>
      <c r="JNW29" s="91"/>
      <c r="JNX29" s="91"/>
      <c r="JNY29" s="91"/>
      <c r="JNZ29" s="91"/>
      <c r="JOA29" s="91"/>
      <c r="JOB29" s="91"/>
      <c r="JOC29" s="91"/>
      <c r="JOD29" s="91"/>
      <c r="JOE29" s="91"/>
      <c r="JOF29" s="91"/>
      <c r="JOG29" s="91"/>
      <c r="JOH29" s="91"/>
      <c r="JOI29" s="91"/>
      <c r="JOJ29" s="91"/>
      <c r="JOK29" s="91"/>
      <c r="JOL29" s="91"/>
      <c r="JOM29" s="91"/>
      <c r="JON29" s="91"/>
      <c r="JOO29" s="91"/>
      <c r="JOP29" s="91"/>
      <c r="JOQ29" s="91"/>
      <c r="JOR29" s="91"/>
      <c r="JOS29" s="91"/>
      <c r="JOT29" s="91"/>
      <c r="JOU29" s="91"/>
      <c r="JOV29" s="91"/>
      <c r="JOW29" s="91"/>
      <c r="JOX29" s="91"/>
      <c r="JOY29" s="91"/>
      <c r="JOZ29" s="91"/>
      <c r="JPA29" s="91"/>
      <c r="JPB29" s="91"/>
      <c r="JPC29" s="91"/>
      <c r="JPD29" s="91"/>
      <c r="JPE29" s="91"/>
      <c r="JPF29" s="91"/>
      <c r="JPG29" s="91"/>
      <c r="JPH29" s="91"/>
      <c r="JPI29" s="91"/>
      <c r="JPJ29" s="91"/>
      <c r="JPK29" s="91"/>
      <c r="JPL29" s="91"/>
      <c r="JPM29" s="91"/>
      <c r="JPN29" s="91"/>
      <c r="JPO29" s="91"/>
      <c r="JPP29" s="91"/>
      <c r="JPQ29" s="91"/>
      <c r="JPR29" s="91"/>
      <c r="JPS29" s="91"/>
      <c r="JPT29" s="91"/>
      <c r="JPU29" s="91"/>
      <c r="JPV29" s="91"/>
      <c r="JPW29" s="91"/>
      <c r="JPX29" s="91"/>
      <c r="JPY29" s="91"/>
      <c r="JPZ29" s="91"/>
      <c r="JQA29" s="91"/>
      <c r="JQB29" s="91"/>
      <c r="JQC29" s="91"/>
      <c r="JQD29" s="91"/>
      <c r="JQE29" s="91"/>
      <c r="JQF29" s="91"/>
      <c r="JQG29" s="91"/>
      <c r="JQH29" s="91"/>
      <c r="JQI29" s="91"/>
      <c r="JQJ29" s="91"/>
      <c r="JQK29" s="91"/>
      <c r="JQL29" s="91"/>
      <c r="JQM29" s="91"/>
      <c r="JQN29" s="91"/>
      <c r="JQO29" s="91"/>
      <c r="JQP29" s="91"/>
      <c r="JQQ29" s="91"/>
      <c r="JQR29" s="91"/>
      <c r="JQS29" s="91"/>
      <c r="JQT29" s="91"/>
      <c r="JQU29" s="91"/>
      <c r="JQV29" s="91"/>
      <c r="JQW29" s="91"/>
      <c r="JQX29" s="91"/>
      <c r="JQY29" s="91"/>
      <c r="JQZ29" s="91"/>
      <c r="JRA29" s="91"/>
      <c r="JRB29" s="91"/>
      <c r="JRC29" s="91"/>
      <c r="JRD29" s="91"/>
      <c r="JRE29" s="91"/>
      <c r="JRF29" s="91"/>
      <c r="JRG29" s="91"/>
      <c r="JRH29" s="91"/>
      <c r="JRI29" s="91"/>
      <c r="JRJ29" s="91"/>
      <c r="JRK29" s="91"/>
      <c r="JRL29" s="91"/>
      <c r="JRM29" s="91"/>
      <c r="JRN29" s="91"/>
      <c r="JRO29" s="91"/>
      <c r="JRP29" s="91"/>
      <c r="JRQ29" s="91"/>
      <c r="JRR29" s="91"/>
      <c r="JRS29" s="91"/>
      <c r="JRT29" s="91"/>
      <c r="JRU29" s="91"/>
      <c r="JRV29" s="91"/>
      <c r="JRW29" s="91"/>
      <c r="JRX29" s="91"/>
      <c r="JRY29" s="91"/>
      <c r="JRZ29" s="91"/>
      <c r="JSA29" s="91"/>
      <c r="JSB29" s="91"/>
      <c r="JSC29" s="91"/>
      <c r="JSD29" s="91"/>
      <c r="JSE29" s="91"/>
      <c r="JSF29" s="91"/>
      <c r="JSG29" s="91"/>
      <c r="JSH29" s="91"/>
      <c r="JSI29" s="91"/>
      <c r="JSJ29" s="91"/>
      <c r="JSK29" s="91"/>
      <c r="JSL29" s="91"/>
      <c r="JSM29" s="91"/>
      <c r="JSN29" s="91"/>
      <c r="JSO29" s="91"/>
      <c r="JSP29" s="91"/>
      <c r="JSQ29" s="91"/>
      <c r="JSR29" s="91"/>
      <c r="JSS29" s="91"/>
      <c r="JST29" s="91"/>
      <c r="JSU29" s="91"/>
      <c r="JSV29" s="91"/>
      <c r="JSW29" s="91"/>
      <c r="JSX29" s="91"/>
      <c r="JSY29" s="91"/>
      <c r="JSZ29" s="91"/>
      <c r="JTA29" s="91"/>
      <c r="JTB29" s="91"/>
      <c r="JTC29" s="91"/>
      <c r="JTD29" s="91"/>
      <c r="JTE29" s="91"/>
      <c r="JTF29" s="91"/>
      <c r="JTG29" s="91"/>
      <c r="JTH29" s="91"/>
      <c r="JTI29" s="91"/>
      <c r="JTJ29" s="91"/>
      <c r="JTK29" s="91"/>
      <c r="JTL29" s="91"/>
      <c r="JTM29" s="91"/>
      <c r="JTN29" s="91"/>
      <c r="JTO29" s="91"/>
      <c r="JTP29" s="91"/>
      <c r="JTQ29" s="91"/>
      <c r="JTR29" s="91"/>
      <c r="JTS29" s="91"/>
      <c r="JTT29" s="91"/>
      <c r="JTU29" s="91"/>
      <c r="JTV29" s="91"/>
      <c r="JTW29" s="91"/>
      <c r="JTX29" s="91"/>
      <c r="JTY29" s="91"/>
      <c r="JTZ29" s="91"/>
      <c r="JUA29" s="91"/>
      <c r="JUB29" s="91"/>
      <c r="JUC29" s="91"/>
      <c r="JUD29" s="91"/>
      <c r="JUE29" s="91"/>
      <c r="JUF29" s="91"/>
      <c r="JUG29" s="91"/>
      <c r="JUH29" s="91"/>
      <c r="JUI29" s="91"/>
      <c r="JUJ29" s="91"/>
      <c r="JUK29" s="91"/>
      <c r="JUL29" s="91"/>
      <c r="JUM29" s="91"/>
      <c r="JUN29" s="91"/>
      <c r="JUO29" s="91"/>
      <c r="JUP29" s="91"/>
      <c r="JUQ29" s="91"/>
      <c r="JUR29" s="91"/>
      <c r="JUS29" s="91"/>
      <c r="JUT29" s="91"/>
      <c r="JUU29" s="91"/>
      <c r="JUV29" s="91"/>
      <c r="JUW29" s="91"/>
      <c r="JUX29" s="91"/>
      <c r="JUY29" s="91"/>
      <c r="JUZ29" s="91"/>
      <c r="JVA29" s="91"/>
      <c r="JVB29" s="91"/>
      <c r="JVC29" s="91"/>
      <c r="JVD29" s="91"/>
      <c r="JVE29" s="91"/>
      <c r="JVF29" s="91"/>
      <c r="JVG29" s="91"/>
      <c r="JVH29" s="91"/>
      <c r="JVI29" s="91"/>
      <c r="JVJ29" s="91"/>
      <c r="JVK29" s="91"/>
      <c r="JVL29" s="91"/>
      <c r="JVM29" s="91"/>
      <c r="JVN29" s="91"/>
      <c r="JVO29" s="91"/>
      <c r="JVP29" s="91"/>
      <c r="JVQ29" s="91"/>
      <c r="JVR29" s="91"/>
      <c r="JVS29" s="91"/>
      <c r="JVT29" s="91"/>
      <c r="JVU29" s="91"/>
      <c r="JVV29" s="91"/>
      <c r="JVW29" s="91"/>
      <c r="JVX29" s="91"/>
      <c r="JVY29" s="91"/>
      <c r="JVZ29" s="91"/>
      <c r="JWA29" s="91"/>
      <c r="JWB29" s="91"/>
      <c r="JWC29" s="91"/>
      <c r="JWD29" s="91"/>
      <c r="JWE29" s="91"/>
      <c r="JWF29" s="91"/>
      <c r="JWG29" s="91"/>
      <c r="JWH29" s="91"/>
      <c r="JWI29" s="91"/>
      <c r="JWJ29" s="91"/>
      <c r="JWK29" s="91"/>
      <c r="JWL29" s="91"/>
      <c r="JWM29" s="91"/>
      <c r="JWN29" s="91"/>
      <c r="JWO29" s="91"/>
      <c r="JWP29" s="91"/>
      <c r="JWQ29" s="91"/>
      <c r="JWR29" s="91"/>
      <c r="JWS29" s="91"/>
      <c r="JWT29" s="91"/>
      <c r="JWU29" s="91"/>
      <c r="JWV29" s="91"/>
      <c r="JWW29" s="91"/>
      <c r="JWX29" s="91"/>
      <c r="JWY29" s="91"/>
      <c r="JWZ29" s="91"/>
      <c r="JXA29" s="91"/>
      <c r="JXB29" s="91"/>
      <c r="JXC29" s="91"/>
      <c r="JXD29" s="91"/>
      <c r="JXE29" s="91"/>
      <c r="JXF29" s="91"/>
      <c r="JXG29" s="91"/>
      <c r="JXH29" s="91"/>
      <c r="JXI29" s="91"/>
      <c r="JXJ29" s="91"/>
      <c r="JXK29" s="91"/>
      <c r="JXL29" s="91"/>
      <c r="JXM29" s="91"/>
      <c r="JXN29" s="91"/>
      <c r="JXO29" s="91"/>
      <c r="JXP29" s="91"/>
      <c r="JXQ29" s="91"/>
      <c r="JXR29" s="91"/>
      <c r="JXS29" s="91"/>
      <c r="JXT29" s="91"/>
      <c r="JXU29" s="91"/>
      <c r="JXV29" s="91"/>
      <c r="JXW29" s="91"/>
      <c r="JXX29" s="91"/>
      <c r="JXY29" s="91"/>
      <c r="JXZ29" s="91"/>
      <c r="JYA29" s="91"/>
      <c r="JYB29" s="91"/>
      <c r="JYC29" s="91"/>
      <c r="JYD29" s="91"/>
      <c r="JYE29" s="91"/>
      <c r="JYF29" s="91"/>
      <c r="JYG29" s="91"/>
      <c r="JYH29" s="91"/>
      <c r="JYI29" s="91"/>
      <c r="JYJ29" s="91"/>
      <c r="JYK29" s="91"/>
      <c r="JYL29" s="91"/>
      <c r="JYM29" s="91"/>
      <c r="JYN29" s="91"/>
      <c r="JYO29" s="91"/>
      <c r="JYP29" s="91"/>
      <c r="JYQ29" s="91"/>
      <c r="JYR29" s="91"/>
      <c r="JYS29" s="91"/>
      <c r="JYT29" s="91"/>
      <c r="JYU29" s="91"/>
      <c r="JYV29" s="91"/>
      <c r="JYW29" s="91"/>
      <c r="JYX29" s="91"/>
      <c r="JYY29" s="91"/>
      <c r="JYZ29" s="91"/>
      <c r="JZA29" s="91"/>
      <c r="JZB29" s="91"/>
      <c r="JZC29" s="91"/>
      <c r="JZD29" s="91"/>
      <c r="JZE29" s="91"/>
      <c r="JZF29" s="91"/>
      <c r="JZG29" s="91"/>
      <c r="JZH29" s="91"/>
      <c r="JZI29" s="91"/>
      <c r="JZJ29" s="91"/>
      <c r="JZK29" s="91"/>
      <c r="JZL29" s="91"/>
      <c r="JZM29" s="91"/>
      <c r="JZN29" s="91"/>
      <c r="JZO29" s="91"/>
      <c r="JZP29" s="91"/>
      <c r="JZQ29" s="91"/>
      <c r="JZR29" s="91"/>
      <c r="JZS29" s="91"/>
      <c r="JZT29" s="91"/>
      <c r="JZU29" s="91"/>
      <c r="JZV29" s="91"/>
      <c r="JZW29" s="91"/>
      <c r="JZX29" s="91"/>
      <c r="JZY29" s="91"/>
      <c r="JZZ29" s="91"/>
      <c r="KAA29" s="91"/>
      <c r="KAB29" s="91"/>
      <c r="KAC29" s="91"/>
      <c r="KAD29" s="91"/>
      <c r="KAE29" s="91"/>
      <c r="KAF29" s="91"/>
      <c r="KAG29" s="91"/>
      <c r="KAH29" s="91"/>
      <c r="KAI29" s="91"/>
      <c r="KAJ29" s="91"/>
      <c r="KAK29" s="91"/>
      <c r="KAL29" s="91"/>
      <c r="KAM29" s="91"/>
      <c r="KAN29" s="91"/>
      <c r="KAO29" s="91"/>
      <c r="KAP29" s="91"/>
      <c r="KAQ29" s="91"/>
      <c r="KAR29" s="91"/>
      <c r="KAS29" s="91"/>
      <c r="KAT29" s="91"/>
      <c r="KAU29" s="91"/>
      <c r="KAV29" s="91"/>
      <c r="KAW29" s="91"/>
      <c r="KAX29" s="91"/>
      <c r="KAY29" s="91"/>
      <c r="KAZ29" s="91"/>
      <c r="KBA29" s="91"/>
      <c r="KBB29" s="91"/>
      <c r="KBC29" s="91"/>
      <c r="KBD29" s="91"/>
      <c r="KBE29" s="91"/>
      <c r="KBF29" s="91"/>
      <c r="KBG29" s="91"/>
      <c r="KBH29" s="91"/>
      <c r="KBI29" s="91"/>
      <c r="KBJ29" s="91"/>
      <c r="KBK29" s="91"/>
      <c r="KBL29" s="91"/>
      <c r="KBM29" s="91"/>
      <c r="KBN29" s="91"/>
      <c r="KBO29" s="91"/>
      <c r="KBP29" s="91"/>
      <c r="KBQ29" s="91"/>
      <c r="KBR29" s="91"/>
      <c r="KBS29" s="91"/>
      <c r="KBT29" s="91"/>
      <c r="KBU29" s="91"/>
      <c r="KBV29" s="91"/>
      <c r="KBW29" s="91"/>
      <c r="KBX29" s="91"/>
      <c r="KBY29" s="91"/>
      <c r="KBZ29" s="91"/>
      <c r="KCA29" s="91"/>
      <c r="KCB29" s="91"/>
      <c r="KCC29" s="91"/>
      <c r="KCD29" s="91"/>
      <c r="KCE29" s="91"/>
      <c r="KCF29" s="91"/>
      <c r="KCG29" s="91"/>
      <c r="KCH29" s="91"/>
      <c r="KCI29" s="91"/>
      <c r="KCJ29" s="91"/>
      <c r="KCK29" s="91"/>
      <c r="KCL29" s="91"/>
      <c r="KCM29" s="91"/>
      <c r="KCN29" s="91"/>
      <c r="KCO29" s="91"/>
      <c r="KCP29" s="91"/>
      <c r="KCQ29" s="91"/>
      <c r="KCR29" s="91"/>
      <c r="KCS29" s="91"/>
      <c r="KCT29" s="91"/>
      <c r="KCU29" s="91"/>
      <c r="KCV29" s="91"/>
      <c r="KCW29" s="91"/>
      <c r="KCX29" s="91"/>
      <c r="KCY29" s="91"/>
      <c r="KCZ29" s="91"/>
      <c r="KDA29" s="91"/>
      <c r="KDB29" s="91"/>
      <c r="KDC29" s="91"/>
      <c r="KDD29" s="91"/>
      <c r="KDE29" s="91"/>
      <c r="KDF29" s="91"/>
      <c r="KDG29" s="91"/>
      <c r="KDH29" s="91"/>
      <c r="KDI29" s="91"/>
      <c r="KDJ29" s="91"/>
      <c r="KDK29" s="91"/>
      <c r="KDL29" s="91"/>
      <c r="KDM29" s="91"/>
      <c r="KDN29" s="91"/>
      <c r="KDO29" s="91"/>
      <c r="KDP29" s="91"/>
      <c r="KDQ29" s="91"/>
      <c r="KDR29" s="91"/>
      <c r="KDS29" s="91"/>
      <c r="KDT29" s="91"/>
      <c r="KDU29" s="91"/>
      <c r="KDV29" s="91"/>
      <c r="KDW29" s="91"/>
      <c r="KDX29" s="91"/>
      <c r="KDY29" s="91"/>
      <c r="KDZ29" s="91"/>
      <c r="KEA29" s="91"/>
      <c r="KEB29" s="91"/>
      <c r="KEC29" s="91"/>
      <c r="KED29" s="91"/>
      <c r="KEE29" s="91"/>
      <c r="KEF29" s="91"/>
      <c r="KEG29" s="91"/>
      <c r="KEH29" s="91"/>
      <c r="KEI29" s="91"/>
      <c r="KEJ29" s="91"/>
      <c r="KEK29" s="91"/>
      <c r="KEL29" s="91"/>
      <c r="KEM29" s="91"/>
      <c r="KEN29" s="91"/>
      <c r="KEO29" s="91"/>
      <c r="KEP29" s="91"/>
      <c r="KEQ29" s="91"/>
      <c r="KER29" s="91"/>
      <c r="KES29" s="91"/>
      <c r="KET29" s="91"/>
      <c r="KEU29" s="91"/>
      <c r="KEV29" s="91"/>
      <c r="KEW29" s="91"/>
      <c r="KEX29" s="91"/>
      <c r="KEY29" s="91"/>
      <c r="KEZ29" s="91"/>
      <c r="KFA29" s="91"/>
      <c r="KFB29" s="91"/>
      <c r="KFC29" s="91"/>
      <c r="KFD29" s="91"/>
      <c r="KFE29" s="91"/>
      <c r="KFF29" s="91"/>
      <c r="KFG29" s="91"/>
      <c r="KFH29" s="91"/>
      <c r="KFI29" s="91"/>
      <c r="KFJ29" s="91"/>
      <c r="KFK29" s="91"/>
      <c r="KFL29" s="91"/>
      <c r="KFM29" s="91"/>
      <c r="KFN29" s="91"/>
      <c r="KFO29" s="91"/>
      <c r="KFP29" s="91"/>
      <c r="KFQ29" s="91"/>
      <c r="KFR29" s="91"/>
      <c r="KFS29" s="91"/>
      <c r="KFT29" s="91"/>
      <c r="KFU29" s="91"/>
      <c r="KFV29" s="91"/>
      <c r="KFW29" s="91"/>
      <c r="KFX29" s="91"/>
      <c r="KFY29" s="91"/>
      <c r="KFZ29" s="91"/>
      <c r="KGA29" s="91"/>
      <c r="KGB29" s="91"/>
      <c r="KGC29" s="91"/>
      <c r="KGD29" s="91"/>
      <c r="KGE29" s="91"/>
      <c r="KGF29" s="91"/>
      <c r="KGG29" s="91"/>
      <c r="KGH29" s="91"/>
      <c r="KGI29" s="91"/>
      <c r="KGJ29" s="91"/>
      <c r="KGK29" s="91"/>
      <c r="KGL29" s="91"/>
      <c r="KGM29" s="91"/>
      <c r="KGN29" s="91"/>
      <c r="KGO29" s="91"/>
      <c r="KGP29" s="91"/>
      <c r="KGQ29" s="91"/>
      <c r="KGR29" s="91"/>
      <c r="KGS29" s="91"/>
      <c r="KGT29" s="91"/>
      <c r="KGU29" s="91"/>
      <c r="KGV29" s="91"/>
      <c r="KGW29" s="91"/>
      <c r="KGX29" s="91"/>
      <c r="KGY29" s="91"/>
      <c r="KGZ29" s="91"/>
      <c r="KHA29" s="91"/>
      <c r="KHB29" s="91"/>
      <c r="KHC29" s="91"/>
      <c r="KHD29" s="91"/>
      <c r="KHE29" s="91"/>
      <c r="KHF29" s="91"/>
      <c r="KHG29" s="91"/>
      <c r="KHH29" s="91"/>
      <c r="KHI29" s="91"/>
      <c r="KHJ29" s="91"/>
      <c r="KHK29" s="91"/>
      <c r="KHL29" s="91"/>
      <c r="KHM29" s="91"/>
      <c r="KHN29" s="91"/>
      <c r="KHO29" s="91"/>
      <c r="KHP29" s="91"/>
      <c r="KHQ29" s="91"/>
      <c r="KHR29" s="91"/>
      <c r="KHS29" s="91"/>
      <c r="KHT29" s="91"/>
      <c r="KHU29" s="91"/>
      <c r="KHV29" s="91"/>
      <c r="KHW29" s="91"/>
      <c r="KHX29" s="91"/>
      <c r="KHY29" s="91"/>
      <c r="KHZ29" s="91"/>
      <c r="KIA29" s="91"/>
      <c r="KIB29" s="91"/>
      <c r="KIC29" s="91"/>
      <c r="KID29" s="91"/>
      <c r="KIE29" s="91"/>
      <c r="KIF29" s="91"/>
      <c r="KIG29" s="91"/>
      <c r="KIH29" s="91"/>
      <c r="KII29" s="91"/>
      <c r="KIJ29" s="91"/>
      <c r="KIK29" s="91"/>
      <c r="KIL29" s="91"/>
      <c r="KIM29" s="91"/>
      <c r="KIN29" s="91"/>
      <c r="KIO29" s="91"/>
      <c r="KIP29" s="91"/>
      <c r="KIQ29" s="91"/>
      <c r="KIR29" s="91"/>
      <c r="KIS29" s="91"/>
      <c r="KIT29" s="91"/>
      <c r="KIU29" s="91"/>
      <c r="KIV29" s="91"/>
      <c r="KIW29" s="91"/>
      <c r="KIX29" s="91"/>
      <c r="KIY29" s="91"/>
      <c r="KIZ29" s="91"/>
      <c r="KJA29" s="91"/>
      <c r="KJB29" s="91"/>
      <c r="KJC29" s="91"/>
      <c r="KJD29" s="91"/>
      <c r="KJE29" s="91"/>
      <c r="KJF29" s="91"/>
      <c r="KJG29" s="91"/>
      <c r="KJH29" s="91"/>
      <c r="KJI29" s="91"/>
      <c r="KJJ29" s="91"/>
      <c r="KJK29" s="91"/>
      <c r="KJL29" s="91"/>
      <c r="KJM29" s="91"/>
      <c r="KJN29" s="91"/>
      <c r="KJO29" s="91"/>
      <c r="KJP29" s="91"/>
      <c r="KJQ29" s="91"/>
      <c r="KJR29" s="91"/>
      <c r="KJS29" s="91"/>
      <c r="KJT29" s="91"/>
      <c r="KJU29" s="91"/>
      <c r="KJV29" s="91"/>
      <c r="KJW29" s="91"/>
      <c r="KJX29" s="91"/>
      <c r="KJY29" s="91"/>
      <c r="KJZ29" s="91"/>
      <c r="KKA29" s="91"/>
      <c r="KKB29" s="91"/>
      <c r="KKC29" s="91"/>
      <c r="KKD29" s="91"/>
      <c r="KKE29" s="91"/>
      <c r="KKF29" s="91"/>
      <c r="KKG29" s="91"/>
      <c r="KKH29" s="91"/>
      <c r="KKI29" s="91"/>
      <c r="KKJ29" s="91"/>
      <c r="KKK29" s="91"/>
      <c r="KKL29" s="91"/>
      <c r="KKM29" s="91"/>
      <c r="KKN29" s="91"/>
      <c r="KKO29" s="91"/>
      <c r="KKP29" s="91"/>
      <c r="KKQ29" s="91"/>
      <c r="KKR29" s="91"/>
      <c r="KKS29" s="91"/>
      <c r="KKT29" s="91"/>
      <c r="KKU29" s="91"/>
      <c r="KKV29" s="91"/>
      <c r="KKW29" s="91"/>
      <c r="KKX29" s="91"/>
      <c r="KKY29" s="91"/>
      <c r="KKZ29" s="91"/>
      <c r="KLA29" s="91"/>
      <c r="KLB29" s="91"/>
      <c r="KLC29" s="91"/>
      <c r="KLD29" s="91"/>
      <c r="KLE29" s="91"/>
      <c r="KLF29" s="91"/>
      <c r="KLG29" s="91"/>
      <c r="KLH29" s="91"/>
      <c r="KLI29" s="91"/>
      <c r="KLJ29" s="91"/>
      <c r="KLK29" s="91"/>
      <c r="KLL29" s="91"/>
      <c r="KLM29" s="91"/>
      <c r="KLN29" s="91"/>
      <c r="KLO29" s="91"/>
      <c r="KLP29" s="91"/>
      <c r="KLQ29" s="91"/>
      <c r="KLR29" s="91"/>
      <c r="KLS29" s="91"/>
      <c r="KLT29" s="91"/>
      <c r="KLU29" s="91"/>
      <c r="KLV29" s="91"/>
      <c r="KLW29" s="91"/>
      <c r="KLX29" s="91"/>
      <c r="KLY29" s="91"/>
      <c r="KLZ29" s="91"/>
      <c r="KMA29" s="91"/>
      <c r="KMB29" s="91"/>
      <c r="KMC29" s="91"/>
      <c r="KMD29" s="91"/>
      <c r="KME29" s="91"/>
      <c r="KMF29" s="91"/>
      <c r="KMG29" s="91"/>
      <c r="KMH29" s="91"/>
      <c r="KMI29" s="91"/>
      <c r="KMJ29" s="91"/>
      <c r="KMK29" s="91"/>
      <c r="KML29" s="91"/>
      <c r="KMM29" s="91"/>
      <c r="KMN29" s="91"/>
      <c r="KMO29" s="91"/>
      <c r="KMP29" s="91"/>
      <c r="KMQ29" s="91"/>
      <c r="KMR29" s="91"/>
      <c r="KMS29" s="91"/>
      <c r="KMT29" s="91"/>
      <c r="KMU29" s="91"/>
      <c r="KMV29" s="91"/>
      <c r="KMW29" s="91"/>
      <c r="KMX29" s="91"/>
      <c r="KMY29" s="91"/>
      <c r="KMZ29" s="91"/>
      <c r="KNA29" s="91"/>
      <c r="KNB29" s="91"/>
      <c r="KNC29" s="91"/>
      <c r="KND29" s="91"/>
      <c r="KNE29" s="91"/>
      <c r="KNF29" s="91"/>
      <c r="KNG29" s="91"/>
      <c r="KNH29" s="91"/>
      <c r="KNI29" s="91"/>
      <c r="KNJ29" s="91"/>
      <c r="KNK29" s="91"/>
      <c r="KNL29" s="91"/>
      <c r="KNM29" s="91"/>
      <c r="KNN29" s="91"/>
      <c r="KNO29" s="91"/>
      <c r="KNP29" s="91"/>
      <c r="KNQ29" s="91"/>
      <c r="KNR29" s="91"/>
      <c r="KNS29" s="91"/>
      <c r="KNT29" s="91"/>
      <c r="KNU29" s="91"/>
      <c r="KNV29" s="91"/>
      <c r="KNW29" s="91"/>
      <c r="KNX29" s="91"/>
      <c r="KNY29" s="91"/>
      <c r="KNZ29" s="91"/>
      <c r="KOA29" s="91"/>
      <c r="KOB29" s="91"/>
      <c r="KOC29" s="91"/>
      <c r="KOD29" s="91"/>
      <c r="KOE29" s="91"/>
      <c r="KOF29" s="91"/>
      <c r="KOG29" s="91"/>
      <c r="KOH29" s="91"/>
      <c r="KOI29" s="91"/>
      <c r="KOJ29" s="91"/>
      <c r="KOK29" s="91"/>
      <c r="KOL29" s="91"/>
      <c r="KOM29" s="91"/>
      <c r="KON29" s="91"/>
      <c r="KOO29" s="91"/>
      <c r="KOP29" s="91"/>
      <c r="KOQ29" s="91"/>
      <c r="KOR29" s="91"/>
      <c r="KOS29" s="91"/>
      <c r="KOT29" s="91"/>
      <c r="KOU29" s="91"/>
      <c r="KOV29" s="91"/>
      <c r="KOW29" s="91"/>
      <c r="KOX29" s="91"/>
      <c r="KOY29" s="91"/>
      <c r="KOZ29" s="91"/>
      <c r="KPA29" s="91"/>
      <c r="KPB29" s="91"/>
      <c r="KPC29" s="91"/>
      <c r="KPD29" s="91"/>
      <c r="KPE29" s="91"/>
      <c r="KPF29" s="91"/>
      <c r="KPG29" s="91"/>
      <c r="KPH29" s="91"/>
      <c r="KPI29" s="91"/>
      <c r="KPJ29" s="91"/>
      <c r="KPK29" s="91"/>
      <c r="KPL29" s="91"/>
      <c r="KPM29" s="91"/>
      <c r="KPN29" s="91"/>
      <c r="KPO29" s="91"/>
      <c r="KPP29" s="91"/>
      <c r="KPQ29" s="91"/>
      <c r="KPR29" s="91"/>
      <c r="KPS29" s="91"/>
      <c r="KPT29" s="91"/>
      <c r="KPU29" s="91"/>
      <c r="KPV29" s="91"/>
      <c r="KPW29" s="91"/>
      <c r="KPX29" s="91"/>
      <c r="KPY29" s="91"/>
      <c r="KPZ29" s="91"/>
      <c r="KQA29" s="91"/>
      <c r="KQB29" s="91"/>
      <c r="KQC29" s="91"/>
      <c r="KQD29" s="91"/>
      <c r="KQE29" s="91"/>
      <c r="KQF29" s="91"/>
      <c r="KQG29" s="91"/>
      <c r="KQH29" s="91"/>
      <c r="KQI29" s="91"/>
      <c r="KQJ29" s="91"/>
      <c r="KQK29" s="91"/>
      <c r="KQL29" s="91"/>
      <c r="KQM29" s="91"/>
      <c r="KQN29" s="91"/>
      <c r="KQO29" s="91"/>
      <c r="KQP29" s="91"/>
      <c r="KQQ29" s="91"/>
      <c r="KQR29" s="91"/>
      <c r="KQS29" s="91"/>
      <c r="KQT29" s="91"/>
      <c r="KQU29" s="91"/>
      <c r="KQV29" s="91"/>
      <c r="KQW29" s="91"/>
      <c r="KQX29" s="91"/>
      <c r="KQY29" s="91"/>
      <c r="KQZ29" s="91"/>
      <c r="KRA29" s="91"/>
      <c r="KRB29" s="91"/>
      <c r="KRC29" s="91"/>
      <c r="KRD29" s="91"/>
      <c r="KRE29" s="91"/>
      <c r="KRF29" s="91"/>
      <c r="KRG29" s="91"/>
      <c r="KRH29" s="91"/>
      <c r="KRI29" s="91"/>
      <c r="KRJ29" s="91"/>
      <c r="KRK29" s="91"/>
      <c r="KRL29" s="91"/>
      <c r="KRM29" s="91"/>
      <c r="KRN29" s="91"/>
      <c r="KRO29" s="91"/>
      <c r="KRP29" s="91"/>
      <c r="KRQ29" s="91"/>
      <c r="KRR29" s="91"/>
      <c r="KRS29" s="91"/>
      <c r="KRT29" s="91"/>
      <c r="KRU29" s="91"/>
      <c r="KRV29" s="91"/>
      <c r="KRW29" s="91"/>
      <c r="KRX29" s="91"/>
      <c r="KRY29" s="91"/>
      <c r="KRZ29" s="91"/>
      <c r="KSA29" s="91"/>
      <c r="KSB29" s="91"/>
      <c r="KSC29" s="91"/>
      <c r="KSD29" s="91"/>
      <c r="KSE29" s="91"/>
      <c r="KSF29" s="91"/>
      <c r="KSG29" s="91"/>
      <c r="KSH29" s="91"/>
      <c r="KSI29" s="91"/>
      <c r="KSJ29" s="91"/>
      <c r="KSK29" s="91"/>
      <c r="KSL29" s="91"/>
      <c r="KSM29" s="91"/>
      <c r="KSN29" s="91"/>
      <c r="KSO29" s="91"/>
      <c r="KSP29" s="91"/>
      <c r="KSQ29" s="91"/>
      <c r="KSR29" s="91"/>
      <c r="KSS29" s="91"/>
      <c r="KST29" s="91"/>
      <c r="KSU29" s="91"/>
      <c r="KSV29" s="91"/>
      <c r="KSW29" s="91"/>
      <c r="KSX29" s="91"/>
      <c r="KSY29" s="91"/>
      <c r="KSZ29" s="91"/>
      <c r="KTA29" s="91"/>
      <c r="KTB29" s="91"/>
      <c r="KTC29" s="91"/>
      <c r="KTD29" s="91"/>
      <c r="KTE29" s="91"/>
      <c r="KTF29" s="91"/>
      <c r="KTG29" s="91"/>
      <c r="KTH29" s="91"/>
      <c r="KTI29" s="91"/>
      <c r="KTJ29" s="91"/>
      <c r="KTK29" s="91"/>
      <c r="KTL29" s="91"/>
      <c r="KTM29" s="91"/>
      <c r="KTN29" s="91"/>
      <c r="KTO29" s="91"/>
      <c r="KTP29" s="91"/>
      <c r="KTQ29" s="91"/>
      <c r="KTR29" s="91"/>
      <c r="KTS29" s="91"/>
      <c r="KTT29" s="91"/>
      <c r="KTU29" s="91"/>
      <c r="KTV29" s="91"/>
      <c r="KTW29" s="91"/>
      <c r="KTX29" s="91"/>
      <c r="KTY29" s="91"/>
      <c r="KTZ29" s="91"/>
      <c r="KUA29" s="91"/>
      <c r="KUB29" s="91"/>
      <c r="KUC29" s="91"/>
      <c r="KUD29" s="91"/>
      <c r="KUE29" s="91"/>
      <c r="KUF29" s="91"/>
      <c r="KUG29" s="91"/>
      <c r="KUH29" s="91"/>
      <c r="KUI29" s="91"/>
      <c r="KUJ29" s="91"/>
      <c r="KUK29" s="91"/>
      <c r="KUL29" s="91"/>
      <c r="KUM29" s="91"/>
      <c r="KUN29" s="91"/>
      <c r="KUO29" s="91"/>
      <c r="KUP29" s="91"/>
      <c r="KUQ29" s="91"/>
      <c r="KUR29" s="91"/>
      <c r="KUS29" s="91"/>
      <c r="KUT29" s="91"/>
      <c r="KUU29" s="91"/>
      <c r="KUV29" s="91"/>
      <c r="KUW29" s="91"/>
      <c r="KUX29" s="91"/>
      <c r="KUY29" s="91"/>
      <c r="KUZ29" s="91"/>
      <c r="KVA29" s="91"/>
      <c r="KVB29" s="91"/>
      <c r="KVC29" s="91"/>
      <c r="KVD29" s="91"/>
      <c r="KVE29" s="91"/>
      <c r="KVF29" s="91"/>
      <c r="KVG29" s="91"/>
      <c r="KVH29" s="91"/>
      <c r="KVI29" s="91"/>
      <c r="KVJ29" s="91"/>
      <c r="KVK29" s="91"/>
      <c r="KVL29" s="91"/>
      <c r="KVM29" s="91"/>
      <c r="KVN29" s="91"/>
      <c r="KVO29" s="91"/>
      <c r="KVP29" s="91"/>
      <c r="KVQ29" s="91"/>
      <c r="KVR29" s="91"/>
      <c r="KVS29" s="91"/>
      <c r="KVT29" s="91"/>
      <c r="KVU29" s="91"/>
      <c r="KVV29" s="91"/>
      <c r="KVW29" s="91"/>
      <c r="KVX29" s="91"/>
      <c r="KVY29" s="91"/>
      <c r="KVZ29" s="91"/>
      <c r="KWA29" s="91"/>
      <c r="KWB29" s="91"/>
      <c r="KWC29" s="91"/>
      <c r="KWD29" s="91"/>
      <c r="KWE29" s="91"/>
      <c r="KWF29" s="91"/>
      <c r="KWG29" s="91"/>
      <c r="KWH29" s="91"/>
      <c r="KWI29" s="91"/>
      <c r="KWJ29" s="91"/>
      <c r="KWK29" s="91"/>
      <c r="KWL29" s="91"/>
      <c r="KWM29" s="91"/>
      <c r="KWN29" s="91"/>
      <c r="KWO29" s="91"/>
      <c r="KWP29" s="91"/>
      <c r="KWQ29" s="91"/>
      <c r="KWR29" s="91"/>
      <c r="KWS29" s="91"/>
      <c r="KWT29" s="91"/>
      <c r="KWU29" s="91"/>
      <c r="KWV29" s="91"/>
      <c r="KWW29" s="91"/>
      <c r="KWX29" s="91"/>
      <c r="KWY29" s="91"/>
      <c r="KWZ29" s="91"/>
      <c r="KXA29" s="91"/>
      <c r="KXB29" s="91"/>
      <c r="KXC29" s="91"/>
      <c r="KXD29" s="91"/>
      <c r="KXE29" s="91"/>
      <c r="KXF29" s="91"/>
      <c r="KXG29" s="91"/>
      <c r="KXH29" s="91"/>
      <c r="KXI29" s="91"/>
      <c r="KXJ29" s="91"/>
      <c r="KXK29" s="91"/>
      <c r="KXL29" s="91"/>
      <c r="KXM29" s="91"/>
      <c r="KXN29" s="91"/>
      <c r="KXO29" s="91"/>
      <c r="KXP29" s="91"/>
      <c r="KXQ29" s="91"/>
      <c r="KXR29" s="91"/>
      <c r="KXS29" s="91"/>
      <c r="KXT29" s="91"/>
      <c r="KXU29" s="91"/>
      <c r="KXV29" s="91"/>
      <c r="KXW29" s="91"/>
      <c r="KXX29" s="91"/>
      <c r="KXY29" s="91"/>
      <c r="KXZ29" s="91"/>
      <c r="KYA29" s="91"/>
      <c r="KYB29" s="91"/>
      <c r="KYC29" s="91"/>
      <c r="KYD29" s="91"/>
      <c r="KYE29" s="91"/>
      <c r="KYF29" s="91"/>
      <c r="KYG29" s="91"/>
      <c r="KYH29" s="91"/>
      <c r="KYI29" s="91"/>
      <c r="KYJ29" s="91"/>
      <c r="KYK29" s="91"/>
      <c r="KYL29" s="91"/>
      <c r="KYM29" s="91"/>
      <c r="KYN29" s="91"/>
      <c r="KYO29" s="91"/>
      <c r="KYP29" s="91"/>
      <c r="KYQ29" s="91"/>
      <c r="KYR29" s="91"/>
      <c r="KYS29" s="91"/>
      <c r="KYT29" s="91"/>
      <c r="KYU29" s="91"/>
      <c r="KYV29" s="91"/>
      <c r="KYW29" s="91"/>
      <c r="KYX29" s="91"/>
      <c r="KYY29" s="91"/>
      <c r="KYZ29" s="91"/>
      <c r="KZA29" s="91"/>
      <c r="KZB29" s="91"/>
      <c r="KZC29" s="91"/>
      <c r="KZD29" s="91"/>
      <c r="KZE29" s="91"/>
      <c r="KZF29" s="91"/>
      <c r="KZG29" s="91"/>
      <c r="KZH29" s="91"/>
      <c r="KZI29" s="91"/>
      <c r="KZJ29" s="91"/>
      <c r="KZK29" s="91"/>
      <c r="KZL29" s="91"/>
      <c r="KZM29" s="91"/>
      <c r="KZN29" s="91"/>
      <c r="KZO29" s="91"/>
      <c r="KZP29" s="91"/>
      <c r="KZQ29" s="91"/>
      <c r="KZR29" s="91"/>
      <c r="KZS29" s="91"/>
      <c r="KZT29" s="91"/>
      <c r="KZU29" s="91"/>
      <c r="KZV29" s="91"/>
      <c r="KZW29" s="91"/>
      <c r="KZX29" s="91"/>
      <c r="KZY29" s="91"/>
      <c r="KZZ29" s="91"/>
      <c r="LAA29" s="91"/>
      <c r="LAB29" s="91"/>
      <c r="LAC29" s="91"/>
      <c r="LAD29" s="91"/>
      <c r="LAE29" s="91"/>
      <c r="LAF29" s="91"/>
      <c r="LAG29" s="91"/>
      <c r="LAH29" s="91"/>
      <c r="LAI29" s="91"/>
      <c r="LAJ29" s="91"/>
      <c r="LAK29" s="91"/>
      <c r="LAL29" s="91"/>
      <c r="LAM29" s="91"/>
      <c r="LAN29" s="91"/>
      <c r="LAO29" s="91"/>
      <c r="LAP29" s="91"/>
      <c r="LAQ29" s="91"/>
      <c r="LAR29" s="91"/>
      <c r="LAS29" s="91"/>
      <c r="LAT29" s="91"/>
      <c r="LAU29" s="91"/>
      <c r="LAV29" s="91"/>
      <c r="LAW29" s="91"/>
      <c r="LAX29" s="91"/>
      <c r="LAY29" s="91"/>
      <c r="LAZ29" s="91"/>
      <c r="LBA29" s="91"/>
      <c r="LBB29" s="91"/>
      <c r="LBC29" s="91"/>
      <c r="LBD29" s="91"/>
      <c r="LBE29" s="91"/>
      <c r="LBF29" s="91"/>
      <c r="LBG29" s="91"/>
      <c r="LBH29" s="91"/>
      <c r="LBI29" s="91"/>
      <c r="LBJ29" s="91"/>
      <c r="LBK29" s="91"/>
      <c r="LBL29" s="91"/>
      <c r="LBM29" s="91"/>
      <c r="LBN29" s="91"/>
      <c r="LBO29" s="91"/>
      <c r="LBP29" s="91"/>
      <c r="LBQ29" s="91"/>
      <c r="LBR29" s="91"/>
      <c r="LBS29" s="91"/>
      <c r="LBT29" s="91"/>
      <c r="LBU29" s="91"/>
      <c r="LBV29" s="91"/>
      <c r="LBW29" s="91"/>
      <c r="LBX29" s="91"/>
      <c r="LBY29" s="91"/>
      <c r="LBZ29" s="91"/>
      <c r="LCA29" s="91"/>
      <c r="LCB29" s="91"/>
      <c r="LCC29" s="91"/>
      <c r="LCD29" s="91"/>
      <c r="LCE29" s="91"/>
      <c r="LCF29" s="91"/>
      <c r="LCG29" s="91"/>
      <c r="LCH29" s="91"/>
      <c r="LCI29" s="91"/>
      <c r="LCJ29" s="91"/>
      <c r="LCK29" s="91"/>
      <c r="LCL29" s="91"/>
      <c r="LCM29" s="91"/>
      <c r="LCN29" s="91"/>
      <c r="LCO29" s="91"/>
      <c r="LCP29" s="91"/>
      <c r="LCQ29" s="91"/>
      <c r="LCR29" s="91"/>
      <c r="LCS29" s="91"/>
      <c r="LCT29" s="91"/>
      <c r="LCU29" s="91"/>
      <c r="LCV29" s="91"/>
      <c r="LCW29" s="91"/>
      <c r="LCX29" s="91"/>
      <c r="LCY29" s="91"/>
      <c r="LCZ29" s="91"/>
      <c r="LDA29" s="91"/>
      <c r="LDB29" s="91"/>
      <c r="LDC29" s="91"/>
      <c r="LDD29" s="91"/>
      <c r="LDE29" s="91"/>
      <c r="LDF29" s="91"/>
      <c r="LDG29" s="91"/>
      <c r="LDH29" s="91"/>
      <c r="LDI29" s="91"/>
      <c r="LDJ29" s="91"/>
      <c r="LDK29" s="91"/>
      <c r="LDL29" s="91"/>
      <c r="LDM29" s="91"/>
      <c r="LDN29" s="91"/>
      <c r="LDO29" s="91"/>
      <c r="LDP29" s="91"/>
      <c r="LDQ29" s="91"/>
      <c r="LDR29" s="91"/>
      <c r="LDS29" s="91"/>
      <c r="LDT29" s="91"/>
      <c r="LDU29" s="91"/>
      <c r="LDV29" s="91"/>
      <c r="LDW29" s="91"/>
      <c r="LDX29" s="91"/>
      <c r="LDY29" s="91"/>
      <c r="LDZ29" s="91"/>
      <c r="LEA29" s="91"/>
      <c r="LEB29" s="91"/>
      <c r="LEC29" s="91"/>
      <c r="LED29" s="91"/>
      <c r="LEE29" s="91"/>
      <c r="LEF29" s="91"/>
      <c r="LEG29" s="91"/>
      <c r="LEH29" s="91"/>
      <c r="LEI29" s="91"/>
      <c r="LEJ29" s="91"/>
      <c r="LEK29" s="91"/>
      <c r="LEL29" s="91"/>
      <c r="LEM29" s="91"/>
      <c r="LEN29" s="91"/>
      <c r="LEO29" s="91"/>
      <c r="LEP29" s="91"/>
      <c r="LEQ29" s="91"/>
      <c r="LER29" s="91"/>
      <c r="LES29" s="91"/>
      <c r="LET29" s="91"/>
      <c r="LEU29" s="91"/>
      <c r="LEV29" s="91"/>
      <c r="LEW29" s="91"/>
      <c r="LEX29" s="91"/>
      <c r="LEY29" s="91"/>
      <c r="LEZ29" s="91"/>
      <c r="LFA29" s="91"/>
      <c r="LFB29" s="91"/>
      <c r="LFC29" s="91"/>
      <c r="LFD29" s="91"/>
      <c r="LFE29" s="91"/>
      <c r="LFF29" s="91"/>
      <c r="LFG29" s="91"/>
      <c r="LFH29" s="91"/>
      <c r="LFI29" s="91"/>
      <c r="LFJ29" s="91"/>
      <c r="LFK29" s="91"/>
      <c r="LFL29" s="91"/>
      <c r="LFM29" s="91"/>
      <c r="LFN29" s="91"/>
      <c r="LFO29" s="91"/>
      <c r="LFP29" s="91"/>
      <c r="LFQ29" s="91"/>
      <c r="LFR29" s="91"/>
      <c r="LFS29" s="91"/>
      <c r="LFT29" s="91"/>
      <c r="LFU29" s="91"/>
      <c r="LFV29" s="91"/>
      <c r="LFW29" s="91"/>
      <c r="LFX29" s="91"/>
      <c r="LFY29" s="91"/>
      <c r="LFZ29" s="91"/>
      <c r="LGA29" s="91"/>
      <c r="LGB29" s="91"/>
      <c r="LGC29" s="91"/>
      <c r="LGD29" s="91"/>
      <c r="LGE29" s="91"/>
      <c r="LGF29" s="91"/>
      <c r="LGG29" s="91"/>
      <c r="LGH29" s="91"/>
      <c r="LGI29" s="91"/>
      <c r="LGJ29" s="91"/>
      <c r="LGK29" s="91"/>
      <c r="LGL29" s="91"/>
      <c r="LGM29" s="91"/>
      <c r="LGN29" s="91"/>
      <c r="LGO29" s="91"/>
      <c r="LGP29" s="91"/>
      <c r="LGQ29" s="91"/>
      <c r="LGR29" s="91"/>
      <c r="LGS29" s="91"/>
      <c r="LGT29" s="91"/>
      <c r="LGU29" s="91"/>
      <c r="LGV29" s="91"/>
      <c r="LGW29" s="91"/>
      <c r="LGX29" s="91"/>
      <c r="LGY29" s="91"/>
      <c r="LGZ29" s="91"/>
      <c r="LHA29" s="91"/>
      <c r="LHB29" s="91"/>
      <c r="LHC29" s="91"/>
      <c r="LHD29" s="91"/>
      <c r="LHE29" s="91"/>
      <c r="LHF29" s="91"/>
      <c r="LHG29" s="91"/>
      <c r="LHH29" s="91"/>
      <c r="LHI29" s="91"/>
      <c r="LHJ29" s="91"/>
      <c r="LHK29" s="91"/>
      <c r="LHL29" s="91"/>
      <c r="LHM29" s="91"/>
      <c r="LHN29" s="91"/>
      <c r="LHO29" s="91"/>
      <c r="LHP29" s="91"/>
      <c r="LHQ29" s="91"/>
      <c r="LHR29" s="91"/>
      <c r="LHS29" s="91"/>
      <c r="LHT29" s="91"/>
      <c r="LHU29" s="91"/>
      <c r="LHV29" s="91"/>
      <c r="LHW29" s="91"/>
      <c r="LHX29" s="91"/>
      <c r="LHY29" s="91"/>
      <c r="LHZ29" s="91"/>
      <c r="LIA29" s="91"/>
      <c r="LIB29" s="91"/>
      <c r="LIC29" s="91"/>
      <c r="LID29" s="91"/>
      <c r="LIE29" s="91"/>
      <c r="LIF29" s="91"/>
      <c r="LIG29" s="91"/>
      <c r="LIH29" s="91"/>
      <c r="LII29" s="91"/>
      <c r="LIJ29" s="91"/>
      <c r="LIK29" s="91"/>
      <c r="LIL29" s="91"/>
      <c r="LIM29" s="91"/>
      <c r="LIN29" s="91"/>
      <c r="LIO29" s="91"/>
      <c r="LIP29" s="91"/>
      <c r="LIQ29" s="91"/>
      <c r="LIR29" s="91"/>
      <c r="LIS29" s="91"/>
      <c r="LIT29" s="91"/>
      <c r="LIU29" s="91"/>
      <c r="LIV29" s="91"/>
      <c r="LIW29" s="91"/>
      <c r="LIX29" s="91"/>
      <c r="LIY29" s="91"/>
      <c r="LIZ29" s="91"/>
      <c r="LJA29" s="91"/>
      <c r="LJB29" s="91"/>
      <c r="LJC29" s="91"/>
      <c r="LJD29" s="91"/>
      <c r="LJE29" s="91"/>
      <c r="LJF29" s="91"/>
      <c r="LJG29" s="91"/>
      <c r="LJH29" s="91"/>
      <c r="LJI29" s="91"/>
      <c r="LJJ29" s="91"/>
      <c r="LJK29" s="91"/>
      <c r="LJL29" s="91"/>
      <c r="LJM29" s="91"/>
      <c r="LJN29" s="91"/>
      <c r="LJO29" s="91"/>
      <c r="LJP29" s="91"/>
      <c r="LJQ29" s="91"/>
      <c r="LJR29" s="91"/>
      <c r="LJS29" s="91"/>
      <c r="LJT29" s="91"/>
      <c r="LJU29" s="91"/>
      <c r="LJV29" s="91"/>
      <c r="LJW29" s="91"/>
      <c r="LJX29" s="91"/>
      <c r="LJY29" s="91"/>
      <c r="LJZ29" s="91"/>
      <c r="LKA29" s="91"/>
      <c r="LKB29" s="91"/>
      <c r="LKC29" s="91"/>
      <c r="LKD29" s="91"/>
      <c r="LKE29" s="91"/>
      <c r="LKF29" s="91"/>
      <c r="LKG29" s="91"/>
      <c r="LKH29" s="91"/>
      <c r="LKI29" s="91"/>
      <c r="LKJ29" s="91"/>
      <c r="LKK29" s="91"/>
      <c r="LKL29" s="91"/>
      <c r="LKM29" s="91"/>
      <c r="LKN29" s="91"/>
      <c r="LKO29" s="91"/>
      <c r="LKP29" s="91"/>
      <c r="LKQ29" s="91"/>
      <c r="LKR29" s="91"/>
      <c r="LKS29" s="91"/>
      <c r="LKT29" s="91"/>
      <c r="LKU29" s="91"/>
      <c r="LKV29" s="91"/>
      <c r="LKW29" s="91"/>
      <c r="LKX29" s="91"/>
      <c r="LKY29" s="91"/>
      <c r="LKZ29" s="91"/>
      <c r="LLA29" s="91"/>
      <c r="LLB29" s="91"/>
      <c r="LLC29" s="91"/>
      <c r="LLD29" s="91"/>
      <c r="LLE29" s="91"/>
      <c r="LLF29" s="91"/>
      <c r="LLG29" s="91"/>
      <c r="LLH29" s="91"/>
      <c r="LLI29" s="91"/>
      <c r="LLJ29" s="91"/>
      <c r="LLK29" s="91"/>
      <c r="LLL29" s="91"/>
      <c r="LLM29" s="91"/>
      <c r="LLN29" s="91"/>
      <c r="LLO29" s="91"/>
      <c r="LLP29" s="91"/>
      <c r="LLQ29" s="91"/>
      <c r="LLR29" s="91"/>
      <c r="LLS29" s="91"/>
      <c r="LLT29" s="91"/>
      <c r="LLU29" s="91"/>
      <c r="LLV29" s="91"/>
      <c r="LLW29" s="91"/>
      <c r="LLX29" s="91"/>
      <c r="LLY29" s="91"/>
      <c r="LLZ29" s="91"/>
      <c r="LMA29" s="91"/>
      <c r="LMB29" s="91"/>
      <c r="LMC29" s="91"/>
      <c r="LMD29" s="91"/>
      <c r="LME29" s="91"/>
      <c r="LMF29" s="91"/>
      <c r="LMG29" s="91"/>
      <c r="LMH29" s="91"/>
      <c r="LMI29" s="91"/>
      <c r="LMJ29" s="91"/>
      <c r="LMK29" s="91"/>
      <c r="LML29" s="91"/>
      <c r="LMM29" s="91"/>
      <c r="LMN29" s="91"/>
      <c r="LMO29" s="91"/>
      <c r="LMP29" s="91"/>
      <c r="LMQ29" s="91"/>
      <c r="LMR29" s="91"/>
      <c r="LMS29" s="91"/>
      <c r="LMT29" s="91"/>
      <c r="LMU29" s="91"/>
      <c r="LMV29" s="91"/>
      <c r="LMW29" s="91"/>
      <c r="LMX29" s="91"/>
      <c r="LMY29" s="91"/>
      <c r="LMZ29" s="91"/>
      <c r="LNA29" s="91"/>
      <c r="LNB29" s="91"/>
      <c r="LNC29" s="91"/>
      <c r="LND29" s="91"/>
      <c r="LNE29" s="91"/>
      <c r="LNF29" s="91"/>
      <c r="LNG29" s="91"/>
      <c r="LNH29" s="91"/>
      <c r="LNI29" s="91"/>
      <c r="LNJ29" s="91"/>
      <c r="LNK29" s="91"/>
      <c r="LNL29" s="91"/>
      <c r="LNM29" s="91"/>
      <c r="LNN29" s="91"/>
      <c r="LNO29" s="91"/>
      <c r="LNP29" s="91"/>
      <c r="LNQ29" s="91"/>
      <c r="LNR29" s="91"/>
      <c r="LNS29" s="91"/>
      <c r="LNT29" s="91"/>
      <c r="LNU29" s="91"/>
      <c r="LNV29" s="91"/>
      <c r="LNW29" s="91"/>
      <c r="LNX29" s="91"/>
      <c r="LNY29" s="91"/>
      <c r="LNZ29" s="91"/>
      <c r="LOA29" s="91"/>
      <c r="LOB29" s="91"/>
      <c r="LOC29" s="91"/>
      <c r="LOD29" s="91"/>
      <c r="LOE29" s="91"/>
      <c r="LOF29" s="91"/>
      <c r="LOG29" s="91"/>
      <c r="LOH29" s="91"/>
      <c r="LOI29" s="91"/>
      <c r="LOJ29" s="91"/>
      <c r="LOK29" s="91"/>
      <c r="LOL29" s="91"/>
      <c r="LOM29" s="91"/>
      <c r="LON29" s="91"/>
      <c r="LOO29" s="91"/>
      <c r="LOP29" s="91"/>
      <c r="LOQ29" s="91"/>
      <c r="LOR29" s="91"/>
      <c r="LOS29" s="91"/>
      <c r="LOT29" s="91"/>
      <c r="LOU29" s="91"/>
      <c r="LOV29" s="91"/>
      <c r="LOW29" s="91"/>
      <c r="LOX29" s="91"/>
      <c r="LOY29" s="91"/>
      <c r="LOZ29" s="91"/>
      <c r="LPA29" s="91"/>
      <c r="LPB29" s="91"/>
      <c r="LPC29" s="91"/>
      <c r="LPD29" s="91"/>
      <c r="LPE29" s="91"/>
      <c r="LPF29" s="91"/>
      <c r="LPG29" s="91"/>
      <c r="LPH29" s="91"/>
      <c r="LPI29" s="91"/>
      <c r="LPJ29" s="91"/>
      <c r="LPK29" s="91"/>
      <c r="LPL29" s="91"/>
      <c r="LPM29" s="91"/>
      <c r="LPN29" s="91"/>
      <c r="LPO29" s="91"/>
      <c r="LPP29" s="91"/>
      <c r="LPQ29" s="91"/>
      <c r="LPR29" s="91"/>
      <c r="LPS29" s="91"/>
      <c r="LPT29" s="91"/>
      <c r="LPU29" s="91"/>
      <c r="LPV29" s="91"/>
      <c r="LPW29" s="91"/>
      <c r="LPX29" s="91"/>
      <c r="LPY29" s="91"/>
      <c r="LPZ29" s="91"/>
      <c r="LQA29" s="91"/>
      <c r="LQB29" s="91"/>
      <c r="LQC29" s="91"/>
      <c r="LQD29" s="91"/>
      <c r="LQE29" s="91"/>
      <c r="LQF29" s="91"/>
      <c r="LQG29" s="91"/>
      <c r="LQH29" s="91"/>
      <c r="LQI29" s="91"/>
      <c r="LQJ29" s="91"/>
      <c r="LQK29" s="91"/>
      <c r="LQL29" s="91"/>
      <c r="LQM29" s="91"/>
      <c r="LQN29" s="91"/>
      <c r="LQO29" s="91"/>
      <c r="LQP29" s="91"/>
      <c r="LQQ29" s="91"/>
      <c r="LQR29" s="91"/>
      <c r="LQS29" s="91"/>
      <c r="LQT29" s="91"/>
      <c r="LQU29" s="91"/>
      <c r="LQV29" s="91"/>
      <c r="LQW29" s="91"/>
      <c r="LQX29" s="91"/>
      <c r="LQY29" s="91"/>
      <c r="LQZ29" s="91"/>
      <c r="LRA29" s="91"/>
      <c r="LRB29" s="91"/>
      <c r="LRC29" s="91"/>
      <c r="LRD29" s="91"/>
      <c r="LRE29" s="91"/>
      <c r="LRF29" s="91"/>
      <c r="LRG29" s="91"/>
      <c r="LRH29" s="91"/>
      <c r="LRI29" s="91"/>
      <c r="LRJ29" s="91"/>
      <c r="LRK29" s="91"/>
      <c r="LRL29" s="91"/>
      <c r="LRM29" s="91"/>
      <c r="LRN29" s="91"/>
      <c r="LRO29" s="91"/>
      <c r="LRP29" s="91"/>
      <c r="LRQ29" s="91"/>
      <c r="LRR29" s="91"/>
      <c r="LRS29" s="91"/>
      <c r="LRT29" s="91"/>
      <c r="LRU29" s="91"/>
      <c r="LRV29" s="91"/>
      <c r="LRW29" s="91"/>
      <c r="LRX29" s="91"/>
      <c r="LRY29" s="91"/>
      <c r="LRZ29" s="91"/>
      <c r="LSA29" s="91"/>
      <c r="LSB29" s="91"/>
      <c r="LSC29" s="91"/>
      <c r="LSD29" s="91"/>
      <c r="LSE29" s="91"/>
      <c r="LSF29" s="91"/>
      <c r="LSG29" s="91"/>
      <c r="LSH29" s="91"/>
      <c r="LSI29" s="91"/>
      <c r="LSJ29" s="91"/>
      <c r="LSK29" s="91"/>
      <c r="LSL29" s="91"/>
      <c r="LSM29" s="91"/>
      <c r="LSN29" s="91"/>
      <c r="LSO29" s="91"/>
      <c r="LSP29" s="91"/>
      <c r="LSQ29" s="91"/>
      <c r="LSR29" s="91"/>
      <c r="LSS29" s="91"/>
      <c r="LST29" s="91"/>
      <c r="LSU29" s="91"/>
      <c r="LSV29" s="91"/>
      <c r="LSW29" s="91"/>
      <c r="LSX29" s="91"/>
      <c r="LSY29" s="91"/>
      <c r="LSZ29" s="91"/>
      <c r="LTA29" s="91"/>
      <c r="LTB29" s="91"/>
      <c r="LTC29" s="91"/>
      <c r="LTD29" s="91"/>
      <c r="LTE29" s="91"/>
      <c r="LTF29" s="91"/>
      <c r="LTG29" s="91"/>
      <c r="LTH29" s="91"/>
      <c r="LTI29" s="91"/>
      <c r="LTJ29" s="91"/>
      <c r="LTK29" s="91"/>
      <c r="LTL29" s="91"/>
      <c r="LTM29" s="91"/>
      <c r="LTN29" s="91"/>
      <c r="LTO29" s="91"/>
      <c r="LTP29" s="91"/>
      <c r="LTQ29" s="91"/>
      <c r="LTR29" s="91"/>
      <c r="LTS29" s="91"/>
      <c r="LTT29" s="91"/>
      <c r="LTU29" s="91"/>
      <c r="LTV29" s="91"/>
      <c r="LTW29" s="91"/>
      <c r="LTX29" s="91"/>
      <c r="LTY29" s="91"/>
      <c r="LTZ29" s="91"/>
      <c r="LUA29" s="91"/>
      <c r="LUB29" s="91"/>
      <c r="LUC29" s="91"/>
      <c r="LUD29" s="91"/>
      <c r="LUE29" s="91"/>
      <c r="LUF29" s="91"/>
      <c r="LUG29" s="91"/>
      <c r="LUH29" s="91"/>
      <c r="LUI29" s="91"/>
      <c r="LUJ29" s="91"/>
      <c r="LUK29" s="91"/>
      <c r="LUL29" s="91"/>
      <c r="LUM29" s="91"/>
      <c r="LUN29" s="91"/>
      <c r="LUO29" s="91"/>
      <c r="LUP29" s="91"/>
      <c r="LUQ29" s="91"/>
      <c r="LUR29" s="91"/>
      <c r="LUS29" s="91"/>
      <c r="LUT29" s="91"/>
      <c r="LUU29" s="91"/>
      <c r="LUV29" s="91"/>
      <c r="LUW29" s="91"/>
      <c r="LUX29" s="91"/>
      <c r="LUY29" s="91"/>
      <c r="LUZ29" s="91"/>
      <c r="LVA29" s="91"/>
      <c r="LVB29" s="91"/>
      <c r="LVC29" s="91"/>
      <c r="LVD29" s="91"/>
      <c r="LVE29" s="91"/>
      <c r="LVF29" s="91"/>
      <c r="LVG29" s="91"/>
      <c r="LVH29" s="91"/>
      <c r="LVI29" s="91"/>
      <c r="LVJ29" s="91"/>
      <c r="LVK29" s="91"/>
      <c r="LVL29" s="91"/>
      <c r="LVM29" s="91"/>
      <c r="LVN29" s="91"/>
      <c r="LVO29" s="91"/>
      <c r="LVP29" s="91"/>
      <c r="LVQ29" s="91"/>
      <c r="LVR29" s="91"/>
      <c r="LVS29" s="91"/>
      <c r="LVT29" s="91"/>
      <c r="LVU29" s="91"/>
      <c r="LVV29" s="91"/>
      <c r="LVW29" s="91"/>
      <c r="LVX29" s="91"/>
      <c r="LVY29" s="91"/>
      <c r="LVZ29" s="91"/>
      <c r="LWA29" s="91"/>
      <c r="LWB29" s="91"/>
      <c r="LWC29" s="91"/>
      <c r="LWD29" s="91"/>
      <c r="LWE29" s="91"/>
      <c r="LWF29" s="91"/>
      <c r="LWG29" s="91"/>
      <c r="LWH29" s="91"/>
      <c r="LWI29" s="91"/>
      <c r="LWJ29" s="91"/>
      <c r="LWK29" s="91"/>
      <c r="LWL29" s="91"/>
      <c r="LWM29" s="91"/>
      <c r="LWN29" s="91"/>
      <c r="LWO29" s="91"/>
      <c r="LWP29" s="91"/>
      <c r="LWQ29" s="91"/>
      <c r="LWR29" s="91"/>
      <c r="LWS29" s="91"/>
      <c r="LWT29" s="91"/>
      <c r="LWU29" s="91"/>
      <c r="LWV29" s="91"/>
      <c r="LWW29" s="91"/>
      <c r="LWX29" s="91"/>
      <c r="LWY29" s="91"/>
      <c r="LWZ29" s="91"/>
      <c r="LXA29" s="91"/>
      <c r="LXB29" s="91"/>
      <c r="LXC29" s="91"/>
      <c r="LXD29" s="91"/>
      <c r="LXE29" s="91"/>
      <c r="LXF29" s="91"/>
      <c r="LXG29" s="91"/>
      <c r="LXH29" s="91"/>
      <c r="LXI29" s="91"/>
      <c r="LXJ29" s="91"/>
      <c r="LXK29" s="91"/>
      <c r="LXL29" s="91"/>
      <c r="LXM29" s="91"/>
      <c r="LXN29" s="91"/>
      <c r="LXO29" s="91"/>
      <c r="LXP29" s="91"/>
      <c r="LXQ29" s="91"/>
      <c r="LXR29" s="91"/>
      <c r="LXS29" s="91"/>
      <c r="LXT29" s="91"/>
      <c r="LXU29" s="91"/>
      <c r="LXV29" s="91"/>
      <c r="LXW29" s="91"/>
      <c r="LXX29" s="91"/>
      <c r="LXY29" s="91"/>
      <c r="LXZ29" s="91"/>
      <c r="LYA29" s="91"/>
      <c r="LYB29" s="91"/>
      <c r="LYC29" s="91"/>
      <c r="LYD29" s="91"/>
      <c r="LYE29" s="91"/>
      <c r="LYF29" s="91"/>
      <c r="LYG29" s="91"/>
      <c r="LYH29" s="91"/>
      <c r="LYI29" s="91"/>
      <c r="LYJ29" s="91"/>
      <c r="LYK29" s="91"/>
      <c r="LYL29" s="91"/>
      <c r="LYM29" s="91"/>
      <c r="LYN29" s="91"/>
      <c r="LYO29" s="91"/>
      <c r="LYP29" s="91"/>
      <c r="LYQ29" s="91"/>
      <c r="LYR29" s="91"/>
      <c r="LYS29" s="91"/>
      <c r="LYT29" s="91"/>
      <c r="LYU29" s="91"/>
      <c r="LYV29" s="91"/>
      <c r="LYW29" s="91"/>
      <c r="LYX29" s="91"/>
      <c r="LYY29" s="91"/>
      <c r="LYZ29" s="91"/>
      <c r="LZA29" s="91"/>
      <c r="LZB29" s="91"/>
      <c r="LZC29" s="91"/>
      <c r="LZD29" s="91"/>
      <c r="LZE29" s="91"/>
      <c r="LZF29" s="91"/>
      <c r="LZG29" s="91"/>
      <c r="LZH29" s="91"/>
      <c r="LZI29" s="91"/>
      <c r="LZJ29" s="91"/>
      <c r="LZK29" s="91"/>
      <c r="LZL29" s="91"/>
      <c r="LZM29" s="91"/>
      <c r="LZN29" s="91"/>
      <c r="LZO29" s="91"/>
      <c r="LZP29" s="91"/>
      <c r="LZQ29" s="91"/>
      <c r="LZR29" s="91"/>
      <c r="LZS29" s="91"/>
      <c r="LZT29" s="91"/>
      <c r="LZU29" s="91"/>
      <c r="LZV29" s="91"/>
      <c r="LZW29" s="91"/>
      <c r="LZX29" s="91"/>
      <c r="LZY29" s="91"/>
      <c r="LZZ29" s="91"/>
      <c r="MAA29" s="91"/>
      <c r="MAB29" s="91"/>
      <c r="MAC29" s="91"/>
      <c r="MAD29" s="91"/>
      <c r="MAE29" s="91"/>
      <c r="MAF29" s="91"/>
      <c r="MAG29" s="91"/>
      <c r="MAH29" s="91"/>
      <c r="MAI29" s="91"/>
      <c r="MAJ29" s="91"/>
      <c r="MAK29" s="91"/>
      <c r="MAL29" s="91"/>
      <c r="MAM29" s="91"/>
      <c r="MAN29" s="91"/>
      <c r="MAO29" s="91"/>
      <c r="MAP29" s="91"/>
      <c r="MAQ29" s="91"/>
      <c r="MAR29" s="91"/>
      <c r="MAS29" s="91"/>
      <c r="MAT29" s="91"/>
      <c r="MAU29" s="91"/>
      <c r="MAV29" s="91"/>
      <c r="MAW29" s="91"/>
      <c r="MAX29" s="91"/>
      <c r="MAY29" s="91"/>
      <c r="MAZ29" s="91"/>
      <c r="MBA29" s="91"/>
      <c r="MBB29" s="91"/>
      <c r="MBC29" s="91"/>
      <c r="MBD29" s="91"/>
      <c r="MBE29" s="91"/>
      <c r="MBF29" s="91"/>
      <c r="MBG29" s="91"/>
      <c r="MBH29" s="91"/>
      <c r="MBI29" s="91"/>
      <c r="MBJ29" s="91"/>
      <c r="MBK29" s="91"/>
      <c r="MBL29" s="91"/>
      <c r="MBM29" s="91"/>
      <c r="MBN29" s="91"/>
      <c r="MBO29" s="91"/>
      <c r="MBP29" s="91"/>
      <c r="MBQ29" s="91"/>
      <c r="MBR29" s="91"/>
      <c r="MBS29" s="91"/>
      <c r="MBT29" s="91"/>
      <c r="MBU29" s="91"/>
      <c r="MBV29" s="91"/>
      <c r="MBW29" s="91"/>
      <c r="MBX29" s="91"/>
      <c r="MBY29" s="91"/>
      <c r="MBZ29" s="91"/>
      <c r="MCA29" s="91"/>
      <c r="MCB29" s="91"/>
      <c r="MCC29" s="91"/>
      <c r="MCD29" s="91"/>
      <c r="MCE29" s="91"/>
      <c r="MCF29" s="91"/>
      <c r="MCG29" s="91"/>
      <c r="MCH29" s="91"/>
      <c r="MCI29" s="91"/>
      <c r="MCJ29" s="91"/>
      <c r="MCK29" s="91"/>
      <c r="MCL29" s="91"/>
      <c r="MCM29" s="91"/>
      <c r="MCN29" s="91"/>
      <c r="MCO29" s="91"/>
      <c r="MCP29" s="91"/>
      <c r="MCQ29" s="91"/>
      <c r="MCR29" s="91"/>
      <c r="MCS29" s="91"/>
      <c r="MCT29" s="91"/>
      <c r="MCU29" s="91"/>
      <c r="MCV29" s="91"/>
      <c r="MCW29" s="91"/>
      <c r="MCX29" s="91"/>
      <c r="MCY29" s="91"/>
      <c r="MCZ29" s="91"/>
      <c r="MDA29" s="91"/>
      <c r="MDB29" s="91"/>
      <c r="MDC29" s="91"/>
      <c r="MDD29" s="91"/>
      <c r="MDE29" s="91"/>
      <c r="MDF29" s="91"/>
      <c r="MDG29" s="91"/>
      <c r="MDH29" s="91"/>
      <c r="MDI29" s="91"/>
      <c r="MDJ29" s="91"/>
      <c r="MDK29" s="91"/>
      <c r="MDL29" s="91"/>
      <c r="MDM29" s="91"/>
      <c r="MDN29" s="91"/>
      <c r="MDO29" s="91"/>
      <c r="MDP29" s="91"/>
      <c r="MDQ29" s="91"/>
      <c r="MDR29" s="91"/>
      <c r="MDS29" s="91"/>
      <c r="MDT29" s="91"/>
      <c r="MDU29" s="91"/>
      <c r="MDV29" s="91"/>
      <c r="MDW29" s="91"/>
      <c r="MDX29" s="91"/>
      <c r="MDY29" s="91"/>
      <c r="MDZ29" s="91"/>
      <c r="MEA29" s="91"/>
      <c r="MEB29" s="91"/>
      <c r="MEC29" s="91"/>
      <c r="MED29" s="91"/>
      <c r="MEE29" s="91"/>
      <c r="MEF29" s="91"/>
      <c r="MEG29" s="91"/>
      <c r="MEH29" s="91"/>
      <c r="MEI29" s="91"/>
      <c r="MEJ29" s="91"/>
      <c r="MEK29" s="91"/>
      <c r="MEL29" s="91"/>
      <c r="MEM29" s="91"/>
      <c r="MEN29" s="91"/>
      <c r="MEO29" s="91"/>
      <c r="MEP29" s="91"/>
      <c r="MEQ29" s="91"/>
      <c r="MER29" s="91"/>
      <c r="MES29" s="91"/>
      <c r="MET29" s="91"/>
      <c r="MEU29" s="91"/>
      <c r="MEV29" s="91"/>
      <c r="MEW29" s="91"/>
      <c r="MEX29" s="91"/>
      <c r="MEY29" s="91"/>
      <c r="MEZ29" s="91"/>
      <c r="MFA29" s="91"/>
      <c r="MFB29" s="91"/>
      <c r="MFC29" s="91"/>
      <c r="MFD29" s="91"/>
      <c r="MFE29" s="91"/>
      <c r="MFF29" s="91"/>
      <c r="MFG29" s="91"/>
      <c r="MFH29" s="91"/>
      <c r="MFI29" s="91"/>
      <c r="MFJ29" s="91"/>
      <c r="MFK29" s="91"/>
      <c r="MFL29" s="91"/>
      <c r="MFM29" s="91"/>
      <c r="MFN29" s="91"/>
      <c r="MFO29" s="91"/>
      <c r="MFP29" s="91"/>
      <c r="MFQ29" s="91"/>
      <c r="MFR29" s="91"/>
      <c r="MFS29" s="91"/>
      <c r="MFT29" s="91"/>
      <c r="MFU29" s="91"/>
      <c r="MFV29" s="91"/>
      <c r="MFW29" s="91"/>
      <c r="MFX29" s="91"/>
      <c r="MFY29" s="91"/>
      <c r="MFZ29" s="91"/>
      <c r="MGA29" s="91"/>
      <c r="MGB29" s="91"/>
      <c r="MGC29" s="91"/>
      <c r="MGD29" s="91"/>
      <c r="MGE29" s="91"/>
      <c r="MGF29" s="91"/>
      <c r="MGG29" s="91"/>
      <c r="MGH29" s="91"/>
      <c r="MGI29" s="91"/>
      <c r="MGJ29" s="91"/>
      <c r="MGK29" s="91"/>
      <c r="MGL29" s="91"/>
      <c r="MGM29" s="91"/>
      <c r="MGN29" s="91"/>
      <c r="MGO29" s="91"/>
      <c r="MGP29" s="91"/>
      <c r="MGQ29" s="91"/>
      <c r="MGR29" s="91"/>
      <c r="MGS29" s="91"/>
      <c r="MGT29" s="91"/>
      <c r="MGU29" s="91"/>
      <c r="MGV29" s="91"/>
      <c r="MGW29" s="91"/>
      <c r="MGX29" s="91"/>
      <c r="MGY29" s="91"/>
      <c r="MGZ29" s="91"/>
      <c r="MHA29" s="91"/>
      <c r="MHB29" s="91"/>
      <c r="MHC29" s="91"/>
      <c r="MHD29" s="91"/>
      <c r="MHE29" s="91"/>
      <c r="MHF29" s="91"/>
      <c r="MHG29" s="91"/>
      <c r="MHH29" s="91"/>
      <c r="MHI29" s="91"/>
      <c r="MHJ29" s="91"/>
      <c r="MHK29" s="91"/>
      <c r="MHL29" s="91"/>
      <c r="MHM29" s="91"/>
      <c r="MHN29" s="91"/>
      <c r="MHO29" s="91"/>
      <c r="MHP29" s="91"/>
      <c r="MHQ29" s="91"/>
      <c r="MHR29" s="91"/>
      <c r="MHS29" s="91"/>
      <c r="MHT29" s="91"/>
      <c r="MHU29" s="91"/>
      <c r="MHV29" s="91"/>
      <c r="MHW29" s="91"/>
      <c r="MHX29" s="91"/>
      <c r="MHY29" s="91"/>
      <c r="MHZ29" s="91"/>
      <c r="MIA29" s="91"/>
      <c r="MIB29" s="91"/>
      <c r="MIC29" s="91"/>
      <c r="MID29" s="91"/>
      <c r="MIE29" s="91"/>
      <c r="MIF29" s="91"/>
      <c r="MIG29" s="91"/>
      <c r="MIH29" s="91"/>
      <c r="MII29" s="91"/>
      <c r="MIJ29" s="91"/>
      <c r="MIK29" s="91"/>
      <c r="MIL29" s="91"/>
      <c r="MIM29" s="91"/>
      <c r="MIN29" s="91"/>
      <c r="MIO29" s="91"/>
      <c r="MIP29" s="91"/>
      <c r="MIQ29" s="91"/>
      <c r="MIR29" s="91"/>
      <c r="MIS29" s="91"/>
      <c r="MIT29" s="91"/>
      <c r="MIU29" s="91"/>
      <c r="MIV29" s="91"/>
      <c r="MIW29" s="91"/>
      <c r="MIX29" s="91"/>
      <c r="MIY29" s="91"/>
      <c r="MIZ29" s="91"/>
      <c r="MJA29" s="91"/>
      <c r="MJB29" s="91"/>
      <c r="MJC29" s="91"/>
      <c r="MJD29" s="91"/>
      <c r="MJE29" s="91"/>
      <c r="MJF29" s="91"/>
      <c r="MJG29" s="91"/>
      <c r="MJH29" s="91"/>
      <c r="MJI29" s="91"/>
      <c r="MJJ29" s="91"/>
      <c r="MJK29" s="91"/>
      <c r="MJL29" s="91"/>
      <c r="MJM29" s="91"/>
      <c r="MJN29" s="91"/>
      <c r="MJO29" s="91"/>
      <c r="MJP29" s="91"/>
      <c r="MJQ29" s="91"/>
      <c r="MJR29" s="91"/>
      <c r="MJS29" s="91"/>
      <c r="MJT29" s="91"/>
      <c r="MJU29" s="91"/>
      <c r="MJV29" s="91"/>
      <c r="MJW29" s="91"/>
      <c r="MJX29" s="91"/>
      <c r="MJY29" s="91"/>
      <c r="MJZ29" s="91"/>
      <c r="MKA29" s="91"/>
      <c r="MKB29" s="91"/>
      <c r="MKC29" s="91"/>
      <c r="MKD29" s="91"/>
      <c r="MKE29" s="91"/>
      <c r="MKF29" s="91"/>
      <c r="MKG29" s="91"/>
      <c r="MKH29" s="91"/>
      <c r="MKI29" s="91"/>
      <c r="MKJ29" s="91"/>
      <c r="MKK29" s="91"/>
      <c r="MKL29" s="91"/>
      <c r="MKM29" s="91"/>
      <c r="MKN29" s="91"/>
      <c r="MKO29" s="91"/>
      <c r="MKP29" s="91"/>
      <c r="MKQ29" s="91"/>
      <c r="MKR29" s="91"/>
      <c r="MKS29" s="91"/>
      <c r="MKT29" s="91"/>
      <c r="MKU29" s="91"/>
      <c r="MKV29" s="91"/>
      <c r="MKW29" s="91"/>
      <c r="MKX29" s="91"/>
      <c r="MKY29" s="91"/>
      <c r="MKZ29" s="91"/>
      <c r="MLA29" s="91"/>
      <c r="MLB29" s="91"/>
      <c r="MLC29" s="91"/>
      <c r="MLD29" s="91"/>
      <c r="MLE29" s="91"/>
      <c r="MLF29" s="91"/>
      <c r="MLG29" s="91"/>
      <c r="MLH29" s="91"/>
      <c r="MLI29" s="91"/>
      <c r="MLJ29" s="91"/>
      <c r="MLK29" s="91"/>
      <c r="MLL29" s="91"/>
      <c r="MLM29" s="91"/>
      <c r="MLN29" s="91"/>
      <c r="MLO29" s="91"/>
      <c r="MLP29" s="91"/>
      <c r="MLQ29" s="91"/>
      <c r="MLR29" s="91"/>
      <c r="MLS29" s="91"/>
      <c r="MLT29" s="91"/>
      <c r="MLU29" s="91"/>
      <c r="MLV29" s="91"/>
      <c r="MLW29" s="91"/>
      <c r="MLX29" s="91"/>
      <c r="MLY29" s="91"/>
      <c r="MLZ29" s="91"/>
      <c r="MMA29" s="91"/>
      <c r="MMB29" s="91"/>
      <c r="MMC29" s="91"/>
      <c r="MMD29" s="91"/>
      <c r="MME29" s="91"/>
      <c r="MMF29" s="91"/>
      <c r="MMG29" s="91"/>
      <c r="MMH29" s="91"/>
      <c r="MMI29" s="91"/>
      <c r="MMJ29" s="91"/>
      <c r="MMK29" s="91"/>
      <c r="MML29" s="91"/>
      <c r="MMM29" s="91"/>
      <c r="MMN29" s="91"/>
      <c r="MMO29" s="91"/>
      <c r="MMP29" s="91"/>
      <c r="MMQ29" s="91"/>
      <c r="MMR29" s="91"/>
      <c r="MMS29" s="91"/>
      <c r="MMT29" s="91"/>
      <c r="MMU29" s="91"/>
      <c r="MMV29" s="91"/>
      <c r="MMW29" s="91"/>
      <c r="MMX29" s="91"/>
      <c r="MMY29" s="91"/>
      <c r="MMZ29" s="91"/>
      <c r="MNA29" s="91"/>
      <c r="MNB29" s="91"/>
      <c r="MNC29" s="91"/>
      <c r="MND29" s="91"/>
      <c r="MNE29" s="91"/>
      <c r="MNF29" s="91"/>
      <c r="MNG29" s="91"/>
      <c r="MNH29" s="91"/>
      <c r="MNI29" s="91"/>
      <c r="MNJ29" s="91"/>
      <c r="MNK29" s="91"/>
      <c r="MNL29" s="91"/>
      <c r="MNM29" s="91"/>
      <c r="MNN29" s="91"/>
      <c r="MNO29" s="91"/>
      <c r="MNP29" s="91"/>
      <c r="MNQ29" s="91"/>
      <c r="MNR29" s="91"/>
      <c r="MNS29" s="91"/>
      <c r="MNT29" s="91"/>
      <c r="MNU29" s="91"/>
      <c r="MNV29" s="91"/>
      <c r="MNW29" s="91"/>
      <c r="MNX29" s="91"/>
      <c r="MNY29" s="91"/>
      <c r="MNZ29" s="91"/>
      <c r="MOA29" s="91"/>
      <c r="MOB29" s="91"/>
      <c r="MOC29" s="91"/>
      <c r="MOD29" s="91"/>
      <c r="MOE29" s="91"/>
      <c r="MOF29" s="91"/>
      <c r="MOG29" s="91"/>
      <c r="MOH29" s="91"/>
      <c r="MOI29" s="91"/>
      <c r="MOJ29" s="91"/>
      <c r="MOK29" s="91"/>
      <c r="MOL29" s="91"/>
      <c r="MOM29" s="91"/>
      <c r="MON29" s="91"/>
      <c r="MOO29" s="91"/>
      <c r="MOP29" s="91"/>
      <c r="MOQ29" s="91"/>
      <c r="MOR29" s="91"/>
      <c r="MOS29" s="91"/>
      <c r="MOT29" s="91"/>
      <c r="MOU29" s="91"/>
      <c r="MOV29" s="91"/>
      <c r="MOW29" s="91"/>
      <c r="MOX29" s="91"/>
      <c r="MOY29" s="91"/>
      <c r="MOZ29" s="91"/>
      <c r="MPA29" s="91"/>
      <c r="MPB29" s="91"/>
      <c r="MPC29" s="91"/>
      <c r="MPD29" s="91"/>
      <c r="MPE29" s="91"/>
      <c r="MPF29" s="91"/>
      <c r="MPG29" s="91"/>
      <c r="MPH29" s="91"/>
      <c r="MPI29" s="91"/>
      <c r="MPJ29" s="91"/>
      <c r="MPK29" s="91"/>
      <c r="MPL29" s="91"/>
      <c r="MPM29" s="91"/>
      <c r="MPN29" s="91"/>
      <c r="MPO29" s="91"/>
      <c r="MPP29" s="91"/>
      <c r="MPQ29" s="91"/>
      <c r="MPR29" s="91"/>
      <c r="MPS29" s="91"/>
      <c r="MPT29" s="91"/>
      <c r="MPU29" s="91"/>
      <c r="MPV29" s="91"/>
      <c r="MPW29" s="91"/>
      <c r="MPX29" s="91"/>
      <c r="MPY29" s="91"/>
      <c r="MPZ29" s="91"/>
      <c r="MQA29" s="91"/>
      <c r="MQB29" s="91"/>
      <c r="MQC29" s="91"/>
      <c r="MQD29" s="91"/>
      <c r="MQE29" s="91"/>
      <c r="MQF29" s="91"/>
      <c r="MQG29" s="91"/>
      <c r="MQH29" s="91"/>
      <c r="MQI29" s="91"/>
      <c r="MQJ29" s="91"/>
      <c r="MQK29" s="91"/>
      <c r="MQL29" s="91"/>
      <c r="MQM29" s="91"/>
      <c r="MQN29" s="91"/>
      <c r="MQO29" s="91"/>
      <c r="MQP29" s="91"/>
      <c r="MQQ29" s="91"/>
      <c r="MQR29" s="91"/>
      <c r="MQS29" s="91"/>
      <c r="MQT29" s="91"/>
      <c r="MQU29" s="91"/>
      <c r="MQV29" s="91"/>
      <c r="MQW29" s="91"/>
      <c r="MQX29" s="91"/>
      <c r="MQY29" s="91"/>
      <c r="MQZ29" s="91"/>
      <c r="MRA29" s="91"/>
      <c r="MRB29" s="91"/>
      <c r="MRC29" s="91"/>
      <c r="MRD29" s="91"/>
      <c r="MRE29" s="91"/>
      <c r="MRF29" s="91"/>
      <c r="MRG29" s="91"/>
      <c r="MRH29" s="91"/>
      <c r="MRI29" s="91"/>
      <c r="MRJ29" s="91"/>
      <c r="MRK29" s="91"/>
      <c r="MRL29" s="91"/>
      <c r="MRM29" s="91"/>
      <c r="MRN29" s="91"/>
      <c r="MRO29" s="91"/>
      <c r="MRP29" s="91"/>
      <c r="MRQ29" s="91"/>
      <c r="MRR29" s="91"/>
      <c r="MRS29" s="91"/>
      <c r="MRT29" s="91"/>
      <c r="MRU29" s="91"/>
      <c r="MRV29" s="91"/>
      <c r="MRW29" s="91"/>
      <c r="MRX29" s="91"/>
      <c r="MRY29" s="91"/>
      <c r="MRZ29" s="91"/>
      <c r="MSA29" s="91"/>
      <c r="MSB29" s="91"/>
      <c r="MSC29" s="91"/>
      <c r="MSD29" s="91"/>
      <c r="MSE29" s="91"/>
      <c r="MSF29" s="91"/>
      <c r="MSG29" s="91"/>
      <c r="MSH29" s="91"/>
      <c r="MSI29" s="91"/>
      <c r="MSJ29" s="91"/>
      <c r="MSK29" s="91"/>
      <c r="MSL29" s="91"/>
      <c r="MSM29" s="91"/>
      <c r="MSN29" s="91"/>
      <c r="MSO29" s="91"/>
      <c r="MSP29" s="91"/>
      <c r="MSQ29" s="91"/>
      <c r="MSR29" s="91"/>
      <c r="MSS29" s="91"/>
      <c r="MST29" s="91"/>
      <c r="MSU29" s="91"/>
      <c r="MSV29" s="91"/>
      <c r="MSW29" s="91"/>
      <c r="MSX29" s="91"/>
      <c r="MSY29" s="91"/>
      <c r="MSZ29" s="91"/>
      <c r="MTA29" s="91"/>
      <c r="MTB29" s="91"/>
      <c r="MTC29" s="91"/>
      <c r="MTD29" s="91"/>
      <c r="MTE29" s="91"/>
      <c r="MTF29" s="91"/>
      <c r="MTG29" s="91"/>
      <c r="MTH29" s="91"/>
      <c r="MTI29" s="91"/>
      <c r="MTJ29" s="91"/>
      <c r="MTK29" s="91"/>
      <c r="MTL29" s="91"/>
      <c r="MTM29" s="91"/>
      <c r="MTN29" s="91"/>
      <c r="MTO29" s="91"/>
      <c r="MTP29" s="91"/>
      <c r="MTQ29" s="91"/>
      <c r="MTR29" s="91"/>
      <c r="MTS29" s="91"/>
      <c r="MTT29" s="91"/>
      <c r="MTU29" s="91"/>
      <c r="MTV29" s="91"/>
      <c r="MTW29" s="91"/>
      <c r="MTX29" s="91"/>
      <c r="MTY29" s="91"/>
      <c r="MTZ29" s="91"/>
      <c r="MUA29" s="91"/>
      <c r="MUB29" s="91"/>
      <c r="MUC29" s="91"/>
      <c r="MUD29" s="91"/>
      <c r="MUE29" s="91"/>
      <c r="MUF29" s="91"/>
      <c r="MUG29" s="91"/>
      <c r="MUH29" s="91"/>
      <c r="MUI29" s="91"/>
      <c r="MUJ29" s="91"/>
      <c r="MUK29" s="91"/>
      <c r="MUL29" s="91"/>
      <c r="MUM29" s="91"/>
      <c r="MUN29" s="91"/>
      <c r="MUO29" s="91"/>
      <c r="MUP29" s="91"/>
      <c r="MUQ29" s="91"/>
      <c r="MUR29" s="91"/>
      <c r="MUS29" s="91"/>
      <c r="MUT29" s="91"/>
      <c r="MUU29" s="91"/>
      <c r="MUV29" s="91"/>
      <c r="MUW29" s="91"/>
      <c r="MUX29" s="91"/>
      <c r="MUY29" s="91"/>
      <c r="MUZ29" s="91"/>
      <c r="MVA29" s="91"/>
      <c r="MVB29" s="91"/>
      <c r="MVC29" s="91"/>
      <c r="MVD29" s="91"/>
      <c r="MVE29" s="91"/>
      <c r="MVF29" s="91"/>
      <c r="MVG29" s="91"/>
      <c r="MVH29" s="91"/>
      <c r="MVI29" s="91"/>
      <c r="MVJ29" s="91"/>
      <c r="MVK29" s="91"/>
      <c r="MVL29" s="91"/>
      <c r="MVM29" s="91"/>
      <c r="MVN29" s="91"/>
      <c r="MVO29" s="91"/>
      <c r="MVP29" s="91"/>
      <c r="MVQ29" s="91"/>
      <c r="MVR29" s="91"/>
      <c r="MVS29" s="91"/>
      <c r="MVT29" s="91"/>
      <c r="MVU29" s="91"/>
      <c r="MVV29" s="91"/>
      <c r="MVW29" s="91"/>
      <c r="MVX29" s="91"/>
      <c r="MVY29" s="91"/>
      <c r="MVZ29" s="91"/>
      <c r="MWA29" s="91"/>
      <c r="MWB29" s="91"/>
      <c r="MWC29" s="91"/>
      <c r="MWD29" s="91"/>
      <c r="MWE29" s="91"/>
      <c r="MWF29" s="91"/>
      <c r="MWG29" s="91"/>
      <c r="MWH29" s="91"/>
      <c r="MWI29" s="91"/>
      <c r="MWJ29" s="91"/>
      <c r="MWK29" s="91"/>
      <c r="MWL29" s="91"/>
      <c r="MWM29" s="91"/>
      <c r="MWN29" s="91"/>
      <c r="MWO29" s="91"/>
      <c r="MWP29" s="91"/>
      <c r="MWQ29" s="91"/>
      <c r="MWR29" s="91"/>
      <c r="MWS29" s="91"/>
      <c r="MWT29" s="91"/>
      <c r="MWU29" s="91"/>
      <c r="MWV29" s="91"/>
      <c r="MWW29" s="91"/>
      <c r="MWX29" s="91"/>
      <c r="MWY29" s="91"/>
      <c r="MWZ29" s="91"/>
      <c r="MXA29" s="91"/>
      <c r="MXB29" s="91"/>
      <c r="MXC29" s="91"/>
      <c r="MXD29" s="91"/>
      <c r="MXE29" s="91"/>
      <c r="MXF29" s="91"/>
      <c r="MXG29" s="91"/>
      <c r="MXH29" s="91"/>
      <c r="MXI29" s="91"/>
      <c r="MXJ29" s="91"/>
      <c r="MXK29" s="91"/>
      <c r="MXL29" s="91"/>
      <c r="MXM29" s="91"/>
      <c r="MXN29" s="91"/>
      <c r="MXO29" s="91"/>
      <c r="MXP29" s="91"/>
      <c r="MXQ29" s="91"/>
      <c r="MXR29" s="91"/>
      <c r="MXS29" s="91"/>
      <c r="MXT29" s="91"/>
      <c r="MXU29" s="91"/>
      <c r="MXV29" s="91"/>
      <c r="MXW29" s="91"/>
      <c r="MXX29" s="91"/>
      <c r="MXY29" s="91"/>
      <c r="MXZ29" s="91"/>
      <c r="MYA29" s="91"/>
      <c r="MYB29" s="91"/>
      <c r="MYC29" s="91"/>
      <c r="MYD29" s="91"/>
      <c r="MYE29" s="91"/>
      <c r="MYF29" s="91"/>
      <c r="MYG29" s="91"/>
      <c r="MYH29" s="91"/>
      <c r="MYI29" s="91"/>
      <c r="MYJ29" s="91"/>
      <c r="MYK29" s="91"/>
      <c r="MYL29" s="91"/>
      <c r="MYM29" s="91"/>
      <c r="MYN29" s="91"/>
      <c r="MYO29" s="91"/>
      <c r="MYP29" s="91"/>
      <c r="MYQ29" s="91"/>
      <c r="MYR29" s="91"/>
      <c r="MYS29" s="91"/>
      <c r="MYT29" s="91"/>
      <c r="MYU29" s="91"/>
      <c r="MYV29" s="91"/>
      <c r="MYW29" s="91"/>
      <c r="MYX29" s="91"/>
      <c r="MYY29" s="91"/>
      <c r="MYZ29" s="91"/>
      <c r="MZA29" s="91"/>
      <c r="MZB29" s="91"/>
      <c r="MZC29" s="91"/>
      <c r="MZD29" s="91"/>
      <c r="MZE29" s="91"/>
      <c r="MZF29" s="91"/>
      <c r="MZG29" s="91"/>
      <c r="MZH29" s="91"/>
      <c r="MZI29" s="91"/>
      <c r="MZJ29" s="91"/>
      <c r="MZK29" s="91"/>
      <c r="MZL29" s="91"/>
      <c r="MZM29" s="91"/>
      <c r="MZN29" s="91"/>
      <c r="MZO29" s="91"/>
      <c r="MZP29" s="91"/>
      <c r="MZQ29" s="91"/>
      <c r="MZR29" s="91"/>
      <c r="MZS29" s="91"/>
      <c r="MZT29" s="91"/>
      <c r="MZU29" s="91"/>
      <c r="MZV29" s="91"/>
      <c r="MZW29" s="91"/>
      <c r="MZX29" s="91"/>
      <c r="MZY29" s="91"/>
      <c r="MZZ29" s="91"/>
      <c r="NAA29" s="91"/>
      <c r="NAB29" s="91"/>
      <c r="NAC29" s="91"/>
      <c r="NAD29" s="91"/>
      <c r="NAE29" s="91"/>
      <c r="NAF29" s="91"/>
      <c r="NAG29" s="91"/>
      <c r="NAH29" s="91"/>
      <c r="NAI29" s="91"/>
      <c r="NAJ29" s="91"/>
      <c r="NAK29" s="91"/>
      <c r="NAL29" s="91"/>
      <c r="NAM29" s="91"/>
      <c r="NAN29" s="91"/>
      <c r="NAO29" s="91"/>
      <c r="NAP29" s="91"/>
      <c r="NAQ29" s="91"/>
      <c r="NAR29" s="91"/>
      <c r="NAS29" s="91"/>
      <c r="NAT29" s="91"/>
      <c r="NAU29" s="91"/>
      <c r="NAV29" s="91"/>
      <c r="NAW29" s="91"/>
      <c r="NAX29" s="91"/>
      <c r="NAY29" s="91"/>
      <c r="NAZ29" s="91"/>
      <c r="NBA29" s="91"/>
      <c r="NBB29" s="91"/>
      <c r="NBC29" s="91"/>
      <c r="NBD29" s="91"/>
      <c r="NBE29" s="91"/>
      <c r="NBF29" s="91"/>
      <c r="NBG29" s="91"/>
      <c r="NBH29" s="91"/>
      <c r="NBI29" s="91"/>
      <c r="NBJ29" s="91"/>
      <c r="NBK29" s="91"/>
      <c r="NBL29" s="91"/>
      <c r="NBM29" s="91"/>
      <c r="NBN29" s="91"/>
      <c r="NBO29" s="91"/>
      <c r="NBP29" s="91"/>
      <c r="NBQ29" s="91"/>
      <c r="NBR29" s="91"/>
      <c r="NBS29" s="91"/>
      <c r="NBT29" s="91"/>
      <c r="NBU29" s="91"/>
      <c r="NBV29" s="91"/>
      <c r="NBW29" s="91"/>
      <c r="NBX29" s="91"/>
      <c r="NBY29" s="91"/>
      <c r="NBZ29" s="91"/>
      <c r="NCA29" s="91"/>
      <c r="NCB29" s="91"/>
      <c r="NCC29" s="91"/>
      <c r="NCD29" s="91"/>
      <c r="NCE29" s="91"/>
      <c r="NCF29" s="91"/>
      <c r="NCG29" s="91"/>
      <c r="NCH29" s="91"/>
      <c r="NCI29" s="91"/>
      <c r="NCJ29" s="91"/>
      <c r="NCK29" s="91"/>
      <c r="NCL29" s="91"/>
      <c r="NCM29" s="91"/>
      <c r="NCN29" s="91"/>
      <c r="NCO29" s="91"/>
      <c r="NCP29" s="91"/>
      <c r="NCQ29" s="91"/>
      <c r="NCR29" s="91"/>
      <c r="NCS29" s="91"/>
      <c r="NCT29" s="91"/>
      <c r="NCU29" s="91"/>
      <c r="NCV29" s="91"/>
      <c r="NCW29" s="91"/>
      <c r="NCX29" s="91"/>
      <c r="NCY29" s="91"/>
      <c r="NCZ29" s="91"/>
      <c r="NDA29" s="91"/>
      <c r="NDB29" s="91"/>
      <c r="NDC29" s="91"/>
      <c r="NDD29" s="91"/>
      <c r="NDE29" s="91"/>
      <c r="NDF29" s="91"/>
      <c r="NDG29" s="91"/>
      <c r="NDH29" s="91"/>
      <c r="NDI29" s="91"/>
      <c r="NDJ29" s="91"/>
      <c r="NDK29" s="91"/>
      <c r="NDL29" s="91"/>
      <c r="NDM29" s="91"/>
      <c r="NDN29" s="91"/>
      <c r="NDO29" s="91"/>
      <c r="NDP29" s="91"/>
      <c r="NDQ29" s="91"/>
      <c r="NDR29" s="91"/>
      <c r="NDS29" s="91"/>
      <c r="NDT29" s="91"/>
      <c r="NDU29" s="91"/>
      <c r="NDV29" s="91"/>
      <c r="NDW29" s="91"/>
      <c r="NDX29" s="91"/>
      <c r="NDY29" s="91"/>
      <c r="NDZ29" s="91"/>
      <c r="NEA29" s="91"/>
      <c r="NEB29" s="91"/>
      <c r="NEC29" s="91"/>
      <c r="NED29" s="91"/>
      <c r="NEE29" s="91"/>
      <c r="NEF29" s="91"/>
      <c r="NEG29" s="91"/>
      <c r="NEH29" s="91"/>
      <c r="NEI29" s="91"/>
      <c r="NEJ29" s="91"/>
      <c r="NEK29" s="91"/>
      <c r="NEL29" s="91"/>
      <c r="NEM29" s="91"/>
      <c r="NEN29" s="91"/>
      <c r="NEO29" s="91"/>
      <c r="NEP29" s="91"/>
      <c r="NEQ29" s="91"/>
      <c r="NER29" s="91"/>
      <c r="NES29" s="91"/>
      <c r="NET29" s="91"/>
      <c r="NEU29" s="91"/>
      <c r="NEV29" s="91"/>
      <c r="NEW29" s="91"/>
      <c r="NEX29" s="91"/>
      <c r="NEY29" s="91"/>
      <c r="NEZ29" s="91"/>
      <c r="NFA29" s="91"/>
      <c r="NFB29" s="91"/>
      <c r="NFC29" s="91"/>
      <c r="NFD29" s="91"/>
      <c r="NFE29" s="91"/>
      <c r="NFF29" s="91"/>
      <c r="NFG29" s="91"/>
      <c r="NFH29" s="91"/>
      <c r="NFI29" s="91"/>
      <c r="NFJ29" s="91"/>
      <c r="NFK29" s="91"/>
      <c r="NFL29" s="91"/>
      <c r="NFM29" s="91"/>
      <c r="NFN29" s="91"/>
      <c r="NFO29" s="91"/>
      <c r="NFP29" s="91"/>
      <c r="NFQ29" s="91"/>
      <c r="NFR29" s="91"/>
      <c r="NFS29" s="91"/>
      <c r="NFT29" s="91"/>
      <c r="NFU29" s="91"/>
      <c r="NFV29" s="91"/>
      <c r="NFW29" s="91"/>
      <c r="NFX29" s="91"/>
      <c r="NFY29" s="91"/>
      <c r="NFZ29" s="91"/>
      <c r="NGA29" s="91"/>
      <c r="NGB29" s="91"/>
      <c r="NGC29" s="91"/>
      <c r="NGD29" s="91"/>
      <c r="NGE29" s="91"/>
      <c r="NGF29" s="91"/>
      <c r="NGG29" s="91"/>
      <c r="NGH29" s="91"/>
      <c r="NGI29" s="91"/>
      <c r="NGJ29" s="91"/>
      <c r="NGK29" s="91"/>
      <c r="NGL29" s="91"/>
      <c r="NGM29" s="91"/>
      <c r="NGN29" s="91"/>
      <c r="NGO29" s="91"/>
      <c r="NGP29" s="91"/>
      <c r="NGQ29" s="91"/>
      <c r="NGR29" s="91"/>
      <c r="NGS29" s="91"/>
      <c r="NGT29" s="91"/>
      <c r="NGU29" s="91"/>
      <c r="NGV29" s="91"/>
      <c r="NGW29" s="91"/>
      <c r="NGX29" s="91"/>
      <c r="NGY29" s="91"/>
      <c r="NGZ29" s="91"/>
      <c r="NHA29" s="91"/>
      <c r="NHB29" s="91"/>
      <c r="NHC29" s="91"/>
      <c r="NHD29" s="91"/>
      <c r="NHE29" s="91"/>
      <c r="NHF29" s="91"/>
      <c r="NHG29" s="91"/>
      <c r="NHH29" s="91"/>
      <c r="NHI29" s="91"/>
      <c r="NHJ29" s="91"/>
      <c r="NHK29" s="91"/>
      <c r="NHL29" s="91"/>
      <c r="NHM29" s="91"/>
      <c r="NHN29" s="91"/>
      <c r="NHO29" s="91"/>
      <c r="NHP29" s="91"/>
      <c r="NHQ29" s="91"/>
      <c r="NHR29" s="91"/>
      <c r="NHS29" s="91"/>
      <c r="NHT29" s="91"/>
      <c r="NHU29" s="91"/>
      <c r="NHV29" s="91"/>
      <c r="NHW29" s="91"/>
      <c r="NHX29" s="91"/>
      <c r="NHY29" s="91"/>
      <c r="NHZ29" s="91"/>
      <c r="NIA29" s="91"/>
      <c r="NIB29" s="91"/>
      <c r="NIC29" s="91"/>
      <c r="NID29" s="91"/>
      <c r="NIE29" s="91"/>
      <c r="NIF29" s="91"/>
      <c r="NIG29" s="91"/>
      <c r="NIH29" s="91"/>
      <c r="NII29" s="91"/>
      <c r="NIJ29" s="91"/>
      <c r="NIK29" s="91"/>
      <c r="NIL29" s="91"/>
      <c r="NIM29" s="91"/>
      <c r="NIN29" s="91"/>
      <c r="NIO29" s="91"/>
      <c r="NIP29" s="91"/>
      <c r="NIQ29" s="91"/>
      <c r="NIR29" s="91"/>
      <c r="NIS29" s="91"/>
      <c r="NIT29" s="91"/>
      <c r="NIU29" s="91"/>
      <c r="NIV29" s="91"/>
      <c r="NIW29" s="91"/>
      <c r="NIX29" s="91"/>
      <c r="NIY29" s="91"/>
      <c r="NIZ29" s="91"/>
      <c r="NJA29" s="91"/>
      <c r="NJB29" s="91"/>
      <c r="NJC29" s="91"/>
      <c r="NJD29" s="91"/>
      <c r="NJE29" s="91"/>
      <c r="NJF29" s="91"/>
      <c r="NJG29" s="91"/>
      <c r="NJH29" s="91"/>
      <c r="NJI29" s="91"/>
      <c r="NJJ29" s="91"/>
      <c r="NJK29" s="91"/>
      <c r="NJL29" s="91"/>
      <c r="NJM29" s="91"/>
      <c r="NJN29" s="91"/>
      <c r="NJO29" s="91"/>
      <c r="NJP29" s="91"/>
      <c r="NJQ29" s="91"/>
      <c r="NJR29" s="91"/>
      <c r="NJS29" s="91"/>
      <c r="NJT29" s="91"/>
      <c r="NJU29" s="91"/>
      <c r="NJV29" s="91"/>
      <c r="NJW29" s="91"/>
      <c r="NJX29" s="91"/>
      <c r="NJY29" s="91"/>
      <c r="NJZ29" s="91"/>
      <c r="NKA29" s="91"/>
      <c r="NKB29" s="91"/>
      <c r="NKC29" s="91"/>
      <c r="NKD29" s="91"/>
      <c r="NKE29" s="91"/>
      <c r="NKF29" s="91"/>
      <c r="NKG29" s="91"/>
      <c r="NKH29" s="91"/>
      <c r="NKI29" s="91"/>
      <c r="NKJ29" s="91"/>
      <c r="NKK29" s="91"/>
      <c r="NKL29" s="91"/>
      <c r="NKM29" s="91"/>
      <c r="NKN29" s="91"/>
      <c r="NKO29" s="91"/>
      <c r="NKP29" s="91"/>
      <c r="NKQ29" s="91"/>
      <c r="NKR29" s="91"/>
      <c r="NKS29" s="91"/>
      <c r="NKT29" s="91"/>
      <c r="NKU29" s="91"/>
      <c r="NKV29" s="91"/>
      <c r="NKW29" s="91"/>
      <c r="NKX29" s="91"/>
      <c r="NKY29" s="91"/>
      <c r="NKZ29" s="91"/>
      <c r="NLA29" s="91"/>
      <c r="NLB29" s="91"/>
      <c r="NLC29" s="91"/>
      <c r="NLD29" s="91"/>
      <c r="NLE29" s="91"/>
      <c r="NLF29" s="91"/>
      <c r="NLG29" s="91"/>
      <c r="NLH29" s="91"/>
      <c r="NLI29" s="91"/>
      <c r="NLJ29" s="91"/>
      <c r="NLK29" s="91"/>
      <c r="NLL29" s="91"/>
      <c r="NLM29" s="91"/>
      <c r="NLN29" s="91"/>
      <c r="NLO29" s="91"/>
      <c r="NLP29" s="91"/>
      <c r="NLQ29" s="91"/>
      <c r="NLR29" s="91"/>
      <c r="NLS29" s="91"/>
      <c r="NLT29" s="91"/>
      <c r="NLU29" s="91"/>
      <c r="NLV29" s="91"/>
      <c r="NLW29" s="91"/>
      <c r="NLX29" s="91"/>
      <c r="NLY29" s="91"/>
      <c r="NLZ29" s="91"/>
      <c r="NMA29" s="91"/>
      <c r="NMB29" s="91"/>
      <c r="NMC29" s="91"/>
      <c r="NMD29" s="91"/>
      <c r="NME29" s="91"/>
      <c r="NMF29" s="91"/>
      <c r="NMG29" s="91"/>
      <c r="NMH29" s="91"/>
      <c r="NMI29" s="91"/>
      <c r="NMJ29" s="91"/>
      <c r="NMK29" s="91"/>
      <c r="NML29" s="91"/>
      <c r="NMM29" s="91"/>
      <c r="NMN29" s="91"/>
      <c r="NMO29" s="91"/>
      <c r="NMP29" s="91"/>
      <c r="NMQ29" s="91"/>
      <c r="NMR29" s="91"/>
      <c r="NMS29" s="91"/>
      <c r="NMT29" s="91"/>
      <c r="NMU29" s="91"/>
      <c r="NMV29" s="91"/>
      <c r="NMW29" s="91"/>
      <c r="NMX29" s="91"/>
      <c r="NMY29" s="91"/>
      <c r="NMZ29" s="91"/>
      <c r="NNA29" s="91"/>
      <c r="NNB29" s="91"/>
      <c r="NNC29" s="91"/>
      <c r="NND29" s="91"/>
      <c r="NNE29" s="91"/>
      <c r="NNF29" s="91"/>
      <c r="NNG29" s="91"/>
      <c r="NNH29" s="91"/>
      <c r="NNI29" s="91"/>
      <c r="NNJ29" s="91"/>
      <c r="NNK29" s="91"/>
      <c r="NNL29" s="91"/>
      <c r="NNM29" s="91"/>
      <c r="NNN29" s="91"/>
      <c r="NNO29" s="91"/>
      <c r="NNP29" s="91"/>
      <c r="NNQ29" s="91"/>
      <c r="NNR29" s="91"/>
      <c r="NNS29" s="91"/>
      <c r="NNT29" s="91"/>
      <c r="NNU29" s="91"/>
      <c r="NNV29" s="91"/>
      <c r="NNW29" s="91"/>
      <c r="NNX29" s="91"/>
      <c r="NNY29" s="91"/>
      <c r="NNZ29" s="91"/>
      <c r="NOA29" s="91"/>
      <c r="NOB29" s="91"/>
      <c r="NOC29" s="91"/>
      <c r="NOD29" s="91"/>
      <c r="NOE29" s="91"/>
      <c r="NOF29" s="91"/>
      <c r="NOG29" s="91"/>
      <c r="NOH29" s="91"/>
      <c r="NOI29" s="91"/>
      <c r="NOJ29" s="91"/>
      <c r="NOK29" s="91"/>
      <c r="NOL29" s="91"/>
      <c r="NOM29" s="91"/>
      <c r="NON29" s="91"/>
      <c r="NOO29" s="91"/>
      <c r="NOP29" s="91"/>
      <c r="NOQ29" s="91"/>
      <c r="NOR29" s="91"/>
      <c r="NOS29" s="91"/>
      <c r="NOT29" s="91"/>
      <c r="NOU29" s="91"/>
      <c r="NOV29" s="91"/>
      <c r="NOW29" s="91"/>
      <c r="NOX29" s="91"/>
      <c r="NOY29" s="91"/>
      <c r="NOZ29" s="91"/>
      <c r="NPA29" s="91"/>
      <c r="NPB29" s="91"/>
      <c r="NPC29" s="91"/>
      <c r="NPD29" s="91"/>
      <c r="NPE29" s="91"/>
      <c r="NPF29" s="91"/>
      <c r="NPG29" s="91"/>
      <c r="NPH29" s="91"/>
      <c r="NPI29" s="91"/>
      <c r="NPJ29" s="91"/>
      <c r="NPK29" s="91"/>
      <c r="NPL29" s="91"/>
      <c r="NPM29" s="91"/>
      <c r="NPN29" s="91"/>
      <c r="NPO29" s="91"/>
      <c r="NPP29" s="91"/>
      <c r="NPQ29" s="91"/>
      <c r="NPR29" s="91"/>
      <c r="NPS29" s="91"/>
      <c r="NPT29" s="91"/>
      <c r="NPU29" s="91"/>
      <c r="NPV29" s="91"/>
      <c r="NPW29" s="91"/>
      <c r="NPX29" s="91"/>
      <c r="NPY29" s="91"/>
      <c r="NPZ29" s="91"/>
      <c r="NQA29" s="91"/>
      <c r="NQB29" s="91"/>
      <c r="NQC29" s="91"/>
      <c r="NQD29" s="91"/>
      <c r="NQE29" s="91"/>
      <c r="NQF29" s="91"/>
      <c r="NQG29" s="91"/>
      <c r="NQH29" s="91"/>
      <c r="NQI29" s="91"/>
      <c r="NQJ29" s="91"/>
      <c r="NQK29" s="91"/>
      <c r="NQL29" s="91"/>
      <c r="NQM29" s="91"/>
      <c r="NQN29" s="91"/>
      <c r="NQO29" s="91"/>
      <c r="NQP29" s="91"/>
      <c r="NQQ29" s="91"/>
      <c r="NQR29" s="91"/>
      <c r="NQS29" s="91"/>
      <c r="NQT29" s="91"/>
      <c r="NQU29" s="91"/>
      <c r="NQV29" s="91"/>
      <c r="NQW29" s="91"/>
      <c r="NQX29" s="91"/>
      <c r="NQY29" s="91"/>
      <c r="NQZ29" s="91"/>
      <c r="NRA29" s="91"/>
      <c r="NRB29" s="91"/>
      <c r="NRC29" s="91"/>
      <c r="NRD29" s="91"/>
      <c r="NRE29" s="91"/>
      <c r="NRF29" s="91"/>
      <c r="NRG29" s="91"/>
      <c r="NRH29" s="91"/>
      <c r="NRI29" s="91"/>
      <c r="NRJ29" s="91"/>
      <c r="NRK29" s="91"/>
      <c r="NRL29" s="91"/>
      <c r="NRM29" s="91"/>
      <c r="NRN29" s="91"/>
      <c r="NRO29" s="91"/>
      <c r="NRP29" s="91"/>
      <c r="NRQ29" s="91"/>
      <c r="NRR29" s="91"/>
      <c r="NRS29" s="91"/>
      <c r="NRT29" s="91"/>
      <c r="NRU29" s="91"/>
      <c r="NRV29" s="91"/>
      <c r="NRW29" s="91"/>
      <c r="NRX29" s="91"/>
      <c r="NRY29" s="91"/>
      <c r="NRZ29" s="91"/>
      <c r="NSA29" s="91"/>
      <c r="NSB29" s="91"/>
      <c r="NSC29" s="91"/>
      <c r="NSD29" s="91"/>
      <c r="NSE29" s="91"/>
      <c r="NSF29" s="91"/>
      <c r="NSG29" s="91"/>
      <c r="NSH29" s="91"/>
      <c r="NSI29" s="91"/>
      <c r="NSJ29" s="91"/>
      <c r="NSK29" s="91"/>
      <c r="NSL29" s="91"/>
      <c r="NSM29" s="91"/>
      <c r="NSN29" s="91"/>
      <c r="NSO29" s="91"/>
      <c r="NSP29" s="91"/>
      <c r="NSQ29" s="91"/>
      <c r="NSR29" s="91"/>
      <c r="NSS29" s="91"/>
      <c r="NST29" s="91"/>
      <c r="NSU29" s="91"/>
      <c r="NSV29" s="91"/>
      <c r="NSW29" s="91"/>
      <c r="NSX29" s="91"/>
      <c r="NSY29" s="91"/>
      <c r="NSZ29" s="91"/>
      <c r="NTA29" s="91"/>
      <c r="NTB29" s="91"/>
      <c r="NTC29" s="91"/>
      <c r="NTD29" s="91"/>
      <c r="NTE29" s="91"/>
      <c r="NTF29" s="91"/>
      <c r="NTG29" s="91"/>
      <c r="NTH29" s="91"/>
      <c r="NTI29" s="91"/>
      <c r="NTJ29" s="91"/>
      <c r="NTK29" s="91"/>
      <c r="NTL29" s="91"/>
      <c r="NTM29" s="91"/>
      <c r="NTN29" s="91"/>
      <c r="NTO29" s="91"/>
      <c r="NTP29" s="91"/>
      <c r="NTQ29" s="91"/>
      <c r="NTR29" s="91"/>
      <c r="NTS29" s="91"/>
      <c r="NTT29" s="91"/>
      <c r="NTU29" s="91"/>
      <c r="NTV29" s="91"/>
      <c r="NTW29" s="91"/>
      <c r="NTX29" s="91"/>
      <c r="NTY29" s="91"/>
      <c r="NTZ29" s="91"/>
      <c r="NUA29" s="91"/>
      <c r="NUB29" s="91"/>
      <c r="NUC29" s="91"/>
      <c r="NUD29" s="91"/>
      <c r="NUE29" s="91"/>
      <c r="NUF29" s="91"/>
      <c r="NUG29" s="91"/>
      <c r="NUH29" s="91"/>
      <c r="NUI29" s="91"/>
      <c r="NUJ29" s="91"/>
      <c r="NUK29" s="91"/>
      <c r="NUL29" s="91"/>
      <c r="NUM29" s="91"/>
      <c r="NUN29" s="91"/>
      <c r="NUO29" s="91"/>
      <c r="NUP29" s="91"/>
      <c r="NUQ29" s="91"/>
      <c r="NUR29" s="91"/>
      <c r="NUS29" s="91"/>
      <c r="NUT29" s="91"/>
      <c r="NUU29" s="91"/>
      <c r="NUV29" s="91"/>
      <c r="NUW29" s="91"/>
      <c r="NUX29" s="91"/>
      <c r="NUY29" s="91"/>
      <c r="NUZ29" s="91"/>
      <c r="NVA29" s="91"/>
      <c r="NVB29" s="91"/>
      <c r="NVC29" s="91"/>
      <c r="NVD29" s="91"/>
      <c r="NVE29" s="91"/>
      <c r="NVF29" s="91"/>
      <c r="NVG29" s="91"/>
      <c r="NVH29" s="91"/>
      <c r="NVI29" s="91"/>
      <c r="NVJ29" s="91"/>
      <c r="NVK29" s="91"/>
      <c r="NVL29" s="91"/>
      <c r="NVM29" s="91"/>
      <c r="NVN29" s="91"/>
      <c r="NVO29" s="91"/>
      <c r="NVP29" s="91"/>
      <c r="NVQ29" s="91"/>
      <c r="NVR29" s="91"/>
      <c r="NVS29" s="91"/>
      <c r="NVT29" s="91"/>
      <c r="NVU29" s="91"/>
      <c r="NVV29" s="91"/>
      <c r="NVW29" s="91"/>
      <c r="NVX29" s="91"/>
      <c r="NVY29" s="91"/>
      <c r="NVZ29" s="91"/>
      <c r="NWA29" s="91"/>
      <c r="NWB29" s="91"/>
      <c r="NWC29" s="91"/>
      <c r="NWD29" s="91"/>
      <c r="NWE29" s="91"/>
      <c r="NWF29" s="91"/>
      <c r="NWG29" s="91"/>
      <c r="NWH29" s="91"/>
      <c r="NWI29" s="91"/>
      <c r="NWJ29" s="91"/>
      <c r="NWK29" s="91"/>
      <c r="NWL29" s="91"/>
      <c r="NWM29" s="91"/>
      <c r="NWN29" s="91"/>
      <c r="NWO29" s="91"/>
      <c r="NWP29" s="91"/>
      <c r="NWQ29" s="91"/>
      <c r="NWR29" s="91"/>
      <c r="NWS29" s="91"/>
      <c r="NWT29" s="91"/>
      <c r="NWU29" s="91"/>
      <c r="NWV29" s="91"/>
      <c r="NWW29" s="91"/>
      <c r="NWX29" s="91"/>
      <c r="NWY29" s="91"/>
      <c r="NWZ29" s="91"/>
      <c r="NXA29" s="91"/>
      <c r="NXB29" s="91"/>
      <c r="NXC29" s="91"/>
      <c r="NXD29" s="91"/>
      <c r="NXE29" s="91"/>
      <c r="NXF29" s="91"/>
      <c r="NXG29" s="91"/>
      <c r="NXH29" s="91"/>
      <c r="NXI29" s="91"/>
      <c r="NXJ29" s="91"/>
      <c r="NXK29" s="91"/>
      <c r="NXL29" s="91"/>
      <c r="NXM29" s="91"/>
      <c r="NXN29" s="91"/>
      <c r="NXO29" s="91"/>
      <c r="NXP29" s="91"/>
      <c r="NXQ29" s="91"/>
      <c r="NXR29" s="91"/>
      <c r="NXS29" s="91"/>
      <c r="NXT29" s="91"/>
      <c r="NXU29" s="91"/>
      <c r="NXV29" s="91"/>
      <c r="NXW29" s="91"/>
      <c r="NXX29" s="91"/>
      <c r="NXY29" s="91"/>
      <c r="NXZ29" s="91"/>
      <c r="NYA29" s="91"/>
      <c r="NYB29" s="91"/>
      <c r="NYC29" s="91"/>
      <c r="NYD29" s="91"/>
      <c r="NYE29" s="91"/>
      <c r="NYF29" s="91"/>
      <c r="NYG29" s="91"/>
      <c r="NYH29" s="91"/>
      <c r="NYI29" s="91"/>
      <c r="NYJ29" s="91"/>
      <c r="NYK29" s="91"/>
      <c r="NYL29" s="91"/>
      <c r="NYM29" s="91"/>
      <c r="NYN29" s="91"/>
      <c r="NYO29" s="91"/>
      <c r="NYP29" s="91"/>
      <c r="NYQ29" s="91"/>
      <c r="NYR29" s="91"/>
      <c r="NYS29" s="91"/>
      <c r="NYT29" s="91"/>
      <c r="NYU29" s="91"/>
      <c r="NYV29" s="91"/>
      <c r="NYW29" s="91"/>
      <c r="NYX29" s="91"/>
      <c r="NYY29" s="91"/>
      <c r="NYZ29" s="91"/>
      <c r="NZA29" s="91"/>
      <c r="NZB29" s="91"/>
      <c r="NZC29" s="91"/>
      <c r="NZD29" s="91"/>
      <c r="NZE29" s="91"/>
      <c r="NZF29" s="91"/>
      <c r="NZG29" s="91"/>
      <c r="NZH29" s="91"/>
      <c r="NZI29" s="91"/>
      <c r="NZJ29" s="91"/>
      <c r="NZK29" s="91"/>
      <c r="NZL29" s="91"/>
      <c r="NZM29" s="91"/>
      <c r="NZN29" s="91"/>
      <c r="NZO29" s="91"/>
      <c r="NZP29" s="91"/>
      <c r="NZQ29" s="91"/>
      <c r="NZR29" s="91"/>
      <c r="NZS29" s="91"/>
      <c r="NZT29" s="91"/>
      <c r="NZU29" s="91"/>
      <c r="NZV29" s="91"/>
      <c r="NZW29" s="91"/>
      <c r="NZX29" s="91"/>
      <c r="NZY29" s="91"/>
      <c r="NZZ29" s="91"/>
      <c r="OAA29" s="91"/>
      <c r="OAB29" s="91"/>
      <c r="OAC29" s="91"/>
      <c r="OAD29" s="91"/>
      <c r="OAE29" s="91"/>
      <c r="OAF29" s="91"/>
      <c r="OAG29" s="91"/>
      <c r="OAH29" s="91"/>
      <c r="OAI29" s="91"/>
      <c r="OAJ29" s="91"/>
      <c r="OAK29" s="91"/>
      <c r="OAL29" s="91"/>
      <c r="OAM29" s="91"/>
      <c r="OAN29" s="91"/>
      <c r="OAO29" s="91"/>
      <c r="OAP29" s="91"/>
      <c r="OAQ29" s="91"/>
      <c r="OAR29" s="91"/>
      <c r="OAS29" s="91"/>
      <c r="OAT29" s="91"/>
      <c r="OAU29" s="91"/>
      <c r="OAV29" s="91"/>
      <c r="OAW29" s="91"/>
      <c r="OAX29" s="91"/>
      <c r="OAY29" s="91"/>
      <c r="OAZ29" s="91"/>
      <c r="OBA29" s="91"/>
      <c r="OBB29" s="91"/>
      <c r="OBC29" s="91"/>
      <c r="OBD29" s="91"/>
      <c r="OBE29" s="91"/>
      <c r="OBF29" s="91"/>
      <c r="OBG29" s="91"/>
      <c r="OBH29" s="91"/>
      <c r="OBI29" s="91"/>
      <c r="OBJ29" s="91"/>
      <c r="OBK29" s="91"/>
      <c r="OBL29" s="91"/>
      <c r="OBM29" s="91"/>
      <c r="OBN29" s="91"/>
      <c r="OBO29" s="91"/>
      <c r="OBP29" s="91"/>
      <c r="OBQ29" s="91"/>
      <c r="OBR29" s="91"/>
      <c r="OBS29" s="91"/>
      <c r="OBT29" s="91"/>
      <c r="OBU29" s="91"/>
      <c r="OBV29" s="91"/>
      <c r="OBW29" s="91"/>
      <c r="OBX29" s="91"/>
      <c r="OBY29" s="91"/>
      <c r="OBZ29" s="91"/>
      <c r="OCA29" s="91"/>
      <c r="OCB29" s="91"/>
      <c r="OCC29" s="91"/>
      <c r="OCD29" s="91"/>
      <c r="OCE29" s="91"/>
      <c r="OCF29" s="91"/>
      <c r="OCG29" s="91"/>
      <c r="OCH29" s="91"/>
      <c r="OCI29" s="91"/>
      <c r="OCJ29" s="91"/>
      <c r="OCK29" s="91"/>
      <c r="OCL29" s="91"/>
      <c r="OCM29" s="91"/>
      <c r="OCN29" s="91"/>
      <c r="OCO29" s="91"/>
      <c r="OCP29" s="91"/>
      <c r="OCQ29" s="91"/>
      <c r="OCR29" s="91"/>
      <c r="OCS29" s="91"/>
      <c r="OCT29" s="91"/>
      <c r="OCU29" s="91"/>
      <c r="OCV29" s="91"/>
      <c r="OCW29" s="91"/>
      <c r="OCX29" s="91"/>
      <c r="OCY29" s="91"/>
      <c r="OCZ29" s="91"/>
      <c r="ODA29" s="91"/>
      <c r="ODB29" s="91"/>
      <c r="ODC29" s="91"/>
      <c r="ODD29" s="91"/>
      <c r="ODE29" s="91"/>
      <c r="ODF29" s="91"/>
      <c r="ODG29" s="91"/>
      <c r="ODH29" s="91"/>
      <c r="ODI29" s="91"/>
      <c r="ODJ29" s="91"/>
      <c r="ODK29" s="91"/>
      <c r="ODL29" s="91"/>
      <c r="ODM29" s="91"/>
      <c r="ODN29" s="91"/>
      <c r="ODO29" s="91"/>
      <c r="ODP29" s="91"/>
      <c r="ODQ29" s="91"/>
      <c r="ODR29" s="91"/>
      <c r="ODS29" s="91"/>
      <c r="ODT29" s="91"/>
      <c r="ODU29" s="91"/>
      <c r="ODV29" s="91"/>
      <c r="ODW29" s="91"/>
      <c r="ODX29" s="91"/>
      <c r="ODY29" s="91"/>
      <c r="ODZ29" s="91"/>
      <c r="OEA29" s="91"/>
      <c r="OEB29" s="91"/>
      <c r="OEC29" s="91"/>
      <c r="OED29" s="91"/>
      <c r="OEE29" s="91"/>
      <c r="OEF29" s="91"/>
      <c r="OEG29" s="91"/>
      <c r="OEH29" s="91"/>
      <c r="OEI29" s="91"/>
      <c r="OEJ29" s="91"/>
      <c r="OEK29" s="91"/>
      <c r="OEL29" s="91"/>
      <c r="OEM29" s="91"/>
      <c r="OEN29" s="91"/>
      <c r="OEO29" s="91"/>
      <c r="OEP29" s="91"/>
      <c r="OEQ29" s="91"/>
      <c r="OER29" s="91"/>
      <c r="OES29" s="91"/>
      <c r="OET29" s="91"/>
      <c r="OEU29" s="91"/>
      <c r="OEV29" s="91"/>
      <c r="OEW29" s="91"/>
      <c r="OEX29" s="91"/>
      <c r="OEY29" s="91"/>
      <c r="OEZ29" s="91"/>
      <c r="OFA29" s="91"/>
      <c r="OFB29" s="91"/>
      <c r="OFC29" s="91"/>
      <c r="OFD29" s="91"/>
      <c r="OFE29" s="91"/>
      <c r="OFF29" s="91"/>
      <c r="OFG29" s="91"/>
      <c r="OFH29" s="91"/>
      <c r="OFI29" s="91"/>
      <c r="OFJ29" s="91"/>
      <c r="OFK29" s="91"/>
      <c r="OFL29" s="91"/>
      <c r="OFM29" s="91"/>
      <c r="OFN29" s="91"/>
      <c r="OFO29" s="91"/>
      <c r="OFP29" s="91"/>
      <c r="OFQ29" s="91"/>
      <c r="OFR29" s="91"/>
      <c r="OFS29" s="91"/>
      <c r="OFT29" s="91"/>
      <c r="OFU29" s="91"/>
      <c r="OFV29" s="91"/>
      <c r="OFW29" s="91"/>
      <c r="OFX29" s="91"/>
      <c r="OFY29" s="91"/>
      <c r="OFZ29" s="91"/>
      <c r="OGA29" s="91"/>
      <c r="OGB29" s="91"/>
      <c r="OGC29" s="91"/>
      <c r="OGD29" s="91"/>
      <c r="OGE29" s="91"/>
      <c r="OGF29" s="91"/>
      <c r="OGG29" s="91"/>
      <c r="OGH29" s="91"/>
      <c r="OGI29" s="91"/>
      <c r="OGJ29" s="91"/>
      <c r="OGK29" s="91"/>
      <c r="OGL29" s="91"/>
      <c r="OGM29" s="91"/>
      <c r="OGN29" s="91"/>
      <c r="OGO29" s="91"/>
      <c r="OGP29" s="91"/>
      <c r="OGQ29" s="91"/>
      <c r="OGR29" s="91"/>
      <c r="OGS29" s="91"/>
      <c r="OGT29" s="91"/>
      <c r="OGU29" s="91"/>
      <c r="OGV29" s="91"/>
      <c r="OGW29" s="91"/>
      <c r="OGX29" s="91"/>
      <c r="OGY29" s="91"/>
      <c r="OGZ29" s="91"/>
      <c r="OHA29" s="91"/>
      <c r="OHB29" s="91"/>
      <c r="OHC29" s="91"/>
      <c r="OHD29" s="91"/>
      <c r="OHE29" s="91"/>
      <c r="OHF29" s="91"/>
      <c r="OHG29" s="91"/>
      <c r="OHH29" s="91"/>
      <c r="OHI29" s="91"/>
      <c r="OHJ29" s="91"/>
      <c r="OHK29" s="91"/>
      <c r="OHL29" s="91"/>
      <c r="OHM29" s="91"/>
      <c r="OHN29" s="91"/>
      <c r="OHO29" s="91"/>
      <c r="OHP29" s="91"/>
      <c r="OHQ29" s="91"/>
      <c r="OHR29" s="91"/>
      <c r="OHS29" s="91"/>
      <c r="OHT29" s="91"/>
      <c r="OHU29" s="91"/>
      <c r="OHV29" s="91"/>
      <c r="OHW29" s="91"/>
      <c r="OHX29" s="91"/>
      <c r="OHY29" s="91"/>
      <c r="OHZ29" s="91"/>
      <c r="OIA29" s="91"/>
      <c r="OIB29" s="91"/>
      <c r="OIC29" s="91"/>
      <c r="OID29" s="91"/>
      <c r="OIE29" s="91"/>
      <c r="OIF29" s="91"/>
      <c r="OIG29" s="91"/>
      <c r="OIH29" s="91"/>
      <c r="OII29" s="91"/>
      <c r="OIJ29" s="91"/>
      <c r="OIK29" s="91"/>
      <c r="OIL29" s="91"/>
      <c r="OIM29" s="91"/>
      <c r="OIN29" s="91"/>
      <c r="OIO29" s="91"/>
      <c r="OIP29" s="91"/>
      <c r="OIQ29" s="91"/>
      <c r="OIR29" s="91"/>
      <c r="OIS29" s="91"/>
      <c r="OIT29" s="91"/>
      <c r="OIU29" s="91"/>
      <c r="OIV29" s="91"/>
      <c r="OIW29" s="91"/>
      <c r="OIX29" s="91"/>
      <c r="OIY29" s="91"/>
      <c r="OIZ29" s="91"/>
      <c r="OJA29" s="91"/>
      <c r="OJB29" s="91"/>
      <c r="OJC29" s="91"/>
      <c r="OJD29" s="91"/>
      <c r="OJE29" s="91"/>
      <c r="OJF29" s="91"/>
      <c r="OJG29" s="91"/>
      <c r="OJH29" s="91"/>
      <c r="OJI29" s="91"/>
      <c r="OJJ29" s="91"/>
      <c r="OJK29" s="91"/>
      <c r="OJL29" s="91"/>
      <c r="OJM29" s="91"/>
      <c r="OJN29" s="91"/>
      <c r="OJO29" s="91"/>
      <c r="OJP29" s="91"/>
      <c r="OJQ29" s="91"/>
      <c r="OJR29" s="91"/>
      <c r="OJS29" s="91"/>
      <c r="OJT29" s="91"/>
      <c r="OJU29" s="91"/>
      <c r="OJV29" s="91"/>
      <c r="OJW29" s="91"/>
      <c r="OJX29" s="91"/>
      <c r="OJY29" s="91"/>
      <c r="OJZ29" s="91"/>
      <c r="OKA29" s="91"/>
      <c r="OKB29" s="91"/>
      <c r="OKC29" s="91"/>
      <c r="OKD29" s="91"/>
      <c r="OKE29" s="91"/>
      <c r="OKF29" s="91"/>
      <c r="OKG29" s="91"/>
      <c r="OKH29" s="91"/>
      <c r="OKI29" s="91"/>
      <c r="OKJ29" s="91"/>
      <c r="OKK29" s="91"/>
      <c r="OKL29" s="91"/>
      <c r="OKM29" s="91"/>
      <c r="OKN29" s="91"/>
      <c r="OKO29" s="91"/>
      <c r="OKP29" s="91"/>
      <c r="OKQ29" s="91"/>
      <c r="OKR29" s="91"/>
      <c r="OKS29" s="91"/>
      <c r="OKT29" s="91"/>
      <c r="OKU29" s="91"/>
      <c r="OKV29" s="91"/>
      <c r="OKW29" s="91"/>
      <c r="OKX29" s="91"/>
      <c r="OKY29" s="91"/>
      <c r="OKZ29" s="91"/>
      <c r="OLA29" s="91"/>
      <c r="OLB29" s="91"/>
      <c r="OLC29" s="91"/>
      <c r="OLD29" s="91"/>
      <c r="OLE29" s="91"/>
      <c r="OLF29" s="91"/>
      <c r="OLG29" s="91"/>
      <c r="OLH29" s="91"/>
      <c r="OLI29" s="91"/>
      <c r="OLJ29" s="91"/>
      <c r="OLK29" s="91"/>
      <c r="OLL29" s="91"/>
      <c r="OLM29" s="91"/>
      <c r="OLN29" s="91"/>
      <c r="OLO29" s="91"/>
      <c r="OLP29" s="91"/>
      <c r="OLQ29" s="91"/>
      <c r="OLR29" s="91"/>
      <c r="OLS29" s="91"/>
      <c r="OLT29" s="91"/>
      <c r="OLU29" s="91"/>
      <c r="OLV29" s="91"/>
      <c r="OLW29" s="91"/>
      <c r="OLX29" s="91"/>
      <c r="OLY29" s="91"/>
      <c r="OLZ29" s="91"/>
      <c r="OMA29" s="91"/>
      <c r="OMB29" s="91"/>
      <c r="OMC29" s="91"/>
      <c r="OMD29" s="91"/>
      <c r="OME29" s="91"/>
      <c r="OMF29" s="91"/>
      <c r="OMG29" s="91"/>
      <c r="OMH29" s="91"/>
      <c r="OMI29" s="91"/>
      <c r="OMJ29" s="91"/>
      <c r="OMK29" s="91"/>
      <c r="OML29" s="91"/>
      <c r="OMM29" s="91"/>
      <c r="OMN29" s="91"/>
      <c r="OMO29" s="91"/>
      <c r="OMP29" s="91"/>
      <c r="OMQ29" s="91"/>
      <c r="OMR29" s="91"/>
      <c r="OMS29" s="91"/>
      <c r="OMT29" s="91"/>
      <c r="OMU29" s="91"/>
      <c r="OMV29" s="91"/>
      <c r="OMW29" s="91"/>
      <c r="OMX29" s="91"/>
      <c r="OMY29" s="91"/>
      <c r="OMZ29" s="91"/>
      <c r="ONA29" s="91"/>
      <c r="ONB29" s="91"/>
      <c r="ONC29" s="91"/>
      <c r="OND29" s="91"/>
      <c r="ONE29" s="91"/>
      <c r="ONF29" s="91"/>
      <c r="ONG29" s="91"/>
      <c r="ONH29" s="91"/>
      <c r="ONI29" s="91"/>
      <c r="ONJ29" s="91"/>
      <c r="ONK29" s="91"/>
      <c r="ONL29" s="91"/>
      <c r="ONM29" s="91"/>
      <c r="ONN29" s="91"/>
      <c r="ONO29" s="91"/>
      <c r="ONP29" s="91"/>
      <c r="ONQ29" s="91"/>
      <c r="ONR29" s="91"/>
      <c r="ONS29" s="91"/>
      <c r="ONT29" s="91"/>
      <c r="ONU29" s="91"/>
      <c r="ONV29" s="91"/>
      <c r="ONW29" s="91"/>
      <c r="ONX29" s="91"/>
      <c r="ONY29" s="91"/>
      <c r="ONZ29" s="91"/>
      <c r="OOA29" s="91"/>
      <c r="OOB29" s="91"/>
      <c r="OOC29" s="91"/>
      <c r="OOD29" s="91"/>
      <c r="OOE29" s="91"/>
      <c r="OOF29" s="91"/>
      <c r="OOG29" s="91"/>
      <c r="OOH29" s="91"/>
      <c r="OOI29" s="91"/>
      <c r="OOJ29" s="91"/>
      <c r="OOK29" s="91"/>
      <c r="OOL29" s="91"/>
      <c r="OOM29" s="91"/>
      <c r="OON29" s="91"/>
      <c r="OOO29" s="91"/>
      <c r="OOP29" s="91"/>
      <c r="OOQ29" s="91"/>
      <c r="OOR29" s="91"/>
      <c r="OOS29" s="91"/>
      <c r="OOT29" s="91"/>
      <c r="OOU29" s="91"/>
      <c r="OOV29" s="91"/>
      <c r="OOW29" s="91"/>
      <c r="OOX29" s="91"/>
      <c r="OOY29" s="91"/>
      <c r="OOZ29" s="91"/>
      <c r="OPA29" s="91"/>
      <c r="OPB29" s="91"/>
      <c r="OPC29" s="91"/>
      <c r="OPD29" s="91"/>
      <c r="OPE29" s="91"/>
      <c r="OPF29" s="91"/>
      <c r="OPG29" s="91"/>
      <c r="OPH29" s="91"/>
      <c r="OPI29" s="91"/>
      <c r="OPJ29" s="91"/>
      <c r="OPK29" s="91"/>
      <c r="OPL29" s="91"/>
      <c r="OPM29" s="91"/>
      <c r="OPN29" s="91"/>
      <c r="OPO29" s="91"/>
      <c r="OPP29" s="91"/>
      <c r="OPQ29" s="91"/>
      <c r="OPR29" s="91"/>
      <c r="OPS29" s="91"/>
      <c r="OPT29" s="91"/>
      <c r="OPU29" s="91"/>
      <c r="OPV29" s="91"/>
      <c r="OPW29" s="91"/>
      <c r="OPX29" s="91"/>
      <c r="OPY29" s="91"/>
      <c r="OPZ29" s="91"/>
      <c r="OQA29" s="91"/>
      <c r="OQB29" s="91"/>
      <c r="OQC29" s="91"/>
      <c r="OQD29" s="91"/>
      <c r="OQE29" s="91"/>
      <c r="OQF29" s="91"/>
      <c r="OQG29" s="91"/>
      <c r="OQH29" s="91"/>
      <c r="OQI29" s="91"/>
      <c r="OQJ29" s="91"/>
      <c r="OQK29" s="91"/>
      <c r="OQL29" s="91"/>
      <c r="OQM29" s="91"/>
      <c r="OQN29" s="91"/>
      <c r="OQO29" s="91"/>
      <c r="OQP29" s="91"/>
      <c r="OQQ29" s="91"/>
      <c r="OQR29" s="91"/>
      <c r="OQS29" s="91"/>
      <c r="OQT29" s="91"/>
      <c r="OQU29" s="91"/>
      <c r="OQV29" s="91"/>
      <c r="OQW29" s="91"/>
      <c r="OQX29" s="91"/>
      <c r="OQY29" s="91"/>
      <c r="OQZ29" s="91"/>
      <c r="ORA29" s="91"/>
      <c r="ORB29" s="91"/>
      <c r="ORC29" s="91"/>
      <c r="ORD29" s="91"/>
      <c r="ORE29" s="91"/>
      <c r="ORF29" s="91"/>
      <c r="ORG29" s="91"/>
      <c r="ORH29" s="91"/>
      <c r="ORI29" s="91"/>
      <c r="ORJ29" s="91"/>
      <c r="ORK29" s="91"/>
      <c r="ORL29" s="91"/>
      <c r="ORM29" s="91"/>
      <c r="ORN29" s="91"/>
      <c r="ORO29" s="91"/>
      <c r="ORP29" s="91"/>
      <c r="ORQ29" s="91"/>
      <c r="ORR29" s="91"/>
      <c r="ORS29" s="91"/>
      <c r="ORT29" s="91"/>
      <c r="ORU29" s="91"/>
      <c r="ORV29" s="91"/>
      <c r="ORW29" s="91"/>
      <c r="ORX29" s="91"/>
      <c r="ORY29" s="91"/>
      <c r="ORZ29" s="91"/>
      <c r="OSA29" s="91"/>
      <c r="OSB29" s="91"/>
      <c r="OSC29" s="91"/>
      <c r="OSD29" s="91"/>
      <c r="OSE29" s="91"/>
      <c r="OSF29" s="91"/>
      <c r="OSG29" s="91"/>
      <c r="OSH29" s="91"/>
      <c r="OSI29" s="91"/>
      <c r="OSJ29" s="91"/>
      <c r="OSK29" s="91"/>
      <c r="OSL29" s="91"/>
      <c r="OSM29" s="91"/>
      <c r="OSN29" s="91"/>
      <c r="OSO29" s="91"/>
      <c r="OSP29" s="91"/>
      <c r="OSQ29" s="91"/>
      <c r="OSR29" s="91"/>
      <c r="OSS29" s="91"/>
      <c r="OST29" s="91"/>
      <c r="OSU29" s="91"/>
      <c r="OSV29" s="91"/>
      <c r="OSW29" s="91"/>
      <c r="OSX29" s="91"/>
      <c r="OSY29" s="91"/>
      <c r="OSZ29" s="91"/>
      <c r="OTA29" s="91"/>
      <c r="OTB29" s="91"/>
      <c r="OTC29" s="91"/>
      <c r="OTD29" s="91"/>
      <c r="OTE29" s="91"/>
      <c r="OTF29" s="91"/>
      <c r="OTG29" s="91"/>
      <c r="OTH29" s="91"/>
      <c r="OTI29" s="91"/>
      <c r="OTJ29" s="91"/>
      <c r="OTK29" s="91"/>
      <c r="OTL29" s="91"/>
      <c r="OTM29" s="91"/>
      <c r="OTN29" s="91"/>
      <c r="OTO29" s="91"/>
      <c r="OTP29" s="91"/>
      <c r="OTQ29" s="91"/>
      <c r="OTR29" s="91"/>
      <c r="OTS29" s="91"/>
      <c r="OTT29" s="91"/>
      <c r="OTU29" s="91"/>
      <c r="OTV29" s="91"/>
      <c r="OTW29" s="91"/>
      <c r="OTX29" s="91"/>
      <c r="OTY29" s="91"/>
      <c r="OTZ29" s="91"/>
      <c r="OUA29" s="91"/>
      <c r="OUB29" s="91"/>
      <c r="OUC29" s="91"/>
      <c r="OUD29" s="91"/>
      <c r="OUE29" s="91"/>
      <c r="OUF29" s="91"/>
      <c r="OUG29" s="91"/>
      <c r="OUH29" s="91"/>
      <c r="OUI29" s="91"/>
      <c r="OUJ29" s="91"/>
      <c r="OUK29" s="91"/>
      <c r="OUL29" s="91"/>
      <c r="OUM29" s="91"/>
      <c r="OUN29" s="91"/>
      <c r="OUO29" s="91"/>
      <c r="OUP29" s="91"/>
      <c r="OUQ29" s="91"/>
      <c r="OUR29" s="91"/>
      <c r="OUS29" s="91"/>
      <c r="OUT29" s="91"/>
      <c r="OUU29" s="91"/>
      <c r="OUV29" s="91"/>
      <c r="OUW29" s="91"/>
      <c r="OUX29" s="91"/>
      <c r="OUY29" s="91"/>
      <c r="OUZ29" s="91"/>
      <c r="OVA29" s="91"/>
      <c r="OVB29" s="91"/>
      <c r="OVC29" s="91"/>
      <c r="OVD29" s="91"/>
      <c r="OVE29" s="91"/>
      <c r="OVF29" s="91"/>
      <c r="OVG29" s="91"/>
      <c r="OVH29" s="91"/>
      <c r="OVI29" s="91"/>
      <c r="OVJ29" s="91"/>
      <c r="OVK29" s="91"/>
      <c r="OVL29" s="91"/>
      <c r="OVM29" s="91"/>
      <c r="OVN29" s="91"/>
      <c r="OVO29" s="91"/>
      <c r="OVP29" s="91"/>
      <c r="OVQ29" s="91"/>
      <c r="OVR29" s="91"/>
      <c r="OVS29" s="91"/>
      <c r="OVT29" s="91"/>
      <c r="OVU29" s="91"/>
      <c r="OVV29" s="91"/>
      <c r="OVW29" s="91"/>
      <c r="OVX29" s="91"/>
      <c r="OVY29" s="91"/>
      <c r="OVZ29" s="91"/>
      <c r="OWA29" s="91"/>
      <c r="OWB29" s="91"/>
      <c r="OWC29" s="91"/>
      <c r="OWD29" s="91"/>
      <c r="OWE29" s="91"/>
      <c r="OWF29" s="91"/>
      <c r="OWG29" s="91"/>
      <c r="OWH29" s="91"/>
      <c r="OWI29" s="91"/>
      <c r="OWJ29" s="91"/>
      <c r="OWK29" s="91"/>
      <c r="OWL29" s="91"/>
      <c r="OWM29" s="91"/>
      <c r="OWN29" s="91"/>
      <c r="OWO29" s="91"/>
      <c r="OWP29" s="91"/>
      <c r="OWQ29" s="91"/>
      <c r="OWR29" s="91"/>
      <c r="OWS29" s="91"/>
      <c r="OWT29" s="91"/>
      <c r="OWU29" s="91"/>
      <c r="OWV29" s="91"/>
      <c r="OWW29" s="91"/>
      <c r="OWX29" s="91"/>
      <c r="OWY29" s="91"/>
      <c r="OWZ29" s="91"/>
      <c r="OXA29" s="91"/>
      <c r="OXB29" s="91"/>
      <c r="OXC29" s="91"/>
      <c r="OXD29" s="91"/>
      <c r="OXE29" s="91"/>
      <c r="OXF29" s="91"/>
      <c r="OXG29" s="91"/>
      <c r="OXH29" s="91"/>
      <c r="OXI29" s="91"/>
      <c r="OXJ29" s="91"/>
      <c r="OXK29" s="91"/>
      <c r="OXL29" s="91"/>
      <c r="OXM29" s="91"/>
      <c r="OXN29" s="91"/>
      <c r="OXO29" s="91"/>
      <c r="OXP29" s="91"/>
      <c r="OXQ29" s="91"/>
      <c r="OXR29" s="91"/>
      <c r="OXS29" s="91"/>
      <c r="OXT29" s="91"/>
      <c r="OXU29" s="91"/>
      <c r="OXV29" s="91"/>
      <c r="OXW29" s="91"/>
      <c r="OXX29" s="91"/>
      <c r="OXY29" s="91"/>
      <c r="OXZ29" s="91"/>
      <c r="OYA29" s="91"/>
      <c r="OYB29" s="91"/>
      <c r="OYC29" s="91"/>
      <c r="OYD29" s="91"/>
      <c r="OYE29" s="91"/>
      <c r="OYF29" s="91"/>
      <c r="OYG29" s="91"/>
      <c r="OYH29" s="91"/>
      <c r="OYI29" s="91"/>
      <c r="OYJ29" s="91"/>
      <c r="OYK29" s="91"/>
      <c r="OYL29" s="91"/>
      <c r="OYM29" s="91"/>
      <c r="OYN29" s="91"/>
      <c r="OYO29" s="91"/>
      <c r="OYP29" s="91"/>
      <c r="OYQ29" s="91"/>
      <c r="OYR29" s="91"/>
      <c r="OYS29" s="91"/>
      <c r="OYT29" s="91"/>
      <c r="OYU29" s="91"/>
      <c r="OYV29" s="91"/>
      <c r="OYW29" s="91"/>
      <c r="OYX29" s="91"/>
      <c r="OYY29" s="91"/>
      <c r="OYZ29" s="91"/>
      <c r="OZA29" s="91"/>
      <c r="OZB29" s="91"/>
      <c r="OZC29" s="91"/>
      <c r="OZD29" s="91"/>
      <c r="OZE29" s="91"/>
      <c r="OZF29" s="91"/>
      <c r="OZG29" s="91"/>
      <c r="OZH29" s="91"/>
      <c r="OZI29" s="91"/>
      <c r="OZJ29" s="91"/>
      <c r="OZK29" s="91"/>
      <c r="OZL29" s="91"/>
      <c r="OZM29" s="91"/>
      <c r="OZN29" s="91"/>
      <c r="OZO29" s="91"/>
      <c r="OZP29" s="91"/>
      <c r="OZQ29" s="91"/>
      <c r="OZR29" s="91"/>
      <c r="OZS29" s="91"/>
      <c r="OZT29" s="91"/>
      <c r="OZU29" s="91"/>
      <c r="OZV29" s="91"/>
      <c r="OZW29" s="91"/>
      <c r="OZX29" s="91"/>
      <c r="OZY29" s="91"/>
      <c r="OZZ29" s="91"/>
      <c r="PAA29" s="91"/>
      <c r="PAB29" s="91"/>
      <c r="PAC29" s="91"/>
      <c r="PAD29" s="91"/>
      <c r="PAE29" s="91"/>
      <c r="PAF29" s="91"/>
      <c r="PAG29" s="91"/>
      <c r="PAH29" s="91"/>
      <c r="PAI29" s="91"/>
      <c r="PAJ29" s="91"/>
      <c r="PAK29" s="91"/>
      <c r="PAL29" s="91"/>
      <c r="PAM29" s="91"/>
      <c r="PAN29" s="91"/>
      <c r="PAO29" s="91"/>
      <c r="PAP29" s="91"/>
      <c r="PAQ29" s="91"/>
      <c r="PAR29" s="91"/>
      <c r="PAS29" s="91"/>
      <c r="PAT29" s="91"/>
      <c r="PAU29" s="91"/>
      <c r="PAV29" s="91"/>
      <c r="PAW29" s="91"/>
      <c r="PAX29" s="91"/>
      <c r="PAY29" s="91"/>
      <c r="PAZ29" s="91"/>
      <c r="PBA29" s="91"/>
      <c r="PBB29" s="91"/>
      <c r="PBC29" s="91"/>
      <c r="PBD29" s="91"/>
      <c r="PBE29" s="91"/>
      <c r="PBF29" s="91"/>
      <c r="PBG29" s="91"/>
      <c r="PBH29" s="91"/>
      <c r="PBI29" s="91"/>
      <c r="PBJ29" s="91"/>
      <c r="PBK29" s="91"/>
      <c r="PBL29" s="91"/>
      <c r="PBM29" s="91"/>
      <c r="PBN29" s="91"/>
      <c r="PBO29" s="91"/>
      <c r="PBP29" s="91"/>
      <c r="PBQ29" s="91"/>
      <c r="PBR29" s="91"/>
      <c r="PBS29" s="91"/>
      <c r="PBT29" s="91"/>
      <c r="PBU29" s="91"/>
      <c r="PBV29" s="91"/>
      <c r="PBW29" s="91"/>
      <c r="PBX29" s="91"/>
      <c r="PBY29" s="91"/>
      <c r="PBZ29" s="91"/>
      <c r="PCA29" s="91"/>
      <c r="PCB29" s="91"/>
      <c r="PCC29" s="91"/>
      <c r="PCD29" s="91"/>
      <c r="PCE29" s="91"/>
      <c r="PCF29" s="91"/>
      <c r="PCG29" s="91"/>
      <c r="PCH29" s="91"/>
      <c r="PCI29" s="91"/>
      <c r="PCJ29" s="91"/>
      <c r="PCK29" s="91"/>
      <c r="PCL29" s="91"/>
      <c r="PCM29" s="91"/>
      <c r="PCN29" s="91"/>
      <c r="PCO29" s="91"/>
      <c r="PCP29" s="91"/>
      <c r="PCQ29" s="91"/>
      <c r="PCR29" s="91"/>
      <c r="PCS29" s="91"/>
      <c r="PCT29" s="91"/>
      <c r="PCU29" s="91"/>
      <c r="PCV29" s="91"/>
      <c r="PCW29" s="91"/>
      <c r="PCX29" s="91"/>
      <c r="PCY29" s="91"/>
      <c r="PCZ29" s="91"/>
      <c r="PDA29" s="91"/>
      <c r="PDB29" s="91"/>
      <c r="PDC29" s="91"/>
      <c r="PDD29" s="91"/>
      <c r="PDE29" s="91"/>
      <c r="PDF29" s="91"/>
      <c r="PDG29" s="91"/>
      <c r="PDH29" s="91"/>
      <c r="PDI29" s="91"/>
      <c r="PDJ29" s="91"/>
      <c r="PDK29" s="91"/>
      <c r="PDL29" s="91"/>
      <c r="PDM29" s="91"/>
      <c r="PDN29" s="91"/>
      <c r="PDO29" s="91"/>
      <c r="PDP29" s="91"/>
      <c r="PDQ29" s="91"/>
      <c r="PDR29" s="91"/>
      <c r="PDS29" s="91"/>
      <c r="PDT29" s="91"/>
      <c r="PDU29" s="91"/>
      <c r="PDV29" s="91"/>
      <c r="PDW29" s="91"/>
      <c r="PDX29" s="91"/>
      <c r="PDY29" s="91"/>
      <c r="PDZ29" s="91"/>
      <c r="PEA29" s="91"/>
      <c r="PEB29" s="91"/>
      <c r="PEC29" s="91"/>
      <c r="PED29" s="91"/>
      <c r="PEE29" s="91"/>
      <c r="PEF29" s="91"/>
      <c r="PEG29" s="91"/>
      <c r="PEH29" s="91"/>
      <c r="PEI29" s="91"/>
      <c r="PEJ29" s="91"/>
      <c r="PEK29" s="91"/>
      <c r="PEL29" s="91"/>
      <c r="PEM29" s="91"/>
      <c r="PEN29" s="91"/>
      <c r="PEO29" s="91"/>
      <c r="PEP29" s="91"/>
      <c r="PEQ29" s="91"/>
      <c r="PER29" s="91"/>
      <c r="PES29" s="91"/>
      <c r="PET29" s="91"/>
      <c r="PEU29" s="91"/>
      <c r="PEV29" s="91"/>
      <c r="PEW29" s="91"/>
      <c r="PEX29" s="91"/>
      <c r="PEY29" s="91"/>
      <c r="PEZ29" s="91"/>
      <c r="PFA29" s="91"/>
      <c r="PFB29" s="91"/>
      <c r="PFC29" s="91"/>
      <c r="PFD29" s="91"/>
      <c r="PFE29" s="91"/>
      <c r="PFF29" s="91"/>
      <c r="PFG29" s="91"/>
      <c r="PFH29" s="91"/>
      <c r="PFI29" s="91"/>
      <c r="PFJ29" s="91"/>
      <c r="PFK29" s="91"/>
      <c r="PFL29" s="91"/>
      <c r="PFM29" s="91"/>
      <c r="PFN29" s="91"/>
      <c r="PFO29" s="91"/>
      <c r="PFP29" s="91"/>
      <c r="PFQ29" s="91"/>
      <c r="PFR29" s="91"/>
      <c r="PFS29" s="91"/>
      <c r="PFT29" s="91"/>
      <c r="PFU29" s="91"/>
      <c r="PFV29" s="91"/>
      <c r="PFW29" s="91"/>
      <c r="PFX29" s="91"/>
      <c r="PFY29" s="91"/>
      <c r="PFZ29" s="91"/>
      <c r="PGA29" s="91"/>
      <c r="PGB29" s="91"/>
      <c r="PGC29" s="91"/>
      <c r="PGD29" s="91"/>
      <c r="PGE29" s="91"/>
      <c r="PGF29" s="91"/>
      <c r="PGG29" s="91"/>
      <c r="PGH29" s="91"/>
      <c r="PGI29" s="91"/>
      <c r="PGJ29" s="91"/>
      <c r="PGK29" s="91"/>
      <c r="PGL29" s="91"/>
      <c r="PGM29" s="91"/>
      <c r="PGN29" s="91"/>
      <c r="PGO29" s="91"/>
      <c r="PGP29" s="91"/>
      <c r="PGQ29" s="91"/>
      <c r="PGR29" s="91"/>
      <c r="PGS29" s="91"/>
      <c r="PGT29" s="91"/>
      <c r="PGU29" s="91"/>
      <c r="PGV29" s="91"/>
      <c r="PGW29" s="91"/>
      <c r="PGX29" s="91"/>
      <c r="PGY29" s="91"/>
      <c r="PGZ29" s="91"/>
      <c r="PHA29" s="91"/>
      <c r="PHB29" s="91"/>
      <c r="PHC29" s="91"/>
      <c r="PHD29" s="91"/>
      <c r="PHE29" s="91"/>
      <c r="PHF29" s="91"/>
      <c r="PHG29" s="91"/>
      <c r="PHH29" s="91"/>
      <c r="PHI29" s="91"/>
      <c r="PHJ29" s="91"/>
      <c r="PHK29" s="91"/>
      <c r="PHL29" s="91"/>
      <c r="PHM29" s="91"/>
      <c r="PHN29" s="91"/>
      <c r="PHO29" s="91"/>
      <c r="PHP29" s="91"/>
      <c r="PHQ29" s="91"/>
      <c r="PHR29" s="91"/>
      <c r="PHS29" s="91"/>
      <c r="PHT29" s="91"/>
      <c r="PHU29" s="91"/>
      <c r="PHV29" s="91"/>
      <c r="PHW29" s="91"/>
      <c r="PHX29" s="91"/>
      <c r="PHY29" s="91"/>
      <c r="PHZ29" s="91"/>
      <c r="PIA29" s="91"/>
      <c r="PIB29" s="91"/>
      <c r="PIC29" s="91"/>
      <c r="PID29" s="91"/>
      <c r="PIE29" s="91"/>
      <c r="PIF29" s="91"/>
      <c r="PIG29" s="91"/>
      <c r="PIH29" s="91"/>
      <c r="PII29" s="91"/>
      <c r="PIJ29" s="91"/>
      <c r="PIK29" s="91"/>
      <c r="PIL29" s="91"/>
      <c r="PIM29" s="91"/>
      <c r="PIN29" s="91"/>
      <c r="PIO29" s="91"/>
      <c r="PIP29" s="91"/>
      <c r="PIQ29" s="91"/>
      <c r="PIR29" s="91"/>
      <c r="PIS29" s="91"/>
      <c r="PIT29" s="91"/>
      <c r="PIU29" s="91"/>
      <c r="PIV29" s="91"/>
      <c r="PIW29" s="91"/>
      <c r="PIX29" s="91"/>
      <c r="PIY29" s="91"/>
      <c r="PIZ29" s="91"/>
      <c r="PJA29" s="91"/>
      <c r="PJB29" s="91"/>
      <c r="PJC29" s="91"/>
      <c r="PJD29" s="91"/>
      <c r="PJE29" s="91"/>
      <c r="PJF29" s="91"/>
      <c r="PJG29" s="91"/>
      <c r="PJH29" s="91"/>
      <c r="PJI29" s="91"/>
      <c r="PJJ29" s="91"/>
      <c r="PJK29" s="91"/>
      <c r="PJL29" s="91"/>
      <c r="PJM29" s="91"/>
      <c r="PJN29" s="91"/>
      <c r="PJO29" s="91"/>
      <c r="PJP29" s="91"/>
      <c r="PJQ29" s="91"/>
      <c r="PJR29" s="91"/>
      <c r="PJS29" s="91"/>
      <c r="PJT29" s="91"/>
      <c r="PJU29" s="91"/>
      <c r="PJV29" s="91"/>
      <c r="PJW29" s="91"/>
      <c r="PJX29" s="91"/>
      <c r="PJY29" s="91"/>
      <c r="PJZ29" s="91"/>
      <c r="PKA29" s="91"/>
      <c r="PKB29" s="91"/>
      <c r="PKC29" s="91"/>
      <c r="PKD29" s="91"/>
      <c r="PKE29" s="91"/>
      <c r="PKF29" s="91"/>
      <c r="PKG29" s="91"/>
      <c r="PKH29" s="91"/>
      <c r="PKI29" s="91"/>
      <c r="PKJ29" s="91"/>
      <c r="PKK29" s="91"/>
      <c r="PKL29" s="91"/>
      <c r="PKM29" s="91"/>
      <c r="PKN29" s="91"/>
      <c r="PKO29" s="91"/>
      <c r="PKP29" s="91"/>
      <c r="PKQ29" s="91"/>
      <c r="PKR29" s="91"/>
      <c r="PKS29" s="91"/>
      <c r="PKT29" s="91"/>
      <c r="PKU29" s="91"/>
      <c r="PKV29" s="91"/>
      <c r="PKW29" s="91"/>
      <c r="PKX29" s="91"/>
      <c r="PKY29" s="91"/>
      <c r="PKZ29" s="91"/>
      <c r="PLA29" s="91"/>
      <c r="PLB29" s="91"/>
      <c r="PLC29" s="91"/>
      <c r="PLD29" s="91"/>
      <c r="PLE29" s="91"/>
      <c r="PLF29" s="91"/>
      <c r="PLG29" s="91"/>
      <c r="PLH29" s="91"/>
      <c r="PLI29" s="91"/>
      <c r="PLJ29" s="91"/>
      <c r="PLK29" s="91"/>
      <c r="PLL29" s="91"/>
      <c r="PLM29" s="91"/>
      <c r="PLN29" s="91"/>
      <c r="PLO29" s="91"/>
      <c r="PLP29" s="91"/>
      <c r="PLQ29" s="91"/>
      <c r="PLR29" s="91"/>
      <c r="PLS29" s="91"/>
      <c r="PLT29" s="91"/>
      <c r="PLU29" s="91"/>
      <c r="PLV29" s="91"/>
      <c r="PLW29" s="91"/>
      <c r="PLX29" s="91"/>
      <c r="PLY29" s="91"/>
      <c r="PLZ29" s="91"/>
      <c r="PMA29" s="91"/>
      <c r="PMB29" s="91"/>
      <c r="PMC29" s="91"/>
      <c r="PMD29" s="91"/>
      <c r="PME29" s="91"/>
      <c r="PMF29" s="91"/>
      <c r="PMG29" s="91"/>
      <c r="PMH29" s="91"/>
      <c r="PMI29" s="91"/>
      <c r="PMJ29" s="91"/>
      <c r="PMK29" s="91"/>
      <c r="PML29" s="91"/>
      <c r="PMM29" s="91"/>
      <c r="PMN29" s="91"/>
      <c r="PMO29" s="91"/>
      <c r="PMP29" s="91"/>
      <c r="PMQ29" s="91"/>
      <c r="PMR29" s="91"/>
      <c r="PMS29" s="91"/>
      <c r="PMT29" s="91"/>
      <c r="PMU29" s="91"/>
      <c r="PMV29" s="91"/>
      <c r="PMW29" s="91"/>
      <c r="PMX29" s="91"/>
      <c r="PMY29" s="91"/>
      <c r="PMZ29" s="91"/>
      <c r="PNA29" s="91"/>
      <c r="PNB29" s="91"/>
      <c r="PNC29" s="91"/>
      <c r="PND29" s="91"/>
      <c r="PNE29" s="91"/>
      <c r="PNF29" s="91"/>
      <c r="PNG29" s="91"/>
      <c r="PNH29" s="91"/>
      <c r="PNI29" s="91"/>
      <c r="PNJ29" s="91"/>
      <c r="PNK29" s="91"/>
      <c r="PNL29" s="91"/>
      <c r="PNM29" s="91"/>
      <c r="PNN29" s="91"/>
      <c r="PNO29" s="91"/>
      <c r="PNP29" s="91"/>
      <c r="PNQ29" s="91"/>
      <c r="PNR29" s="91"/>
      <c r="PNS29" s="91"/>
      <c r="PNT29" s="91"/>
      <c r="PNU29" s="91"/>
      <c r="PNV29" s="91"/>
      <c r="PNW29" s="91"/>
      <c r="PNX29" s="91"/>
      <c r="PNY29" s="91"/>
      <c r="PNZ29" s="91"/>
      <c r="POA29" s="91"/>
      <c r="POB29" s="91"/>
      <c r="POC29" s="91"/>
      <c r="POD29" s="91"/>
      <c r="POE29" s="91"/>
      <c r="POF29" s="91"/>
      <c r="POG29" s="91"/>
      <c r="POH29" s="91"/>
      <c r="POI29" s="91"/>
      <c r="POJ29" s="91"/>
      <c r="POK29" s="91"/>
      <c r="POL29" s="91"/>
      <c r="POM29" s="91"/>
      <c r="PON29" s="91"/>
      <c r="POO29" s="91"/>
      <c r="POP29" s="91"/>
      <c r="POQ29" s="91"/>
      <c r="POR29" s="91"/>
      <c r="POS29" s="91"/>
      <c r="POT29" s="91"/>
      <c r="POU29" s="91"/>
      <c r="POV29" s="91"/>
      <c r="POW29" s="91"/>
      <c r="POX29" s="91"/>
      <c r="POY29" s="91"/>
      <c r="POZ29" s="91"/>
      <c r="PPA29" s="91"/>
      <c r="PPB29" s="91"/>
      <c r="PPC29" s="91"/>
      <c r="PPD29" s="91"/>
      <c r="PPE29" s="91"/>
      <c r="PPF29" s="91"/>
      <c r="PPG29" s="91"/>
      <c r="PPH29" s="91"/>
      <c r="PPI29" s="91"/>
      <c r="PPJ29" s="91"/>
      <c r="PPK29" s="91"/>
      <c r="PPL29" s="91"/>
      <c r="PPM29" s="91"/>
      <c r="PPN29" s="91"/>
      <c r="PPO29" s="91"/>
      <c r="PPP29" s="91"/>
      <c r="PPQ29" s="91"/>
      <c r="PPR29" s="91"/>
      <c r="PPS29" s="91"/>
      <c r="PPT29" s="91"/>
      <c r="PPU29" s="91"/>
      <c r="PPV29" s="91"/>
      <c r="PPW29" s="91"/>
      <c r="PPX29" s="91"/>
      <c r="PPY29" s="91"/>
      <c r="PPZ29" s="91"/>
      <c r="PQA29" s="91"/>
      <c r="PQB29" s="91"/>
      <c r="PQC29" s="91"/>
      <c r="PQD29" s="91"/>
      <c r="PQE29" s="91"/>
      <c r="PQF29" s="91"/>
      <c r="PQG29" s="91"/>
      <c r="PQH29" s="91"/>
      <c r="PQI29" s="91"/>
      <c r="PQJ29" s="91"/>
      <c r="PQK29" s="91"/>
      <c r="PQL29" s="91"/>
      <c r="PQM29" s="91"/>
      <c r="PQN29" s="91"/>
      <c r="PQO29" s="91"/>
      <c r="PQP29" s="91"/>
      <c r="PQQ29" s="91"/>
      <c r="PQR29" s="91"/>
      <c r="PQS29" s="91"/>
      <c r="PQT29" s="91"/>
      <c r="PQU29" s="91"/>
      <c r="PQV29" s="91"/>
      <c r="PQW29" s="91"/>
      <c r="PQX29" s="91"/>
      <c r="PQY29" s="91"/>
      <c r="PQZ29" s="91"/>
      <c r="PRA29" s="91"/>
      <c r="PRB29" s="91"/>
      <c r="PRC29" s="91"/>
      <c r="PRD29" s="91"/>
      <c r="PRE29" s="91"/>
      <c r="PRF29" s="91"/>
      <c r="PRG29" s="91"/>
      <c r="PRH29" s="91"/>
      <c r="PRI29" s="91"/>
      <c r="PRJ29" s="91"/>
      <c r="PRK29" s="91"/>
      <c r="PRL29" s="91"/>
      <c r="PRM29" s="91"/>
      <c r="PRN29" s="91"/>
      <c r="PRO29" s="91"/>
      <c r="PRP29" s="91"/>
      <c r="PRQ29" s="91"/>
      <c r="PRR29" s="91"/>
      <c r="PRS29" s="91"/>
      <c r="PRT29" s="91"/>
      <c r="PRU29" s="91"/>
      <c r="PRV29" s="91"/>
      <c r="PRW29" s="91"/>
      <c r="PRX29" s="91"/>
      <c r="PRY29" s="91"/>
      <c r="PRZ29" s="91"/>
      <c r="PSA29" s="91"/>
      <c r="PSB29" s="91"/>
      <c r="PSC29" s="91"/>
      <c r="PSD29" s="91"/>
      <c r="PSE29" s="91"/>
      <c r="PSF29" s="91"/>
      <c r="PSG29" s="91"/>
      <c r="PSH29" s="91"/>
      <c r="PSI29" s="91"/>
      <c r="PSJ29" s="91"/>
      <c r="PSK29" s="91"/>
      <c r="PSL29" s="91"/>
      <c r="PSM29" s="91"/>
      <c r="PSN29" s="91"/>
      <c r="PSO29" s="91"/>
      <c r="PSP29" s="91"/>
      <c r="PSQ29" s="91"/>
      <c r="PSR29" s="91"/>
      <c r="PSS29" s="91"/>
      <c r="PST29" s="91"/>
      <c r="PSU29" s="91"/>
      <c r="PSV29" s="91"/>
      <c r="PSW29" s="91"/>
      <c r="PSX29" s="91"/>
      <c r="PSY29" s="91"/>
      <c r="PSZ29" s="91"/>
      <c r="PTA29" s="91"/>
      <c r="PTB29" s="91"/>
      <c r="PTC29" s="91"/>
      <c r="PTD29" s="91"/>
      <c r="PTE29" s="91"/>
      <c r="PTF29" s="91"/>
      <c r="PTG29" s="91"/>
      <c r="PTH29" s="91"/>
      <c r="PTI29" s="91"/>
      <c r="PTJ29" s="91"/>
      <c r="PTK29" s="91"/>
      <c r="PTL29" s="91"/>
      <c r="PTM29" s="91"/>
      <c r="PTN29" s="91"/>
      <c r="PTO29" s="91"/>
      <c r="PTP29" s="91"/>
      <c r="PTQ29" s="91"/>
      <c r="PTR29" s="91"/>
      <c r="PTS29" s="91"/>
      <c r="PTT29" s="91"/>
      <c r="PTU29" s="91"/>
      <c r="PTV29" s="91"/>
      <c r="PTW29" s="91"/>
      <c r="PTX29" s="91"/>
      <c r="PTY29" s="91"/>
      <c r="PTZ29" s="91"/>
      <c r="PUA29" s="91"/>
      <c r="PUB29" s="91"/>
      <c r="PUC29" s="91"/>
      <c r="PUD29" s="91"/>
      <c r="PUE29" s="91"/>
      <c r="PUF29" s="91"/>
      <c r="PUG29" s="91"/>
      <c r="PUH29" s="91"/>
      <c r="PUI29" s="91"/>
      <c r="PUJ29" s="91"/>
      <c r="PUK29" s="91"/>
      <c r="PUL29" s="91"/>
      <c r="PUM29" s="91"/>
      <c r="PUN29" s="91"/>
      <c r="PUO29" s="91"/>
      <c r="PUP29" s="91"/>
      <c r="PUQ29" s="91"/>
      <c r="PUR29" s="91"/>
      <c r="PUS29" s="91"/>
      <c r="PUT29" s="91"/>
      <c r="PUU29" s="91"/>
      <c r="PUV29" s="91"/>
      <c r="PUW29" s="91"/>
      <c r="PUX29" s="91"/>
      <c r="PUY29" s="91"/>
      <c r="PUZ29" s="91"/>
      <c r="PVA29" s="91"/>
      <c r="PVB29" s="91"/>
      <c r="PVC29" s="91"/>
      <c r="PVD29" s="91"/>
      <c r="PVE29" s="91"/>
      <c r="PVF29" s="91"/>
      <c r="PVG29" s="91"/>
      <c r="PVH29" s="91"/>
      <c r="PVI29" s="91"/>
      <c r="PVJ29" s="91"/>
      <c r="PVK29" s="91"/>
      <c r="PVL29" s="91"/>
      <c r="PVM29" s="91"/>
      <c r="PVN29" s="91"/>
      <c r="PVO29" s="91"/>
      <c r="PVP29" s="91"/>
      <c r="PVQ29" s="91"/>
      <c r="PVR29" s="91"/>
      <c r="PVS29" s="91"/>
      <c r="PVT29" s="91"/>
      <c r="PVU29" s="91"/>
      <c r="PVV29" s="91"/>
      <c r="PVW29" s="91"/>
      <c r="PVX29" s="91"/>
      <c r="PVY29" s="91"/>
      <c r="PVZ29" s="91"/>
      <c r="PWA29" s="91"/>
      <c r="PWB29" s="91"/>
      <c r="PWC29" s="91"/>
      <c r="PWD29" s="91"/>
      <c r="PWE29" s="91"/>
      <c r="PWF29" s="91"/>
      <c r="PWG29" s="91"/>
      <c r="PWH29" s="91"/>
      <c r="PWI29" s="91"/>
      <c r="PWJ29" s="91"/>
      <c r="PWK29" s="91"/>
      <c r="PWL29" s="91"/>
      <c r="PWM29" s="91"/>
      <c r="PWN29" s="91"/>
      <c r="PWO29" s="91"/>
      <c r="PWP29" s="91"/>
      <c r="PWQ29" s="91"/>
      <c r="PWR29" s="91"/>
      <c r="PWS29" s="91"/>
      <c r="PWT29" s="91"/>
      <c r="PWU29" s="91"/>
      <c r="PWV29" s="91"/>
      <c r="PWW29" s="91"/>
      <c r="PWX29" s="91"/>
      <c r="PWY29" s="91"/>
      <c r="PWZ29" s="91"/>
      <c r="PXA29" s="91"/>
      <c r="PXB29" s="91"/>
      <c r="PXC29" s="91"/>
      <c r="PXD29" s="91"/>
      <c r="PXE29" s="91"/>
      <c r="PXF29" s="91"/>
      <c r="PXG29" s="91"/>
      <c r="PXH29" s="91"/>
      <c r="PXI29" s="91"/>
      <c r="PXJ29" s="91"/>
      <c r="PXK29" s="91"/>
      <c r="PXL29" s="91"/>
      <c r="PXM29" s="91"/>
      <c r="PXN29" s="91"/>
      <c r="PXO29" s="91"/>
      <c r="PXP29" s="91"/>
      <c r="PXQ29" s="91"/>
      <c r="PXR29" s="91"/>
      <c r="PXS29" s="91"/>
      <c r="PXT29" s="91"/>
      <c r="PXU29" s="91"/>
      <c r="PXV29" s="91"/>
      <c r="PXW29" s="91"/>
      <c r="PXX29" s="91"/>
      <c r="PXY29" s="91"/>
      <c r="PXZ29" s="91"/>
      <c r="PYA29" s="91"/>
      <c r="PYB29" s="91"/>
      <c r="PYC29" s="91"/>
      <c r="PYD29" s="91"/>
      <c r="PYE29" s="91"/>
      <c r="PYF29" s="91"/>
      <c r="PYG29" s="91"/>
      <c r="PYH29" s="91"/>
      <c r="PYI29" s="91"/>
      <c r="PYJ29" s="91"/>
      <c r="PYK29" s="91"/>
      <c r="PYL29" s="91"/>
      <c r="PYM29" s="91"/>
      <c r="PYN29" s="91"/>
      <c r="PYO29" s="91"/>
      <c r="PYP29" s="91"/>
      <c r="PYQ29" s="91"/>
      <c r="PYR29" s="91"/>
      <c r="PYS29" s="91"/>
      <c r="PYT29" s="91"/>
      <c r="PYU29" s="91"/>
      <c r="PYV29" s="91"/>
      <c r="PYW29" s="91"/>
      <c r="PYX29" s="91"/>
      <c r="PYY29" s="91"/>
      <c r="PYZ29" s="91"/>
      <c r="PZA29" s="91"/>
      <c r="PZB29" s="91"/>
      <c r="PZC29" s="91"/>
      <c r="PZD29" s="91"/>
      <c r="PZE29" s="91"/>
      <c r="PZF29" s="91"/>
      <c r="PZG29" s="91"/>
      <c r="PZH29" s="91"/>
      <c r="PZI29" s="91"/>
      <c r="PZJ29" s="91"/>
      <c r="PZK29" s="91"/>
      <c r="PZL29" s="91"/>
      <c r="PZM29" s="91"/>
      <c r="PZN29" s="91"/>
      <c r="PZO29" s="91"/>
      <c r="PZP29" s="91"/>
      <c r="PZQ29" s="91"/>
      <c r="PZR29" s="91"/>
      <c r="PZS29" s="91"/>
      <c r="PZT29" s="91"/>
      <c r="PZU29" s="91"/>
      <c r="PZV29" s="91"/>
      <c r="PZW29" s="91"/>
      <c r="PZX29" s="91"/>
      <c r="PZY29" s="91"/>
      <c r="PZZ29" s="91"/>
      <c r="QAA29" s="91"/>
      <c r="QAB29" s="91"/>
      <c r="QAC29" s="91"/>
      <c r="QAD29" s="91"/>
      <c r="QAE29" s="91"/>
      <c r="QAF29" s="91"/>
      <c r="QAG29" s="91"/>
      <c r="QAH29" s="91"/>
      <c r="QAI29" s="91"/>
      <c r="QAJ29" s="91"/>
      <c r="QAK29" s="91"/>
      <c r="QAL29" s="91"/>
      <c r="QAM29" s="91"/>
      <c r="QAN29" s="91"/>
      <c r="QAO29" s="91"/>
      <c r="QAP29" s="91"/>
      <c r="QAQ29" s="91"/>
      <c r="QAR29" s="91"/>
      <c r="QAS29" s="91"/>
      <c r="QAT29" s="91"/>
      <c r="QAU29" s="91"/>
      <c r="QAV29" s="91"/>
      <c r="QAW29" s="91"/>
      <c r="QAX29" s="91"/>
      <c r="QAY29" s="91"/>
      <c r="QAZ29" s="91"/>
      <c r="QBA29" s="91"/>
      <c r="QBB29" s="91"/>
      <c r="QBC29" s="91"/>
      <c r="QBD29" s="91"/>
      <c r="QBE29" s="91"/>
      <c r="QBF29" s="91"/>
      <c r="QBG29" s="91"/>
      <c r="QBH29" s="91"/>
      <c r="QBI29" s="91"/>
      <c r="QBJ29" s="91"/>
      <c r="QBK29" s="91"/>
      <c r="QBL29" s="91"/>
      <c r="QBM29" s="91"/>
      <c r="QBN29" s="91"/>
      <c r="QBO29" s="91"/>
      <c r="QBP29" s="91"/>
      <c r="QBQ29" s="91"/>
      <c r="QBR29" s="91"/>
      <c r="QBS29" s="91"/>
      <c r="QBT29" s="91"/>
      <c r="QBU29" s="91"/>
      <c r="QBV29" s="91"/>
      <c r="QBW29" s="91"/>
      <c r="QBX29" s="91"/>
      <c r="QBY29" s="91"/>
      <c r="QBZ29" s="91"/>
      <c r="QCA29" s="91"/>
      <c r="QCB29" s="91"/>
      <c r="QCC29" s="91"/>
      <c r="QCD29" s="91"/>
      <c r="QCE29" s="91"/>
      <c r="QCF29" s="91"/>
      <c r="QCG29" s="91"/>
      <c r="QCH29" s="91"/>
      <c r="QCI29" s="91"/>
      <c r="QCJ29" s="91"/>
      <c r="QCK29" s="91"/>
      <c r="QCL29" s="91"/>
      <c r="QCM29" s="91"/>
      <c r="QCN29" s="91"/>
      <c r="QCO29" s="91"/>
      <c r="QCP29" s="91"/>
      <c r="QCQ29" s="91"/>
      <c r="QCR29" s="91"/>
      <c r="QCS29" s="91"/>
      <c r="QCT29" s="91"/>
      <c r="QCU29" s="91"/>
      <c r="QCV29" s="91"/>
      <c r="QCW29" s="91"/>
      <c r="QCX29" s="91"/>
      <c r="QCY29" s="91"/>
      <c r="QCZ29" s="91"/>
      <c r="QDA29" s="91"/>
      <c r="QDB29" s="91"/>
      <c r="QDC29" s="91"/>
      <c r="QDD29" s="91"/>
      <c r="QDE29" s="91"/>
      <c r="QDF29" s="91"/>
      <c r="QDG29" s="91"/>
      <c r="QDH29" s="91"/>
      <c r="QDI29" s="91"/>
      <c r="QDJ29" s="91"/>
      <c r="QDK29" s="91"/>
      <c r="QDL29" s="91"/>
      <c r="QDM29" s="91"/>
      <c r="QDN29" s="91"/>
      <c r="QDO29" s="91"/>
      <c r="QDP29" s="91"/>
      <c r="QDQ29" s="91"/>
      <c r="QDR29" s="91"/>
      <c r="QDS29" s="91"/>
      <c r="QDT29" s="91"/>
      <c r="QDU29" s="91"/>
      <c r="QDV29" s="91"/>
      <c r="QDW29" s="91"/>
      <c r="QDX29" s="91"/>
      <c r="QDY29" s="91"/>
      <c r="QDZ29" s="91"/>
      <c r="QEA29" s="91"/>
      <c r="QEB29" s="91"/>
      <c r="QEC29" s="91"/>
      <c r="QED29" s="91"/>
      <c r="QEE29" s="91"/>
      <c r="QEF29" s="91"/>
      <c r="QEG29" s="91"/>
      <c r="QEH29" s="91"/>
      <c r="QEI29" s="91"/>
      <c r="QEJ29" s="91"/>
      <c r="QEK29" s="91"/>
      <c r="QEL29" s="91"/>
      <c r="QEM29" s="91"/>
      <c r="QEN29" s="91"/>
      <c r="QEO29" s="91"/>
      <c r="QEP29" s="91"/>
      <c r="QEQ29" s="91"/>
      <c r="QER29" s="91"/>
      <c r="QES29" s="91"/>
      <c r="QET29" s="91"/>
      <c r="QEU29" s="91"/>
      <c r="QEV29" s="91"/>
      <c r="QEW29" s="91"/>
      <c r="QEX29" s="91"/>
      <c r="QEY29" s="91"/>
      <c r="QEZ29" s="91"/>
      <c r="QFA29" s="91"/>
      <c r="QFB29" s="91"/>
      <c r="QFC29" s="91"/>
      <c r="QFD29" s="91"/>
      <c r="QFE29" s="91"/>
      <c r="QFF29" s="91"/>
      <c r="QFG29" s="91"/>
      <c r="QFH29" s="91"/>
      <c r="QFI29" s="91"/>
      <c r="QFJ29" s="91"/>
      <c r="QFK29" s="91"/>
      <c r="QFL29" s="91"/>
      <c r="QFM29" s="91"/>
      <c r="QFN29" s="91"/>
      <c r="QFO29" s="91"/>
      <c r="QFP29" s="91"/>
      <c r="QFQ29" s="91"/>
      <c r="QFR29" s="91"/>
      <c r="QFS29" s="91"/>
      <c r="QFT29" s="91"/>
      <c r="QFU29" s="91"/>
      <c r="QFV29" s="91"/>
      <c r="QFW29" s="91"/>
      <c r="QFX29" s="91"/>
      <c r="QFY29" s="91"/>
      <c r="QFZ29" s="91"/>
      <c r="QGA29" s="91"/>
      <c r="QGB29" s="91"/>
      <c r="QGC29" s="91"/>
      <c r="QGD29" s="91"/>
      <c r="QGE29" s="91"/>
      <c r="QGF29" s="91"/>
      <c r="QGG29" s="91"/>
      <c r="QGH29" s="91"/>
      <c r="QGI29" s="91"/>
      <c r="QGJ29" s="91"/>
      <c r="QGK29" s="91"/>
      <c r="QGL29" s="91"/>
      <c r="QGM29" s="91"/>
      <c r="QGN29" s="91"/>
      <c r="QGO29" s="91"/>
      <c r="QGP29" s="91"/>
      <c r="QGQ29" s="91"/>
      <c r="QGR29" s="91"/>
      <c r="QGS29" s="91"/>
      <c r="QGT29" s="91"/>
      <c r="QGU29" s="91"/>
      <c r="QGV29" s="91"/>
      <c r="QGW29" s="91"/>
      <c r="QGX29" s="91"/>
      <c r="QGY29" s="91"/>
      <c r="QGZ29" s="91"/>
      <c r="QHA29" s="91"/>
      <c r="QHB29" s="91"/>
      <c r="QHC29" s="91"/>
      <c r="QHD29" s="91"/>
      <c r="QHE29" s="91"/>
      <c r="QHF29" s="91"/>
      <c r="QHG29" s="91"/>
      <c r="QHH29" s="91"/>
      <c r="QHI29" s="91"/>
      <c r="QHJ29" s="91"/>
      <c r="QHK29" s="91"/>
      <c r="QHL29" s="91"/>
      <c r="QHM29" s="91"/>
      <c r="QHN29" s="91"/>
      <c r="QHO29" s="91"/>
      <c r="QHP29" s="91"/>
      <c r="QHQ29" s="91"/>
      <c r="QHR29" s="91"/>
      <c r="QHS29" s="91"/>
      <c r="QHT29" s="91"/>
      <c r="QHU29" s="91"/>
      <c r="QHV29" s="91"/>
      <c r="QHW29" s="91"/>
      <c r="QHX29" s="91"/>
      <c r="QHY29" s="91"/>
      <c r="QHZ29" s="91"/>
      <c r="QIA29" s="91"/>
      <c r="QIB29" s="91"/>
      <c r="QIC29" s="91"/>
      <c r="QID29" s="91"/>
      <c r="QIE29" s="91"/>
      <c r="QIF29" s="91"/>
      <c r="QIG29" s="91"/>
      <c r="QIH29" s="91"/>
      <c r="QII29" s="91"/>
      <c r="QIJ29" s="91"/>
      <c r="QIK29" s="91"/>
      <c r="QIL29" s="91"/>
      <c r="QIM29" s="91"/>
      <c r="QIN29" s="91"/>
      <c r="QIO29" s="91"/>
      <c r="QIP29" s="91"/>
      <c r="QIQ29" s="91"/>
      <c r="QIR29" s="91"/>
      <c r="QIS29" s="91"/>
      <c r="QIT29" s="91"/>
      <c r="QIU29" s="91"/>
      <c r="QIV29" s="91"/>
      <c r="QIW29" s="91"/>
      <c r="QIX29" s="91"/>
      <c r="QIY29" s="91"/>
      <c r="QIZ29" s="91"/>
      <c r="QJA29" s="91"/>
      <c r="QJB29" s="91"/>
      <c r="QJC29" s="91"/>
      <c r="QJD29" s="91"/>
      <c r="QJE29" s="91"/>
      <c r="QJF29" s="91"/>
      <c r="QJG29" s="91"/>
      <c r="QJH29" s="91"/>
      <c r="QJI29" s="91"/>
      <c r="QJJ29" s="91"/>
      <c r="QJK29" s="91"/>
      <c r="QJL29" s="91"/>
      <c r="QJM29" s="91"/>
      <c r="QJN29" s="91"/>
      <c r="QJO29" s="91"/>
      <c r="QJP29" s="91"/>
      <c r="QJQ29" s="91"/>
      <c r="QJR29" s="91"/>
      <c r="QJS29" s="91"/>
      <c r="QJT29" s="91"/>
      <c r="QJU29" s="91"/>
      <c r="QJV29" s="91"/>
      <c r="QJW29" s="91"/>
      <c r="QJX29" s="91"/>
      <c r="QJY29" s="91"/>
      <c r="QJZ29" s="91"/>
      <c r="QKA29" s="91"/>
      <c r="QKB29" s="91"/>
      <c r="QKC29" s="91"/>
      <c r="QKD29" s="91"/>
      <c r="QKE29" s="91"/>
      <c r="QKF29" s="91"/>
      <c r="QKG29" s="91"/>
      <c r="QKH29" s="91"/>
      <c r="QKI29" s="91"/>
      <c r="QKJ29" s="91"/>
      <c r="QKK29" s="91"/>
      <c r="QKL29" s="91"/>
      <c r="QKM29" s="91"/>
      <c r="QKN29" s="91"/>
      <c r="QKO29" s="91"/>
      <c r="QKP29" s="91"/>
      <c r="QKQ29" s="91"/>
      <c r="QKR29" s="91"/>
      <c r="QKS29" s="91"/>
      <c r="QKT29" s="91"/>
      <c r="QKU29" s="91"/>
      <c r="QKV29" s="91"/>
      <c r="QKW29" s="91"/>
      <c r="QKX29" s="91"/>
      <c r="QKY29" s="91"/>
      <c r="QKZ29" s="91"/>
      <c r="QLA29" s="91"/>
      <c r="QLB29" s="91"/>
      <c r="QLC29" s="91"/>
      <c r="QLD29" s="91"/>
      <c r="QLE29" s="91"/>
      <c r="QLF29" s="91"/>
      <c r="QLG29" s="91"/>
      <c r="QLH29" s="91"/>
      <c r="QLI29" s="91"/>
      <c r="QLJ29" s="91"/>
      <c r="QLK29" s="91"/>
      <c r="QLL29" s="91"/>
      <c r="QLM29" s="91"/>
      <c r="QLN29" s="91"/>
      <c r="QLO29" s="91"/>
      <c r="QLP29" s="91"/>
      <c r="QLQ29" s="91"/>
      <c r="QLR29" s="91"/>
      <c r="QLS29" s="91"/>
      <c r="QLT29" s="91"/>
      <c r="QLU29" s="91"/>
      <c r="QLV29" s="91"/>
      <c r="QLW29" s="91"/>
      <c r="QLX29" s="91"/>
      <c r="QLY29" s="91"/>
      <c r="QLZ29" s="91"/>
      <c r="QMA29" s="91"/>
      <c r="QMB29" s="91"/>
      <c r="QMC29" s="91"/>
      <c r="QMD29" s="91"/>
      <c r="QME29" s="91"/>
      <c r="QMF29" s="91"/>
      <c r="QMG29" s="91"/>
      <c r="QMH29" s="91"/>
      <c r="QMI29" s="91"/>
      <c r="QMJ29" s="91"/>
      <c r="QMK29" s="91"/>
      <c r="QML29" s="91"/>
      <c r="QMM29" s="91"/>
      <c r="QMN29" s="91"/>
      <c r="QMO29" s="91"/>
      <c r="QMP29" s="91"/>
      <c r="QMQ29" s="91"/>
      <c r="QMR29" s="91"/>
      <c r="QMS29" s="91"/>
      <c r="QMT29" s="91"/>
      <c r="QMU29" s="91"/>
      <c r="QMV29" s="91"/>
      <c r="QMW29" s="91"/>
      <c r="QMX29" s="91"/>
      <c r="QMY29" s="91"/>
      <c r="QMZ29" s="91"/>
      <c r="QNA29" s="91"/>
      <c r="QNB29" s="91"/>
      <c r="QNC29" s="91"/>
      <c r="QND29" s="91"/>
      <c r="QNE29" s="91"/>
      <c r="QNF29" s="91"/>
      <c r="QNG29" s="91"/>
      <c r="QNH29" s="91"/>
      <c r="QNI29" s="91"/>
      <c r="QNJ29" s="91"/>
      <c r="QNK29" s="91"/>
      <c r="QNL29" s="91"/>
      <c r="QNM29" s="91"/>
      <c r="QNN29" s="91"/>
      <c r="QNO29" s="91"/>
      <c r="QNP29" s="91"/>
      <c r="QNQ29" s="91"/>
      <c r="QNR29" s="91"/>
      <c r="QNS29" s="91"/>
      <c r="QNT29" s="91"/>
      <c r="QNU29" s="91"/>
      <c r="QNV29" s="91"/>
      <c r="QNW29" s="91"/>
      <c r="QNX29" s="91"/>
      <c r="QNY29" s="91"/>
      <c r="QNZ29" s="91"/>
      <c r="QOA29" s="91"/>
      <c r="QOB29" s="91"/>
      <c r="QOC29" s="91"/>
      <c r="QOD29" s="91"/>
      <c r="QOE29" s="91"/>
      <c r="QOF29" s="91"/>
      <c r="QOG29" s="91"/>
      <c r="QOH29" s="91"/>
      <c r="QOI29" s="91"/>
      <c r="QOJ29" s="91"/>
      <c r="QOK29" s="91"/>
      <c r="QOL29" s="91"/>
      <c r="QOM29" s="91"/>
      <c r="QON29" s="91"/>
      <c r="QOO29" s="91"/>
      <c r="QOP29" s="91"/>
      <c r="QOQ29" s="91"/>
      <c r="QOR29" s="91"/>
      <c r="QOS29" s="91"/>
      <c r="QOT29" s="91"/>
      <c r="QOU29" s="91"/>
      <c r="QOV29" s="91"/>
      <c r="QOW29" s="91"/>
      <c r="QOX29" s="91"/>
      <c r="QOY29" s="91"/>
      <c r="QOZ29" s="91"/>
      <c r="QPA29" s="91"/>
      <c r="QPB29" s="91"/>
      <c r="QPC29" s="91"/>
      <c r="QPD29" s="91"/>
      <c r="QPE29" s="91"/>
      <c r="QPF29" s="91"/>
      <c r="QPG29" s="91"/>
      <c r="QPH29" s="91"/>
      <c r="QPI29" s="91"/>
      <c r="QPJ29" s="91"/>
      <c r="QPK29" s="91"/>
      <c r="QPL29" s="91"/>
      <c r="QPM29" s="91"/>
      <c r="QPN29" s="91"/>
      <c r="QPO29" s="91"/>
      <c r="QPP29" s="91"/>
      <c r="QPQ29" s="91"/>
      <c r="QPR29" s="91"/>
      <c r="QPS29" s="91"/>
      <c r="QPT29" s="91"/>
      <c r="QPU29" s="91"/>
      <c r="QPV29" s="91"/>
      <c r="QPW29" s="91"/>
      <c r="QPX29" s="91"/>
      <c r="QPY29" s="91"/>
      <c r="QPZ29" s="91"/>
      <c r="QQA29" s="91"/>
      <c r="QQB29" s="91"/>
      <c r="QQC29" s="91"/>
      <c r="QQD29" s="91"/>
      <c r="QQE29" s="91"/>
      <c r="QQF29" s="91"/>
      <c r="QQG29" s="91"/>
      <c r="QQH29" s="91"/>
      <c r="QQI29" s="91"/>
      <c r="QQJ29" s="91"/>
      <c r="QQK29" s="91"/>
      <c r="QQL29" s="91"/>
      <c r="QQM29" s="91"/>
      <c r="QQN29" s="91"/>
      <c r="QQO29" s="91"/>
      <c r="QQP29" s="91"/>
      <c r="QQQ29" s="91"/>
      <c r="QQR29" s="91"/>
      <c r="QQS29" s="91"/>
      <c r="QQT29" s="91"/>
      <c r="QQU29" s="91"/>
      <c r="QQV29" s="91"/>
      <c r="QQW29" s="91"/>
      <c r="QQX29" s="91"/>
      <c r="QQY29" s="91"/>
      <c r="QQZ29" s="91"/>
      <c r="QRA29" s="91"/>
      <c r="QRB29" s="91"/>
      <c r="QRC29" s="91"/>
      <c r="QRD29" s="91"/>
      <c r="QRE29" s="91"/>
      <c r="QRF29" s="91"/>
      <c r="QRG29" s="91"/>
      <c r="QRH29" s="91"/>
      <c r="QRI29" s="91"/>
      <c r="QRJ29" s="91"/>
      <c r="QRK29" s="91"/>
      <c r="QRL29" s="91"/>
      <c r="QRM29" s="91"/>
      <c r="QRN29" s="91"/>
      <c r="QRO29" s="91"/>
      <c r="QRP29" s="91"/>
      <c r="QRQ29" s="91"/>
      <c r="QRR29" s="91"/>
      <c r="QRS29" s="91"/>
      <c r="QRT29" s="91"/>
      <c r="QRU29" s="91"/>
      <c r="QRV29" s="91"/>
      <c r="QRW29" s="91"/>
      <c r="QRX29" s="91"/>
      <c r="QRY29" s="91"/>
      <c r="QRZ29" s="91"/>
      <c r="QSA29" s="91"/>
      <c r="QSB29" s="91"/>
      <c r="QSC29" s="91"/>
      <c r="QSD29" s="91"/>
      <c r="QSE29" s="91"/>
      <c r="QSF29" s="91"/>
      <c r="QSG29" s="91"/>
      <c r="QSH29" s="91"/>
      <c r="QSI29" s="91"/>
      <c r="QSJ29" s="91"/>
      <c r="QSK29" s="91"/>
      <c r="QSL29" s="91"/>
      <c r="QSM29" s="91"/>
      <c r="QSN29" s="91"/>
      <c r="QSO29" s="91"/>
      <c r="QSP29" s="91"/>
      <c r="QSQ29" s="91"/>
      <c r="QSR29" s="91"/>
      <c r="QSS29" s="91"/>
      <c r="QST29" s="91"/>
      <c r="QSU29" s="91"/>
      <c r="QSV29" s="91"/>
      <c r="QSW29" s="91"/>
      <c r="QSX29" s="91"/>
      <c r="QSY29" s="91"/>
      <c r="QSZ29" s="91"/>
      <c r="QTA29" s="91"/>
      <c r="QTB29" s="91"/>
      <c r="QTC29" s="91"/>
      <c r="QTD29" s="91"/>
      <c r="QTE29" s="91"/>
      <c r="QTF29" s="91"/>
      <c r="QTG29" s="91"/>
      <c r="QTH29" s="91"/>
      <c r="QTI29" s="91"/>
      <c r="QTJ29" s="91"/>
      <c r="QTK29" s="91"/>
      <c r="QTL29" s="91"/>
      <c r="QTM29" s="91"/>
      <c r="QTN29" s="91"/>
      <c r="QTO29" s="91"/>
      <c r="QTP29" s="91"/>
      <c r="QTQ29" s="91"/>
      <c r="QTR29" s="91"/>
      <c r="QTS29" s="91"/>
      <c r="QTT29" s="91"/>
      <c r="QTU29" s="91"/>
      <c r="QTV29" s="91"/>
      <c r="QTW29" s="91"/>
      <c r="QTX29" s="91"/>
      <c r="QTY29" s="91"/>
      <c r="QTZ29" s="91"/>
      <c r="QUA29" s="91"/>
      <c r="QUB29" s="91"/>
      <c r="QUC29" s="91"/>
      <c r="QUD29" s="91"/>
      <c r="QUE29" s="91"/>
      <c r="QUF29" s="91"/>
      <c r="QUG29" s="91"/>
      <c r="QUH29" s="91"/>
      <c r="QUI29" s="91"/>
      <c r="QUJ29" s="91"/>
      <c r="QUK29" s="91"/>
      <c r="QUL29" s="91"/>
      <c r="QUM29" s="91"/>
      <c r="QUN29" s="91"/>
      <c r="QUO29" s="91"/>
      <c r="QUP29" s="91"/>
      <c r="QUQ29" s="91"/>
      <c r="QUR29" s="91"/>
      <c r="QUS29" s="91"/>
      <c r="QUT29" s="91"/>
      <c r="QUU29" s="91"/>
      <c r="QUV29" s="91"/>
      <c r="QUW29" s="91"/>
      <c r="QUX29" s="91"/>
      <c r="QUY29" s="91"/>
      <c r="QUZ29" s="91"/>
      <c r="QVA29" s="91"/>
      <c r="QVB29" s="91"/>
      <c r="QVC29" s="91"/>
      <c r="QVD29" s="91"/>
      <c r="QVE29" s="91"/>
      <c r="QVF29" s="91"/>
      <c r="QVG29" s="91"/>
      <c r="QVH29" s="91"/>
      <c r="QVI29" s="91"/>
      <c r="QVJ29" s="91"/>
      <c r="QVK29" s="91"/>
      <c r="QVL29" s="91"/>
      <c r="QVM29" s="91"/>
      <c r="QVN29" s="91"/>
      <c r="QVO29" s="91"/>
      <c r="QVP29" s="91"/>
      <c r="QVQ29" s="91"/>
      <c r="QVR29" s="91"/>
      <c r="QVS29" s="91"/>
      <c r="QVT29" s="91"/>
      <c r="QVU29" s="91"/>
      <c r="QVV29" s="91"/>
      <c r="QVW29" s="91"/>
      <c r="QVX29" s="91"/>
      <c r="QVY29" s="91"/>
      <c r="QVZ29" s="91"/>
      <c r="QWA29" s="91"/>
      <c r="QWB29" s="91"/>
      <c r="QWC29" s="91"/>
      <c r="QWD29" s="91"/>
      <c r="QWE29" s="91"/>
      <c r="QWF29" s="91"/>
      <c r="QWG29" s="91"/>
      <c r="QWH29" s="91"/>
      <c r="QWI29" s="91"/>
      <c r="QWJ29" s="91"/>
      <c r="QWK29" s="91"/>
      <c r="QWL29" s="91"/>
      <c r="QWM29" s="91"/>
      <c r="QWN29" s="91"/>
      <c r="QWO29" s="91"/>
      <c r="QWP29" s="91"/>
      <c r="QWQ29" s="91"/>
      <c r="QWR29" s="91"/>
      <c r="QWS29" s="91"/>
      <c r="QWT29" s="91"/>
      <c r="QWU29" s="91"/>
      <c r="QWV29" s="91"/>
      <c r="QWW29" s="91"/>
      <c r="QWX29" s="91"/>
      <c r="QWY29" s="91"/>
      <c r="QWZ29" s="91"/>
      <c r="QXA29" s="91"/>
      <c r="QXB29" s="91"/>
      <c r="QXC29" s="91"/>
      <c r="QXD29" s="91"/>
      <c r="QXE29" s="91"/>
      <c r="QXF29" s="91"/>
      <c r="QXG29" s="91"/>
      <c r="QXH29" s="91"/>
      <c r="QXI29" s="91"/>
      <c r="QXJ29" s="91"/>
      <c r="QXK29" s="91"/>
      <c r="QXL29" s="91"/>
      <c r="QXM29" s="91"/>
      <c r="QXN29" s="91"/>
      <c r="QXO29" s="91"/>
      <c r="QXP29" s="91"/>
      <c r="QXQ29" s="91"/>
      <c r="QXR29" s="91"/>
      <c r="QXS29" s="91"/>
      <c r="QXT29" s="91"/>
      <c r="QXU29" s="91"/>
      <c r="QXV29" s="91"/>
      <c r="QXW29" s="91"/>
      <c r="QXX29" s="91"/>
      <c r="QXY29" s="91"/>
      <c r="QXZ29" s="91"/>
      <c r="QYA29" s="91"/>
      <c r="QYB29" s="91"/>
      <c r="QYC29" s="91"/>
      <c r="QYD29" s="91"/>
      <c r="QYE29" s="91"/>
      <c r="QYF29" s="91"/>
      <c r="QYG29" s="91"/>
      <c r="QYH29" s="91"/>
      <c r="QYI29" s="91"/>
      <c r="QYJ29" s="91"/>
      <c r="QYK29" s="91"/>
      <c r="QYL29" s="91"/>
      <c r="QYM29" s="91"/>
      <c r="QYN29" s="91"/>
      <c r="QYO29" s="91"/>
      <c r="QYP29" s="91"/>
      <c r="QYQ29" s="91"/>
      <c r="QYR29" s="91"/>
      <c r="QYS29" s="91"/>
      <c r="QYT29" s="91"/>
      <c r="QYU29" s="91"/>
      <c r="QYV29" s="91"/>
      <c r="QYW29" s="91"/>
      <c r="QYX29" s="91"/>
      <c r="QYY29" s="91"/>
      <c r="QYZ29" s="91"/>
      <c r="QZA29" s="91"/>
      <c r="QZB29" s="91"/>
      <c r="QZC29" s="91"/>
      <c r="QZD29" s="91"/>
      <c r="QZE29" s="91"/>
      <c r="QZF29" s="91"/>
      <c r="QZG29" s="91"/>
      <c r="QZH29" s="91"/>
      <c r="QZI29" s="91"/>
      <c r="QZJ29" s="91"/>
      <c r="QZK29" s="91"/>
      <c r="QZL29" s="91"/>
      <c r="QZM29" s="91"/>
      <c r="QZN29" s="91"/>
      <c r="QZO29" s="91"/>
      <c r="QZP29" s="91"/>
      <c r="QZQ29" s="91"/>
      <c r="QZR29" s="91"/>
      <c r="QZS29" s="91"/>
      <c r="QZT29" s="91"/>
      <c r="QZU29" s="91"/>
      <c r="QZV29" s="91"/>
      <c r="QZW29" s="91"/>
      <c r="QZX29" s="91"/>
      <c r="QZY29" s="91"/>
      <c r="QZZ29" s="91"/>
      <c r="RAA29" s="91"/>
      <c r="RAB29" s="91"/>
      <c r="RAC29" s="91"/>
      <c r="RAD29" s="91"/>
      <c r="RAE29" s="91"/>
      <c r="RAF29" s="91"/>
      <c r="RAG29" s="91"/>
      <c r="RAH29" s="91"/>
      <c r="RAI29" s="91"/>
      <c r="RAJ29" s="91"/>
      <c r="RAK29" s="91"/>
      <c r="RAL29" s="91"/>
      <c r="RAM29" s="91"/>
      <c r="RAN29" s="91"/>
      <c r="RAO29" s="91"/>
      <c r="RAP29" s="91"/>
      <c r="RAQ29" s="91"/>
      <c r="RAR29" s="91"/>
      <c r="RAS29" s="91"/>
      <c r="RAT29" s="91"/>
      <c r="RAU29" s="91"/>
      <c r="RAV29" s="91"/>
      <c r="RAW29" s="91"/>
      <c r="RAX29" s="91"/>
      <c r="RAY29" s="91"/>
      <c r="RAZ29" s="91"/>
      <c r="RBA29" s="91"/>
      <c r="RBB29" s="91"/>
      <c r="RBC29" s="91"/>
      <c r="RBD29" s="91"/>
      <c r="RBE29" s="91"/>
      <c r="RBF29" s="91"/>
      <c r="RBG29" s="91"/>
      <c r="RBH29" s="91"/>
      <c r="RBI29" s="91"/>
      <c r="RBJ29" s="91"/>
      <c r="RBK29" s="91"/>
      <c r="RBL29" s="91"/>
      <c r="RBM29" s="91"/>
      <c r="RBN29" s="91"/>
      <c r="RBO29" s="91"/>
      <c r="RBP29" s="91"/>
      <c r="RBQ29" s="91"/>
      <c r="RBR29" s="91"/>
      <c r="RBS29" s="91"/>
      <c r="RBT29" s="91"/>
      <c r="RBU29" s="91"/>
      <c r="RBV29" s="91"/>
      <c r="RBW29" s="91"/>
      <c r="RBX29" s="91"/>
      <c r="RBY29" s="91"/>
      <c r="RBZ29" s="91"/>
      <c r="RCA29" s="91"/>
      <c r="RCB29" s="91"/>
      <c r="RCC29" s="91"/>
      <c r="RCD29" s="91"/>
      <c r="RCE29" s="91"/>
      <c r="RCF29" s="91"/>
      <c r="RCG29" s="91"/>
      <c r="RCH29" s="91"/>
      <c r="RCI29" s="91"/>
      <c r="RCJ29" s="91"/>
      <c r="RCK29" s="91"/>
      <c r="RCL29" s="91"/>
      <c r="RCM29" s="91"/>
      <c r="RCN29" s="91"/>
      <c r="RCO29" s="91"/>
      <c r="RCP29" s="91"/>
      <c r="RCQ29" s="91"/>
      <c r="RCR29" s="91"/>
      <c r="RCS29" s="91"/>
      <c r="RCT29" s="91"/>
      <c r="RCU29" s="91"/>
      <c r="RCV29" s="91"/>
      <c r="RCW29" s="91"/>
      <c r="RCX29" s="91"/>
      <c r="RCY29" s="91"/>
      <c r="RCZ29" s="91"/>
      <c r="RDA29" s="91"/>
      <c r="RDB29" s="91"/>
      <c r="RDC29" s="91"/>
      <c r="RDD29" s="91"/>
      <c r="RDE29" s="91"/>
      <c r="RDF29" s="91"/>
      <c r="RDG29" s="91"/>
      <c r="RDH29" s="91"/>
      <c r="RDI29" s="91"/>
      <c r="RDJ29" s="91"/>
      <c r="RDK29" s="91"/>
      <c r="RDL29" s="91"/>
      <c r="RDM29" s="91"/>
      <c r="RDN29" s="91"/>
      <c r="RDO29" s="91"/>
      <c r="RDP29" s="91"/>
      <c r="RDQ29" s="91"/>
      <c r="RDR29" s="91"/>
      <c r="RDS29" s="91"/>
      <c r="RDT29" s="91"/>
      <c r="RDU29" s="91"/>
      <c r="RDV29" s="91"/>
      <c r="RDW29" s="91"/>
      <c r="RDX29" s="91"/>
      <c r="RDY29" s="91"/>
      <c r="RDZ29" s="91"/>
      <c r="REA29" s="91"/>
      <c r="REB29" s="91"/>
      <c r="REC29" s="91"/>
      <c r="RED29" s="91"/>
      <c r="REE29" s="91"/>
      <c r="REF29" s="91"/>
      <c r="REG29" s="91"/>
      <c r="REH29" s="91"/>
      <c r="REI29" s="91"/>
      <c r="REJ29" s="91"/>
      <c r="REK29" s="91"/>
      <c r="REL29" s="91"/>
      <c r="REM29" s="91"/>
      <c r="REN29" s="91"/>
      <c r="REO29" s="91"/>
      <c r="REP29" s="91"/>
      <c r="REQ29" s="91"/>
      <c r="RER29" s="91"/>
      <c r="RES29" s="91"/>
      <c r="RET29" s="91"/>
      <c r="REU29" s="91"/>
      <c r="REV29" s="91"/>
      <c r="REW29" s="91"/>
      <c r="REX29" s="91"/>
      <c r="REY29" s="91"/>
      <c r="REZ29" s="91"/>
      <c r="RFA29" s="91"/>
      <c r="RFB29" s="91"/>
      <c r="RFC29" s="91"/>
      <c r="RFD29" s="91"/>
      <c r="RFE29" s="91"/>
      <c r="RFF29" s="91"/>
      <c r="RFG29" s="91"/>
      <c r="RFH29" s="91"/>
      <c r="RFI29" s="91"/>
      <c r="RFJ29" s="91"/>
      <c r="RFK29" s="91"/>
      <c r="RFL29" s="91"/>
      <c r="RFM29" s="91"/>
      <c r="RFN29" s="91"/>
      <c r="RFO29" s="91"/>
      <c r="RFP29" s="91"/>
      <c r="RFQ29" s="91"/>
      <c r="RFR29" s="91"/>
      <c r="RFS29" s="91"/>
      <c r="RFT29" s="91"/>
      <c r="RFU29" s="91"/>
      <c r="RFV29" s="91"/>
      <c r="RFW29" s="91"/>
      <c r="RFX29" s="91"/>
      <c r="RFY29" s="91"/>
      <c r="RFZ29" s="91"/>
      <c r="RGA29" s="91"/>
      <c r="RGB29" s="91"/>
      <c r="RGC29" s="91"/>
      <c r="RGD29" s="91"/>
      <c r="RGE29" s="91"/>
      <c r="RGF29" s="91"/>
      <c r="RGG29" s="91"/>
      <c r="RGH29" s="91"/>
      <c r="RGI29" s="91"/>
      <c r="RGJ29" s="91"/>
      <c r="RGK29" s="91"/>
      <c r="RGL29" s="91"/>
      <c r="RGM29" s="91"/>
      <c r="RGN29" s="91"/>
      <c r="RGO29" s="91"/>
      <c r="RGP29" s="91"/>
      <c r="RGQ29" s="91"/>
      <c r="RGR29" s="91"/>
      <c r="RGS29" s="91"/>
      <c r="RGT29" s="91"/>
      <c r="RGU29" s="91"/>
      <c r="RGV29" s="91"/>
      <c r="RGW29" s="91"/>
      <c r="RGX29" s="91"/>
      <c r="RGY29" s="91"/>
      <c r="RGZ29" s="91"/>
      <c r="RHA29" s="91"/>
      <c r="RHB29" s="91"/>
      <c r="RHC29" s="91"/>
      <c r="RHD29" s="91"/>
      <c r="RHE29" s="91"/>
      <c r="RHF29" s="91"/>
      <c r="RHG29" s="91"/>
      <c r="RHH29" s="91"/>
      <c r="RHI29" s="91"/>
      <c r="RHJ29" s="91"/>
      <c r="RHK29" s="91"/>
      <c r="RHL29" s="91"/>
      <c r="RHM29" s="91"/>
      <c r="RHN29" s="91"/>
      <c r="RHO29" s="91"/>
      <c r="RHP29" s="91"/>
      <c r="RHQ29" s="91"/>
      <c r="RHR29" s="91"/>
      <c r="RHS29" s="91"/>
      <c r="RHT29" s="91"/>
      <c r="RHU29" s="91"/>
      <c r="RHV29" s="91"/>
      <c r="RHW29" s="91"/>
      <c r="RHX29" s="91"/>
      <c r="RHY29" s="91"/>
      <c r="RHZ29" s="91"/>
      <c r="RIA29" s="91"/>
      <c r="RIB29" s="91"/>
      <c r="RIC29" s="91"/>
      <c r="RID29" s="91"/>
      <c r="RIE29" s="91"/>
      <c r="RIF29" s="91"/>
      <c r="RIG29" s="91"/>
      <c r="RIH29" s="91"/>
      <c r="RII29" s="91"/>
      <c r="RIJ29" s="91"/>
      <c r="RIK29" s="91"/>
      <c r="RIL29" s="91"/>
      <c r="RIM29" s="91"/>
      <c r="RIN29" s="91"/>
      <c r="RIO29" s="91"/>
      <c r="RIP29" s="91"/>
      <c r="RIQ29" s="91"/>
      <c r="RIR29" s="91"/>
      <c r="RIS29" s="91"/>
      <c r="RIT29" s="91"/>
      <c r="RIU29" s="91"/>
      <c r="RIV29" s="91"/>
      <c r="RIW29" s="91"/>
      <c r="RIX29" s="91"/>
      <c r="RIY29" s="91"/>
      <c r="RIZ29" s="91"/>
      <c r="RJA29" s="91"/>
      <c r="RJB29" s="91"/>
      <c r="RJC29" s="91"/>
      <c r="RJD29" s="91"/>
      <c r="RJE29" s="91"/>
      <c r="RJF29" s="91"/>
      <c r="RJG29" s="91"/>
      <c r="RJH29" s="91"/>
      <c r="RJI29" s="91"/>
      <c r="RJJ29" s="91"/>
      <c r="RJK29" s="91"/>
      <c r="RJL29" s="91"/>
      <c r="RJM29" s="91"/>
      <c r="RJN29" s="91"/>
      <c r="RJO29" s="91"/>
      <c r="RJP29" s="91"/>
      <c r="RJQ29" s="91"/>
      <c r="RJR29" s="91"/>
      <c r="RJS29" s="91"/>
      <c r="RJT29" s="91"/>
      <c r="RJU29" s="91"/>
      <c r="RJV29" s="91"/>
      <c r="RJW29" s="91"/>
      <c r="RJX29" s="91"/>
      <c r="RJY29" s="91"/>
      <c r="RJZ29" s="91"/>
      <c r="RKA29" s="91"/>
      <c r="RKB29" s="91"/>
      <c r="RKC29" s="91"/>
      <c r="RKD29" s="91"/>
      <c r="RKE29" s="91"/>
      <c r="RKF29" s="91"/>
      <c r="RKG29" s="91"/>
      <c r="RKH29" s="91"/>
      <c r="RKI29" s="91"/>
      <c r="RKJ29" s="91"/>
      <c r="RKK29" s="91"/>
      <c r="RKL29" s="91"/>
      <c r="RKM29" s="91"/>
      <c r="RKN29" s="91"/>
      <c r="RKO29" s="91"/>
      <c r="RKP29" s="91"/>
      <c r="RKQ29" s="91"/>
      <c r="RKR29" s="91"/>
      <c r="RKS29" s="91"/>
      <c r="RKT29" s="91"/>
      <c r="RKU29" s="91"/>
      <c r="RKV29" s="91"/>
      <c r="RKW29" s="91"/>
      <c r="RKX29" s="91"/>
      <c r="RKY29" s="91"/>
      <c r="RKZ29" s="91"/>
      <c r="RLA29" s="91"/>
      <c r="RLB29" s="91"/>
      <c r="RLC29" s="91"/>
      <c r="RLD29" s="91"/>
      <c r="RLE29" s="91"/>
      <c r="RLF29" s="91"/>
      <c r="RLG29" s="91"/>
      <c r="RLH29" s="91"/>
      <c r="RLI29" s="91"/>
      <c r="RLJ29" s="91"/>
      <c r="RLK29" s="91"/>
      <c r="RLL29" s="91"/>
      <c r="RLM29" s="91"/>
      <c r="RLN29" s="91"/>
      <c r="RLO29" s="91"/>
      <c r="RLP29" s="91"/>
      <c r="RLQ29" s="91"/>
      <c r="RLR29" s="91"/>
      <c r="RLS29" s="91"/>
      <c r="RLT29" s="91"/>
      <c r="RLU29" s="91"/>
      <c r="RLV29" s="91"/>
      <c r="RLW29" s="91"/>
      <c r="RLX29" s="91"/>
      <c r="RLY29" s="91"/>
      <c r="RLZ29" s="91"/>
      <c r="RMA29" s="91"/>
      <c r="RMB29" s="91"/>
      <c r="RMC29" s="91"/>
      <c r="RMD29" s="91"/>
      <c r="RME29" s="91"/>
      <c r="RMF29" s="91"/>
      <c r="RMG29" s="91"/>
      <c r="RMH29" s="91"/>
      <c r="RMI29" s="91"/>
      <c r="RMJ29" s="91"/>
      <c r="RMK29" s="91"/>
      <c r="RML29" s="91"/>
      <c r="RMM29" s="91"/>
      <c r="RMN29" s="91"/>
      <c r="RMO29" s="91"/>
      <c r="RMP29" s="91"/>
      <c r="RMQ29" s="91"/>
      <c r="RMR29" s="91"/>
      <c r="RMS29" s="91"/>
      <c r="RMT29" s="91"/>
      <c r="RMU29" s="91"/>
      <c r="RMV29" s="91"/>
      <c r="RMW29" s="91"/>
      <c r="RMX29" s="91"/>
      <c r="RMY29" s="91"/>
      <c r="RMZ29" s="91"/>
      <c r="RNA29" s="91"/>
      <c r="RNB29" s="91"/>
      <c r="RNC29" s="91"/>
      <c r="RND29" s="91"/>
      <c r="RNE29" s="91"/>
      <c r="RNF29" s="91"/>
      <c r="RNG29" s="91"/>
      <c r="RNH29" s="91"/>
      <c r="RNI29" s="91"/>
      <c r="RNJ29" s="91"/>
      <c r="RNK29" s="91"/>
      <c r="RNL29" s="91"/>
      <c r="RNM29" s="91"/>
      <c r="RNN29" s="91"/>
      <c r="RNO29" s="91"/>
      <c r="RNP29" s="91"/>
      <c r="RNQ29" s="91"/>
      <c r="RNR29" s="91"/>
      <c r="RNS29" s="91"/>
      <c r="RNT29" s="91"/>
      <c r="RNU29" s="91"/>
      <c r="RNV29" s="91"/>
      <c r="RNW29" s="91"/>
      <c r="RNX29" s="91"/>
      <c r="RNY29" s="91"/>
      <c r="RNZ29" s="91"/>
      <c r="ROA29" s="91"/>
      <c r="ROB29" s="91"/>
      <c r="ROC29" s="91"/>
      <c r="ROD29" s="91"/>
      <c r="ROE29" s="91"/>
      <c r="ROF29" s="91"/>
      <c r="ROG29" s="91"/>
      <c r="ROH29" s="91"/>
      <c r="ROI29" s="91"/>
      <c r="ROJ29" s="91"/>
      <c r="ROK29" s="91"/>
      <c r="ROL29" s="91"/>
      <c r="ROM29" s="91"/>
      <c r="RON29" s="91"/>
      <c r="ROO29" s="91"/>
      <c r="ROP29" s="91"/>
      <c r="ROQ29" s="91"/>
      <c r="ROR29" s="91"/>
      <c r="ROS29" s="91"/>
      <c r="ROT29" s="91"/>
      <c r="ROU29" s="91"/>
      <c r="ROV29" s="91"/>
      <c r="ROW29" s="91"/>
      <c r="ROX29" s="91"/>
      <c r="ROY29" s="91"/>
      <c r="ROZ29" s="91"/>
      <c r="RPA29" s="91"/>
      <c r="RPB29" s="91"/>
      <c r="RPC29" s="91"/>
      <c r="RPD29" s="91"/>
      <c r="RPE29" s="91"/>
      <c r="RPF29" s="91"/>
      <c r="RPG29" s="91"/>
      <c r="RPH29" s="91"/>
      <c r="RPI29" s="91"/>
      <c r="RPJ29" s="91"/>
      <c r="RPK29" s="91"/>
      <c r="RPL29" s="91"/>
      <c r="RPM29" s="91"/>
      <c r="RPN29" s="91"/>
      <c r="RPO29" s="91"/>
      <c r="RPP29" s="91"/>
      <c r="RPQ29" s="91"/>
      <c r="RPR29" s="91"/>
      <c r="RPS29" s="91"/>
      <c r="RPT29" s="91"/>
      <c r="RPU29" s="91"/>
      <c r="RPV29" s="91"/>
      <c r="RPW29" s="91"/>
      <c r="RPX29" s="91"/>
      <c r="RPY29" s="91"/>
      <c r="RPZ29" s="91"/>
      <c r="RQA29" s="91"/>
      <c r="RQB29" s="91"/>
      <c r="RQC29" s="91"/>
      <c r="RQD29" s="91"/>
      <c r="RQE29" s="91"/>
      <c r="RQF29" s="91"/>
      <c r="RQG29" s="91"/>
      <c r="RQH29" s="91"/>
      <c r="RQI29" s="91"/>
      <c r="RQJ29" s="91"/>
      <c r="RQK29" s="91"/>
      <c r="RQL29" s="91"/>
      <c r="RQM29" s="91"/>
      <c r="RQN29" s="91"/>
      <c r="RQO29" s="91"/>
      <c r="RQP29" s="91"/>
      <c r="RQQ29" s="91"/>
      <c r="RQR29" s="91"/>
      <c r="RQS29" s="91"/>
      <c r="RQT29" s="91"/>
      <c r="RQU29" s="91"/>
      <c r="RQV29" s="91"/>
      <c r="RQW29" s="91"/>
      <c r="RQX29" s="91"/>
      <c r="RQY29" s="91"/>
      <c r="RQZ29" s="91"/>
      <c r="RRA29" s="91"/>
      <c r="RRB29" s="91"/>
      <c r="RRC29" s="91"/>
      <c r="RRD29" s="91"/>
      <c r="RRE29" s="91"/>
      <c r="RRF29" s="91"/>
      <c r="RRG29" s="91"/>
      <c r="RRH29" s="91"/>
      <c r="RRI29" s="91"/>
      <c r="RRJ29" s="91"/>
      <c r="RRK29" s="91"/>
      <c r="RRL29" s="91"/>
      <c r="RRM29" s="91"/>
      <c r="RRN29" s="91"/>
      <c r="RRO29" s="91"/>
      <c r="RRP29" s="91"/>
      <c r="RRQ29" s="91"/>
      <c r="RRR29" s="91"/>
      <c r="RRS29" s="91"/>
      <c r="RRT29" s="91"/>
      <c r="RRU29" s="91"/>
      <c r="RRV29" s="91"/>
      <c r="RRW29" s="91"/>
      <c r="RRX29" s="91"/>
      <c r="RRY29" s="91"/>
      <c r="RRZ29" s="91"/>
      <c r="RSA29" s="91"/>
      <c r="RSB29" s="91"/>
      <c r="RSC29" s="91"/>
      <c r="RSD29" s="91"/>
      <c r="RSE29" s="91"/>
      <c r="RSF29" s="91"/>
      <c r="RSG29" s="91"/>
      <c r="RSH29" s="91"/>
      <c r="RSI29" s="91"/>
      <c r="RSJ29" s="91"/>
      <c r="RSK29" s="91"/>
      <c r="RSL29" s="91"/>
      <c r="RSM29" s="91"/>
      <c r="RSN29" s="91"/>
      <c r="RSO29" s="91"/>
      <c r="RSP29" s="91"/>
      <c r="RSQ29" s="91"/>
      <c r="RSR29" s="91"/>
      <c r="RSS29" s="91"/>
      <c r="RST29" s="91"/>
      <c r="RSU29" s="91"/>
      <c r="RSV29" s="91"/>
      <c r="RSW29" s="91"/>
      <c r="RSX29" s="91"/>
      <c r="RSY29" s="91"/>
      <c r="RSZ29" s="91"/>
      <c r="RTA29" s="91"/>
      <c r="RTB29" s="91"/>
      <c r="RTC29" s="91"/>
      <c r="RTD29" s="91"/>
      <c r="RTE29" s="91"/>
      <c r="RTF29" s="91"/>
      <c r="RTG29" s="91"/>
      <c r="RTH29" s="91"/>
      <c r="RTI29" s="91"/>
      <c r="RTJ29" s="91"/>
      <c r="RTK29" s="91"/>
      <c r="RTL29" s="91"/>
      <c r="RTM29" s="91"/>
      <c r="RTN29" s="91"/>
      <c r="RTO29" s="91"/>
      <c r="RTP29" s="91"/>
      <c r="RTQ29" s="91"/>
      <c r="RTR29" s="91"/>
      <c r="RTS29" s="91"/>
      <c r="RTT29" s="91"/>
      <c r="RTU29" s="91"/>
      <c r="RTV29" s="91"/>
      <c r="RTW29" s="91"/>
      <c r="RTX29" s="91"/>
      <c r="RTY29" s="91"/>
      <c r="RTZ29" s="91"/>
      <c r="RUA29" s="91"/>
      <c r="RUB29" s="91"/>
      <c r="RUC29" s="91"/>
      <c r="RUD29" s="91"/>
      <c r="RUE29" s="91"/>
      <c r="RUF29" s="91"/>
      <c r="RUG29" s="91"/>
      <c r="RUH29" s="91"/>
      <c r="RUI29" s="91"/>
      <c r="RUJ29" s="91"/>
      <c r="RUK29" s="91"/>
      <c r="RUL29" s="91"/>
      <c r="RUM29" s="91"/>
      <c r="RUN29" s="91"/>
      <c r="RUO29" s="91"/>
      <c r="RUP29" s="91"/>
      <c r="RUQ29" s="91"/>
      <c r="RUR29" s="91"/>
      <c r="RUS29" s="91"/>
      <c r="RUT29" s="91"/>
      <c r="RUU29" s="91"/>
      <c r="RUV29" s="91"/>
      <c r="RUW29" s="91"/>
      <c r="RUX29" s="91"/>
      <c r="RUY29" s="91"/>
      <c r="RUZ29" s="91"/>
      <c r="RVA29" s="91"/>
      <c r="RVB29" s="91"/>
      <c r="RVC29" s="91"/>
      <c r="RVD29" s="91"/>
      <c r="RVE29" s="91"/>
      <c r="RVF29" s="91"/>
      <c r="RVG29" s="91"/>
      <c r="RVH29" s="91"/>
      <c r="RVI29" s="91"/>
      <c r="RVJ29" s="91"/>
      <c r="RVK29" s="91"/>
      <c r="RVL29" s="91"/>
      <c r="RVM29" s="91"/>
      <c r="RVN29" s="91"/>
      <c r="RVO29" s="91"/>
      <c r="RVP29" s="91"/>
      <c r="RVQ29" s="91"/>
      <c r="RVR29" s="91"/>
      <c r="RVS29" s="91"/>
      <c r="RVT29" s="91"/>
      <c r="RVU29" s="91"/>
      <c r="RVV29" s="91"/>
      <c r="RVW29" s="91"/>
      <c r="RVX29" s="91"/>
      <c r="RVY29" s="91"/>
      <c r="RVZ29" s="91"/>
      <c r="RWA29" s="91"/>
      <c r="RWB29" s="91"/>
      <c r="RWC29" s="91"/>
      <c r="RWD29" s="91"/>
      <c r="RWE29" s="91"/>
      <c r="RWF29" s="91"/>
      <c r="RWG29" s="91"/>
      <c r="RWH29" s="91"/>
      <c r="RWI29" s="91"/>
      <c r="RWJ29" s="91"/>
      <c r="RWK29" s="91"/>
      <c r="RWL29" s="91"/>
      <c r="RWM29" s="91"/>
      <c r="RWN29" s="91"/>
      <c r="RWO29" s="91"/>
      <c r="RWP29" s="91"/>
      <c r="RWQ29" s="91"/>
      <c r="RWR29" s="91"/>
      <c r="RWS29" s="91"/>
      <c r="RWT29" s="91"/>
      <c r="RWU29" s="91"/>
      <c r="RWV29" s="91"/>
      <c r="RWW29" s="91"/>
      <c r="RWX29" s="91"/>
      <c r="RWY29" s="91"/>
      <c r="RWZ29" s="91"/>
      <c r="RXA29" s="91"/>
      <c r="RXB29" s="91"/>
      <c r="RXC29" s="91"/>
      <c r="RXD29" s="91"/>
      <c r="RXE29" s="91"/>
      <c r="RXF29" s="91"/>
      <c r="RXG29" s="91"/>
      <c r="RXH29" s="91"/>
      <c r="RXI29" s="91"/>
      <c r="RXJ29" s="91"/>
      <c r="RXK29" s="91"/>
      <c r="RXL29" s="91"/>
      <c r="RXM29" s="91"/>
      <c r="RXN29" s="91"/>
      <c r="RXO29" s="91"/>
      <c r="RXP29" s="91"/>
      <c r="RXQ29" s="91"/>
      <c r="RXR29" s="91"/>
      <c r="RXS29" s="91"/>
      <c r="RXT29" s="91"/>
      <c r="RXU29" s="91"/>
      <c r="RXV29" s="91"/>
      <c r="RXW29" s="91"/>
      <c r="RXX29" s="91"/>
      <c r="RXY29" s="91"/>
      <c r="RXZ29" s="91"/>
      <c r="RYA29" s="91"/>
      <c r="RYB29" s="91"/>
      <c r="RYC29" s="91"/>
      <c r="RYD29" s="91"/>
      <c r="RYE29" s="91"/>
      <c r="RYF29" s="91"/>
      <c r="RYG29" s="91"/>
      <c r="RYH29" s="91"/>
      <c r="RYI29" s="91"/>
      <c r="RYJ29" s="91"/>
      <c r="RYK29" s="91"/>
      <c r="RYL29" s="91"/>
      <c r="RYM29" s="91"/>
      <c r="RYN29" s="91"/>
      <c r="RYO29" s="91"/>
      <c r="RYP29" s="91"/>
      <c r="RYQ29" s="91"/>
      <c r="RYR29" s="91"/>
      <c r="RYS29" s="91"/>
      <c r="RYT29" s="91"/>
      <c r="RYU29" s="91"/>
      <c r="RYV29" s="91"/>
      <c r="RYW29" s="91"/>
      <c r="RYX29" s="91"/>
      <c r="RYY29" s="91"/>
      <c r="RYZ29" s="91"/>
      <c r="RZA29" s="91"/>
      <c r="RZB29" s="91"/>
      <c r="RZC29" s="91"/>
      <c r="RZD29" s="91"/>
      <c r="RZE29" s="91"/>
      <c r="RZF29" s="91"/>
      <c r="RZG29" s="91"/>
      <c r="RZH29" s="91"/>
      <c r="RZI29" s="91"/>
      <c r="RZJ29" s="91"/>
      <c r="RZK29" s="91"/>
      <c r="RZL29" s="91"/>
      <c r="RZM29" s="91"/>
      <c r="RZN29" s="91"/>
      <c r="RZO29" s="91"/>
      <c r="RZP29" s="91"/>
      <c r="RZQ29" s="91"/>
      <c r="RZR29" s="91"/>
      <c r="RZS29" s="91"/>
      <c r="RZT29" s="91"/>
      <c r="RZU29" s="91"/>
      <c r="RZV29" s="91"/>
      <c r="RZW29" s="91"/>
      <c r="RZX29" s="91"/>
      <c r="RZY29" s="91"/>
      <c r="RZZ29" s="91"/>
      <c r="SAA29" s="91"/>
      <c r="SAB29" s="91"/>
      <c r="SAC29" s="91"/>
      <c r="SAD29" s="91"/>
      <c r="SAE29" s="91"/>
      <c r="SAF29" s="91"/>
      <c r="SAG29" s="91"/>
      <c r="SAH29" s="91"/>
      <c r="SAI29" s="91"/>
      <c r="SAJ29" s="91"/>
      <c r="SAK29" s="91"/>
      <c r="SAL29" s="91"/>
      <c r="SAM29" s="91"/>
      <c r="SAN29" s="91"/>
      <c r="SAO29" s="91"/>
      <c r="SAP29" s="91"/>
      <c r="SAQ29" s="91"/>
      <c r="SAR29" s="91"/>
      <c r="SAS29" s="91"/>
      <c r="SAT29" s="91"/>
      <c r="SAU29" s="91"/>
      <c r="SAV29" s="91"/>
      <c r="SAW29" s="91"/>
      <c r="SAX29" s="91"/>
      <c r="SAY29" s="91"/>
      <c r="SAZ29" s="91"/>
      <c r="SBA29" s="91"/>
      <c r="SBB29" s="91"/>
      <c r="SBC29" s="91"/>
      <c r="SBD29" s="91"/>
      <c r="SBE29" s="91"/>
      <c r="SBF29" s="91"/>
      <c r="SBG29" s="91"/>
      <c r="SBH29" s="91"/>
      <c r="SBI29" s="91"/>
      <c r="SBJ29" s="91"/>
      <c r="SBK29" s="91"/>
      <c r="SBL29" s="91"/>
      <c r="SBM29" s="91"/>
      <c r="SBN29" s="91"/>
      <c r="SBO29" s="91"/>
      <c r="SBP29" s="91"/>
      <c r="SBQ29" s="91"/>
      <c r="SBR29" s="91"/>
      <c r="SBS29" s="91"/>
      <c r="SBT29" s="91"/>
      <c r="SBU29" s="91"/>
      <c r="SBV29" s="91"/>
      <c r="SBW29" s="91"/>
      <c r="SBX29" s="91"/>
      <c r="SBY29" s="91"/>
      <c r="SBZ29" s="91"/>
      <c r="SCA29" s="91"/>
      <c r="SCB29" s="91"/>
      <c r="SCC29" s="91"/>
      <c r="SCD29" s="91"/>
      <c r="SCE29" s="91"/>
      <c r="SCF29" s="91"/>
      <c r="SCG29" s="91"/>
      <c r="SCH29" s="91"/>
      <c r="SCI29" s="91"/>
      <c r="SCJ29" s="91"/>
      <c r="SCK29" s="91"/>
      <c r="SCL29" s="91"/>
      <c r="SCM29" s="91"/>
      <c r="SCN29" s="91"/>
      <c r="SCO29" s="91"/>
      <c r="SCP29" s="91"/>
      <c r="SCQ29" s="91"/>
      <c r="SCR29" s="91"/>
      <c r="SCS29" s="91"/>
      <c r="SCT29" s="91"/>
      <c r="SCU29" s="91"/>
      <c r="SCV29" s="91"/>
      <c r="SCW29" s="91"/>
      <c r="SCX29" s="91"/>
      <c r="SCY29" s="91"/>
      <c r="SCZ29" s="91"/>
      <c r="SDA29" s="91"/>
      <c r="SDB29" s="91"/>
      <c r="SDC29" s="91"/>
      <c r="SDD29" s="91"/>
      <c r="SDE29" s="91"/>
      <c r="SDF29" s="91"/>
      <c r="SDG29" s="91"/>
      <c r="SDH29" s="91"/>
      <c r="SDI29" s="91"/>
      <c r="SDJ29" s="91"/>
      <c r="SDK29" s="91"/>
      <c r="SDL29" s="91"/>
      <c r="SDM29" s="91"/>
      <c r="SDN29" s="91"/>
      <c r="SDO29" s="91"/>
      <c r="SDP29" s="91"/>
      <c r="SDQ29" s="91"/>
      <c r="SDR29" s="91"/>
      <c r="SDS29" s="91"/>
      <c r="SDT29" s="91"/>
      <c r="SDU29" s="91"/>
      <c r="SDV29" s="91"/>
      <c r="SDW29" s="91"/>
      <c r="SDX29" s="91"/>
      <c r="SDY29" s="91"/>
      <c r="SDZ29" s="91"/>
      <c r="SEA29" s="91"/>
      <c r="SEB29" s="91"/>
      <c r="SEC29" s="91"/>
      <c r="SED29" s="91"/>
      <c r="SEE29" s="91"/>
      <c r="SEF29" s="91"/>
      <c r="SEG29" s="91"/>
      <c r="SEH29" s="91"/>
      <c r="SEI29" s="91"/>
      <c r="SEJ29" s="91"/>
      <c r="SEK29" s="91"/>
      <c r="SEL29" s="91"/>
      <c r="SEM29" s="91"/>
      <c r="SEN29" s="91"/>
      <c r="SEO29" s="91"/>
      <c r="SEP29" s="91"/>
      <c r="SEQ29" s="91"/>
      <c r="SER29" s="91"/>
      <c r="SES29" s="91"/>
      <c r="SET29" s="91"/>
      <c r="SEU29" s="91"/>
      <c r="SEV29" s="91"/>
      <c r="SEW29" s="91"/>
      <c r="SEX29" s="91"/>
      <c r="SEY29" s="91"/>
      <c r="SEZ29" s="91"/>
      <c r="SFA29" s="91"/>
      <c r="SFB29" s="91"/>
      <c r="SFC29" s="91"/>
      <c r="SFD29" s="91"/>
      <c r="SFE29" s="91"/>
      <c r="SFF29" s="91"/>
      <c r="SFG29" s="91"/>
      <c r="SFH29" s="91"/>
      <c r="SFI29" s="91"/>
      <c r="SFJ29" s="91"/>
      <c r="SFK29" s="91"/>
      <c r="SFL29" s="91"/>
      <c r="SFM29" s="91"/>
      <c r="SFN29" s="91"/>
      <c r="SFO29" s="91"/>
      <c r="SFP29" s="91"/>
      <c r="SFQ29" s="91"/>
      <c r="SFR29" s="91"/>
      <c r="SFS29" s="91"/>
      <c r="SFT29" s="91"/>
      <c r="SFU29" s="91"/>
      <c r="SFV29" s="91"/>
      <c r="SFW29" s="91"/>
      <c r="SFX29" s="91"/>
      <c r="SFY29" s="91"/>
      <c r="SFZ29" s="91"/>
      <c r="SGA29" s="91"/>
      <c r="SGB29" s="91"/>
      <c r="SGC29" s="91"/>
      <c r="SGD29" s="91"/>
      <c r="SGE29" s="91"/>
      <c r="SGF29" s="91"/>
      <c r="SGG29" s="91"/>
      <c r="SGH29" s="91"/>
      <c r="SGI29" s="91"/>
      <c r="SGJ29" s="91"/>
      <c r="SGK29" s="91"/>
      <c r="SGL29" s="91"/>
      <c r="SGM29" s="91"/>
      <c r="SGN29" s="91"/>
      <c r="SGO29" s="91"/>
      <c r="SGP29" s="91"/>
      <c r="SGQ29" s="91"/>
      <c r="SGR29" s="91"/>
      <c r="SGS29" s="91"/>
      <c r="SGT29" s="91"/>
      <c r="SGU29" s="91"/>
      <c r="SGV29" s="91"/>
      <c r="SGW29" s="91"/>
      <c r="SGX29" s="91"/>
      <c r="SGY29" s="91"/>
      <c r="SGZ29" s="91"/>
      <c r="SHA29" s="91"/>
      <c r="SHB29" s="91"/>
      <c r="SHC29" s="91"/>
      <c r="SHD29" s="91"/>
      <c r="SHE29" s="91"/>
      <c r="SHF29" s="91"/>
      <c r="SHG29" s="91"/>
      <c r="SHH29" s="91"/>
      <c r="SHI29" s="91"/>
      <c r="SHJ29" s="91"/>
      <c r="SHK29" s="91"/>
      <c r="SHL29" s="91"/>
      <c r="SHM29" s="91"/>
      <c r="SHN29" s="91"/>
      <c r="SHO29" s="91"/>
      <c r="SHP29" s="91"/>
      <c r="SHQ29" s="91"/>
      <c r="SHR29" s="91"/>
      <c r="SHS29" s="91"/>
      <c r="SHT29" s="91"/>
      <c r="SHU29" s="91"/>
      <c r="SHV29" s="91"/>
      <c r="SHW29" s="91"/>
      <c r="SHX29" s="91"/>
      <c r="SHY29" s="91"/>
      <c r="SHZ29" s="91"/>
      <c r="SIA29" s="91"/>
      <c r="SIB29" s="91"/>
      <c r="SIC29" s="91"/>
      <c r="SID29" s="91"/>
      <c r="SIE29" s="91"/>
      <c r="SIF29" s="91"/>
      <c r="SIG29" s="91"/>
      <c r="SIH29" s="91"/>
      <c r="SII29" s="91"/>
      <c r="SIJ29" s="91"/>
      <c r="SIK29" s="91"/>
      <c r="SIL29" s="91"/>
      <c r="SIM29" s="91"/>
      <c r="SIN29" s="91"/>
      <c r="SIO29" s="91"/>
      <c r="SIP29" s="91"/>
      <c r="SIQ29" s="91"/>
      <c r="SIR29" s="91"/>
      <c r="SIS29" s="91"/>
      <c r="SIT29" s="91"/>
      <c r="SIU29" s="91"/>
      <c r="SIV29" s="91"/>
      <c r="SIW29" s="91"/>
      <c r="SIX29" s="91"/>
      <c r="SIY29" s="91"/>
      <c r="SIZ29" s="91"/>
      <c r="SJA29" s="91"/>
      <c r="SJB29" s="91"/>
      <c r="SJC29" s="91"/>
      <c r="SJD29" s="91"/>
      <c r="SJE29" s="91"/>
      <c r="SJF29" s="91"/>
      <c r="SJG29" s="91"/>
      <c r="SJH29" s="91"/>
      <c r="SJI29" s="91"/>
      <c r="SJJ29" s="91"/>
      <c r="SJK29" s="91"/>
      <c r="SJL29" s="91"/>
      <c r="SJM29" s="91"/>
      <c r="SJN29" s="91"/>
      <c r="SJO29" s="91"/>
      <c r="SJP29" s="91"/>
      <c r="SJQ29" s="91"/>
      <c r="SJR29" s="91"/>
      <c r="SJS29" s="91"/>
      <c r="SJT29" s="91"/>
      <c r="SJU29" s="91"/>
      <c r="SJV29" s="91"/>
      <c r="SJW29" s="91"/>
      <c r="SJX29" s="91"/>
      <c r="SJY29" s="91"/>
      <c r="SJZ29" s="91"/>
      <c r="SKA29" s="91"/>
      <c r="SKB29" s="91"/>
      <c r="SKC29" s="91"/>
      <c r="SKD29" s="91"/>
      <c r="SKE29" s="91"/>
      <c r="SKF29" s="91"/>
      <c r="SKG29" s="91"/>
      <c r="SKH29" s="91"/>
      <c r="SKI29" s="91"/>
      <c r="SKJ29" s="91"/>
      <c r="SKK29" s="91"/>
      <c r="SKL29" s="91"/>
      <c r="SKM29" s="91"/>
      <c r="SKN29" s="91"/>
      <c r="SKO29" s="91"/>
      <c r="SKP29" s="91"/>
      <c r="SKQ29" s="91"/>
      <c r="SKR29" s="91"/>
      <c r="SKS29" s="91"/>
      <c r="SKT29" s="91"/>
      <c r="SKU29" s="91"/>
      <c r="SKV29" s="91"/>
      <c r="SKW29" s="91"/>
      <c r="SKX29" s="91"/>
      <c r="SKY29" s="91"/>
      <c r="SKZ29" s="91"/>
      <c r="SLA29" s="91"/>
      <c r="SLB29" s="91"/>
      <c r="SLC29" s="91"/>
      <c r="SLD29" s="91"/>
      <c r="SLE29" s="91"/>
      <c r="SLF29" s="91"/>
      <c r="SLG29" s="91"/>
      <c r="SLH29" s="91"/>
      <c r="SLI29" s="91"/>
      <c r="SLJ29" s="91"/>
      <c r="SLK29" s="91"/>
      <c r="SLL29" s="91"/>
      <c r="SLM29" s="91"/>
      <c r="SLN29" s="91"/>
      <c r="SLO29" s="91"/>
      <c r="SLP29" s="91"/>
      <c r="SLQ29" s="91"/>
      <c r="SLR29" s="91"/>
      <c r="SLS29" s="91"/>
      <c r="SLT29" s="91"/>
      <c r="SLU29" s="91"/>
      <c r="SLV29" s="91"/>
      <c r="SLW29" s="91"/>
      <c r="SLX29" s="91"/>
      <c r="SLY29" s="91"/>
      <c r="SLZ29" s="91"/>
      <c r="SMA29" s="91"/>
      <c r="SMB29" s="91"/>
      <c r="SMC29" s="91"/>
      <c r="SMD29" s="91"/>
      <c r="SME29" s="91"/>
      <c r="SMF29" s="91"/>
      <c r="SMG29" s="91"/>
      <c r="SMH29" s="91"/>
      <c r="SMI29" s="91"/>
      <c r="SMJ29" s="91"/>
      <c r="SMK29" s="91"/>
      <c r="SML29" s="91"/>
      <c r="SMM29" s="91"/>
      <c r="SMN29" s="91"/>
      <c r="SMO29" s="91"/>
      <c r="SMP29" s="91"/>
      <c r="SMQ29" s="91"/>
      <c r="SMR29" s="91"/>
      <c r="SMS29" s="91"/>
      <c r="SMT29" s="91"/>
      <c r="SMU29" s="91"/>
      <c r="SMV29" s="91"/>
      <c r="SMW29" s="91"/>
      <c r="SMX29" s="91"/>
      <c r="SMY29" s="91"/>
      <c r="SMZ29" s="91"/>
      <c r="SNA29" s="91"/>
      <c r="SNB29" s="91"/>
      <c r="SNC29" s="91"/>
      <c r="SND29" s="91"/>
      <c r="SNE29" s="91"/>
      <c r="SNF29" s="91"/>
      <c r="SNG29" s="91"/>
      <c r="SNH29" s="91"/>
      <c r="SNI29" s="91"/>
      <c r="SNJ29" s="91"/>
      <c r="SNK29" s="91"/>
      <c r="SNL29" s="91"/>
      <c r="SNM29" s="91"/>
      <c r="SNN29" s="91"/>
      <c r="SNO29" s="91"/>
      <c r="SNP29" s="91"/>
      <c r="SNQ29" s="91"/>
      <c r="SNR29" s="91"/>
      <c r="SNS29" s="91"/>
      <c r="SNT29" s="91"/>
      <c r="SNU29" s="91"/>
      <c r="SNV29" s="91"/>
      <c r="SNW29" s="91"/>
      <c r="SNX29" s="91"/>
      <c r="SNY29" s="91"/>
      <c r="SNZ29" s="91"/>
      <c r="SOA29" s="91"/>
      <c r="SOB29" s="91"/>
      <c r="SOC29" s="91"/>
      <c r="SOD29" s="91"/>
      <c r="SOE29" s="91"/>
      <c r="SOF29" s="91"/>
      <c r="SOG29" s="91"/>
      <c r="SOH29" s="91"/>
      <c r="SOI29" s="91"/>
      <c r="SOJ29" s="91"/>
      <c r="SOK29" s="91"/>
      <c r="SOL29" s="91"/>
      <c r="SOM29" s="91"/>
      <c r="SON29" s="91"/>
      <c r="SOO29" s="91"/>
      <c r="SOP29" s="91"/>
      <c r="SOQ29" s="91"/>
      <c r="SOR29" s="91"/>
      <c r="SOS29" s="91"/>
      <c r="SOT29" s="91"/>
      <c r="SOU29" s="91"/>
      <c r="SOV29" s="91"/>
      <c r="SOW29" s="91"/>
      <c r="SOX29" s="91"/>
      <c r="SOY29" s="91"/>
      <c r="SOZ29" s="91"/>
      <c r="SPA29" s="91"/>
      <c r="SPB29" s="91"/>
      <c r="SPC29" s="91"/>
      <c r="SPD29" s="91"/>
      <c r="SPE29" s="91"/>
      <c r="SPF29" s="91"/>
      <c r="SPG29" s="91"/>
      <c r="SPH29" s="91"/>
      <c r="SPI29" s="91"/>
      <c r="SPJ29" s="91"/>
      <c r="SPK29" s="91"/>
      <c r="SPL29" s="91"/>
      <c r="SPM29" s="91"/>
      <c r="SPN29" s="91"/>
      <c r="SPO29" s="91"/>
      <c r="SPP29" s="91"/>
      <c r="SPQ29" s="91"/>
      <c r="SPR29" s="91"/>
      <c r="SPS29" s="91"/>
      <c r="SPT29" s="91"/>
      <c r="SPU29" s="91"/>
      <c r="SPV29" s="91"/>
      <c r="SPW29" s="91"/>
      <c r="SPX29" s="91"/>
      <c r="SPY29" s="91"/>
      <c r="SPZ29" s="91"/>
      <c r="SQA29" s="91"/>
      <c r="SQB29" s="91"/>
      <c r="SQC29" s="91"/>
      <c r="SQD29" s="91"/>
      <c r="SQE29" s="91"/>
      <c r="SQF29" s="91"/>
      <c r="SQG29" s="91"/>
      <c r="SQH29" s="91"/>
      <c r="SQI29" s="91"/>
      <c r="SQJ29" s="91"/>
      <c r="SQK29" s="91"/>
      <c r="SQL29" s="91"/>
      <c r="SQM29" s="91"/>
      <c r="SQN29" s="91"/>
      <c r="SQO29" s="91"/>
      <c r="SQP29" s="91"/>
      <c r="SQQ29" s="91"/>
      <c r="SQR29" s="91"/>
      <c r="SQS29" s="91"/>
      <c r="SQT29" s="91"/>
      <c r="SQU29" s="91"/>
      <c r="SQV29" s="91"/>
      <c r="SQW29" s="91"/>
      <c r="SQX29" s="91"/>
      <c r="SQY29" s="91"/>
      <c r="SQZ29" s="91"/>
      <c r="SRA29" s="91"/>
      <c r="SRB29" s="91"/>
      <c r="SRC29" s="91"/>
      <c r="SRD29" s="91"/>
      <c r="SRE29" s="91"/>
      <c r="SRF29" s="91"/>
      <c r="SRG29" s="91"/>
      <c r="SRH29" s="91"/>
      <c r="SRI29" s="91"/>
      <c r="SRJ29" s="91"/>
      <c r="SRK29" s="91"/>
      <c r="SRL29" s="91"/>
      <c r="SRM29" s="91"/>
      <c r="SRN29" s="91"/>
      <c r="SRO29" s="91"/>
      <c r="SRP29" s="91"/>
      <c r="SRQ29" s="91"/>
      <c r="SRR29" s="91"/>
      <c r="SRS29" s="91"/>
      <c r="SRT29" s="91"/>
      <c r="SRU29" s="91"/>
      <c r="SRV29" s="91"/>
      <c r="SRW29" s="91"/>
      <c r="SRX29" s="91"/>
      <c r="SRY29" s="91"/>
      <c r="SRZ29" s="91"/>
      <c r="SSA29" s="91"/>
      <c r="SSB29" s="91"/>
      <c r="SSC29" s="91"/>
      <c r="SSD29" s="91"/>
      <c r="SSE29" s="91"/>
      <c r="SSF29" s="91"/>
      <c r="SSG29" s="91"/>
      <c r="SSH29" s="91"/>
      <c r="SSI29" s="91"/>
      <c r="SSJ29" s="91"/>
      <c r="SSK29" s="91"/>
      <c r="SSL29" s="91"/>
      <c r="SSM29" s="91"/>
      <c r="SSN29" s="91"/>
      <c r="SSO29" s="91"/>
      <c r="SSP29" s="91"/>
      <c r="SSQ29" s="91"/>
      <c r="SSR29" s="91"/>
      <c r="SSS29" s="91"/>
      <c r="SST29" s="91"/>
      <c r="SSU29" s="91"/>
      <c r="SSV29" s="91"/>
      <c r="SSW29" s="91"/>
      <c r="SSX29" s="91"/>
      <c r="SSY29" s="91"/>
      <c r="SSZ29" s="91"/>
      <c r="STA29" s="91"/>
      <c r="STB29" s="91"/>
      <c r="STC29" s="91"/>
      <c r="STD29" s="91"/>
      <c r="STE29" s="91"/>
      <c r="STF29" s="91"/>
      <c r="STG29" s="91"/>
      <c r="STH29" s="91"/>
      <c r="STI29" s="91"/>
      <c r="STJ29" s="91"/>
      <c r="STK29" s="91"/>
      <c r="STL29" s="91"/>
      <c r="STM29" s="91"/>
      <c r="STN29" s="91"/>
      <c r="STO29" s="91"/>
      <c r="STP29" s="91"/>
      <c r="STQ29" s="91"/>
      <c r="STR29" s="91"/>
      <c r="STS29" s="91"/>
      <c r="STT29" s="91"/>
      <c r="STU29" s="91"/>
      <c r="STV29" s="91"/>
      <c r="STW29" s="91"/>
      <c r="STX29" s="91"/>
      <c r="STY29" s="91"/>
      <c r="STZ29" s="91"/>
      <c r="SUA29" s="91"/>
      <c r="SUB29" s="91"/>
      <c r="SUC29" s="91"/>
      <c r="SUD29" s="91"/>
      <c r="SUE29" s="91"/>
      <c r="SUF29" s="91"/>
      <c r="SUG29" s="91"/>
      <c r="SUH29" s="91"/>
      <c r="SUI29" s="91"/>
      <c r="SUJ29" s="91"/>
      <c r="SUK29" s="91"/>
      <c r="SUL29" s="91"/>
      <c r="SUM29" s="91"/>
      <c r="SUN29" s="91"/>
      <c r="SUO29" s="91"/>
      <c r="SUP29" s="91"/>
      <c r="SUQ29" s="91"/>
      <c r="SUR29" s="91"/>
      <c r="SUS29" s="91"/>
      <c r="SUT29" s="91"/>
      <c r="SUU29" s="91"/>
      <c r="SUV29" s="91"/>
      <c r="SUW29" s="91"/>
      <c r="SUX29" s="91"/>
      <c r="SUY29" s="91"/>
      <c r="SUZ29" s="91"/>
      <c r="SVA29" s="91"/>
      <c r="SVB29" s="91"/>
      <c r="SVC29" s="91"/>
      <c r="SVD29" s="91"/>
      <c r="SVE29" s="91"/>
      <c r="SVF29" s="91"/>
      <c r="SVG29" s="91"/>
      <c r="SVH29" s="91"/>
      <c r="SVI29" s="91"/>
      <c r="SVJ29" s="91"/>
      <c r="SVK29" s="91"/>
      <c r="SVL29" s="91"/>
      <c r="SVM29" s="91"/>
      <c r="SVN29" s="91"/>
      <c r="SVO29" s="91"/>
      <c r="SVP29" s="91"/>
      <c r="SVQ29" s="91"/>
      <c r="SVR29" s="91"/>
      <c r="SVS29" s="91"/>
      <c r="SVT29" s="91"/>
      <c r="SVU29" s="91"/>
      <c r="SVV29" s="91"/>
      <c r="SVW29" s="91"/>
      <c r="SVX29" s="91"/>
      <c r="SVY29" s="91"/>
      <c r="SVZ29" s="91"/>
      <c r="SWA29" s="91"/>
      <c r="SWB29" s="91"/>
      <c r="SWC29" s="91"/>
      <c r="SWD29" s="91"/>
      <c r="SWE29" s="91"/>
      <c r="SWF29" s="91"/>
      <c r="SWG29" s="91"/>
      <c r="SWH29" s="91"/>
      <c r="SWI29" s="91"/>
      <c r="SWJ29" s="91"/>
      <c r="SWK29" s="91"/>
      <c r="SWL29" s="91"/>
      <c r="SWM29" s="91"/>
      <c r="SWN29" s="91"/>
      <c r="SWO29" s="91"/>
      <c r="SWP29" s="91"/>
      <c r="SWQ29" s="91"/>
      <c r="SWR29" s="91"/>
      <c r="SWS29" s="91"/>
      <c r="SWT29" s="91"/>
      <c r="SWU29" s="91"/>
      <c r="SWV29" s="91"/>
      <c r="SWW29" s="91"/>
      <c r="SWX29" s="91"/>
      <c r="SWY29" s="91"/>
      <c r="SWZ29" s="91"/>
      <c r="SXA29" s="91"/>
      <c r="SXB29" s="91"/>
      <c r="SXC29" s="91"/>
      <c r="SXD29" s="91"/>
      <c r="SXE29" s="91"/>
      <c r="SXF29" s="91"/>
      <c r="SXG29" s="91"/>
      <c r="SXH29" s="91"/>
      <c r="SXI29" s="91"/>
      <c r="SXJ29" s="91"/>
      <c r="SXK29" s="91"/>
      <c r="SXL29" s="91"/>
      <c r="SXM29" s="91"/>
      <c r="SXN29" s="91"/>
      <c r="SXO29" s="91"/>
      <c r="SXP29" s="91"/>
      <c r="SXQ29" s="91"/>
      <c r="SXR29" s="91"/>
      <c r="SXS29" s="91"/>
      <c r="SXT29" s="91"/>
      <c r="SXU29" s="91"/>
      <c r="SXV29" s="91"/>
      <c r="SXW29" s="91"/>
      <c r="SXX29" s="91"/>
      <c r="SXY29" s="91"/>
      <c r="SXZ29" s="91"/>
      <c r="SYA29" s="91"/>
      <c r="SYB29" s="91"/>
      <c r="SYC29" s="91"/>
      <c r="SYD29" s="91"/>
      <c r="SYE29" s="91"/>
      <c r="SYF29" s="91"/>
      <c r="SYG29" s="91"/>
      <c r="SYH29" s="91"/>
      <c r="SYI29" s="91"/>
      <c r="SYJ29" s="91"/>
      <c r="SYK29" s="91"/>
      <c r="SYL29" s="91"/>
      <c r="SYM29" s="91"/>
      <c r="SYN29" s="91"/>
      <c r="SYO29" s="91"/>
      <c r="SYP29" s="91"/>
      <c r="SYQ29" s="91"/>
      <c r="SYR29" s="91"/>
      <c r="SYS29" s="91"/>
      <c r="SYT29" s="91"/>
      <c r="SYU29" s="91"/>
      <c r="SYV29" s="91"/>
      <c r="SYW29" s="91"/>
      <c r="SYX29" s="91"/>
      <c r="SYY29" s="91"/>
      <c r="SYZ29" s="91"/>
      <c r="SZA29" s="91"/>
      <c r="SZB29" s="91"/>
      <c r="SZC29" s="91"/>
      <c r="SZD29" s="91"/>
      <c r="SZE29" s="91"/>
      <c r="SZF29" s="91"/>
      <c r="SZG29" s="91"/>
      <c r="SZH29" s="91"/>
      <c r="SZI29" s="91"/>
      <c r="SZJ29" s="91"/>
      <c r="SZK29" s="91"/>
      <c r="SZL29" s="91"/>
      <c r="SZM29" s="91"/>
      <c r="SZN29" s="91"/>
      <c r="SZO29" s="91"/>
      <c r="SZP29" s="91"/>
      <c r="SZQ29" s="91"/>
      <c r="SZR29" s="91"/>
      <c r="SZS29" s="91"/>
      <c r="SZT29" s="91"/>
      <c r="SZU29" s="91"/>
      <c r="SZV29" s="91"/>
      <c r="SZW29" s="91"/>
      <c r="SZX29" s="91"/>
      <c r="SZY29" s="91"/>
      <c r="SZZ29" s="91"/>
      <c r="TAA29" s="91"/>
      <c r="TAB29" s="91"/>
      <c r="TAC29" s="91"/>
      <c r="TAD29" s="91"/>
      <c r="TAE29" s="91"/>
      <c r="TAF29" s="91"/>
      <c r="TAG29" s="91"/>
      <c r="TAH29" s="91"/>
      <c r="TAI29" s="91"/>
      <c r="TAJ29" s="91"/>
      <c r="TAK29" s="91"/>
      <c r="TAL29" s="91"/>
      <c r="TAM29" s="91"/>
      <c r="TAN29" s="91"/>
      <c r="TAO29" s="91"/>
      <c r="TAP29" s="91"/>
      <c r="TAQ29" s="91"/>
      <c r="TAR29" s="91"/>
      <c r="TAS29" s="91"/>
      <c r="TAT29" s="91"/>
      <c r="TAU29" s="91"/>
      <c r="TAV29" s="91"/>
      <c r="TAW29" s="91"/>
      <c r="TAX29" s="91"/>
      <c r="TAY29" s="91"/>
      <c r="TAZ29" s="91"/>
      <c r="TBA29" s="91"/>
      <c r="TBB29" s="91"/>
      <c r="TBC29" s="91"/>
      <c r="TBD29" s="91"/>
      <c r="TBE29" s="91"/>
      <c r="TBF29" s="91"/>
      <c r="TBG29" s="91"/>
      <c r="TBH29" s="91"/>
      <c r="TBI29" s="91"/>
      <c r="TBJ29" s="91"/>
      <c r="TBK29" s="91"/>
      <c r="TBL29" s="91"/>
      <c r="TBM29" s="91"/>
      <c r="TBN29" s="91"/>
      <c r="TBO29" s="91"/>
      <c r="TBP29" s="91"/>
      <c r="TBQ29" s="91"/>
      <c r="TBR29" s="91"/>
      <c r="TBS29" s="91"/>
      <c r="TBT29" s="91"/>
      <c r="TBU29" s="91"/>
      <c r="TBV29" s="91"/>
      <c r="TBW29" s="91"/>
      <c r="TBX29" s="91"/>
      <c r="TBY29" s="91"/>
      <c r="TBZ29" s="91"/>
      <c r="TCA29" s="91"/>
      <c r="TCB29" s="91"/>
      <c r="TCC29" s="91"/>
      <c r="TCD29" s="91"/>
      <c r="TCE29" s="91"/>
      <c r="TCF29" s="91"/>
      <c r="TCG29" s="91"/>
      <c r="TCH29" s="91"/>
      <c r="TCI29" s="91"/>
      <c r="TCJ29" s="91"/>
      <c r="TCK29" s="91"/>
      <c r="TCL29" s="91"/>
      <c r="TCM29" s="91"/>
      <c r="TCN29" s="91"/>
      <c r="TCO29" s="91"/>
      <c r="TCP29" s="91"/>
      <c r="TCQ29" s="91"/>
      <c r="TCR29" s="91"/>
      <c r="TCS29" s="91"/>
      <c r="TCT29" s="91"/>
      <c r="TCU29" s="91"/>
      <c r="TCV29" s="91"/>
      <c r="TCW29" s="91"/>
      <c r="TCX29" s="91"/>
      <c r="TCY29" s="91"/>
      <c r="TCZ29" s="91"/>
      <c r="TDA29" s="91"/>
      <c r="TDB29" s="91"/>
      <c r="TDC29" s="91"/>
      <c r="TDD29" s="91"/>
      <c r="TDE29" s="91"/>
      <c r="TDF29" s="91"/>
      <c r="TDG29" s="91"/>
      <c r="TDH29" s="91"/>
      <c r="TDI29" s="91"/>
      <c r="TDJ29" s="91"/>
      <c r="TDK29" s="91"/>
      <c r="TDL29" s="91"/>
      <c r="TDM29" s="91"/>
      <c r="TDN29" s="91"/>
      <c r="TDO29" s="91"/>
      <c r="TDP29" s="91"/>
      <c r="TDQ29" s="91"/>
      <c r="TDR29" s="91"/>
      <c r="TDS29" s="91"/>
      <c r="TDT29" s="91"/>
      <c r="TDU29" s="91"/>
      <c r="TDV29" s="91"/>
      <c r="TDW29" s="91"/>
      <c r="TDX29" s="91"/>
      <c r="TDY29" s="91"/>
      <c r="TDZ29" s="91"/>
      <c r="TEA29" s="91"/>
      <c r="TEB29" s="91"/>
      <c r="TEC29" s="91"/>
      <c r="TED29" s="91"/>
      <c r="TEE29" s="91"/>
      <c r="TEF29" s="91"/>
      <c r="TEG29" s="91"/>
      <c r="TEH29" s="91"/>
      <c r="TEI29" s="91"/>
      <c r="TEJ29" s="91"/>
      <c r="TEK29" s="91"/>
      <c r="TEL29" s="91"/>
      <c r="TEM29" s="91"/>
      <c r="TEN29" s="91"/>
      <c r="TEO29" s="91"/>
      <c r="TEP29" s="91"/>
      <c r="TEQ29" s="91"/>
      <c r="TER29" s="91"/>
      <c r="TES29" s="91"/>
      <c r="TET29" s="91"/>
      <c r="TEU29" s="91"/>
      <c r="TEV29" s="91"/>
      <c r="TEW29" s="91"/>
      <c r="TEX29" s="91"/>
      <c r="TEY29" s="91"/>
      <c r="TEZ29" s="91"/>
      <c r="TFA29" s="91"/>
      <c r="TFB29" s="91"/>
      <c r="TFC29" s="91"/>
      <c r="TFD29" s="91"/>
      <c r="TFE29" s="91"/>
      <c r="TFF29" s="91"/>
      <c r="TFG29" s="91"/>
      <c r="TFH29" s="91"/>
      <c r="TFI29" s="91"/>
      <c r="TFJ29" s="91"/>
      <c r="TFK29" s="91"/>
      <c r="TFL29" s="91"/>
      <c r="TFM29" s="91"/>
      <c r="TFN29" s="91"/>
      <c r="TFO29" s="91"/>
      <c r="TFP29" s="91"/>
      <c r="TFQ29" s="91"/>
      <c r="TFR29" s="91"/>
      <c r="TFS29" s="91"/>
      <c r="TFT29" s="91"/>
      <c r="TFU29" s="91"/>
      <c r="TFV29" s="91"/>
      <c r="TFW29" s="91"/>
      <c r="TFX29" s="91"/>
      <c r="TFY29" s="91"/>
      <c r="TFZ29" s="91"/>
      <c r="TGA29" s="91"/>
      <c r="TGB29" s="91"/>
      <c r="TGC29" s="91"/>
      <c r="TGD29" s="91"/>
      <c r="TGE29" s="91"/>
      <c r="TGF29" s="91"/>
      <c r="TGG29" s="91"/>
      <c r="TGH29" s="91"/>
      <c r="TGI29" s="91"/>
      <c r="TGJ29" s="91"/>
      <c r="TGK29" s="91"/>
      <c r="TGL29" s="91"/>
      <c r="TGM29" s="91"/>
      <c r="TGN29" s="91"/>
      <c r="TGO29" s="91"/>
      <c r="TGP29" s="91"/>
      <c r="TGQ29" s="91"/>
      <c r="TGR29" s="91"/>
      <c r="TGS29" s="91"/>
      <c r="TGT29" s="91"/>
      <c r="TGU29" s="91"/>
      <c r="TGV29" s="91"/>
      <c r="TGW29" s="91"/>
      <c r="TGX29" s="91"/>
      <c r="TGY29" s="91"/>
      <c r="TGZ29" s="91"/>
      <c r="THA29" s="91"/>
      <c r="THB29" s="91"/>
      <c r="THC29" s="91"/>
      <c r="THD29" s="91"/>
      <c r="THE29" s="91"/>
      <c r="THF29" s="91"/>
      <c r="THG29" s="91"/>
      <c r="THH29" s="91"/>
      <c r="THI29" s="91"/>
      <c r="THJ29" s="91"/>
      <c r="THK29" s="91"/>
      <c r="THL29" s="91"/>
      <c r="THM29" s="91"/>
      <c r="THN29" s="91"/>
      <c r="THO29" s="91"/>
      <c r="THP29" s="91"/>
      <c r="THQ29" s="91"/>
      <c r="THR29" s="91"/>
      <c r="THS29" s="91"/>
      <c r="THT29" s="91"/>
      <c r="THU29" s="91"/>
      <c r="THV29" s="91"/>
      <c r="THW29" s="91"/>
      <c r="THX29" s="91"/>
      <c r="THY29" s="91"/>
      <c r="THZ29" s="91"/>
      <c r="TIA29" s="91"/>
      <c r="TIB29" s="91"/>
      <c r="TIC29" s="91"/>
      <c r="TID29" s="91"/>
      <c r="TIE29" s="91"/>
      <c r="TIF29" s="91"/>
      <c r="TIG29" s="91"/>
      <c r="TIH29" s="91"/>
      <c r="TII29" s="91"/>
      <c r="TIJ29" s="91"/>
      <c r="TIK29" s="91"/>
      <c r="TIL29" s="91"/>
      <c r="TIM29" s="91"/>
      <c r="TIN29" s="91"/>
      <c r="TIO29" s="91"/>
      <c r="TIP29" s="91"/>
      <c r="TIQ29" s="91"/>
      <c r="TIR29" s="91"/>
      <c r="TIS29" s="91"/>
      <c r="TIT29" s="91"/>
      <c r="TIU29" s="91"/>
      <c r="TIV29" s="91"/>
      <c r="TIW29" s="91"/>
      <c r="TIX29" s="91"/>
      <c r="TIY29" s="91"/>
      <c r="TIZ29" s="91"/>
      <c r="TJA29" s="91"/>
      <c r="TJB29" s="91"/>
      <c r="TJC29" s="91"/>
      <c r="TJD29" s="91"/>
      <c r="TJE29" s="91"/>
      <c r="TJF29" s="91"/>
      <c r="TJG29" s="91"/>
      <c r="TJH29" s="91"/>
      <c r="TJI29" s="91"/>
      <c r="TJJ29" s="91"/>
      <c r="TJK29" s="91"/>
      <c r="TJL29" s="91"/>
      <c r="TJM29" s="91"/>
      <c r="TJN29" s="91"/>
      <c r="TJO29" s="91"/>
      <c r="TJP29" s="91"/>
      <c r="TJQ29" s="91"/>
      <c r="TJR29" s="91"/>
      <c r="TJS29" s="91"/>
      <c r="TJT29" s="91"/>
      <c r="TJU29" s="91"/>
      <c r="TJV29" s="91"/>
      <c r="TJW29" s="91"/>
      <c r="TJX29" s="91"/>
      <c r="TJY29" s="91"/>
      <c r="TJZ29" s="91"/>
      <c r="TKA29" s="91"/>
      <c r="TKB29" s="91"/>
      <c r="TKC29" s="91"/>
      <c r="TKD29" s="91"/>
      <c r="TKE29" s="91"/>
      <c r="TKF29" s="91"/>
      <c r="TKG29" s="91"/>
      <c r="TKH29" s="91"/>
      <c r="TKI29" s="91"/>
      <c r="TKJ29" s="91"/>
      <c r="TKK29" s="91"/>
      <c r="TKL29" s="91"/>
      <c r="TKM29" s="91"/>
      <c r="TKN29" s="91"/>
      <c r="TKO29" s="91"/>
      <c r="TKP29" s="91"/>
      <c r="TKQ29" s="91"/>
      <c r="TKR29" s="91"/>
      <c r="TKS29" s="91"/>
      <c r="TKT29" s="91"/>
      <c r="TKU29" s="91"/>
      <c r="TKV29" s="91"/>
      <c r="TKW29" s="91"/>
      <c r="TKX29" s="91"/>
      <c r="TKY29" s="91"/>
      <c r="TKZ29" s="91"/>
      <c r="TLA29" s="91"/>
      <c r="TLB29" s="91"/>
      <c r="TLC29" s="91"/>
      <c r="TLD29" s="91"/>
      <c r="TLE29" s="91"/>
      <c r="TLF29" s="91"/>
      <c r="TLG29" s="91"/>
      <c r="TLH29" s="91"/>
      <c r="TLI29" s="91"/>
      <c r="TLJ29" s="91"/>
      <c r="TLK29" s="91"/>
      <c r="TLL29" s="91"/>
      <c r="TLM29" s="91"/>
      <c r="TLN29" s="91"/>
      <c r="TLO29" s="91"/>
      <c r="TLP29" s="91"/>
      <c r="TLQ29" s="91"/>
      <c r="TLR29" s="91"/>
      <c r="TLS29" s="91"/>
      <c r="TLT29" s="91"/>
      <c r="TLU29" s="91"/>
      <c r="TLV29" s="91"/>
      <c r="TLW29" s="91"/>
      <c r="TLX29" s="91"/>
      <c r="TLY29" s="91"/>
      <c r="TLZ29" s="91"/>
      <c r="TMA29" s="91"/>
      <c r="TMB29" s="91"/>
      <c r="TMC29" s="91"/>
      <c r="TMD29" s="91"/>
      <c r="TME29" s="91"/>
      <c r="TMF29" s="91"/>
      <c r="TMG29" s="91"/>
      <c r="TMH29" s="91"/>
      <c r="TMI29" s="91"/>
      <c r="TMJ29" s="91"/>
      <c r="TMK29" s="91"/>
      <c r="TML29" s="91"/>
      <c r="TMM29" s="91"/>
      <c r="TMN29" s="91"/>
      <c r="TMO29" s="91"/>
      <c r="TMP29" s="91"/>
      <c r="TMQ29" s="91"/>
      <c r="TMR29" s="91"/>
      <c r="TMS29" s="91"/>
      <c r="TMT29" s="91"/>
      <c r="TMU29" s="91"/>
      <c r="TMV29" s="91"/>
      <c r="TMW29" s="91"/>
      <c r="TMX29" s="91"/>
      <c r="TMY29" s="91"/>
      <c r="TMZ29" s="91"/>
      <c r="TNA29" s="91"/>
      <c r="TNB29" s="91"/>
      <c r="TNC29" s="91"/>
      <c r="TND29" s="91"/>
      <c r="TNE29" s="91"/>
      <c r="TNF29" s="91"/>
      <c r="TNG29" s="91"/>
      <c r="TNH29" s="91"/>
      <c r="TNI29" s="91"/>
      <c r="TNJ29" s="91"/>
      <c r="TNK29" s="91"/>
      <c r="TNL29" s="91"/>
      <c r="TNM29" s="91"/>
      <c r="TNN29" s="91"/>
      <c r="TNO29" s="91"/>
      <c r="TNP29" s="91"/>
      <c r="TNQ29" s="91"/>
      <c r="TNR29" s="91"/>
      <c r="TNS29" s="91"/>
      <c r="TNT29" s="91"/>
      <c r="TNU29" s="91"/>
      <c r="TNV29" s="91"/>
      <c r="TNW29" s="91"/>
      <c r="TNX29" s="91"/>
      <c r="TNY29" s="91"/>
      <c r="TNZ29" s="91"/>
      <c r="TOA29" s="91"/>
      <c r="TOB29" s="91"/>
      <c r="TOC29" s="91"/>
      <c r="TOD29" s="91"/>
      <c r="TOE29" s="91"/>
      <c r="TOF29" s="91"/>
      <c r="TOG29" s="91"/>
      <c r="TOH29" s="91"/>
      <c r="TOI29" s="91"/>
      <c r="TOJ29" s="91"/>
      <c r="TOK29" s="91"/>
      <c r="TOL29" s="91"/>
      <c r="TOM29" s="91"/>
      <c r="TON29" s="91"/>
      <c r="TOO29" s="91"/>
      <c r="TOP29" s="91"/>
      <c r="TOQ29" s="91"/>
      <c r="TOR29" s="91"/>
      <c r="TOS29" s="91"/>
      <c r="TOT29" s="91"/>
      <c r="TOU29" s="91"/>
      <c r="TOV29" s="91"/>
      <c r="TOW29" s="91"/>
      <c r="TOX29" s="91"/>
      <c r="TOY29" s="91"/>
      <c r="TOZ29" s="91"/>
      <c r="TPA29" s="91"/>
      <c r="TPB29" s="91"/>
      <c r="TPC29" s="91"/>
      <c r="TPD29" s="91"/>
      <c r="TPE29" s="91"/>
      <c r="TPF29" s="91"/>
      <c r="TPG29" s="91"/>
      <c r="TPH29" s="91"/>
      <c r="TPI29" s="91"/>
      <c r="TPJ29" s="91"/>
      <c r="TPK29" s="91"/>
      <c r="TPL29" s="91"/>
      <c r="TPM29" s="91"/>
      <c r="TPN29" s="91"/>
      <c r="TPO29" s="91"/>
      <c r="TPP29" s="91"/>
      <c r="TPQ29" s="91"/>
      <c r="TPR29" s="91"/>
      <c r="TPS29" s="91"/>
      <c r="TPT29" s="91"/>
      <c r="TPU29" s="91"/>
      <c r="TPV29" s="91"/>
      <c r="TPW29" s="91"/>
      <c r="TPX29" s="91"/>
      <c r="TPY29" s="91"/>
      <c r="TPZ29" s="91"/>
      <c r="TQA29" s="91"/>
      <c r="TQB29" s="91"/>
      <c r="TQC29" s="91"/>
      <c r="TQD29" s="91"/>
      <c r="TQE29" s="91"/>
      <c r="TQF29" s="91"/>
      <c r="TQG29" s="91"/>
      <c r="TQH29" s="91"/>
      <c r="TQI29" s="91"/>
      <c r="TQJ29" s="91"/>
      <c r="TQK29" s="91"/>
      <c r="TQL29" s="91"/>
      <c r="TQM29" s="91"/>
      <c r="TQN29" s="91"/>
      <c r="TQO29" s="91"/>
      <c r="TQP29" s="91"/>
      <c r="TQQ29" s="91"/>
      <c r="TQR29" s="91"/>
      <c r="TQS29" s="91"/>
      <c r="TQT29" s="91"/>
      <c r="TQU29" s="91"/>
      <c r="TQV29" s="91"/>
      <c r="TQW29" s="91"/>
      <c r="TQX29" s="91"/>
      <c r="TQY29" s="91"/>
      <c r="TQZ29" s="91"/>
      <c r="TRA29" s="91"/>
      <c r="TRB29" s="91"/>
      <c r="TRC29" s="91"/>
      <c r="TRD29" s="91"/>
      <c r="TRE29" s="91"/>
      <c r="TRF29" s="91"/>
      <c r="TRG29" s="91"/>
      <c r="TRH29" s="91"/>
      <c r="TRI29" s="91"/>
      <c r="TRJ29" s="91"/>
      <c r="TRK29" s="91"/>
      <c r="TRL29" s="91"/>
      <c r="TRM29" s="91"/>
      <c r="TRN29" s="91"/>
      <c r="TRO29" s="91"/>
      <c r="TRP29" s="91"/>
      <c r="TRQ29" s="91"/>
      <c r="TRR29" s="91"/>
      <c r="TRS29" s="91"/>
      <c r="TRT29" s="91"/>
      <c r="TRU29" s="91"/>
      <c r="TRV29" s="91"/>
      <c r="TRW29" s="91"/>
      <c r="TRX29" s="91"/>
      <c r="TRY29" s="91"/>
      <c r="TRZ29" s="91"/>
      <c r="TSA29" s="91"/>
      <c r="TSB29" s="91"/>
      <c r="TSC29" s="91"/>
      <c r="TSD29" s="91"/>
      <c r="TSE29" s="91"/>
      <c r="TSF29" s="91"/>
      <c r="TSG29" s="91"/>
      <c r="TSH29" s="91"/>
      <c r="TSI29" s="91"/>
      <c r="TSJ29" s="91"/>
      <c r="TSK29" s="91"/>
      <c r="TSL29" s="91"/>
      <c r="TSM29" s="91"/>
      <c r="TSN29" s="91"/>
      <c r="TSO29" s="91"/>
      <c r="TSP29" s="91"/>
      <c r="TSQ29" s="91"/>
      <c r="TSR29" s="91"/>
      <c r="TSS29" s="91"/>
      <c r="TST29" s="91"/>
      <c r="TSU29" s="91"/>
      <c r="TSV29" s="91"/>
      <c r="TSW29" s="91"/>
      <c r="TSX29" s="91"/>
      <c r="TSY29" s="91"/>
      <c r="TSZ29" s="91"/>
      <c r="TTA29" s="91"/>
      <c r="TTB29" s="91"/>
      <c r="TTC29" s="91"/>
      <c r="TTD29" s="91"/>
      <c r="TTE29" s="91"/>
      <c r="TTF29" s="91"/>
      <c r="TTG29" s="91"/>
      <c r="TTH29" s="91"/>
      <c r="TTI29" s="91"/>
      <c r="TTJ29" s="91"/>
      <c r="TTK29" s="91"/>
      <c r="TTL29" s="91"/>
      <c r="TTM29" s="91"/>
      <c r="TTN29" s="91"/>
      <c r="TTO29" s="91"/>
      <c r="TTP29" s="91"/>
      <c r="TTQ29" s="91"/>
      <c r="TTR29" s="91"/>
      <c r="TTS29" s="91"/>
      <c r="TTT29" s="91"/>
      <c r="TTU29" s="91"/>
      <c r="TTV29" s="91"/>
      <c r="TTW29" s="91"/>
      <c r="TTX29" s="91"/>
      <c r="TTY29" s="91"/>
      <c r="TTZ29" s="91"/>
      <c r="TUA29" s="91"/>
      <c r="TUB29" s="91"/>
      <c r="TUC29" s="91"/>
      <c r="TUD29" s="91"/>
      <c r="TUE29" s="91"/>
      <c r="TUF29" s="91"/>
      <c r="TUG29" s="91"/>
      <c r="TUH29" s="91"/>
      <c r="TUI29" s="91"/>
      <c r="TUJ29" s="91"/>
      <c r="TUK29" s="91"/>
      <c r="TUL29" s="91"/>
      <c r="TUM29" s="91"/>
      <c r="TUN29" s="91"/>
      <c r="TUO29" s="91"/>
      <c r="TUP29" s="91"/>
      <c r="TUQ29" s="91"/>
      <c r="TUR29" s="91"/>
      <c r="TUS29" s="91"/>
      <c r="TUT29" s="91"/>
      <c r="TUU29" s="91"/>
      <c r="TUV29" s="91"/>
      <c r="TUW29" s="91"/>
      <c r="TUX29" s="91"/>
      <c r="TUY29" s="91"/>
      <c r="TUZ29" s="91"/>
      <c r="TVA29" s="91"/>
      <c r="TVB29" s="91"/>
      <c r="TVC29" s="91"/>
      <c r="TVD29" s="91"/>
      <c r="TVE29" s="91"/>
      <c r="TVF29" s="91"/>
      <c r="TVG29" s="91"/>
      <c r="TVH29" s="91"/>
      <c r="TVI29" s="91"/>
      <c r="TVJ29" s="91"/>
      <c r="TVK29" s="91"/>
      <c r="TVL29" s="91"/>
      <c r="TVM29" s="91"/>
      <c r="TVN29" s="91"/>
      <c r="TVO29" s="91"/>
      <c r="TVP29" s="91"/>
      <c r="TVQ29" s="91"/>
      <c r="TVR29" s="91"/>
      <c r="TVS29" s="91"/>
      <c r="TVT29" s="91"/>
      <c r="TVU29" s="91"/>
      <c r="TVV29" s="91"/>
      <c r="TVW29" s="91"/>
      <c r="TVX29" s="91"/>
      <c r="TVY29" s="91"/>
      <c r="TVZ29" s="91"/>
      <c r="TWA29" s="91"/>
      <c r="TWB29" s="91"/>
      <c r="TWC29" s="91"/>
      <c r="TWD29" s="91"/>
      <c r="TWE29" s="91"/>
      <c r="TWF29" s="91"/>
      <c r="TWG29" s="91"/>
      <c r="TWH29" s="91"/>
      <c r="TWI29" s="91"/>
      <c r="TWJ29" s="91"/>
      <c r="TWK29" s="91"/>
      <c r="TWL29" s="91"/>
      <c r="TWM29" s="91"/>
      <c r="TWN29" s="91"/>
      <c r="TWO29" s="91"/>
      <c r="TWP29" s="91"/>
      <c r="TWQ29" s="91"/>
      <c r="TWR29" s="91"/>
      <c r="TWS29" s="91"/>
      <c r="TWT29" s="91"/>
      <c r="TWU29" s="91"/>
      <c r="TWV29" s="91"/>
      <c r="TWW29" s="91"/>
      <c r="TWX29" s="91"/>
      <c r="TWY29" s="91"/>
      <c r="TWZ29" s="91"/>
      <c r="TXA29" s="91"/>
      <c r="TXB29" s="91"/>
      <c r="TXC29" s="91"/>
      <c r="TXD29" s="91"/>
      <c r="TXE29" s="91"/>
      <c r="TXF29" s="91"/>
      <c r="TXG29" s="91"/>
      <c r="TXH29" s="91"/>
      <c r="TXI29" s="91"/>
      <c r="TXJ29" s="91"/>
      <c r="TXK29" s="91"/>
      <c r="TXL29" s="91"/>
      <c r="TXM29" s="91"/>
      <c r="TXN29" s="91"/>
      <c r="TXO29" s="91"/>
      <c r="TXP29" s="91"/>
      <c r="TXQ29" s="91"/>
      <c r="TXR29" s="91"/>
      <c r="TXS29" s="91"/>
      <c r="TXT29" s="91"/>
      <c r="TXU29" s="91"/>
      <c r="TXV29" s="91"/>
      <c r="TXW29" s="91"/>
      <c r="TXX29" s="91"/>
      <c r="TXY29" s="91"/>
      <c r="TXZ29" s="91"/>
      <c r="TYA29" s="91"/>
      <c r="TYB29" s="91"/>
      <c r="TYC29" s="91"/>
      <c r="TYD29" s="91"/>
      <c r="TYE29" s="91"/>
      <c r="TYF29" s="91"/>
      <c r="TYG29" s="91"/>
      <c r="TYH29" s="91"/>
      <c r="TYI29" s="91"/>
      <c r="TYJ29" s="91"/>
      <c r="TYK29" s="91"/>
      <c r="TYL29" s="91"/>
      <c r="TYM29" s="91"/>
      <c r="TYN29" s="91"/>
      <c r="TYO29" s="91"/>
      <c r="TYP29" s="91"/>
      <c r="TYQ29" s="91"/>
      <c r="TYR29" s="91"/>
      <c r="TYS29" s="91"/>
      <c r="TYT29" s="91"/>
      <c r="TYU29" s="91"/>
      <c r="TYV29" s="91"/>
      <c r="TYW29" s="91"/>
      <c r="TYX29" s="91"/>
      <c r="TYY29" s="91"/>
      <c r="TYZ29" s="91"/>
      <c r="TZA29" s="91"/>
      <c r="TZB29" s="91"/>
      <c r="TZC29" s="91"/>
      <c r="TZD29" s="91"/>
      <c r="TZE29" s="91"/>
      <c r="TZF29" s="91"/>
      <c r="TZG29" s="91"/>
      <c r="TZH29" s="91"/>
      <c r="TZI29" s="91"/>
      <c r="TZJ29" s="91"/>
      <c r="TZK29" s="91"/>
      <c r="TZL29" s="91"/>
      <c r="TZM29" s="91"/>
      <c r="TZN29" s="91"/>
      <c r="TZO29" s="91"/>
      <c r="TZP29" s="91"/>
      <c r="TZQ29" s="91"/>
      <c r="TZR29" s="91"/>
      <c r="TZS29" s="91"/>
      <c r="TZT29" s="91"/>
      <c r="TZU29" s="91"/>
      <c r="TZV29" s="91"/>
      <c r="TZW29" s="91"/>
      <c r="TZX29" s="91"/>
      <c r="TZY29" s="91"/>
      <c r="TZZ29" s="91"/>
      <c r="UAA29" s="91"/>
      <c r="UAB29" s="91"/>
      <c r="UAC29" s="91"/>
      <c r="UAD29" s="91"/>
      <c r="UAE29" s="91"/>
      <c r="UAF29" s="91"/>
      <c r="UAG29" s="91"/>
      <c r="UAH29" s="91"/>
      <c r="UAI29" s="91"/>
      <c r="UAJ29" s="91"/>
      <c r="UAK29" s="91"/>
      <c r="UAL29" s="91"/>
      <c r="UAM29" s="91"/>
      <c r="UAN29" s="91"/>
      <c r="UAO29" s="91"/>
      <c r="UAP29" s="91"/>
      <c r="UAQ29" s="91"/>
      <c r="UAR29" s="91"/>
      <c r="UAS29" s="91"/>
      <c r="UAT29" s="91"/>
      <c r="UAU29" s="91"/>
      <c r="UAV29" s="91"/>
      <c r="UAW29" s="91"/>
      <c r="UAX29" s="91"/>
      <c r="UAY29" s="91"/>
      <c r="UAZ29" s="91"/>
      <c r="UBA29" s="91"/>
      <c r="UBB29" s="91"/>
      <c r="UBC29" s="91"/>
      <c r="UBD29" s="91"/>
      <c r="UBE29" s="91"/>
      <c r="UBF29" s="91"/>
      <c r="UBG29" s="91"/>
      <c r="UBH29" s="91"/>
      <c r="UBI29" s="91"/>
      <c r="UBJ29" s="91"/>
      <c r="UBK29" s="91"/>
      <c r="UBL29" s="91"/>
      <c r="UBM29" s="91"/>
      <c r="UBN29" s="91"/>
      <c r="UBO29" s="91"/>
      <c r="UBP29" s="91"/>
      <c r="UBQ29" s="91"/>
      <c r="UBR29" s="91"/>
      <c r="UBS29" s="91"/>
      <c r="UBT29" s="91"/>
      <c r="UBU29" s="91"/>
      <c r="UBV29" s="91"/>
      <c r="UBW29" s="91"/>
      <c r="UBX29" s="91"/>
      <c r="UBY29" s="91"/>
      <c r="UBZ29" s="91"/>
      <c r="UCA29" s="91"/>
      <c r="UCB29" s="91"/>
      <c r="UCC29" s="91"/>
      <c r="UCD29" s="91"/>
      <c r="UCE29" s="91"/>
      <c r="UCF29" s="91"/>
      <c r="UCG29" s="91"/>
      <c r="UCH29" s="91"/>
      <c r="UCI29" s="91"/>
      <c r="UCJ29" s="91"/>
      <c r="UCK29" s="91"/>
      <c r="UCL29" s="91"/>
      <c r="UCM29" s="91"/>
      <c r="UCN29" s="91"/>
      <c r="UCO29" s="91"/>
      <c r="UCP29" s="91"/>
      <c r="UCQ29" s="91"/>
      <c r="UCR29" s="91"/>
      <c r="UCS29" s="91"/>
      <c r="UCT29" s="91"/>
      <c r="UCU29" s="91"/>
      <c r="UCV29" s="91"/>
      <c r="UCW29" s="91"/>
      <c r="UCX29" s="91"/>
      <c r="UCY29" s="91"/>
      <c r="UCZ29" s="91"/>
      <c r="UDA29" s="91"/>
      <c r="UDB29" s="91"/>
      <c r="UDC29" s="91"/>
      <c r="UDD29" s="91"/>
      <c r="UDE29" s="91"/>
      <c r="UDF29" s="91"/>
      <c r="UDG29" s="91"/>
      <c r="UDH29" s="91"/>
      <c r="UDI29" s="91"/>
      <c r="UDJ29" s="91"/>
      <c r="UDK29" s="91"/>
      <c r="UDL29" s="91"/>
      <c r="UDM29" s="91"/>
      <c r="UDN29" s="91"/>
      <c r="UDO29" s="91"/>
      <c r="UDP29" s="91"/>
      <c r="UDQ29" s="91"/>
      <c r="UDR29" s="91"/>
      <c r="UDS29" s="91"/>
      <c r="UDT29" s="91"/>
      <c r="UDU29" s="91"/>
      <c r="UDV29" s="91"/>
      <c r="UDW29" s="91"/>
      <c r="UDX29" s="91"/>
      <c r="UDY29" s="91"/>
      <c r="UDZ29" s="91"/>
      <c r="UEA29" s="91"/>
      <c r="UEB29" s="91"/>
      <c r="UEC29" s="91"/>
      <c r="UED29" s="91"/>
      <c r="UEE29" s="91"/>
      <c r="UEF29" s="91"/>
      <c r="UEG29" s="91"/>
      <c r="UEH29" s="91"/>
      <c r="UEI29" s="91"/>
      <c r="UEJ29" s="91"/>
      <c r="UEK29" s="91"/>
      <c r="UEL29" s="91"/>
      <c r="UEM29" s="91"/>
      <c r="UEN29" s="91"/>
      <c r="UEO29" s="91"/>
      <c r="UEP29" s="91"/>
      <c r="UEQ29" s="91"/>
      <c r="UER29" s="91"/>
      <c r="UES29" s="91"/>
      <c r="UET29" s="91"/>
      <c r="UEU29" s="91"/>
      <c r="UEV29" s="91"/>
      <c r="UEW29" s="91"/>
      <c r="UEX29" s="91"/>
      <c r="UEY29" s="91"/>
      <c r="UEZ29" s="91"/>
      <c r="UFA29" s="91"/>
      <c r="UFB29" s="91"/>
      <c r="UFC29" s="91"/>
      <c r="UFD29" s="91"/>
      <c r="UFE29" s="91"/>
      <c r="UFF29" s="91"/>
      <c r="UFG29" s="91"/>
      <c r="UFH29" s="91"/>
      <c r="UFI29" s="91"/>
      <c r="UFJ29" s="91"/>
      <c r="UFK29" s="91"/>
      <c r="UFL29" s="91"/>
      <c r="UFM29" s="91"/>
      <c r="UFN29" s="91"/>
      <c r="UFO29" s="91"/>
      <c r="UFP29" s="91"/>
      <c r="UFQ29" s="91"/>
      <c r="UFR29" s="91"/>
      <c r="UFS29" s="91"/>
      <c r="UFT29" s="91"/>
      <c r="UFU29" s="91"/>
      <c r="UFV29" s="91"/>
      <c r="UFW29" s="91"/>
      <c r="UFX29" s="91"/>
      <c r="UFY29" s="91"/>
      <c r="UFZ29" s="91"/>
      <c r="UGA29" s="91"/>
      <c r="UGB29" s="91"/>
      <c r="UGC29" s="91"/>
      <c r="UGD29" s="91"/>
      <c r="UGE29" s="91"/>
      <c r="UGF29" s="91"/>
      <c r="UGG29" s="91"/>
      <c r="UGH29" s="91"/>
      <c r="UGI29" s="91"/>
      <c r="UGJ29" s="91"/>
      <c r="UGK29" s="91"/>
      <c r="UGL29" s="91"/>
      <c r="UGM29" s="91"/>
      <c r="UGN29" s="91"/>
      <c r="UGO29" s="91"/>
      <c r="UGP29" s="91"/>
      <c r="UGQ29" s="91"/>
      <c r="UGR29" s="91"/>
      <c r="UGS29" s="91"/>
      <c r="UGT29" s="91"/>
      <c r="UGU29" s="91"/>
      <c r="UGV29" s="91"/>
      <c r="UGW29" s="91"/>
      <c r="UGX29" s="91"/>
      <c r="UGY29" s="91"/>
      <c r="UGZ29" s="91"/>
      <c r="UHA29" s="91"/>
      <c r="UHB29" s="91"/>
      <c r="UHC29" s="91"/>
      <c r="UHD29" s="91"/>
      <c r="UHE29" s="91"/>
      <c r="UHF29" s="91"/>
      <c r="UHG29" s="91"/>
      <c r="UHH29" s="91"/>
      <c r="UHI29" s="91"/>
      <c r="UHJ29" s="91"/>
      <c r="UHK29" s="91"/>
      <c r="UHL29" s="91"/>
      <c r="UHM29" s="91"/>
      <c r="UHN29" s="91"/>
      <c r="UHO29" s="91"/>
      <c r="UHP29" s="91"/>
      <c r="UHQ29" s="91"/>
      <c r="UHR29" s="91"/>
      <c r="UHS29" s="91"/>
      <c r="UHT29" s="91"/>
      <c r="UHU29" s="91"/>
      <c r="UHV29" s="91"/>
      <c r="UHW29" s="91"/>
      <c r="UHX29" s="91"/>
      <c r="UHY29" s="91"/>
      <c r="UHZ29" s="91"/>
      <c r="UIA29" s="91"/>
      <c r="UIB29" s="91"/>
      <c r="UIC29" s="91"/>
      <c r="UID29" s="91"/>
      <c r="UIE29" s="91"/>
      <c r="UIF29" s="91"/>
      <c r="UIG29" s="91"/>
      <c r="UIH29" s="91"/>
      <c r="UII29" s="91"/>
      <c r="UIJ29" s="91"/>
      <c r="UIK29" s="91"/>
      <c r="UIL29" s="91"/>
      <c r="UIM29" s="91"/>
      <c r="UIN29" s="91"/>
      <c r="UIO29" s="91"/>
      <c r="UIP29" s="91"/>
      <c r="UIQ29" s="91"/>
      <c r="UIR29" s="91"/>
      <c r="UIS29" s="91"/>
      <c r="UIT29" s="91"/>
      <c r="UIU29" s="91"/>
      <c r="UIV29" s="91"/>
      <c r="UIW29" s="91"/>
      <c r="UIX29" s="91"/>
      <c r="UIY29" s="91"/>
      <c r="UIZ29" s="91"/>
      <c r="UJA29" s="91"/>
      <c r="UJB29" s="91"/>
      <c r="UJC29" s="91"/>
      <c r="UJD29" s="91"/>
      <c r="UJE29" s="91"/>
      <c r="UJF29" s="91"/>
      <c r="UJG29" s="91"/>
      <c r="UJH29" s="91"/>
      <c r="UJI29" s="91"/>
      <c r="UJJ29" s="91"/>
      <c r="UJK29" s="91"/>
      <c r="UJL29" s="91"/>
      <c r="UJM29" s="91"/>
      <c r="UJN29" s="91"/>
      <c r="UJO29" s="91"/>
      <c r="UJP29" s="91"/>
      <c r="UJQ29" s="91"/>
      <c r="UJR29" s="91"/>
      <c r="UJS29" s="91"/>
      <c r="UJT29" s="91"/>
      <c r="UJU29" s="91"/>
      <c r="UJV29" s="91"/>
      <c r="UJW29" s="91"/>
      <c r="UJX29" s="91"/>
      <c r="UJY29" s="91"/>
      <c r="UJZ29" s="91"/>
      <c r="UKA29" s="91"/>
      <c r="UKB29" s="91"/>
      <c r="UKC29" s="91"/>
      <c r="UKD29" s="91"/>
      <c r="UKE29" s="91"/>
      <c r="UKF29" s="91"/>
      <c r="UKG29" s="91"/>
      <c r="UKH29" s="91"/>
      <c r="UKI29" s="91"/>
      <c r="UKJ29" s="91"/>
      <c r="UKK29" s="91"/>
      <c r="UKL29" s="91"/>
      <c r="UKM29" s="91"/>
      <c r="UKN29" s="91"/>
      <c r="UKO29" s="91"/>
      <c r="UKP29" s="91"/>
      <c r="UKQ29" s="91"/>
      <c r="UKR29" s="91"/>
      <c r="UKS29" s="91"/>
      <c r="UKT29" s="91"/>
      <c r="UKU29" s="91"/>
      <c r="UKV29" s="91"/>
      <c r="UKW29" s="91"/>
      <c r="UKX29" s="91"/>
      <c r="UKY29" s="91"/>
      <c r="UKZ29" s="91"/>
      <c r="ULA29" s="91"/>
      <c r="ULB29" s="91"/>
      <c r="ULC29" s="91"/>
      <c r="ULD29" s="91"/>
      <c r="ULE29" s="91"/>
      <c r="ULF29" s="91"/>
      <c r="ULG29" s="91"/>
      <c r="ULH29" s="91"/>
      <c r="ULI29" s="91"/>
      <c r="ULJ29" s="91"/>
      <c r="ULK29" s="91"/>
      <c r="ULL29" s="91"/>
      <c r="ULM29" s="91"/>
      <c r="ULN29" s="91"/>
      <c r="ULO29" s="91"/>
      <c r="ULP29" s="91"/>
      <c r="ULQ29" s="91"/>
      <c r="ULR29" s="91"/>
      <c r="ULS29" s="91"/>
      <c r="ULT29" s="91"/>
      <c r="ULU29" s="91"/>
      <c r="ULV29" s="91"/>
      <c r="ULW29" s="91"/>
      <c r="ULX29" s="91"/>
      <c r="ULY29" s="91"/>
      <c r="ULZ29" s="91"/>
      <c r="UMA29" s="91"/>
      <c r="UMB29" s="91"/>
      <c r="UMC29" s="91"/>
      <c r="UMD29" s="91"/>
      <c r="UME29" s="91"/>
      <c r="UMF29" s="91"/>
      <c r="UMG29" s="91"/>
      <c r="UMH29" s="91"/>
      <c r="UMI29" s="91"/>
      <c r="UMJ29" s="91"/>
      <c r="UMK29" s="91"/>
      <c r="UML29" s="91"/>
      <c r="UMM29" s="91"/>
      <c r="UMN29" s="91"/>
      <c r="UMO29" s="91"/>
      <c r="UMP29" s="91"/>
      <c r="UMQ29" s="91"/>
      <c r="UMR29" s="91"/>
      <c r="UMS29" s="91"/>
      <c r="UMT29" s="91"/>
      <c r="UMU29" s="91"/>
      <c r="UMV29" s="91"/>
      <c r="UMW29" s="91"/>
      <c r="UMX29" s="91"/>
      <c r="UMY29" s="91"/>
      <c r="UMZ29" s="91"/>
      <c r="UNA29" s="91"/>
      <c r="UNB29" s="91"/>
      <c r="UNC29" s="91"/>
      <c r="UND29" s="91"/>
      <c r="UNE29" s="91"/>
      <c r="UNF29" s="91"/>
      <c r="UNG29" s="91"/>
      <c r="UNH29" s="91"/>
      <c r="UNI29" s="91"/>
      <c r="UNJ29" s="91"/>
      <c r="UNK29" s="91"/>
      <c r="UNL29" s="91"/>
      <c r="UNM29" s="91"/>
      <c r="UNN29" s="91"/>
      <c r="UNO29" s="91"/>
      <c r="UNP29" s="91"/>
      <c r="UNQ29" s="91"/>
      <c r="UNR29" s="91"/>
      <c r="UNS29" s="91"/>
      <c r="UNT29" s="91"/>
      <c r="UNU29" s="91"/>
      <c r="UNV29" s="91"/>
      <c r="UNW29" s="91"/>
      <c r="UNX29" s="91"/>
      <c r="UNY29" s="91"/>
      <c r="UNZ29" s="91"/>
      <c r="UOA29" s="91"/>
      <c r="UOB29" s="91"/>
      <c r="UOC29" s="91"/>
      <c r="UOD29" s="91"/>
      <c r="UOE29" s="91"/>
      <c r="UOF29" s="91"/>
      <c r="UOG29" s="91"/>
      <c r="UOH29" s="91"/>
      <c r="UOI29" s="91"/>
      <c r="UOJ29" s="91"/>
      <c r="UOK29" s="91"/>
      <c r="UOL29" s="91"/>
      <c r="UOM29" s="91"/>
      <c r="UON29" s="91"/>
      <c r="UOO29" s="91"/>
      <c r="UOP29" s="91"/>
      <c r="UOQ29" s="91"/>
      <c r="UOR29" s="91"/>
      <c r="UOS29" s="91"/>
      <c r="UOT29" s="91"/>
      <c r="UOU29" s="91"/>
      <c r="UOV29" s="91"/>
      <c r="UOW29" s="91"/>
      <c r="UOX29" s="91"/>
      <c r="UOY29" s="91"/>
      <c r="UOZ29" s="91"/>
      <c r="UPA29" s="91"/>
      <c r="UPB29" s="91"/>
      <c r="UPC29" s="91"/>
      <c r="UPD29" s="91"/>
      <c r="UPE29" s="91"/>
      <c r="UPF29" s="91"/>
      <c r="UPG29" s="91"/>
      <c r="UPH29" s="91"/>
      <c r="UPI29" s="91"/>
      <c r="UPJ29" s="91"/>
      <c r="UPK29" s="91"/>
      <c r="UPL29" s="91"/>
      <c r="UPM29" s="91"/>
      <c r="UPN29" s="91"/>
      <c r="UPO29" s="91"/>
      <c r="UPP29" s="91"/>
      <c r="UPQ29" s="91"/>
      <c r="UPR29" s="91"/>
      <c r="UPS29" s="91"/>
      <c r="UPT29" s="91"/>
      <c r="UPU29" s="91"/>
      <c r="UPV29" s="91"/>
      <c r="UPW29" s="91"/>
      <c r="UPX29" s="91"/>
      <c r="UPY29" s="91"/>
      <c r="UPZ29" s="91"/>
      <c r="UQA29" s="91"/>
      <c r="UQB29" s="91"/>
      <c r="UQC29" s="91"/>
      <c r="UQD29" s="91"/>
      <c r="UQE29" s="91"/>
      <c r="UQF29" s="91"/>
      <c r="UQG29" s="91"/>
      <c r="UQH29" s="91"/>
      <c r="UQI29" s="91"/>
      <c r="UQJ29" s="91"/>
      <c r="UQK29" s="91"/>
      <c r="UQL29" s="91"/>
      <c r="UQM29" s="91"/>
      <c r="UQN29" s="91"/>
      <c r="UQO29" s="91"/>
      <c r="UQP29" s="91"/>
      <c r="UQQ29" s="91"/>
      <c r="UQR29" s="91"/>
      <c r="UQS29" s="91"/>
      <c r="UQT29" s="91"/>
      <c r="UQU29" s="91"/>
      <c r="UQV29" s="91"/>
      <c r="UQW29" s="91"/>
      <c r="UQX29" s="91"/>
      <c r="UQY29" s="91"/>
      <c r="UQZ29" s="91"/>
      <c r="URA29" s="91"/>
      <c r="URB29" s="91"/>
      <c r="URC29" s="91"/>
      <c r="URD29" s="91"/>
      <c r="URE29" s="91"/>
      <c r="URF29" s="91"/>
      <c r="URG29" s="91"/>
      <c r="URH29" s="91"/>
      <c r="URI29" s="91"/>
      <c r="URJ29" s="91"/>
      <c r="URK29" s="91"/>
      <c r="URL29" s="91"/>
      <c r="URM29" s="91"/>
      <c r="URN29" s="91"/>
      <c r="URO29" s="91"/>
      <c r="URP29" s="91"/>
      <c r="URQ29" s="91"/>
      <c r="URR29" s="91"/>
      <c r="URS29" s="91"/>
      <c r="URT29" s="91"/>
      <c r="URU29" s="91"/>
      <c r="URV29" s="91"/>
      <c r="URW29" s="91"/>
      <c r="URX29" s="91"/>
      <c r="URY29" s="91"/>
      <c r="URZ29" s="91"/>
      <c r="USA29" s="91"/>
      <c r="USB29" s="91"/>
      <c r="USC29" s="91"/>
      <c r="USD29" s="91"/>
      <c r="USE29" s="91"/>
      <c r="USF29" s="91"/>
      <c r="USG29" s="91"/>
      <c r="USH29" s="91"/>
      <c r="USI29" s="91"/>
      <c r="USJ29" s="91"/>
      <c r="USK29" s="91"/>
      <c r="USL29" s="91"/>
      <c r="USM29" s="91"/>
      <c r="USN29" s="91"/>
      <c r="USO29" s="91"/>
      <c r="USP29" s="91"/>
      <c r="USQ29" s="91"/>
      <c r="USR29" s="91"/>
      <c r="USS29" s="91"/>
      <c r="UST29" s="91"/>
      <c r="USU29" s="91"/>
      <c r="USV29" s="91"/>
      <c r="USW29" s="91"/>
      <c r="USX29" s="91"/>
      <c r="USY29" s="91"/>
      <c r="USZ29" s="91"/>
      <c r="UTA29" s="91"/>
      <c r="UTB29" s="91"/>
      <c r="UTC29" s="91"/>
      <c r="UTD29" s="91"/>
      <c r="UTE29" s="91"/>
      <c r="UTF29" s="91"/>
      <c r="UTG29" s="91"/>
      <c r="UTH29" s="91"/>
      <c r="UTI29" s="91"/>
      <c r="UTJ29" s="91"/>
      <c r="UTK29" s="91"/>
      <c r="UTL29" s="91"/>
      <c r="UTM29" s="91"/>
      <c r="UTN29" s="91"/>
      <c r="UTO29" s="91"/>
      <c r="UTP29" s="91"/>
      <c r="UTQ29" s="91"/>
      <c r="UTR29" s="91"/>
      <c r="UTS29" s="91"/>
      <c r="UTT29" s="91"/>
      <c r="UTU29" s="91"/>
      <c r="UTV29" s="91"/>
      <c r="UTW29" s="91"/>
      <c r="UTX29" s="91"/>
      <c r="UTY29" s="91"/>
      <c r="UTZ29" s="91"/>
      <c r="UUA29" s="91"/>
      <c r="UUB29" s="91"/>
      <c r="UUC29" s="91"/>
      <c r="UUD29" s="91"/>
      <c r="UUE29" s="91"/>
      <c r="UUF29" s="91"/>
      <c r="UUG29" s="91"/>
      <c r="UUH29" s="91"/>
      <c r="UUI29" s="91"/>
      <c r="UUJ29" s="91"/>
      <c r="UUK29" s="91"/>
      <c r="UUL29" s="91"/>
      <c r="UUM29" s="91"/>
      <c r="UUN29" s="91"/>
      <c r="UUO29" s="91"/>
      <c r="UUP29" s="91"/>
      <c r="UUQ29" s="91"/>
      <c r="UUR29" s="91"/>
      <c r="UUS29" s="91"/>
      <c r="UUT29" s="91"/>
      <c r="UUU29" s="91"/>
      <c r="UUV29" s="91"/>
      <c r="UUW29" s="91"/>
      <c r="UUX29" s="91"/>
      <c r="UUY29" s="91"/>
      <c r="UUZ29" s="91"/>
      <c r="UVA29" s="91"/>
      <c r="UVB29" s="91"/>
      <c r="UVC29" s="91"/>
      <c r="UVD29" s="91"/>
      <c r="UVE29" s="91"/>
      <c r="UVF29" s="91"/>
      <c r="UVG29" s="91"/>
      <c r="UVH29" s="91"/>
      <c r="UVI29" s="91"/>
      <c r="UVJ29" s="91"/>
      <c r="UVK29" s="91"/>
      <c r="UVL29" s="91"/>
      <c r="UVM29" s="91"/>
      <c r="UVN29" s="91"/>
      <c r="UVO29" s="91"/>
      <c r="UVP29" s="91"/>
      <c r="UVQ29" s="91"/>
      <c r="UVR29" s="91"/>
      <c r="UVS29" s="91"/>
      <c r="UVT29" s="91"/>
      <c r="UVU29" s="91"/>
      <c r="UVV29" s="91"/>
      <c r="UVW29" s="91"/>
      <c r="UVX29" s="91"/>
      <c r="UVY29" s="91"/>
      <c r="UVZ29" s="91"/>
      <c r="UWA29" s="91"/>
      <c r="UWB29" s="91"/>
      <c r="UWC29" s="91"/>
      <c r="UWD29" s="91"/>
      <c r="UWE29" s="91"/>
      <c r="UWF29" s="91"/>
      <c r="UWG29" s="91"/>
      <c r="UWH29" s="91"/>
      <c r="UWI29" s="91"/>
      <c r="UWJ29" s="91"/>
      <c r="UWK29" s="91"/>
      <c r="UWL29" s="91"/>
      <c r="UWM29" s="91"/>
      <c r="UWN29" s="91"/>
      <c r="UWO29" s="91"/>
      <c r="UWP29" s="91"/>
      <c r="UWQ29" s="91"/>
      <c r="UWR29" s="91"/>
      <c r="UWS29" s="91"/>
      <c r="UWT29" s="91"/>
      <c r="UWU29" s="91"/>
      <c r="UWV29" s="91"/>
      <c r="UWW29" s="91"/>
      <c r="UWX29" s="91"/>
      <c r="UWY29" s="91"/>
      <c r="UWZ29" s="91"/>
      <c r="UXA29" s="91"/>
      <c r="UXB29" s="91"/>
      <c r="UXC29" s="91"/>
      <c r="UXD29" s="91"/>
      <c r="UXE29" s="91"/>
      <c r="UXF29" s="91"/>
      <c r="UXG29" s="91"/>
      <c r="UXH29" s="91"/>
      <c r="UXI29" s="91"/>
      <c r="UXJ29" s="91"/>
      <c r="UXK29" s="91"/>
      <c r="UXL29" s="91"/>
      <c r="UXM29" s="91"/>
      <c r="UXN29" s="91"/>
      <c r="UXO29" s="91"/>
      <c r="UXP29" s="91"/>
      <c r="UXQ29" s="91"/>
      <c r="UXR29" s="91"/>
      <c r="UXS29" s="91"/>
      <c r="UXT29" s="91"/>
      <c r="UXU29" s="91"/>
      <c r="UXV29" s="91"/>
      <c r="UXW29" s="91"/>
      <c r="UXX29" s="91"/>
      <c r="UXY29" s="91"/>
      <c r="UXZ29" s="91"/>
      <c r="UYA29" s="91"/>
      <c r="UYB29" s="91"/>
      <c r="UYC29" s="91"/>
      <c r="UYD29" s="91"/>
      <c r="UYE29" s="91"/>
      <c r="UYF29" s="91"/>
      <c r="UYG29" s="91"/>
      <c r="UYH29" s="91"/>
      <c r="UYI29" s="91"/>
      <c r="UYJ29" s="91"/>
      <c r="UYK29" s="91"/>
      <c r="UYL29" s="91"/>
      <c r="UYM29" s="91"/>
      <c r="UYN29" s="91"/>
      <c r="UYO29" s="91"/>
      <c r="UYP29" s="91"/>
      <c r="UYQ29" s="91"/>
      <c r="UYR29" s="91"/>
      <c r="UYS29" s="91"/>
      <c r="UYT29" s="91"/>
      <c r="UYU29" s="91"/>
      <c r="UYV29" s="91"/>
      <c r="UYW29" s="91"/>
      <c r="UYX29" s="91"/>
      <c r="UYY29" s="91"/>
      <c r="UYZ29" s="91"/>
      <c r="UZA29" s="91"/>
      <c r="UZB29" s="91"/>
      <c r="UZC29" s="91"/>
      <c r="UZD29" s="91"/>
      <c r="UZE29" s="91"/>
      <c r="UZF29" s="91"/>
      <c r="UZG29" s="91"/>
      <c r="UZH29" s="91"/>
      <c r="UZI29" s="91"/>
      <c r="UZJ29" s="91"/>
      <c r="UZK29" s="91"/>
      <c r="UZL29" s="91"/>
      <c r="UZM29" s="91"/>
      <c r="UZN29" s="91"/>
      <c r="UZO29" s="91"/>
      <c r="UZP29" s="91"/>
      <c r="UZQ29" s="91"/>
      <c r="UZR29" s="91"/>
      <c r="UZS29" s="91"/>
      <c r="UZT29" s="91"/>
      <c r="UZU29" s="91"/>
      <c r="UZV29" s="91"/>
      <c r="UZW29" s="91"/>
      <c r="UZX29" s="91"/>
      <c r="UZY29" s="91"/>
      <c r="UZZ29" s="91"/>
      <c r="VAA29" s="91"/>
      <c r="VAB29" s="91"/>
      <c r="VAC29" s="91"/>
      <c r="VAD29" s="91"/>
      <c r="VAE29" s="91"/>
      <c r="VAF29" s="91"/>
      <c r="VAG29" s="91"/>
      <c r="VAH29" s="91"/>
      <c r="VAI29" s="91"/>
      <c r="VAJ29" s="91"/>
      <c r="VAK29" s="91"/>
      <c r="VAL29" s="91"/>
      <c r="VAM29" s="91"/>
      <c r="VAN29" s="91"/>
      <c r="VAO29" s="91"/>
      <c r="VAP29" s="91"/>
      <c r="VAQ29" s="91"/>
      <c r="VAR29" s="91"/>
      <c r="VAS29" s="91"/>
      <c r="VAT29" s="91"/>
      <c r="VAU29" s="91"/>
      <c r="VAV29" s="91"/>
      <c r="VAW29" s="91"/>
      <c r="VAX29" s="91"/>
      <c r="VAY29" s="91"/>
      <c r="VAZ29" s="91"/>
      <c r="VBA29" s="91"/>
      <c r="VBB29" s="91"/>
      <c r="VBC29" s="91"/>
      <c r="VBD29" s="91"/>
      <c r="VBE29" s="91"/>
      <c r="VBF29" s="91"/>
      <c r="VBG29" s="91"/>
      <c r="VBH29" s="91"/>
      <c r="VBI29" s="91"/>
      <c r="VBJ29" s="91"/>
      <c r="VBK29" s="91"/>
      <c r="VBL29" s="91"/>
      <c r="VBM29" s="91"/>
      <c r="VBN29" s="91"/>
      <c r="VBO29" s="91"/>
      <c r="VBP29" s="91"/>
      <c r="VBQ29" s="91"/>
      <c r="VBR29" s="91"/>
      <c r="VBS29" s="91"/>
      <c r="VBT29" s="91"/>
      <c r="VBU29" s="91"/>
      <c r="VBV29" s="91"/>
      <c r="VBW29" s="91"/>
      <c r="VBX29" s="91"/>
      <c r="VBY29" s="91"/>
      <c r="VBZ29" s="91"/>
      <c r="VCA29" s="91"/>
      <c r="VCB29" s="91"/>
      <c r="VCC29" s="91"/>
      <c r="VCD29" s="91"/>
      <c r="VCE29" s="91"/>
      <c r="VCF29" s="91"/>
      <c r="VCG29" s="91"/>
      <c r="VCH29" s="91"/>
      <c r="VCI29" s="91"/>
      <c r="VCJ29" s="91"/>
      <c r="VCK29" s="91"/>
      <c r="VCL29" s="91"/>
      <c r="VCM29" s="91"/>
      <c r="VCN29" s="91"/>
      <c r="VCO29" s="91"/>
      <c r="VCP29" s="91"/>
      <c r="VCQ29" s="91"/>
      <c r="VCR29" s="91"/>
      <c r="VCS29" s="91"/>
      <c r="VCT29" s="91"/>
      <c r="VCU29" s="91"/>
      <c r="VCV29" s="91"/>
      <c r="VCW29" s="91"/>
      <c r="VCX29" s="91"/>
      <c r="VCY29" s="91"/>
      <c r="VCZ29" s="91"/>
      <c r="VDA29" s="91"/>
      <c r="VDB29" s="91"/>
      <c r="VDC29" s="91"/>
      <c r="VDD29" s="91"/>
      <c r="VDE29" s="91"/>
      <c r="VDF29" s="91"/>
      <c r="VDG29" s="91"/>
      <c r="VDH29" s="91"/>
      <c r="VDI29" s="91"/>
      <c r="VDJ29" s="91"/>
      <c r="VDK29" s="91"/>
      <c r="VDL29" s="91"/>
      <c r="VDM29" s="91"/>
      <c r="VDN29" s="91"/>
      <c r="VDO29" s="91"/>
      <c r="VDP29" s="91"/>
      <c r="VDQ29" s="91"/>
      <c r="VDR29" s="91"/>
      <c r="VDS29" s="91"/>
      <c r="VDT29" s="91"/>
      <c r="VDU29" s="91"/>
      <c r="VDV29" s="91"/>
      <c r="VDW29" s="91"/>
      <c r="VDX29" s="91"/>
      <c r="VDY29" s="91"/>
      <c r="VDZ29" s="91"/>
      <c r="VEA29" s="91"/>
      <c r="VEB29" s="91"/>
      <c r="VEC29" s="91"/>
      <c r="VED29" s="91"/>
      <c r="VEE29" s="91"/>
      <c r="VEF29" s="91"/>
      <c r="VEG29" s="91"/>
      <c r="VEH29" s="91"/>
      <c r="VEI29" s="91"/>
      <c r="VEJ29" s="91"/>
      <c r="VEK29" s="91"/>
      <c r="VEL29" s="91"/>
      <c r="VEM29" s="91"/>
      <c r="VEN29" s="91"/>
      <c r="VEO29" s="91"/>
      <c r="VEP29" s="91"/>
      <c r="VEQ29" s="91"/>
      <c r="VER29" s="91"/>
      <c r="VES29" s="91"/>
      <c r="VET29" s="91"/>
      <c r="VEU29" s="91"/>
      <c r="VEV29" s="91"/>
      <c r="VEW29" s="91"/>
      <c r="VEX29" s="91"/>
      <c r="VEY29" s="91"/>
      <c r="VEZ29" s="91"/>
      <c r="VFA29" s="91"/>
      <c r="VFB29" s="91"/>
      <c r="VFC29" s="91"/>
      <c r="VFD29" s="91"/>
      <c r="VFE29" s="91"/>
      <c r="VFF29" s="91"/>
      <c r="VFG29" s="91"/>
      <c r="VFH29" s="91"/>
      <c r="VFI29" s="91"/>
      <c r="VFJ29" s="91"/>
      <c r="VFK29" s="91"/>
      <c r="VFL29" s="91"/>
      <c r="VFM29" s="91"/>
      <c r="VFN29" s="91"/>
      <c r="VFO29" s="91"/>
      <c r="VFP29" s="91"/>
      <c r="VFQ29" s="91"/>
      <c r="VFR29" s="91"/>
      <c r="VFS29" s="91"/>
      <c r="VFT29" s="91"/>
      <c r="VFU29" s="91"/>
      <c r="VFV29" s="91"/>
      <c r="VFW29" s="91"/>
      <c r="VFX29" s="91"/>
      <c r="VFY29" s="91"/>
      <c r="VFZ29" s="91"/>
      <c r="VGA29" s="91"/>
      <c r="VGB29" s="91"/>
      <c r="VGC29" s="91"/>
      <c r="VGD29" s="91"/>
      <c r="VGE29" s="91"/>
      <c r="VGF29" s="91"/>
      <c r="VGG29" s="91"/>
      <c r="VGH29" s="91"/>
      <c r="VGI29" s="91"/>
      <c r="VGJ29" s="91"/>
      <c r="VGK29" s="91"/>
      <c r="VGL29" s="91"/>
      <c r="VGM29" s="91"/>
      <c r="VGN29" s="91"/>
      <c r="VGO29" s="91"/>
      <c r="VGP29" s="91"/>
      <c r="VGQ29" s="91"/>
      <c r="VGR29" s="91"/>
      <c r="VGS29" s="91"/>
      <c r="VGT29" s="91"/>
      <c r="VGU29" s="91"/>
      <c r="VGV29" s="91"/>
      <c r="VGW29" s="91"/>
      <c r="VGX29" s="91"/>
      <c r="VGY29" s="91"/>
      <c r="VGZ29" s="91"/>
      <c r="VHA29" s="91"/>
      <c r="VHB29" s="91"/>
      <c r="VHC29" s="91"/>
      <c r="VHD29" s="91"/>
      <c r="VHE29" s="91"/>
      <c r="VHF29" s="91"/>
      <c r="VHG29" s="91"/>
      <c r="VHH29" s="91"/>
      <c r="VHI29" s="91"/>
      <c r="VHJ29" s="91"/>
      <c r="VHK29" s="91"/>
      <c r="VHL29" s="91"/>
      <c r="VHM29" s="91"/>
      <c r="VHN29" s="91"/>
      <c r="VHO29" s="91"/>
      <c r="VHP29" s="91"/>
      <c r="VHQ29" s="91"/>
      <c r="VHR29" s="91"/>
      <c r="VHS29" s="91"/>
      <c r="VHT29" s="91"/>
      <c r="VHU29" s="91"/>
      <c r="VHV29" s="91"/>
      <c r="VHW29" s="91"/>
      <c r="VHX29" s="91"/>
      <c r="VHY29" s="91"/>
      <c r="VHZ29" s="91"/>
      <c r="VIA29" s="91"/>
      <c r="VIB29" s="91"/>
      <c r="VIC29" s="91"/>
      <c r="VID29" s="91"/>
      <c r="VIE29" s="91"/>
      <c r="VIF29" s="91"/>
      <c r="VIG29" s="91"/>
      <c r="VIH29" s="91"/>
      <c r="VII29" s="91"/>
      <c r="VIJ29" s="91"/>
      <c r="VIK29" s="91"/>
      <c r="VIL29" s="91"/>
      <c r="VIM29" s="91"/>
      <c r="VIN29" s="91"/>
      <c r="VIO29" s="91"/>
      <c r="VIP29" s="91"/>
      <c r="VIQ29" s="91"/>
      <c r="VIR29" s="91"/>
      <c r="VIS29" s="91"/>
      <c r="VIT29" s="91"/>
      <c r="VIU29" s="91"/>
      <c r="VIV29" s="91"/>
      <c r="VIW29" s="91"/>
      <c r="VIX29" s="91"/>
      <c r="VIY29" s="91"/>
      <c r="VIZ29" s="91"/>
      <c r="VJA29" s="91"/>
      <c r="VJB29" s="91"/>
      <c r="VJC29" s="91"/>
      <c r="VJD29" s="91"/>
      <c r="VJE29" s="91"/>
      <c r="VJF29" s="91"/>
      <c r="VJG29" s="91"/>
      <c r="VJH29" s="91"/>
      <c r="VJI29" s="91"/>
      <c r="VJJ29" s="91"/>
      <c r="VJK29" s="91"/>
      <c r="VJL29" s="91"/>
      <c r="VJM29" s="91"/>
      <c r="VJN29" s="91"/>
      <c r="VJO29" s="91"/>
      <c r="VJP29" s="91"/>
      <c r="VJQ29" s="91"/>
      <c r="VJR29" s="91"/>
      <c r="VJS29" s="91"/>
      <c r="VJT29" s="91"/>
      <c r="VJU29" s="91"/>
      <c r="VJV29" s="91"/>
      <c r="VJW29" s="91"/>
      <c r="VJX29" s="91"/>
      <c r="VJY29" s="91"/>
      <c r="VJZ29" s="91"/>
      <c r="VKA29" s="91"/>
      <c r="VKB29" s="91"/>
      <c r="VKC29" s="91"/>
      <c r="VKD29" s="91"/>
      <c r="VKE29" s="91"/>
      <c r="VKF29" s="91"/>
      <c r="VKG29" s="91"/>
      <c r="VKH29" s="91"/>
      <c r="VKI29" s="91"/>
      <c r="VKJ29" s="91"/>
      <c r="VKK29" s="91"/>
      <c r="VKL29" s="91"/>
      <c r="VKM29" s="91"/>
      <c r="VKN29" s="91"/>
      <c r="VKO29" s="91"/>
      <c r="VKP29" s="91"/>
      <c r="VKQ29" s="91"/>
      <c r="VKR29" s="91"/>
      <c r="VKS29" s="91"/>
      <c r="VKT29" s="91"/>
      <c r="VKU29" s="91"/>
      <c r="VKV29" s="91"/>
      <c r="VKW29" s="91"/>
      <c r="VKX29" s="91"/>
      <c r="VKY29" s="91"/>
      <c r="VKZ29" s="91"/>
      <c r="VLA29" s="91"/>
      <c r="VLB29" s="91"/>
      <c r="VLC29" s="91"/>
      <c r="VLD29" s="91"/>
      <c r="VLE29" s="91"/>
      <c r="VLF29" s="91"/>
      <c r="VLG29" s="91"/>
      <c r="VLH29" s="91"/>
      <c r="VLI29" s="91"/>
      <c r="VLJ29" s="91"/>
      <c r="VLK29" s="91"/>
      <c r="VLL29" s="91"/>
      <c r="VLM29" s="91"/>
      <c r="VLN29" s="91"/>
      <c r="VLO29" s="91"/>
      <c r="VLP29" s="91"/>
      <c r="VLQ29" s="91"/>
      <c r="VLR29" s="91"/>
      <c r="VLS29" s="91"/>
      <c r="VLT29" s="91"/>
      <c r="VLU29" s="91"/>
      <c r="VLV29" s="91"/>
      <c r="VLW29" s="91"/>
      <c r="VLX29" s="91"/>
      <c r="VLY29" s="91"/>
      <c r="VLZ29" s="91"/>
      <c r="VMA29" s="91"/>
      <c r="VMB29" s="91"/>
      <c r="VMC29" s="91"/>
      <c r="VMD29" s="91"/>
      <c r="VME29" s="91"/>
      <c r="VMF29" s="91"/>
      <c r="VMG29" s="91"/>
      <c r="VMH29" s="91"/>
      <c r="VMI29" s="91"/>
      <c r="VMJ29" s="91"/>
      <c r="VMK29" s="91"/>
      <c r="VML29" s="91"/>
      <c r="VMM29" s="91"/>
      <c r="VMN29" s="91"/>
      <c r="VMO29" s="91"/>
      <c r="VMP29" s="91"/>
      <c r="VMQ29" s="91"/>
      <c r="VMR29" s="91"/>
      <c r="VMS29" s="91"/>
      <c r="VMT29" s="91"/>
      <c r="VMU29" s="91"/>
      <c r="VMV29" s="91"/>
      <c r="VMW29" s="91"/>
      <c r="VMX29" s="91"/>
      <c r="VMY29" s="91"/>
      <c r="VMZ29" s="91"/>
      <c r="VNA29" s="91"/>
      <c r="VNB29" s="91"/>
      <c r="VNC29" s="91"/>
      <c r="VND29" s="91"/>
      <c r="VNE29" s="91"/>
      <c r="VNF29" s="91"/>
      <c r="VNG29" s="91"/>
      <c r="VNH29" s="91"/>
      <c r="VNI29" s="91"/>
      <c r="VNJ29" s="91"/>
      <c r="VNK29" s="91"/>
      <c r="VNL29" s="91"/>
      <c r="VNM29" s="91"/>
      <c r="VNN29" s="91"/>
      <c r="VNO29" s="91"/>
      <c r="VNP29" s="91"/>
      <c r="VNQ29" s="91"/>
      <c r="VNR29" s="91"/>
      <c r="VNS29" s="91"/>
      <c r="VNT29" s="91"/>
      <c r="VNU29" s="91"/>
      <c r="VNV29" s="91"/>
      <c r="VNW29" s="91"/>
      <c r="VNX29" s="91"/>
      <c r="VNY29" s="91"/>
      <c r="VNZ29" s="91"/>
      <c r="VOA29" s="91"/>
      <c r="VOB29" s="91"/>
      <c r="VOC29" s="91"/>
      <c r="VOD29" s="91"/>
      <c r="VOE29" s="91"/>
      <c r="VOF29" s="91"/>
      <c r="VOG29" s="91"/>
      <c r="VOH29" s="91"/>
      <c r="VOI29" s="91"/>
      <c r="VOJ29" s="91"/>
      <c r="VOK29" s="91"/>
      <c r="VOL29" s="91"/>
      <c r="VOM29" s="91"/>
      <c r="VON29" s="91"/>
      <c r="VOO29" s="91"/>
      <c r="VOP29" s="91"/>
      <c r="VOQ29" s="91"/>
      <c r="VOR29" s="91"/>
      <c r="VOS29" s="91"/>
      <c r="VOT29" s="91"/>
      <c r="VOU29" s="91"/>
      <c r="VOV29" s="91"/>
      <c r="VOW29" s="91"/>
      <c r="VOX29" s="91"/>
      <c r="VOY29" s="91"/>
      <c r="VOZ29" s="91"/>
      <c r="VPA29" s="91"/>
      <c r="VPB29" s="91"/>
      <c r="VPC29" s="91"/>
      <c r="VPD29" s="91"/>
      <c r="VPE29" s="91"/>
      <c r="VPF29" s="91"/>
      <c r="VPG29" s="91"/>
      <c r="VPH29" s="91"/>
      <c r="VPI29" s="91"/>
      <c r="VPJ29" s="91"/>
      <c r="VPK29" s="91"/>
      <c r="VPL29" s="91"/>
      <c r="VPM29" s="91"/>
      <c r="VPN29" s="91"/>
      <c r="VPO29" s="91"/>
      <c r="VPP29" s="91"/>
      <c r="VPQ29" s="91"/>
      <c r="VPR29" s="91"/>
      <c r="VPS29" s="91"/>
      <c r="VPT29" s="91"/>
      <c r="VPU29" s="91"/>
      <c r="VPV29" s="91"/>
      <c r="VPW29" s="91"/>
      <c r="VPX29" s="91"/>
      <c r="VPY29" s="91"/>
      <c r="VPZ29" s="91"/>
      <c r="VQA29" s="91"/>
      <c r="VQB29" s="91"/>
      <c r="VQC29" s="91"/>
      <c r="VQD29" s="91"/>
      <c r="VQE29" s="91"/>
      <c r="VQF29" s="91"/>
      <c r="VQG29" s="91"/>
      <c r="VQH29" s="91"/>
      <c r="VQI29" s="91"/>
      <c r="VQJ29" s="91"/>
      <c r="VQK29" s="91"/>
      <c r="VQL29" s="91"/>
      <c r="VQM29" s="91"/>
      <c r="VQN29" s="91"/>
      <c r="VQO29" s="91"/>
      <c r="VQP29" s="91"/>
      <c r="VQQ29" s="91"/>
      <c r="VQR29" s="91"/>
      <c r="VQS29" s="91"/>
      <c r="VQT29" s="91"/>
      <c r="VQU29" s="91"/>
      <c r="VQV29" s="91"/>
      <c r="VQW29" s="91"/>
      <c r="VQX29" s="91"/>
      <c r="VQY29" s="91"/>
      <c r="VQZ29" s="91"/>
      <c r="VRA29" s="91"/>
      <c r="VRB29" s="91"/>
      <c r="VRC29" s="91"/>
      <c r="VRD29" s="91"/>
      <c r="VRE29" s="91"/>
      <c r="VRF29" s="91"/>
      <c r="VRG29" s="91"/>
      <c r="VRH29" s="91"/>
      <c r="VRI29" s="91"/>
      <c r="VRJ29" s="91"/>
      <c r="VRK29" s="91"/>
      <c r="VRL29" s="91"/>
      <c r="VRM29" s="91"/>
      <c r="VRN29" s="91"/>
      <c r="VRO29" s="91"/>
      <c r="VRP29" s="91"/>
      <c r="VRQ29" s="91"/>
      <c r="VRR29" s="91"/>
      <c r="VRS29" s="91"/>
      <c r="VRT29" s="91"/>
      <c r="VRU29" s="91"/>
      <c r="VRV29" s="91"/>
      <c r="VRW29" s="91"/>
      <c r="VRX29" s="91"/>
      <c r="VRY29" s="91"/>
      <c r="VRZ29" s="91"/>
      <c r="VSA29" s="91"/>
      <c r="VSB29" s="91"/>
      <c r="VSC29" s="91"/>
      <c r="VSD29" s="91"/>
      <c r="VSE29" s="91"/>
      <c r="VSF29" s="91"/>
      <c r="VSG29" s="91"/>
      <c r="VSH29" s="91"/>
      <c r="VSI29" s="91"/>
      <c r="VSJ29" s="91"/>
      <c r="VSK29" s="91"/>
      <c r="VSL29" s="91"/>
      <c r="VSM29" s="91"/>
      <c r="VSN29" s="91"/>
      <c r="VSO29" s="91"/>
      <c r="VSP29" s="91"/>
      <c r="VSQ29" s="91"/>
      <c r="VSR29" s="91"/>
      <c r="VSS29" s="91"/>
      <c r="VST29" s="91"/>
      <c r="VSU29" s="91"/>
      <c r="VSV29" s="91"/>
      <c r="VSW29" s="91"/>
      <c r="VSX29" s="91"/>
      <c r="VSY29" s="91"/>
      <c r="VSZ29" s="91"/>
      <c r="VTA29" s="91"/>
      <c r="VTB29" s="91"/>
      <c r="VTC29" s="91"/>
      <c r="VTD29" s="91"/>
      <c r="VTE29" s="91"/>
      <c r="VTF29" s="91"/>
      <c r="VTG29" s="91"/>
      <c r="VTH29" s="91"/>
      <c r="VTI29" s="91"/>
      <c r="VTJ29" s="91"/>
      <c r="VTK29" s="91"/>
      <c r="VTL29" s="91"/>
      <c r="VTM29" s="91"/>
      <c r="VTN29" s="91"/>
      <c r="VTO29" s="91"/>
      <c r="VTP29" s="91"/>
      <c r="VTQ29" s="91"/>
      <c r="VTR29" s="91"/>
      <c r="VTS29" s="91"/>
      <c r="VTT29" s="91"/>
      <c r="VTU29" s="91"/>
      <c r="VTV29" s="91"/>
      <c r="VTW29" s="91"/>
      <c r="VTX29" s="91"/>
      <c r="VTY29" s="91"/>
      <c r="VTZ29" s="91"/>
      <c r="VUA29" s="91"/>
      <c r="VUB29" s="91"/>
      <c r="VUC29" s="91"/>
      <c r="VUD29" s="91"/>
      <c r="VUE29" s="91"/>
      <c r="VUF29" s="91"/>
      <c r="VUG29" s="91"/>
      <c r="VUH29" s="91"/>
      <c r="VUI29" s="91"/>
      <c r="VUJ29" s="91"/>
      <c r="VUK29" s="91"/>
      <c r="VUL29" s="91"/>
      <c r="VUM29" s="91"/>
      <c r="VUN29" s="91"/>
      <c r="VUO29" s="91"/>
      <c r="VUP29" s="91"/>
      <c r="VUQ29" s="91"/>
      <c r="VUR29" s="91"/>
      <c r="VUS29" s="91"/>
      <c r="VUT29" s="91"/>
      <c r="VUU29" s="91"/>
      <c r="VUV29" s="91"/>
      <c r="VUW29" s="91"/>
      <c r="VUX29" s="91"/>
      <c r="VUY29" s="91"/>
      <c r="VUZ29" s="91"/>
      <c r="VVA29" s="91"/>
      <c r="VVB29" s="91"/>
      <c r="VVC29" s="91"/>
      <c r="VVD29" s="91"/>
      <c r="VVE29" s="91"/>
      <c r="VVF29" s="91"/>
      <c r="VVG29" s="91"/>
      <c r="VVH29" s="91"/>
      <c r="VVI29" s="91"/>
      <c r="VVJ29" s="91"/>
      <c r="VVK29" s="91"/>
      <c r="VVL29" s="91"/>
      <c r="VVM29" s="91"/>
      <c r="VVN29" s="91"/>
      <c r="VVO29" s="91"/>
      <c r="VVP29" s="91"/>
      <c r="VVQ29" s="91"/>
      <c r="VVR29" s="91"/>
      <c r="VVS29" s="91"/>
      <c r="VVT29" s="91"/>
      <c r="VVU29" s="91"/>
      <c r="VVV29" s="91"/>
      <c r="VVW29" s="91"/>
      <c r="VVX29" s="91"/>
      <c r="VVY29" s="91"/>
      <c r="VVZ29" s="91"/>
      <c r="VWA29" s="91"/>
      <c r="VWB29" s="91"/>
      <c r="VWC29" s="91"/>
      <c r="VWD29" s="91"/>
      <c r="VWE29" s="91"/>
      <c r="VWF29" s="91"/>
      <c r="VWG29" s="91"/>
      <c r="VWH29" s="91"/>
      <c r="VWI29" s="91"/>
      <c r="VWJ29" s="91"/>
      <c r="VWK29" s="91"/>
      <c r="VWL29" s="91"/>
      <c r="VWM29" s="91"/>
      <c r="VWN29" s="91"/>
      <c r="VWO29" s="91"/>
      <c r="VWP29" s="91"/>
      <c r="VWQ29" s="91"/>
      <c r="VWR29" s="91"/>
      <c r="VWS29" s="91"/>
      <c r="VWT29" s="91"/>
      <c r="VWU29" s="91"/>
      <c r="VWV29" s="91"/>
      <c r="VWW29" s="91"/>
      <c r="VWX29" s="91"/>
      <c r="VWY29" s="91"/>
      <c r="VWZ29" s="91"/>
      <c r="VXA29" s="91"/>
      <c r="VXB29" s="91"/>
      <c r="VXC29" s="91"/>
      <c r="VXD29" s="91"/>
      <c r="VXE29" s="91"/>
      <c r="VXF29" s="91"/>
      <c r="VXG29" s="91"/>
      <c r="VXH29" s="91"/>
      <c r="VXI29" s="91"/>
      <c r="VXJ29" s="91"/>
      <c r="VXK29" s="91"/>
      <c r="VXL29" s="91"/>
      <c r="VXM29" s="91"/>
      <c r="VXN29" s="91"/>
      <c r="VXO29" s="91"/>
      <c r="VXP29" s="91"/>
      <c r="VXQ29" s="91"/>
      <c r="VXR29" s="91"/>
      <c r="VXS29" s="91"/>
      <c r="VXT29" s="91"/>
      <c r="VXU29" s="91"/>
      <c r="VXV29" s="91"/>
      <c r="VXW29" s="91"/>
      <c r="VXX29" s="91"/>
      <c r="VXY29" s="91"/>
      <c r="VXZ29" s="91"/>
      <c r="VYA29" s="91"/>
      <c r="VYB29" s="91"/>
      <c r="VYC29" s="91"/>
      <c r="VYD29" s="91"/>
      <c r="VYE29" s="91"/>
      <c r="VYF29" s="91"/>
      <c r="VYG29" s="91"/>
      <c r="VYH29" s="91"/>
      <c r="VYI29" s="91"/>
      <c r="VYJ29" s="91"/>
      <c r="VYK29" s="91"/>
      <c r="VYL29" s="91"/>
      <c r="VYM29" s="91"/>
      <c r="VYN29" s="91"/>
      <c r="VYO29" s="91"/>
      <c r="VYP29" s="91"/>
      <c r="VYQ29" s="91"/>
      <c r="VYR29" s="91"/>
      <c r="VYS29" s="91"/>
      <c r="VYT29" s="91"/>
      <c r="VYU29" s="91"/>
      <c r="VYV29" s="91"/>
      <c r="VYW29" s="91"/>
      <c r="VYX29" s="91"/>
      <c r="VYY29" s="91"/>
      <c r="VYZ29" s="91"/>
      <c r="VZA29" s="91"/>
      <c r="VZB29" s="91"/>
      <c r="VZC29" s="91"/>
      <c r="VZD29" s="91"/>
      <c r="VZE29" s="91"/>
      <c r="VZF29" s="91"/>
      <c r="VZG29" s="91"/>
      <c r="VZH29" s="91"/>
      <c r="VZI29" s="91"/>
      <c r="VZJ29" s="91"/>
      <c r="VZK29" s="91"/>
      <c r="VZL29" s="91"/>
      <c r="VZM29" s="91"/>
      <c r="VZN29" s="91"/>
      <c r="VZO29" s="91"/>
      <c r="VZP29" s="91"/>
      <c r="VZQ29" s="91"/>
      <c r="VZR29" s="91"/>
      <c r="VZS29" s="91"/>
      <c r="VZT29" s="91"/>
      <c r="VZU29" s="91"/>
      <c r="VZV29" s="91"/>
      <c r="VZW29" s="91"/>
      <c r="VZX29" s="91"/>
      <c r="VZY29" s="91"/>
      <c r="VZZ29" s="91"/>
      <c r="WAA29" s="91"/>
      <c r="WAB29" s="91"/>
      <c r="WAC29" s="91"/>
      <c r="WAD29" s="91"/>
      <c r="WAE29" s="91"/>
      <c r="WAF29" s="91"/>
      <c r="WAG29" s="91"/>
      <c r="WAH29" s="91"/>
      <c r="WAI29" s="91"/>
      <c r="WAJ29" s="91"/>
      <c r="WAK29" s="91"/>
      <c r="WAL29" s="91"/>
      <c r="WAM29" s="91"/>
      <c r="WAN29" s="91"/>
      <c r="WAO29" s="91"/>
      <c r="WAP29" s="91"/>
      <c r="WAQ29" s="91"/>
      <c r="WAR29" s="91"/>
      <c r="WAS29" s="91"/>
      <c r="WAT29" s="91"/>
      <c r="WAU29" s="91"/>
      <c r="WAV29" s="91"/>
      <c r="WAW29" s="91"/>
      <c r="WAX29" s="91"/>
      <c r="WAY29" s="91"/>
      <c r="WAZ29" s="91"/>
      <c r="WBA29" s="91"/>
      <c r="WBB29" s="91"/>
      <c r="WBC29" s="91"/>
      <c r="WBD29" s="91"/>
      <c r="WBE29" s="91"/>
      <c r="WBF29" s="91"/>
      <c r="WBG29" s="91"/>
      <c r="WBH29" s="91"/>
      <c r="WBI29" s="91"/>
      <c r="WBJ29" s="91"/>
      <c r="WBK29" s="91"/>
      <c r="WBL29" s="91"/>
      <c r="WBM29" s="91"/>
      <c r="WBN29" s="91"/>
      <c r="WBO29" s="91"/>
      <c r="WBP29" s="91"/>
      <c r="WBQ29" s="91"/>
      <c r="WBR29" s="91"/>
      <c r="WBS29" s="91"/>
      <c r="WBT29" s="91"/>
      <c r="WBU29" s="91"/>
      <c r="WBV29" s="91"/>
      <c r="WBW29" s="91"/>
      <c r="WBX29" s="91"/>
      <c r="WBY29" s="91"/>
      <c r="WBZ29" s="91"/>
      <c r="WCA29" s="91"/>
      <c r="WCB29" s="91"/>
      <c r="WCC29" s="91"/>
      <c r="WCD29" s="91"/>
      <c r="WCE29" s="91"/>
      <c r="WCF29" s="91"/>
      <c r="WCG29" s="91"/>
      <c r="WCH29" s="91"/>
      <c r="WCI29" s="91"/>
      <c r="WCJ29" s="91"/>
      <c r="WCK29" s="91"/>
      <c r="WCL29" s="91"/>
      <c r="WCM29" s="91"/>
      <c r="WCN29" s="91"/>
      <c r="WCO29" s="91"/>
      <c r="WCP29" s="91"/>
      <c r="WCQ29" s="91"/>
      <c r="WCR29" s="91"/>
      <c r="WCS29" s="91"/>
      <c r="WCT29" s="91"/>
      <c r="WCU29" s="91"/>
      <c r="WCV29" s="91"/>
      <c r="WCW29" s="91"/>
      <c r="WCX29" s="91"/>
      <c r="WCY29" s="91"/>
      <c r="WCZ29" s="91"/>
      <c r="WDA29" s="91"/>
      <c r="WDB29" s="91"/>
      <c r="WDC29" s="91"/>
      <c r="WDD29" s="91"/>
      <c r="WDE29" s="91"/>
      <c r="WDF29" s="91"/>
      <c r="WDG29" s="91"/>
      <c r="WDH29" s="91"/>
      <c r="WDI29" s="91"/>
      <c r="WDJ29" s="91"/>
      <c r="WDK29" s="91"/>
      <c r="WDL29" s="91"/>
      <c r="WDM29" s="91"/>
      <c r="WDN29" s="91"/>
      <c r="WDO29" s="91"/>
      <c r="WDP29" s="91"/>
      <c r="WDQ29" s="91"/>
      <c r="WDR29" s="91"/>
      <c r="WDS29" s="91"/>
      <c r="WDT29" s="91"/>
      <c r="WDU29" s="91"/>
      <c r="WDV29" s="91"/>
      <c r="WDW29" s="91"/>
      <c r="WDX29" s="91"/>
      <c r="WDY29" s="91"/>
      <c r="WDZ29" s="91"/>
      <c r="WEA29" s="91"/>
      <c r="WEB29" s="91"/>
      <c r="WEC29" s="91"/>
      <c r="WED29" s="91"/>
      <c r="WEE29" s="91"/>
      <c r="WEF29" s="91"/>
      <c r="WEG29" s="91"/>
      <c r="WEH29" s="91"/>
      <c r="WEI29" s="91"/>
      <c r="WEJ29" s="91"/>
      <c r="WEK29" s="91"/>
      <c r="WEL29" s="91"/>
      <c r="WEM29" s="91"/>
      <c r="WEN29" s="91"/>
      <c r="WEO29" s="91"/>
      <c r="WEP29" s="91"/>
      <c r="WEQ29" s="91"/>
      <c r="WER29" s="91"/>
      <c r="WES29" s="91"/>
      <c r="WET29" s="91"/>
      <c r="WEU29" s="91"/>
      <c r="WEV29" s="91"/>
      <c r="WEW29" s="91"/>
      <c r="WEX29" s="91"/>
      <c r="WEY29" s="91"/>
      <c r="WEZ29" s="91"/>
      <c r="WFA29" s="91"/>
      <c r="WFB29" s="91"/>
      <c r="WFC29" s="91"/>
      <c r="WFD29" s="91"/>
      <c r="WFE29" s="91"/>
      <c r="WFF29" s="91"/>
      <c r="WFG29" s="91"/>
      <c r="WFH29" s="91"/>
      <c r="WFI29" s="91"/>
      <c r="WFJ29" s="91"/>
      <c r="WFK29" s="91"/>
      <c r="WFL29" s="91"/>
      <c r="WFM29" s="91"/>
      <c r="WFN29" s="91"/>
      <c r="WFO29" s="91"/>
      <c r="WFP29" s="91"/>
      <c r="WFQ29" s="91"/>
      <c r="WFR29" s="91"/>
      <c r="WFS29" s="91"/>
      <c r="WFT29" s="91"/>
      <c r="WFU29" s="91"/>
      <c r="WFV29" s="91"/>
      <c r="WFW29" s="91"/>
      <c r="WFX29" s="91"/>
      <c r="WFY29" s="91"/>
      <c r="WFZ29" s="91"/>
      <c r="WGA29" s="91"/>
      <c r="WGB29" s="91"/>
      <c r="WGC29" s="91"/>
      <c r="WGD29" s="91"/>
      <c r="WGE29" s="91"/>
      <c r="WGF29" s="91"/>
      <c r="WGG29" s="91"/>
      <c r="WGH29" s="91"/>
      <c r="WGI29" s="91"/>
      <c r="WGJ29" s="91"/>
      <c r="WGK29" s="91"/>
      <c r="WGL29" s="91"/>
      <c r="WGM29" s="91"/>
      <c r="WGN29" s="91"/>
      <c r="WGO29" s="91"/>
      <c r="WGP29" s="91"/>
      <c r="WGQ29" s="91"/>
      <c r="WGR29" s="91"/>
      <c r="WGS29" s="91"/>
      <c r="WGT29" s="91"/>
      <c r="WGU29" s="91"/>
      <c r="WGV29" s="91"/>
      <c r="WGW29" s="91"/>
      <c r="WGX29" s="91"/>
      <c r="WGY29" s="91"/>
      <c r="WGZ29" s="91"/>
      <c r="WHA29" s="91"/>
      <c r="WHB29" s="91"/>
      <c r="WHC29" s="91"/>
      <c r="WHD29" s="91"/>
      <c r="WHE29" s="91"/>
      <c r="WHF29" s="91"/>
      <c r="WHG29" s="91"/>
      <c r="WHH29" s="91"/>
      <c r="WHI29" s="91"/>
      <c r="WHJ29" s="91"/>
      <c r="WHK29" s="91"/>
      <c r="WHL29" s="91"/>
      <c r="WHM29" s="91"/>
      <c r="WHN29" s="91"/>
      <c r="WHO29" s="91"/>
      <c r="WHP29" s="91"/>
      <c r="WHQ29" s="91"/>
      <c r="WHR29" s="91"/>
      <c r="WHS29" s="91"/>
      <c r="WHT29" s="91"/>
      <c r="WHU29" s="91"/>
      <c r="WHV29" s="91"/>
      <c r="WHW29" s="91"/>
      <c r="WHX29" s="91"/>
      <c r="WHY29" s="91"/>
      <c r="WHZ29" s="91"/>
      <c r="WIA29" s="91"/>
      <c r="WIB29" s="91"/>
      <c r="WIC29" s="91"/>
      <c r="WID29" s="91"/>
      <c r="WIE29" s="91"/>
      <c r="WIF29" s="91"/>
      <c r="WIG29" s="91"/>
      <c r="WIH29" s="91"/>
      <c r="WII29" s="91"/>
      <c r="WIJ29" s="91"/>
      <c r="WIK29" s="91"/>
      <c r="WIL29" s="91"/>
      <c r="WIM29" s="91"/>
      <c r="WIN29" s="91"/>
      <c r="WIO29" s="91"/>
      <c r="WIP29" s="91"/>
      <c r="WIQ29" s="91"/>
      <c r="WIR29" s="91"/>
      <c r="WIS29" s="91"/>
      <c r="WIT29" s="91"/>
      <c r="WIU29" s="91"/>
      <c r="WIV29" s="91"/>
      <c r="WIW29" s="91"/>
      <c r="WIX29" s="91"/>
      <c r="WIY29" s="91"/>
      <c r="WIZ29" s="91"/>
      <c r="WJA29" s="91"/>
      <c r="WJB29" s="91"/>
      <c r="WJC29" s="91"/>
      <c r="WJD29" s="91"/>
      <c r="WJE29" s="91"/>
      <c r="WJF29" s="91"/>
      <c r="WJG29" s="91"/>
      <c r="WJH29" s="91"/>
      <c r="WJI29" s="91"/>
      <c r="WJJ29" s="91"/>
      <c r="WJK29" s="91"/>
      <c r="WJL29" s="91"/>
      <c r="WJM29" s="91"/>
      <c r="WJN29" s="91"/>
      <c r="WJO29" s="91"/>
      <c r="WJP29" s="91"/>
      <c r="WJQ29" s="91"/>
      <c r="WJR29" s="91"/>
      <c r="WJS29" s="91"/>
      <c r="WJT29" s="91"/>
      <c r="WJU29" s="91"/>
      <c r="WJV29" s="91"/>
      <c r="WJW29" s="91"/>
      <c r="WJX29" s="91"/>
      <c r="WJY29" s="91"/>
      <c r="WJZ29" s="91"/>
      <c r="WKA29" s="91"/>
      <c r="WKB29" s="91"/>
      <c r="WKC29" s="91"/>
      <c r="WKD29" s="91"/>
      <c r="WKE29" s="91"/>
      <c r="WKF29" s="91"/>
      <c r="WKG29" s="91"/>
      <c r="WKH29" s="91"/>
      <c r="WKI29" s="91"/>
      <c r="WKJ29" s="91"/>
      <c r="WKK29" s="91"/>
      <c r="WKL29" s="91"/>
      <c r="WKM29" s="91"/>
      <c r="WKN29" s="91"/>
      <c r="WKO29" s="91"/>
      <c r="WKP29" s="91"/>
      <c r="WKQ29" s="91"/>
      <c r="WKR29" s="91"/>
      <c r="WKS29" s="91"/>
      <c r="WKT29" s="91"/>
      <c r="WKU29" s="91"/>
      <c r="WKV29" s="91"/>
      <c r="WKW29" s="91"/>
      <c r="WKX29" s="91"/>
      <c r="WKY29" s="91"/>
      <c r="WKZ29" s="91"/>
      <c r="WLA29" s="91"/>
      <c r="WLB29" s="91"/>
      <c r="WLC29" s="91"/>
      <c r="WLD29" s="91"/>
      <c r="WLE29" s="91"/>
      <c r="WLF29" s="91"/>
      <c r="WLG29" s="91"/>
      <c r="WLH29" s="91"/>
      <c r="WLI29" s="91"/>
      <c r="WLJ29" s="91"/>
      <c r="WLK29" s="91"/>
      <c r="WLL29" s="91"/>
      <c r="WLM29" s="91"/>
      <c r="WLN29" s="91"/>
      <c r="WLO29" s="91"/>
      <c r="WLP29" s="91"/>
      <c r="WLQ29" s="91"/>
      <c r="WLR29" s="91"/>
      <c r="WLS29" s="91"/>
      <c r="WLT29" s="91"/>
      <c r="WLU29" s="91"/>
      <c r="WLV29" s="91"/>
      <c r="WLW29" s="91"/>
      <c r="WLX29" s="91"/>
      <c r="WLY29" s="91"/>
      <c r="WLZ29" s="91"/>
      <c r="WMA29" s="91"/>
      <c r="WMB29" s="91"/>
      <c r="WMC29" s="91"/>
      <c r="WMD29" s="91"/>
      <c r="WME29" s="91"/>
      <c r="WMF29" s="91"/>
      <c r="WMG29" s="91"/>
      <c r="WMH29" s="91"/>
      <c r="WMI29" s="91"/>
      <c r="WMJ29" s="91"/>
      <c r="WMK29" s="91"/>
      <c r="WML29" s="91"/>
      <c r="WMM29" s="91"/>
      <c r="WMN29" s="91"/>
      <c r="WMO29" s="91"/>
      <c r="WMP29" s="91"/>
      <c r="WMQ29" s="91"/>
      <c r="WMR29" s="91"/>
      <c r="WMS29" s="91"/>
      <c r="WMT29" s="91"/>
      <c r="WMU29" s="91"/>
      <c r="WMV29" s="91"/>
      <c r="WMW29" s="91"/>
      <c r="WMX29" s="91"/>
      <c r="WMY29" s="91"/>
      <c r="WMZ29" s="91"/>
      <c r="WNA29" s="91"/>
      <c r="WNB29" s="91"/>
      <c r="WNC29" s="91"/>
      <c r="WND29" s="91"/>
      <c r="WNE29" s="91"/>
      <c r="WNF29" s="91"/>
      <c r="WNG29" s="91"/>
      <c r="WNH29" s="91"/>
      <c r="WNI29" s="91"/>
      <c r="WNJ29" s="91"/>
      <c r="WNK29" s="91"/>
      <c r="WNL29" s="91"/>
      <c r="WNM29" s="91"/>
      <c r="WNN29" s="91"/>
      <c r="WNO29" s="91"/>
      <c r="WNP29" s="91"/>
      <c r="WNQ29" s="91"/>
      <c r="WNR29" s="91"/>
      <c r="WNS29" s="91"/>
      <c r="WNT29" s="91"/>
      <c r="WNU29" s="91"/>
      <c r="WNV29" s="91"/>
      <c r="WNW29" s="91"/>
      <c r="WNX29" s="91"/>
      <c r="WNY29" s="91"/>
      <c r="WNZ29" s="91"/>
      <c r="WOA29" s="91"/>
      <c r="WOB29" s="91"/>
      <c r="WOC29" s="91"/>
      <c r="WOD29" s="91"/>
      <c r="WOE29" s="91"/>
      <c r="WOF29" s="91"/>
      <c r="WOG29" s="91"/>
      <c r="WOH29" s="91"/>
      <c r="WOI29" s="91"/>
      <c r="WOJ29" s="91"/>
      <c r="WOK29" s="91"/>
      <c r="WOL29" s="91"/>
      <c r="WOM29" s="91"/>
      <c r="WON29" s="91"/>
      <c r="WOO29" s="91"/>
      <c r="WOP29" s="91"/>
      <c r="WOQ29" s="91"/>
      <c r="WOR29" s="91"/>
      <c r="WOS29" s="91"/>
      <c r="WOT29" s="91"/>
      <c r="WOU29" s="91"/>
      <c r="WOV29" s="91"/>
      <c r="WOW29" s="91"/>
      <c r="WOX29" s="91"/>
      <c r="WOY29" s="91"/>
      <c r="WOZ29" s="91"/>
      <c r="WPA29" s="91"/>
      <c r="WPB29" s="91"/>
      <c r="WPC29" s="91"/>
      <c r="WPD29" s="91"/>
      <c r="WPE29" s="91"/>
      <c r="WPF29" s="91"/>
      <c r="WPG29" s="91"/>
      <c r="WPH29" s="91"/>
      <c r="WPI29" s="91"/>
      <c r="WPJ29" s="91"/>
      <c r="WPK29" s="91"/>
      <c r="WPL29" s="91"/>
      <c r="WPM29" s="91"/>
      <c r="WPN29" s="91"/>
      <c r="WPO29" s="91"/>
      <c r="WPP29" s="91"/>
      <c r="WPQ29" s="91"/>
      <c r="WPR29" s="91"/>
      <c r="WPS29" s="91"/>
      <c r="WPT29" s="91"/>
      <c r="WPU29" s="91"/>
      <c r="WPV29" s="91"/>
      <c r="WPW29" s="91"/>
      <c r="WPX29" s="91"/>
      <c r="WPY29" s="91"/>
      <c r="WPZ29" s="91"/>
      <c r="WQA29" s="91"/>
      <c r="WQB29" s="91"/>
      <c r="WQC29" s="91"/>
      <c r="WQD29" s="91"/>
      <c r="WQE29" s="91"/>
      <c r="WQF29" s="91"/>
      <c r="WQG29" s="91"/>
      <c r="WQH29" s="91"/>
      <c r="WQI29" s="91"/>
      <c r="WQJ29" s="91"/>
      <c r="WQK29" s="91"/>
      <c r="WQL29" s="91"/>
      <c r="WQM29" s="91"/>
      <c r="WQN29" s="91"/>
      <c r="WQO29" s="91"/>
      <c r="WQP29" s="91"/>
      <c r="WQQ29" s="91"/>
      <c r="WQR29" s="91"/>
      <c r="WQS29" s="91"/>
      <c r="WQT29" s="91"/>
      <c r="WQU29" s="91"/>
      <c r="WQV29" s="91"/>
      <c r="WQW29" s="91"/>
      <c r="WQX29" s="91"/>
      <c r="WQY29" s="91"/>
      <c r="WQZ29" s="91"/>
      <c r="WRA29" s="91"/>
      <c r="WRB29" s="91"/>
      <c r="WRC29" s="91"/>
      <c r="WRD29" s="91"/>
      <c r="WRE29" s="91"/>
      <c r="WRF29" s="91"/>
      <c r="WRG29" s="91"/>
      <c r="WRH29" s="91"/>
      <c r="WRI29" s="91"/>
      <c r="WRJ29" s="91"/>
      <c r="WRK29" s="91"/>
      <c r="WRL29" s="91"/>
      <c r="WRM29" s="91"/>
      <c r="WRN29" s="91"/>
      <c r="WRO29" s="91"/>
      <c r="WRP29" s="91"/>
      <c r="WRQ29" s="91"/>
      <c r="WRR29" s="91"/>
      <c r="WRS29" s="91"/>
      <c r="WRT29" s="91"/>
      <c r="WRU29" s="91"/>
      <c r="WRV29" s="91"/>
      <c r="WRW29" s="91"/>
      <c r="WRX29" s="91"/>
      <c r="WRY29" s="91"/>
      <c r="WRZ29" s="91"/>
      <c r="WSA29" s="91"/>
      <c r="WSB29" s="91"/>
      <c r="WSC29" s="91"/>
      <c r="WSD29" s="91"/>
      <c r="WSE29" s="91"/>
      <c r="WSF29" s="91"/>
      <c r="WSG29" s="91"/>
      <c r="WSH29" s="91"/>
      <c r="WSI29" s="91"/>
      <c r="WSJ29" s="91"/>
      <c r="WSK29" s="91"/>
      <c r="WSL29" s="91"/>
      <c r="WSM29" s="91"/>
      <c r="WSN29" s="91"/>
      <c r="WSO29" s="91"/>
      <c r="WSP29" s="91"/>
      <c r="WSQ29" s="91"/>
      <c r="WSR29" s="91"/>
      <c r="WSS29" s="91"/>
      <c r="WST29" s="91"/>
      <c r="WSU29" s="91"/>
      <c r="WSV29" s="91"/>
      <c r="WSW29" s="91"/>
      <c r="WSX29" s="91"/>
      <c r="WSY29" s="91"/>
      <c r="WSZ29" s="91"/>
      <c r="WTA29" s="91"/>
      <c r="WTB29" s="91"/>
      <c r="WTC29" s="91"/>
      <c r="WTD29" s="91"/>
      <c r="WTE29" s="91"/>
      <c r="WTF29" s="91"/>
      <c r="WTG29" s="91"/>
      <c r="WTH29" s="91"/>
      <c r="WTI29" s="91"/>
      <c r="WTJ29" s="91"/>
      <c r="WTK29" s="91"/>
      <c r="WTL29" s="91"/>
      <c r="WTM29" s="91"/>
      <c r="WTN29" s="91"/>
      <c r="WTO29" s="91"/>
      <c r="WTP29" s="91"/>
      <c r="WTQ29" s="91"/>
      <c r="WTR29" s="91"/>
      <c r="WTS29" s="91"/>
      <c r="WTT29" s="91"/>
      <c r="WTU29" s="91"/>
      <c r="WTV29" s="91"/>
      <c r="WTW29" s="91"/>
      <c r="WTX29" s="91"/>
      <c r="WTY29" s="91"/>
      <c r="WTZ29" s="91"/>
      <c r="WUA29" s="91"/>
      <c r="WUB29" s="91"/>
      <c r="WUC29" s="91"/>
      <c r="WUD29" s="91"/>
      <c r="WUE29" s="91"/>
      <c r="WUF29" s="91"/>
      <c r="WUG29" s="91"/>
      <c r="WUH29" s="91"/>
      <c r="WUI29" s="91"/>
      <c r="WUJ29" s="91"/>
      <c r="WUK29" s="91"/>
      <c r="WUL29" s="91"/>
      <c r="WUM29" s="91"/>
      <c r="WUN29" s="91"/>
      <c r="WUO29" s="91"/>
      <c r="WUP29" s="91"/>
      <c r="WUQ29" s="91"/>
      <c r="WUR29" s="91"/>
      <c r="WUS29" s="91"/>
      <c r="WUT29" s="91"/>
      <c r="WUU29" s="91"/>
      <c r="WUV29" s="91"/>
      <c r="WUW29" s="91"/>
      <c r="WUX29" s="91"/>
      <c r="WUY29" s="91"/>
      <c r="WUZ29" s="91"/>
      <c r="WVA29" s="91"/>
      <c r="WVB29" s="91"/>
      <c r="WVC29" s="91"/>
      <c r="WVD29" s="91"/>
      <c r="WVE29" s="91"/>
      <c r="WVF29" s="91"/>
      <c r="WVG29" s="91"/>
      <c r="WVH29" s="91"/>
      <c r="WVI29" s="91"/>
      <c r="WVJ29" s="91"/>
      <c r="WVK29" s="91"/>
      <c r="WVL29" s="91"/>
      <c r="WVM29" s="91"/>
      <c r="WVN29" s="91"/>
      <c r="WVO29" s="91"/>
      <c r="WVP29" s="91"/>
      <c r="WVQ29" s="91"/>
      <c r="WVR29" s="91"/>
      <c r="WVS29" s="91"/>
      <c r="WVT29" s="91"/>
      <c r="WVU29" s="91"/>
      <c r="WVV29" s="91"/>
      <c r="WVW29" s="91"/>
      <c r="WVX29" s="91"/>
      <c r="WVY29" s="91"/>
      <c r="WVZ29" s="91"/>
      <c r="WWA29" s="91"/>
      <c r="WWB29" s="91"/>
      <c r="WWC29" s="91"/>
      <c r="WWD29" s="91"/>
      <c r="WWE29" s="91"/>
      <c r="WWF29" s="91"/>
      <c r="WWG29" s="91"/>
      <c r="WWH29" s="91"/>
      <c r="WWI29" s="91"/>
      <c r="WWJ29" s="91"/>
      <c r="WWK29" s="91"/>
      <c r="WWL29" s="91"/>
      <c r="WWM29" s="91"/>
      <c r="WWN29" s="91"/>
      <c r="WWO29" s="91"/>
      <c r="WWP29" s="91"/>
      <c r="WWQ29" s="91"/>
      <c r="WWR29" s="91"/>
      <c r="WWS29" s="91"/>
      <c r="WWT29" s="91"/>
      <c r="WWU29" s="91"/>
      <c r="WWV29" s="91"/>
      <c r="WWW29" s="91"/>
      <c r="WWX29" s="91"/>
      <c r="WWY29" s="91"/>
      <c r="WWZ29" s="91"/>
      <c r="WXA29" s="91"/>
      <c r="WXB29" s="91"/>
      <c r="WXC29" s="91"/>
      <c r="WXD29" s="91"/>
      <c r="WXE29" s="91"/>
      <c r="WXF29" s="91"/>
      <c r="WXG29" s="91"/>
      <c r="WXH29" s="91"/>
      <c r="WXI29" s="91"/>
      <c r="WXJ29" s="91"/>
      <c r="WXK29" s="91"/>
      <c r="WXL29" s="91"/>
      <c r="WXM29" s="91"/>
      <c r="WXN29" s="91"/>
      <c r="WXO29" s="91"/>
      <c r="WXP29" s="91"/>
      <c r="WXQ29" s="91"/>
      <c r="WXR29" s="91"/>
      <c r="WXS29" s="91"/>
      <c r="WXT29" s="91"/>
      <c r="WXU29" s="91"/>
      <c r="WXV29" s="91"/>
      <c r="WXW29" s="91"/>
      <c r="WXX29" s="91"/>
      <c r="WXY29" s="91"/>
      <c r="WXZ29" s="91"/>
      <c r="WYA29" s="91"/>
      <c r="WYB29" s="91"/>
      <c r="WYC29" s="91"/>
      <c r="WYD29" s="91"/>
      <c r="WYE29" s="91"/>
      <c r="WYF29" s="91"/>
      <c r="WYG29" s="91"/>
      <c r="WYH29" s="91"/>
      <c r="WYI29" s="91"/>
      <c r="WYJ29" s="91"/>
      <c r="WYK29" s="91"/>
      <c r="WYL29" s="91"/>
      <c r="WYM29" s="91"/>
      <c r="WYN29" s="91"/>
      <c r="WYO29" s="91"/>
      <c r="WYP29" s="91"/>
      <c r="WYQ29" s="91"/>
      <c r="WYR29" s="91"/>
      <c r="WYS29" s="91"/>
      <c r="WYT29" s="91"/>
      <c r="WYU29" s="91"/>
      <c r="WYV29" s="91"/>
      <c r="WYW29" s="91"/>
      <c r="WYX29" s="91"/>
      <c r="WYY29" s="91"/>
      <c r="WYZ29" s="91"/>
      <c r="WZA29" s="91"/>
      <c r="WZB29" s="91"/>
      <c r="WZC29" s="91"/>
      <c r="WZD29" s="91"/>
      <c r="WZE29" s="91"/>
      <c r="WZF29" s="91"/>
      <c r="WZG29" s="91"/>
      <c r="WZH29" s="91"/>
      <c r="WZI29" s="91"/>
      <c r="WZJ29" s="91"/>
      <c r="WZK29" s="91"/>
      <c r="WZL29" s="91"/>
      <c r="WZM29" s="91"/>
      <c r="WZN29" s="91"/>
      <c r="WZO29" s="91"/>
      <c r="WZP29" s="91"/>
      <c r="WZQ29" s="91"/>
      <c r="WZR29" s="91"/>
      <c r="WZS29" s="91"/>
      <c r="WZT29" s="91"/>
      <c r="WZU29" s="91"/>
      <c r="WZV29" s="91"/>
      <c r="WZW29" s="91"/>
      <c r="WZX29" s="91"/>
      <c r="WZY29" s="91"/>
      <c r="WZZ29" s="91"/>
      <c r="XAA29" s="91"/>
      <c r="XAB29" s="91"/>
      <c r="XAC29" s="91"/>
      <c r="XAD29" s="91"/>
      <c r="XAE29" s="91"/>
      <c r="XAF29" s="91"/>
      <c r="XAG29" s="91"/>
      <c r="XAH29" s="91"/>
      <c r="XAI29" s="91"/>
      <c r="XAJ29" s="91"/>
      <c r="XAK29" s="91"/>
      <c r="XAL29" s="91"/>
      <c r="XAM29" s="91"/>
      <c r="XAN29" s="91"/>
      <c r="XAO29" s="91"/>
      <c r="XAP29" s="91"/>
      <c r="XAQ29" s="91"/>
      <c r="XAR29" s="91"/>
      <c r="XAS29" s="91"/>
      <c r="XAT29" s="91"/>
      <c r="XAU29" s="91"/>
      <c r="XAV29" s="91"/>
      <c r="XAW29" s="91"/>
      <c r="XAX29" s="91"/>
      <c r="XAY29" s="91"/>
      <c r="XAZ29" s="91"/>
      <c r="XBA29" s="91"/>
      <c r="XBB29" s="91"/>
      <c r="XBC29" s="91"/>
      <c r="XBD29" s="91"/>
      <c r="XBE29" s="91"/>
      <c r="XBF29" s="91"/>
      <c r="XBG29" s="91"/>
      <c r="XBH29" s="91"/>
      <c r="XBI29" s="91"/>
      <c r="XBJ29" s="91"/>
      <c r="XBK29" s="91"/>
      <c r="XBL29" s="91"/>
      <c r="XBM29" s="91"/>
      <c r="XBN29" s="91"/>
      <c r="XBO29" s="91"/>
      <c r="XBP29" s="91"/>
      <c r="XBQ29" s="91"/>
      <c r="XBR29" s="91"/>
      <c r="XBS29" s="91"/>
      <c r="XBT29" s="91"/>
      <c r="XBU29" s="91"/>
      <c r="XBV29" s="91"/>
      <c r="XBW29" s="91"/>
      <c r="XBX29" s="91"/>
      <c r="XBY29" s="91"/>
      <c r="XBZ29" s="91"/>
      <c r="XCA29" s="91"/>
      <c r="XCB29" s="91"/>
      <c r="XCC29" s="91"/>
      <c r="XCD29" s="91"/>
      <c r="XCE29" s="91"/>
      <c r="XCF29" s="91"/>
      <c r="XCG29" s="91"/>
      <c r="XCH29" s="91"/>
      <c r="XCI29" s="91"/>
      <c r="XCJ29" s="91"/>
      <c r="XCK29" s="91"/>
      <c r="XCL29" s="91"/>
      <c r="XCM29" s="91"/>
      <c r="XCN29" s="91"/>
      <c r="XCO29" s="91"/>
      <c r="XCP29" s="91"/>
      <c r="XCQ29" s="91"/>
      <c r="XCR29" s="91"/>
      <c r="XCS29" s="91"/>
      <c r="XCT29" s="91"/>
      <c r="XCU29" s="91"/>
      <c r="XCV29" s="91"/>
      <c r="XCW29" s="91"/>
      <c r="XCX29" s="91"/>
      <c r="XCY29" s="91"/>
      <c r="XCZ29" s="91"/>
      <c r="XDA29" s="91"/>
      <c r="XDB29" s="91"/>
      <c r="XDC29" s="91"/>
      <c r="XDD29" s="91"/>
      <c r="XDE29" s="91"/>
      <c r="XDF29" s="91"/>
      <c r="XDG29" s="91"/>
      <c r="XDH29" s="91"/>
      <c r="XDI29" s="91"/>
      <c r="XDJ29" s="91"/>
      <c r="XDK29" s="91"/>
      <c r="XDL29" s="91"/>
      <c r="XDM29" s="91"/>
      <c r="XDN29" s="91"/>
      <c r="XDO29" s="91"/>
      <c r="XDP29" s="91"/>
      <c r="XDQ29" s="91"/>
      <c r="XDR29" s="91"/>
      <c r="XDS29" s="91"/>
      <c r="XDT29" s="91"/>
      <c r="XDU29" s="91"/>
      <c r="XDV29" s="91"/>
      <c r="XDW29" s="91"/>
      <c r="XDX29" s="91"/>
      <c r="XDY29" s="91"/>
      <c r="XDZ29" s="91"/>
      <c r="XEA29" s="91"/>
      <c r="XEB29" s="91"/>
      <c r="XEC29" s="91"/>
      <c r="XED29" s="91"/>
      <c r="XEE29" s="91"/>
      <c r="XEF29" s="91"/>
      <c r="XEG29" s="91"/>
      <c r="XEH29" s="91"/>
      <c r="XEI29" s="91"/>
      <c r="XEJ29" s="91"/>
      <c r="XEK29" s="91"/>
      <c r="XEL29" s="91"/>
      <c r="XEM29" s="91"/>
      <c r="XEN29" s="91"/>
      <c r="XEO29" s="91"/>
      <c r="XEP29" s="91"/>
      <c r="XEQ29" s="91"/>
      <c r="XER29" s="91"/>
      <c r="XES29" s="91"/>
      <c r="XET29" s="91"/>
      <c r="XEU29" s="91"/>
      <c r="XEV29" s="91"/>
      <c r="XEW29" s="91"/>
      <c r="XEX29" s="91"/>
      <c r="XEY29" s="91"/>
      <c r="XEZ29" s="91"/>
      <c r="XFA29" s="91"/>
      <c r="XFB29" s="91"/>
      <c r="XFC29" s="91"/>
    </row>
    <row r="30" spans="1:16383" x14ac:dyDescent="0.35">
      <c r="F30" s="138"/>
      <c r="G30" s="138"/>
      <c r="H30" s="138"/>
    </row>
    <row r="31" spans="1:16383" s="200" customFormat="1" x14ac:dyDescent="0.35">
      <c r="A31" s="196"/>
      <c r="B31" s="197"/>
      <c r="C31" s="198"/>
      <c r="D31" s="199"/>
      <c r="E31" s="200" t="str">
        <f>InpR!$E$95</f>
        <v>RCV - CPI(H) + RPI wedge initial balance - nominal - DMMY</v>
      </c>
      <c r="F31" s="250">
        <f>InpR!$F$95</f>
        <v>0</v>
      </c>
      <c r="G31" s="249" t="str">
        <f>InpR!$G$95</f>
        <v>£m</v>
      </c>
      <c r="H31" s="30"/>
    </row>
    <row r="32" spans="1:16383" s="37" customFormat="1" x14ac:dyDescent="0.35">
      <c r="A32" s="48"/>
      <c r="B32" s="59"/>
      <c r="C32" s="108"/>
      <c r="D32" s="53"/>
      <c r="E32" s="37" t="str">
        <f>Time!E$40</f>
        <v>Acquisition / initial balance date flag</v>
      </c>
      <c r="F32" s="37">
        <f>Time!F$40</f>
        <v>0</v>
      </c>
      <c r="G32" s="249" t="str">
        <f>Time!G$40</f>
        <v>flag</v>
      </c>
      <c r="H32" s="37">
        <f>Time!H$40</f>
        <v>1</v>
      </c>
      <c r="I32" s="37">
        <f>Time!I$40</f>
        <v>0</v>
      </c>
      <c r="J32" s="37">
        <f>Time!J$40</f>
        <v>0</v>
      </c>
      <c r="K32" s="37">
        <f>Time!K$40</f>
        <v>0</v>
      </c>
      <c r="L32" s="37">
        <f>Time!L$40</f>
        <v>1</v>
      </c>
      <c r="M32" s="37">
        <f>Time!M$40</f>
        <v>0</v>
      </c>
      <c r="N32" s="37">
        <f>Time!N$40</f>
        <v>0</v>
      </c>
      <c r="O32" s="37">
        <f>Time!O$40</f>
        <v>0</v>
      </c>
      <c r="P32" s="37">
        <f>Time!P$40</f>
        <v>0</v>
      </c>
      <c r="Q32" s="37">
        <f>Time!Q$40</f>
        <v>0</v>
      </c>
      <c r="R32" s="37">
        <f>Time!R$40</f>
        <v>0</v>
      </c>
    </row>
    <row r="33" spans="1:26" x14ac:dyDescent="0.35">
      <c r="A33" s="48"/>
      <c r="B33" s="59"/>
      <c r="C33" s="108"/>
      <c r="D33" s="53"/>
    </row>
    <row r="34" spans="1:26" x14ac:dyDescent="0.35">
      <c r="A34" s="47"/>
      <c r="B34" s="51"/>
      <c r="C34" s="111"/>
      <c r="D34" s="56"/>
      <c r="E34" s="7" t="s">
        <v>501</v>
      </c>
      <c r="G34" s="92" t="s">
        <v>295</v>
      </c>
      <c r="J34" s="242">
        <f t="shared" ref="J34:R34" si="9" xml:space="preserve"> I37</f>
        <v>0</v>
      </c>
      <c r="K34" s="242">
        <f t="shared" si="9"/>
        <v>0</v>
      </c>
      <c r="L34" s="242">
        <f t="shared" si="9"/>
        <v>0</v>
      </c>
      <c r="M34" s="242">
        <f t="shared" si="9"/>
        <v>0</v>
      </c>
      <c r="N34" s="242">
        <f t="shared" si="9"/>
        <v>0</v>
      </c>
      <c r="O34" s="242">
        <f t="shared" si="9"/>
        <v>0</v>
      </c>
      <c r="P34" s="242">
        <f t="shared" si="9"/>
        <v>0</v>
      </c>
      <c r="Q34" s="242">
        <f t="shared" si="9"/>
        <v>0</v>
      </c>
      <c r="R34" s="242">
        <f t="shared" si="9"/>
        <v>0</v>
      </c>
    </row>
    <row r="35" spans="1:26" x14ac:dyDescent="0.35">
      <c r="A35" s="47"/>
      <c r="B35" s="51"/>
      <c r="C35" s="111"/>
      <c r="D35" s="56" t="s">
        <v>502</v>
      </c>
      <c r="E35" s="7" t="str">
        <f t="shared" ref="E35:R35" si="10" xml:space="preserve"> E$24</f>
        <v>Forecast RCV indexation</v>
      </c>
      <c r="F35" s="7">
        <f t="shared" si="10"/>
        <v>0</v>
      </c>
      <c r="G35" s="92" t="str">
        <f t="shared" si="10"/>
        <v>£m</v>
      </c>
      <c r="H35" s="7">
        <f t="shared" si="10"/>
        <v>0</v>
      </c>
      <c r="I35" s="7">
        <f t="shared" si="10"/>
        <v>0</v>
      </c>
      <c r="J35" s="242">
        <f t="shared" si="10"/>
        <v>0</v>
      </c>
      <c r="K35" s="242">
        <f t="shared" si="10"/>
        <v>0</v>
      </c>
      <c r="L35" s="242">
        <f t="shared" si="10"/>
        <v>0</v>
      </c>
      <c r="M35" s="242">
        <f t="shared" si="10"/>
        <v>0</v>
      </c>
      <c r="N35" s="242">
        <f t="shared" si="10"/>
        <v>0</v>
      </c>
      <c r="O35" s="242">
        <f t="shared" si="10"/>
        <v>0</v>
      </c>
      <c r="P35" s="242">
        <f t="shared" si="10"/>
        <v>0</v>
      </c>
      <c r="Q35" s="242">
        <f t="shared" si="10"/>
        <v>0</v>
      </c>
      <c r="R35" s="242">
        <f t="shared" si="10"/>
        <v>0</v>
      </c>
    </row>
    <row r="36" spans="1:26" x14ac:dyDescent="0.35">
      <c r="A36" s="47"/>
      <c r="B36" s="51"/>
      <c r="C36" s="111"/>
      <c r="D36" s="56" t="s">
        <v>503</v>
      </c>
      <c r="E36" s="7" t="str">
        <f t="shared" ref="E36:R36" si="11" xml:space="preserve"> E$29</f>
        <v>Forecast RCV run-off</v>
      </c>
      <c r="F36" s="7">
        <f t="shared" si="11"/>
        <v>0</v>
      </c>
      <c r="G36" s="92" t="str">
        <f t="shared" si="11"/>
        <v>£m</v>
      </c>
      <c r="H36" s="7">
        <f t="shared" si="11"/>
        <v>0</v>
      </c>
      <c r="I36" s="7">
        <f t="shared" si="11"/>
        <v>0</v>
      </c>
      <c r="J36" s="242">
        <f t="shared" si="11"/>
        <v>0</v>
      </c>
      <c r="K36" s="242">
        <f t="shared" si="11"/>
        <v>0</v>
      </c>
      <c r="L36" s="242">
        <f t="shared" si="11"/>
        <v>0</v>
      </c>
      <c r="M36" s="242">
        <f t="shared" si="11"/>
        <v>0</v>
      </c>
      <c r="N36" s="242">
        <f t="shared" si="11"/>
        <v>0</v>
      </c>
      <c r="O36" s="242">
        <f t="shared" si="11"/>
        <v>0</v>
      </c>
      <c r="P36" s="242">
        <f t="shared" si="11"/>
        <v>0</v>
      </c>
      <c r="Q36" s="242">
        <f t="shared" si="11"/>
        <v>0</v>
      </c>
      <c r="R36" s="242">
        <f t="shared" si="11"/>
        <v>0</v>
      </c>
    </row>
    <row r="37" spans="1:26" s="138" customFormat="1" x14ac:dyDescent="0.35">
      <c r="A37" s="134"/>
      <c r="B37" s="135"/>
      <c r="C37" s="136"/>
      <c r="D37" s="137"/>
      <c r="E37" s="138" t="s">
        <v>504</v>
      </c>
      <c r="G37" s="163" t="s">
        <v>295</v>
      </c>
      <c r="J37" s="243">
        <f t="shared" ref="J37:R37" si="12" xml:space="preserve"> IF( J32 = 1, $F31, J34 + J35 - J36)</f>
        <v>0</v>
      </c>
      <c r="K37" s="243">
        <f t="shared" si="12"/>
        <v>0</v>
      </c>
      <c r="L37" s="243">
        <f t="shared" si="12"/>
        <v>0</v>
      </c>
      <c r="M37" s="243">
        <f t="shared" si="12"/>
        <v>0</v>
      </c>
      <c r="N37" s="243">
        <f t="shared" si="12"/>
        <v>0</v>
      </c>
      <c r="O37" s="243">
        <f t="shared" si="12"/>
        <v>0</v>
      </c>
      <c r="P37" s="243">
        <f t="shared" si="12"/>
        <v>0</v>
      </c>
      <c r="Q37" s="243">
        <f t="shared" si="12"/>
        <v>0</v>
      </c>
      <c r="R37" s="243">
        <f t="shared" si="12"/>
        <v>0</v>
      </c>
    </row>
    <row r="39" spans="1:26" s="92" customFormat="1" x14ac:dyDescent="0.35">
      <c r="A39" s="164"/>
      <c r="B39" s="165"/>
      <c r="C39" s="166"/>
      <c r="D39" s="167"/>
      <c r="E39" s="92" t="str">
        <f t="shared" ref="E39:R39" si="13" xml:space="preserve"> E$27</f>
        <v>Forecast Nominal RCV balance BEG</v>
      </c>
      <c r="F39" s="92">
        <f t="shared" si="13"/>
        <v>0</v>
      </c>
      <c r="G39" s="92" t="str">
        <f t="shared" si="13"/>
        <v>£m</v>
      </c>
      <c r="H39" s="92">
        <f t="shared" si="13"/>
        <v>0</v>
      </c>
      <c r="I39" s="92">
        <f t="shared" si="13"/>
        <v>0</v>
      </c>
      <c r="J39" s="185">
        <f t="shared" si="13"/>
        <v>0</v>
      </c>
      <c r="K39" s="185">
        <f t="shared" si="13"/>
        <v>0</v>
      </c>
      <c r="L39" s="185">
        <f t="shared" si="13"/>
        <v>0</v>
      </c>
      <c r="M39" s="185">
        <f t="shared" si="13"/>
        <v>0</v>
      </c>
      <c r="N39" s="185">
        <f t="shared" si="13"/>
        <v>0</v>
      </c>
      <c r="O39" s="185">
        <f t="shared" si="13"/>
        <v>0</v>
      </c>
      <c r="P39" s="185">
        <f t="shared" si="13"/>
        <v>0</v>
      </c>
      <c r="Q39" s="185">
        <f t="shared" si="13"/>
        <v>0</v>
      </c>
      <c r="R39" s="185">
        <f t="shared" si="13"/>
        <v>0</v>
      </c>
    </row>
    <row r="40" spans="1:26" s="92" customFormat="1" x14ac:dyDescent="0.35">
      <c r="A40" s="164"/>
      <c r="B40" s="165"/>
      <c r="C40" s="166"/>
      <c r="D40" s="167"/>
      <c r="E40" s="162" t="str">
        <f t="shared" ref="E40:R40" si="14" xml:space="preserve"> E$24</f>
        <v>Forecast RCV indexation</v>
      </c>
      <c r="F40" s="162">
        <f t="shared" si="14"/>
        <v>0</v>
      </c>
      <c r="G40" s="162" t="str">
        <f t="shared" si="14"/>
        <v>£m</v>
      </c>
      <c r="H40" s="162">
        <f t="shared" si="14"/>
        <v>0</v>
      </c>
      <c r="I40" s="162">
        <f t="shared" si="14"/>
        <v>0</v>
      </c>
      <c r="J40" s="242">
        <f t="shared" si="14"/>
        <v>0</v>
      </c>
      <c r="K40" s="242">
        <f t="shared" si="14"/>
        <v>0</v>
      </c>
      <c r="L40" s="242">
        <f t="shared" si="14"/>
        <v>0</v>
      </c>
      <c r="M40" s="242">
        <f t="shared" si="14"/>
        <v>0</v>
      </c>
      <c r="N40" s="242">
        <f t="shared" si="14"/>
        <v>0</v>
      </c>
      <c r="O40" s="242">
        <f t="shared" si="14"/>
        <v>0</v>
      </c>
      <c r="P40" s="242">
        <f t="shared" si="14"/>
        <v>0</v>
      </c>
      <c r="Q40" s="242">
        <f t="shared" si="14"/>
        <v>0</v>
      </c>
      <c r="R40" s="242">
        <f t="shared" si="14"/>
        <v>0</v>
      </c>
    </row>
    <row r="41" spans="1:26" s="92" customFormat="1" x14ac:dyDescent="0.35">
      <c r="A41" s="164"/>
      <c r="B41" s="165"/>
      <c r="C41" s="166"/>
      <c r="D41" s="167"/>
      <c r="E41" s="92" t="str">
        <f t="shared" ref="E41:R41" si="15" xml:space="preserve"> E$37</f>
        <v>Forecast Nominal RCV balance END</v>
      </c>
      <c r="F41" s="92">
        <f t="shared" si="15"/>
        <v>0</v>
      </c>
      <c r="G41" s="92" t="str">
        <f t="shared" si="15"/>
        <v>£m</v>
      </c>
      <c r="H41" s="92">
        <f t="shared" si="15"/>
        <v>0</v>
      </c>
      <c r="I41" s="92">
        <f t="shared" si="15"/>
        <v>0</v>
      </c>
      <c r="J41" s="185">
        <f t="shared" si="15"/>
        <v>0</v>
      </c>
      <c r="K41" s="185">
        <f t="shared" si="15"/>
        <v>0</v>
      </c>
      <c r="L41" s="185">
        <f t="shared" si="15"/>
        <v>0</v>
      </c>
      <c r="M41" s="185">
        <f t="shared" si="15"/>
        <v>0</v>
      </c>
      <c r="N41" s="185">
        <f t="shared" si="15"/>
        <v>0</v>
      </c>
      <c r="O41" s="185">
        <f t="shared" si="15"/>
        <v>0</v>
      </c>
      <c r="P41" s="185">
        <f t="shared" si="15"/>
        <v>0</v>
      </c>
      <c r="Q41" s="185">
        <f t="shared" si="15"/>
        <v>0</v>
      </c>
      <c r="R41" s="185">
        <f t="shared" si="15"/>
        <v>0</v>
      </c>
    </row>
    <row r="42" spans="1:26" s="92" customFormat="1" x14ac:dyDescent="0.35">
      <c r="A42" s="164"/>
      <c r="B42" s="165"/>
      <c r="C42" s="166"/>
      <c r="D42" s="167"/>
      <c r="E42" s="92" t="s">
        <v>505</v>
      </c>
      <c r="G42" s="92" t="s">
        <v>295</v>
      </c>
      <c r="J42" s="185">
        <f t="shared" ref="J42:L42" si="16" xml:space="preserve"> ( (J39+J40) + J41) / 2</f>
        <v>0</v>
      </c>
      <c r="K42" s="185">
        <f t="shared" si="16"/>
        <v>0</v>
      </c>
      <c r="L42" s="185">
        <f t="shared" si="16"/>
        <v>0</v>
      </c>
      <c r="M42" s="185">
        <f xml:space="preserve"> ( (M39+M40) + M41) / 2</f>
        <v>0</v>
      </c>
      <c r="N42" s="185">
        <f t="shared" ref="N42:R42" si="17" xml:space="preserve"> ( (N39+N40) + N41) / 2</f>
        <v>0</v>
      </c>
      <c r="O42" s="185">
        <f t="shared" si="17"/>
        <v>0</v>
      </c>
      <c r="P42" s="185">
        <f t="shared" si="17"/>
        <v>0</v>
      </c>
      <c r="Q42" s="185">
        <f t="shared" si="17"/>
        <v>0</v>
      </c>
      <c r="R42" s="185">
        <f t="shared" si="17"/>
        <v>0</v>
      </c>
    </row>
    <row r="43" spans="1:26" s="92" customFormat="1" x14ac:dyDescent="0.35">
      <c r="A43" s="164"/>
      <c r="B43" s="165"/>
      <c r="C43" s="166"/>
      <c r="D43" s="167"/>
    </row>
    <row r="44" spans="1:26" x14ac:dyDescent="0.35">
      <c r="B44" s="61" t="s">
        <v>506</v>
      </c>
    </row>
    <row r="45" spans="1:26" s="205" customFormat="1" x14ac:dyDescent="0.35">
      <c r="A45" s="201"/>
      <c r="B45" s="202"/>
      <c r="C45" s="203"/>
      <c r="D45" s="204"/>
      <c r="E45" s="205" t="str">
        <f xml:space="preserve"> InpR!E$109</f>
        <v>WACC on RCV - CPI(H) + RPI wedge bf and additions - DMMY</v>
      </c>
      <c r="F45" s="205">
        <f xml:space="preserve"> InpR!F$109</f>
        <v>0</v>
      </c>
      <c r="G45" s="223" t="str">
        <f xml:space="preserve"> InpR!G$109</f>
        <v>%</v>
      </c>
      <c r="H45" s="205">
        <f xml:space="preserve"> InpR!H$109</f>
        <v>0</v>
      </c>
      <c r="I45" s="205">
        <f xml:space="preserve"> InpR!I$109</f>
        <v>0</v>
      </c>
      <c r="J45" s="205">
        <f xml:space="preserve"> InpR!J$109</f>
        <v>0</v>
      </c>
      <c r="K45" s="205">
        <f xml:space="preserve"> InpR!K$109</f>
        <v>0</v>
      </c>
      <c r="L45" s="205">
        <f xml:space="preserve"> InpR!L$109</f>
        <v>0</v>
      </c>
      <c r="M45" s="205">
        <f xml:space="preserve"> InpR!M$109</f>
        <v>1.920357193840716E-2</v>
      </c>
      <c r="N45" s="205">
        <f xml:space="preserve"> InpR!N$109</f>
        <v>1.920357193840716E-2</v>
      </c>
      <c r="O45" s="205">
        <f xml:space="preserve"> InpR!O$109</f>
        <v>1.920357193840716E-2</v>
      </c>
      <c r="P45" s="205">
        <f xml:space="preserve"> InpR!P$109</f>
        <v>1.920357193840716E-2</v>
      </c>
      <c r="Q45" s="205">
        <f xml:space="preserve"> InpR!Q$109</f>
        <v>1.920357193840716E-2</v>
      </c>
      <c r="R45" s="205">
        <f xml:space="preserve"> InpR!R$109</f>
        <v>0</v>
      </c>
    </row>
    <row r="46" spans="1:26" s="92" customFormat="1" x14ac:dyDescent="0.35">
      <c r="A46" s="164"/>
      <c r="B46" s="165"/>
      <c r="C46" s="166"/>
      <c r="D46" s="167"/>
      <c r="E46" s="205" t="str">
        <f xml:space="preserve"> Time!E$54</f>
        <v>Forecast Period Flag</v>
      </c>
      <c r="F46" s="249">
        <f xml:space="preserve"> Time!F$54</f>
        <v>0</v>
      </c>
      <c r="G46" s="249" t="str">
        <f xml:space="preserve"> Time!G$54</f>
        <v>flag</v>
      </c>
      <c r="H46" s="249">
        <f xml:space="preserve"> Time!H$54</f>
        <v>5</v>
      </c>
      <c r="I46" s="249">
        <f xml:space="preserve"> Time!I$54</f>
        <v>0</v>
      </c>
      <c r="J46" s="249">
        <f xml:space="preserve"> Time!J$54</f>
        <v>0</v>
      </c>
      <c r="K46" s="249">
        <f xml:space="preserve"> Time!K$54</f>
        <v>0</v>
      </c>
      <c r="L46" s="249">
        <f xml:space="preserve"> Time!L$54</f>
        <v>0</v>
      </c>
      <c r="M46" s="249">
        <f xml:space="preserve"> Time!M$54</f>
        <v>1</v>
      </c>
      <c r="N46" s="249">
        <f xml:space="preserve"> Time!N$54</f>
        <v>1</v>
      </c>
      <c r="O46" s="249">
        <f xml:space="preserve"> Time!O$54</f>
        <v>1</v>
      </c>
      <c r="P46" s="249">
        <f xml:space="preserve"> Time!P$54</f>
        <v>1</v>
      </c>
      <c r="Q46" s="249">
        <f xml:space="preserve"> Time!Q$54</f>
        <v>1</v>
      </c>
      <c r="R46" s="249">
        <f xml:space="preserve"> Time!R$54</f>
        <v>0</v>
      </c>
    </row>
    <row r="47" spans="1:26" s="91" customFormat="1" x14ac:dyDescent="0.35">
      <c r="A47" s="170"/>
      <c r="B47" s="165"/>
      <c r="C47" s="166"/>
      <c r="D47" s="171"/>
      <c r="E47" s="172" t="str">
        <f t="shared" ref="E47:R47" si="18" xml:space="preserve"> E$42</f>
        <v>Forecast RCV average balance</v>
      </c>
      <c r="F47" s="91">
        <f t="shared" si="18"/>
        <v>0</v>
      </c>
      <c r="G47" s="91" t="str">
        <f t="shared" si="18"/>
        <v>£m</v>
      </c>
      <c r="H47" s="184">
        <f t="shared" si="18"/>
        <v>0</v>
      </c>
      <c r="I47" s="184">
        <f t="shared" si="18"/>
        <v>0</v>
      </c>
      <c r="J47" s="184">
        <f t="shared" si="18"/>
        <v>0</v>
      </c>
      <c r="K47" s="184">
        <f t="shared" si="18"/>
        <v>0</v>
      </c>
      <c r="L47" s="184">
        <f t="shared" si="18"/>
        <v>0</v>
      </c>
      <c r="M47" s="184">
        <f t="shared" si="18"/>
        <v>0</v>
      </c>
      <c r="N47" s="184">
        <f t="shared" si="18"/>
        <v>0</v>
      </c>
      <c r="O47" s="184">
        <f t="shared" si="18"/>
        <v>0</v>
      </c>
      <c r="P47" s="184">
        <f t="shared" si="18"/>
        <v>0</v>
      </c>
      <c r="Q47" s="184">
        <f t="shared" si="18"/>
        <v>0</v>
      </c>
      <c r="R47" s="184">
        <f t="shared" si="18"/>
        <v>0</v>
      </c>
      <c r="S47" s="92"/>
      <c r="T47" s="92"/>
      <c r="U47" s="92"/>
      <c r="V47" s="92"/>
      <c r="W47" s="92"/>
      <c r="X47" s="92"/>
      <c r="Y47" s="92"/>
      <c r="Z47" s="92"/>
    </row>
    <row r="48" spans="1:26" s="91" customFormat="1" x14ac:dyDescent="0.35">
      <c r="A48" s="170"/>
      <c r="B48" s="165"/>
      <c r="C48" s="166"/>
      <c r="D48" s="171"/>
      <c r="E48" s="172" t="s">
        <v>507</v>
      </c>
      <c r="G48" s="91" t="s">
        <v>295</v>
      </c>
      <c r="H48" s="184"/>
      <c r="I48" s="184"/>
      <c r="J48" s="184">
        <f t="shared" ref="J48:K48" si="19">J45*J47*J46</f>
        <v>0</v>
      </c>
      <c r="K48" s="184">
        <f t="shared" si="19"/>
        <v>0</v>
      </c>
      <c r="L48" s="184">
        <f>L45*L47*L46</f>
        <v>0</v>
      </c>
      <c r="M48" s="184">
        <f>M45*M47*M46</f>
        <v>0</v>
      </c>
      <c r="N48" s="184">
        <f t="shared" ref="N48:R48" si="20">N45*N47*N46</f>
        <v>0</v>
      </c>
      <c r="O48" s="184">
        <f t="shared" si="20"/>
        <v>0</v>
      </c>
      <c r="P48" s="184">
        <f t="shared" si="20"/>
        <v>0</v>
      </c>
      <c r="Q48" s="184">
        <f t="shared" si="20"/>
        <v>0</v>
      </c>
      <c r="R48" s="184">
        <f t="shared" si="20"/>
        <v>0</v>
      </c>
      <c r="S48" s="92"/>
      <c r="T48" s="92"/>
      <c r="U48" s="92"/>
      <c r="V48" s="92"/>
      <c r="W48" s="92"/>
      <c r="X48" s="92"/>
      <c r="Y48" s="92"/>
      <c r="Z48" s="92"/>
    </row>
    <row r="49" spans="1:26" s="91" customFormat="1" x14ac:dyDescent="0.35">
      <c r="A49" s="170"/>
      <c r="B49" s="165"/>
      <c r="C49" s="166"/>
      <c r="D49" s="171"/>
      <c r="S49" s="92"/>
      <c r="T49" s="92"/>
      <c r="U49" s="92"/>
      <c r="V49" s="92"/>
      <c r="W49" s="92"/>
      <c r="X49" s="92"/>
      <c r="Y49" s="92"/>
      <c r="Z49" s="92"/>
    </row>
    <row r="50" spans="1:26" x14ac:dyDescent="0.35">
      <c r="B50" s="61" t="s">
        <v>508</v>
      </c>
    </row>
    <row r="51" spans="1:26" s="91" customFormat="1" x14ac:dyDescent="0.35">
      <c r="A51" s="170"/>
      <c r="B51" s="165"/>
      <c r="C51" s="166"/>
      <c r="D51" s="171"/>
      <c r="E51" s="172" t="str">
        <f t="shared" ref="E51:R51" si="21" xml:space="preserve"> E$29</f>
        <v>Forecast RCV run-off</v>
      </c>
      <c r="F51" s="91">
        <f t="shared" si="21"/>
        <v>0</v>
      </c>
      <c r="G51" s="91" t="str">
        <f t="shared" si="21"/>
        <v>£m</v>
      </c>
      <c r="H51" s="184">
        <f t="shared" si="21"/>
        <v>0</v>
      </c>
      <c r="I51" s="184">
        <f t="shared" si="21"/>
        <v>0</v>
      </c>
      <c r="J51" s="184">
        <f t="shared" si="21"/>
        <v>0</v>
      </c>
      <c r="K51" s="184">
        <f t="shared" si="21"/>
        <v>0</v>
      </c>
      <c r="L51" s="184">
        <f t="shared" si="21"/>
        <v>0</v>
      </c>
      <c r="M51" s="184">
        <f t="shared" si="21"/>
        <v>0</v>
      </c>
      <c r="N51" s="184">
        <f t="shared" si="21"/>
        <v>0</v>
      </c>
      <c r="O51" s="184">
        <f t="shared" si="21"/>
        <v>0</v>
      </c>
      <c r="P51" s="184">
        <f t="shared" si="21"/>
        <v>0</v>
      </c>
      <c r="Q51" s="184">
        <f t="shared" si="21"/>
        <v>0</v>
      </c>
      <c r="R51" s="184">
        <f t="shared" si="21"/>
        <v>0</v>
      </c>
      <c r="S51" s="92"/>
      <c r="T51" s="92"/>
      <c r="U51" s="92"/>
      <c r="V51" s="92"/>
      <c r="W51" s="92"/>
      <c r="X51" s="92"/>
      <c r="Y51" s="92"/>
      <c r="Z51" s="92"/>
    </row>
    <row r="52" spans="1:26" s="91" customFormat="1" x14ac:dyDescent="0.35">
      <c r="A52" s="170"/>
      <c r="B52" s="165"/>
      <c r="C52" s="166"/>
      <c r="D52" s="171"/>
      <c r="E52" s="172" t="str">
        <f t="shared" ref="E52:R52" si="22" xml:space="preserve"> E$48</f>
        <v>Forecast nominal return</v>
      </c>
      <c r="F52" s="91">
        <f t="shared" si="22"/>
        <v>0</v>
      </c>
      <c r="G52" s="91" t="str">
        <f t="shared" si="22"/>
        <v>£m</v>
      </c>
      <c r="H52" s="184">
        <f t="shared" si="22"/>
        <v>0</v>
      </c>
      <c r="I52" s="184">
        <f t="shared" si="22"/>
        <v>0</v>
      </c>
      <c r="J52" s="184">
        <f t="shared" si="22"/>
        <v>0</v>
      </c>
      <c r="K52" s="184">
        <f t="shared" si="22"/>
        <v>0</v>
      </c>
      <c r="L52" s="184">
        <f t="shared" si="22"/>
        <v>0</v>
      </c>
      <c r="M52" s="184">
        <f t="shared" si="22"/>
        <v>0</v>
      </c>
      <c r="N52" s="184">
        <f t="shared" si="22"/>
        <v>0</v>
      </c>
      <c r="O52" s="184">
        <f t="shared" si="22"/>
        <v>0</v>
      </c>
      <c r="P52" s="184">
        <f t="shared" si="22"/>
        <v>0</v>
      </c>
      <c r="Q52" s="184">
        <f t="shared" si="22"/>
        <v>0</v>
      </c>
      <c r="R52" s="184">
        <f t="shared" si="22"/>
        <v>0</v>
      </c>
      <c r="S52" s="92"/>
      <c r="T52" s="92"/>
      <c r="U52" s="92"/>
      <c r="V52" s="92"/>
      <c r="W52" s="92"/>
      <c r="X52" s="92"/>
      <c r="Y52" s="92"/>
      <c r="Z52" s="92"/>
    </row>
    <row r="53" spans="1:26" s="91" customFormat="1" x14ac:dyDescent="0.35">
      <c r="A53" s="170"/>
      <c r="B53" s="165"/>
      <c r="C53" s="166"/>
      <c r="D53" s="171"/>
      <c r="E53" s="172" t="s">
        <v>509</v>
      </c>
      <c r="G53" s="91" t="str">
        <f xml:space="preserve"> G$48</f>
        <v>£m</v>
      </c>
      <c r="H53" s="184">
        <f>SUM(J53:R53)</f>
        <v>0</v>
      </c>
      <c r="I53" s="184"/>
      <c r="J53" s="184">
        <f t="shared" ref="J53:R53" si="23">SUM(J51:J52)</f>
        <v>0</v>
      </c>
      <c r="K53" s="184">
        <f t="shared" si="23"/>
        <v>0</v>
      </c>
      <c r="L53" s="184">
        <f>SUM(L51:L52)</f>
        <v>0</v>
      </c>
      <c r="M53" s="185">
        <f t="shared" si="23"/>
        <v>0</v>
      </c>
      <c r="N53" s="185">
        <f t="shared" si="23"/>
        <v>0</v>
      </c>
      <c r="O53" s="184">
        <f t="shared" si="23"/>
        <v>0</v>
      </c>
      <c r="P53" s="184">
        <f t="shared" si="23"/>
        <v>0</v>
      </c>
      <c r="Q53" s="184">
        <f t="shared" si="23"/>
        <v>0</v>
      </c>
      <c r="R53" s="184">
        <f t="shared" si="23"/>
        <v>0</v>
      </c>
      <c r="S53" s="92"/>
      <c r="T53" s="92"/>
      <c r="U53" s="92"/>
      <c r="V53" s="92"/>
      <c r="W53" s="92"/>
      <c r="X53" s="92"/>
      <c r="Y53" s="92"/>
      <c r="Z53" s="92"/>
    </row>
    <row r="55" spans="1:26" x14ac:dyDescent="0.35">
      <c r="A55" s="283" t="s">
        <v>510</v>
      </c>
      <c r="B55" s="284"/>
      <c r="C55" s="285"/>
      <c r="D55" s="285"/>
      <c r="E55" s="285"/>
      <c r="F55" s="285"/>
      <c r="G55" s="285"/>
      <c r="H55" s="285"/>
      <c r="I55" s="285"/>
      <c r="J55" s="285"/>
      <c r="K55" s="285"/>
      <c r="L55" s="285"/>
      <c r="M55" s="285"/>
      <c r="N55" s="285"/>
      <c r="O55" s="285"/>
      <c r="P55" s="285"/>
      <c r="Q55" s="285"/>
      <c r="R55" s="285"/>
    </row>
    <row r="56" spans="1:26" x14ac:dyDescent="0.35">
      <c r="M56" s="177"/>
      <c r="N56" s="177"/>
      <c r="O56" s="177"/>
      <c r="P56" s="177"/>
      <c r="Q56" s="177"/>
    </row>
    <row r="57" spans="1:26" x14ac:dyDescent="0.35">
      <c r="C57" s="110" t="s">
        <v>511</v>
      </c>
      <c r="M57" s="177"/>
      <c r="N57" s="177"/>
      <c r="O57" s="177"/>
      <c r="P57" s="177"/>
      <c r="Q57" s="177"/>
    </row>
    <row r="58" spans="1:26" x14ac:dyDescent="0.35">
      <c r="C58" s="110" t="s">
        <v>512</v>
      </c>
      <c r="M58" s="177"/>
      <c r="N58" s="177"/>
      <c r="O58" s="177"/>
      <c r="P58" s="177"/>
      <c r="Q58" s="177"/>
    </row>
    <row r="59" spans="1:26" x14ac:dyDescent="0.35">
      <c r="C59" s="110" t="s">
        <v>513</v>
      </c>
      <c r="M59" s="177"/>
      <c r="N59" s="177"/>
      <c r="O59" s="177"/>
      <c r="P59" s="177"/>
      <c r="Q59" s="177"/>
    </row>
    <row r="60" spans="1:26" x14ac:dyDescent="0.35">
      <c r="M60" s="177"/>
      <c r="N60" s="177"/>
      <c r="O60" s="177"/>
      <c r="P60" s="177"/>
      <c r="Q60" s="177"/>
    </row>
    <row r="61" spans="1:26" s="91" customFormat="1" x14ac:dyDescent="0.35">
      <c r="A61" s="170"/>
      <c r="B61" s="165"/>
      <c r="C61" s="166"/>
      <c r="D61" s="171"/>
      <c r="E61" s="172" t="s">
        <v>514</v>
      </c>
      <c r="G61" s="91" t="s">
        <v>295</v>
      </c>
      <c r="J61" s="184">
        <f t="shared" ref="J61:R61" si="24" xml:space="preserve"> J53</f>
        <v>0</v>
      </c>
      <c r="K61" s="184">
        <f t="shared" si="24"/>
        <v>0</v>
      </c>
      <c r="L61" s="184">
        <f t="shared" si="24"/>
        <v>0</v>
      </c>
      <c r="M61" s="184">
        <f t="shared" si="24"/>
        <v>0</v>
      </c>
      <c r="N61" s="184">
        <f t="shared" si="24"/>
        <v>0</v>
      </c>
      <c r="O61" s="184">
        <f t="shared" si="24"/>
        <v>0</v>
      </c>
      <c r="P61" s="184">
        <f t="shared" si="24"/>
        <v>0</v>
      </c>
      <c r="Q61" s="184">
        <f t="shared" si="24"/>
        <v>0</v>
      </c>
      <c r="R61" s="184">
        <f t="shared" si="24"/>
        <v>0</v>
      </c>
      <c r="S61" s="92"/>
      <c r="T61" s="92"/>
      <c r="U61" s="92"/>
      <c r="V61" s="92"/>
      <c r="W61" s="92"/>
      <c r="X61" s="92"/>
      <c r="Y61" s="92"/>
      <c r="Z61" s="92"/>
    </row>
    <row r="62" spans="1:26" x14ac:dyDescent="0.35">
      <c r="L62" s="247"/>
      <c r="M62" s="280"/>
      <c r="N62" s="280"/>
      <c r="O62" s="280"/>
      <c r="P62" s="280"/>
      <c r="Q62" s="280"/>
      <c r="R62" s="247"/>
    </row>
    <row r="63" spans="1:26" x14ac:dyDescent="0.35">
      <c r="A63" s="283" t="s">
        <v>515</v>
      </c>
      <c r="B63" s="284"/>
      <c r="C63" s="285"/>
      <c r="D63" s="285"/>
      <c r="E63" s="285"/>
      <c r="F63" s="285"/>
      <c r="G63" s="285"/>
      <c r="H63" s="285"/>
      <c r="I63" s="285"/>
      <c r="J63" s="285"/>
      <c r="K63" s="285"/>
      <c r="L63" s="285"/>
      <c r="M63" s="285"/>
      <c r="N63" s="285"/>
      <c r="O63" s="285"/>
      <c r="P63" s="285"/>
      <c r="Q63" s="285"/>
      <c r="R63" s="285"/>
    </row>
    <row r="65" spans="1:16383" x14ac:dyDescent="0.35">
      <c r="C65" s="110" t="s">
        <v>516</v>
      </c>
    </row>
    <row r="67" spans="1:16383" x14ac:dyDescent="0.35">
      <c r="B67" s="61" t="s">
        <v>517</v>
      </c>
    </row>
    <row r="68" spans="1:16383" s="205" customFormat="1" x14ac:dyDescent="0.35">
      <c r="A68" s="201"/>
      <c r="B68" s="202"/>
      <c r="C68" s="203"/>
      <c r="D68" s="204"/>
      <c r="E68" s="37" t="str">
        <f>Index!E$48</f>
        <v>CPI(H): Fin year average - percentage increase - final determination</v>
      </c>
      <c r="F68" s="205">
        <f>Index!F$48</f>
        <v>0</v>
      </c>
      <c r="G68" s="223" t="str">
        <f>Index!G$48</f>
        <v>%</v>
      </c>
      <c r="H68" s="205">
        <f>Index!H$48</f>
        <v>0</v>
      </c>
      <c r="I68" s="205">
        <f>Index!I$48</f>
        <v>0</v>
      </c>
      <c r="J68" s="205">
        <f>Index!J$48</f>
        <v>0</v>
      </c>
      <c r="K68" s="205">
        <f>Index!K$48</f>
        <v>2.1269790500559882E-2</v>
      </c>
      <c r="L68" s="205">
        <f>Index!L$48</f>
        <v>1.9909655450194075E-2</v>
      </c>
      <c r="M68" s="205">
        <f>Index!M$48</f>
        <v>1.9833640562247679E-2</v>
      </c>
      <c r="N68" s="205">
        <f>Index!N$48</f>
        <v>2.0041983108134653E-2</v>
      </c>
      <c r="O68" s="205">
        <f>Index!O$48</f>
        <v>2.0751251595618081E-2</v>
      </c>
      <c r="P68" s="205">
        <f>Index!P$48</f>
        <v>2.1000000000000574E-2</v>
      </c>
      <c r="Q68" s="205">
        <f>Index!Q$48</f>
        <v>2.100000000000124E-2</v>
      </c>
      <c r="R68" s="205">
        <f>Index!R$48</f>
        <v>1.999999999999913E-2</v>
      </c>
    </row>
    <row r="69" spans="1:16383" s="205" customFormat="1" x14ac:dyDescent="0.35">
      <c r="A69" s="201"/>
      <c r="B69" s="202"/>
      <c r="C69" s="203"/>
      <c r="D69" s="204"/>
      <c r="E69" s="205" t="str">
        <f>Index!E$135</f>
        <v>Actual RPI/CPIH wedge - actual (including forecast)</v>
      </c>
      <c r="F69" s="205">
        <f>Index!F$135</f>
        <v>0</v>
      </c>
      <c r="G69" s="249" t="str">
        <f>Index!G$135</f>
        <v>%</v>
      </c>
      <c r="H69" s="205">
        <f>Index!H$135</f>
        <v>0</v>
      </c>
      <c r="I69" s="205">
        <f>Index!I$135</f>
        <v>0</v>
      </c>
      <c r="J69" s="205">
        <f>Index!J$135</f>
        <v>0</v>
      </c>
      <c r="K69" s="205">
        <f>Index!K$135</f>
        <v>-4.2539581001119764E-2</v>
      </c>
      <c r="L69" s="205">
        <f>Index!L$135</f>
        <v>8.8943456175889501E-3</v>
      </c>
      <c r="M69" s="205">
        <f>Index!M$135</f>
        <v>6.7573871723913825E-4</v>
      </c>
      <c r="N69" s="205">
        <f>Index!N$135</f>
        <v>2.1024851849776205E-2</v>
      </c>
      <c r="O69" s="205">
        <f>Index!O$135</f>
        <v>4.099811769635564E-2</v>
      </c>
      <c r="P69" s="205">
        <f>Index!P$135</f>
        <v>1.931862839397791E-2</v>
      </c>
      <c r="Q69" s="205">
        <f>Index!Q$135</f>
        <v>6.3982525752639408E-3</v>
      </c>
      <c r="R69" s="205">
        <f>Index!R$135</f>
        <v>0</v>
      </c>
    </row>
    <row r="70" spans="1:16383" s="172" customFormat="1" x14ac:dyDescent="0.35">
      <c r="A70" s="173"/>
      <c r="B70" s="174"/>
      <c r="C70" s="175"/>
      <c r="D70" s="176"/>
      <c r="E70" s="172" t="s">
        <v>518</v>
      </c>
      <c r="J70" s="172">
        <f t="shared" ref="J70:L70" si="25">SUM(J68:J69)</f>
        <v>0</v>
      </c>
      <c r="K70" s="172">
        <f t="shared" si="25"/>
        <v>-2.1269790500559882E-2</v>
      </c>
      <c r="L70" s="172">
        <f t="shared" si="25"/>
        <v>2.8804001067783025E-2</v>
      </c>
      <c r="M70" s="172">
        <f>SUM(M68:M69)</f>
        <v>2.0509379279486817E-2</v>
      </c>
      <c r="N70" s="172">
        <f t="shared" ref="N70:R70" si="26">SUM(N68:N69)</f>
        <v>4.1066834957910858E-2</v>
      </c>
      <c r="O70" s="172">
        <f t="shared" si="26"/>
        <v>6.1749369291973721E-2</v>
      </c>
      <c r="P70" s="172">
        <f t="shared" si="26"/>
        <v>4.0318628393978484E-2</v>
      </c>
      <c r="Q70" s="172">
        <f t="shared" si="26"/>
        <v>2.7398252575265181E-2</v>
      </c>
      <c r="R70" s="172">
        <f t="shared" si="26"/>
        <v>1.999999999999913E-2</v>
      </c>
      <c r="S70" s="177"/>
      <c r="T70" s="177"/>
      <c r="U70" s="177"/>
      <c r="V70" s="177"/>
      <c r="W70" s="177"/>
      <c r="X70" s="177"/>
      <c r="Y70" s="177"/>
      <c r="Z70" s="177"/>
    </row>
    <row r="71" spans="1:16383" s="172" customFormat="1" x14ac:dyDescent="0.35">
      <c r="A71" s="173"/>
      <c r="B71" s="174"/>
      <c r="C71" s="175"/>
      <c r="D71" s="176"/>
      <c r="S71" s="177"/>
      <c r="T71" s="177"/>
      <c r="U71" s="177"/>
      <c r="V71" s="177"/>
      <c r="W71" s="177"/>
      <c r="X71" s="177"/>
      <c r="Y71" s="177"/>
      <c r="Z71" s="177"/>
    </row>
    <row r="72" spans="1:16383" x14ac:dyDescent="0.35">
      <c r="B72" s="61" t="s">
        <v>519</v>
      </c>
    </row>
    <row r="73" spans="1:16383" s="161" customFormat="1" x14ac:dyDescent="0.35">
      <c r="A73" s="157"/>
      <c r="B73" s="158"/>
      <c r="C73" s="159"/>
      <c r="D73" s="160"/>
      <c r="E73" s="149" t="str">
        <f t="shared" ref="E73:R73" si="27" xml:space="preserve"> E$85</f>
        <v>Actual Nominal RCV balance BEG</v>
      </c>
      <c r="F73" s="241">
        <f t="shared" si="27"/>
        <v>0</v>
      </c>
      <c r="G73" s="241" t="str">
        <f t="shared" si="27"/>
        <v>£m</v>
      </c>
      <c r="H73" s="241">
        <f t="shared" si="27"/>
        <v>0</v>
      </c>
      <c r="I73" s="241">
        <f t="shared" si="27"/>
        <v>0</v>
      </c>
      <c r="J73" s="241">
        <f t="shared" si="27"/>
        <v>0</v>
      </c>
      <c r="K73" s="241">
        <f t="shared" si="27"/>
        <v>0</v>
      </c>
      <c r="L73" s="241">
        <f t="shared" si="27"/>
        <v>0</v>
      </c>
      <c r="M73" s="241">
        <f t="shared" si="27"/>
        <v>0</v>
      </c>
      <c r="N73" s="241">
        <f t="shared" si="27"/>
        <v>0</v>
      </c>
      <c r="O73" s="241">
        <f t="shared" si="27"/>
        <v>0</v>
      </c>
      <c r="P73" s="241">
        <f t="shared" si="27"/>
        <v>0</v>
      </c>
      <c r="Q73" s="241">
        <f t="shared" si="27"/>
        <v>0</v>
      </c>
      <c r="R73" s="241">
        <f t="shared" si="27"/>
        <v>0</v>
      </c>
    </row>
    <row r="74" spans="1:16383" s="172" customFormat="1" x14ac:dyDescent="0.35">
      <c r="A74" s="173"/>
      <c r="B74" s="174"/>
      <c r="C74" s="175"/>
      <c r="D74" s="176"/>
      <c r="E74" s="172" t="str">
        <f t="shared" ref="E74:R74" si="28" xml:space="preserve"> E$70</f>
        <v>Actual Indexation percentage</v>
      </c>
      <c r="F74" s="172">
        <f t="shared" si="28"/>
        <v>0</v>
      </c>
      <c r="G74" s="172">
        <f t="shared" si="28"/>
        <v>0</v>
      </c>
      <c r="H74" s="172">
        <f t="shared" si="28"/>
        <v>0</v>
      </c>
      <c r="I74" s="172">
        <f t="shared" si="28"/>
        <v>0</v>
      </c>
      <c r="J74" s="172">
        <f t="shared" si="28"/>
        <v>0</v>
      </c>
      <c r="K74" s="172">
        <f t="shared" si="28"/>
        <v>-2.1269790500559882E-2</v>
      </c>
      <c r="L74" s="172">
        <f t="shared" si="28"/>
        <v>2.8804001067783025E-2</v>
      </c>
      <c r="M74" s="172">
        <f t="shared" si="28"/>
        <v>2.0509379279486817E-2</v>
      </c>
      <c r="N74" s="172">
        <f t="shared" si="28"/>
        <v>4.1066834957910858E-2</v>
      </c>
      <c r="O74" s="172">
        <f t="shared" si="28"/>
        <v>6.1749369291973721E-2</v>
      </c>
      <c r="P74" s="172">
        <f t="shared" si="28"/>
        <v>4.0318628393978484E-2</v>
      </c>
      <c r="Q74" s="172">
        <f t="shared" si="28"/>
        <v>2.7398252575265181E-2</v>
      </c>
      <c r="R74" s="172">
        <f t="shared" si="28"/>
        <v>1.999999999999913E-2</v>
      </c>
      <c r="S74" s="177"/>
      <c r="T74" s="177"/>
      <c r="U74" s="177"/>
      <c r="V74" s="177"/>
      <c r="W74" s="177"/>
      <c r="X74" s="177"/>
      <c r="Y74" s="177"/>
      <c r="Z74" s="177"/>
    </row>
    <row r="75" spans="1:16383" x14ac:dyDescent="0.35">
      <c r="E75" s="7" t="s">
        <v>520</v>
      </c>
      <c r="G75" s="162" t="s">
        <v>295</v>
      </c>
      <c r="J75" s="184">
        <f t="shared" ref="J75:L75" si="29">J73*J74</f>
        <v>0</v>
      </c>
      <c r="K75" s="184">
        <f t="shared" si="29"/>
        <v>0</v>
      </c>
      <c r="L75" s="184">
        <f t="shared" si="29"/>
        <v>0</v>
      </c>
      <c r="M75" s="184">
        <f>M73*M74</f>
        <v>0</v>
      </c>
      <c r="N75" s="184">
        <f t="shared" ref="N75:R75" si="30">N73*N74</f>
        <v>0</v>
      </c>
      <c r="O75" s="184">
        <f t="shared" si="30"/>
        <v>0</v>
      </c>
      <c r="P75" s="184">
        <f t="shared" si="30"/>
        <v>0</v>
      </c>
      <c r="Q75" s="184">
        <f t="shared" si="30"/>
        <v>0</v>
      </c>
      <c r="R75" s="184">
        <f t="shared" si="30"/>
        <v>0</v>
      </c>
    </row>
    <row r="77" spans="1:16383" s="205" customFormat="1" x14ac:dyDescent="0.35">
      <c r="A77" s="201"/>
      <c r="B77" s="202"/>
      <c r="C77" s="203"/>
      <c r="D77" s="204"/>
      <c r="E77" s="37" t="str">
        <f xml:space="preserve"> InpR!E$102</f>
        <v>Run-off rate - CPI(H) + RPI wedge - active - DMMY</v>
      </c>
      <c r="F77" s="205">
        <f xml:space="preserve"> InpR!F$102</f>
        <v>0</v>
      </c>
      <c r="G77" s="223" t="str">
        <f xml:space="preserve"> InpR!G$102</f>
        <v>%</v>
      </c>
      <c r="H77" s="205">
        <f xml:space="preserve"> InpR!H$102</f>
        <v>0</v>
      </c>
      <c r="I77" s="205">
        <f xml:space="preserve"> InpR!I$102</f>
        <v>0</v>
      </c>
      <c r="J77" s="205">
        <f xml:space="preserve"> InpR!J$102</f>
        <v>0</v>
      </c>
      <c r="K77" s="205">
        <f xml:space="preserve"> InpR!K$102</f>
        <v>0</v>
      </c>
      <c r="L77" s="205">
        <f xml:space="preserve"> InpR!L$102</f>
        <v>0</v>
      </c>
      <c r="M77" s="205">
        <f xml:space="preserve"> InpR!M$102</f>
        <v>0</v>
      </c>
      <c r="N77" s="205">
        <f xml:space="preserve"> InpR!N$102</f>
        <v>0</v>
      </c>
      <c r="O77" s="205">
        <f xml:space="preserve"> InpR!O$102</f>
        <v>0</v>
      </c>
      <c r="P77" s="205">
        <f xml:space="preserve"> InpR!P$102</f>
        <v>0</v>
      </c>
      <c r="Q77" s="205">
        <f xml:space="preserve"> InpR!Q$102</f>
        <v>0</v>
      </c>
      <c r="R77" s="205">
        <f xml:space="preserve"> InpR!R$102</f>
        <v>0</v>
      </c>
    </row>
    <row r="78" spans="1:16383" s="161" customFormat="1" x14ac:dyDescent="0.35">
      <c r="A78" s="157"/>
      <c r="B78" s="158"/>
      <c r="C78" s="159"/>
      <c r="D78" s="160"/>
      <c r="E78" s="149" t="str">
        <f t="shared" ref="E78:R78" si="31" xml:space="preserve"> E$85</f>
        <v>Actual Nominal RCV balance BEG</v>
      </c>
      <c r="F78" s="241">
        <f t="shared" si="31"/>
        <v>0</v>
      </c>
      <c r="G78" s="241" t="str">
        <f t="shared" si="31"/>
        <v>£m</v>
      </c>
      <c r="H78" s="241">
        <f t="shared" si="31"/>
        <v>0</v>
      </c>
      <c r="I78" s="241">
        <f t="shared" si="31"/>
        <v>0</v>
      </c>
      <c r="J78" s="241">
        <f t="shared" si="31"/>
        <v>0</v>
      </c>
      <c r="K78" s="241">
        <f t="shared" si="31"/>
        <v>0</v>
      </c>
      <c r="L78" s="241">
        <f t="shared" si="31"/>
        <v>0</v>
      </c>
      <c r="M78" s="241">
        <f t="shared" si="31"/>
        <v>0</v>
      </c>
      <c r="N78" s="241">
        <f t="shared" si="31"/>
        <v>0</v>
      </c>
      <c r="O78" s="241">
        <f t="shared" si="31"/>
        <v>0</v>
      </c>
      <c r="P78" s="241">
        <f t="shared" si="31"/>
        <v>0</v>
      </c>
      <c r="Q78" s="241">
        <f t="shared" si="31"/>
        <v>0</v>
      </c>
      <c r="R78" s="241">
        <f t="shared" si="31"/>
        <v>0</v>
      </c>
    </row>
    <row r="79" spans="1:16383" x14ac:dyDescent="0.35">
      <c r="E79" s="7" t="str">
        <f t="shared" ref="E79:R79" si="32" xml:space="preserve"> E$75</f>
        <v>Actual RCV indexation</v>
      </c>
      <c r="F79" s="184">
        <f t="shared" si="32"/>
        <v>0</v>
      </c>
      <c r="G79" s="184" t="str">
        <f t="shared" si="32"/>
        <v>£m</v>
      </c>
      <c r="H79" s="184">
        <f t="shared" si="32"/>
        <v>0</v>
      </c>
      <c r="I79" s="184">
        <f t="shared" si="32"/>
        <v>0</v>
      </c>
      <c r="J79" s="184">
        <f t="shared" si="32"/>
        <v>0</v>
      </c>
      <c r="K79" s="184">
        <f t="shared" si="32"/>
        <v>0</v>
      </c>
      <c r="L79" s="184">
        <f t="shared" si="32"/>
        <v>0</v>
      </c>
      <c r="M79" s="184">
        <f t="shared" si="32"/>
        <v>0</v>
      </c>
      <c r="N79" s="184">
        <f t="shared" si="32"/>
        <v>0</v>
      </c>
      <c r="O79" s="184">
        <f t="shared" si="32"/>
        <v>0</v>
      </c>
      <c r="P79" s="184">
        <f t="shared" si="32"/>
        <v>0</v>
      </c>
      <c r="Q79" s="184">
        <f t="shared" si="32"/>
        <v>0</v>
      </c>
      <c r="R79" s="184">
        <f t="shared" si="32"/>
        <v>0</v>
      </c>
    </row>
    <row r="80" spans="1:16383" x14ac:dyDescent="0.35">
      <c r="E80" s="7" t="s">
        <v>521</v>
      </c>
      <c r="F80" s="244"/>
      <c r="G80" s="244" t="s">
        <v>295</v>
      </c>
      <c r="H80" s="244"/>
      <c r="I80" s="244"/>
      <c r="J80" s="184">
        <f t="shared" ref="J80:R80" si="33" xml:space="preserve"> (J78+J79) * J77</f>
        <v>0</v>
      </c>
      <c r="K80" s="184">
        <f t="shared" si="33"/>
        <v>0</v>
      </c>
      <c r="L80" s="184">
        <f t="shared" si="33"/>
        <v>0</v>
      </c>
      <c r="M80" s="184">
        <f t="shared" si="33"/>
        <v>0</v>
      </c>
      <c r="N80" s="184">
        <f xml:space="preserve"> (N78+N79) * N77</f>
        <v>0</v>
      </c>
      <c r="O80" s="184">
        <f t="shared" si="33"/>
        <v>0</v>
      </c>
      <c r="P80" s="184">
        <f t="shared" si="33"/>
        <v>0</v>
      </c>
      <c r="Q80" s="184">
        <f t="shared" si="33"/>
        <v>0</v>
      </c>
      <c r="R80" s="184">
        <f t="shared" si="33"/>
        <v>0</v>
      </c>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c r="BW80" s="91"/>
      <c r="BX80" s="91"/>
      <c r="BY80" s="91"/>
      <c r="BZ80" s="91"/>
      <c r="CA80" s="91"/>
      <c r="CB80" s="91"/>
      <c r="CC80" s="91"/>
      <c r="CD80" s="91"/>
      <c r="CE80" s="91"/>
      <c r="CF80" s="91"/>
      <c r="CG80" s="91"/>
      <c r="CH80" s="91"/>
      <c r="CI80" s="91"/>
      <c r="CJ80" s="91"/>
      <c r="CK80" s="91"/>
      <c r="CL80" s="91"/>
      <c r="CM80" s="91"/>
      <c r="CN80" s="91"/>
      <c r="CO80" s="91"/>
      <c r="CP80" s="91"/>
      <c r="CQ80" s="91"/>
      <c r="CR80" s="91"/>
      <c r="CS80" s="91"/>
      <c r="CT80" s="91"/>
      <c r="CU80" s="91"/>
      <c r="CV80" s="91"/>
      <c r="CW80" s="91"/>
      <c r="CX80" s="91"/>
      <c r="CY80" s="91"/>
      <c r="CZ80" s="91"/>
      <c r="DA80" s="91"/>
      <c r="DB80" s="91"/>
      <c r="DC80" s="91"/>
      <c r="DD80" s="91"/>
      <c r="DE80" s="91"/>
      <c r="DF80" s="91"/>
      <c r="DG80" s="91"/>
      <c r="DH80" s="91"/>
      <c r="DI80" s="91"/>
      <c r="DJ80" s="91"/>
      <c r="DK80" s="91"/>
      <c r="DL80" s="91"/>
      <c r="DM80" s="91"/>
      <c r="DN80" s="91"/>
      <c r="DO80" s="91"/>
      <c r="DP80" s="91"/>
      <c r="DQ80" s="91"/>
      <c r="DR80" s="91"/>
      <c r="DS80" s="91"/>
      <c r="DT80" s="91"/>
      <c r="DU80" s="91"/>
      <c r="DV80" s="91"/>
      <c r="DW80" s="91"/>
      <c r="DX80" s="91"/>
      <c r="DY80" s="91"/>
      <c r="DZ80" s="91"/>
      <c r="EA80" s="91"/>
      <c r="EB80" s="91"/>
      <c r="EC80" s="91"/>
      <c r="ED80" s="91"/>
      <c r="EE80" s="91"/>
      <c r="EF80" s="91"/>
      <c r="EG80" s="91"/>
      <c r="EH80" s="91"/>
      <c r="EI80" s="91"/>
      <c r="EJ80" s="91"/>
      <c r="EK80" s="91"/>
      <c r="EL80" s="91"/>
      <c r="EM80" s="91"/>
      <c r="EN80" s="91"/>
      <c r="EO80" s="91"/>
      <c r="EP80" s="91"/>
      <c r="EQ80" s="91"/>
      <c r="ER80" s="91"/>
      <c r="ES80" s="91"/>
      <c r="ET80" s="91"/>
      <c r="EU80" s="91"/>
      <c r="EV80" s="91"/>
      <c r="EW80" s="91"/>
      <c r="EX80" s="91"/>
      <c r="EY80" s="91"/>
      <c r="EZ80" s="91"/>
      <c r="FA80" s="91"/>
      <c r="FB80" s="91"/>
      <c r="FC80" s="91"/>
      <c r="FD80" s="91"/>
      <c r="FE80" s="91"/>
      <c r="FF80" s="91"/>
      <c r="FG80" s="91"/>
      <c r="FH80" s="91"/>
      <c r="FI80" s="91"/>
      <c r="FJ80" s="91"/>
      <c r="FK80" s="91"/>
      <c r="FL80" s="91"/>
      <c r="FM80" s="91"/>
      <c r="FN80" s="91"/>
      <c r="FO80" s="91"/>
      <c r="FP80" s="91"/>
      <c r="FQ80" s="91"/>
      <c r="FR80" s="91"/>
      <c r="FS80" s="91"/>
      <c r="FT80" s="91"/>
      <c r="FU80" s="91"/>
      <c r="FV80" s="91"/>
      <c r="FW80" s="91"/>
      <c r="FX80" s="91"/>
      <c r="FY80" s="91"/>
      <c r="FZ80" s="91"/>
      <c r="GA80" s="91"/>
      <c r="GB80" s="91"/>
      <c r="GC80" s="91"/>
      <c r="GD80" s="91"/>
      <c r="GE80" s="91"/>
      <c r="GF80" s="91"/>
      <c r="GG80" s="91"/>
      <c r="GH80" s="91"/>
      <c r="GI80" s="91"/>
      <c r="GJ80" s="91"/>
      <c r="GK80" s="91"/>
      <c r="GL80" s="91"/>
      <c r="GM80" s="91"/>
      <c r="GN80" s="91"/>
      <c r="GO80" s="91"/>
      <c r="GP80" s="91"/>
      <c r="GQ80" s="91"/>
      <c r="GR80" s="91"/>
      <c r="GS80" s="91"/>
      <c r="GT80" s="91"/>
      <c r="GU80" s="91"/>
      <c r="GV80" s="91"/>
      <c r="GW80" s="91"/>
      <c r="GX80" s="91"/>
      <c r="GY80" s="91"/>
      <c r="GZ80" s="91"/>
      <c r="HA80" s="91"/>
      <c r="HB80" s="91"/>
      <c r="HC80" s="91"/>
      <c r="HD80" s="91"/>
      <c r="HE80" s="91"/>
      <c r="HF80" s="91"/>
      <c r="HG80" s="91"/>
      <c r="HH80" s="91"/>
      <c r="HI80" s="91"/>
      <c r="HJ80" s="91"/>
      <c r="HK80" s="91"/>
      <c r="HL80" s="91"/>
      <c r="HM80" s="91"/>
      <c r="HN80" s="91"/>
      <c r="HO80" s="91"/>
      <c r="HP80" s="91"/>
      <c r="HQ80" s="91"/>
      <c r="HR80" s="91"/>
      <c r="HS80" s="91"/>
      <c r="HT80" s="91"/>
      <c r="HU80" s="91"/>
      <c r="HV80" s="91"/>
      <c r="HW80" s="91"/>
      <c r="HX80" s="91"/>
      <c r="HY80" s="91"/>
      <c r="HZ80" s="91"/>
      <c r="IA80" s="91"/>
      <c r="IB80" s="91"/>
      <c r="IC80" s="91"/>
      <c r="ID80" s="91"/>
      <c r="IE80" s="91"/>
      <c r="IF80" s="91"/>
      <c r="IG80" s="91"/>
      <c r="IH80" s="91"/>
      <c r="II80" s="91"/>
      <c r="IJ80" s="91"/>
      <c r="IK80" s="91"/>
      <c r="IL80" s="91"/>
      <c r="IM80" s="91"/>
      <c r="IN80" s="91"/>
      <c r="IO80" s="91"/>
      <c r="IP80" s="91"/>
      <c r="IQ80" s="91"/>
      <c r="IR80" s="91"/>
      <c r="IS80" s="91"/>
      <c r="IT80" s="91"/>
      <c r="IU80" s="91"/>
      <c r="IV80" s="91"/>
      <c r="IW80" s="91"/>
      <c r="IX80" s="91"/>
      <c r="IY80" s="91"/>
      <c r="IZ80" s="91"/>
      <c r="JA80" s="91"/>
      <c r="JB80" s="91"/>
      <c r="JC80" s="91"/>
      <c r="JD80" s="91"/>
      <c r="JE80" s="91"/>
      <c r="JF80" s="91"/>
      <c r="JG80" s="91"/>
      <c r="JH80" s="91"/>
      <c r="JI80" s="91"/>
      <c r="JJ80" s="91"/>
      <c r="JK80" s="91"/>
      <c r="JL80" s="91"/>
      <c r="JM80" s="91"/>
      <c r="JN80" s="91"/>
      <c r="JO80" s="91"/>
      <c r="JP80" s="91"/>
      <c r="JQ80" s="91"/>
      <c r="JR80" s="91"/>
      <c r="JS80" s="91"/>
      <c r="JT80" s="91"/>
      <c r="JU80" s="91"/>
      <c r="JV80" s="91"/>
      <c r="JW80" s="91"/>
      <c r="JX80" s="91"/>
      <c r="JY80" s="91"/>
      <c r="JZ80" s="91"/>
      <c r="KA80" s="91"/>
      <c r="KB80" s="91"/>
      <c r="KC80" s="91"/>
      <c r="KD80" s="91"/>
      <c r="KE80" s="91"/>
      <c r="KF80" s="91"/>
      <c r="KG80" s="91"/>
      <c r="KH80" s="91"/>
      <c r="KI80" s="91"/>
      <c r="KJ80" s="91"/>
      <c r="KK80" s="91"/>
      <c r="KL80" s="91"/>
      <c r="KM80" s="91"/>
      <c r="KN80" s="91"/>
      <c r="KO80" s="91"/>
      <c r="KP80" s="91"/>
      <c r="KQ80" s="91"/>
      <c r="KR80" s="91"/>
      <c r="KS80" s="91"/>
      <c r="KT80" s="91"/>
      <c r="KU80" s="91"/>
      <c r="KV80" s="91"/>
      <c r="KW80" s="91"/>
      <c r="KX80" s="91"/>
      <c r="KY80" s="91"/>
      <c r="KZ80" s="91"/>
      <c r="LA80" s="91"/>
      <c r="LB80" s="91"/>
      <c r="LC80" s="91"/>
      <c r="LD80" s="91"/>
      <c r="LE80" s="91"/>
      <c r="LF80" s="91"/>
      <c r="LG80" s="91"/>
      <c r="LH80" s="91"/>
      <c r="LI80" s="91"/>
      <c r="LJ80" s="91"/>
      <c r="LK80" s="91"/>
      <c r="LL80" s="91"/>
      <c r="LM80" s="91"/>
      <c r="LN80" s="91"/>
      <c r="LO80" s="91"/>
      <c r="LP80" s="91"/>
      <c r="LQ80" s="91"/>
      <c r="LR80" s="91"/>
      <c r="LS80" s="91"/>
      <c r="LT80" s="91"/>
      <c r="LU80" s="91"/>
      <c r="LV80" s="91"/>
      <c r="LW80" s="91"/>
      <c r="LX80" s="91"/>
      <c r="LY80" s="91"/>
      <c r="LZ80" s="91"/>
      <c r="MA80" s="91"/>
      <c r="MB80" s="91"/>
      <c r="MC80" s="91"/>
      <c r="MD80" s="91"/>
      <c r="ME80" s="91"/>
      <c r="MF80" s="91"/>
      <c r="MG80" s="91"/>
      <c r="MH80" s="91"/>
      <c r="MI80" s="91"/>
      <c r="MJ80" s="91"/>
      <c r="MK80" s="91"/>
      <c r="ML80" s="91"/>
      <c r="MM80" s="91"/>
      <c r="MN80" s="91"/>
      <c r="MO80" s="91"/>
      <c r="MP80" s="91"/>
      <c r="MQ80" s="91"/>
      <c r="MR80" s="91"/>
      <c r="MS80" s="91"/>
      <c r="MT80" s="91"/>
      <c r="MU80" s="91"/>
      <c r="MV80" s="91"/>
      <c r="MW80" s="91"/>
      <c r="MX80" s="91"/>
      <c r="MY80" s="91"/>
      <c r="MZ80" s="91"/>
      <c r="NA80" s="91"/>
      <c r="NB80" s="91"/>
      <c r="NC80" s="91"/>
      <c r="ND80" s="91"/>
      <c r="NE80" s="91"/>
      <c r="NF80" s="91"/>
      <c r="NG80" s="91"/>
      <c r="NH80" s="91"/>
      <c r="NI80" s="91"/>
      <c r="NJ80" s="91"/>
      <c r="NK80" s="91"/>
      <c r="NL80" s="91"/>
      <c r="NM80" s="91"/>
      <c r="NN80" s="91"/>
      <c r="NO80" s="91"/>
      <c r="NP80" s="91"/>
      <c r="NQ80" s="91"/>
      <c r="NR80" s="91"/>
      <c r="NS80" s="91"/>
      <c r="NT80" s="91"/>
      <c r="NU80" s="91"/>
      <c r="NV80" s="91"/>
      <c r="NW80" s="91"/>
      <c r="NX80" s="91"/>
      <c r="NY80" s="91"/>
      <c r="NZ80" s="91"/>
      <c r="OA80" s="91"/>
      <c r="OB80" s="91"/>
      <c r="OC80" s="91"/>
      <c r="OD80" s="91"/>
      <c r="OE80" s="91"/>
      <c r="OF80" s="91"/>
      <c r="OG80" s="91"/>
      <c r="OH80" s="91"/>
      <c r="OI80" s="91"/>
      <c r="OJ80" s="91"/>
      <c r="OK80" s="91"/>
      <c r="OL80" s="91"/>
      <c r="OM80" s="91"/>
      <c r="ON80" s="91"/>
      <c r="OO80" s="91"/>
      <c r="OP80" s="91"/>
      <c r="OQ80" s="91"/>
      <c r="OR80" s="91"/>
      <c r="OS80" s="91"/>
      <c r="OT80" s="91"/>
      <c r="OU80" s="91"/>
      <c r="OV80" s="91"/>
      <c r="OW80" s="91"/>
      <c r="OX80" s="91"/>
      <c r="OY80" s="91"/>
      <c r="OZ80" s="91"/>
      <c r="PA80" s="91"/>
      <c r="PB80" s="91"/>
      <c r="PC80" s="91"/>
      <c r="PD80" s="91"/>
      <c r="PE80" s="91"/>
      <c r="PF80" s="91"/>
      <c r="PG80" s="91"/>
      <c r="PH80" s="91"/>
      <c r="PI80" s="91"/>
      <c r="PJ80" s="91"/>
      <c r="PK80" s="91"/>
      <c r="PL80" s="91"/>
      <c r="PM80" s="91"/>
      <c r="PN80" s="91"/>
      <c r="PO80" s="91"/>
      <c r="PP80" s="91"/>
      <c r="PQ80" s="91"/>
      <c r="PR80" s="91"/>
      <c r="PS80" s="91"/>
      <c r="PT80" s="91"/>
      <c r="PU80" s="91"/>
      <c r="PV80" s="91"/>
      <c r="PW80" s="91"/>
      <c r="PX80" s="91"/>
      <c r="PY80" s="91"/>
      <c r="PZ80" s="91"/>
      <c r="QA80" s="91"/>
      <c r="QB80" s="91"/>
      <c r="QC80" s="91"/>
      <c r="QD80" s="91"/>
      <c r="QE80" s="91"/>
      <c r="QF80" s="91"/>
      <c r="QG80" s="91"/>
      <c r="QH80" s="91"/>
      <c r="QI80" s="91"/>
      <c r="QJ80" s="91"/>
      <c r="QK80" s="91"/>
      <c r="QL80" s="91"/>
      <c r="QM80" s="91"/>
      <c r="QN80" s="91"/>
      <c r="QO80" s="91"/>
      <c r="QP80" s="91"/>
      <c r="QQ80" s="91"/>
      <c r="QR80" s="91"/>
      <c r="QS80" s="91"/>
      <c r="QT80" s="91"/>
      <c r="QU80" s="91"/>
      <c r="QV80" s="91"/>
      <c r="QW80" s="91"/>
      <c r="QX80" s="91"/>
      <c r="QY80" s="91"/>
      <c r="QZ80" s="91"/>
      <c r="RA80" s="91"/>
      <c r="RB80" s="91"/>
      <c r="RC80" s="91"/>
      <c r="RD80" s="91"/>
      <c r="RE80" s="91"/>
      <c r="RF80" s="91"/>
      <c r="RG80" s="91"/>
      <c r="RH80" s="91"/>
      <c r="RI80" s="91"/>
      <c r="RJ80" s="91"/>
      <c r="RK80" s="91"/>
      <c r="RL80" s="91"/>
      <c r="RM80" s="91"/>
      <c r="RN80" s="91"/>
      <c r="RO80" s="91"/>
      <c r="RP80" s="91"/>
      <c r="RQ80" s="91"/>
      <c r="RR80" s="91"/>
      <c r="RS80" s="91"/>
      <c r="RT80" s="91"/>
      <c r="RU80" s="91"/>
      <c r="RV80" s="91"/>
      <c r="RW80" s="91"/>
      <c r="RX80" s="91"/>
      <c r="RY80" s="91"/>
      <c r="RZ80" s="91"/>
      <c r="SA80" s="91"/>
      <c r="SB80" s="91"/>
      <c r="SC80" s="91"/>
      <c r="SD80" s="91"/>
      <c r="SE80" s="91"/>
      <c r="SF80" s="91"/>
      <c r="SG80" s="91"/>
      <c r="SH80" s="91"/>
      <c r="SI80" s="91"/>
      <c r="SJ80" s="91"/>
      <c r="SK80" s="91"/>
      <c r="SL80" s="91"/>
      <c r="SM80" s="91"/>
      <c r="SN80" s="91"/>
      <c r="SO80" s="91"/>
      <c r="SP80" s="91"/>
      <c r="SQ80" s="91"/>
      <c r="SR80" s="91"/>
      <c r="SS80" s="91"/>
      <c r="ST80" s="91"/>
      <c r="SU80" s="91"/>
      <c r="SV80" s="91"/>
      <c r="SW80" s="91"/>
      <c r="SX80" s="91"/>
      <c r="SY80" s="91"/>
      <c r="SZ80" s="91"/>
      <c r="TA80" s="91"/>
      <c r="TB80" s="91"/>
      <c r="TC80" s="91"/>
      <c r="TD80" s="91"/>
      <c r="TE80" s="91"/>
      <c r="TF80" s="91"/>
      <c r="TG80" s="91"/>
      <c r="TH80" s="91"/>
      <c r="TI80" s="91"/>
      <c r="TJ80" s="91"/>
      <c r="TK80" s="91"/>
      <c r="TL80" s="91"/>
      <c r="TM80" s="91"/>
      <c r="TN80" s="91"/>
      <c r="TO80" s="91"/>
      <c r="TP80" s="91"/>
      <c r="TQ80" s="91"/>
      <c r="TR80" s="91"/>
      <c r="TS80" s="91"/>
      <c r="TT80" s="91"/>
      <c r="TU80" s="91"/>
      <c r="TV80" s="91"/>
      <c r="TW80" s="91"/>
      <c r="TX80" s="91"/>
      <c r="TY80" s="91"/>
      <c r="TZ80" s="91"/>
      <c r="UA80" s="91"/>
      <c r="UB80" s="91"/>
      <c r="UC80" s="91"/>
      <c r="UD80" s="91"/>
      <c r="UE80" s="91"/>
      <c r="UF80" s="91"/>
      <c r="UG80" s="91"/>
      <c r="UH80" s="91"/>
      <c r="UI80" s="91"/>
      <c r="UJ80" s="91"/>
      <c r="UK80" s="91"/>
      <c r="UL80" s="91"/>
      <c r="UM80" s="91"/>
      <c r="UN80" s="91"/>
      <c r="UO80" s="91"/>
      <c r="UP80" s="91"/>
      <c r="UQ80" s="91"/>
      <c r="UR80" s="91"/>
      <c r="US80" s="91"/>
      <c r="UT80" s="91"/>
      <c r="UU80" s="91"/>
      <c r="UV80" s="91"/>
      <c r="UW80" s="91"/>
      <c r="UX80" s="91"/>
      <c r="UY80" s="91"/>
      <c r="UZ80" s="91"/>
      <c r="VA80" s="91"/>
      <c r="VB80" s="91"/>
      <c r="VC80" s="91"/>
      <c r="VD80" s="91"/>
      <c r="VE80" s="91"/>
      <c r="VF80" s="91"/>
      <c r="VG80" s="91"/>
      <c r="VH80" s="91"/>
      <c r="VI80" s="91"/>
      <c r="VJ80" s="91"/>
      <c r="VK80" s="91"/>
      <c r="VL80" s="91"/>
      <c r="VM80" s="91"/>
      <c r="VN80" s="91"/>
      <c r="VO80" s="91"/>
      <c r="VP80" s="91"/>
      <c r="VQ80" s="91"/>
      <c r="VR80" s="91"/>
      <c r="VS80" s="91"/>
      <c r="VT80" s="91"/>
      <c r="VU80" s="91"/>
      <c r="VV80" s="91"/>
      <c r="VW80" s="91"/>
      <c r="VX80" s="91"/>
      <c r="VY80" s="91"/>
      <c r="VZ80" s="91"/>
      <c r="WA80" s="91"/>
      <c r="WB80" s="91"/>
      <c r="WC80" s="91"/>
      <c r="WD80" s="91"/>
      <c r="WE80" s="91"/>
      <c r="WF80" s="91"/>
      <c r="WG80" s="91"/>
      <c r="WH80" s="91"/>
      <c r="WI80" s="91"/>
      <c r="WJ80" s="91"/>
      <c r="WK80" s="91"/>
      <c r="WL80" s="91"/>
      <c r="WM80" s="91"/>
      <c r="WN80" s="91"/>
      <c r="WO80" s="91"/>
      <c r="WP80" s="91"/>
      <c r="WQ80" s="91"/>
      <c r="WR80" s="91"/>
      <c r="WS80" s="91"/>
      <c r="WT80" s="91"/>
      <c r="WU80" s="91"/>
      <c r="WV80" s="91"/>
      <c r="WW80" s="91"/>
      <c r="WX80" s="91"/>
      <c r="WY80" s="91"/>
      <c r="WZ80" s="91"/>
      <c r="XA80" s="91"/>
      <c r="XB80" s="91"/>
      <c r="XC80" s="91"/>
      <c r="XD80" s="91"/>
      <c r="XE80" s="91"/>
      <c r="XF80" s="91"/>
      <c r="XG80" s="91"/>
      <c r="XH80" s="91"/>
      <c r="XI80" s="91"/>
      <c r="XJ80" s="91"/>
      <c r="XK80" s="91"/>
      <c r="XL80" s="91"/>
      <c r="XM80" s="91"/>
      <c r="XN80" s="91"/>
      <c r="XO80" s="91"/>
      <c r="XP80" s="91"/>
      <c r="XQ80" s="91"/>
      <c r="XR80" s="91"/>
      <c r="XS80" s="91"/>
      <c r="XT80" s="91"/>
      <c r="XU80" s="91"/>
      <c r="XV80" s="91"/>
      <c r="XW80" s="91"/>
      <c r="XX80" s="91"/>
      <c r="XY80" s="91"/>
      <c r="XZ80" s="91"/>
      <c r="YA80" s="91"/>
      <c r="YB80" s="91"/>
      <c r="YC80" s="91"/>
      <c r="YD80" s="91"/>
      <c r="YE80" s="91"/>
      <c r="YF80" s="91"/>
      <c r="YG80" s="91"/>
      <c r="YH80" s="91"/>
      <c r="YI80" s="91"/>
      <c r="YJ80" s="91"/>
      <c r="YK80" s="91"/>
      <c r="YL80" s="91"/>
      <c r="YM80" s="91"/>
      <c r="YN80" s="91"/>
      <c r="YO80" s="91"/>
      <c r="YP80" s="91"/>
      <c r="YQ80" s="91"/>
      <c r="YR80" s="91"/>
      <c r="YS80" s="91"/>
      <c r="YT80" s="91"/>
      <c r="YU80" s="91"/>
      <c r="YV80" s="91"/>
      <c r="YW80" s="91"/>
      <c r="YX80" s="91"/>
      <c r="YY80" s="91"/>
      <c r="YZ80" s="91"/>
      <c r="ZA80" s="91"/>
      <c r="ZB80" s="91"/>
      <c r="ZC80" s="91"/>
      <c r="ZD80" s="91"/>
      <c r="ZE80" s="91"/>
      <c r="ZF80" s="91"/>
      <c r="ZG80" s="91"/>
      <c r="ZH80" s="91"/>
      <c r="ZI80" s="91"/>
      <c r="ZJ80" s="91"/>
      <c r="ZK80" s="91"/>
      <c r="ZL80" s="91"/>
      <c r="ZM80" s="91"/>
      <c r="ZN80" s="91"/>
      <c r="ZO80" s="91"/>
      <c r="ZP80" s="91"/>
      <c r="ZQ80" s="91"/>
      <c r="ZR80" s="91"/>
      <c r="ZS80" s="91"/>
      <c r="ZT80" s="91"/>
      <c r="ZU80" s="91"/>
      <c r="ZV80" s="91"/>
      <c r="ZW80" s="91"/>
      <c r="ZX80" s="91"/>
      <c r="ZY80" s="91"/>
      <c r="ZZ80" s="91"/>
      <c r="AAA80" s="91"/>
      <c r="AAB80" s="91"/>
      <c r="AAC80" s="91"/>
      <c r="AAD80" s="91"/>
      <c r="AAE80" s="91"/>
      <c r="AAF80" s="91"/>
      <c r="AAG80" s="91"/>
      <c r="AAH80" s="91"/>
      <c r="AAI80" s="91"/>
      <c r="AAJ80" s="91"/>
      <c r="AAK80" s="91"/>
      <c r="AAL80" s="91"/>
      <c r="AAM80" s="91"/>
      <c r="AAN80" s="91"/>
      <c r="AAO80" s="91"/>
      <c r="AAP80" s="91"/>
      <c r="AAQ80" s="91"/>
      <c r="AAR80" s="91"/>
      <c r="AAS80" s="91"/>
      <c r="AAT80" s="91"/>
      <c r="AAU80" s="91"/>
      <c r="AAV80" s="91"/>
      <c r="AAW80" s="91"/>
      <c r="AAX80" s="91"/>
      <c r="AAY80" s="91"/>
      <c r="AAZ80" s="91"/>
      <c r="ABA80" s="91"/>
      <c r="ABB80" s="91"/>
      <c r="ABC80" s="91"/>
      <c r="ABD80" s="91"/>
      <c r="ABE80" s="91"/>
      <c r="ABF80" s="91"/>
      <c r="ABG80" s="91"/>
      <c r="ABH80" s="91"/>
      <c r="ABI80" s="91"/>
      <c r="ABJ80" s="91"/>
      <c r="ABK80" s="91"/>
      <c r="ABL80" s="91"/>
      <c r="ABM80" s="91"/>
      <c r="ABN80" s="91"/>
      <c r="ABO80" s="91"/>
      <c r="ABP80" s="91"/>
      <c r="ABQ80" s="91"/>
      <c r="ABR80" s="91"/>
      <c r="ABS80" s="91"/>
      <c r="ABT80" s="91"/>
      <c r="ABU80" s="91"/>
      <c r="ABV80" s="91"/>
      <c r="ABW80" s="91"/>
      <c r="ABX80" s="91"/>
      <c r="ABY80" s="91"/>
      <c r="ABZ80" s="91"/>
      <c r="ACA80" s="91"/>
      <c r="ACB80" s="91"/>
      <c r="ACC80" s="91"/>
      <c r="ACD80" s="91"/>
      <c r="ACE80" s="91"/>
      <c r="ACF80" s="91"/>
      <c r="ACG80" s="91"/>
      <c r="ACH80" s="91"/>
      <c r="ACI80" s="91"/>
      <c r="ACJ80" s="91"/>
      <c r="ACK80" s="91"/>
      <c r="ACL80" s="91"/>
      <c r="ACM80" s="91"/>
      <c r="ACN80" s="91"/>
      <c r="ACO80" s="91"/>
      <c r="ACP80" s="91"/>
      <c r="ACQ80" s="91"/>
      <c r="ACR80" s="91"/>
      <c r="ACS80" s="91"/>
      <c r="ACT80" s="91"/>
      <c r="ACU80" s="91"/>
      <c r="ACV80" s="91"/>
      <c r="ACW80" s="91"/>
      <c r="ACX80" s="91"/>
      <c r="ACY80" s="91"/>
      <c r="ACZ80" s="91"/>
      <c r="ADA80" s="91"/>
      <c r="ADB80" s="91"/>
      <c r="ADC80" s="91"/>
      <c r="ADD80" s="91"/>
      <c r="ADE80" s="91"/>
      <c r="ADF80" s="91"/>
      <c r="ADG80" s="91"/>
      <c r="ADH80" s="91"/>
      <c r="ADI80" s="91"/>
      <c r="ADJ80" s="91"/>
      <c r="ADK80" s="91"/>
      <c r="ADL80" s="91"/>
      <c r="ADM80" s="91"/>
      <c r="ADN80" s="91"/>
      <c r="ADO80" s="91"/>
      <c r="ADP80" s="91"/>
      <c r="ADQ80" s="91"/>
      <c r="ADR80" s="91"/>
      <c r="ADS80" s="91"/>
      <c r="ADT80" s="91"/>
      <c r="ADU80" s="91"/>
      <c r="ADV80" s="91"/>
      <c r="ADW80" s="91"/>
      <c r="ADX80" s="91"/>
      <c r="ADY80" s="91"/>
      <c r="ADZ80" s="91"/>
      <c r="AEA80" s="91"/>
      <c r="AEB80" s="91"/>
      <c r="AEC80" s="91"/>
      <c r="AED80" s="91"/>
      <c r="AEE80" s="91"/>
      <c r="AEF80" s="91"/>
      <c r="AEG80" s="91"/>
      <c r="AEH80" s="91"/>
      <c r="AEI80" s="91"/>
      <c r="AEJ80" s="91"/>
      <c r="AEK80" s="91"/>
      <c r="AEL80" s="91"/>
      <c r="AEM80" s="91"/>
      <c r="AEN80" s="91"/>
      <c r="AEO80" s="91"/>
      <c r="AEP80" s="91"/>
      <c r="AEQ80" s="91"/>
      <c r="AER80" s="91"/>
      <c r="AES80" s="91"/>
      <c r="AET80" s="91"/>
      <c r="AEU80" s="91"/>
      <c r="AEV80" s="91"/>
      <c r="AEW80" s="91"/>
      <c r="AEX80" s="91"/>
      <c r="AEY80" s="91"/>
      <c r="AEZ80" s="91"/>
      <c r="AFA80" s="91"/>
      <c r="AFB80" s="91"/>
      <c r="AFC80" s="91"/>
      <c r="AFD80" s="91"/>
      <c r="AFE80" s="91"/>
      <c r="AFF80" s="91"/>
      <c r="AFG80" s="91"/>
      <c r="AFH80" s="91"/>
      <c r="AFI80" s="91"/>
      <c r="AFJ80" s="91"/>
      <c r="AFK80" s="91"/>
      <c r="AFL80" s="91"/>
      <c r="AFM80" s="91"/>
      <c r="AFN80" s="91"/>
      <c r="AFO80" s="91"/>
      <c r="AFP80" s="91"/>
      <c r="AFQ80" s="91"/>
      <c r="AFR80" s="91"/>
      <c r="AFS80" s="91"/>
      <c r="AFT80" s="91"/>
      <c r="AFU80" s="91"/>
      <c r="AFV80" s="91"/>
      <c r="AFW80" s="91"/>
      <c r="AFX80" s="91"/>
      <c r="AFY80" s="91"/>
      <c r="AFZ80" s="91"/>
      <c r="AGA80" s="91"/>
      <c r="AGB80" s="91"/>
      <c r="AGC80" s="91"/>
      <c r="AGD80" s="91"/>
      <c r="AGE80" s="91"/>
      <c r="AGF80" s="91"/>
      <c r="AGG80" s="91"/>
      <c r="AGH80" s="91"/>
      <c r="AGI80" s="91"/>
      <c r="AGJ80" s="91"/>
      <c r="AGK80" s="91"/>
      <c r="AGL80" s="91"/>
      <c r="AGM80" s="91"/>
      <c r="AGN80" s="91"/>
      <c r="AGO80" s="91"/>
      <c r="AGP80" s="91"/>
      <c r="AGQ80" s="91"/>
      <c r="AGR80" s="91"/>
      <c r="AGS80" s="91"/>
      <c r="AGT80" s="91"/>
      <c r="AGU80" s="91"/>
      <c r="AGV80" s="91"/>
      <c r="AGW80" s="91"/>
      <c r="AGX80" s="91"/>
      <c r="AGY80" s="91"/>
      <c r="AGZ80" s="91"/>
      <c r="AHA80" s="91"/>
      <c r="AHB80" s="91"/>
      <c r="AHC80" s="91"/>
      <c r="AHD80" s="91"/>
      <c r="AHE80" s="91"/>
      <c r="AHF80" s="91"/>
      <c r="AHG80" s="91"/>
      <c r="AHH80" s="91"/>
      <c r="AHI80" s="91"/>
      <c r="AHJ80" s="91"/>
      <c r="AHK80" s="91"/>
      <c r="AHL80" s="91"/>
      <c r="AHM80" s="91"/>
      <c r="AHN80" s="91"/>
      <c r="AHO80" s="91"/>
      <c r="AHP80" s="91"/>
      <c r="AHQ80" s="91"/>
      <c r="AHR80" s="91"/>
      <c r="AHS80" s="91"/>
      <c r="AHT80" s="91"/>
      <c r="AHU80" s="91"/>
      <c r="AHV80" s="91"/>
      <c r="AHW80" s="91"/>
      <c r="AHX80" s="91"/>
      <c r="AHY80" s="91"/>
      <c r="AHZ80" s="91"/>
      <c r="AIA80" s="91"/>
      <c r="AIB80" s="91"/>
      <c r="AIC80" s="91"/>
      <c r="AID80" s="91"/>
      <c r="AIE80" s="91"/>
      <c r="AIF80" s="91"/>
      <c r="AIG80" s="91"/>
      <c r="AIH80" s="91"/>
      <c r="AII80" s="91"/>
      <c r="AIJ80" s="91"/>
      <c r="AIK80" s="91"/>
      <c r="AIL80" s="91"/>
      <c r="AIM80" s="91"/>
      <c r="AIN80" s="91"/>
      <c r="AIO80" s="91"/>
      <c r="AIP80" s="91"/>
      <c r="AIQ80" s="91"/>
      <c r="AIR80" s="91"/>
      <c r="AIS80" s="91"/>
      <c r="AIT80" s="91"/>
      <c r="AIU80" s="91"/>
      <c r="AIV80" s="91"/>
      <c r="AIW80" s="91"/>
      <c r="AIX80" s="91"/>
      <c r="AIY80" s="91"/>
      <c r="AIZ80" s="91"/>
      <c r="AJA80" s="91"/>
      <c r="AJB80" s="91"/>
      <c r="AJC80" s="91"/>
      <c r="AJD80" s="91"/>
      <c r="AJE80" s="91"/>
      <c r="AJF80" s="91"/>
      <c r="AJG80" s="91"/>
      <c r="AJH80" s="91"/>
      <c r="AJI80" s="91"/>
      <c r="AJJ80" s="91"/>
      <c r="AJK80" s="91"/>
      <c r="AJL80" s="91"/>
      <c r="AJM80" s="91"/>
      <c r="AJN80" s="91"/>
      <c r="AJO80" s="91"/>
      <c r="AJP80" s="91"/>
      <c r="AJQ80" s="91"/>
      <c r="AJR80" s="91"/>
      <c r="AJS80" s="91"/>
      <c r="AJT80" s="91"/>
      <c r="AJU80" s="91"/>
      <c r="AJV80" s="91"/>
      <c r="AJW80" s="91"/>
      <c r="AJX80" s="91"/>
      <c r="AJY80" s="91"/>
      <c r="AJZ80" s="91"/>
      <c r="AKA80" s="91"/>
      <c r="AKB80" s="91"/>
      <c r="AKC80" s="91"/>
      <c r="AKD80" s="91"/>
      <c r="AKE80" s="91"/>
      <c r="AKF80" s="91"/>
      <c r="AKG80" s="91"/>
      <c r="AKH80" s="91"/>
      <c r="AKI80" s="91"/>
      <c r="AKJ80" s="91"/>
      <c r="AKK80" s="91"/>
      <c r="AKL80" s="91"/>
      <c r="AKM80" s="91"/>
      <c r="AKN80" s="91"/>
      <c r="AKO80" s="91"/>
      <c r="AKP80" s="91"/>
      <c r="AKQ80" s="91"/>
      <c r="AKR80" s="91"/>
      <c r="AKS80" s="91"/>
      <c r="AKT80" s="91"/>
      <c r="AKU80" s="91"/>
      <c r="AKV80" s="91"/>
      <c r="AKW80" s="91"/>
      <c r="AKX80" s="91"/>
      <c r="AKY80" s="91"/>
      <c r="AKZ80" s="91"/>
      <c r="ALA80" s="91"/>
      <c r="ALB80" s="91"/>
      <c r="ALC80" s="91"/>
      <c r="ALD80" s="91"/>
      <c r="ALE80" s="91"/>
      <c r="ALF80" s="91"/>
      <c r="ALG80" s="91"/>
      <c r="ALH80" s="91"/>
      <c r="ALI80" s="91"/>
      <c r="ALJ80" s="91"/>
      <c r="ALK80" s="91"/>
      <c r="ALL80" s="91"/>
      <c r="ALM80" s="91"/>
      <c r="ALN80" s="91"/>
      <c r="ALO80" s="91"/>
      <c r="ALP80" s="91"/>
      <c r="ALQ80" s="91"/>
      <c r="ALR80" s="91"/>
      <c r="ALS80" s="91"/>
      <c r="ALT80" s="91"/>
      <c r="ALU80" s="91"/>
      <c r="ALV80" s="91"/>
      <c r="ALW80" s="91"/>
      <c r="ALX80" s="91"/>
      <c r="ALY80" s="91"/>
      <c r="ALZ80" s="91"/>
      <c r="AMA80" s="91"/>
      <c r="AMB80" s="91"/>
      <c r="AMC80" s="91"/>
      <c r="AMD80" s="91"/>
      <c r="AME80" s="91"/>
      <c r="AMF80" s="91"/>
      <c r="AMG80" s="91"/>
      <c r="AMH80" s="91"/>
      <c r="AMI80" s="91"/>
      <c r="AMJ80" s="91"/>
      <c r="AMK80" s="91"/>
      <c r="AML80" s="91"/>
      <c r="AMM80" s="91"/>
      <c r="AMN80" s="91"/>
      <c r="AMO80" s="91"/>
      <c r="AMP80" s="91"/>
      <c r="AMQ80" s="91"/>
      <c r="AMR80" s="91"/>
      <c r="AMS80" s="91"/>
      <c r="AMT80" s="91"/>
      <c r="AMU80" s="91"/>
      <c r="AMV80" s="91"/>
      <c r="AMW80" s="91"/>
      <c r="AMX80" s="91"/>
      <c r="AMY80" s="91"/>
      <c r="AMZ80" s="91"/>
      <c r="ANA80" s="91"/>
      <c r="ANB80" s="91"/>
      <c r="ANC80" s="91"/>
      <c r="AND80" s="91"/>
      <c r="ANE80" s="91"/>
      <c r="ANF80" s="91"/>
      <c r="ANG80" s="91"/>
      <c r="ANH80" s="91"/>
      <c r="ANI80" s="91"/>
      <c r="ANJ80" s="91"/>
      <c r="ANK80" s="91"/>
      <c r="ANL80" s="91"/>
      <c r="ANM80" s="91"/>
      <c r="ANN80" s="91"/>
      <c r="ANO80" s="91"/>
      <c r="ANP80" s="91"/>
      <c r="ANQ80" s="91"/>
      <c r="ANR80" s="91"/>
      <c r="ANS80" s="91"/>
      <c r="ANT80" s="91"/>
      <c r="ANU80" s="91"/>
      <c r="ANV80" s="91"/>
      <c r="ANW80" s="91"/>
      <c r="ANX80" s="91"/>
      <c r="ANY80" s="91"/>
      <c r="ANZ80" s="91"/>
      <c r="AOA80" s="91"/>
      <c r="AOB80" s="91"/>
      <c r="AOC80" s="91"/>
      <c r="AOD80" s="91"/>
      <c r="AOE80" s="91"/>
      <c r="AOF80" s="91"/>
      <c r="AOG80" s="91"/>
      <c r="AOH80" s="91"/>
      <c r="AOI80" s="91"/>
      <c r="AOJ80" s="91"/>
      <c r="AOK80" s="91"/>
      <c r="AOL80" s="91"/>
      <c r="AOM80" s="91"/>
      <c r="AON80" s="91"/>
      <c r="AOO80" s="91"/>
      <c r="AOP80" s="91"/>
      <c r="AOQ80" s="91"/>
      <c r="AOR80" s="91"/>
      <c r="AOS80" s="91"/>
      <c r="AOT80" s="91"/>
      <c r="AOU80" s="91"/>
      <c r="AOV80" s="91"/>
      <c r="AOW80" s="91"/>
      <c r="AOX80" s="91"/>
      <c r="AOY80" s="91"/>
      <c r="AOZ80" s="91"/>
      <c r="APA80" s="91"/>
      <c r="APB80" s="91"/>
      <c r="APC80" s="91"/>
      <c r="APD80" s="91"/>
      <c r="APE80" s="91"/>
      <c r="APF80" s="91"/>
      <c r="APG80" s="91"/>
      <c r="APH80" s="91"/>
      <c r="API80" s="91"/>
      <c r="APJ80" s="91"/>
      <c r="APK80" s="91"/>
      <c r="APL80" s="91"/>
      <c r="APM80" s="91"/>
      <c r="APN80" s="91"/>
      <c r="APO80" s="91"/>
      <c r="APP80" s="91"/>
      <c r="APQ80" s="91"/>
      <c r="APR80" s="91"/>
      <c r="APS80" s="91"/>
      <c r="APT80" s="91"/>
      <c r="APU80" s="91"/>
      <c r="APV80" s="91"/>
      <c r="APW80" s="91"/>
      <c r="APX80" s="91"/>
      <c r="APY80" s="91"/>
      <c r="APZ80" s="91"/>
      <c r="AQA80" s="91"/>
      <c r="AQB80" s="91"/>
      <c r="AQC80" s="91"/>
      <c r="AQD80" s="91"/>
      <c r="AQE80" s="91"/>
      <c r="AQF80" s="91"/>
      <c r="AQG80" s="91"/>
      <c r="AQH80" s="91"/>
      <c r="AQI80" s="91"/>
      <c r="AQJ80" s="91"/>
      <c r="AQK80" s="91"/>
      <c r="AQL80" s="91"/>
      <c r="AQM80" s="91"/>
      <c r="AQN80" s="91"/>
      <c r="AQO80" s="91"/>
      <c r="AQP80" s="91"/>
      <c r="AQQ80" s="91"/>
      <c r="AQR80" s="91"/>
      <c r="AQS80" s="91"/>
      <c r="AQT80" s="91"/>
      <c r="AQU80" s="91"/>
      <c r="AQV80" s="91"/>
      <c r="AQW80" s="91"/>
      <c r="AQX80" s="91"/>
      <c r="AQY80" s="91"/>
      <c r="AQZ80" s="91"/>
      <c r="ARA80" s="91"/>
      <c r="ARB80" s="91"/>
      <c r="ARC80" s="91"/>
      <c r="ARD80" s="91"/>
      <c r="ARE80" s="91"/>
      <c r="ARF80" s="91"/>
      <c r="ARG80" s="91"/>
      <c r="ARH80" s="91"/>
      <c r="ARI80" s="91"/>
      <c r="ARJ80" s="91"/>
      <c r="ARK80" s="91"/>
      <c r="ARL80" s="91"/>
      <c r="ARM80" s="91"/>
      <c r="ARN80" s="91"/>
      <c r="ARO80" s="91"/>
      <c r="ARP80" s="91"/>
      <c r="ARQ80" s="91"/>
      <c r="ARR80" s="91"/>
      <c r="ARS80" s="91"/>
      <c r="ART80" s="91"/>
      <c r="ARU80" s="91"/>
      <c r="ARV80" s="91"/>
      <c r="ARW80" s="91"/>
      <c r="ARX80" s="91"/>
      <c r="ARY80" s="91"/>
      <c r="ARZ80" s="91"/>
      <c r="ASA80" s="91"/>
      <c r="ASB80" s="91"/>
      <c r="ASC80" s="91"/>
      <c r="ASD80" s="91"/>
      <c r="ASE80" s="91"/>
      <c r="ASF80" s="91"/>
      <c r="ASG80" s="91"/>
      <c r="ASH80" s="91"/>
      <c r="ASI80" s="91"/>
      <c r="ASJ80" s="91"/>
      <c r="ASK80" s="91"/>
      <c r="ASL80" s="91"/>
      <c r="ASM80" s="91"/>
      <c r="ASN80" s="91"/>
      <c r="ASO80" s="91"/>
      <c r="ASP80" s="91"/>
      <c r="ASQ80" s="91"/>
      <c r="ASR80" s="91"/>
      <c r="ASS80" s="91"/>
      <c r="AST80" s="91"/>
      <c r="ASU80" s="91"/>
      <c r="ASV80" s="91"/>
      <c r="ASW80" s="91"/>
      <c r="ASX80" s="91"/>
      <c r="ASY80" s="91"/>
      <c r="ASZ80" s="91"/>
      <c r="ATA80" s="91"/>
      <c r="ATB80" s="91"/>
      <c r="ATC80" s="91"/>
      <c r="ATD80" s="91"/>
      <c r="ATE80" s="91"/>
      <c r="ATF80" s="91"/>
      <c r="ATG80" s="91"/>
      <c r="ATH80" s="91"/>
      <c r="ATI80" s="91"/>
      <c r="ATJ80" s="91"/>
      <c r="ATK80" s="91"/>
      <c r="ATL80" s="91"/>
      <c r="ATM80" s="91"/>
      <c r="ATN80" s="91"/>
      <c r="ATO80" s="91"/>
      <c r="ATP80" s="91"/>
      <c r="ATQ80" s="91"/>
      <c r="ATR80" s="91"/>
      <c r="ATS80" s="91"/>
      <c r="ATT80" s="91"/>
      <c r="ATU80" s="91"/>
      <c r="ATV80" s="91"/>
      <c r="ATW80" s="91"/>
      <c r="ATX80" s="91"/>
      <c r="ATY80" s="91"/>
      <c r="ATZ80" s="91"/>
      <c r="AUA80" s="91"/>
      <c r="AUB80" s="91"/>
      <c r="AUC80" s="91"/>
      <c r="AUD80" s="91"/>
      <c r="AUE80" s="91"/>
      <c r="AUF80" s="91"/>
      <c r="AUG80" s="91"/>
      <c r="AUH80" s="91"/>
      <c r="AUI80" s="91"/>
      <c r="AUJ80" s="91"/>
      <c r="AUK80" s="91"/>
      <c r="AUL80" s="91"/>
      <c r="AUM80" s="91"/>
      <c r="AUN80" s="91"/>
      <c r="AUO80" s="91"/>
      <c r="AUP80" s="91"/>
      <c r="AUQ80" s="91"/>
      <c r="AUR80" s="91"/>
      <c r="AUS80" s="91"/>
      <c r="AUT80" s="91"/>
      <c r="AUU80" s="91"/>
      <c r="AUV80" s="91"/>
      <c r="AUW80" s="91"/>
      <c r="AUX80" s="91"/>
      <c r="AUY80" s="91"/>
      <c r="AUZ80" s="91"/>
      <c r="AVA80" s="91"/>
      <c r="AVB80" s="91"/>
      <c r="AVC80" s="91"/>
      <c r="AVD80" s="91"/>
      <c r="AVE80" s="91"/>
      <c r="AVF80" s="91"/>
      <c r="AVG80" s="91"/>
      <c r="AVH80" s="91"/>
      <c r="AVI80" s="91"/>
      <c r="AVJ80" s="91"/>
      <c r="AVK80" s="91"/>
      <c r="AVL80" s="91"/>
      <c r="AVM80" s="91"/>
      <c r="AVN80" s="91"/>
      <c r="AVO80" s="91"/>
      <c r="AVP80" s="91"/>
      <c r="AVQ80" s="91"/>
      <c r="AVR80" s="91"/>
      <c r="AVS80" s="91"/>
      <c r="AVT80" s="91"/>
      <c r="AVU80" s="91"/>
      <c r="AVV80" s="91"/>
      <c r="AVW80" s="91"/>
      <c r="AVX80" s="91"/>
      <c r="AVY80" s="91"/>
      <c r="AVZ80" s="91"/>
      <c r="AWA80" s="91"/>
      <c r="AWB80" s="91"/>
      <c r="AWC80" s="91"/>
      <c r="AWD80" s="91"/>
      <c r="AWE80" s="91"/>
      <c r="AWF80" s="91"/>
      <c r="AWG80" s="91"/>
      <c r="AWH80" s="91"/>
      <c r="AWI80" s="91"/>
      <c r="AWJ80" s="91"/>
      <c r="AWK80" s="91"/>
      <c r="AWL80" s="91"/>
      <c r="AWM80" s="91"/>
      <c r="AWN80" s="91"/>
      <c r="AWO80" s="91"/>
      <c r="AWP80" s="91"/>
      <c r="AWQ80" s="91"/>
      <c r="AWR80" s="91"/>
      <c r="AWS80" s="91"/>
      <c r="AWT80" s="91"/>
      <c r="AWU80" s="91"/>
      <c r="AWV80" s="91"/>
      <c r="AWW80" s="91"/>
      <c r="AWX80" s="91"/>
      <c r="AWY80" s="91"/>
      <c r="AWZ80" s="91"/>
      <c r="AXA80" s="91"/>
      <c r="AXB80" s="91"/>
      <c r="AXC80" s="91"/>
      <c r="AXD80" s="91"/>
      <c r="AXE80" s="91"/>
      <c r="AXF80" s="91"/>
      <c r="AXG80" s="91"/>
      <c r="AXH80" s="91"/>
      <c r="AXI80" s="91"/>
      <c r="AXJ80" s="91"/>
      <c r="AXK80" s="91"/>
      <c r="AXL80" s="91"/>
      <c r="AXM80" s="91"/>
      <c r="AXN80" s="91"/>
      <c r="AXO80" s="91"/>
      <c r="AXP80" s="91"/>
      <c r="AXQ80" s="91"/>
      <c r="AXR80" s="91"/>
      <c r="AXS80" s="91"/>
      <c r="AXT80" s="91"/>
      <c r="AXU80" s="91"/>
      <c r="AXV80" s="91"/>
      <c r="AXW80" s="91"/>
      <c r="AXX80" s="91"/>
      <c r="AXY80" s="91"/>
      <c r="AXZ80" s="91"/>
      <c r="AYA80" s="91"/>
      <c r="AYB80" s="91"/>
      <c r="AYC80" s="91"/>
      <c r="AYD80" s="91"/>
      <c r="AYE80" s="91"/>
      <c r="AYF80" s="91"/>
      <c r="AYG80" s="91"/>
      <c r="AYH80" s="91"/>
      <c r="AYI80" s="91"/>
      <c r="AYJ80" s="91"/>
      <c r="AYK80" s="91"/>
      <c r="AYL80" s="91"/>
      <c r="AYM80" s="91"/>
      <c r="AYN80" s="91"/>
      <c r="AYO80" s="91"/>
      <c r="AYP80" s="91"/>
      <c r="AYQ80" s="91"/>
      <c r="AYR80" s="91"/>
      <c r="AYS80" s="91"/>
      <c r="AYT80" s="91"/>
      <c r="AYU80" s="91"/>
      <c r="AYV80" s="91"/>
      <c r="AYW80" s="91"/>
      <c r="AYX80" s="91"/>
      <c r="AYY80" s="91"/>
      <c r="AYZ80" s="91"/>
      <c r="AZA80" s="91"/>
      <c r="AZB80" s="91"/>
      <c r="AZC80" s="91"/>
      <c r="AZD80" s="91"/>
      <c r="AZE80" s="91"/>
      <c r="AZF80" s="91"/>
      <c r="AZG80" s="91"/>
      <c r="AZH80" s="91"/>
      <c r="AZI80" s="91"/>
      <c r="AZJ80" s="91"/>
      <c r="AZK80" s="91"/>
      <c r="AZL80" s="91"/>
      <c r="AZM80" s="91"/>
      <c r="AZN80" s="91"/>
      <c r="AZO80" s="91"/>
      <c r="AZP80" s="91"/>
      <c r="AZQ80" s="91"/>
      <c r="AZR80" s="91"/>
      <c r="AZS80" s="91"/>
      <c r="AZT80" s="91"/>
      <c r="AZU80" s="91"/>
      <c r="AZV80" s="91"/>
      <c r="AZW80" s="91"/>
      <c r="AZX80" s="91"/>
      <c r="AZY80" s="91"/>
      <c r="AZZ80" s="91"/>
      <c r="BAA80" s="91"/>
      <c r="BAB80" s="91"/>
      <c r="BAC80" s="91"/>
      <c r="BAD80" s="91"/>
      <c r="BAE80" s="91"/>
      <c r="BAF80" s="91"/>
      <c r="BAG80" s="91"/>
      <c r="BAH80" s="91"/>
      <c r="BAI80" s="91"/>
      <c r="BAJ80" s="91"/>
      <c r="BAK80" s="91"/>
      <c r="BAL80" s="91"/>
      <c r="BAM80" s="91"/>
      <c r="BAN80" s="91"/>
      <c r="BAO80" s="91"/>
      <c r="BAP80" s="91"/>
      <c r="BAQ80" s="91"/>
      <c r="BAR80" s="91"/>
      <c r="BAS80" s="91"/>
      <c r="BAT80" s="91"/>
      <c r="BAU80" s="91"/>
      <c r="BAV80" s="91"/>
      <c r="BAW80" s="91"/>
      <c r="BAX80" s="91"/>
      <c r="BAY80" s="91"/>
      <c r="BAZ80" s="91"/>
      <c r="BBA80" s="91"/>
      <c r="BBB80" s="91"/>
      <c r="BBC80" s="91"/>
      <c r="BBD80" s="91"/>
      <c r="BBE80" s="91"/>
      <c r="BBF80" s="91"/>
      <c r="BBG80" s="91"/>
      <c r="BBH80" s="91"/>
      <c r="BBI80" s="91"/>
      <c r="BBJ80" s="91"/>
      <c r="BBK80" s="91"/>
      <c r="BBL80" s="91"/>
      <c r="BBM80" s="91"/>
      <c r="BBN80" s="91"/>
      <c r="BBO80" s="91"/>
      <c r="BBP80" s="91"/>
      <c r="BBQ80" s="91"/>
      <c r="BBR80" s="91"/>
      <c r="BBS80" s="91"/>
      <c r="BBT80" s="91"/>
      <c r="BBU80" s="91"/>
      <c r="BBV80" s="91"/>
      <c r="BBW80" s="91"/>
      <c r="BBX80" s="91"/>
      <c r="BBY80" s="91"/>
      <c r="BBZ80" s="91"/>
      <c r="BCA80" s="91"/>
      <c r="BCB80" s="91"/>
      <c r="BCC80" s="91"/>
      <c r="BCD80" s="91"/>
      <c r="BCE80" s="91"/>
      <c r="BCF80" s="91"/>
      <c r="BCG80" s="91"/>
      <c r="BCH80" s="91"/>
      <c r="BCI80" s="91"/>
      <c r="BCJ80" s="91"/>
      <c r="BCK80" s="91"/>
      <c r="BCL80" s="91"/>
      <c r="BCM80" s="91"/>
      <c r="BCN80" s="91"/>
      <c r="BCO80" s="91"/>
      <c r="BCP80" s="91"/>
      <c r="BCQ80" s="91"/>
      <c r="BCR80" s="91"/>
      <c r="BCS80" s="91"/>
      <c r="BCT80" s="91"/>
      <c r="BCU80" s="91"/>
      <c r="BCV80" s="91"/>
      <c r="BCW80" s="91"/>
      <c r="BCX80" s="91"/>
      <c r="BCY80" s="91"/>
      <c r="BCZ80" s="91"/>
      <c r="BDA80" s="91"/>
      <c r="BDB80" s="91"/>
      <c r="BDC80" s="91"/>
      <c r="BDD80" s="91"/>
      <c r="BDE80" s="91"/>
      <c r="BDF80" s="91"/>
      <c r="BDG80" s="91"/>
      <c r="BDH80" s="91"/>
      <c r="BDI80" s="91"/>
      <c r="BDJ80" s="91"/>
      <c r="BDK80" s="91"/>
      <c r="BDL80" s="91"/>
      <c r="BDM80" s="91"/>
      <c r="BDN80" s="91"/>
      <c r="BDO80" s="91"/>
      <c r="BDP80" s="91"/>
      <c r="BDQ80" s="91"/>
      <c r="BDR80" s="91"/>
      <c r="BDS80" s="91"/>
      <c r="BDT80" s="91"/>
      <c r="BDU80" s="91"/>
      <c r="BDV80" s="91"/>
      <c r="BDW80" s="91"/>
      <c r="BDX80" s="91"/>
      <c r="BDY80" s="91"/>
      <c r="BDZ80" s="91"/>
      <c r="BEA80" s="91"/>
      <c r="BEB80" s="91"/>
      <c r="BEC80" s="91"/>
      <c r="BED80" s="91"/>
      <c r="BEE80" s="91"/>
      <c r="BEF80" s="91"/>
      <c r="BEG80" s="91"/>
      <c r="BEH80" s="91"/>
      <c r="BEI80" s="91"/>
      <c r="BEJ80" s="91"/>
      <c r="BEK80" s="91"/>
      <c r="BEL80" s="91"/>
      <c r="BEM80" s="91"/>
      <c r="BEN80" s="91"/>
      <c r="BEO80" s="91"/>
      <c r="BEP80" s="91"/>
      <c r="BEQ80" s="91"/>
      <c r="BER80" s="91"/>
      <c r="BES80" s="91"/>
      <c r="BET80" s="91"/>
      <c r="BEU80" s="91"/>
      <c r="BEV80" s="91"/>
      <c r="BEW80" s="91"/>
      <c r="BEX80" s="91"/>
      <c r="BEY80" s="91"/>
      <c r="BEZ80" s="91"/>
      <c r="BFA80" s="91"/>
      <c r="BFB80" s="91"/>
      <c r="BFC80" s="91"/>
      <c r="BFD80" s="91"/>
      <c r="BFE80" s="91"/>
      <c r="BFF80" s="91"/>
      <c r="BFG80" s="91"/>
      <c r="BFH80" s="91"/>
      <c r="BFI80" s="91"/>
      <c r="BFJ80" s="91"/>
      <c r="BFK80" s="91"/>
      <c r="BFL80" s="91"/>
      <c r="BFM80" s="91"/>
      <c r="BFN80" s="91"/>
      <c r="BFO80" s="91"/>
      <c r="BFP80" s="91"/>
      <c r="BFQ80" s="91"/>
      <c r="BFR80" s="91"/>
      <c r="BFS80" s="91"/>
      <c r="BFT80" s="91"/>
      <c r="BFU80" s="91"/>
      <c r="BFV80" s="91"/>
      <c r="BFW80" s="91"/>
      <c r="BFX80" s="91"/>
      <c r="BFY80" s="91"/>
      <c r="BFZ80" s="91"/>
      <c r="BGA80" s="91"/>
      <c r="BGB80" s="91"/>
      <c r="BGC80" s="91"/>
      <c r="BGD80" s="91"/>
      <c r="BGE80" s="91"/>
      <c r="BGF80" s="91"/>
      <c r="BGG80" s="91"/>
      <c r="BGH80" s="91"/>
      <c r="BGI80" s="91"/>
      <c r="BGJ80" s="91"/>
      <c r="BGK80" s="91"/>
      <c r="BGL80" s="91"/>
      <c r="BGM80" s="91"/>
      <c r="BGN80" s="91"/>
      <c r="BGO80" s="91"/>
      <c r="BGP80" s="91"/>
      <c r="BGQ80" s="91"/>
      <c r="BGR80" s="91"/>
      <c r="BGS80" s="91"/>
      <c r="BGT80" s="91"/>
      <c r="BGU80" s="91"/>
      <c r="BGV80" s="91"/>
      <c r="BGW80" s="91"/>
      <c r="BGX80" s="91"/>
      <c r="BGY80" s="91"/>
      <c r="BGZ80" s="91"/>
      <c r="BHA80" s="91"/>
      <c r="BHB80" s="91"/>
      <c r="BHC80" s="91"/>
      <c r="BHD80" s="91"/>
      <c r="BHE80" s="91"/>
      <c r="BHF80" s="91"/>
      <c r="BHG80" s="91"/>
      <c r="BHH80" s="91"/>
      <c r="BHI80" s="91"/>
      <c r="BHJ80" s="91"/>
      <c r="BHK80" s="91"/>
      <c r="BHL80" s="91"/>
      <c r="BHM80" s="91"/>
      <c r="BHN80" s="91"/>
      <c r="BHO80" s="91"/>
      <c r="BHP80" s="91"/>
      <c r="BHQ80" s="91"/>
      <c r="BHR80" s="91"/>
      <c r="BHS80" s="91"/>
      <c r="BHT80" s="91"/>
      <c r="BHU80" s="91"/>
      <c r="BHV80" s="91"/>
      <c r="BHW80" s="91"/>
      <c r="BHX80" s="91"/>
      <c r="BHY80" s="91"/>
      <c r="BHZ80" s="91"/>
      <c r="BIA80" s="91"/>
      <c r="BIB80" s="91"/>
      <c r="BIC80" s="91"/>
      <c r="BID80" s="91"/>
      <c r="BIE80" s="91"/>
      <c r="BIF80" s="91"/>
      <c r="BIG80" s="91"/>
      <c r="BIH80" s="91"/>
      <c r="BII80" s="91"/>
      <c r="BIJ80" s="91"/>
      <c r="BIK80" s="91"/>
      <c r="BIL80" s="91"/>
      <c r="BIM80" s="91"/>
      <c r="BIN80" s="91"/>
      <c r="BIO80" s="91"/>
      <c r="BIP80" s="91"/>
      <c r="BIQ80" s="91"/>
      <c r="BIR80" s="91"/>
      <c r="BIS80" s="91"/>
      <c r="BIT80" s="91"/>
      <c r="BIU80" s="91"/>
      <c r="BIV80" s="91"/>
      <c r="BIW80" s="91"/>
      <c r="BIX80" s="91"/>
      <c r="BIY80" s="91"/>
      <c r="BIZ80" s="91"/>
      <c r="BJA80" s="91"/>
      <c r="BJB80" s="91"/>
      <c r="BJC80" s="91"/>
      <c r="BJD80" s="91"/>
      <c r="BJE80" s="91"/>
      <c r="BJF80" s="91"/>
      <c r="BJG80" s="91"/>
      <c r="BJH80" s="91"/>
      <c r="BJI80" s="91"/>
      <c r="BJJ80" s="91"/>
      <c r="BJK80" s="91"/>
      <c r="BJL80" s="91"/>
      <c r="BJM80" s="91"/>
      <c r="BJN80" s="91"/>
      <c r="BJO80" s="91"/>
      <c r="BJP80" s="91"/>
      <c r="BJQ80" s="91"/>
      <c r="BJR80" s="91"/>
      <c r="BJS80" s="91"/>
      <c r="BJT80" s="91"/>
      <c r="BJU80" s="91"/>
      <c r="BJV80" s="91"/>
      <c r="BJW80" s="91"/>
      <c r="BJX80" s="91"/>
      <c r="BJY80" s="91"/>
      <c r="BJZ80" s="91"/>
      <c r="BKA80" s="91"/>
      <c r="BKB80" s="91"/>
      <c r="BKC80" s="91"/>
      <c r="BKD80" s="91"/>
      <c r="BKE80" s="91"/>
      <c r="BKF80" s="91"/>
      <c r="BKG80" s="91"/>
      <c r="BKH80" s="91"/>
      <c r="BKI80" s="91"/>
      <c r="BKJ80" s="91"/>
      <c r="BKK80" s="91"/>
      <c r="BKL80" s="91"/>
      <c r="BKM80" s="91"/>
      <c r="BKN80" s="91"/>
      <c r="BKO80" s="91"/>
      <c r="BKP80" s="91"/>
      <c r="BKQ80" s="91"/>
      <c r="BKR80" s="91"/>
      <c r="BKS80" s="91"/>
      <c r="BKT80" s="91"/>
      <c r="BKU80" s="91"/>
      <c r="BKV80" s="91"/>
      <c r="BKW80" s="91"/>
      <c r="BKX80" s="91"/>
      <c r="BKY80" s="91"/>
      <c r="BKZ80" s="91"/>
      <c r="BLA80" s="91"/>
      <c r="BLB80" s="91"/>
      <c r="BLC80" s="91"/>
      <c r="BLD80" s="91"/>
      <c r="BLE80" s="91"/>
      <c r="BLF80" s="91"/>
      <c r="BLG80" s="91"/>
      <c r="BLH80" s="91"/>
      <c r="BLI80" s="91"/>
      <c r="BLJ80" s="91"/>
      <c r="BLK80" s="91"/>
      <c r="BLL80" s="91"/>
      <c r="BLM80" s="91"/>
      <c r="BLN80" s="91"/>
      <c r="BLO80" s="91"/>
      <c r="BLP80" s="91"/>
      <c r="BLQ80" s="91"/>
      <c r="BLR80" s="91"/>
      <c r="BLS80" s="91"/>
      <c r="BLT80" s="91"/>
      <c r="BLU80" s="91"/>
      <c r="BLV80" s="91"/>
      <c r="BLW80" s="91"/>
      <c r="BLX80" s="91"/>
      <c r="BLY80" s="91"/>
      <c r="BLZ80" s="91"/>
      <c r="BMA80" s="91"/>
      <c r="BMB80" s="91"/>
      <c r="BMC80" s="91"/>
      <c r="BMD80" s="91"/>
      <c r="BME80" s="91"/>
      <c r="BMF80" s="91"/>
      <c r="BMG80" s="91"/>
      <c r="BMH80" s="91"/>
      <c r="BMI80" s="91"/>
      <c r="BMJ80" s="91"/>
      <c r="BMK80" s="91"/>
      <c r="BML80" s="91"/>
      <c r="BMM80" s="91"/>
      <c r="BMN80" s="91"/>
      <c r="BMO80" s="91"/>
      <c r="BMP80" s="91"/>
      <c r="BMQ80" s="91"/>
      <c r="BMR80" s="91"/>
      <c r="BMS80" s="91"/>
      <c r="BMT80" s="91"/>
      <c r="BMU80" s="91"/>
      <c r="BMV80" s="91"/>
      <c r="BMW80" s="91"/>
      <c r="BMX80" s="91"/>
      <c r="BMY80" s="91"/>
      <c r="BMZ80" s="91"/>
      <c r="BNA80" s="91"/>
      <c r="BNB80" s="91"/>
      <c r="BNC80" s="91"/>
      <c r="BND80" s="91"/>
      <c r="BNE80" s="91"/>
      <c r="BNF80" s="91"/>
      <c r="BNG80" s="91"/>
      <c r="BNH80" s="91"/>
      <c r="BNI80" s="91"/>
      <c r="BNJ80" s="91"/>
      <c r="BNK80" s="91"/>
      <c r="BNL80" s="91"/>
      <c r="BNM80" s="91"/>
      <c r="BNN80" s="91"/>
      <c r="BNO80" s="91"/>
      <c r="BNP80" s="91"/>
      <c r="BNQ80" s="91"/>
      <c r="BNR80" s="91"/>
      <c r="BNS80" s="91"/>
      <c r="BNT80" s="91"/>
      <c r="BNU80" s="91"/>
      <c r="BNV80" s="91"/>
      <c r="BNW80" s="91"/>
      <c r="BNX80" s="91"/>
      <c r="BNY80" s="91"/>
      <c r="BNZ80" s="91"/>
      <c r="BOA80" s="91"/>
      <c r="BOB80" s="91"/>
      <c r="BOC80" s="91"/>
      <c r="BOD80" s="91"/>
      <c r="BOE80" s="91"/>
      <c r="BOF80" s="91"/>
      <c r="BOG80" s="91"/>
      <c r="BOH80" s="91"/>
      <c r="BOI80" s="91"/>
      <c r="BOJ80" s="91"/>
      <c r="BOK80" s="91"/>
      <c r="BOL80" s="91"/>
      <c r="BOM80" s="91"/>
      <c r="BON80" s="91"/>
      <c r="BOO80" s="91"/>
      <c r="BOP80" s="91"/>
      <c r="BOQ80" s="91"/>
      <c r="BOR80" s="91"/>
      <c r="BOS80" s="91"/>
      <c r="BOT80" s="91"/>
      <c r="BOU80" s="91"/>
      <c r="BOV80" s="91"/>
      <c r="BOW80" s="91"/>
      <c r="BOX80" s="91"/>
      <c r="BOY80" s="91"/>
      <c r="BOZ80" s="91"/>
      <c r="BPA80" s="91"/>
      <c r="BPB80" s="91"/>
      <c r="BPC80" s="91"/>
      <c r="BPD80" s="91"/>
      <c r="BPE80" s="91"/>
      <c r="BPF80" s="91"/>
      <c r="BPG80" s="91"/>
      <c r="BPH80" s="91"/>
      <c r="BPI80" s="91"/>
      <c r="BPJ80" s="91"/>
      <c r="BPK80" s="91"/>
      <c r="BPL80" s="91"/>
      <c r="BPM80" s="91"/>
      <c r="BPN80" s="91"/>
      <c r="BPO80" s="91"/>
      <c r="BPP80" s="91"/>
      <c r="BPQ80" s="91"/>
      <c r="BPR80" s="91"/>
      <c r="BPS80" s="91"/>
      <c r="BPT80" s="91"/>
      <c r="BPU80" s="91"/>
      <c r="BPV80" s="91"/>
      <c r="BPW80" s="91"/>
      <c r="BPX80" s="91"/>
      <c r="BPY80" s="91"/>
      <c r="BPZ80" s="91"/>
      <c r="BQA80" s="91"/>
      <c r="BQB80" s="91"/>
      <c r="BQC80" s="91"/>
      <c r="BQD80" s="91"/>
      <c r="BQE80" s="91"/>
      <c r="BQF80" s="91"/>
      <c r="BQG80" s="91"/>
      <c r="BQH80" s="91"/>
      <c r="BQI80" s="91"/>
      <c r="BQJ80" s="91"/>
      <c r="BQK80" s="91"/>
      <c r="BQL80" s="91"/>
      <c r="BQM80" s="91"/>
      <c r="BQN80" s="91"/>
      <c r="BQO80" s="91"/>
      <c r="BQP80" s="91"/>
      <c r="BQQ80" s="91"/>
      <c r="BQR80" s="91"/>
      <c r="BQS80" s="91"/>
      <c r="BQT80" s="91"/>
      <c r="BQU80" s="91"/>
      <c r="BQV80" s="91"/>
      <c r="BQW80" s="91"/>
      <c r="BQX80" s="91"/>
      <c r="BQY80" s="91"/>
      <c r="BQZ80" s="91"/>
      <c r="BRA80" s="91"/>
      <c r="BRB80" s="91"/>
      <c r="BRC80" s="91"/>
      <c r="BRD80" s="91"/>
      <c r="BRE80" s="91"/>
      <c r="BRF80" s="91"/>
      <c r="BRG80" s="91"/>
      <c r="BRH80" s="91"/>
      <c r="BRI80" s="91"/>
      <c r="BRJ80" s="91"/>
      <c r="BRK80" s="91"/>
      <c r="BRL80" s="91"/>
      <c r="BRM80" s="91"/>
      <c r="BRN80" s="91"/>
      <c r="BRO80" s="91"/>
      <c r="BRP80" s="91"/>
      <c r="BRQ80" s="91"/>
      <c r="BRR80" s="91"/>
      <c r="BRS80" s="91"/>
      <c r="BRT80" s="91"/>
      <c r="BRU80" s="91"/>
      <c r="BRV80" s="91"/>
      <c r="BRW80" s="91"/>
      <c r="BRX80" s="91"/>
      <c r="BRY80" s="91"/>
      <c r="BRZ80" s="91"/>
      <c r="BSA80" s="91"/>
      <c r="BSB80" s="91"/>
      <c r="BSC80" s="91"/>
      <c r="BSD80" s="91"/>
      <c r="BSE80" s="91"/>
      <c r="BSF80" s="91"/>
      <c r="BSG80" s="91"/>
      <c r="BSH80" s="91"/>
      <c r="BSI80" s="91"/>
      <c r="BSJ80" s="91"/>
      <c r="BSK80" s="91"/>
      <c r="BSL80" s="91"/>
      <c r="BSM80" s="91"/>
      <c r="BSN80" s="91"/>
      <c r="BSO80" s="91"/>
      <c r="BSP80" s="91"/>
      <c r="BSQ80" s="91"/>
      <c r="BSR80" s="91"/>
      <c r="BSS80" s="91"/>
      <c r="BST80" s="91"/>
      <c r="BSU80" s="91"/>
      <c r="BSV80" s="91"/>
      <c r="BSW80" s="91"/>
      <c r="BSX80" s="91"/>
      <c r="BSY80" s="91"/>
      <c r="BSZ80" s="91"/>
      <c r="BTA80" s="91"/>
      <c r="BTB80" s="91"/>
      <c r="BTC80" s="91"/>
      <c r="BTD80" s="91"/>
      <c r="BTE80" s="91"/>
      <c r="BTF80" s="91"/>
      <c r="BTG80" s="91"/>
      <c r="BTH80" s="91"/>
      <c r="BTI80" s="91"/>
      <c r="BTJ80" s="91"/>
      <c r="BTK80" s="91"/>
      <c r="BTL80" s="91"/>
      <c r="BTM80" s="91"/>
      <c r="BTN80" s="91"/>
      <c r="BTO80" s="91"/>
      <c r="BTP80" s="91"/>
      <c r="BTQ80" s="91"/>
      <c r="BTR80" s="91"/>
      <c r="BTS80" s="91"/>
      <c r="BTT80" s="91"/>
      <c r="BTU80" s="91"/>
      <c r="BTV80" s="91"/>
      <c r="BTW80" s="91"/>
      <c r="BTX80" s="91"/>
      <c r="BTY80" s="91"/>
      <c r="BTZ80" s="91"/>
      <c r="BUA80" s="91"/>
      <c r="BUB80" s="91"/>
      <c r="BUC80" s="91"/>
      <c r="BUD80" s="91"/>
      <c r="BUE80" s="91"/>
      <c r="BUF80" s="91"/>
      <c r="BUG80" s="91"/>
      <c r="BUH80" s="91"/>
      <c r="BUI80" s="91"/>
      <c r="BUJ80" s="91"/>
      <c r="BUK80" s="91"/>
      <c r="BUL80" s="91"/>
      <c r="BUM80" s="91"/>
      <c r="BUN80" s="91"/>
      <c r="BUO80" s="91"/>
      <c r="BUP80" s="91"/>
      <c r="BUQ80" s="91"/>
      <c r="BUR80" s="91"/>
      <c r="BUS80" s="91"/>
      <c r="BUT80" s="91"/>
      <c r="BUU80" s="91"/>
      <c r="BUV80" s="91"/>
      <c r="BUW80" s="91"/>
      <c r="BUX80" s="91"/>
      <c r="BUY80" s="91"/>
      <c r="BUZ80" s="91"/>
      <c r="BVA80" s="91"/>
      <c r="BVB80" s="91"/>
      <c r="BVC80" s="91"/>
      <c r="BVD80" s="91"/>
      <c r="BVE80" s="91"/>
      <c r="BVF80" s="91"/>
      <c r="BVG80" s="91"/>
      <c r="BVH80" s="91"/>
      <c r="BVI80" s="91"/>
      <c r="BVJ80" s="91"/>
      <c r="BVK80" s="91"/>
      <c r="BVL80" s="91"/>
      <c r="BVM80" s="91"/>
      <c r="BVN80" s="91"/>
      <c r="BVO80" s="91"/>
      <c r="BVP80" s="91"/>
      <c r="BVQ80" s="91"/>
      <c r="BVR80" s="91"/>
      <c r="BVS80" s="91"/>
      <c r="BVT80" s="91"/>
      <c r="BVU80" s="91"/>
      <c r="BVV80" s="91"/>
      <c r="BVW80" s="91"/>
      <c r="BVX80" s="91"/>
      <c r="BVY80" s="91"/>
      <c r="BVZ80" s="91"/>
      <c r="BWA80" s="91"/>
      <c r="BWB80" s="91"/>
      <c r="BWC80" s="91"/>
      <c r="BWD80" s="91"/>
      <c r="BWE80" s="91"/>
      <c r="BWF80" s="91"/>
      <c r="BWG80" s="91"/>
      <c r="BWH80" s="91"/>
      <c r="BWI80" s="91"/>
      <c r="BWJ80" s="91"/>
      <c r="BWK80" s="91"/>
      <c r="BWL80" s="91"/>
      <c r="BWM80" s="91"/>
      <c r="BWN80" s="91"/>
      <c r="BWO80" s="91"/>
      <c r="BWP80" s="91"/>
      <c r="BWQ80" s="91"/>
      <c r="BWR80" s="91"/>
      <c r="BWS80" s="91"/>
      <c r="BWT80" s="91"/>
      <c r="BWU80" s="91"/>
      <c r="BWV80" s="91"/>
      <c r="BWW80" s="91"/>
      <c r="BWX80" s="91"/>
      <c r="BWY80" s="91"/>
      <c r="BWZ80" s="91"/>
      <c r="BXA80" s="91"/>
      <c r="BXB80" s="91"/>
      <c r="BXC80" s="91"/>
      <c r="BXD80" s="91"/>
      <c r="BXE80" s="91"/>
      <c r="BXF80" s="91"/>
      <c r="BXG80" s="91"/>
      <c r="BXH80" s="91"/>
      <c r="BXI80" s="91"/>
      <c r="BXJ80" s="91"/>
      <c r="BXK80" s="91"/>
      <c r="BXL80" s="91"/>
      <c r="BXM80" s="91"/>
      <c r="BXN80" s="91"/>
      <c r="BXO80" s="91"/>
      <c r="BXP80" s="91"/>
      <c r="BXQ80" s="91"/>
      <c r="BXR80" s="91"/>
      <c r="BXS80" s="91"/>
      <c r="BXT80" s="91"/>
      <c r="BXU80" s="91"/>
      <c r="BXV80" s="91"/>
      <c r="BXW80" s="91"/>
      <c r="BXX80" s="91"/>
      <c r="BXY80" s="91"/>
      <c r="BXZ80" s="91"/>
      <c r="BYA80" s="91"/>
      <c r="BYB80" s="91"/>
      <c r="BYC80" s="91"/>
      <c r="BYD80" s="91"/>
      <c r="BYE80" s="91"/>
      <c r="BYF80" s="91"/>
      <c r="BYG80" s="91"/>
      <c r="BYH80" s="91"/>
      <c r="BYI80" s="91"/>
      <c r="BYJ80" s="91"/>
      <c r="BYK80" s="91"/>
      <c r="BYL80" s="91"/>
      <c r="BYM80" s="91"/>
      <c r="BYN80" s="91"/>
      <c r="BYO80" s="91"/>
      <c r="BYP80" s="91"/>
      <c r="BYQ80" s="91"/>
      <c r="BYR80" s="91"/>
      <c r="BYS80" s="91"/>
      <c r="BYT80" s="91"/>
      <c r="BYU80" s="91"/>
      <c r="BYV80" s="91"/>
      <c r="BYW80" s="91"/>
      <c r="BYX80" s="91"/>
      <c r="BYY80" s="91"/>
      <c r="BYZ80" s="91"/>
      <c r="BZA80" s="91"/>
      <c r="BZB80" s="91"/>
      <c r="BZC80" s="91"/>
      <c r="BZD80" s="91"/>
      <c r="BZE80" s="91"/>
      <c r="BZF80" s="91"/>
      <c r="BZG80" s="91"/>
      <c r="BZH80" s="91"/>
      <c r="BZI80" s="91"/>
      <c r="BZJ80" s="91"/>
      <c r="BZK80" s="91"/>
      <c r="BZL80" s="91"/>
      <c r="BZM80" s="91"/>
      <c r="BZN80" s="91"/>
      <c r="BZO80" s="91"/>
      <c r="BZP80" s="91"/>
      <c r="BZQ80" s="91"/>
      <c r="BZR80" s="91"/>
      <c r="BZS80" s="91"/>
      <c r="BZT80" s="91"/>
      <c r="BZU80" s="91"/>
      <c r="BZV80" s="91"/>
      <c r="BZW80" s="91"/>
      <c r="BZX80" s="91"/>
      <c r="BZY80" s="91"/>
      <c r="BZZ80" s="91"/>
      <c r="CAA80" s="91"/>
      <c r="CAB80" s="91"/>
      <c r="CAC80" s="91"/>
      <c r="CAD80" s="91"/>
      <c r="CAE80" s="91"/>
      <c r="CAF80" s="91"/>
      <c r="CAG80" s="91"/>
      <c r="CAH80" s="91"/>
      <c r="CAI80" s="91"/>
      <c r="CAJ80" s="91"/>
      <c r="CAK80" s="91"/>
      <c r="CAL80" s="91"/>
      <c r="CAM80" s="91"/>
      <c r="CAN80" s="91"/>
      <c r="CAO80" s="91"/>
      <c r="CAP80" s="91"/>
      <c r="CAQ80" s="91"/>
      <c r="CAR80" s="91"/>
      <c r="CAS80" s="91"/>
      <c r="CAT80" s="91"/>
      <c r="CAU80" s="91"/>
      <c r="CAV80" s="91"/>
      <c r="CAW80" s="91"/>
      <c r="CAX80" s="91"/>
      <c r="CAY80" s="91"/>
      <c r="CAZ80" s="91"/>
      <c r="CBA80" s="91"/>
      <c r="CBB80" s="91"/>
      <c r="CBC80" s="91"/>
      <c r="CBD80" s="91"/>
      <c r="CBE80" s="91"/>
      <c r="CBF80" s="91"/>
      <c r="CBG80" s="91"/>
      <c r="CBH80" s="91"/>
      <c r="CBI80" s="91"/>
      <c r="CBJ80" s="91"/>
      <c r="CBK80" s="91"/>
      <c r="CBL80" s="91"/>
      <c r="CBM80" s="91"/>
      <c r="CBN80" s="91"/>
      <c r="CBO80" s="91"/>
      <c r="CBP80" s="91"/>
      <c r="CBQ80" s="91"/>
      <c r="CBR80" s="91"/>
      <c r="CBS80" s="91"/>
      <c r="CBT80" s="91"/>
      <c r="CBU80" s="91"/>
      <c r="CBV80" s="91"/>
      <c r="CBW80" s="91"/>
      <c r="CBX80" s="91"/>
      <c r="CBY80" s="91"/>
      <c r="CBZ80" s="91"/>
      <c r="CCA80" s="91"/>
      <c r="CCB80" s="91"/>
      <c r="CCC80" s="91"/>
      <c r="CCD80" s="91"/>
      <c r="CCE80" s="91"/>
      <c r="CCF80" s="91"/>
      <c r="CCG80" s="91"/>
      <c r="CCH80" s="91"/>
      <c r="CCI80" s="91"/>
      <c r="CCJ80" s="91"/>
      <c r="CCK80" s="91"/>
      <c r="CCL80" s="91"/>
      <c r="CCM80" s="91"/>
      <c r="CCN80" s="91"/>
      <c r="CCO80" s="91"/>
      <c r="CCP80" s="91"/>
      <c r="CCQ80" s="91"/>
      <c r="CCR80" s="91"/>
      <c r="CCS80" s="91"/>
      <c r="CCT80" s="91"/>
      <c r="CCU80" s="91"/>
      <c r="CCV80" s="91"/>
      <c r="CCW80" s="91"/>
      <c r="CCX80" s="91"/>
      <c r="CCY80" s="91"/>
      <c r="CCZ80" s="91"/>
      <c r="CDA80" s="91"/>
      <c r="CDB80" s="91"/>
      <c r="CDC80" s="91"/>
      <c r="CDD80" s="91"/>
      <c r="CDE80" s="91"/>
      <c r="CDF80" s="91"/>
      <c r="CDG80" s="91"/>
      <c r="CDH80" s="91"/>
      <c r="CDI80" s="91"/>
      <c r="CDJ80" s="91"/>
      <c r="CDK80" s="91"/>
      <c r="CDL80" s="91"/>
      <c r="CDM80" s="91"/>
      <c r="CDN80" s="91"/>
      <c r="CDO80" s="91"/>
      <c r="CDP80" s="91"/>
      <c r="CDQ80" s="91"/>
      <c r="CDR80" s="91"/>
      <c r="CDS80" s="91"/>
      <c r="CDT80" s="91"/>
      <c r="CDU80" s="91"/>
      <c r="CDV80" s="91"/>
      <c r="CDW80" s="91"/>
      <c r="CDX80" s="91"/>
      <c r="CDY80" s="91"/>
      <c r="CDZ80" s="91"/>
      <c r="CEA80" s="91"/>
      <c r="CEB80" s="91"/>
      <c r="CEC80" s="91"/>
      <c r="CED80" s="91"/>
      <c r="CEE80" s="91"/>
      <c r="CEF80" s="91"/>
      <c r="CEG80" s="91"/>
      <c r="CEH80" s="91"/>
      <c r="CEI80" s="91"/>
      <c r="CEJ80" s="91"/>
      <c r="CEK80" s="91"/>
      <c r="CEL80" s="91"/>
      <c r="CEM80" s="91"/>
      <c r="CEN80" s="91"/>
      <c r="CEO80" s="91"/>
      <c r="CEP80" s="91"/>
      <c r="CEQ80" s="91"/>
      <c r="CER80" s="91"/>
      <c r="CES80" s="91"/>
      <c r="CET80" s="91"/>
      <c r="CEU80" s="91"/>
      <c r="CEV80" s="91"/>
      <c r="CEW80" s="91"/>
      <c r="CEX80" s="91"/>
      <c r="CEY80" s="91"/>
      <c r="CEZ80" s="91"/>
      <c r="CFA80" s="91"/>
      <c r="CFB80" s="91"/>
      <c r="CFC80" s="91"/>
      <c r="CFD80" s="91"/>
      <c r="CFE80" s="91"/>
      <c r="CFF80" s="91"/>
      <c r="CFG80" s="91"/>
      <c r="CFH80" s="91"/>
      <c r="CFI80" s="91"/>
      <c r="CFJ80" s="91"/>
      <c r="CFK80" s="91"/>
      <c r="CFL80" s="91"/>
      <c r="CFM80" s="91"/>
      <c r="CFN80" s="91"/>
      <c r="CFO80" s="91"/>
      <c r="CFP80" s="91"/>
      <c r="CFQ80" s="91"/>
      <c r="CFR80" s="91"/>
      <c r="CFS80" s="91"/>
      <c r="CFT80" s="91"/>
      <c r="CFU80" s="91"/>
      <c r="CFV80" s="91"/>
      <c r="CFW80" s="91"/>
      <c r="CFX80" s="91"/>
      <c r="CFY80" s="91"/>
      <c r="CFZ80" s="91"/>
      <c r="CGA80" s="91"/>
      <c r="CGB80" s="91"/>
      <c r="CGC80" s="91"/>
      <c r="CGD80" s="91"/>
      <c r="CGE80" s="91"/>
      <c r="CGF80" s="91"/>
      <c r="CGG80" s="91"/>
      <c r="CGH80" s="91"/>
      <c r="CGI80" s="91"/>
      <c r="CGJ80" s="91"/>
      <c r="CGK80" s="91"/>
      <c r="CGL80" s="91"/>
      <c r="CGM80" s="91"/>
      <c r="CGN80" s="91"/>
      <c r="CGO80" s="91"/>
      <c r="CGP80" s="91"/>
      <c r="CGQ80" s="91"/>
      <c r="CGR80" s="91"/>
      <c r="CGS80" s="91"/>
      <c r="CGT80" s="91"/>
      <c r="CGU80" s="91"/>
      <c r="CGV80" s="91"/>
      <c r="CGW80" s="91"/>
      <c r="CGX80" s="91"/>
      <c r="CGY80" s="91"/>
      <c r="CGZ80" s="91"/>
      <c r="CHA80" s="91"/>
      <c r="CHB80" s="91"/>
      <c r="CHC80" s="91"/>
      <c r="CHD80" s="91"/>
      <c r="CHE80" s="91"/>
      <c r="CHF80" s="91"/>
      <c r="CHG80" s="91"/>
      <c r="CHH80" s="91"/>
      <c r="CHI80" s="91"/>
      <c r="CHJ80" s="91"/>
      <c r="CHK80" s="91"/>
      <c r="CHL80" s="91"/>
      <c r="CHM80" s="91"/>
      <c r="CHN80" s="91"/>
      <c r="CHO80" s="91"/>
      <c r="CHP80" s="91"/>
      <c r="CHQ80" s="91"/>
      <c r="CHR80" s="91"/>
      <c r="CHS80" s="91"/>
      <c r="CHT80" s="91"/>
      <c r="CHU80" s="91"/>
      <c r="CHV80" s="91"/>
      <c r="CHW80" s="91"/>
      <c r="CHX80" s="91"/>
      <c r="CHY80" s="91"/>
      <c r="CHZ80" s="91"/>
      <c r="CIA80" s="91"/>
      <c r="CIB80" s="91"/>
      <c r="CIC80" s="91"/>
      <c r="CID80" s="91"/>
      <c r="CIE80" s="91"/>
      <c r="CIF80" s="91"/>
      <c r="CIG80" s="91"/>
      <c r="CIH80" s="91"/>
      <c r="CII80" s="91"/>
      <c r="CIJ80" s="91"/>
      <c r="CIK80" s="91"/>
      <c r="CIL80" s="91"/>
      <c r="CIM80" s="91"/>
      <c r="CIN80" s="91"/>
      <c r="CIO80" s="91"/>
      <c r="CIP80" s="91"/>
      <c r="CIQ80" s="91"/>
      <c r="CIR80" s="91"/>
      <c r="CIS80" s="91"/>
      <c r="CIT80" s="91"/>
      <c r="CIU80" s="91"/>
      <c r="CIV80" s="91"/>
      <c r="CIW80" s="91"/>
      <c r="CIX80" s="91"/>
      <c r="CIY80" s="91"/>
      <c r="CIZ80" s="91"/>
      <c r="CJA80" s="91"/>
      <c r="CJB80" s="91"/>
      <c r="CJC80" s="91"/>
      <c r="CJD80" s="91"/>
      <c r="CJE80" s="91"/>
      <c r="CJF80" s="91"/>
      <c r="CJG80" s="91"/>
      <c r="CJH80" s="91"/>
      <c r="CJI80" s="91"/>
      <c r="CJJ80" s="91"/>
      <c r="CJK80" s="91"/>
      <c r="CJL80" s="91"/>
      <c r="CJM80" s="91"/>
      <c r="CJN80" s="91"/>
      <c r="CJO80" s="91"/>
      <c r="CJP80" s="91"/>
      <c r="CJQ80" s="91"/>
      <c r="CJR80" s="91"/>
      <c r="CJS80" s="91"/>
      <c r="CJT80" s="91"/>
      <c r="CJU80" s="91"/>
      <c r="CJV80" s="91"/>
      <c r="CJW80" s="91"/>
      <c r="CJX80" s="91"/>
      <c r="CJY80" s="91"/>
      <c r="CJZ80" s="91"/>
      <c r="CKA80" s="91"/>
      <c r="CKB80" s="91"/>
      <c r="CKC80" s="91"/>
      <c r="CKD80" s="91"/>
      <c r="CKE80" s="91"/>
      <c r="CKF80" s="91"/>
      <c r="CKG80" s="91"/>
      <c r="CKH80" s="91"/>
      <c r="CKI80" s="91"/>
      <c r="CKJ80" s="91"/>
      <c r="CKK80" s="91"/>
      <c r="CKL80" s="91"/>
      <c r="CKM80" s="91"/>
      <c r="CKN80" s="91"/>
      <c r="CKO80" s="91"/>
      <c r="CKP80" s="91"/>
      <c r="CKQ80" s="91"/>
      <c r="CKR80" s="91"/>
      <c r="CKS80" s="91"/>
      <c r="CKT80" s="91"/>
      <c r="CKU80" s="91"/>
      <c r="CKV80" s="91"/>
      <c r="CKW80" s="91"/>
      <c r="CKX80" s="91"/>
      <c r="CKY80" s="91"/>
      <c r="CKZ80" s="91"/>
      <c r="CLA80" s="91"/>
      <c r="CLB80" s="91"/>
      <c r="CLC80" s="91"/>
      <c r="CLD80" s="91"/>
      <c r="CLE80" s="91"/>
      <c r="CLF80" s="91"/>
      <c r="CLG80" s="91"/>
      <c r="CLH80" s="91"/>
      <c r="CLI80" s="91"/>
      <c r="CLJ80" s="91"/>
      <c r="CLK80" s="91"/>
      <c r="CLL80" s="91"/>
      <c r="CLM80" s="91"/>
      <c r="CLN80" s="91"/>
      <c r="CLO80" s="91"/>
      <c r="CLP80" s="91"/>
      <c r="CLQ80" s="91"/>
      <c r="CLR80" s="91"/>
      <c r="CLS80" s="91"/>
      <c r="CLT80" s="91"/>
      <c r="CLU80" s="91"/>
      <c r="CLV80" s="91"/>
      <c r="CLW80" s="91"/>
      <c r="CLX80" s="91"/>
      <c r="CLY80" s="91"/>
      <c r="CLZ80" s="91"/>
      <c r="CMA80" s="91"/>
      <c r="CMB80" s="91"/>
      <c r="CMC80" s="91"/>
      <c r="CMD80" s="91"/>
      <c r="CME80" s="91"/>
      <c r="CMF80" s="91"/>
      <c r="CMG80" s="91"/>
      <c r="CMH80" s="91"/>
      <c r="CMI80" s="91"/>
      <c r="CMJ80" s="91"/>
      <c r="CMK80" s="91"/>
      <c r="CML80" s="91"/>
      <c r="CMM80" s="91"/>
      <c r="CMN80" s="91"/>
      <c r="CMO80" s="91"/>
      <c r="CMP80" s="91"/>
      <c r="CMQ80" s="91"/>
      <c r="CMR80" s="91"/>
      <c r="CMS80" s="91"/>
      <c r="CMT80" s="91"/>
      <c r="CMU80" s="91"/>
      <c r="CMV80" s="91"/>
      <c r="CMW80" s="91"/>
      <c r="CMX80" s="91"/>
      <c r="CMY80" s="91"/>
      <c r="CMZ80" s="91"/>
      <c r="CNA80" s="91"/>
      <c r="CNB80" s="91"/>
      <c r="CNC80" s="91"/>
      <c r="CND80" s="91"/>
      <c r="CNE80" s="91"/>
      <c r="CNF80" s="91"/>
      <c r="CNG80" s="91"/>
      <c r="CNH80" s="91"/>
      <c r="CNI80" s="91"/>
      <c r="CNJ80" s="91"/>
      <c r="CNK80" s="91"/>
      <c r="CNL80" s="91"/>
      <c r="CNM80" s="91"/>
      <c r="CNN80" s="91"/>
      <c r="CNO80" s="91"/>
      <c r="CNP80" s="91"/>
      <c r="CNQ80" s="91"/>
      <c r="CNR80" s="91"/>
      <c r="CNS80" s="91"/>
      <c r="CNT80" s="91"/>
      <c r="CNU80" s="91"/>
      <c r="CNV80" s="91"/>
      <c r="CNW80" s="91"/>
      <c r="CNX80" s="91"/>
      <c r="CNY80" s="91"/>
      <c r="CNZ80" s="91"/>
      <c r="COA80" s="91"/>
      <c r="COB80" s="91"/>
      <c r="COC80" s="91"/>
      <c r="COD80" s="91"/>
      <c r="COE80" s="91"/>
      <c r="COF80" s="91"/>
      <c r="COG80" s="91"/>
      <c r="COH80" s="91"/>
      <c r="COI80" s="91"/>
      <c r="COJ80" s="91"/>
      <c r="COK80" s="91"/>
      <c r="COL80" s="91"/>
      <c r="COM80" s="91"/>
      <c r="CON80" s="91"/>
      <c r="COO80" s="91"/>
      <c r="COP80" s="91"/>
      <c r="COQ80" s="91"/>
      <c r="COR80" s="91"/>
      <c r="COS80" s="91"/>
      <c r="COT80" s="91"/>
      <c r="COU80" s="91"/>
      <c r="COV80" s="91"/>
      <c r="COW80" s="91"/>
      <c r="COX80" s="91"/>
      <c r="COY80" s="91"/>
      <c r="COZ80" s="91"/>
      <c r="CPA80" s="91"/>
      <c r="CPB80" s="91"/>
      <c r="CPC80" s="91"/>
      <c r="CPD80" s="91"/>
      <c r="CPE80" s="91"/>
      <c r="CPF80" s="91"/>
      <c r="CPG80" s="91"/>
      <c r="CPH80" s="91"/>
      <c r="CPI80" s="91"/>
      <c r="CPJ80" s="91"/>
      <c r="CPK80" s="91"/>
      <c r="CPL80" s="91"/>
      <c r="CPM80" s="91"/>
      <c r="CPN80" s="91"/>
      <c r="CPO80" s="91"/>
      <c r="CPP80" s="91"/>
      <c r="CPQ80" s="91"/>
      <c r="CPR80" s="91"/>
      <c r="CPS80" s="91"/>
      <c r="CPT80" s="91"/>
      <c r="CPU80" s="91"/>
      <c r="CPV80" s="91"/>
      <c r="CPW80" s="91"/>
      <c r="CPX80" s="91"/>
      <c r="CPY80" s="91"/>
      <c r="CPZ80" s="91"/>
      <c r="CQA80" s="91"/>
      <c r="CQB80" s="91"/>
      <c r="CQC80" s="91"/>
      <c r="CQD80" s="91"/>
      <c r="CQE80" s="91"/>
      <c r="CQF80" s="91"/>
      <c r="CQG80" s="91"/>
      <c r="CQH80" s="91"/>
      <c r="CQI80" s="91"/>
      <c r="CQJ80" s="91"/>
      <c r="CQK80" s="91"/>
      <c r="CQL80" s="91"/>
      <c r="CQM80" s="91"/>
      <c r="CQN80" s="91"/>
      <c r="CQO80" s="91"/>
      <c r="CQP80" s="91"/>
      <c r="CQQ80" s="91"/>
      <c r="CQR80" s="91"/>
      <c r="CQS80" s="91"/>
      <c r="CQT80" s="91"/>
      <c r="CQU80" s="91"/>
      <c r="CQV80" s="91"/>
      <c r="CQW80" s="91"/>
      <c r="CQX80" s="91"/>
      <c r="CQY80" s="91"/>
      <c r="CQZ80" s="91"/>
      <c r="CRA80" s="91"/>
      <c r="CRB80" s="91"/>
      <c r="CRC80" s="91"/>
      <c r="CRD80" s="91"/>
      <c r="CRE80" s="91"/>
      <c r="CRF80" s="91"/>
      <c r="CRG80" s="91"/>
      <c r="CRH80" s="91"/>
      <c r="CRI80" s="91"/>
      <c r="CRJ80" s="91"/>
      <c r="CRK80" s="91"/>
      <c r="CRL80" s="91"/>
      <c r="CRM80" s="91"/>
      <c r="CRN80" s="91"/>
      <c r="CRO80" s="91"/>
      <c r="CRP80" s="91"/>
      <c r="CRQ80" s="91"/>
      <c r="CRR80" s="91"/>
      <c r="CRS80" s="91"/>
      <c r="CRT80" s="91"/>
      <c r="CRU80" s="91"/>
      <c r="CRV80" s="91"/>
      <c r="CRW80" s="91"/>
      <c r="CRX80" s="91"/>
      <c r="CRY80" s="91"/>
      <c r="CRZ80" s="91"/>
      <c r="CSA80" s="91"/>
      <c r="CSB80" s="91"/>
      <c r="CSC80" s="91"/>
      <c r="CSD80" s="91"/>
      <c r="CSE80" s="91"/>
      <c r="CSF80" s="91"/>
      <c r="CSG80" s="91"/>
      <c r="CSH80" s="91"/>
      <c r="CSI80" s="91"/>
      <c r="CSJ80" s="91"/>
      <c r="CSK80" s="91"/>
      <c r="CSL80" s="91"/>
      <c r="CSM80" s="91"/>
      <c r="CSN80" s="91"/>
      <c r="CSO80" s="91"/>
      <c r="CSP80" s="91"/>
      <c r="CSQ80" s="91"/>
      <c r="CSR80" s="91"/>
      <c r="CSS80" s="91"/>
      <c r="CST80" s="91"/>
      <c r="CSU80" s="91"/>
      <c r="CSV80" s="91"/>
      <c r="CSW80" s="91"/>
      <c r="CSX80" s="91"/>
      <c r="CSY80" s="91"/>
      <c r="CSZ80" s="91"/>
      <c r="CTA80" s="91"/>
      <c r="CTB80" s="91"/>
      <c r="CTC80" s="91"/>
      <c r="CTD80" s="91"/>
      <c r="CTE80" s="91"/>
      <c r="CTF80" s="91"/>
      <c r="CTG80" s="91"/>
      <c r="CTH80" s="91"/>
      <c r="CTI80" s="91"/>
      <c r="CTJ80" s="91"/>
      <c r="CTK80" s="91"/>
      <c r="CTL80" s="91"/>
      <c r="CTM80" s="91"/>
      <c r="CTN80" s="91"/>
      <c r="CTO80" s="91"/>
      <c r="CTP80" s="91"/>
      <c r="CTQ80" s="91"/>
      <c r="CTR80" s="91"/>
      <c r="CTS80" s="91"/>
      <c r="CTT80" s="91"/>
      <c r="CTU80" s="91"/>
      <c r="CTV80" s="91"/>
      <c r="CTW80" s="91"/>
      <c r="CTX80" s="91"/>
      <c r="CTY80" s="91"/>
      <c r="CTZ80" s="91"/>
      <c r="CUA80" s="91"/>
      <c r="CUB80" s="91"/>
      <c r="CUC80" s="91"/>
      <c r="CUD80" s="91"/>
      <c r="CUE80" s="91"/>
      <c r="CUF80" s="91"/>
      <c r="CUG80" s="91"/>
      <c r="CUH80" s="91"/>
      <c r="CUI80" s="91"/>
      <c r="CUJ80" s="91"/>
      <c r="CUK80" s="91"/>
      <c r="CUL80" s="91"/>
      <c r="CUM80" s="91"/>
      <c r="CUN80" s="91"/>
      <c r="CUO80" s="91"/>
      <c r="CUP80" s="91"/>
      <c r="CUQ80" s="91"/>
      <c r="CUR80" s="91"/>
      <c r="CUS80" s="91"/>
      <c r="CUT80" s="91"/>
      <c r="CUU80" s="91"/>
      <c r="CUV80" s="91"/>
      <c r="CUW80" s="91"/>
      <c r="CUX80" s="91"/>
      <c r="CUY80" s="91"/>
      <c r="CUZ80" s="91"/>
      <c r="CVA80" s="91"/>
      <c r="CVB80" s="91"/>
      <c r="CVC80" s="91"/>
      <c r="CVD80" s="91"/>
      <c r="CVE80" s="91"/>
      <c r="CVF80" s="91"/>
      <c r="CVG80" s="91"/>
      <c r="CVH80" s="91"/>
      <c r="CVI80" s="91"/>
      <c r="CVJ80" s="91"/>
      <c r="CVK80" s="91"/>
      <c r="CVL80" s="91"/>
      <c r="CVM80" s="91"/>
      <c r="CVN80" s="91"/>
      <c r="CVO80" s="91"/>
      <c r="CVP80" s="91"/>
      <c r="CVQ80" s="91"/>
      <c r="CVR80" s="91"/>
      <c r="CVS80" s="91"/>
      <c r="CVT80" s="91"/>
      <c r="CVU80" s="91"/>
      <c r="CVV80" s="91"/>
      <c r="CVW80" s="91"/>
      <c r="CVX80" s="91"/>
      <c r="CVY80" s="91"/>
      <c r="CVZ80" s="91"/>
      <c r="CWA80" s="91"/>
      <c r="CWB80" s="91"/>
      <c r="CWC80" s="91"/>
      <c r="CWD80" s="91"/>
      <c r="CWE80" s="91"/>
      <c r="CWF80" s="91"/>
      <c r="CWG80" s="91"/>
      <c r="CWH80" s="91"/>
      <c r="CWI80" s="91"/>
      <c r="CWJ80" s="91"/>
      <c r="CWK80" s="91"/>
      <c r="CWL80" s="91"/>
      <c r="CWM80" s="91"/>
      <c r="CWN80" s="91"/>
      <c r="CWO80" s="91"/>
      <c r="CWP80" s="91"/>
      <c r="CWQ80" s="91"/>
      <c r="CWR80" s="91"/>
      <c r="CWS80" s="91"/>
      <c r="CWT80" s="91"/>
      <c r="CWU80" s="91"/>
      <c r="CWV80" s="91"/>
      <c r="CWW80" s="91"/>
      <c r="CWX80" s="91"/>
      <c r="CWY80" s="91"/>
      <c r="CWZ80" s="91"/>
      <c r="CXA80" s="91"/>
      <c r="CXB80" s="91"/>
      <c r="CXC80" s="91"/>
      <c r="CXD80" s="91"/>
      <c r="CXE80" s="91"/>
      <c r="CXF80" s="91"/>
      <c r="CXG80" s="91"/>
      <c r="CXH80" s="91"/>
      <c r="CXI80" s="91"/>
      <c r="CXJ80" s="91"/>
      <c r="CXK80" s="91"/>
      <c r="CXL80" s="91"/>
      <c r="CXM80" s="91"/>
      <c r="CXN80" s="91"/>
      <c r="CXO80" s="91"/>
      <c r="CXP80" s="91"/>
      <c r="CXQ80" s="91"/>
      <c r="CXR80" s="91"/>
      <c r="CXS80" s="91"/>
      <c r="CXT80" s="91"/>
      <c r="CXU80" s="91"/>
      <c r="CXV80" s="91"/>
      <c r="CXW80" s="91"/>
      <c r="CXX80" s="91"/>
      <c r="CXY80" s="91"/>
      <c r="CXZ80" s="91"/>
      <c r="CYA80" s="91"/>
      <c r="CYB80" s="91"/>
      <c r="CYC80" s="91"/>
      <c r="CYD80" s="91"/>
      <c r="CYE80" s="91"/>
      <c r="CYF80" s="91"/>
      <c r="CYG80" s="91"/>
      <c r="CYH80" s="91"/>
      <c r="CYI80" s="91"/>
      <c r="CYJ80" s="91"/>
      <c r="CYK80" s="91"/>
      <c r="CYL80" s="91"/>
      <c r="CYM80" s="91"/>
      <c r="CYN80" s="91"/>
      <c r="CYO80" s="91"/>
      <c r="CYP80" s="91"/>
      <c r="CYQ80" s="91"/>
      <c r="CYR80" s="91"/>
      <c r="CYS80" s="91"/>
      <c r="CYT80" s="91"/>
      <c r="CYU80" s="91"/>
      <c r="CYV80" s="91"/>
      <c r="CYW80" s="91"/>
      <c r="CYX80" s="91"/>
      <c r="CYY80" s="91"/>
      <c r="CYZ80" s="91"/>
      <c r="CZA80" s="91"/>
      <c r="CZB80" s="91"/>
      <c r="CZC80" s="91"/>
      <c r="CZD80" s="91"/>
      <c r="CZE80" s="91"/>
      <c r="CZF80" s="91"/>
      <c r="CZG80" s="91"/>
      <c r="CZH80" s="91"/>
      <c r="CZI80" s="91"/>
      <c r="CZJ80" s="91"/>
      <c r="CZK80" s="91"/>
      <c r="CZL80" s="91"/>
      <c r="CZM80" s="91"/>
      <c r="CZN80" s="91"/>
      <c r="CZO80" s="91"/>
      <c r="CZP80" s="91"/>
      <c r="CZQ80" s="91"/>
      <c r="CZR80" s="91"/>
      <c r="CZS80" s="91"/>
      <c r="CZT80" s="91"/>
      <c r="CZU80" s="91"/>
      <c r="CZV80" s="91"/>
      <c r="CZW80" s="91"/>
      <c r="CZX80" s="91"/>
      <c r="CZY80" s="91"/>
      <c r="CZZ80" s="91"/>
      <c r="DAA80" s="91"/>
      <c r="DAB80" s="91"/>
      <c r="DAC80" s="91"/>
      <c r="DAD80" s="91"/>
      <c r="DAE80" s="91"/>
      <c r="DAF80" s="91"/>
      <c r="DAG80" s="91"/>
      <c r="DAH80" s="91"/>
      <c r="DAI80" s="91"/>
      <c r="DAJ80" s="91"/>
      <c r="DAK80" s="91"/>
      <c r="DAL80" s="91"/>
      <c r="DAM80" s="91"/>
      <c r="DAN80" s="91"/>
      <c r="DAO80" s="91"/>
      <c r="DAP80" s="91"/>
      <c r="DAQ80" s="91"/>
      <c r="DAR80" s="91"/>
      <c r="DAS80" s="91"/>
      <c r="DAT80" s="91"/>
      <c r="DAU80" s="91"/>
      <c r="DAV80" s="91"/>
      <c r="DAW80" s="91"/>
      <c r="DAX80" s="91"/>
      <c r="DAY80" s="91"/>
      <c r="DAZ80" s="91"/>
      <c r="DBA80" s="91"/>
      <c r="DBB80" s="91"/>
      <c r="DBC80" s="91"/>
      <c r="DBD80" s="91"/>
      <c r="DBE80" s="91"/>
      <c r="DBF80" s="91"/>
      <c r="DBG80" s="91"/>
      <c r="DBH80" s="91"/>
      <c r="DBI80" s="91"/>
      <c r="DBJ80" s="91"/>
      <c r="DBK80" s="91"/>
      <c r="DBL80" s="91"/>
      <c r="DBM80" s="91"/>
      <c r="DBN80" s="91"/>
      <c r="DBO80" s="91"/>
      <c r="DBP80" s="91"/>
      <c r="DBQ80" s="91"/>
      <c r="DBR80" s="91"/>
      <c r="DBS80" s="91"/>
      <c r="DBT80" s="91"/>
      <c r="DBU80" s="91"/>
      <c r="DBV80" s="91"/>
      <c r="DBW80" s="91"/>
      <c r="DBX80" s="91"/>
      <c r="DBY80" s="91"/>
      <c r="DBZ80" s="91"/>
      <c r="DCA80" s="91"/>
      <c r="DCB80" s="91"/>
      <c r="DCC80" s="91"/>
      <c r="DCD80" s="91"/>
      <c r="DCE80" s="91"/>
      <c r="DCF80" s="91"/>
      <c r="DCG80" s="91"/>
      <c r="DCH80" s="91"/>
      <c r="DCI80" s="91"/>
      <c r="DCJ80" s="91"/>
      <c r="DCK80" s="91"/>
      <c r="DCL80" s="91"/>
      <c r="DCM80" s="91"/>
      <c r="DCN80" s="91"/>
      <c r="DCO80" s="91"/>
      <c r="DCP80" s="91"/>
      <c r="DCQ80" s="91"/>
      <c r="DCR80" s="91"/>
      <c r="DCS80" s="91"/>
      <c r="DCT80" s="91"/>
      <c r="DCU80" s="91"/>
      <c r="DCV80" s="91"/>
      <c r="DCW80" s="91"/>
      <c r="DCX80" s="91"/>
      <c r="DCY80" s="91"/>
      <c r="DCZ80" s="91"/>
      <c r="DDA80" s="91"/>
      <c r="DDB80" s="91"/>
      <c r="DDC80" s="91"/>
      <c r="DDD80" s="91"/>
      <c r="DDE80" s="91"/>
      <c r="DDF80" s="91"/>
      <c r="DDG80" s="91"/>
      <c r="DDH80" s="91"/>
      <c r="DDI80" s="91"/>
      <c r="DDJ80" s="91"/>
      <c r="DDK80" s="91"/>
      <c r="DDL80" s="91"/>
      <c r="DDM80" s="91"/>
      <c r="DDN80" s="91"/>
      <c r="DDO80" s="91"/>
      <c r="DDP80" s="91"/>
      <c r="DDQ80" s="91"/>
      <c r="DDR80" s="91"/>
      <c r="DDS80" s="91"/>
      <c r="DDT80" s="91"/>
      <c r="DDU80" s="91"/>
      <c r="DDV80" s="91"/>
      <c r="DDW80" s="91"/>
      <c r="DDX80" s="91"/>
      <c r="DDY80" s="91"/>
      <c r="DDZ80" s="91"/>
      <c r="DEA80" s="91"/>
      <c r="DEB80" s="91"/>
      <c r="DEC80" s="91"/>
      <c r="DED80" s="91"/>
      <c r="DEE80" s="91"/>
      <c r="DEF80" s="91"/>
      <c r="DEG80" s="91"/>
      <c r="DEH80" s="91"/>
      <c r="DEI80" s="91"/>
      <c r="DEJ80" s="91"/>
      <c r="DEK80" s="91"/>
      <c r="DEL80" s="91"/>
      <c r="DEM80" s="91"/>
      <c r="DEN80" s="91"/>
      <c r="DEO80" s="91"/>
      <c r="DEP80" s="91"/>
      <c r="DEQ80" s="91"/>
      <c r="DER80" s="91"/>
      <c r="DES80" s="91"/>
      <c r="DET80" s="91"/>
      <c r="DEU80" s="91"/>
      <c r="DEV80" s="91"/>
      <c r="DEW80" s="91"/>
      <c r="DEX80" s="91"/>
      <c r="DEY80" s="91"/>
      <c r="DEZ80" s="91"/>
      <c r="DFA80" s="91"/>
      <c r="DFB80" s="91"/>
      <c r="DFC80" s="91"/>
      <c r="DFD80" s="91"/>
      <c r="DFE80" s="91"/>
      <c r="DFF80" s="91"/>
      <c r="DFG80" s="91"/>
      <c r="DFH80" s="91"/>
      <c r="DFI80" s="91"/>
      <c r="DFJ80" s="91"/>
      <c r="DFK80" s="91"/>
      <c r="DFL80" s="91"/>
      <c r="DFM80" s="91"/>
      <c r="DFN80" s="91"/>
      <c r="DFO80" s="91"/>
      <c r="DFP80" s="91"/>
      <c r="DFQ80" s="91"/>
      <c r="DFR80" s="91"/>
      <c r="DFS80" s="91"/>
      <c r="DFT80" s="91"/>
      <c r="DFU80" s="91"/>
      <c r="DFV80" s="91"/>
      <c r="DFW80" s="91"/>
      <c r="DFX80" s="91"/>
      <c r="DFY80" s="91"/>
      <c r="DFZ80" s="91"/>
      <c r="DGA80" s="91"/>
      <c r="DGB80" s="91"/>
      <c r="DGC80" s="91"/>
      <c r="DGD80" s="91"/>
      <c r="DGE80" s="91"/>
      <c r="DGF80" s="91"/>
      <c r="DGG80" s="91"/>
      <c r="DGH80" s="91"/>
      <c r="DGI80" s="91"/>
      <c r="DGJ80" s="91"/>
      <c r="DGK80" s="91"/>
      <c r="DGL80" s="91"/>
      <c r="DGM80" s="91"/>
      <c r="DGN80" s="91"/>
      <c r="DGO80" s="91"/>
      <c r="DGP80" s="91"/>
      <c r="DGQ80" s="91"/>
      <c r="DGR80" s="91"/>
      <c r="DGS80" s="91"/>
      <c r="DGT80" s="91"/>
      <c r="DGU80" s="91"/>
      <c r="DGV80" s="91"/>
      <c r="DGW80" s="91"/>
      <c r="DGX80" s="91"/>
      <c r="DGY80" s="91"/>
      <c r="DGZ80" s="91"/>
      <c r="DHA80" s="91"/>
      <c r="DHB80" s="91"/>
      <c r="DHC80" s="91"/>
      <c r="DHD80" s="91"/>
      <c r="DHE80" s="91"/>
      <c r="DHF80" s="91"/>
      <c r="DHG80" s="91"/>
      <c r="DHH80" s="91"/>
      <c r="DHI80" s="91"/>
      <c r="DHJ80" s="91"/>
      <c r="DHK80" s="91"/>
      <c r="DHL80" s="91"/>
      <c r="DHM80" s="91"/>
      <c r="DHN80" s="91"/>
      <c r="DHO80" s="91"/>
      <c r="DHP80" s="91"/>
      <c r="DHQ80" s="91"/>
      <c r="DHR80" s="91"/>
      <c r="DHS80" s="91"/>
      <c r="DHT80" s="91"/>
      <c r="DHU80" s="91"/>
      <c r="DHV80" s="91"/>
      <c r="DHW80" s="91"/>
      <c r="DHX80" s="91"/>
      <c r="DHY80" s="91"/>
      <c r="DHZ80" s="91"/>
      <c r="DIA80" s="91"/>
      <c r="DIB80" s="91"/>
      <c r="DIC80" s="91"/>
      <c r="DID80" s="91"/>
      <c r="DIE80" s="91"/>
      <c r="DIF80" s="91"/>
      <c r="DIG80" s="91"/>
      <c r="DIH80" s="91"/>
      <c r="DII80" s="91"/>
      <c r="DIJ80" s="91"/>
      <c r="DIK80" s="91"/>
      <c r="DIL80" s="91"/>
      <c r="DIM80" s="91"/>
      <c r="DIN80" s="91"/>
      <c r="DIO80" s="91"/>
      <c r="DIP80" s="91"/>
      <c r="DIQ80" s="91"/>
      <c r="DIR80" s="91"/>
      <c r="DIS80" s="91"/>
      <c r="DIT80" s="91"/>
      <c r="DIU80" s="91"/>
      <c r="DIV80" s="91"/>
      <c r="DIW80" s="91"/>
      <c r="DIX80" s="91"/>
      <c r="DIY80" s="91"/>
      <c r="DIZ80" s="91"/>
      <c r="DJA80" s="91"/>
      <c r="DJB80" s="91"/>
      <c r="DJC80" s="91"/>
      <c r="DJD80" s="91"/>
      <c r="DJE80" s="91"/>
      <c r="DJF80" s="91"/>
      <c r="DJG80" s="91"/>
      <c r="DJH80" s="91"/>
      <c r="DJI80" s="91"/>
      <c r="DJJ80" s="91"/>
      <c r="DJK80" s="91"/>
      <c r="DJL80" s="91"/>
      <c r="DJM80" s="91"/>
      <c r="DJN80" s="91"/>
      <c r="DJO80" s="91"/>
      <c r="DJP80" s="91"/>
      <c r="DJQ80" s="91"/>
      <c r="DJR80" s="91"/>
      <c r="DJS80" s="91"/>
      <c r="DJT80" s="91"/>
      <c r="DJU80" s="91"/>
      <c r="DJV80" s="91"/>
      <c r="DJW80" s="91"/>
      <c r="DJX80" s="91"/>
      <c r="DJY80" s="91"/>
      <c r="DJZ80" s="91"/>
      <c r="DKA80" s="91"/>
      <c r="DKB80" s="91"/>
      <c r="DKC80" s="91"/>
      <c r="DKD80" s="91"/>
      <c r="DKE80" s="91"/>
      <c r="DKF80" s="91"/>
      <c r="DKG80" s="91"/>
      <c r="DKH80" s="91"/>
      <c r="DKI80" s="91"/>
      <c r="DKJ80" s="91"/>
      <c r="DKK80" s="91"/>
      <c r="DKL80" s="91"/>
      <c r="DKM80" s="91"/>
      <c r="DKN80" s="91"/>
      <c r="DKO80" s="91"/>
      <c r="DKP80" s="91"/>
      <c r="DKQ80" s="91"/>
      <c r="DKR80" s="91"/>
      <c r="DKS80" s="91"/>
      <c r="DKT80" s="91"/>
      <c r="DKU80" s="91"/>
      <c r="DKV80" s="91"/>
      <c r="DKW80" s="91"/>
      <c r="DKX80" s="91"/>
      <c r="DKY80" s="91"/>
      <c r="DKZ80" s="91"/>
      <c r="DLA80" s="91"/>
      <c r="DLB80" s="91"/>
      <c r="DLC80" s="91"/>
      <c r="DLD80" s="91"/>
      <c r="DLE80" s="91"/>
      <c r="DLF80" s="91"/>
      <c r="DLG80" s="91"/>
      <c r="DLH80" s="91"/>
      <c r="DLI80" s="91"/>
      <c r="DLJ80" s="91"/>
      <c r="DLK80" s="91"/>
      <c r="DLL80" s="91"/>
      <c r="DLM80" s="91"/>
      <c r="DLN80" s="91"/>
      <c r="DLO80" s="91"/>
      <c r="DLP80" s="91"/>
      <c r="DLQ80" s="91"/>
      <c r="DLR80" s="91"/>
      <c r="DLS80" s="91"/>
      <c r="DLT80" s="91"/>
      <c r="DLU80" s="91"/>
      <c r="DLV80" s="91"/>
      <c r="DLW80" s="91"/>
      <c r="DLX80" s="91"/>
      <c r="DLY80" s="91"/>
      <c r="DLZ80" s="91"/>
      <c r="DMA80" s="91"/>
      <c r="DMB80" s="91"/>
      <c r="DMC80" s="91"/>
      <c r="DMD80" s="91"/>
      <c r="DME80" s="91"/>
      <c r="DMF80" s="91"/>
      <c r="DMG80" s="91"/>
      <c r="DMH80" s="91"/>
      <c r="DMI80" s="91"/>
      <c r="DMJ80" s="91"/>
      <c r="DMK80" s="91"/>
      <c r="DML80" s="91"/>
      <c r="DMM80" s="91"/>
      <c r="DMN80" s="91"/>
      <c r="DMO80" s="91"/>
      <c r="DMP80" s="91"/>
      <c r="DMQ80" s="91"/>
      <c r="DMR80" s="91"/>
      <c r="DMS80" s="91"/>
      <c r="DMT80" s="91"/>
      <c r="DMU80" s="91"/>
      <c r="DMV80" s="91"/>
      <c r="DMW80" s="91"/>
      <c r="DMX80" s="91"/>
      <c r="DMY80" s="91"/>
      <c r="DMZ80" s="91"/>
      <c r="DNA80" s="91"/>
      <c r="DNB80" s="91"/>
      <c r="DNC80" s="91"/>
      <c r="DND80" s="91"/>
      <c r="DNE80" s="91"/>
      <c r="DNF80" s="91"/>
      <c r="DNG80" s="91"/>
      <c r="DNH80" s="91"/>
      <c r="DNI80" s="91"/>
      <c r="DNJ80" s="91"/>
      <c r="DNK80" s="91"/>
      <c r="DNL80" s="91"/>
      <c r="DNM80" s="91"/>
      <c r="DNN80" s="91"/>
      <c r="DNO80" s="91"/>
      <c r="DNP80" s="91"/>
      <c r="DNQ80" s="91"/>
      <c r="DNR80" s="91"/>
      <c r="DNS80" s="91"/>
      <c r="DNT80" s="91"/>
      <c r="DNU80" s="91"/>
      <c r="DNV80" s="91"/>
      <c r="DNW80" s="91"/>
      <c r="DNX80" s="91"/>
      <c r="DNY80" s="91"/>
      <c r="DNZ80" s="91"/>
      <c r="DOA80" s="91"/>
      <c r="DOB80" s="91"/>
      <c r="DOC80" s="91"/>
      <c r="DOD80" s="91"/>
      <c r="DOE80" s="91"/>
      <c r="DOF80" s="91"/>
      <c r="DOG80" s="91"/>
      <c r="DOH80" s="91"/>
      <c r="DOI80" s="91"/>
      <c r="DOJ80" s="91"/>
      <c r="DOK80" s="91"/>
      <c r="DOL80" s="91"/>
      <c r="DOM80" s="91"/>
      <c r="DON80" s="91"/>
      <c r="DOO80" s="91"/>
      <c r="DOP80" s="91"/>
      <c r="DOQ80" s="91"/>
      <c r="DOR80" s="91"/>
      <c r="DOS80" s="91"/>
      <c r="DOT80" s="91"/>
      <c r="DOU80" s="91"/>
      <c r="DOV80" s="91"/>
      <c r="DOW80" s="91"/>
      <c r="DOX80" s="91"/>
      <c r="DOY80" s="91"/>
      <c r="DOZ80" s="91"/>
      <c r="DPA80" s="91"/>
      <c r="DPB80" s="91"/>
      <c r="DPC80" s="91"/>
      <c r="DPD80" s="91"/>
      <c r="DPE80" s="91"/>
      <c r="DPF80" s="91"/>
      <c r="DPG80" s="91"/>
      <c r="DPH80" s="91"/>
      <c r="DPI80" s="91"/>
      <c r="DPJ80" s="91"/>
      <c r="DPK80" s="91"/>
      <c r="DPL80" s="91"/>
      <c r="DPM80" s="91"/>
      <c r="DPN80" s="91"/>
      <c r="DPO80" s="91"/>
      <c r="DPP80" s="91"/>
      <c r="DPQ80" s="91"/>
      <c r="DPR80" s="91"/>
      <c r="DPS80" s="91"/>
      <c r="DPT80" s="91"/>
      <c r="DPU80" s="91"/>
      <c r="DPV80" s="91"/>
      <c r="DPW80" s="91"/>
      <c r="DPX80" s="91"/>
      <c r="DPY80" s="91"/>
      <c r="DPZ80" s="91"/>
      <c r="DQA80" s="91"/>
      <c r="DQB80" s="91"/>
      <c r="DQC80" s="91"/>
      <c r="DQD80" s="91"/>
      <c r="DQE80" s="91"/>
      <c r="DQF80" s="91"/>
      <c r="DQG80" s="91"/>
      <c r="DQH80" s="91"/>
      <c r="DQI80" s="91"/>
      <c r="DQJ80" s="91"/>
      <c r="DQK80" s="91"/>
      <c r="DQL80" s="91"/>
      <c r="DQM80" s="91"/>
      <c r="DQN80" s="91"/>
      <c r="DQO80" s="91"/>
      <c r="DQP80" s="91"/>
      <c r="DQQ80" s="91"/>
      <c r="DQR80" s="91"/>
      <c r="DQS80" s="91"/>
      <c r="DQT80" s="91"/>
      <c r="DQU80" s="91"/>
      <c r="DQV80" s="91"/>
      <c r="DQW80" s="91"/>
      <c r="DQX80" s="91"/>
      <c r="DQY80" s="91"/>
      <c r="DQZ80" s="91"/>
      <c r="DRA80" s="91"/>
      <c r="DRB80" s="91"/>
      <c r="DRC80" s="91"/>
      <c r="DRD80" s="91"/>
      <c r="DRE80" s="91"/>
      <c r="DRF80" s="91"/>
      <c r="DRG80" s="91"/>
      <c r="DRH80" s="91"/>
      <c r="DRI80" s="91"/>
      <c r="DRJ80" s="91"/>
      <c r="DRK80" s="91"/>
      <c r="DRL80" s="91"/>
      <c r="DRM80" s="91"/>
      <c r="DRN80" s="91"/>
      <c r="DRO80" s="91"/>
      <c r="DRP80" s="91"/>
      <c r="DRQ80" s="91"/>
      <c r="DRR80" s="91"/>
      <c r="DRS80" s="91"/>
      <c r="DRT80" s="91"/>
      <c r="DRU80" s="91"/>
      <c r="DRV80" s="91"/>
      <c r="DRW80" s="91"/>
      <c r="DRX80" s="91"/>
      <c r="DRY80" s="91"/>
      <c r="DRZ80" s="91"/>
      <c r="DSA80" s="91"/>
      <c r="DSB80" s="91"/>
      <c r="DSC80" s="91"/>
      <c r="DSD80" s="91"/>
      <c r="DSE80" s="91"/>
      <c r="DSF80" s="91"/>
      <c r="DSG80" s="91"/>
      <c r="DSH80" s="91"/>
      <c r="DSI80" s="91"/>
      <c r="DSJ80" s="91"/>
      <c r="DSK80" s="91"/>
      <c r="DSL80" s="91"/>
      <c r="DSM80" s="91"/>
      <c r="DSN80" s="91"/>
      <c r="DSO80" s="91"/>
      <c r="DSP80" s="91"/>
      <c r="DSQ80" s="91"/>
      <c r="DSR80" s="91"/>
      <c r="DSS80" s="91"/>
      <c r="DST80" s="91"/>
      <c r="DSU80" s="91"/>
      <c r="DSV80" s="91"/>
      <c r="DSW80" s="91"/>
      <c r="DSX80" s="91"/>
      <c r="DSY80" s="91"/>
      <c r="DSZ80" s="91"/>
      <c r="DTA80" s="91"/>
      <c r="DTB80" s="91"/>
      <c r="DTC80" s="91"/>
      <c r="DTD80" s="91"/>
      <c r="DTE80" s="91"/>
      <c r="DTF80" s="91"/>
      <c r="DTG80" s="91"/>
      <c r="DTH80" s="91"/>
      <c r="DTI80" s="91"/>
      <c r="DTJ80" s="91"/>
      <c r="DTK80" s="91"/>
      <c r="DTL80" s="91"/>
      <c r="DTM80" s="91"/>
      <c r="DTN80" s="91"/>
      <c r="DTO80" s="91"/>
      <c r="DTP80" s="91"/>
      <c r="DTQ80" s="91"/>
      <c r="DTR80" s="91"/>
      <c r="DTS80" s="91"/>
      <c r="DTT80" s="91"/>
      <c r="DTU80" s="91"/>
      <c r="DTV80" s="91"/>
      <c r="DTW80" s="91"/>
      <c r="DTX80" s="91"/>
      <c r="DTY80" s="91"/>
      <c r="DTZ80" s="91"/>
      <c r="DUA80" s="91"/>
      <c r="DUB80" s="91"/>
      <c r="DUC80" s="91"/>
      <c r="DUD80" s="91"/>
      <c r="DUE80" s="91"/>
      <c r="DUF80" s="91"/>
      <c r="DUG80" s="91"/>
      <c r="DUH80" s="91"/>
      <c r="DUI80" s="91"/>
      <c r="DUJ80" s="91"/>
      <c r="DUK80" s="91"/>
      <c r="DUL80" s="91"/>
      <c r="DUM80" s="91"/>
      <c r="DUN80" s="91"/>
      <c r="DUO80" s="91"/>
      <c r="DUP80" s="91"/>
      <c r="DUQ80" s="91"/>
      <c r="DUR80" s="91"/>
      <c r="DUS80" s="91"/>
      <c r="DUT80" s="91"/>
      <c r="DUU80" s="91"/>
      <c r="DUV80" s="91"/>
      <c r="DUW80" s="91"/>
      <c r="DUX80" s="91"/>
      <c r="DUY80" s="91"/>
      <c r="DUZ80" s="91"/>
      <c r="DVA80" s="91"/>
      <c r="DVB80" s="91"/>
      <c r="DVC80" s="91"/>
      <c r="DVD80" s="91"/>
      <c r="DVE80" s="91"/>
      <c r="DVF80" s="91"/>
      <c r="DVG80" s="91"/>
      <c r="DVH80" s="91"/>
      <c r="DVI80" s="91"/>
      <c r="DVJ80" s="91"/>
      <c r="DVK80" s="91"/>
      <c r="DVL80" s="91"/>
      <c r="DVM80" s="91"/>
      <c r="DVN80" s="91"/>
      <c r="DVO80" s="91"/>
      <c r="DVP80" s="91"/>
      <c r="DVQ80" s="91"/>
      <c r="DVR80" s="91"/>
      <c r="DVS80" s="91"/>
      <c r="DVT80" s="91"/>
      <c r="DVU80" s="91"/>
      <c r="DVV80" s="91"/>
      <c r="DVW80" s="91"/>
      <c r="DVX80" s="91"/>
      <c r="DVY80" s="91"/>
      <c r="DVZ80" s="91"/>
      <c r="DWA80" s="91"/>
      <c r="DWB80" s="91"/>
      <c r="DWC80" s="91"/>
      <c r="DWD80" s="91"/>
      <c r="DWE80" s="91"/>
      <c r="DWF80" s="91"/>
      <c r="DWG80" s="91"/>
      <c r="DWH80" s="91"/>
      <c r="DWI80" s="91"/>
      <c r="DWJ80" s="91"/>
      <c r="DWK80" s="91"/>
      <c r="DWL80" s="91"/>
      <c r="DWM80" s="91"/>
      <c r="DWN80" s="91"/>
      <c r="DWO80" s="91"/>
      <c r="DWP80" s="91"/>
      <c r="DWQ80" s="91"/>
      <c r="DWR80" s="91"/>
      <c r="DWS80" s="91"/>
      <c r="DWT80" s="91"/>
      <c r="DWU80" s="91"/>
      <c r="DWV80" s="91"/>
      <c r="DWW80" s="91"/>
      <c r="DWX80" s="91"/>
      <c r="DWY80" s="91"/>
      <c r="DWZ80" s="91"/>
      <c r="DXA80" s="91"/>
      <c r="DXB80" s="91"/>
      <c r="DXC80" s="91"/>
      <c r="DXD80" s="91"/>
      <c r="DXE80" s="91"/>
      <c r="DXF80" s="91"/>
      <c r="DXG80" s="91"/>
      <c r="DXH80" s="91"/>
      <c r="DXI80" s="91"/>
      <c r="DXJ80" s="91"/>
      <c r="DXK80" s="91"/>
      <c r="DXL80" s="91"/>
      <c r="DXM80" s="91"/>
      <c r="DXN80" s="91"/>
      <c r="DXO80" s="91"/>
      <c r="DXP80" s="91"/>
      <c r="DXQ80" s="91"/>
      <c r="DXR80" s="91"/>
      <c r="DXS80" s="91"/>
      <c r="DXT80" s="91"/>
      <c r="DXU80" s="91"/>
      <c r="DXV80" s="91"/>
      <c r="DXW80" s="91"/>
      <c r="DXX80" s="91"/>
      <c r="DXY80" s="91"/>
      <c r="DXZ80" s="91"/>
      <c r="DYA80" s="91"/>
      <c r="DYB80" s="91"/>
      <c r="DYC80" s="91"/>
      <c r="DYD80" s="91"/>
      <c r="DYE80" s="91"/>
      <c r="DYF80" s="91"/>
      <c r="DYG80" s="91"/>
      <c r="DYH80" s="91"/>
      <c r="DYI80" s="91"/>
      <c r="DYJ80" s="91"/>
      <c r="DYK80" s="91"/>
      <c r="DYL80" s="91"/>
      <c r="DYM80" s="91"/>
      <c r="DYN80" s="91"/>
      <c r="DYO80" s="91"/>
      <c r="DYP80" s="91"/>
      <c r="DYQ80" s="91"/>
      <c r="DYR80" s="91"/>
      <c r="DYS80" s="91"/>
      <c r="DYT80" s="91"/>
      <c r="DYU80" s="91"/>
      <c r="DYV80" s="91"/>
      <c r="DYW80" s="91"/>
      <c r="DYX80" s="91"/>
      <c r="DYY80" s="91"/>
      <c r="DYZ80" s="91"/>
      <c r="DZA80" s="91"/>
      <c r="DZB80" s="91"/>
      <c r="DZC80" s="91"/>
      <c r="DZD80" s="91"/>
      <c r="DZE80" s="91"/>
      <c r="DZF80" s="91"/>
      <c r="DZG80" s="91"/>
      <c r="DZH80" s="91"/>
      <c r="DZI80" s="91"/>
      <c r="DZJ80" s="91"/>
      <c r="DZK80" s="91"/>
      <c r="DZL80" s="91"/>
      <c r="DZM80" s="91"/>
      <c r="DZN80" s="91"/>
      <c r="DZO80" s="91"/>
      <c r="DZP80" s="91"/>
      <c r="DZQ80" s="91"/>
      <c r="DZR80" s="91"/>
      <c r="DZS80" s="91"/>
      <c r="DZT80" s="91"/>
      <c r="DZU80" s="91"/>
      <c r="DZV80" s="91"/>
      <c r="DZW80" s="91"/>
      <c r="DZX80" s="91"/>
      <c r="DZY80" s="91"/>
      <c r="DZZ80" s="91"/>
      <c r="EAA80" s="91"/>
      <c r="EAB80" s="91"/>
      <c r="EAC80" s="91"/>
      <c r="EAD80" s="91"/>
      <c r="EAE80" s="91"/>
      <c r="EAF80" s="91"/>
      <c r="EAG80" s="91"/>
      <c r="EAH80" s="91"/>
      <c r="EAI80" s="91"/>
      <c r="EAJ80" s="91"/>
      <c r="EAK80" s="91"/>
      <c r="EAL80" s="91"/>
      <c r="EAM80" s="91"/>
      <c r="EAN80" s="91"/>
      <c r="EAO80" s="91"/>
      <c r="EAP80" s="91"/>
      <c r="EAQ80" s="91"/>
      <c r="EAR80" s="91"/>
      <c r="EAS80" s="91"/>
      <c r="EAT80" s="91"/>
      <c r="EAU80" s="91"/>
      <c r="EAV80" s="91"/>
      <c r="EAW80" s="91"/>
      <c r="EAX80" s="91"/>
      <c r="EAY80" s="91"/>
      <c r="EAZ80" s="91"/>
      <c r="EBA80" s="91"/>
      <c r="EBB80" s="91"/>
      <c r="EBC80" s="91"/>
      <c r="EBD80" s="91"/>
      <c r="EBE80" s="91"/>
      <c r="EBF80" s="91"/>
      <c r="EBG80" s="91"/>
      <c r="EBH80" s="91"/>
      <c r="EBI80" s="91"/>
      <c r="EBJ80" s="91"/>
      <c r="EBK80" s="91"/>
      <c r="EBL80" s="91"/>
      <c r="EBM80" s="91"/>
      <c r="EBN80" s="91"/>
      <c r="EBO80" s="91"/>
      <c r="EBP80" s="91"/>
      <c r="EBQ80" s="91"/>
      <c r="EBR80" s="91"/>
      <c r="EBS80" s="91"/>
      <c r="EBT80" s="91"/>
      <c r="EBU80" s="91"/>
      <c r="EBV80" s="91"/>
      <c r="EBW80" s="91"/>
      <c r="EBX80" s="91"/>
      <c r="EBY80" s="91"/>
      <c r="EBZ80" s="91"/>
      <c r="ECA80" s="91"/>
      <c r="ECB80" s="91"/>
      <c r="ECC80" s="91"/>
      <c r="ECD80" s="91"/>
      <c r="ECE80" s="91"/>
      <c r="ECF80" s="91"/>
      <c r="ECG80" s="91"/>
      <c r="ECH80" s="91"/>
      <c r="ECI80" s="91"/>
      <c r="ECJ80" s="91"/>
      <c r="ECK80" s="91"/>
      <c r="ECL80" s="91"/>
      <c r="ECM80" s="91"/>
      <c r="ECN80" s="91"/>
      <c r="ECO80" s="91"/>
      <c r="ECP80" s="91"/>
      <c r="ECQ80" s="91"/>
      <c r="ECR80" s="91"/>
      <c r="ECS80" s="91"/>
      <c r="ECT80" s="91"/>
      <c r="ECU80" s="91"/>
      <c r="ECV80" s="91"/>
      <c r="ECW80" s="91"/>
      <c r="ECX80" s="91"/>
      <c r="ECY80" s="91"/>
      <c r="ECZ80" s="91"/>
      <c r="EDA80" s="91"/>
      <c r="EDB80" s="91"/>
      <c r="EDC80" s="91"/>
      <c r="EDD80" s="91"/>
      <c r="EDE80" s="91"/>
      <c r="EDF80" s="91"/>
      <c r="EDG80" s="91"/>
      <c r="EDH80" s="91"/>
      <c r="EDI80" s="91"/>
      <c r="EDJ80" s="91"/>
      <c r="EDK80" s="91"/>
      <c r="EDL80" s="91"/>
      <c r="EDM80" s="91"/>
      <c r="EDN80" s="91"/>
      <c r="EDO80" s="91"/>
      <c r="EDP80" s="91"/>
      <c r="EDQ80" s="91"/>
      <c r="EDR80" s="91"/>
      <c r="EDS80" s="91"/>
      <c r="EDT80" s="91"/>
      <c r="EDU80" s="91"/>
      <c r="EDV80" s="91"/>
      <c r="EDW80" s="91"/>
      <c r="EDX80" s="91"/>
      <c r="EDY80" s="91"/>
      <c r="EDZ80" s="91"/>
      <c r="EEA80" s="91"/>
      <c r="EEB80" s="91"/>
      <c r="EEC80" s="91"/>
      <c r="EED80" s="91"/>
      <c r="EEE80" s="91"/>
      <c r="EEF80" s="91"/>
      <c r="EEG80" s="91"/>
      <c r="EEH80" s="91"/>
      <c r="EEI80" s="91"/>
      <c r="EEJ80" s="91"/>
      <c r="EEK80" s="91"/>
      <c r="EEL80" s="91"/>
      <c r="EEM80" s="91"/>
      <c r="EEN80" s="91"/>
      <c r="EEO80" s="91"/>
      <c r="EEP80" s="91"/>
      <c r="EEQ80" s="91"/>
      <c r="EER80" s="91"/>
      <c r="EES80" s="91"/>
      <c r="EET80" s="91"/>
      <c r="EEU80" s="91"/>
      <c r="EEV80" s="91"/>
      <c r="EEW80" s="91"/>
      <c r="EEX80" s="91"/>
      <c r="EEY80" s="91"/>
      <c r="EEZ80" s="91"/>
      <c r="EFA80" s="91"/>
      <c r="EFB80" s="91"/>
      <c r="EFC80" s="91"/>
      <c r="EFD80" s="91"/>
      <c r="EFE80" s="91"/>
      <c r="EFF80" s="91"/>
      <c r="EFG80" s="91"/>
      <c r="EFH80" s="91"/>
      <c r="EFI80" s="91"/>
      <c r="EFJ80" s="91"/>
      <c r="EFK80" s="91"/>
      <c r="EFL80" s="91"/>
      <c r="EFM80" s="91"/>
      <c r="EFN80" s="91"/>
      <c r="EFO80" s="91"/>
      <c r="EFP80" s="91"/>
      <c r="EFQ80" s="91"/>
      <c r="EFR80" s="91"/>
      <c r="EFS80" s="91"/>
      <c r="EFT80" s="91"/>
      <c r="EFU80" s="91"/>
      <c r="EFV80" s="91"/>
      <c r="EFW80" s="91"/>
      <c r="EFX80" s="91"/>
      <c r="EFY80" s="91"/>
      <c r="EFZ80" s="91"/>
      <c r="EGA80" s="91"/>
      <c r="EGB80" s="91"/>
      <c r="EGC80" s="91"/>
      <c r="EGD80" s="91"/>
      <c r="EGE80" s="91"/>
      <c r="EGF80" s="91"/>
      <c r="EGG80" s="91"/>
      <c r="EGH80" s="91"/>
      <c r="EGI80" s="91"/>
      <c r="EGJ80" s="91"/>
      <c r="EGK80" s="91"/>
      <c r="EGL80" s="91"/>
      <c r="EGM80" s="91"/>
      <c r="EGN80" s="91"/>
      <c r="EGO80" s="91"/>
      <c r="EGP80" s="91"/>
      <c r="EGQ80" s="91"/>
      <c r="EGR80" s="91"/>
      <c r="EGS80" s="91"/>
      <c r="EGT80" s="91"/>
      <c r="EGU80" s="91"/>
      <c r="EGV80" s="91"/>
      <c r="EGW80" s="91"/>
      <c r="EGX80" s="91"/>
      <c r="EGY80" s="91"/>
      <c r="EGZ80" s="91"/>
      <c r="EHA80" s="91"/>
      <c r="EHB80" s="91"/>
      <c r="EHC80" s="91"/>
      <c r="EHD80" s="91"/>
      <c r="EHE80" s="91"/>
      <c r="EHF80" s="91"/>
      <c r="EHG80" s="91"/>
      <c r="EHH80" s="91"/>
      <c r="EHI80" s="91"/>
      <c r="EHJ80" s="91"/>
      <c r="EHK80" s="91"/>
      <c r="EHL80" s="91"/>
      <c r="EHM80" s="91"/>
      <c r="EHN80" s="91"/>
      <c r="EHO80" s="91"/>
      <c r="EHP80" s="91"/>
      <c r="EHQ80" s="91"/>
      <c r="EHR80" s="91"/>
      <c r="EHS80" s="91"/>
      <c r="EHT80" s="91"/>
      <c r="EHU80" s="91"/>
      <c r="EHV80" s="91"/>
      <c r="EHW80" s="91"/>
      <c r="EHX80" s="91"/>
      <c r="EHY80" s="91"/>
      <c r="EHZ80" s="91"/>
      <c r="EIA80" s="91"/>
      <c r="EIB80" s="91"/>
      <c r="EIC80" s="91"/>
      <c r="EID80" s="91"/>
      <c r="EIE80" s="91"/>
      <c r="EIF80" s="91"/>
      <c r="EIG80" s="91"/>
      <c r="EIH80" s="91"/>
      <c r="EII80" s="91"/>
      <c r="EIJ80" s="91"/>
      <c r="EIK80" s="91"/>
      <c r="EIL80" s="91"/>
      <c r="EIM80" s="91"/>
      <c r="EIN80" s="91"/>
      <c r="EIO80" s="91"/>
      <c r="EIP80" s="91"/>
      <c r="EIQ80" s="91"/>
      <c r="EIR80" s="91"/>
      <c r="EIS80" s="91"/>
      <c r="EIT80" s="91"/>
      <c r="EIU80" s="91"/>
      <c r="EIV80" s="91"/>
      <c r="EIW80" s="91"/>
      <c r="EIX80" s="91"/>
      <c r="EIY80" s="91"/>
      <c r="EIZ80" s="91"/>
      <c r="EJA80" s="91"/>
      <c r="EJB80" s="91"/>
      <c r="EJC80" s="91"/>
      <c r="EJD80" s="91"/>
      <c r="EJE80" s="91"/>
      <c r="EJF80" s="91"/>
      <c r="EJG80" s="91"/>
      <c r="EJH80" s="91"/>
      <c r="EJI80" s="91"/>
      <c r="EJJ80" s="91"/>
      <c r="EJK80" s="91"/>
      <c r="EJL80" s="91"/>
      <c r="EJM80" s="91"/>
      <c r="EJN80" s="91"/>
      <c r="EJO80" s="91"/>
      <c r="EJP80" s="91"/>
      <c r="EJQ80" s="91"/>
      <c r="EJR80" s="91"/>
      <c r="EJS80" s="91"/>
      <c r="EJT80" s="91"/>
      <c r="EJU80" s="91"/>
      <c r="EJV80" s="91"/>
      <c r="EJW80" s="91"/>
      <c r="EJX80" s="91"/>
      <c r="EJY80" s="91"/>
      <c r="EJZ80" s="91"/>
      <c r="EKA80" s="91"/>
      <c r="EKB80" s="91"/>
      <c r="EKC80" s="91"/>
      <c r="EKD80" s="91"/>
      <c r="EKE80" s="91"/>
      <c r="EKF80" s="91"/>
      <c r="EKG80" s="91"/>
      <c r="EKH80" s="91"/>
      <c r="EKI80" s="91"/>
      <c r="EKJ80" s="91"/>
      <c r="EKK80" s="91"/>
      <c r="EKL80" s="91"/>
      <c r="EKM80" s="91"/>
      <c r="EKN80" s="91"/>
      <c r="EKO80" s="91"/>
      <c r="EKP80" s="91"/>
      <c r="EKQ80" s="91"/>
      <c r="EKR80" s="91"/>
      <c r="EKS80" s="91"/>
      <c r="EKT80" s="91"/>
      <c r="EKU80" s="91"/>
      <c r="EKV80" s="91"/>
      <c r="EKW80" s="91"/>
      <c r="EKX80" s="91"/>
      <c r="EKY80" s="91"/>
      <c r="EKZ80" s="91"/>
      <c r="ELA80" s="91"/>
      <c r="ELB80" s="91"/>
      <c r="ELC80" s="91"/>
      <c r="ELD80" s="91"/>
      <c r="ELE80" s="91"/>
      <c r="ELF80" s="91"/>
      <c r="ELG80" s="91"/>
      <c r="ELH80" s="91"/>
      <c r="ELI80" s="91"/>
      <c r="ELJ80" s="91"/>
      <c r="ELK80" s="91"/>
      <c r="ELL80" s="91"/>
      <c r="ELM80" s="91"/>
      <c r="ELN80" s="91"/>
      <c r="ELO80" s="91"/>
      <c r="ELP80" s="91"/>
      <c r="ELQ80" s="91"/>
      <c r="ELR80" s="91"/>
      <c r="ELS80" s="91"/>
      <c r="ELT80" s="91"/>
      <c r="ELU80" s="91"/>
      <c r="ELV80" s="91"/>
      <c r="ELW80" s="91"/>
      <c r="ELX80" s="91"/>
      <c r="ELY80" s="91"/>
      <c r="ELZ80" s="91"/>
      <c r="EMA80" s="91"/>
      <c r="EMB80" s="91"/>
      <c r="EMC80" s="91"/>
      <c r="EMD80" s="91"/>
      <c r="EME80" s="91"/>
      <c r="EMF80" s="91"/>
      <c r="EMG80" s="91"/>
      <c r="EMH80" s="91"/>
      <c r="EMI80" s="91"/>
      <c r="EMJ80" s="91"/>
      <c r="EMK80" s="91"/>
      <c r="EML80" s="91"/>
      <c r="EMM80" s="91"/>
      <c r="EMN80" s="91"/>
      <c r="EMO80" s="91"/>
      <c r="EMP80" s="91"/>
      <c r="EMQ80" s="91"/>
      <c r="EMR80" s="91"/>
      <c r="EMS80" s="91"/>
      <c r="EMT80" s="91"/>
      <c r="EMU80" s="91"/>
      <c r="EMV80" s="91"/>
      <c r="EMW80" s="91"/>
      <c r="EMX80" s="91"/>
      <c r="EMY80" s="91"/>
      <c r="EMZ80" s="91"/>
      <c r="ENA80" s="91"/>
      <c r="ENB80" s="91"/>
      <c r="ENC80" s="91"/>
      <c r="END80" s="91"/>
      <c r="ENE80" s="91"/>
      <c r="ENF80" s="91"/>
      <c r="ENG80" s="91"/>
      <c r="ENH80" s="91"/>
      <c r="ENI80" s="91"/>
      <c r="ENJ80" s="91"/>
      <c r="ENK80" s="91"/>
      <c r="ENL80" s="91"/>
      <c r="ENM80" s="91"/>
      <c r="ENN80" s="91"/>
      <c r="ENO80" s="91"/>
      <c r="ENP80" s="91"/>
      <c r="ENQ80" s="91"/>
      <c r="ENR80" s="91"/>
      <c r="ENS80" s="91"/>
      <c r="ENT80" s="91"/>
      <c r="ENU80" s="91"/>
      <c r="ENV80" s="91"/>
      <c r="ENW80" s="91"/>
      <c r="ENX80" s="91"/>
      <c r="ENY80" s="91"/>
      <c r="ENZ80" s="91"/>
      <c r="EOA80" s="91"/>
      <c r="EOB80" s="91"/>
      <c r="EOC80" s="91"/>
      <c r="EOD80" s="91"/>
      <c r="EOE80" s="91"/>
      <c r="EOF80" s="91"/>
      <c r="EOG80" s="91"/>
      <c r="EOH80" s="91"/>
      <c r="EOI80" s="91"/>
      <c r="EOJ80" s="91"/>
      <c r="EOK80" s="91"/>
      <c r="EOL80" s="91"/>
      <c r="EOM80" s="91"/>
      <c r="EON80" s="91"/>
      <c r="EOO80" s="91"/>
      <c r="EOP80" s="91"/>
      <c r="EOQ80" s="91"/>
      <c r="EOR80" s="91"/>
      <c r="EOS80" s="91"/>
      <c r="EOT80" s="91"/>
      <c r="EOU80" s="91"/>
      <c r="EOV80" s="91"/>
      <c r="EOW80" s="91"/>
      <c r="EOX80" s="91"/>
      <c r="EOY80" s="91"/>
      <c r="EOZ80" s="91"/>
      <c r="EPA80" s="91"/>
      <c r="EPB80" s="91"/>
      <c r="EPC80" s="91"/>
      <c r="EPD80" s="91"/>
      <c r="EPE80" s="91"/>
      <c r="EPF80" s="91"/>
      <c r="EPG80" s="91"/>
      <c r="EPH80" s="91"/>
      <c r="EPI80" s="91"/>
      <c r="EPJ80" s="91"/>
      <c r="EPK80" s="91"/>
      <c r="EPL80" s="91"/>
      <c r="EPM80" s="91"/>
      <c r="EPN80" s="91"/>
      <c r="EPO80" s="91"/>
      <c r="EPP80" s="91"/>
      <c r="EPQ80" s="91"/>
      <c r="EPR80" s="91"/>
      <c r="EPS80" s="91"/>
      <c r="EPT80" s="91"/>
      <c r="EPU80" s="91"/>
      <c r="EPV80" s="91"/>
      <c r="EPW80" s="91"/>
      <c r="EPX80" s="91"/>
      <c r="EPY80" s="91"/>
      <c r="EPZ80" s="91"/>
      <c r="EQA80" s="91"/>
      <c r="EQB80" s="91"/>
      <c r="EQC80" s="91"/>
      <c r="EQD80" s="91"/>
      <c r="EQE80" s="91"/>
      <c r="EQF80" s="91"/>
      <c r="EQG80" s="91"/>
      <c r="EQH80" s="91"/>
      <c r="EQI80" s="91"/>
      <c r="EQJ80" s="91"/>
      <c r="EQK80" s="91"/>
      <c r="EQL80" s="91"/>
      <c r="EQM80" s="91"/>
      <c r="EQN80" s="91"/>
      <c r="EQO80" s="91"/>
      <c r="EQP80" s="91"/>
      <c r="EQQ80" s="91"/>
      <c r="EQR80" s="91"/>
      <c r="EQS80" s="91"/>
      <c r="EQT80" s="91"/>
      <c r="EQU80" s="91"/>
      <c r="EQV80" s="91"/>
      <c r="EQW80" s="91"/>
      <c r="EQX80" s="91"/>
      <c r="EQY80" s="91"/>
      <c r="EQZ80" s="91"/>
      <c r="ERA80" s="91"/>
      <c r="ERB80" s="91"/>
      <c r="ERC80" s="91"/>
      <c r="ERD80" s="91"/>
      <c r="ERE80" s="91"/>
      <c r="ERF80" s="91"/>
      <c r="ERG80" s="91"/>
      <c r="ERH80" s="91"/>
      <c r="ERI80" s="91"/>
      <c r="ERJ80" s="91"/>
      <c r="ERK80" s="91"/>
      <c r="ERL80" s="91"/>
      <c r="ERM80" s="91"/>
      <c r="ERN80" s="91"/>
      <c r="ERO80" s="91"/>
      <c r="ERP80" s="91"/>
      <c r="ERQ80" s="91"/>
      <c r="ERR80" s="91"/>
      <c r="ERS80" s="91"/>
      <c r="ERT80" s="91"/>
      <c r="ERU80" s="91"/>
      <c r="ERV80" s="91"/>
      <c r="ERW80" s="91"/>
      <c r="ERX80" s="91"/>
      <c r="ERY80" s="91"/>
      <c r="ERZ80" s="91"/>
      <c r="ESA80" s="91"/>
      <c r="ESB80" s="91"/>
      <c r="ESC80" s="91"/>
      <c r="ESD80" s="91"/>
      <c r="ESE80" s="91"/>
      <c r="ESF80" s="91"/>
      <c r="ESG80" s="91"/>
      <c r="ESH80" s="91"/>
      <c r="ESI80" s="91"/>
      <c r="ESJ80" s="91"/>
      <c r="ESK80" s="91"/>
      <c r="ESL80" s="91"/>
      <c r="ESM80" s="91"/>
      <c r="ESN80" s="91"/>
      <c r="ESO80" s="91"/>
      <c r="ESP80" s="91"/>
      <c r="ESQ80" s="91"/>
      <c r="ESR80" s="91"/>
      <c r="ESS80" s="91"/>
      <c r="EST80" s="91"/>
      <c r="ESU80" s="91"/>
      <c r="ESV80" s="91"/>
      <c r="ESW80" s="91"/>
      <c r="ESX80" s="91"/>
      <c r="ESY80" s="91"/>
      <c r="ESZ80" s="91"/>
      <c r="ETA80" s="91"/>
      <c r="ETB80" s="91"/>
      <c r="ETC80" s="91"/>
      <c r="ETD80" s="91"/>
      <c r="ETE80" s="91"/>
      <c r="ETF80" s="91"/>
      <c r="ETG80" s="91"/>
      <c r="ETH80" s="91"/>
      <c r="ETI80" s="91"/>
      <c r="ETJ80" s="91"/>
      <c r="ETK80" s="91"/>
      <c r="ETL80" s="91"/>
      <c r="ETM80" s="91"/>
      <c r="ETN80" s="91"/>
      <c r="ETO80" s="91"/>
      <c r="ETP80" s="91"/>
      <c r="ETQ80" s="91"/>
      <c r="ETR80" s="91"/>
      <c r="ETS80" s="91"/>
      <c r="ETT80" s="91"/>
      <c r="ETU80" s="91"/>
      <c r="ETV80" s="91"/>
      <c r="ETW80" s="91"/>
      <c r="ETX80" s="91"/>
      <c r="ETY80" s="91"/>
      <c r="ETZ80" s="91"/>
      <c r="EUA80" s="91"/>
      <c r="EUB80" s="91"/>
      <c r="EUC80" s="91"/>
      <c r="EUD80" s="91"/>
      <c r="EUE80" s="91"/>
      <c r="EUF80" s="91"/>
      <c r="EUG80" s="91"/>
      <c r="EUH80" s="91"/>
      <c r="EUI80" s="91"/>
      <c r="EUJ80" s="91"/>
      <c r="EUK80" s="91"/>
      <c r="EUL80" s="91"/>
      <c r="EUM80" s="91"/>
      <c r="EUN80" s="91"/>
      <c r="EUO80" s="91"/>
      <c r="EUP80" s="91"/>
      <c r="EUQ80" s="91"/>
      <c r="EUR80" s="91"/>
      <c r="EUS80" s="91"/>
      <c r="EUT80" s="91"/>
      <c r="EUU80" s="91"/>
      <c r="EUV80" s="91"/>
      <c r="EUW80" s="91"/>
      <c r="EUX80" s="91"/>
      <c r="EUY80" s="91"/>
      <c r="EUZ80" s="91"/>
      <c r="EVA80" s="91"/>
      <c r="EVB80" s="91"/>
      <c r="EVC80" s="91"/>
      <c r="EVD80" s="91"/>
      <c r="EVE80" s="91"/>
      <c r="EVF80" s="91"/>
      <c r="EVG80" s="91"/>
      <c r="EVH80" s="91"/>
      <c r="EVI80" s="91"/>
      <c r="EVJ80" s="91"/>
      <c r="EVK80" s="91"/>
      <c r="EVL80" s="91"/>
      <c r="EVM80" s="91"/>
      <c r="EVN80" s="91"/>
      <c r="EVO80" s="91"/>
      <c r="EVP80" s="91"/>
      <c r="EVQ80" s="91"/>
      <c r="EVR80" s="91"/>
      <c r="EVS80" s="91"/>
      <c r="EVT80" s="91"/>
      <c r="EVU80" s="91"/>
      <c r="EVV80" s="91"/>
      <c r="EVW80" s="91"/>
      <c r="EVX80" s="91"/>
      <c r="EVY80" s="91"/>
      <c r="EVZ80" s="91"/>
      <c r="EWA80" s="91"/>
      <c r="EWB80" s="91"/>
      <c r="EWC80" s="91"/>
      <c r="EWD80" s="91"/>
      <c r="EWE80" s="91"/>
      <c r="EWF80" s="91"/>
      <c r="EWG80" s="91"/>
      <c r="EWH80" s="91"/>
      <c r="EWI80" s="91"/>
      <c r="EWJ80" s="91"/>
      <c r="EWK80" s="91"/>
      <c r="EWL80" s="91"/>
      <c r="EWM80" s="91"/>
      <c r="EWN80" s="91"/>
      <c r="EWO80" s="91"/>
      <c r="EWP80" s="91"/>
      <c r="EWQ80" s="91"/>
      <c r="EWR80" s="91"/>
      <c r="EWS80" s="91"/>
      <c r="EWT80" s="91"/>
      <c r="EWU80" s="91"/>
      <c r="EWV80" s="91"/>
      <c r="EWW80" s="91"/>
      <c r="EWX80" s="91"/>
      <c r="EWY80" s="91"/>
      <c r="EWZ80" s="91"/>
      <c r="EXA80" s="91"/>
      <c r="EXB80" s="91"/>
      <c r="EXC80" s="91"/>
      <c r="EXD80" s="91"/>
      <c r="EXE80" s="91"/>
      <c r="EXF80" s="91"/>
      <c r="EXG80" s="91"/>
      <c r="EXH80" s="91"/>
      <c r="EXI80" s="91"/>
      <c r="EXJ80" s="91"/>
      <c r="EXK80" s="91"/>
      <c r="EXL80" s="91"/>
      <c r="EXM80" s="91"/>
      <c r="EXN80" s="91"/>
      <c r="EXO80" s="91"/>
      <c r="EXP80" s="91"/>
      <c r="EXQ80" s="91"/>
      <c r="EXR80" s="91"/>
      <c r="EXS80" s="91"/>
      <c r="EXT80" s="91"/>
      <c r="EXU80" s="91"/>
      <c r="EXV80" s="91"/>
      <c r="EXW80" s="91"/>
      <c r="EXX80" s="91"/>
      <c r="EXY80" s="91"/>
      <c r="EXZ80" s="91"/>
      <c r="EYA80" s="91"/>
      <c r="EYB80" s="91"/>
      <c r="EYC80" s="91"/>
      <c r="EYD80" s="91"/>
      <c r="EYE80" s="91"/>
      <c r="EYF80" s="91"/>
      <c r="EYG80" s="91"/>
      <c r="EYH80" s="91"/>
      <c r="EYI80" s="91"/>
      <c r="EYJ80" s="91"/>
      <c r="EYK80" s="91"/>
      <c r="EYL80" s="91"/>
      <c r="EYM80" s="91"/>
      <c r="EYN80" s="91"/>
      <c r="EYO80" s="91"/>
      <c r="EYP80" s="91"/>
      <c r="EYQ80" s="91"/>
      <c r="EYR80" s="91"/>
      <c r="EYS80" s="91"/>
      <c r="EYT80" s="91"/>
      <c r="EYU80" s="91"/>
      <c r="EYV80" s="91"/>
      <c r="EYW80" s="91"/>
      <c r="EYX80" s="91"/>
      <c r="EYY80" s="91"/>
      <c r="EYZ80" s="91"/>
      <c r="EZA80" s="91"/>
      <c r="EZB80" s="91"/>
      <c r="EZC80" s="91"/>
      <c r="EZD80" s="91"/>
      <c r="EZE80" s="91"/>
      <c r="EZF80" s="91"/>
      <c r="EZG80" s="91"/>
      <c r="EZH80" s="91"/>
      <c r="EZI80" s="91"/>
      <c r="EZJ80" s="91"/>
      <c r="EZK80" s="91"/>
      <c r="EZL80" s="91"/>
      <c r="EZM80" s="91"/>
      <c r="EZN80" s="91"/>
      <c r="EZO80" s="91"/>
      <c r="EZP80" s="91"/>
      <c r="EZQ80" s="91"/>
      <c r="EZR80" s="91"/>
      <c r="EZS80" s="91"/>
      <c r="EZT80" s="91"/>
      <c r="EZU80" s="91"/>
      <c r="EZV80" s="91"/>
      <c r="EZW80" s="91"/>
      <c r="EZX80" s="91"/>
      <c r="EZY80" s="91"/>
      <c r="EZZ80" s="91"/>
      <c r="FAA80" s="91"/>
      <c r="FAB80" s="91"/>
      <c r="FAC80" s="91"/>
      <c r="FAD80" s="91"/>
      <c r="FAE80" s="91"/>
      <c r="FAF80" s="91"/>
      <c r="FAG80" s="91"/>
      <c r="FAH80" s="91"/>
      <c r="FAI80" s="91"/>
      <c r="FAJ80" s="91"/>
      <c r="FAK80" s="91"/>
      <c r="FAL80" s="91"/>
      <c r="FAM80" s="91"/>
      <c r="FAN80" s="91"/>
      <c r="FAO80" s="91"/>
      <c r="FAP80" s="91"/>
      <c r="FAQ80" s="91"/>
      <c r="FAR80" s="91"/>
      <c r="FAS80" s="91"/>
      <c r="FAT80" s="91"/>
      <c r="FAU80" s="91"/>
      <c r="FAV80" s="91"/>
      <c r="FAW80" s="91"/>
      <c r="FAX80" s="91"/>
      <c r="FAY80" s="91"/>
      <c r="FAZ80" s="91"/>
      <c r="FBA80" s="91"/>
      <c r="FBB80" s="91"/>
      <c r="FBC80" s="91"/>
      <c r="FBD80" s="91"/>
      <c r="FBE80" s="91"/>
      <c r="FBF80" s="91"/>
      <c r="FBG80" s="91"/>
      <c r="FBH80" s="91"/>
      <c r="FBI80" s="91"/>
      <c r="FBJ80" s="91"/>
      <c r="FBK80" s="91"/>
      <c r="FBL80" s="91"/>
      <c r="FBM80" s="91"/>
      <c r="FBN80" s="91"/>
      <c r="FBO80" s="91"/>
      <c r="FBP80" s="91"/>
      <c r="FBQ80" s="91"/>
      <c r="FBR80" s="91"/>
      <c r="FBS80" s="91"/>
      <c r="FBT80" s="91"/>
      <c r="FBU80" s="91"/>
      <c r="FBV80" s="91"/>
      <c r="FBW80" s="91"/>
      <c r="FBX80" s="91"/>
      <c r="FBY80" s="91"/>
      <c r="FBZ80" s="91"/>
      <c r="FCA80" s="91"/>
      <c r="FCB80" s="91"/>
      <c r="FCC80" s="91"/>
      <c r="FCD80" s="91"/>
      <c r="FCE80" s="91"/>
      <c r="FCF80" s="91"/>
      <c r="FCG80" s="91"/>
      <c r="FCH80" s="91"/>
      <c r="FCI80" s="91"/>
      <c r="FCJ80" s="91"/>
      <c r="FCK80" s="91"/>
      <c r="FCL80" s="91"/>
      <c r="FCM80" s="91"/>
      <c r="FCN80" s="91"/>
      <c r="FCO80" s="91"/>
      <c r="FCP80" s="91"/>
      <c r="FCQ80" s="91"/>
      <c r="FCR80" s="91"/>
      <c r="FCS80" s="91"/>
      <c r="FCT80" s="91"/>
      <c r="FCU80" s="91"/>
      <c r="FCV80" s="91"/>
      <c r="FCW80" s="91"/>
      <c r="FCX80" s="91"/>
      <c r="FCY80" s="91"/>
      <c r="FCZ80" s="91"/>
      <c r="FDA80" s="91"/>
      <c r="FDB80" s="91"/>
      <c r="FDC80" s="91"/>
      <c r="FDD80" s="91"/>
      <c r="FDE80" s="91"/>
      <c r="FDF80" s="91"/>
      <c r="FDG80" s="91"/>
      <c r="FDH80" s="91"/>
      <c r="FDI80" s="91"/>
      <c r="FDJ80" s="91"/>
      <c r="FDK80" s="91"/>
      <c r="FDL80" s="91"/>
      <c r="FDM80" s="91"/>
      <c r="FDN80" s="91"/>
      <c r="FDO80" s="91"/>
      <c r="FDP80" s="91"/>
      <c r="FDQ80" s="91"/>
      <c r="FDR80" s="91"/>
      <c r="FDS80" s="91"/>
      <c r="FDT80" s="91"/>
      <c r="FDU80" s="91"/>
      <c r="FDV80" s="91"/>
      <c r="FDW80" s="91"/>
      <c r="FDX80" s="91"/>
      <c r="FDY80" s="91"/>
      <c r="FDZ80" s="91"/>
      <c r="FEA80" s="91"/>
      <c r="FEB80" s="91"/>
      <c r="FEC80" s="91"/>
      <c r="FED80" s="91"/>
      <c r="FEE80" s="91"/>
      <c r="FEF80" s="91"/>
      <c r="FEG80" s="91"/>
      <c r="FEH80" s="91"/>
      <c r="FEI80" s="91"/>
      <c r="FEJ80" s="91"/>
      <c r="FEK80" s="91"/>
      <c r="FEL80" s="91"/>
      <c r="FEM80" s="91"/>
      <c r="FEN80" s="91"/>
      <c r="FEO80" s="91"/>
      <c r="FEP80" s="91"/>
      <c r="FEQ80" s="91"/>
      <c r="FER80" s="91"/>
      <c r="FES80" s="91"/>
      <c r="FET80" s="91"/>
      <c r="FEU80" s="91"/>
      <c r="FEV80" s="91"/>
      <c r="FEW80" s="91"/>
      <c r="FEX80" s="91"/>
      <c r="FEY80" s="91"/>
      <c r="FEZ80" s="91"/>
      <c r="FFA80" s="91"/>
      <c r="FFB80" s="91"/>
      <c r="FFC80" s="91"/>
      <c r="FFD80" s="91"/>
      <c r="FFE80" s="91"/>
      <c r="FFF80" s="91"/>
      <c r="FFG80" s="91"/>
      <c r="FFH80" s="91"/>
      <c r="FFI80" s="91"/>
      <c r="FFJ80" s="91"/>
      <c r="FFK80" s="91"/>
      <c r="FFL80" s="91"/>
      <c r="FFM80" s="91"/>
      <c r="FFN80" s="91"/>
      <c r="FFO80" s="91"/>
      <c r="FFP80" s="91"/>
      <c r="FFQ80" s="91"/>
      <c r="FFR80" s="91"/>
      <c r="FFS80" s="91"/>
      <c r="FFT80" s="91"/>
      <c r="FFU80" s="91"/>
      <c r="FFV80" s="91"/>
      <c r="FFW80" s="91"/>
      <c r="FFX80" s="91"/>
      <c r="FFY80" s="91"/>
      <c r="FFZ80" s="91"/>
      <c r="FGA80" s="91"/>
      <c r="FGB80" s="91"/>
      <c r="FGC80" s="91"/>
      <c r="FGD80" s="91"/>
      <c r="FGE80" s="91"/>
      <c r="FGF80" s="91"/>
      <c r="FGG80" s="91"/>
      <c r="FGH80" s="91"/>
      <c r="FGI80" s="91"/>
      <c r="FGJ80" s="91"/>
      <c r="FGK80" s="91"/>
      <c r="FGL80" s="91"/>
      <c r="FGM80" s="91"/>
      <c r="FGN80" s="91"/>
      <c r="FGO80" s="91"/>
      <c r="FGP80" s="91"/>
      <c r="FGQ80" s="91"/>
      <c r="FGR80" s="91"/>
      <c r="FGS80" s="91"/>
      <c r="FGT80" s="91"/>
      <c r="FGU80" s="91"/>
      <c r="FGV80" s="91"/>
      <c r="FGW80" s="91"/>
      <c r="FGX80" s="91"/>
      <c r="FGY80" s="91"/>
      <c r="FGZ80" s="91"/>
      <c r="FHA80" s="91"/>
      <c r="FHB80" s="91"/>
      <c r="FHC80" s="91"/>
      <c r="FHD80" s="91"/>
      <c r="FHE80" s="91"/>
      <c r="FHF80" s="91"/>
      <c r="FHG80" s="91"/>
      <c r="FHH80" s="91"/>
      <c r="FHI80" s="91"/>
      <c r="FHJ80" s="91"/>
      <c r="FHK80" s="91"/>
      <c r="FHL80" s="91"/>
      <c r="FHM80" s="91"/>
      <c r="FHN80" s="91"/>
      <c r="FHO80" s="91"/>
      <c r="FHP80" s="91"/>
      <c r="FHQ80" s="91"/>
      <c r="FHR80" s="91"/>
      <c r="FHS80" s="91"/>
      <c r="FHT80" s="91"/>
      <c r="FHU80" s="91"/>
      <c r="FHV80" s="91"/>
      <c r="FHW80" s="91"/>
      <c r="FHX80" s="91"/>
      <c r="FHY80" s="91"/>
      <c r="FHZ80" s="91"/>
      <c r="FIA80" s="91"/>
      <c r="FIB80" s="91"/>
      <c r="FIC80" s="91"/>
      <c r="FID80" s="91"/>
      <c r="FIE80" s="91"/>
      <c r="FIF80" s="91"/>
      <c r="FIG80" s="91"/>
      <c r="FIH80" s="91"/>
      <c r="FII80" s="91"/>
      <c r="FIJ80" s="91"/>
      <c r="FIK80" s="91"/>
      <c r="FIL80" s="91"/>
      <c r="FIM80" s="91"/>
      <c r="FIN80" s="91"/>
      <c r="FIO80" s="91"/>
      <c r="FIP80" s="91"/>
      <c r="FIQ80" s="91"/>
      <c r="FIR80" s="91"/>
      <c r="FIS80" s="91"/>
      <c r="FIT80" s="91"/>
      <c r="FIU80" s="91"/>
      <c r="FIV80" s="91"/>
      <c r="FIW80" s="91"/>
      <c r="FIX80" s="91"/>
      <c r="FIY80" s="91"/>
      <c r="FIZ80" s="91"/>
      <c r="FJA80" s="91"/>
      <c r="FJB80" s="91"/>
      <c r="FJC80" s="91"/>
      <c r="FJD80" s="91"/>
      <c r="FJE80" s="91"/>
      <c r="FJF80" s="91"/>
      <c r="FJG80" s="91"/>
      <c r="FJH80" s="91"/>
      <c r="FJI80" s="91"/>
      <c r="FJJ80" s="91"/>
      <c r="FJK80" s="91"/>
      <c r="FJL80" s="91"/>
      <c r="FJM80" s="91"/>
      <c r="FJN80" s="91"/>
      <c r="FJO80" s="91"/>
      <c r="FJP80" s="91"/>
      <c r="FJQ80" s="91"/>
      <c r="FJR80" s="91"/>
      <c r="FJS80" s="91"/>
      <c r="FJT80" s="91"/>
      <c r="FJU80" s="91"/>
      <c r="FJV80" s="91"/>
      <c r="FJW80" s="91"/>
      <c r="FJX80" s="91"/>
      <c r="FJY80" s="91"/>
      <c r="FJZ80" s="91"/>
      <c r="FKA80" s="91"/>
      <c r="FKB80" s="91"/>
      <c r="FKC80" s="91"/>
      <c r="FKD80" s="91"/>
      <c r="FKE80" s="91"/>
      <c r="FKF80" s="91"/>
      <c r="FKG80" s="91"/>
      <c r="FKH80" s="91"/>
      <c r="FKI80" s="91"/>
      <c r="FKJ80" s="91"/>
      <c r="FKK80" s="91"/>
      <c r="FKL80" s="91"/>
      <c r="FKM80" s="91"/>
      <c r="FKN80" s="91"/>
      <c r="FKO80" s="91"/>
      <c r="FKP80" s="91"/>
      <c r="FKQ80" s="91"/>
      <c r="FKR80" s="91"/>
      <c r="FKS80" s="91"/>
      <c r="FKT80" s="91"/>
      <c r="FKU80" s="91"/>
      <c r="FKV80" s="91"/>
      <c r="FKW80" s="91"/>
      <c r="FKX80" s="91"/>
      <c r="FKY80" s="91"/>
      <c r="FKZ80" s="91"/>
      <c r="FLA80" s="91"/>
      <c r="FLB80" s="91"/>
      <c r="FLC80" s="91"/>
      <c r="FLD80" s="91"/>
      <c r="FLE80" s="91"/>
      <c r="FLF80" s="91"/>
      <c r="FLG80" s="91"/>
      <c r="FLH80" s="91"/>
      <c r="FLI80" s="91"/>
      <c r="FLJ80" s="91"/>
      <c r="FLK80" s="91"/>
      <c r="FLL80" s="91"/>
      <c r="FLM80" s="91"/>
      <c r="FLN80" s="91"/>
      <c r="FLO80" s="91"/>
      <c r="FLP80" s="91"/>
      <c r="FLQ80" s="91"/>
      <c r="FLR80" s="91"/>
      <c r="FLS80" s="91"/>
      <c r="FLT80" s="91"/>
      <c r="FLU80" s="91"/>
      <c r="FLV80" s="91"/>
      <c r="FLW80" s="91"/>
      <c r="FLX80" s="91"/>
      <c r="FLY80" s="91"/>
      <c r="FLZ80" s="91"/>
      <c r="FMA80" s="91"/>
      <c r="FMB80" s="91"/>
      <c r="FMC80" s="91"/>
      <c r="FMD80" s="91"/>
      <c r="FME80" s="91"/>
      <c r="FMF80" s="91"/>
      <c r="FMG80" s="91"/>
      <c r="FMH80" s="91"/>
      <c r="FMI80" s="91"/>
      <c r="FMJ80" s="91"/>
      <c r="FMK80" s="91"/>
      <c r="FML80" s="91"/>
      <c r="FMM80" s="91"/>
      <c r="FMN80" s="91"/>
      <c r="FMO80" s="91"/>
      <c r="FMP80" s="91"/>
      <c r="FMQ80" s="91"/>
      <c r="FMR80" s="91"/>
      <c r="FMS80" s="91"/>
      <c r="FMT80" s="91"/>
      <c r="FMU80" s="91"/>
      <c r="FMV80" s="91"/>
      <c r="FMW80" s="91"/>
      <c r="FMX80" s="91"/>
      <c r="FMY80" s="91"/>
      <c r="FMZ80" s="91"/>
      <c r="FNA80" s="91"/>
      <c r="FNB80" s="91"/>
      <c r="FNC80" s="91"/>
      <c r="FND80" s="91"/>
      <c r="FNE80" s="91"/>
      <c r="FNF80" s="91"/>
      <c r="FNG80" s="91"/>
      <c r="FNH80" s="91"/>
      <c r="FNI80" s="91"/>
      <c r="FNJ80" s="91"/>
      <c r="FNK80" s="91"/>
      <c r="FNL80" s="91"/>
      <c r="FNM80" s="91"/>
      <c r="FNN80" s="91"/>
      <c r="FNO80" s="91"/>
      <c r="FNP80" s="91"/>
      <c r="FNQ80" s="91"/>
      <c r="FNR80" s="91"/>
      <c r="FNS80" s="91"/>
      <c r="FNT80" s="91"/>
      <c r="FNU80" s="91"/>
      <c r="FNV80" s="91"/>
      <c r="FNW80" s="91"/>
      <c r="FNX80" s="91"/>
      <c r="FNY80" s="91"/>
      <c r="FNZ80" s="91"/>
      <c r="FOA80" s="91"/>
      <c r="FOB80" s="91"/>
      <c r="FOC80" s="91"/>
      <c r="FOD80" s="91"/>
      <c r="FOE80" s="91"/>
      <c r="FOF80" s="91"/>
      <c r="FOG80" s="91"/>
      <c r="FOH80" s="91"/>
      <c r="FOI80" s="91"/>
      <c r="FOJ80" s="91"/>
      <c r="FOK80" s="91"/>
      <c r="FOL80" s="91"/>
      <c r="FOM80" s="91"/>
      <c r="FON80" s="91"/>
      <c r="FOO80" s="91"/>
      <c r="FOP80" s="91"/>
      <c r="FOQ80" s="91"/>
      <c r="FOR80" s="91"/>
      <c r="FOS80" s="91"/>
      <c r="FOT80" s="91"/>
      <c r="FOU80" s="91"/>
      <c r="FOV80" s="91"/>
      <c r="FOW80" s="91"/>
      <c r="FOX80" s="91"/>
      <c r="FOY80" s="91"/>
      <c r="FOZ80" s="91"/>
      <c r="FPA80" s="91"/>
      <c r="FPB80" s="91"/>
      <c r="FPC80" s="91"/>
      <c r="FPD80" s="91"/>
      <c r="FPE80" s="91"/>
      <c r="FPF80" s="91"/>
      <c r="FPG80" s="91"/>
      <c r="FPH80" s="91"/>
      <c r="FPI80" s="91"/>
      <c r="FPJ80" s="91"/>
      <c r="FPK80" s="91"/>
      <c r="FPL80" s="91"/>
      <c r="FPM80" s="91"/>
      <c r="FPN80" s="91"/>
      <c r="FPO80" s="91"/>
      <c r="FPP80" s="91"/>
      <c r="FPQ80" s="91"/>
      <c r="FPR80" s="91"/>
      <c r="FPS80" s="91"/>
      <c r="FPT80" s="91"/>
      <c r="FPU80" s="91"/>
      <c r="FPV80" s="91"/>
      <c r="FPW80" s="91"/>
      <c r="FPX80" s="91"/>
      <c r="FPY80" s="91"/>
      <c r="FPZ80" s="91"/>
      <c r="FQA80" s="91"/>
      <c r="FQB80" s="91"/>
      <c r="FQC80" s="91"/>
      <c r="FQD80" s="91"/>
      <c r="FQE80" s="91"/>
      <c r="FQF80" s="91"/>
      <c r="FQG80" s="91"/>
      <c r="FQH80" s="91"/>
      <c r="FQI80" s="91"/>
      <c r="FQJ80" s="91"/>
      <c r="FQK80" s="91"/>
      <c r="FQL80" s="91"/>
      <c r="FQM80" s="91"/>
      <c r="FQN80" s="91"/>
      <c r="FQO80" s="91"/>
      <c r="FQP80" s="91"/>
      <c r="FQQ80" s="91"/>
      <c r="FQR80" s="91"/>
      <c r="FQS80" s="91"/>
      <c r="FQT80" s="91"/>
      <c r="FQU80" s="91"/>
      <c r="FQV80" s="91"/>
      <c r="FQW80" s="91"/>
      <c r="FQX80" s="91"/>
      <c r="FQY80" s="91"/>
      <c r="FQZ80" s="91"/>
      <c r="FRA80" s="91"/>
      <c r="FRB80" s="91"/>
      <c r="FRC80" s="91"/>
      <c r="FRD80" s="91"/>
      <c r="FRE80" s="91"/>
      <c r="FRF80" s="91"/>
      <c r="FRG80" s="91"/>
      <c r="FRH80" s="91"/>
      <c r="FRI80" s="91"/>
      <c r="FRJ80" s="91"/>
      <c r="FRK80" s="91"/>
      <c r="FRL80" s="91"/>
      <c r="FRM80" s="91"/>
      <c r="FRN80" s="91"/>
      <c r="FRO80" s="91"/>
      <c r="FRP80" s="91"/>
      <c r="FRQ80" s="91"/>
      <c r="FRR80" s="91"/>
      <c r="FRS80" s="91"/>
      <c r="FRT80" s="91"/>
      <c r="FRU80" s="91"/>
      <c r="FRV80" s="91"/>
      <c r="FRW80" s="91"/>
      <c r="FRX80" s="91"/>
      <c r="FRY80" s="91"/>
      <c r="FRZ80" s="91"/>
      <c r="FSA80" s="91"/>
      <c r="FSB80" s="91"/>
      <c r="FSC80" s="91"/>
      <c r="FSD80" s="91"/>
      <c r="FSE80" s="91"/>
      <c r="FSF80" s="91"/>
      <c r="FSG80" s="91"/>
      <c r="FSH80" s="91"/>
      <c r="FSI80" s="91"/>
      <c r="FSJ80" s="91"/>
      <c r="FSK80" s="91"/>
      <c r="FSL80" s="91"/>
      <c r="FSM80" s="91"/>
      <c r="FSN80" s="91"/>
      <c r="FSO80" s="91"/>
      <c r="FSP80" s="91"/>
      <c r="FSQ80" s="91"/>
      <c r="FSR80" s="91"/>
      <c r="FSS80" s="91"/>
      <c r="FST80" s="91"/>
      <c r="FSU80" s="91"/>
      <c r="FSV80" s="91"/>
      <c r="FSW80" s="91"/>
      <c r="FSX80" s="91"/>
      <c r="FSY80" s="91"/>
      <c r="FSZ80" s="91"/>
      <c r="FTA80" s="91"/>
      <c r="FTB80" s="91"/>
      <c r="FTC80" s="91"/>
      <c r="FTD80" s="91"/>
      <c r="FTE80" s="91"/>
      <c r="FTF80" s="91"/>
      <c r="FTG80" s="91"/>
      <c r="FTH80" s="91"/>
      <c r="FTI80" s="91"/>
      <c r="FTJ80" s="91"/>
      <c r="FTK80" s="91"/>
      <c r="FTL80" s="91"/>
      <c r="FTM80" s="91"/>
      <c r="FTN80" s="91"/>
      <c r="FTO80" s="91"/>
      <c r="FTP80" s="91"/>
      <c r="FTQ80" s="91"/>
      <c r="FTR80" s="91"/>
      <c r="FTS80" s="91"/>
      <c r="FTT80" s="91"/>
      <c r="FTU80" s="91"/>
      <c r="FTV80" s="91"/>
      <c r="FTW80" s="91"/>
      <c r="FTX80" s="91"/>
      <c r="FTY80" s="91"/>
      <c r="FTZ80" s="91"/>
      <c r="FUA80" s="91"/>
      <c r="FUB80" s="91"/>
      <c r="FUC80" s="91"/>
      <c r="FUD80" s="91"/>
      <c r="FUE80" s="91"/>
      <c r="FUF80" s="91"/>
      <c r="FUG80" s="91"/>
      <c r="FUH80" s="91"/>
      <c r="FUI80" s="91"/>
      <c r="FUJ80" s="91"/>
      <c r="FUK80" s="91"/>
      <c r="FUL80" s="91"/>
      <c r="FUM80" s="91"/>
      <c r="FUN80" s="91"/>
      <c r="FUO80" s="91"/>
      <c r="FUP80" s="91"/>
      <c r="FUQ80" s="91"/>
      <c r="FUR80" s="91"/>
      <c r="FUS80" s="91"/>
      <c r="FUT80" s="91"/>
      <c r="FUU80" s="91"/>
      <c r="FUV80" s="91"/>
      <c r="FUW80" s="91"/>
      <c r="FUX80" s="91"/>
      <c r="FUY80" s="91"/>
      <c r="FUZ80" s="91"/>
      <c r="FVA80" s="91"/>
      <c r="FVB80" s="91"/>
      <c r="FVC80" s="91"/>
      <c r="FVD80" s="91"/>
      <c r="FVE80" s="91"/>
      <c r="FVF80" s="91"/>
      <c r="FVG80" s="91"/>
      <c r="FVH80" s="91"/>
      <c r="FVI80" s="91"/>
      <c r="FVJ80" s="91"/>
      <c r="FVK80" s="91"/>
      <c r="FVL80" s="91"/>
      <c r="FVM80" s="91"/>
      <c r="FVN80" s="91"/>
      <c r="FVO80" s="91"/>
      <c r="FVP80" s="91"/>
      <c r="FVQ80" s="91"/>
      <c r="FVR80" s="91"/>
      <c r="FVS80" s="91"/>
      <c r="FVT80" s="91"/>
      <c r="FVU80" s="91"/>
      <c r="FVV80" s="91"/>
      <c r="FVW80" s="91"/>
      <c r="FVX80" s="91"/>
      <c r="FVY80" s="91"/>
      <c r="FVZ80" s="91"/>
      <c r="FWA80" s="91"/>
      <c r="FWB80" s="91"/>
      <c r="FWC80" s="91"/>
      <c r="FWD80" s="91"/>
      <c r="FWE80" s="91"/>
      <c r="FWF80" s="91"/>
      <c r="FWG80" s="91"/>
      <c r="FWH80" s="91"/>
      <c r="FWI80" s="91"/>
      <c r="FWJ80" s="91"/>
      <c r="FWK80" s="91"/>
      <c r="FWL80" s="91"/>
      <c r="FWM80" s="91"/>
      <c r="FWN80" s="91"/>
      <c r="FWO80" s="91"/>
      <c r="FWP80" s="91"/>
      <c r="FWQ80" s="91"/>
      <c r="FWR80" s="91"/>
      <c r="FWS80" s="91"/>
      <c r="FWT80" s="91"/>
      <c r="FWU80" s="91"/>
      <c r="FWV80" s="91"/>
      <c r="FWW80" s="91"/>
      <c r="FWX80" s="91"/>
      <c r="FWY80" s="91"/>
      <c r="FWZ80" s="91"/>
      <c r="FXA80" s="91"/>
      <c r="FXB80" s="91"/>
      <c r="FXC80" s="91"/>
      <c r="FXD80" s="91"/>
      <c r="FXE80" s="91"/>
      <c r="FXF80" s="91"/>
      <c r="FXG80" s="91"/>
      <c r="FXH80" s="91"/>
      <c r="FXI80" s="91"/>
      <c r="FXJ80" s="91"/>
      <c r="FXK80" s="91"/>
      <c r="FXL80" s="91"/>
      <c r="FXM80" s="91"/>
      <c r="FXN80" s="91"/>
      <c r="FXO80" s="91"/>
      <c r="FXP80" s="91"/>
      <c r="FXQ80" s="91"/>
      <c r="FXR80" s="91"/>
      <c r="FXS80" s="91"/>
      <c r="FXT80" s="91"/>
      <c r="FXU80" s="91"/>
      <c r="FXV80" s="91"/>
      <c r="FXW80" s="91"/>
      <c r="FXX80" s="91"/>
      <c r="FXY80" s="91"/>
      <c r="FXZ80" s="91"/>
      <c r="FYA80" s="91"/>
      <c r="FYB80" s="91"/>
      <c r="FYC80" s="91"/>
      <c r="FYD80" s="91"/>
      <c r="FYE80" s="91"/>
      <c r="FYF80" s="91"/>
      <c r="FYG80" s="91"/>
      <c r="FYH80" s="91"/>
      <c r="FYI80" s="91"/>
      <c r="FYJ80" s="91"/>
      <c r="FYK80" s="91"/>
      <c r="FYL80" s="91"/>
      <c r="FYM80" s="91"/>
      <c r="FYN80" s="91"/>
      <c r="FYO80" s="91"/>
      <c r="FYP80" s="91"/>
      <c r="FYQ80" s="91"/>
      <c r="FYR80" s="91"/>
      <c r="FYS80" s="91"/>
      <c r="FYT80" s="91"/>
      <c r="FYU80" s="91"/>
      <c r="FYV80" s="91"/>
      <c r="FYW80" s="91"/>
      <c r="FYX80" s="91"/>
      <c r="FYY80" s="91"/>
      <c r="FYZ80" s="91"/>
      <c r="FZA80" s="91"/>
      <c r="FZB80" s="91"/>
      <c r="FZC80" s="91"/>
      <c r="FZD80" s="91"/>
      <c r="FZE80" s="91"/>
      <c r="FZF80" s="91"/>
      <c r="FZG80" s="91"/>
      <c r="FZH80" s="91"/>
      <c r="FZI80" s="91"/>
      <c r="FZJ80" s="91"/>
      <c r="FZK80" s="91"/>
      <c r="FZL80" s="91"/>
      <c r="FZM80" s="91"/>
      <c r="FZN80" s="91"/>
      <c r="FZO80" s="91"/>
      <c r="FZP80" s="91"/>
      <c r="FZQ80" s="91"/>
      <c r="FZR80" s="91"/>
      <c r="FZS80" s="91"/>
      <c r="FZT80" s="91"/>
      <c r="FZU80" s="91"/>
      <c r="FZV80" s="91"/>
      <c r="FZW80" s="91"/>
      <c r="FZX80" s="91"/>
      <c r="FZY80" s="91"/>
      <c r="FZZ80" s="91"/>
      <c r="GAA80" s="91"/>
      <c r="GAB80" s="91"/>
      <c r="GAC80" s="91"/>
      <c r="GAD80" s="91"/>
      <c r="GAE80" s="91"/>
      <c r="GAF80" s="91"/>
      <c r="GAG80" s="91"/>
      <c r="GAH80" s="91"/>
      <c r="GAI80" s="91"/>
      <c r="GAJ80" s="91"/>
      <c r="GAK80" s="91"/>
      <c r="GAL80" s="91"/>
      <c r="GAM80" s="91"/>
      <c r="GAN80" s="91"/>
      <c r="GAO80" s="91"/>
      <c r="GAP80" s="91"/>
      <c r="GAQ80" s="91"/>
      <c r="GAR80" s="91"/>
      <c r="GAS80" s="91"/>
      <c r="GAT80" s="91"/>
      <c r="GAU80" s="91"/>
      <c r="GAV80" s="91"/>
      <c r="GAW80" s="91"/>
      <c r="GAX80" s="91"/>
      <c r="GAY80" s="91"/>
      <c r="GAZ80" s="91"/>
      <c r="GBA80" s="91"/>
      <c r="GBB80" s="91"/>
      <c r="GBC80" s="91"/>
      <c r="GBD80" s="91"/>
      <c r="GBE80" s="91"/>
      <c r="GBF80" s="91"/>
      <c r="GBG80" s="91"/>
      <c r="GBH80" s="91"/>
      <c r="GBI80" s="91"/>
      <c r="GBJ80" s="91"/>
      <c r="GBK80" s="91"/>
      <c r="GBL80" s="91"/>
      <c r="GBM80" s="91"/>
      <c r="GBN80" s="91"/>
      <c r="GBO80" s="91"/>
      <c r="GBP80" s="91"/>
      <c r="GBQ80" s="91"/>
      <c r="GBR80" s="91"/>
      <c r="GBS80" s="91"/>
      <c r="GBT80" s="91"/>
      <c r="GBU80" s="91"/>
      <c r="GBV80" s="91"/>
      <c r="GBW80" s="91"/>
      <c r="GBX80" s="91"/>
      <c r="GBY80" s="91"/>
      <c r="GBZ80" s="91"/>
      <c r="GCA80" s="91"/>
      <c r="GCB80" s="91"/>
      <c r="GCC80" s="91"/>
      <c r="GCD80" s="91"/>
      <c r="GCE80" s="91"/>
      <c r="GCF80" s="91"/>
      <c r="GCG80" s="91"/>
      <c r="GCH80" s="91"/>
      <c r="GCI80" s="91"/>
      <c r="GCJ80" s="91"/>
      <c r="GCK80" s="91"/>
      <c r="GCL80" s="91"/>
      <c r="GCM80" s="91"/>
      <c r="GCN80" s="91"/>
      <c r="GCO80" s="91"/>
      <c r="GCP80" s="91"/>
      <c r="GCQ80" s="91"/>
      <c r="GCR80" s="91"/>
      <c r="GCS80" s="91"/>
      <c r="GCT80" s="91"/>
      <c r="GCU80" s="91"/>
      <c r="GCV80" s="91"/>
      <c r="GCW80" s="91"/>
      <c r="GCX80" s="91"/>
      <c r="GCY80" s="91"/>
      <c r="GCZ80" s="91"/>
      <c r="GDA80" s="91"/>
      <c r="GDB80" s="91"/>
      <c r="GDC80" s="91"/>
      <c r="GDD80" s="91"/>
      <c r="GDE80" s="91"/>
      <c r="GDF80" s="91"/>
      <c r="GDG80" s="91"/>
      <c r="GDH80" s="91"/>
      <c r="GDI80" s="91"/>
      <c r="GDJ80" s="91"/>
      <c r="GDK80" s="91"/>
      <c r="GDL80" s="91"/>
      <c r="GDM80" s="91"/>
      <c r="GDN80" s="91"/>
      <c r="GDO80" s="91"/>
      <c r="GDP80" s="91"/>
      <c r="GDQ80" s="91"/>
      <c r="GDR80" s="91"/>
      <c r="GDS80" s="91"/>
      <c r="GDT80" s="91"/>
      <c r="GDU80" s="91"/>
      <c r="GDV80" s="91"/>
      <c r="GDW80" s="91"/>
      <c r="GDX80" s="91"/>
      <c r="GDY80" s="91"/>
      <c r="GDZ80" s="91"/>
      <c r="GEA80" s="91"/>
      <c r="GEB80" s="91"/>
      <c r="GEC80" s="91"/>
      <c r="GED80" s="91"/>
      <c r="GEE80" s="91"/>
      <c r="GEF80" s="91"/>
      <c r="GEG80" s="91"/>
      <c r="GEH80" s="91"/>
      <c r="GEI80" s="91"/>
      <c r="GEJ80" s="91"/>
      <c r="GEK80" s="91"/>
      <c r="GEL80" s="91"/>
      <c r="GEM80" s="91"/>
      <c r="GEN80" s="91"/>
      <c r="GEO80" s="91"/>
      <c r="GEP80" s="91"/>
      <c r="GEQ80" s="91"/>
      <c r="GER80" s="91"/>
      <c r="GES80" s="91"/>
      <c r="GET80" s="91"/>
      <c r="GEU80" s="91"/>
      <c r="GEV80" s="91"/>
      <c r="GEW80" s="91"/>
      <c r="GEX80" s="91"/>
      <c r="GEY80" s="91"/>
      <c r="GEZ80" s="91"/>
      <c r="GFA80" s="91"/>
      <c r="GFB80" s="91"/>
      <c r="GFC80" s="91"/>
      <c r="GFD80" s="91"/>
      <c r="GFE80" s="91"/>
      <c r="GFF80" s="91"/>
      <c r="GFG80" s="91"/>
      <c r="GFH80" s="91"/>
      <c r="GFI80" s="91"/>
      <c r="GFJ80" s="91"/>
      <c r="GFK80" s="91"/>
      <c r="GFL80" s="91"/>
      <c r="GFM80" s="91"/>
      <c r="GFN80" s="91"/>
      <c r="GFO80" s="91"/>
      <c r="GFP80" s="91"/>
      <c r="GFQ80" s="91"/>
      <c r="GFR80" s="91"/>
      <c r="GFS80" s="91"/>
      <c r="GFT80" s="91"/>
      <c r="GFU80" s="91"/>
      <c r="GFV80" s="91"/>
      <c r="GFW80" s="91"/>
      <c r="GFX80" s="91"/>
      <c r="GFY80" s="91"/>
      <c r="GFZ80" s="91"/>
      <c r="GGA80" s="91"/>
      <c r="GGB80" s="91"/>
      <c r="GGC80" s="91"/>
      <c r="GGD80" s="91"/>
      <c r="GGE80" s="91"/>
      <c r="GGF80" s="91"/>
      <c r="GGG80" s="91"/>
      <c r="GGH80" s="91"/>
      <c r="GGI80" s="91"/>
      <c r="GGJ80" s="91"/>
      <c r="GGK80" s="91"/>
      <c r="GGL80" s="91"/>
      <c r="GGM80" s="91"/>
      <c r="GGN80" s="91"/>
      <c r="GGO80" s="91"/>
      <c r="GGP80" s="91"/>
      <c r="GGQ80" s="91"/>
      <c r="GGR80" s="91"/>
      <c r="GGS80" s="91"/>
      <c r="GGT80" s="91"/>
      <c r="GGU80" s="91"/>
      <c r="GGV80" s="91"/>
      <c r="GGW80" s="91"/>
      <c r="GGX80" s="91"/>
      <c r="GGY80" s="91"/>
      <c r="GGZ80" s="91"/>
      <c r="GHA80" s="91"/>
      <c r="GHB80" s="91"/>
      <c r="GHC80" s="91"/>
      <c r="GHD80" s="91"/>
      <c r="GHE80" s="91"/>
      <c r="GHF80" s="91"/>
      <c r="GHG80" s="91"/>
      <c r="GHH80" s="91"/>
      <c r="GHI80" s="91"/>
      <c r="GHJ80" s="91"/>
      <c r="GHK80" s="91"/>
      <c r="GHL80" s="91"/>
      <c r="GHM80" s="91"/>
      <c r="GHN80" s="91"/>
      <c r="GHO80" s="91"/>
      <c r="GHP80" s="91"/>
      <c r="GHQ80" s="91"/>
      <c r="GHR80" s="91"/>
      <c r="GHS80" s="91"/>
      <c r="GHT80" s="91"/>
      <c r="GHU80" s="91"/>
      <c r="GHV80" s="91"/>
      <c r="GHW80" s="91"/>
      <c r="GHX80" s="91"/>
      <c r="GHY80" s="91"/>
      <c r="GHZ80" s="91"/>
      <c r="GIA80" s="91"/>
      <c r="GIB80" s="91"/>
      <c r="GIC80" s="91"/>
      <c r="GID80" s="91"/>
      <c r="GIE80" s="91"/>
      <c r="GIF80" s="91"/>
      <c r="GIG80" s="91"/>
      <c r="GIH80" s="91"/>
      <c r="GII80" s="91"/>
      <c r="GIJ80" s="91"/>
      <c r="GIK80" s="91"/>
      <c r="GIL80" s="91"/>
      <c r="GIM80" s="91"/>
      <c r="GIN80" s="91"/>
      <c r="GIO80" s="91"/>
      <c r="GIP80" s="91"/>
      <c r="GIQ80" s="91"/>
      <c r="GIR80" s="91"/>
      <c r="GIS80" s="91"/>
      <c r="GIT80" s="91"/>
      <c r="GIU80" s="91"/>
      <c r="GIV80" s="91"/>
      <c r="GIW80" s="91"/>
      <c r="GIX80" s="91"/>
      <c r="GIY80" s="91"/>
      <c r="GIZ80" s="91"/>
      <c r="GJA80" s="91"/>
      <c r="GJB80" s="91"/>
      <c r="GJC80" s="91"/>
      <c r="GJD80" s="91"/>
      <c r="GJE80" s="91"/>
      <c r="GJF80" s="91"/>
      <c r="GJG80" s="91"/>
      <c r="GJH80" s="91"/>
      <c r="GJI80" s="91"/>
      <c r="GJJ80" s="91"/>
      <c r="GJK80" s="91"/>
      <c r="GJL80" s="91"/>
      <c r="GJM80" s="91"/>
      <c r="GJN80" s="91"/>
      <c r="GJO80" s="91"/>
      <c r="GJP80" s="91"/>
      <c r="GJQ80" s="91"/>
      <c r="GJR80" s="91"/>
      <c r="GJS80" s="91"/>
      <c r="GJT80" s="91"/>
      <c r="GJU80" s="91"/>
      <c r="GJV80" s="91"/>
      <c r="GJW80" s="91"/>
      <c r="GJX80" s="91"/>
      <c r="GJY80" s="91"/>
      <c r="GJZ80" s="91"/>
      <c r="GKA80" s="91"/>
      <c r="GKB80" s="91"/>
      <c r="GKC80" s="91"/>
      <c r="GKD80" s="91"/>
      <c r="GKE80" s="91"/>
      <c r="GKF80" s="91"/>
      <c r="GKG80" s="91"/>
      <c r="GKH80" s="91"/>
      <c r="GKI80" s="91"/>
      <c r="GKJ80" s="91"/>
      <c r="GKK80" s="91"/>
      <c r="GKL80" s="91"/>
      <c r="GKM80" s="91"/>
      <c r="GKN80" s="91"/>
      <c r="GKO80" s="91"/>
      <c r="GKP80" s="91"/>
      <c r="GKQ80" s="91"/>
      <c r="GKR80" s="91"/>
      <c r="GKS80" s="91"/>
      <c r="GKT80" s="91"/>
      <c r="GKU80" s="91"/>
      <c r="GKV80" s="91"/>
      <c r="GKW80" s="91"/>
      <c r="GKX80" s="91"/>
      <c r="GKY80" s="91"/>
      <c r="GKZ80" s="91"/>
      <c r="GLA80" s="91"/>
      <c r="GLB80" s="91"/>
      <c r="GLC80" s="91"/>
      <c r="GLD80" s="91"/>
      <c r="GLE80" s="91"/>
      <c r="GLF80" s="91"/>
      <c r="GLG80" s="91"/>
      <c r="GLH80" s="91"/>
      <c r="GLI80" s="91"/>
      <c r="GLJ80" s="91"/>
      <c r="GLK80" s="91"/>
      <c r="GLL80" s="91"/>
      <c r="GLM80" s="91"/>
      <c r="GLN80" s="91"/>
      <c r="GLO80" s="91"/>
      <c r="GLP80" s="91"/>
      <c r="GLQ80" s="91"/>
      <c r="GLR80" s="91"/>
      <c r="GLS80" s="91"/>
      <c r="GLT80" s="91"/>
      <c r="GLU80" s="91"/>
      <c r="GLV80" s="91"/>
      <c r="GLW80" s="91"/>
      <c r="GLX80" s="91"/>
      <c r="GLY80" s="91"/>
      <c r="GLZ80" s="91"/>
      <c r="GMA80" s="91"/>
      <c r="GMB80" s="91"/>
      <c r="GMC80" s="91"/>
      <c r="GMD80" s="91"/>
      <c r="GME80" s="91"/>
      <c r="GMF80" s="91"/>
      <c r="GMG80" s="91"/>
      <c r="GMH80" s="91"/>
      <c r="GMI80" s="91"/>
      <c r="GMJ80" s="91"/>
      <c r="GMK80" s="91"/>
      <c r="GML80" s="91"/>
      <c r="GMM80" s="91"/>
      <c r="GMN80" s="91"/>
      <c r="GMO80" s="91"/>
      <c r="GMP80" s="91"/>
      <c r="GMQ80" s="91"/>
      <c r="GMR80" s="91"/>
      <c r="GMS80" s="91"/>
      <c r="GMT80" s="91"/>
      <c r="GMU80" s="91"/>
      <c r="GMV80" s="91"/>
      <c r="GMW80" s="91"/>
      <c r="GMX80" s="91"/>
      <c r="GMY80" s="91"/>
      <c r="GMZ80" s="91"/>
      <c r="GNA80" s="91"/>
      <c r="GNB80" s="91"/>
      <c r="GNC80" s="91"/>
      <c r="GND80" s="91"/>
      <c r="GNE80" s="91"/>
      <c r="GNF80" s="91"/>
      <c r="GNG80" s="91"/>
      <c r="GNH80" s="91"/>
      <c r="GNI80" s="91"/>
      <c r="GNJ80" s="91"/>
      <c r="GNK80" s="91"/>
      <c r="GNL80" s="91"/>
      <c r="GNM80" s="91"/>
      <c r="GNN80" s="91"/>
      <c r="GNO80" s="91"/>
      <c r="GNP80" s="91"/>
      <c r="GNQ80" s="91"/>
      <c r="GNR80" s="91"/>
      <c r="GNS80" s="91"/>
      <c r="GNT80" s="91"/>
      <c r="GNU80" s="91"/>
      <c r="GNV80" s="91"/>
      <c r="GNW80" s="91"/>
      <c r="GNX80" s="91"/>
      <c r="GNY80" s="91"/>
      <c r="GNZ80" s="91"/>
      <c r="GOA80" s="91"/>
      <c r="GOB80" s="91"/>
      <c r="GOC80" s="91"/>
      <c r="GOD80" s="91"/>
      <c r="GOE80" s="91"/>
      <c r="GOF80" s="91"/>
      <c r="GOG80" s="91"/>
      <c r="GOH80" s="91"/>
      <c r="GOI80" s="91"/>
      <c r="GOJ80" s="91"/>
      <c r="GOK80" s="91"/>
      <c r="GOL80" s="91"/>
      <c r="GOM80" s="91"/>
      <c r="GON80" s="91"/>
      <c r="GOO80" s="91"/>
      <c r="GOP80" s="91"/>
      <c r="GOQ80" s="91"/>
      <c r="GOR80" s="91"/>
      <c r="GOS80" s="91"/>
      <c r="GOT80" s="91"/>
      <c r="GOU80" s="91"/>
      <c r="GOV80" s="91"/>
      <c r="GOW80" s="91"/>
      <c r="GOX80" s="91"/>
      <c r="GOY80" s="91"/>
      <c r="GOZ80" s="91"/>
      <c r="GPA80" s="91"/>
      <c r="GPB80" s="91"/>
      <c r="GPC80" s="91"/>
      <c r="GPD80" s="91"/>
      <c r="GPE80" s="91"/>
      <c r="GPF80" s="91"/>
      <c r="GPG80" s="91"/>
      <c r="GPH80" s="91"/>
      <c r="GPI80" s="91"/>
      <c r="GPJ80" s="91"/>
      <c r="GPK80" s="91"/>
      <c r="GPL80" s="91"/>
      <c r="GPM80" s="91"/>
      <c r="GPN80" s="91"/>
      <c r="GPO80" s="91"/>
      <c r="GPP80" s="91"/>
      <c r="GPQ80" s="91"/>
      <c r="GPR80" s="91"/>
      <c r="GPS80" s="91"/>
      <c r="GPT80" s="91"/>
      <c r="GPU80" s="91"/>
      <c r="GPV80" s="91"/>
      <c r="GPW80" s="91"/>
      <c r="GPX80" s="91"/>
      <c r="GPY80" s="91"/>
      <c r="GPZ80" s="91"/>
      <c r="GQA80" s="91"/>
      <c r="GQB80" s="91"/>
      <c r="GQC80" s="91"/>
      <c r="GQD80" s="91"/>
      <c r="GQE80" s="91"/>
      <c r="GQF80" s="91"/>
      <c r="GQG80" s="91"/>
      <c r="GQH80" s="91"/>
      <c r="GQI80" s="91"/>
      <c r="GQJ80" s="91"/>
      <c r="GQK80" s="91"/>
      <c r="GQL80" s="91"/>
      <c r="GQM80" s="91"/>
      <c r="GQN80" s="91"/>
      <c r="GQO80" s="91"/>
      <c r="GQP80" s="91"/>
      <c r="GQQ80" s="91"/>
      <c r="GQR80" s="91"/>
      <c r="GQS80" s="91"/>
      <c r="GQT80" s="91"/>
      <c r="GQU80" s="91"/>
      <c r="GQV80" s="91"/>
      <c r="GQW80" s="91"/>
      <c r="GQX80" s="91"/>
      <c r="GQY80" s="91"/>
      <c r="GQZ80" s="91"/>
      <c r="GRA80" s="91"/>
      <c r="GRB80" s="91"/>
      <c r="GRC80" s="91"/>
      <c r="GRD80" s="91"/>
      <c r="GRE80" s="91"/>
      <c r="GRF80" s="91"/>
      <c r="GRG80" s="91"/>
      <c r="GRH80" s="91"/>
      <c r="GRI80" s="91"/>
      <c r="GRJ80" s="91"/>
      <c r="GRK80" s="91"/>
      <c r="GRL80" s="91"/>
      <c r="GRM80" s="91"/>
      <c r="GRN80" s="91"/>
      <c r="GRO80" s="91"/>
      <c r="GRP80" s="91"/>
      <c r="GRQ80" s="91"/>
      <c r="GRR80" s="91"/>
      <c r="GRS80" s="91"/>
      <c r="GRT80" s="91"/>
      <c r="GRU80" s="91"/>
      <c r="GRV80" s="91"/>
      <c r="GRW80" s="91"/>
      <c r="GRX80" s="91"/>
      <c r="GRY80" s="91"/>
      <c r="GRZ80" s="91"/>
      <c r="GSA80" s="91"/>
      <c r="GSB80" s="91"/>
      <c r="GSC80" s="91"/>
      <c r="GSD80" s="91"/>
      <c r="GSE80" s="91"/>
      <c r="GSF80" s="91"/>
      <c r="GSG80" s="91"/>
      <c r="GSH80" s="91"/>
      <c r="GSI80" s="91"/>
      <c r="GSJ80" s="91"/>
      <c r="GSK80" s="91"/>
      <c r="GSL80" s="91"/>
      <c r="GSM80" s="91"/>
      <c r="GSN80" s="91"/>
      <c r="GSO80" s="91"/>
      <c r="GSP80" s="91"/>
      <c r="GSQ80" s="91"/>
      <c r="GSR80" s="91"/>
      <c r="GSS80" s="91"/>
      <c r="GST80" s="91"/>
      <c r="GSU80" s="91"/>
      <c r="GSV80" s="91"/>
      <c r="GSW80" s="91"/>
      <c r="GSX80" s="91"/>
      <c r="GSY80" s="91"/>
      <c r="GSZ80" s="91"/>
      <c r="GTA80" s="91"/>
      <c r="GTB80" s="91"/>
      <c r="GTC80" s="91"/>
      <c r="GTD80" s="91"/>
      <c r="GTE80" s="91"/>
      <c r="GTF80" s="91"/>
      <c r="GTG80" s="91"/>
      <c r="GTH80" s="91"/>
      <c r="GTI80" s="91"/>
      <c r="GTJ80" s="91"/>
      <c r="GTK80" s="91"/>
      <c r="GTL80" s="91"/>
      <c r="GTM80" s="91"/>
      <c r="GTN80" s="91"/>
      <c r="GTO80" s="91"/>
      <c r="GTP80" s="91"/>
      <c r="GTQ80" s="91"/>
      <c r="GTR80" s="91"/>
      <c r="GTS80" s="91"/>
      <c r="GTT80" s="91"/>
      <c r="GTU80" s="91"/>
      <c r="GTV80" s="91"/>
      <c r="GTW80" s="91"/>
      <c r="GTX80" s="91"/>
      <c r="GTY80" s="91"/>
      <c r="GTZ80" s="91"/>
      <c r="GUA80" s="91"/>
      <c r="GUB80" s="91"/>
      <c r="GUC80" s="91"/>
      <c r="GUD80" s="91"/>
      <c r="GUE80" s="91"/>
      <c r="GUF80" s="91"/>
      <c r="GUG80" s="91"/>
      <c r="GUH80" s="91"/>
      <c r="GUI80" s="91"/>
      <c r="GUJ80" s="91"/>
      <c r="GUK80" s="91"/>
      <c r="GUL80" s="91"/>
      <c r="GUM80" s="91"/>
      <c r="GUN80" s="91"/>
      <c r="GUO80" s="91"/>
      <c r="GUP80" s="91"/>
      <c r="GUQ80" s="91"/>
      <c r="GUR80" s="91"/>
      <c r="GUS80" s="91"/>
      <c r="GUT80" s="91"/>
      <c r="GUU80" s="91"/>
      <c r="GUV80" s="91"/>
      <c r="GUW80" s="91"/>
      <c r="GUX80" s="91"/>
      <c r="GUY80" s="91"/>
      <c r="GUZ80" s="91"/>
      <c r="GVA80" s="91"/>
      <c r="GVB80" s="91"/>
      <c r="GVC80" s="91"/>
      <c r="GVD80" s="91"/>
      <c r="GVE80" s="91"/>
      <c r="GVF80" s="91"/>
      <c r="GVG80" s="91"/>
      <c r="GVH80" s="91"/>
      <c r="GVI80" s="91"/>
      <c r="GVJ80" s="91"/>
      <c r="GVK80" s="91"/>
      <c r="GVL80" s="91"/>
      <c r="GVM80" s="91"/>
      <c r="GVN80" s="91"/>
      <c r="GVO80" s="91"/>
      <c r="GVP80" s="91"/>
      <c r="GVQ80" s="91"/>
      <c r="GVR80" s="91"/>
      <c r="GVS80" s="91"/>
      <c r="GVT80" s="91"/>
      <c r="GVU80" s="91"/>
      <c r="GVV80" s="91"/>
      <c r="GVW80" s="91"/>
      <c r="GVX80" s="91"/>
      <c r="GVY80" s="91"/>
      <c r="GVZ80" s="91"/>
      <c r="GWA80" s="91"/>
      <c r="GWB80" s="91"/>
      <c r="GWC80" s="91"/>
      <c r="GWD80" s="91"/>
      <c r="GWE80" s="91"/>
      <c r="GWF80" s="91"/>
      <c r="GWG80" s="91"/>
      <c r="GWH80" s="91"/>
      <c r="GWI80" s="91"/>
      <c r="GWJ80" s="91"/>
      <c r="GWK80" s="91"/>
      <c r="GWL80" s="91"/>
      <c r="GWM80" s="91"/>
      <c r="GWN80" s="91"/>
      <c r="GWO80" s="91"/>
      <c r="GWP80" s="91"/>
      <c r="GWQ80" s="91"/>
      <c r="GWR80" s="91"/>
      <c r="GWS80" s="91"/>
      <c r="GWT80" s="91"/>
      <c r="GWU80" s="91"/>
      <c r="GWV80" s="91"/>
      <c r="GWW80" s="91"/>
      <c r="GWX80" s="91"/>
      <c r="GWY80" s="91"/>
      <c r="GWZ80" s="91"/>
      <c r="GXA80" s="91"/>
      <c r="GXB80" s="91"/>
      <c r="GXC80" s="91"/>
      <c r="GXD80" s="91"/>
      <c r="GXE80" s="91"/>
      <c r="GXF80" s="91"/>
      <c r="GXG80" s="91"/>
      <c r="GXH80" s="91"/>
      <c r="GXI80" s="91"/>
      <c r="GXJ80" s="91"/>
      <c r="GXK80" s="91"/>
      <c r="GXL80" s="91"/>
      <c r="GXM80" s="91"/>
      <c r="GXN80" s="91"/>
      <c r="GXO80" s="91"/>
      <c r="GXP80" s="91"/>
      <c r="GXQ80" s="91"/>
      <c r="GXR80" s="91"/>
      <c r="GXS80" s="91"/>
      <c r="GXT80" s="91"/>
      <c r="GXU80" s="91"/>
      <c r="GXV80" s="91"/>
      <c r="GXW80" s="91"/>
      <c r="GXX80" s="91"/>
      <c r="GXY80" s="91"/>
      <c r="GXZ80" s="91"/>
      <c r="GYA80" s="91"/>
      <c r="GYB80" s="91"/>
      <c r="GYC80" s="91"/>
      <c r="GYD80" s="91"/>
      <c r="GYE80" s="91"/>
      <c r="GYF80" s="91"/>
      <c r="GYG80" s="91"/>
      <c r="GYH80" s="91"/>
      <c r="GYI80" s="91"/>
      <c r="GYJ80" s="91"/>
      <c r="GYK80" s="91"/>
      <c r="GYL80" s="91"/>
      <c r="GYM80" s="91"/>
      <c r="GYN80" s="91"/>
      <c r="GYO80" s="91"/>
      <c r="GYP80" s="91"/>
      <c r="GYQ80" s="91"/>
      <c r="GYR80" s="91"/>
      <c r="GYS80" s="91"/>
      <c r="GYT80" s="91"/>
      <c r="GYU80" s="91"/>
      <c r="GYV80" s="91"/>
      <c r="GYW80" s="91"/>
      <c r="GYX80" s="91"/>
      <c r="GYY80" s="91"/>
      <c r="GYZ80" s="91"/>
      <c r="GZA80" s="91"/>
      <c r="GZB80" s="91"/>
      <c r="GZC80" s="91"/>
      <c r="GZD80" s="91"/>
      <c r="GZE80" s="91"/>
      <c r="GZF80" s="91"/>
      <c r="GZG80" s="91"/>
      <c r="GZH80" s="91"/>
      <c r="GZI80" s="91"/>
      <c r="GZJ80" s="91"/>
      <c r="GZK80" s="91"/>
      <c r="GZL80" s="91"/>
      <c r="GZM80" s="91"/>
      <c r="GZN80" s="91"/>
      <c r="GZO80" s="91"/>
      <c r="GZP80" s="91"/>
      <c r="GZQ80" s="91"/>
      <c r="GZR80" s="91"/>
      <c r="GZS80" s="91"/>
      <c r="GZT80" s="91"/>
      <c r="GZU80" s="91"/>
      <c r="GZV80" s="91"/>
      <c r="GZW80" s="91"/>
      <c r="GZX80" s="91"/>
      <c r="GZY80" s="91"/>
      <c r="GZZ80" s="91"/>
      <c r="HAA80" s="91"/>
      <c r="HAB80" s="91"/>
      <c r="HAC80" s="91"/>
      <c r="HAD80" s="91"/>
      <c r="HAE80" s="91"/>
      <c r="HAF80" s="91"/>
      <c r="HAG80" s="91"/>
      <c r="HAH80" s="91"/>
      <c r="HAI80" s="91"/>
      <c r="HAJ80" s="91"/>
      <c r="HAK80" s="91"/>
      <c r="HAL80" s="91"/>
      <c r="HAM80" s="91"/>
      <c r="HAN80" s="91"/>
      <c r="HAO80" s="91"/>
      <c r="HAP80" s="91"/>
      <c r="HAQ80" s="91"/>
      <c r="HAR80" s="91"/>
      <c r="HAS80" s="91"/>
      <c r="HAT80" s="91"/>
      <c r="HAU80" s="91"/>
      <c r="HAV80" s="91"/>
      <c r="HAW80" s="91"/>
      <c r="HAX80" s="91"/>
      <c r="HAY80" s="91"/>
      <c r="HAZ80" s="91"/>
      <c r="HBA80" s="91"/>
      <c r="HBB80" s="91"/>
      <c r="HBC80" s="91"/>
      <c r="HBD80" s="91"/>
      <c r="HBE80" s="91"/>
      <c r="HBF80" s="91"/>
      <c r="HBG80" s="91"/>
      <c r="HBH80" s="91"/>
      <c r="HBI80" s="91"/>
      <c r="HBJ80" s="91"/>
      <c r="HBK80" s="91"/>
      <c r="HBL80" s="91"/>
      <c r="HBM80" s="91"/>
      <c r="HBN80" s="91"/>
      <c r="HBO80" s="91"/>
      <c r="HBP80" s="91"/>
      <c r="HBQ80" s="91"/>
      <c r="HBR80" s="91"/>
      <c r="HBS80" s="91"/>
      <c r="HBT80" s="91"/>
      <c r="HBU80" s="91"/>
      <c r="HBV80" s="91"/>
      <c r="HBW80" s="91"/>
      <c r="HBX80" s="91"/>
      <c r="HBY80" s="91"/>
      <c r="HBZ80" s="91"/>
      <c r="HCA80" s="91"/>
      <c r="HCB80" s="91"/>
      <c r="HCC80" s="91"/>
      <c r="HCD80" s="91"/>
      <c r="HCE80" s="91"/>
      <c r="HCF80" s="91"/>
      <c r="HCG80" s="91"/>
      <c r="HCH80" s="91"/>
      <c r="HCI80" s="91"/>
      <c r="HCJ80" s="91"/>
      <c r="HCK80" s="91"/>
      <c r="HCL80" s="91"/>
      <c r="HCM80" s="91"/>
      <c r="HCN80" s="91"/>
      <c r="HCO80" s="91"/>
      <c r="HCP80" s="91"/>
      <c r="HCQ80" s="91"/>
      <c r="HCR80" s="91"/>
      <c r="HCS80" s="91"/>
      <c r="HCT80" s="91"/>
      <c r="HCU80" s="91"/>
      <c r="HCV80" s="91"/>
      <c r="HCW80" s="91"/>
      <c r="HCX80" s="91"/>
      <c r="HCY80" s="91"/>
      <c r="HCZ80" s="91"/>
      <c r="HDA80" s="91"/>
      <c r="HDB80" s="91"/>
      <c r="HDC80" s="91"/>
      <c r="HDD80" s="91"/>
      <c r="HDE80" s="91"/>
      <c r="HDF80" s="91"/>
      <c r="HDG80" s="91"/>
      <c r="HDH80" s="91"/>
      <c r="HDI80" s="91"/>
      <c r="HDJ80" s="91"/>
      <c r="HDK80" s="91"/>
      <c r="HDL80" s="91"/>
      <c r="HDM80" s="91"/>
      <c r="HDN80" s="91"/>
      <c r="HDO80" s="91"/>
      <c r="HDP80" s="91"/>
      <c r="HDQ80" s="91"/>
      <c r="HDR80" s="91"/>
      <c r="HDS80" s="91"/>
      <c r="HDT80" s="91"/>
      <c r="HDU80" s="91"/>
      <c r="HDV80" s="91"/>
      <c r="HDW80" s="91"/>
      <c r="HDX80" s="91"/>
      <c r="HDY80" s="91"/>
      <c r="HDZ80" s="91"/>
      <c r="HEA80" s="91"/>
      <c r="HEB80" s="91"/>
      <c r="HEC80" s="91"/>
      <c r="HED80" s="91"/>
      <c r="HEE80" s="91"/>
      <c r="HEF80" s="91"/>
      <c r="HEG80" s="91"/>
      <c r="HEH80" s="91"/>
      <c r="HEI80" s="91"/>
      <c r="HEJ80" s="91"/>
      <c r="HEK80" s="91"/>
      <c r="HEL80" s="91"/>
      <c r="HEM80" s="91"/>
      <c r="HEN80" s="91"/>
      <c r="HEO80" s="91"/>
      <c r="HEP80" s="91"/>
      <c r="HEQ80" s="91"/>
      <c r="HER80" s="91"/>
      <c r="HES80" s="91"/>
      <c r="HET80" s="91"/>
      <c r="HEU80" s="91"/>
      <c r="HEV80" s="91"/>
      <c r="HEW80" s="91"/>
      <c r="HEX80" s="91"/>
      <c r="HEY80" s="91"/>
      <c r="HEZ80" s="91"/>
      <c r="HFA80" s="91"/>
      <c r="HFB80" s="91"/>
      <c r="HFC80" s="91"/>
      <c r="HFD80" s="91"/>
      <c r="HFE80" s="91"/>
      <c r="HFF80" s="91"/>
      <c r="HFG80" s="91"/>
      <c r="HFH80" s="91"/>
      <c r="HFI80" s="91"/>
      <c r="HFJ80" s="91"/>
      <c r="HFK80" s="91"/>
      <c r="HFL80" s="91"/>
      <c r="HFM80" s="91"/>
      <c r="HFN80" s="91"/>
      <c r="HFO80" s="91"/>
      <c r="HFP80" s="91"/>
      <c r="HFQ80" s="91"/>
      <c r="HFR80" s="91"/>
      <c r="HFS80" s="91"/>
      <c r="HFT80" s="91"/>
      <c r="HFU80" s="91"/>
      <c r="HFV80" s="91"/>
      <c r="HFW80" s="91"/>
      <c r="HFX80" s="91"/>
      <c r="HFY80" s="91"/>
      <c r="HFZ80" s="91"/>
      <c r="HGA80" s="91"/>
      <c r="HGB80" s="91"/>
      <c r="HGC80" s="91"/>
      <c r="HGD80" s="91"/>
      <c r="HGE80" s="91"/>
      <c r="HGF80" s="91"/>
      <c r="HGG80" s="91"/>
      <c r="HGH80" s="91"/>
      <c r="HGI80" s="91"/>
      <c r="HGJ80" s="91"/>
      <c r="HGK80" s="91"/>
      <c r="HGL80" s="91"/>
      <c r="HGM80" s="91"/>
      <c r="HGN80" s="91"/>
      <c r="HGO80" s="91"/>
      <c r="HGP80" s="91"/>
      <c r="HGQ80" s="91"/>
      <c r="HGR80" s="91"/>
      <c r="HGS80" s="91"/>
      <c r="HGT80" s="91"/>
      <c r="HGU80" s="91"/>
      <c r="HGV80" s="91"/>
      <c r="HGW80" s="91"/>
      <c r="HGX80" s="91"/>
      <c r="HGY80" s="91"/>
      <c r="HGZ80" s="91"/>
      <c r="HHA80" s="91"/>
      <c r="HHB80" s="91"/>
      <c r="HHC80" s="91"/>
      <c r="HHD80" s="91"/>
      <c r="HHE80" s="91"/>
      <c r="HHF80" s="91"/>
      <c r="HHG80" s="91"/>
      <c r="HHH80" s="91"/>
      <c r="HHI80" s="91"/>
      <c r="HHJ80" s="91"/>
      <c r="HHK80" s="91"/>
      <c r="HHL80" s="91"/>
      <c r="HHM80" s="91"/>
      <c r="HHN80" s="91"/>
      <c r="HHO80" s="91"/>
      <c r="HHP80" s="91"/>
      <c r="HHQ80" s="91"/>
      <c r="HHR80" s="91"/>
      <c r="HHS80" s="91"/>
      <c r="HHT80" s="91"/>
      <c r="HHU80" s="91"/>
      <c r="HHV80" s="91"/>
      <c r="HHW80" s="91"/>
      <c r="HHX80" s="91"/>
      <c r="HHY80" s="91"/>
      <c r="HHZ80" s="91"/>
      <c r="HIA80" s="91"/>
      <c r="HIB80" s="91"/>
      <c r="HIC80" s="91"/>
      <c r="HID80" s="91"/>
      <c r="HIE80" s="91"/>
      <c r="HIF80" s="91"/>
      <c r="HIG80" s="91"/>
      <c r="HIH80" s="91"/>
      <c r="HII80" s="91"/>
      <c r="HIJ80" s="91"/>
      <c r="HIK80" s="91"/>
      <c r="HIL80" s="91"/>
      <c r="HIM80" s="91"/>
      <c r="HIN80" s="91"/>
      <c r="HIO80" s="91"/>
      <c r="HIP80" s="91"/>
      <c r="HIQ80" s="91"/>
      <c r="HIR80" s="91"/>
      <c r="HIS80" s="91"/>
      <c r="HIT80" s="91"/>
      <c r="HIU80" s="91"/>
      <c r="HIV80" s="91"/>
      <c r="HIW80" s="91"/>
      <c r="HIX80" s="91"/>
      <c r="HIY80" s="91"/>
      <c r="HIZ80" s="91"/>
      <c r="HJA80" s="91"/>
      <c r="HJB80" s="91"/>
      <c r="HJC80" s="91"/>
      <c r="HJD80" s="91"/>
      <c r="HJE80" s="91"/>
      <c r="HJF80" s="91"/>
      <c r="HJG80" s="91"/>
      <c r="HJH80" s="91"/>
      <c r="HJI80" s="91"/>
      <c r="HJJ80" s="91"/>
      <c r="HJK80" s="91"/>
      <c r="HJL80" s="91"/>
      <c r="HJM80" s="91"/>
      <c r="HJN80" s="91"/>
      <c r="HJO80" s="91"/>
      <c r="HJP80" s="91"/>
      <c r="HJQ80" s="91"/>
      <c r="HJR80" s="91"/>
      <c r="HJS80" s="91"/>
      <c r="HJT80" s="91"/>
      <c r="HJU80" s="91"/>
      <c r="HJV80" s="91"/>
      <c r="HJW80" s="91"/>
      <c r="HJX80" s="91"/>
      <c r="HJY80" s="91"/>
      <c r="HJZ80" s="91"/>
      <c r="HKA80" s="91"/>
      <c r="HKB80" s="91"/>
      <c r="HKC80" s="91"/>
      <c r="HKD80" s="91"/>
      <c r="HKE80" s="91"/>
      <c r="HKF80" s="91"/>
      <c r="HKG80" s="91"/>
      <c r="HKH80" s="91"/>
      <c r="HKI80" s="91"/>
      <c r="HKJ80" s="91"/>
      <c r="HKK80" s="91"/>
      <c r="HKL80" s="91"/>
      <c r="HKM80" s="91"/>
      <c r="HKN80" s="91"/>
      <c r="HKO80" s="91"/>
      <c r="HKP80" s="91"/>
      <c r="HKQ80" s="91"/>
      <c r="HKR80" s="91"/>
      <c r="HKS80" s="91"/>
      <c r="HKT80" s="91"/>
      <c r="HKU80" s="91"/>
      <c r="HKV80" s="91"/>
      <c r="HKW80" s="91"/>
      <c r="HKX80" s="91"/>
      <c r="HKY80" s="91"/>
      <c r="HKZ80" s="91"/>
      <c r="HLA80" s="91"/>
      <c r="HLB80" s="91"/>
      <c r="HLC80" s="91"/>
      <c r="HLD80" s="91"/>
      <c r="HLE80" s="91"/>
      <c r="HLF80" s="91"/>
      <c r="HLG80" s="91"/>
      <c r="HLH80" s="91"/>
      <c r="HLI80" s="91"/>
      <c r="HLJ80" s="91"/>
      <c r="HLK80" s="91"/>
      <c r="HLL80" s="91"/>
      <c r="HLM80" s="91"/>
      <c r="HLN80" s="91"/>
      <c r="HLO80" s="91"/>
      <c r="HLP80" s="91"/>
      <c r="HLQ80" s="91"/>
      <c r="HLR80" s="91"/>
      <c r="HLS80" s="91"/>
      <c r="HLT80" s="91"/>
      <c r="HLU80" s="91"/>
      <c r="HLV80" s="91"/>
      <c r="HLW80" s="91"/>
      <c r="HLX80" s="91"/>
      <c r="HLY80" s="91"/>
      <c r="HLZ80" s="91"/>
      <c r="HMA80" s="91"/>
      <c r="HMB80" s="91"/>
      <c r="HMC80" s="91"/>
      <c r="HMD80" s="91"/>
      <c r="HME80" s="91"/>
      <c r="HMF80" s="91"/>
      <c r="HMG80" s="91"/>
      <c r="HMH80" s="91"/>
      <c r="HMI80" s="91"/>
      <c r="HMJ80" s="91"/>
      <c r="HMK80" s="91"/>
      <c r="HML80" s="91"/>
      <c r="HMM80" s="91"/>
      <c r="HMN80" s="91"/>
      <c r="HMO80" s="91"/>
      <c r="HMP80" s="91"/>
      <c r="HMQ80" s="91"/>
      <c r="HMR80" s="91"/>
      <c r="HMS80" s="91"/>
      <c r="HMT80" s="91"/>
      <c r="HMU80" s="91"/>
      <c r="HMV80" s="91"/>
      <c r="HMW80" s="91"/>
      <c r="HMX80" s="91"/>
      <c r="HMY80" s="91"/>
      <c r="HMZ80" s="91"/>
      <c r="HNA80" s="91"/>
      <c r="HNB80" s="91"/>
      <c r="HNC80" s="91"/>
      <c r="HND80" s="91"/>
      <c r="HNE80" s="91"/>
      <c r="HNF80" s="91"/>
      <c r="HNG80" s="91"/>
      <c r="HNH80" s="91"/>
      <c r="HNI80" s="91"/>
      <c r="HNJ80" s="91"/>
      <c r="HNK80" s="91"/>
      <c r="HNL80" s="91"/>
      <c r="HNM80" s="91"/>
      <c r="HNN80" s="91"/>
      <c r="HNO80" s="91"/>
      <c r="HNP80" s="91"/>
      <c r="HNQ80" s="91"/>
      <c r="HNR80" s="91"/>
      <c r="HNS80" s="91"/>
      <c r="HNT80" s="91"/>
      <c r="HNU80" s="91"/>
      <c r="HNV80" s="91"/>
      <c r="HNW80" s="91"/>
      <c r="HNX80" s="91"/>
      <c r="HNY80" s="91"/>
      <c r="HNZ80" s="91"/>
      <c r="HOA80" s="91"/>
      <c r="HOB80" s="91"/>
      <c r="HOC80" s="91"/>
      <c r="HOD80" s="91"/>
      <c r="HOE80" s="91"/>
      <c r="HOF80" s="91"/>
      <c r="HOG80" s="91"/>
      <c r="HOH80" s="91"/>
      <c r="HOI80" s="91"/>
      <c r="HOJ80" s="91"/>
      <c r="HOK80" s="91"/>
      <c r="HOL80" s="91"/>
      <c r="HOM80" s="91"/>
      <c r="HON80" s="91"/>
      <c r="HOO80" s="91"/>
      <c r="HOP80" s="91"/>
      <c r="HOQ80" s="91"/>
      <c r="HOR80" s="91"/>
      <c r="HOS80" s="91"/>
      <c r="HOT80" s="91"/>
      <c r="HOU80" s="91"/>
      <c r="HOV80" s="91"/>
      <c r="HOW80" s="91"/>
      <c r="HOX80" s="91"/>
      <c r="HOY80" s="91"/>
      <c r="HOZ80" s="91"/>
      <c r="HPA80" s="91"/>
      <c r="HPB80" s="91"/>
      <c r="HPC80" s="91"/>
      <c r="HPD80" s="91"/>
      <c r="HPE80" s="91"/>
      <c r="HPF80" s="91"/>
      <c r="HPG80" s="91"/>
      <c r="HPH80" s="91"/>
      <c r="HPI80" s="91"/>
      <c r="HPJ80" s="91"/>
      <c r="HPK80" s="91"/>
      <c r="HPL80" s="91"/>
      <c r="HPM80" s="91"/>
      <c r="HPN80" s="91"/>
      <c r="HPO80" s="91"/>
      <c r="HPP80" s="91"/>
      <c r="HPQ80" s="91"/>
      <c r="HPR80" s="91"/>
      <c r="HPS80" s="91"/>
      <c r="HPT80" s="91"/>
      <c r="HPU80" s="91"/>
      <c r="HPV80" s="91"/>
      <c r="HPW80" s="91"/>
      <c r="HPX80" s="91"/>
      <c r="HPY80" s="91"/>
      <c r="HPZ80" s="91"/>
      <c r="HQA80" s="91"/>
      <c r="HQB80" s="91"/>
      <c r="HQC80" s="91"/>
      <c r="HQD80" s="91"/>
      <c r="HQE80" s="91"/>
      <c r="HQF80" s="91"/>
      <c r="HQG80" s="91"/>
      <c r="HQH80" s="91"/>
      <c r="HQI80" s="91"/>
      <c r="HQJ80" s="91"/>
      <c r="HQK80" s="91"/>
      <c r="HQL80" s="91"/>
      <c r="HQM80" s="91"/>
      <c r="HQN80" s="91"/>
      <c r="HQO80" s="91"/>
      <c r="HQP80" s="91"/>
      <c r="HQQ80" s="91"/>
      <c r="HQR80" s="91"/>
      <c r="HQS80" s="91"/>
      <c r="HQT80" s="91"/>
      <c r="HQU80" s="91"/>
      <c r="HQV80" s="91"/>
      <c r="HQW80" s="91"/>
      <c r="HQX80" s="91"/>
      <c r="HQY80" s="91"/>
      <c r="HQZ80" s="91"/>
      <c r="HRA80" s="91"/>
      <c r="HRB80" s="91"/>
      <c r="HRC80" s="91"/>
      <c r="HRD80" s="91"/>
      <c r="HRE80" s="91"/>
      <c r="HRF80" s="91"/>
      <c r="HRG80" s="91"/>
      <c r="HRH80" s="91"/>
      <c r="HRI80" s="91"/>
      <c r="HRJ80" s="91"/>
      <c r="HRK80" s="91"/>
      <c r="HRL80" s="91"/>
      <c r="HRM80" s="91"/>
      <c r="HRN80" s="91"/>
      <c r="HRO80" s="91"/>
      <c r="HRP80" s="91"/>
      <c r="HRQ80" s="91"/>
      <c r="HRR80" s="91"/>
      <c r="HRS80" s="91"/>
      <c r="HRT80" s="91"/>
      <c r="HRU80" s="91"/>
      <c r="HRV80" s="91"/>
      <c r="HRW80" s="91"/>
      <c r="HRX80" s="91"/>
      <c r="HRY80" s="91"/>
      <c r="HRZ80" s="91"/>
      <c r="HSA80" s="91"/>
      <c r="HSB80" s="91"/>
      <c r="HSC80" s="91"/>
      <c r="HSD80" s="91"/>
      <c r="HSE80" s="91"/>
      <c r="HSF80" s="91"/>
      <c r="HSG80" s="91"/>
      <c r="HSH80" s="91"/>
      <c r="HSI80" s="91"/>
      <c r="HSJ80" s="91"/>
      <c r="HSK80" s="91"/>
      <c r="HSL80" s="91"/>
      <c r="HSM80" s="91"/>
      <c r="HSN80" s="91"/>
      <c r="HSO80" s="91"/>
      <c r="HSP80" s="91"/>
      <c r="HSQ80" s="91"/>
      <c r="HSR80" s="91"/>
      <c r="HSS80" s="91"/>
      <c r="HST80" s="91"/>
      <c r="HSU80" s="91"/>
      <c r="HSV80" s="91"/>
      <c r="HSW80" s="91"/>
      <c r="HSX80" s="91"/>
      <c r="HSY80" s="91"/>
      <c r="HSZ80" s="91"/>
      <c r="HTA80" s="91"/>
      <c r="HTB80" s="91"/>
      <c r="HTC80" s="91"/>
      <c r="HTD80" s="91"/>
      <c r="HTE80" s="91"/>
      <c r="HTF80" s="91"/>
      <c r="HTG80" s="91"/>
      <c r="HTH80" s="91"/>
      <c r="HTI80" s="91"/>
      <c r="HTJ80" s="91"/>
      <c r="HTK80" s="91"/>
      <c r="HTL80" s="91"/>
      <c r="HTM80" s="91"/>
      <c r="HTN80" s="91"/>
      <c r="HTO80" s="91"/>
      <c r="HTP80" s="91"/>
      <c r="HTQ80" s="91"/>
      <c r="HTR80" s="91"/>
      <c r="HTS80" s="91"/>
      <c r="HTT80" s="91"/>
      <c r="HTU80" s="91"/>
      <c r="HTV80" s="91"/>
      <c r="HTW80" s="91"/>
      <c r="HTX80" s="91"/>
      <c r="HTY80" s="91"/>
      <c r="HTZ80" s="91"/>
      <c r="HUA80" s="91"/>
      <c r="HUB80" s="91"/>
      <c r="HUC80" s="91"/>
      <c r="HUD80" s="91"/>
      <c r="HUE80" s="91"/>
      <c r="HUF80" s="91"/>
      <c r="HUG80" s="91"/>
      <c r="HUH80" s="91"/>
      <c r="HUI80" s="91"/>
      <c r="HUJ80" s="91"/>
      <c r="HUK80" s="91"/>
      <c r="HUL80" s="91"/>
      <c r="HUM80" s="91"/>
      <c r="HUN80" s="91"/>
      <c r="HUO80" s="91"/>
      <c r="HUP80" s="91"/>
      <c r="HUQ80" s="91"/>
      <c r="HUR80" s="91"/>
      <c r="HUS80" s="91"/>
      <c r="HUT80" s="91"/>
      <c r="HUU80" s="91"/>
      <c r="HUV80" s="91"/>
      <c r="HUW80" s="91"/>
      <c r="HUX80" s="91"/>
      <c r="HUY80" s="91"/>
      <c r="HUZ80" s="91"/>
      <c r="HVA80" s="91"/>
      <c r="HVB80" s="91"/>
      <c r="HVC80" s="91"/>
      <c r="HVD80" s="91"/>
      <c r="HVE80" s="91"/>
      <c r="HVF80" s="91"/>
      <c r="HVG80" s="91"/>
      <c r="HVH80" s="91"/>
      <c r="HVI80" s="91"/>
      <c r="HVJ80" s="91"/>
      <c r="HVK80" s="91"/>
      <c r="HVL80" s="91"/>
      <c r="HVM80" s="91"/>
      <c r="HVN80" s="91"/>
      <c r="HVO80" s="91"/>
      <c r="HVP80" s="91"/>
      <c r="HVQ80" s="91"/>
      <c r="HVR80" s="91"/>
      <c r="HVS80" s="91"/>
      <c r="HVT80" s="91"/>
      <c r="HVU80" s="91"/>
      <c r="HVV80" s="91"/>
      <c r="HVW80" s="91"/>
      <c r="HVX80" s="91"/>
      <c r="HVY80" s="91"/>
      <c r="HVZ80" s="91"/>
      <c r="HWA80" s="91"/>
      <c r="HWB80" s="91"/>
      <c r="HWC80" s="91"/>
      <c r="HWD80" s="91"/>
      <c r="HWE80" s="91"/>
      <c r="HWF80" s="91"/>
      <c r="HWG80" s="91"/>
      <c r="HWH80" s="91"/>
      <c r="HWI80" s="91"/>
      <c r="HWJ80" s="91"/>
      <c r="HWK80" s="91"/>
      <c r="HWL80" s="91"/>
      <c r="HWM80" s="91"/>
      <c r="HWN80" s="91"/>
      <c r="HWO80" s="91"/>
      <c r="HWP80" s="91"/>
      <c r="HWQ80" s="91"/>
      <c r="HWR80" s="91"/>
      <c r="HWS80" s="91"/>
      <c r="HWT80" s="91"/>
      <c r="HWU80" s="91"/>
      <c r="HWV80" s="91"/>
      <c r="HWW80" s="91"/>
      <c r="HWX80" s="91"/>
      <c r="HWY80" s="91"/>
      <c r="HWZ80" s="91"/>
      <c r="HXA80" s="91"/>
      <c r="HXB80" s="91"/>
      <c r="HXC80" s="91"/>
      <c r="HXD80" s="91"/>
      <c r="HXE80" s="91"/>
      <c r="HXF80" s="91"/>
      <c r="HXG80" s="91"/>
      <c r="HXH80" s="91"/>
      <c r="HXI80" s="91"/>
      <c r="HXJ80" s="91"/>
      <c r="HXK80" s="91"/>
      <c r="HXL80" s="91"/>
      <c r="HXM80" s="91"/>
      <c r="HXN80" s="91"/>
      <c r="HXO80" s="91"/>
      <c r="HXP80" s="91"/>
      <c r="HXQ80" s="91"/>
      <c r="HXR80" s="91"/>
      <c r="HXS80" s="91"/>
      <c r="HXT80" s="91"/>
      <c r="HXU80" s="91"/>
      <c r="HXV80" s="91"/>
      <c r="HXW80" s="91"/>
      <c r="HXX80" s="91"/>
      <c r="HXY80" s="91"/>
      <c r="HXZ80" s="91"/>
      <c r="HYA80" s="91"/>
      <c r="HYB80" s="91"/>
      <c r="HYC80" s="91"/>
      <c r="HYD80" s="91"/>
      <c r="HYE80" s="91"/>
      <c r="HYF80" s="91"/>
      <c r="HYG80" s="91"/>
      <c r="HYH80" s="91"/>
      <c r="HYI80" s="91"/>
      <c r="HYJ80" s="91"/>
      <c r="HYK80" s="91"/>
      <c r="HYL80" s="91"/>
      <c r="HYM80" s="91"/>
      <c r="HYN80" s="91"/>
      <c r="HYO80" s="91"/>
      <c r="HYP80" s="91"/>
      <c r="HYQ80" s="91"/>
      <c r="HYR80" s="91"/>
      <c r="HYS80" s="91"/>
      <c r="HYT80" s="91"/>
      <c r="HYU80" s="91"/>
      <c r="HYV80" s="91"/>
      <c r="HYW80" s="91"/>
      <c r="HYX80" s="91"/>
      <c r="HYY80" s="91"/>
      <c r="HYZ80" s="91"/>
      <c r="HZA80" s="91"/>
      <c r="HZB80" s="91"/>
      <c r="HZC80" s="91"/>
      <c r="HZD80" s="91"/>
      <c r="HZE80" s="91"/>
      <c r="HZF80" s="91"/>
      <c r="HZG80" s="91"/>
      <c r="HZH80" s="91"/>
      <c r="HZI80" s="91"/>
      <c r="HZJ80" s="91"/>
      <c r="HZK80" s="91"/>
      <c r="HZL80" s="91"/>
      <c r="HZM80" s="91"/>
      <c r="HZN80" s="91"/>
      <c r="HZO80" s="91"/>
      <c r="HZP80" s="91"/>
      <c r="HZQ80" s="91"/>
      <c r="HZR80" s="91"/>
      <c r="HZS80" s="91"/>
      <c r="HZT80" s="91"/>
      <c r="HZU80" s="91"/>
      <c r="HZV80" s="91"/>
      <c r="HZW80" s="91"/>
      <c r="HZX80" s="91"/>
      <c r="HZY80" s="91"/>
      <c r="HZZ80" s="91"/>
      <c r="IAA80" s="91"/>
      <c r="IAB80" s="91"/>
      <c r="IAC80" s="91"/>
      <c r="IAD80" s="91"/>
      <c r="IAE80" s="91"/>
      <c r="IAF80" s="91"/>
      <c r="IAG80" s="91"/>
      <c r="IAH80" s="91"/>
      <c r="IAI80" s="91"/>
      <c r="IAJ80" s="91"/>
      <c r="IAK80" s="91"/>
      <c r="IAL80" s="91"/>
      <c r="IAM80" s="91"/>
      <c r="IAN80" s="91"/>
      <c r="IAO80" s="91"/>
      <c r="IAP80" s="91"/>
      <c r="IAQ80" s="91"/>
      <c r="IAR80" s="91"/>
      <c r="IAS80" s="91"/>
      <c r="IAT80" s="91"/>
      <c r="IAU80" s="91"/>
      <c r="IAV80" s="91"/>
      <c r="IAW80" s="91"/>
      <c r="IAX80" s="91"/>
      <c r="IAY80" s="91"/>
      <c r="IAZ80" s="91"/>
      <c r="IBA80" s="91"/>
      <c r="IBB80" s="91"/>
      <c r="IBC80" s="91"/>
      <c r="IBD80" s="91"/>
      <c r="IBE80" s="91"/>
      <c r="IBF80" s="91"/>
      <c r="IBG80" s="91"/>
      <c r="IBH80" s="91"/>
      <c r="IBI80" s="91"/>
      <c r="IBJ80" s="91"/>
      <c r="IBK80" s="91"/>
      <c r="IBL80" s="91"/>
      <c r="IBM80" s="91"/>
      <c r="IBN80" s="91"/>
      <c r="IBO80" s="91"/>
      <c r="IBP80" s="91"/>
      <c r="IBQ80" s="91"/>
      <c r="IBR80" s="91"/>
      <c r="IBS80" s="91"/>
      <c r="IBT80" s="91"/>
      <c r="IBU80" s="91"/>
      <c r="IBV80" s="91"/>
      <c r="IBW80" s="91"/>
      <c r="IBX80" s="91"/>
      <c r="IBY80" s="91"/>
      <c r="IBZ80" s="91"/>
      <c r="ICA80" s="91"/>
      <c r="ICB80" s="91"/>
      <c r="ICC80" s="91"/>
      <c r="ICD80" s="91"/>
      <c r="ICE80" s="91"/>
      <c r="ICF80" s="91"/>
      <c r="ICG80" s="91"/>
      <c r="ICH80" s="91"/>
      <c r="ICI80" s="91"/>
      <c r="ICJ80" s="91"/>
      <c r="ICK80" s="91"/>
      <c r="ICL80" s="91"/>
      <c r="ICM80" s="91"/>
      <c r="ICN80" s="91"/>
      <c r="ICO80" s="91"/>
      <c r="ICP80" s="91"/>
      <c r="ICQ80" s="91"/>
      <c r="ICR80" s="91"/>
      <c r="ICS80" s="91"/>
      <c r="ICT80" s="91"/>
      <c r="ICU80" s="91"/>
      <c r="ICV80" s="91"/>
      <c r="ICW80" s="91"/>
      <c r="ICX80" s="91"/>
      <c r="ICY80" s="91"/>
      <c r="ICZ80" s="91"/>
      <c r="IDA80" s="91"/>
      <c r="IDB80" s="91"/>
      <c r="IDC80" s="91"/>
      <c r="IDD80" s="91"/>
      <c r="IDE80" s="91"/>
      <c r="IDF80" s="91"/>
      <c r="IDG80" s="91"/>
      <c r="IDH80" s="91"/>
      <c r="IDI80" s="91"/>
      <c r="IDJ80" s="91"/>
      <c r="IDK80" s="91"/>
      <c r="IDL80" s="91"/>
      <c r="IDM80" s="91"/>
      <c r="IDN80" s="91"/>
      <c r="IDO80" s="91"/>
      <c r="IDP80" s="91"/>
      <c r="IDQ80" s="91"/>
      <c r="IDR80" s="91"/>
      <c r="IDS80" s="91"/>
      <c r="IDT80" s="91"/>
      <c r="IDU80" s="91"/>
      <c r="IDV80" s="91"/>
      <c r="IDW80" s="91"/>
      <c r="IDX80" s="91"/>
      <c r="IDY80" s="91"/>
      <c r="IDZ80" s="91"/>
      <c r="IEA80" s="91"/>
      <c r="IEB80" s="91"/>
      <c r="IEC80" s="91"/>
      <c r="IED80" s="91"/>
      <c r="IEE80" s="91"/>
      <c r="IEF80" s="91"/>
      <c r="IEG80" s="91"/>
      <c r="IEH80" s="91"/>
      <c r="IEI80" s="91"/>
      <c r="IEJ80" s="91"/>
      <c r="IEK80" s="91"/>
      <c r="IEL80" s="91"/>
      <c r="IEM80" s="91"/>
      <c r="IEN80" s="91"/>
      <c r="IEO80" s="91"/>
      <c r="IEP80" s="91"/>
      <c r="IEQ80" s="91"/>
      <c r="IER80" s="91"/>
      <c r="IES80" s="91"/>
      <c r="IET80" s="91"/>
      <c r="IEU80" s="91"/>
      <c r="IEV80" s="91"/>
      <c r="IEW80" s="91"/>
      <c r="IEX80" s="91"/>
      <c r="IEY80" s="91"/>
      <c r="IEZ80" s="91"/>
      <c r="IFA80" s="91"/>
      <c r="IFB80" s="91"/>
      <c r="IFC80" s="91"/>
      <c r="IFD80" s="91"/>
      <c r="IFE80" s="91"/>
      <c r="IFF80" s="91"/>
      <c r="IFG80" s="91"/>
      <c r="IFH80" s="91"/>
      <c r="IFI80" s="91"/>
      <c r="IFJ80" s="91"/>
      <c r="IFK80" s="91"/>
      <c r="IFL80" s="91"/>
      <c r="IFM80" s="91"/>
      <c r="IFN80" s="91"/>
      <c r="IFO80" s="91"/>
      <c r="IFP80" s="91"/>
      <c r="IFQ80" s="91"/>
      <c r="IFR80" s="91"/>
      <c r="IFS80" s="91"/>
      <c r="IFT80" s="91"/>
      <c r="IFU80" s="91"/>
      <c r="IFV80" s="91"/>
      <c r="IFW80" s="91"/>
      <c r="IFX80" s="91"/>
      <c r="IFY80" s="91"/>
      <c r="IFZ80" s="91"/>
      <c r="IGA80" s="91"/>
      <c r="IGB80" s="91"/>
      <c r="IGC80" s="91"/>
      <c r="IGD80" s="91"/>
      <c r="IGE80" s="91"/>
      <c r="IGF80" s="91"/>
      <c r="IGG80" s="91"/>
      <c r="IGH80" s="91"/>
      <c r="IGI80" s="91"/>
      <c r="IGJ80" s="91"/>
      <c r="IGK80" s="91"/>
      <c r="IGL80" s="91"/>
      <c r="IGM80" s="91"/>
      <c r="IGN80" s="91"/>
      <c r="IGO80" s="91"/>
      <c r="IGP80" s="91"/>
      <c r="IGQ80" s="91"/>
      <c r="IGR80" s="91"/>
      <c r="IGS80" s="91"/>
      <c r="IGT80" s="91"/>
      <c r="IGU80" s="91"/>
      <c r="IGV80" s="91"/>
      <c r="IGW80" s="91"/>
      <c r="IGX80" s="91"/>
      <c r="IGY80" s="91"/>
      <c r="IGZ80" s="91"/>
      <c r="IHA80" s="91"/>
      <c r="IHB80" s="91"/>
      <c r="IHC80" s="91"/>
      <c r="IHD80" s="91"/>
      <c r="IHE80" s="91"/>
      <c r="IHF80" s="91"/>
      <c r="IHG80" s="91"/>
      <c r="IHH80" s="91"/>
      <c r="IHI80" s="91"/>
      <c r="IHJ80" s="91"/>
      <c r="IHK80" s="91"/>
      <c r="IHL80" s="91"/>
      <c r="IHM80" s="91"/>
      <c r="IHN80" s="91"/>
      <c r="IHO80" s="91"/>
      <c r="IHP80" s="91"/>
      <c r="IHQ80" s="91"/>
      <c r="IHR80" s="91"/>
      <c r="IHS80" s="91"/>
      <c r="IHT80" s="91"/>
      <c r="IHU80" s="91"/>
      <c r="IHV80" s="91"/>
      <c r="IHW80" s="91"/>
      <c r="IHX80" s="91"/>
      <c r="IHY80" s="91"/>
      <c r="IHZ80" s="91"/>
      <c r="IIA80" s="91"/>
      <c r="IIB80" s="91"/>
      <c r="IIC80" s="91"/>
      <c r="IID80" s="91"/>
      <c r="IIE80" s="91"/>
      <c r="IIF80" s="91"/>
      <c r="IIG80" s="91"/>
      <c r="IIH80" s="91"/>
      <c r="III80" s="91"/>
      <c r="IIJ80" s="91"/>
      <c r="IIK80" s="91"/>
      <c r="IIL80" s="91"/>
      <c r="IIM80" s="91"/>
      <c r="IIN80" s="91"/>
      <c r="IIO80" s="91"/>
      <c r="IIP80" s="91"/>
      <c r="IIQ80" s="91"/>
      <c r="IIR80" s="91"/>
      <c r="IIS80" s="91"/>
      <c r="IIT80" s="91"/>
      <c r="IIU80" s="91"/>
      <c r="IIV80" s="91"/>
      <c r="IIW80" s="91"/>
      <c r="IIX80" s="91"/>
      <c r="IIY80" s="91"/>
      <c r="IIZ80" s="91"/>
      <c r="IJA80" s="91"/>
      <c r="IJB80" s="91"/>
      <c r="IJC80" s="91"/>
      <c r="IJD80" s="91"/>
      <c r="IJE80" s="91"/>
      <c r="IJF80" s="91"/>
      <c r="IJG80" s="91"/>
      <c r="IJH80" s="91"/>
      <c r="IJI80" s="91"/>
      <c r="IJJ80" s="91"/>
      <c r="IJK80" s="91"/>
      <c r="IJL80" s="91"/>
      <c r="IJM80" s="91"/>
      <c r="IJN80" s="91"/>
      <c r="IJO80" s="91"/>
      <c r="IJP80" s="91"/>
      <c r="IJQ80" s="91"/>
      <c r="IJR80" s="91"/>
      <c r="IJS80" s="91"/>
      <c r="IJT80" s="91"/>
      <c r="IJU80" s="91"/>
      <c r="IJV80" s="91"/>
      <c r="IJW80" s="91"/>
      <c r="IJX80" s="91"/>
      <c r="IJY80" s="91"/>
      <c r="IJZ80" s="91"/>
      <c r="IKA80" s="91"/>
      <c r="IKB80" s="91"/>
      <c r="IKC80" s="91"/>
      <c r="IKD80" s="91"/>
      <c r="IKE80" s="91"/>
      <c r="IKF80" s="91"/>
      <c r="IKG80" s="91"/>
      <c r="IKH80" s="91"/>
      <c r="IKI80" s="91"/>
      <c r="IKJ80" s="91"/>
      <c r="IKK80" s="91"/>
      <c r="IKL80" s="91"/>
      <c r="IKM80" s="91"/>
      <c r="IKN80" s="91"/>
      <c r="IKO80" s="91"/>
      <c r="IKP80" s="91"/>
      <c r="IKQ80" s="91"/>
      <c r="IKR80" s="91"/>
      <c r="IKS80" s="91"/>
      <c r="IKT80" s="91"/>
      <c r="IKU80" s="91"/>
      <c r="IKV80" s="91"/>
      <c r="IKW80" s="91"/>
      <c r="IKX80" s="91"/>
      <c r="IKY80" s="91"/>
      <c r="IKZ80" s="91"/>
      <c r="ILA80" s="91"/>
      <c r="ILB80" s="91"/>
      <c r="ILC80" s="91"/>
      <c r="ILD80" s="91"/>
      <c r="ILE80" s="91"/>
      <c r="ILF80" s="91"/>
      <c r="ILG80" s="91"/>
      <c r="ILH80" s="91"/>
      <c r="ILI80" s="91"/>
      <c r="ILJ80" s="91"/>
      <c r="ILK80" s="91"/>
      <c r="ILL80" s="91"/>
      <c r="ILM80" s="91"/>
      <c r="ILN80" s="91"/>
      <c r="ILO80" s="91"/>
      <c r="ILP80" s="91"/>
      <c r="ILQ80" s="91"/>
      <c r="ILR80" s="91"/>
      <c r="ILS80" s="91"/>
      <c r="ILT80" s="91"/>
      <c r="ILU80" s="91"/>
      <c r="ILV80" s="91"/>
      <c r="ILW80" s="91"/>
      <c r="ILX80" s="91"/>
      <c r="ILY80" s="91"/>
      <c r="ILZ80" s="91"/>
      <c r="IMA80" s="91"/>
      <c r="IMB80" s="91"/>
      <c r="IMC80" s="91"/>
      <c r="IMD80" s="91"/>
      <c r="IME80" s="91"/>
      <c r="IMF80" s="91"/>
      <c r="IMG80" s="91"/>
      <c r="IMH80" s="91"/>
      <c r="IMI80" s="91"/>
      <c r="IMJ80" s="91"/>
      <c r="IMK80" s="91"/>
      <c r="IML80" s="91"/>
      <c r="IMM80" s="91"/>
      <c r="IMN80" s="91"/>
      <c r="IMO80" s="91"/>
      <c r="IMP80" s="91"/>
      <c r="IMQ80" s="91"/>
      <c r="IMR80" s="91"/>
      <c r="IMS80" s="91"/>
      <c r="IMT80" s="91"/>
      <c r="IMU80" s="91"/>
      <c r="IMV80" s="91"/>
      <c r="IMW80" s="91"/>
      <c r="IMX80" s="91"/>
      <c r="IMY80" s="91"/>
      <c r="IMZ80" s="91"/>
      <c r="INA80" s="91"/>
      <c r="INB80" s="91"/>
      <c r="INC80" s="91"/>
      <c r="IND80" s="91"/>
      <c r="INE80" s="91"/>
      <c r="INF80" s="91"/>
      <c r="ING80" s="91"/>
      <c r="INH80" s="91"/>
      <c r="INI80" s="91"/>
      <c r="INJ80" s="91"/>
      <c r="INK80" s="91"/>
      <c r="INL80" s="91"/>
      <c r="INM80" s="91"/>
      <c r="INN80" s="91"/>
      <c r="INO80" s="91"/>
      <c r="INP80" s="91"/>
      <c r="INQ80" s="91"/>
      <c r="INR80" s="91"/>
      <c r="INS80" s="91"/>
      <c r="INT80" s="91"/>
      <c r="INU80" s="91"/>
      <c r="INV80" s="91"/>
      <c r="INW80" s="91"/>
      <c r="INX80" s="91"/>
      <c r="INY80" s="91"/>
      <c r="INZ80" s="91"/>
      <c r="IOA80" s="91"/>
      <c r="IOB80" s="91"/>
      <c r="IOC80" s="91"/>
      <c r="IOD80" s="91"/>
      <c r="IOE80" s="91"/>
      <c r="IOF80" s="91"/>
      <c r="IOG80" s="91"/>
      <c r="IOH80" s="91"/>
      <c r="IOI80" s="91"/>
      <c r="IOJ80" s="91"/>
      <c r="IOK80" s="91"/>
      <c r="IOL80" s="91"/>
      <c r="IOM80" s="91"/>
      <c r="ION80" s="91"/>
      <c r="IOO80" s="91"/>
      <c r="IOP80" s="91"/>
      <c r="IOQ80" s="91"/>
      <c r="IOR80" s="91"/>
      <c r="IOS80" s="91"/>
      <c r="IOT80" s="91"/>
      <c r="IOU80" s="91"/>
      <c r="IOV80" s="91"/>
      <c r="IOW80" s="91"/>
      <c r="IOX80" s="91"/>
      <c r="IOY80" s="91"/>
      <c r="IOZ80" s="91"/>
      <c r="IPA80" s="91"/>
      <c r="IPB80" s="91"/>
      <c r="IPC80" s="91"/>
      <c r="IPD80" s="91"/>
      <c r="IPE80" s="91"/>
      <c r="IPF80" s="91"/>
      <c r="IPG80" s="91"/>
      <c r="IPH80" s="91"/>
      <c r="IPI80" s="91"/>
      <c r="IPJ80" s="91"/>
      <c r="IPK80" s="91"/>
      <c r="IPL80" s="91"/>
      <c r="IPM80" s="91"/>
      <c r="IPN80" s="91"/>
      <c r="IPO80" s="91"/>
      <c r="IPP80" s="91"/>
      <c r="IPQ80" s="91"/>
      <c r="IPR80" s="91"/>
      <c r="IPS80" s="91"/>
      <c r="IPT80" s="91"/>
      <c r="IPU80" s="91"/>
      <c r="IPV80" s="91"/>
      <c r="IPW80" s="91"/>
      <c r="IPX80" s="91"/>
      <c r="IPY80" s="91"/>
      <c r="IPZ80" s="91"/>
      <c r="IQA80" s="91"/>
      <c r="IQB80" s="91"/>
      <c r="IQC80" s="91"/>
      <c r="IQD80" s="91"/>
      <c r="IQE80" s="91"/>
      <c r="IQF80" s="91"/>
      <c r="IQG80" s="91"/>
      <c r="IQH80" s="91"/>
      <c r="IQI80" s="91"/>
      <c r="IQJ80" s="91"/>
      <c r="IQK80" s="91"/>
      <c r="IQL80" s="91"/>
      <c r="IQM80" s="91"/>
      <c r="IQN80" s="91"/>
      <c r="IQO80" s="91"/>
      <c r="IQP80" s="91"/>
      <c r="IQQ80" s="91"/>
      <c r="IQR80" s="91"/>
      <c r="IQS80" s="91"/>
      <c r="IQT80" s="91"/>
      <c r="IQU80" s="91"/>
      <c r="IQV80" s="91"/>
      <c r="IQW80" s="91"/>
      <c r="IQX80" s="91"/>
      <c r="IQY80" s="91"/>
      <c r="IQZ80" s="91"/>
      <c r="IRA80" s="91"/>
      <c r="IRB80" s="91"/>
      <c r="IRC80" s="91"/>
      <c r="IRD80" s="91"/>
      <c r="IRE80" s="91"/>
      <c r="IRF80" s="91"/>
      <c r="IRG80" s="91"/>
      <c r="IRH80" s="91"/>
      <c r="IRI80" s="91"/>
      <c r="IRJ80" s="91"/>
      <c r="IRK80" s="91"/>
      <c r="IRL80" s="91"/>
      <c r="IRM80" s="91"/>
      <c r="IRN80" s="91"/>
      <c r="IRO80" s="91"/>
      <c r="IRP80" s="91"/>
      <c r="IRQ80" s="91"/>
      <c r="IRR80" s="91"/>
      <c r="IRS80" s="91"/>
      <c r="IRT80" s="91"/>
      <c r="IRU80" s="91"/>
      <c r="IRV80" s="91"/>
      <c r="IRW80" s="91"/>
      <c r="IRX80" s="91"/>
      <c r="IRY80" s="91"/>
      <c r="IRZ80" s="91"/>
      <c r="ISA80" s="91"/>
      <c r="ISB80" s="91"/>
      <c r="ISC80" s="91"/>
      <c r="ISD80" s="91"/>
      <c r="ISE80" s="91"/>
      <c r="ISF80" s="91"/>
      <c r="ISG80" s="91"/>
      <c r="ISH80" s="91"/>
      <c r="ISI80" s="91"/>
      <c r="ISJ80" s="91"/>
      <c r="ISK80" s="91"/>
      <c r="ISL80" s="91"/>
      <c r="ISM80" s="91"/>
      <c r="ISN80" s="91"/>
      <c r="ISO80" s="91"/>
      <c r="ISP80" s="91"/>
      <c r="ISQ80" s="91"/>
      <c r="ISR80" s="91"/>
      <c r="ISS80" s="91"/>
      <c r="IST80" s="91"/>
      <c r="ISU80" s="91"/>
      <c r="ISV80" s="91"/>
      <c r="ISW80" s="91"/>
      <c r="ISX80" s="91"/>
      <c r="ISY80" s="91"/>
      <c r="ISZ80" s="91"/>
      <c r="ITA80" s="91"/>
      <c r="ITB80" s="91"/>
      <c r="ITC80" s="91"/>
      <c r="ITD80" s="91"/>
      <c r="ITE80" s="91"/>
      <c r="ITF80" s="91"/>
      <c r="ITG80" s="91"/>
      <c r="ITH80" s="91"/>
      <c r="ITI80" s="91"/>
      <c r="ITJ80" s="91"/>
      <c r="ITK80" s="91"/>
      <c r="ITL80" s="91"/>
      <c r="ITM80" s="91"/>
      <c r="ITN80" s="91"/>
      <c r="ITO80" s="91"/>
      <c r="ITP80" s="91"/>
      <c r="ITQ80" s="91"/>
      <c r="ITR80" s="91"/>
      <c r="ITS80" s="91"/>
      <c r="ITT80" s="91"/>
      <c r="ITU80" s="91"/>
      <c r="ITV80" s="91"/>
      <c r="ITW80" s="91"/>
      <c r="ITX80" s="91"/>
      <c r="ITY80" s="91"/>
      <c r="ITZ80" s="91"/>
      <c r="IUA80" s="91"/>
      <c r="IUB80" s="91"/>
      <c r="IUC80" s="91"/>
      <c r="IUD80" s="91"/>
      <c r="IUE80" s="91"/>
      <c r="IUF80" s="91"/>
      <c r="IUG80" s="91"/>
      <c r="IUH80" s="91"/>
      <c r="IUI80" s="91"/>
      <c r="IUJ80" s="91"/>
      <c r="IUK80" s="91"/>
      <c r="IUL80" s="91"/>
      <c r="IUM80" s="91"/>
      <c r="IUN80" s="91"/>
      <c r="IUO80" s="91"/>
      <c r="IUP80" s="91"/>
      <c r="IUQ80" s="91"/>
      <c r="IUR80" s="91"/>
      <c r="IUS80" s="91"/>
      <c r="IUT80" s="91"/>
      <c r="IUU80" s="91"/>
      <c r="IUV80" s="91"/>
      <c r="IUW80" s="91"/>
      <c r="IUX80" s="91"/>
      <c r="IUY80" s="91"/>
      <c r="IUZ80" s="91"/>
      <c r="IVA80" s="91"/>
      <c r="IVB80" s="91"/>
      <c r="IVC80" s="91"/>
      <c r="IVD80" s="91"/>
      <c r="IVE80" s="91"/>
      <c r="IVF80" s="91"/>
      <c r="IVG80" s="91"/>
      <c r="IVH80" s="91"/>
      <c r="IVI80" s="91"/>
      <c r="IVJ80" s="91"/>
      <c r="IVK80" s="91"/>
      <c r="IVL80" s="91"/>
      <c r="IVM80" s="91"/>
      <c r="IVN80" s="91"/>
      <c r="IVO80" s="91"/>
      <c r="IVP80" s="91"/>
      <c r="IVQ80" s="91"/>
      <c r="IVR80" s="91"/>
      <c r="IVS80" s="91"/>
      <c r="IVT80" s="91"/>
      <c r="IVU80" s="91"/>
      <c r="IVV80" s="91"/>
      <c r="IVW80" s="91"/>
      <c r="IVX80" s="91"/>
      <c r="IVY80" s="91"/>
      <c r="IVZ80" s="91"/>
      <c r="IWA80" s="91"/>
      <c r="IWB80" s="91"/>
      <c r="IWC80" s="91"/>
      <c r="IWD80" s="91"/>
      <c r="IWE80" s="91"/>
      <c r="IWF80" s="91"/>
      <c r="IWG80" s="91"/>
      <c r="IWH80" s="91"/>
      <c r="IWI80" s="91"/>
      <c r="IWJ80" s="91"/>
      <c r="IWK80" s="91"/>
      <c r="IWL80" s="91"/>
      <c r="IWM80" s="91"/>
      <c r="IWN80" s="91"/>
      <c r="IWO80" s="91"/>
      <c r="IWP80" s="91"/>
      <c r="IWQ80" s="91"/>
      <c r="IWR80" s="91"/>
      <c r="IWS80" s="91"/>
      <c r="IWT80" s="91"/>
      <c r="IWU80" s="91"/>
      <c r="IWV80" s="91"/>
      <c r="IWW80" s="91"/>
      <c r="IWX80" s="91"/>
      <c r="IWY80" s="91"/>
      <c r="IWZ80" s="91"/>
      <c r="IXA80" s="91"/>
      <c r="IXB80" s="91"/>
      <c r="IXC80" s="91"/>
      <c r="IXD80" s="91"/>
      <c r="IXE80" s="91"/>
      <c r="IXF80" s="91"/>
      <c r="IXG80" s="91"/>
      <c r="IXH80" s="91"/>
      <c r="IXI80" s="91"/>
      <c r="IXJ80" s="91"/>
      <c r="IXK80" s="91"/>
      <c r="IXL80" s="91"/>
      <c r="IXM80" s="91"/>
      <c r="IXN80" s="91"/>
      <c r="IXO80" s="91"/>
      <c r="IXP80" s="91"/>
      <c r="IXQ80" s="91"/>
      <c r="IXR80" s="91"/>
      <c r="IXS80" s="91"/>
      <c r="IXT80" s="91"/>
      <c r="IXU80" s="91"/>
      <c r="IXV80" s="91"/>
      <c r="IXW80" s="91"/>
      <c r="IXX80" s="91"/>
      <c r="IXY80" s="91"/>
      <c r="IXZ80" s="91"/>
      <c r="IYA80" s="91"/>
      <c r="IYB80" s="91"/>
      <c r="IYC80" s="91"/>
      <c r="IYD80" s="91"/>
      <c r="IYE80" s="91"/>
      <c r="IYF80" s="91"/>
      <c r="IYG80" s="91"/>
      <c r="IYH80" s="91"/>
      <c r="IYI80" s="91"/>
      <c r="IYJ80" s="91"/>
      <c r="IYK80" s="91"/>
      <c r="IYL80" s="91"/>
      <c r="IYM80" s="91"/>
      <c r="IYN80" s="91"/>
      <c r="IYO80" s="91"/>
      <c r="IYP80" s="91"/>
      <c r="IYQ80" s="91"/>
      <c r="IYR80" s="91"/>
      <c r="IYS80" s="91"/>
      <c r="IYT80" s="91"/>
      <c r="IYU80" s="91"/>
      <c r="IYV80" s="91"/>
      <c r="IYW80" s="91"/>
      <c r="IYX80" s="91"/>
      <c r="IYY80" s="91"/>
      <c r="IYZ80" s="91"/>
      <c r="IZA80" s="91"/>
      <c r="IZB80" s="91"/>
      <c r="IZC80" s="91"/>
      <c r="IZD80" s="91"/>
      <c r="IZE80" s="91"/>
      <c r="IZF80" s="91"/>
      <c r="IZG80" s="91"/>
      <c r="IZH80" s="91"/>
      <c r="IZI80" s="91"/>
      <c r="IZJ80" s="91"/>
      <c r="IZK80" s="91"/>
      <c r="IZL80" s="91"/>
      <c r="IZM80" s="91"/>
      <c r="IZN80" s="91"/>
      <c r="IZO80" s="91"/>
      <c r="IZP80" s="91"/>
      <c r="IZQ80" s="91"/>
      <c r="IZR80" s="91"/>
      <c r="IZS80" s="91"/>
      <c r="IZT80" s="91"/>
      <c r="IZU80" s="91"/>
      <c r="IZV80" s="91"/>
      <c r="IZW80" s="91"/>
      <c r="IZX80" s="91"/>
      <c r="IZY80" s="91"/>
      <c r="IZZ80" s="91"/>
      <c r="JAA80" s="91"/>
      <c r="JAB80" s="91"/>
      <c r="JAC80" s="91"/>
      <c r="JAD80" s="91"/>
      <c r="JAE80" s="91"/>
      <c r="JAF80" s="91"/>
      <c r="JAG80" s="91"/>
      <c r="JAH80" s="91"/>
      <c r="JAI80" s="91"/>
      <c r="JAJ80" s="91"/>
      <c r="JAK80" s="91"/>
      <c r="JAL80" s="91"/>
      <c r="JAM80" s="91"/>
      <c r="JAN80" s="91"/>
      <c r="JAO80" s="91"/>
      <c r="JAP80" s="91"/>
      <c r="JAQ80" s="91"/>
      <c r="JAR80" s="91"/>
      <c r="JAS80" s="91"/>
      <c r="JAT80" s="91"/>
      <c r="JAU80" s="91"/>
      <c r="JAV80" s="91"/>
      <c r="JAW80" s="91"/>
      <c r="JAX80" s="91"/>
      <c r="JAY80" s="91"/>
      <c r="JAZ80" s="91"/>
      <c r="JBA80" s="91"/>
      <c r="JBB80" s="91"/>
      <c r="JBC80" s="91"/>
      <c r="JBD80" s="91"/>
      <c r="JBE80" s="91"/>
      <c r="JBF80" s="91"/>
      <c r="JBG80" s="91"/>
      <c r="JBH80" s="91"/>
      <c r="JBI80" s="91"/>
      <c r="JBJ80" s="91"/>
      <c r="JBK80" s="91"/>
      <c r="JBL80" s="91"/>
      <c r="JBM80" s="91"/>
      <c r="JBN80" s="91"/>
      <c r="JBO80" s="91"/>
      <c r="JBP80" s="91"/>
      <c r="JBQ80" s="91"/>
      <c r="JBR80" s="91"/>
      <c r="JBS80" s="91"/>
      <c r="JBT80" s="91"/>
      <c r="JBU80" s="91"/>
      <c r="JBV80" s="91"/>
      <c r="JBW80" s="91"/>
      <c r="JBX80" s="91"/>
      <c r="JBY80" s="91"/>
      <c r="JBZ80" s="91"/>
      <c r="JCA80" s="91"/>
      <c r="JCB80" s="91"/>
      <c r="JCC80" s="91"/>
      <c r="JCD80" s="91"/>
      <c r="JCE80" s="91"/>
      <c r="JCF80" s="91"/>
      <c r="JCG80" s="91"/>
      <c r="JCH80" s="91"/>
      <c r="JCI80" s="91"/>
      <c r="JCJ80" s="91"/>
      <c r="JCK80" s="91"/>
      <c r="JCL80" s="91"/>
      <c r="JCM80" s="91"/>
      <c r="JCN80" s="91"/>
      <c r="JCO80" s="91"/>
      <c r="JCP80" s="91"/>
      <c r="JCQ80" s="91"/>
      <c r="JCR80" s="91"/>
      <c r="JCS80" s="91"/>
      <c r="JCT80" s="91"/>
      <c r="JCU80" s="91"/>
      <c r="JCV80" s="91"/>
      <c r="JCW80" s="91"/>
      <c r="JCX80" s="91"/>
      <c r="JCY80" s="91"/>
      <c r="JCZ80" s="91"/>
      <c r="JDA80" s="91"/>
      <c r="JDB80" s="91"/>
      <c r="JDC80" s="91"/>
      <c r="JDD80" s="91"/>
      <c r="JDE80" s="91"/>
      <c r="JDF80" s="91"/>
      <c r="JDG80" s="91"/>
      <c r="JDH80" s="91"/>
      <c r="JDI80" s="91"/>
      <c r="JDJ80" s="91"/>
      <c r="JDK80" s="91"/>
      <c r="JDL80" s="91"/>
      <c r="JDM80" s="91"/>
      <c r="JDN80" s="91"/>
      <c r="JDO80" s="91"/>
      <c r="JDP80" s="91"/>
      <c r="JDQ80" s="91"/>
      <c r="JDR80" s="91"/>
      <c r="JDS80" s="91"/>
      <c r="JDT80" s="91"/>
      <c r="JDU80" s="91"/>
      <c r="JDV80" s="91"/>
      <c r="JDW80" s="91"/>
      <c r="JDX80" s="91"/>
      <c r="JDY80" s="91"/>
      <c r="JDZ80" s="91"/>
      <c r="JEA80" s="91"/>
      <c r="JEB80" s="91"/>
      <c r="JEC80" s="91"/>
      <c r="JED80" s="91"/>
      <c r="JEE80" s="91"/>
      <c r="JEF80" s="91"/>
      <c r="JEG80" s="91"/>
      <c r="JEH80" s="91"/>
      <c r="JEI80" s="91"/>
      <c r="JEJ80" s="91"/>
      <c r="JEK80" s="91"/>
      <c r="JEL80" s="91"/>
      <c r="JEM80" s="91"/>
      <c r="JEN80" s="91"/>
      <c r="JEO80" s="91"/>
      <c r="JEP80" s="91"/>
      <c r="JEQ80" s="91"/>
      <c r="JER80" s="91"/>
      <c r="JES80" s="91"/>
      <c r="JET80" s="91"/>
      <c r="JEU80" s="91"/>
      <c r="JEV80" s="91"/>
      <c r="JEW80" s="91"/>
      <c r="JEX80" s="91"/>
      <c r="JEY80" s="91"/>
      <c r="JEZ80" s="91"/>
      <c r="JFA80" s="91"/>
      <c r="JFB80" s="91"/>
      <c r="JFC80" s="91"/>
      <c r="JFD80" s="91"/>
      <c r="JFE80" s="91"/>
      <c r="JFF80" s="91"/>
      <c r="JFG80" s="91"/>
      <c r="JFH80" s="91"/>
      <c r="JFI80" s="91"/>
      <c r="JFJ80" s="91"/>
      <c r="JFK80" s="91"/>
      <c r="JFL80" s="91"/>
      <c r="JFM80" s="91"/>
      <c r="JFN80" s="91"/>
      <c r="JFO80" s="91"/>
      <c r="JFP80" s="91"/>
      <c r="JFQ80" s="91"/>
      <c r="JFR80" s="91"/>
      <c r="JFS80" s="91"/>
      <c r="JFT80" s="91"/>
      <c r="JFU80" s="91"/>
      <c r="JFV80" s="91"/>
      <c r="JFW80" s="91"/>
      <c r="JFX80" s="91"/>
      <c r="JFY80" s="91"/>
      <c r="JFZ80" s="91"/>
      <c r="JGA80" s="91"/>
      <c r="JGB80" s="91"/>
      <c r="JGC80" s="91"/>
      <c r="JGD80" s="91"/>
      <c r="JGE80" s="91"/>
      <c r="JGF80" s="91"/>
      <c r="JGG80" s="91"/>
      <c r="JGH80" s="91"/>
      <c r="JGI80" s="91"/>
      <c r="JGJ80" s="91"/>
      <c r="JGK80" s="91"/>
      <c r="JGL80" s="91"/>
      <c r="JGM80" s="91"/>
      <c r="JGN80" s="91"/>
      <c r="JGO80" s="91"/>
      <c r="JGP80" s="91"/>
      <c r="JGQ80" s="91"/>
      <c r="JGR80" s="91"/>
      <c r="JGS80" s="91"/>
      <c r="JGT80" s="91"/>
      <c r="JGU80" s="91"/>
      <c r="JGV80" s="91"/>
      <c r="JGW80" s="91"/>
      <c r="JGX80" s="91"/>
      <c r="JGY80" s="91"/>
      <c r="JGZ80" s="91"/>
      <c r="JHA80" s="91"/>
      <c r="JHB80" s="91"/>
      <c r="JHC80" s="91"/>
      <c r="JHD80" s="91"/>
      <c r="JHE80" s="91"/>
      <c r="JHF80" s="91"/>
      <c r="JHG80" s="91"/>
      <c r="JHH80" s="91"/>
      <c r="JHI80" s="91"/>
      <c r="JHJ80" s="91"/>
      <c r="JHK80" s="91"/>
      <c r="JHL80" s="91"/>
      <c r="JHM80" s="91"/>
      <c r="JHN80" s="91"/>
      <c r="JHO80" s="91"/>
      <c r="JHP80" s="91"/>
      <c r="JHQ80" s="91"/>
      <c r="JHR80" s="91"/>
      <c r="JHS80" s="91"/>
      <c r="JHT80" s="91"/>
      <c r="JHU80" s="91"/>
      <c r="JHV80" s="91"/>
      <c r="JHW80" s="91"/>
      <c r="JHX80" s="91"/>
      <c r="JHY80" s="91"/>
      <c r="JHZ80" s="91"/>
      <c r="JIA80" s="91"/>
      <c r="JIB80" s="91"/>
      <c r="JIC80" s="91"/>
      <c r="JID80" s="91"/>
      <c r="JIE80" s="91"/>
      <c r="JIF80" s="91"/>
      <c r="JIG80" s="91"/>
      <c r="JIH80" s="91"/>
      <c r="JII80" s="91"/>
      <c r="JIJ80" s="91"/>
      <c r="JIK80" s="91"/>
      <c r="JIL80" s="91"/>
      <c r="JIM80" s="91"/>
      <c r="JIN80" s="91"/>
      <c r="JIO80" s="91"/>
      <c r="JIP80" s="91"/>
      <c r="JIQ80" s="91"/>
      <c r="JIR80" s="91"/>
      <c r="JIS80" s="91"/>
      <c r="JIT80" s="91"/>
      <c r="JIU80" s="91"/>
      <c r="JIV80" s="91"/>
      <c r="JIW80" s="91"/>
      <c r="JIX80" s="91"/>
      <c r="JIY80" s="91"/>
      <c r="JIZ80" s="91"/>
      <c r="JJA80" s="91"/>
      <c r="JJB80" s="91"/>
      <c r="JJC80" s="91"/>
      <c r="JJD80" s="91"/>
      <c r="JJE80" s="91"/>
      <c r="JJF80" s="91"/>
      <c r="JJG80" s="91"/>
      <c r="JJH80" s="91"/>
      <c r="JJI80" s="91"/>
      <c r="JJJ80" s="91"/>
      <c r="JJK80" s="91"/>
      <c r="JJL80" s="91"/>
      <c r="JJM80" s="91"/>
      <c r="JJN80" s="91"/>
      <c r="JJO80" s="91"/>
      <c r="JJP80" s="91"/>
      <c r="JJQ80" s="91"/>
      <c r="JJR80" s="91"/>
      <c r="JJS80" s="91"/>
      <c r="JJT80" s="91"/>
      <c r="JJU80" s="91"/>
      <c r="JJV80" s="91"/>
      <c r="JJW80" s="91"/>
      <c r="JJX80" s="91"/>
      <c r="JJY80" s="91"/>
      <c r="JJZ80" s="91"/>
      <c r="JKA80" s="91"/>
      <c r="JKB80" s="91"/>
      <c r="JKC80" s="91"/>
      <c r="JKD80" s="91"/>
      <c r="JKE80" s="91"/>
      <c r="JKF80" s="91"/>
      <c r="JKG80" s="91"/>
      <c r="JKH80" s="91"/>
      <c r="JKI80" s="91"/>
      <c r="JKJ80" s="91"/>
      <c r="JKK80" s="91"/>
      <c r="JKL80" s="91"/>
      <c r="JKM80" s="91"/>
      <c r="JKN80" s="91"/>
      <c r="JKO80" s="91"/>
      <c r="JKP80" s="91"/>
      <c r="JKQ80" s="91"/>
      <c r="JKR80" s="91"/>
      <c r="JKS80" s="91"/>
      <c r="JKT80" s="91"/>
      <c r="JKU80" s="91"/>
      <c r="JKV80" s="91"/>
      <c r="JKW80" s="91"/>
      <c r="JKX80" s="91"/>
      <c r="JKY80" s="91"/>
      <c r="JKZ80" s="91"/>
      <c r="JLA80" s="91"/>
      <c r="JLB80" s="91"/>
      <c r="JLC80" s="91"/>
      <c r="JLD80" s="91"/>
      <c r="JLE80" s="91"/>
      <c r="JLF80" s="91"/>
      <c r="JLG80" s="91"/>
      <c r="JLH80" s="91"/>
      <c r="JLI80" s="91"/>
      <c r="JLJ80" s="91"/>
      <c r="JLK80" s="91"/>
      <c r="JLL80" s="91"/>
      <c r="JLM80" s="91"/>
      <c r="JLN80" s="91"/>
      <c r="JLO80" s="91"/>
      <c r="JLP80" s="91"/>
      <c r="JLQ80" s="91"/>
      <c r="JLR80" s="91"/>
      <c r="JLS80" s="91"/>
      <c r="JLT80" s="91"/>
      <c r="JLU80" s="91"/>
      <c r="JLV80" s="91"/>
      <c r="JLW80" s="91"/>
      <c r="JLX80" s="91"/>
      <c r="JLY80" s="91"/>
      <c r="JLZ80" s="91"/>
      <c r="JMA80" s="91"/>
      <c r="JMB80" s="91"/>
      <c r="JMC80" s="91"/>
      <c r="JMD80" s="91"/>
      <c r="JME80" s="91"/>
      <c r="JMF80" s="91"/>
      <c r="JMG80" s="91"/>
      <c r="JMH80" s="91"/>
      <c r="JMI80" s="91"/>
      <c r="JMJ80" s="91"/>
      <c r="JMK80" s="91"/>
      <c r="JML80" s="91"/>
      <c r="JMM80" s="91"/>
      <c r="JMN80" s="91"/>
      <c r="JMO80" s="91"/>
      <c r="JMP80" s="91"/>
      <c r="JMQ80" s="91"/>
      <c r="JMR80" s="91"/>
      <c r="JMS80" s="91"/>
      <c r="JMT80" s="91"/>
      <c r="JMU80" s="91"/>
      <c r="JMV80" s="91"/>
      <c r="JMW80" s="91"/>
      <c r="JMX80" s="91"/>
      <c r="JMY80" s="91"/>
      <c r="JMZ80" s="91"/>
      <c r="JNA80" s="91"/>
      <c r="JNB80" s="91"/>
      <c r="JNC80" s="91"/>
      <c r="JND80" s="91"/>
      <c r="JNE80" s="91"/>
      <c r="JNF80" s="91"/>
      <c r="JNG80" s="91"/>
      <c r="JNH80" s="91"/>
      <c r="JNI80" s="91"/>
      <c r="JNJ80" s="91"/>
      <c r="JNK80" s="91"/>
      <c r="JNL80" s="91"/>
      <c r="JNM80" s="91"/>
      <c r="JNN80" s="91"/>
      <c r="JNO80" s="91"/>
      <c r="JNP80" s="91"/>
      <c r="JNQ80" s="91"/>
      <c r="JNR80" s="91"/>
      <c r="JNS80" s="91"/>
      <c r="JNT80" s="91"/>
      <c r="JNU80" s="91"/>
      <c r="JNV80" s="91"/>
      <c r="JNW80" s="91"/>
      <c r="JNX80" s="91"/>
      <c r="JNY80" s="91"/>
      <c r="JNZ80" s="91"/>
      <c r="JOA80" s="91"/>
      <c r="JOB80" s="91"/>
      <c r="JOC80" s="91"/>
      <c r="JOD80" s="91"/>
      <c r="JOE80" s="91"/>
      <c r="JOF80" s="91"/>
      <c r="JOG80" s="91"/>
      <c r="JOH80" s="91"/>
      <c r="JOI80" s="91"/>
      <c r="JOJ80" s="91"/>
      <c r="JOK80" s="91"/>
      <c r="JOL80" s="91"/>
      <c r="JOM80" s="91"/>
      <c r="JON80" s="91"/>
      <c r="JOO80" s="91"/>
      <c r="JOP80" s="91"/>
      <c r="JOQ80" s="91"/>
      <c r="JOR80" s="91"/>
      <c r="JOS80" s="91"/>
      <c r="JOT80" s="91"/>
      <c r="JOU80" s="91"/>
      <c r="JOV80" s="91"/>
      <c r="JOW80" s="91"/>
      <c r="JOX80" s="91"/>
      <c r="JOY80" s="91"/>
      <c r="JOZ80" s="91"/>
      <c r="JPA80" s="91"/>
      <c r="JPB80" s="91"/>
      <c r="JPC80" s="91"/>
      <c r="JPD80" s="91"/>
      <c r="JPE80" s="91"/>
      <c r="JPF80" s="91"/>
      <c r="JPG80" s="91"/>
      <c r="JPH80" s="91"/>
      <c r="JPI80" s="91"/>
      <c r="JPJ80" s="91"/>
      <c r="JPK80" s="91"/>
      <c r="JPL80" s="91"/>
      <c r="JPM80" s="91"/>
      <c r="JPN80" s="91"/>
      <c r="JPO80" s="91"/>
      <c r="JPP80" s="91"/>
      <c r="JPQ80" s="91"/>
      <c r="JPR80" s="91"/>
      <c r="JPS80" s="91"/>
      <c r="JPT80" s="91"/>
      <c r="JPU80" s="91"/>
      <c r="JPV80" s="91"/>
      <c r="JPW80" s="91"/>
      <c r="JPX80" s="91"/>
      <c r="JPY80" s="91"/>
      <c r="JPZ80" s="91"/>
      <c r="JQA80" s="91"/>
      <c r="JQB80" s="91"/>
      <c r="JQC80" s="91"/>
      <c r="JQD80" s="91"/>
      <c r="JQE80" s="91"/>
      <c r="JQF80" s="91"/>
      <c r="JQG80" s="91"/>
      <c r="JQH80" s="91"/>
      <c r="JQI80" s="91"/>
      <c r="JQJ80" s="91"/>
      <c r="JQK80" s="91"/>
      <c r="JQL80" s="91"/>
      <c r="JQM80" s="91"/>
      <c r="JQN80" s="91"/>
      <c r="JQO80" s="91"/>
      <c r="JQP80" s="91"/>
      <c r="JQQ80" s="91"/>
      <c r="JQR80" s="91"/>
      <c r="JQS80" s="91"/>
      <c r="JQT80" s="91"/>
      <c r="JQU80" s="91"/>
      <c r="JQV80" s="91"/>
      <c r="JQW80" s="91"/>
      <c r="JQX80" s="91"/>
      <c r="JQY80" s="91"/>
      <c r="JQZ80" s="91"/>
      <c r="JRA80" s="91"/>
      <c r="JRB80" s="91"/>
      <c r="JRC80" s="91"/>
      <c r="JRD80" s="91"/>
      <c r="JRE80" s="91"/>
      <c r="JRF80" s="91"/>
      <c r="JRG80" s="91"/>
      <c r="JRH80" s="91"/>
      <c r="JRI80" s="91"/>
      <c r="JRJ80" s="91"/>
      <c r="JRK80" s="91"/>
      <c r="JRL80" s="91"/>
      <c r="JRM80" s="91"/>
      <c r="JRN80" s="91"/>
      <c r="JRO80" s="91"/>
      <c r="JRP80" s="91"/>
      <c r="JRQ80" s="91"/>
      <c r="JRR80" s="91"/>
      <c r="JRS80" s="91"/>
      <c r="JRT80" s="91"/>
      <c r="JRU80" s="91"/>
      <c r="JRV80" s="91"/>
      <c r="JRW80" s="91"/>
      <c r="JRX80" s="91"/>
      <c r="JRY80" s="91"/>
      <c r="JRZ80" s="91"/>
      <c r="JSA80" s="91"/>
      <c r="JSB80" s="91"/>
      <c r="JSC80" s="91"/>
      <c r="JSD80" s="91"/>
      <c r="JSE80" s="91"/>
      <c r="JSF80" s="91"/>
      <c r="JSG80" s="91"/>
      <c r="JSH80" s="91"/>
      <c r="JSI80" s="91"/>
      <c r="JSJ80" s="91"/>
      <c r="JSK80" s="91"/>
      <c r="JSL80" s="91"/>
      <c r="JSM80" s="91"/>
      <c r="JSN80" s="91"/>
      <c r="JSO80" s="91"/>
      <c r="JSP80" s="91"/>
      <c r="JSQ80" s="91"/>
      <c r="JSR80" s="91"/>
      <c r="JSS80" s="91"/>
      <c r="JST80" s="91"/>
      <c r="JSU80" s="91"/>
      <c r="JSV80" s="91"/>
      <c r="JSW80" s="91"/>
      <c r="JSX80" s="91"/>
      <c r="JSY80" s="91"/>
      <c r="JSZ80" s="91"/>
      <c r="JTA80" s="91"/>
      <c r="JTB80" s="91"/>
      <c r="JTC80" s="91"/>
      <c r="JTD80" s="91"/>
      <c r="JTE80" s="91"/>
      <c r="JTF80" s="91"/>
      <c r="JTG80" s="91"/>
      <c r="JTH80" s="91"/>
      <c r="JTI80" s="91"/>
      <c r="JTJ80" s="91"/>
      <c r="JTK80" s="91"/>
      <c r="JTL80" s="91"/>
      <c r="JTM80" s="91"/>
      <c r="JTN80" s="91"/>
      <c r="JTO80" s="91"/>
      <c r="JTP80" s="91"/>
      <c r="JTQ80" s="91"/>
      <c r="JTR80" s="91"/>
      <c r="JTS80" s="91"/>
      <c r="JTT80" s="91"/>
      <c r="JTU80" s="91"/>
      <c r="JTV80" s="91"/>
      <c r="JTW80" s="91"/>
      <c r="JTX80" s="91"/>
      <c r="JTY80" s="91"/>
      <c r="JTZ80" s="91"/>
      <c r="JUA80" s="91"/>
      <c r="JUB80" s="91"/>
      <c r="JUC80" s="91"/>
      <c r="JUD80" s="91"/>
      <c r="JUE80" s="91"/>
      <c r="JUF80" s="91"/>
      <c r="JUG80" s="91"/>
      <c r="JUH80" s="91"/>
      <c r="JUI80" s="91"/>
      <c r="JUJ80" s="91"/>
      <c r="JUK80" s="91"/>
      <c r="JUL80" s="91"/>
      <c r="JUM80" s="91"/>
      <c r="JUN80" s="91"/>
      <c r="JUO80" s="91"/>
      <c r="JUP80" s="91"/>
      <c r="JUQ80" s="91"/>
      <c r="JUR80" s="91"/>
      <c r="JUS80" s="91"/>
      <c r="JUT80" s="91"/>
      <c r="JUU80" s="91"/>
      <c r="JUV80" s="91"/>
      <c r="JUW80" s="91"/>
      <c r="JUX80" s="91"/>
      <c r="JUY80" s="91"/>
      <c r="JUZ80" s="91"/>
      <c r="JVA80" s="91"/>
      <c r="JVB80" s="91"/>
      <c r="JVC80" s="91"/>
      <c r="JVD80" s="91"/>
      <c r="JVE80" s="91"/>
      <c r="JVF80" s="91"/>
      <c r="JVG80" s="91"/>
      <c r="JVH80" s="91"/>
      <c r="JVI80" s="91"/>
      <c r="JVJ80" s="91"/>
      <c r="JVK80" s="91"/>
      <c r="JVL80" s="91"/>
      <c r="JVM80" s="91"/>
      <c r="JVN80" s="91"/>
      <c r="JVO80" s="91"/>
      <c r="JVP80" s="91"/>
      <c r="JVQ80" s="91"/>
      <c r="JVR80" s="91"/>
      <c r="JVS80" s="91"/>
      <c r="JVT80" s="91"/>
      <c r="JVU80" s="91"/>
      <c r="JVV80" s="91"/>
      <c r="JVW80" s="91"/>
      <c r="JVX80" s="91"/>
      <c r="JVY80" s="91"/>
      <c r="JVZ80" s="91"/>
      <c r="JWA80" s="91"/>
      <c r="JWB80" s="91"/>
      <c r="JWC80" s="91"/>
      <c r="JWD80" s="91"/>
      <c r="JWE80" s="91"/>
      <c r="JWF80" s="91"/>
      <c r="JWG80" s="91"/>
      <c r="JWH80" s="91"/>
      <c r="JWI80" s="91"/>
      <c r="JWJ80" s="91"/>
      <c r="JWK80" s="91"/>
      <c r="JWL80" s="91"/>
      <c r="JWM80" s="91"/>
      <c r="JWN80" s="91"/>
      <c r="JWO80" s="91"/>
      <c r="JWP80" s="91"/>
      <c r="JWQ80" s="91"/>
      <c r="JWR80" s="91"/>
      <c r="JWS80" s="91"/>
      <c r="JWT80" s="91"/>
      <c r="JWU80" s="91"/>
      <c r="JWV80" s="91"/>
      <c r="JWW80" s="91"/>
      <c r="JWX80" s="91"/>
      <c r="JWY80" s="91"/>
      <c r="JWZ80" s="91"/>
      <c r="JXA80" s="91"/>
      <c r="JXB80" s="91"/>
      <c r="JXC80" s="91"/>
      <c r="JXD80" s="91"/>
      <c r="JXE80" s="91"/>
      <c r="JXF80" s="91"/>
      <c r="JXG80" s="91"/>
      <c r="JXH80" s="91"/>
      <c r="JXI80" s="91"/>
      <c r="JXJ80" s="91"/>
      <c r="JXK80" s="91"/>
      <c r="JXL80" s="91"/>
      <c r="JXM80" s="91"/>
      <c r="JXN80" s="91"/>
      <c r="JXO80" s="91"/>
      <c r="JXP80" s="91"/>
      <c r="JXQ80" s="91"/>
      <c r="JXR80" s="91"/>
      <c r="JXS80" s="91"/>
      <c r="JXT80" s="91"/>
      <c r="JXU80" s="91"/>
      <c r="JXV80" s="91"/>
      <c r="JXW80" s="91"/>
      <c r="JXX80" s="91"/>
      <c r="JXY80" s="91"/>
      <c r="JXZ80" s="91"/>
      <c r="JYA80" s="91"/>
      <c r="JYB80" s="91"/>
      <c r="JYC80" s="91"/>
      <c r="JYD80" s="91"/>
      <c r="JYE80" s="91"/>
      <c r="JYF80" s="91"/>
      <c r="JYG80" s="91"/>
      <c r="JYH80" s="91"/>
      <c r="JYI80" s="91"/>
      <c r="JYJ80" s="91"/>
      <c r="JYK80" s="91"/>
      <c r="JYL80" s="91"/>
      <c r="JYM80" s="91"/>
      <c r="JYN80" s="91"/>
      <c r="JYO80" s="91"/>
      <c r="JYP80" s="91"/>
      <c r="JYQ80" s="91"/>
      <c r="JYR80" s="91"/>
      <c r="JYS80" s="91"/>
      <c r="JYT80" s="91"/>
      <c r="JYU80" s="91"/>
      <c r="JYV80" s="91"/>
      <c r="JYW80" s="91"/>
      <c r="JYX80" s="91"/>
      <c r="JYY80" s="91"/>
      <c r="JYZ80" s="91"/>
      <c r="JZA80" s="91"/>
      <c r="JZB80" s="91"/>
      <c r="JZC80" s="91"/>
      <c r="JZD80" s="91"/>
      <c r="JZE80" s="91"/>
      <c r="JZF80" s="91"/>
      <c r="JZG80" s="91"/>
      <c r="JZH80" s="91"/>
      <c r="JZI80" s="91"/>
      <c r="JZJ80" s="91"/>
      <c r="JZK80" s="91"/>
      <c r="JZL80" s="91"/>
      <c r="JZM80" s="91"/>
      <c r="JZN80" s="91"/>
      <c r="JZO80" s="91"/>
      <c r="JZP80" s="91"/>
      <c r="JZQ80" s="91"/>
      <c r="JZR80" s="91"/>
      <c r="JZS80" s="91"/>
      <c r="JZT80" s="91"/>
      <c r="JZU80" s="91"/>
      <c r="JZV80" s="91"/>
      <c r="JZW80" s="91"/>
      <c r="JZX80" s="91"/>
      <c r="JZY80" s="91"/>
      <c r="JZZ80" s="91"/>
      <c r="KAA80" s="91"/>
      <c r="KAB80" s="91"/>
      <c r="KAC80" s="91"/>
      <c r="KAD80" s="91"/>
      <c r="KAE80" s="91"/>
      <c r="KAF80" s="91"/>
      <c r="KAG80" s="91"/>
      <c r="KAH80" s="91"/>
      <c r="KAI80" s="91"/>
      <c r="KAJ80" s="91"/>
      <c r="KAK80" s="91"/>
      <c r="KAL80" s="91"/>
      <c r="KAM80" s="91"/>
      <c r="KAN80" s="91"/>
      <c r="KAO80" s="91"/>
      <c r="KAP80" s="91"/>
      <c r="KAQ80" s="91"/>
      <c r="KAR80" s="91"/>
      <c r="KAS80" s="91"/>
      <c r="KAT80" s="91"/>
      <c r="KAU80" s="91"/>
      <c r="KAV80" s="91"/>
      <c r="KAW80" s="91"/>
      <c r="KAX80" s="91"/>
      <c r="KAY80" s="91"/>
      <c r="KAZ80" s="91"/>
      <c r="KBA80" s="91"/>
      <c r="KBB80" s="91"/>
      <c r="KBC80" s="91"/>
      <c r="KBD80" s="91"/>
      <c r="KBE80" s="91"/>
      <c r="KBF80" s="91"/>
      <c r="KBG80" s="91"/>
      <c r="KBH80" s="91"/>
      <c r="KBI80" s="91"/>
      <c r="KBJ80" s="91"/>
      <c r="KBK80" s="91"/>
      <c r="KBL80" s="91"/>
      <c r="KBM80" s="91"/>
      <c r="KBN80" s="91"/>
      <c r="KBO80" s="91"/>
      <c r="KBP80" s="91"/>
      <c r="KBQ80" s="91"/>
      <c r="KBR80" s="91"/>
      <c r="KBS80" s="91"/>
      <c r="KBT80" s="91"/>
      <c r="KBU80" s="91"/>
      <c r="KBV80" s="91"/>
      <c r="KBW80" s="91"/>
      <c r="KBX80" s="91"/>
      <c r="KBY80" s="91"/>
      <c r="KBZ80" s="91"/>
      <c r="KCA80" s="91"/>
      <c r="KCB80" s="91"/>
      <c r="KCC80" s="91"/>
      <c r="KCD80" s="91"/>
      <c r="KCE80" s="91"/>
      <c r="KCF80" s="91"/>
      <c r="KCG80" s="91"/>
      <c r="KCH80" s="91"/>
      <c r="KCI80" s="91"/>
      <c r="KCJ80" s="91"/>
      <c r="KCK80" s="91"/>
      <c r="KCL80" s="91"/>
      <c r="KCM80" s="91"/>
      <c r="KCN80" s="91"/>
      <c r="KCO80" s="91"/>
      <c r="KCP80" s="91"/>
      <c r="KCQ80" s="91"/>
      <c r="KCR80" s="91"/>
      <c r="KCS80" s="91"/>
      <c r="KCT80" s="91"/>
      <c r="KCU80" s="91"/>
      <c r="KCV80" s="91"/>
      <c r="KCW80" s="91"/>
      <c r="KCX80" s="91"/>
      <c r="KCY80" s="91"/>
      <c r="KCZ80" s="91"/>
      <c r="KDA80" s="91"/>
      <c r="KDB80" s="91"/>
      <c r="KDC80" s="91"/>
      <c r="KDD80" s="91"/>
      <c r="KDE80" s="91"/>
      <c r="KDF80" s="91"/>
      <c r="KDG80" s="91"/>
      <c r="KDH80" s="91"/>
      <c r="KDI80" s="91"/>
      <c r="KDJ80" s="91"/>
      <c r="KDK80" s="91"/>
      <c r="KDL80" s="91"/>
      <c r="KDM80" s="91"/>
      <c r="KDN80" s="91"/>
      <c r="KDO80" s="91"/>
      <c r="KDP80" s="91"/>
      <c r="KDQ80" s="91"/>
      <c r="KDR80" s="91"/>
      <c r="KDS80" s="91"/>
      <c r="KDT80" s="91"/>
      <c r="KDU80" s="91"/>
      <c r="KDV80" s="91"/>
      <c r="KDW80" s="91"/>
      <c r="KDX80" s="91"/>
      <c r="KDY80" s="91"/>
      <c r="KDZ80" s="91"/>
      <c r="KEA80" s="91"/>
      <c r="KEB80" s="91"/>
      <c r="KEC80" s="91"/>
      <c r="KED80" s="91"/>
      <c r="KEE80" s="91"/>
      <c r="KEF80" s="91"/>
      <c r="KEG80" s="91"/>
      <c r="KEH80" s="91"/>
      <c r="KEI80" s="91"/>
      <c r="KEJ80" s="91"/>
      <c r="KEK80" s="91"/>
      <c r="KEL80" s="91"/>
      <c r="KEM80" s="91"/>
      <c r="KEN80" s="91"/>
      <c r="KEO80" s="91"/>
      <c r="KEP80" s="91"/>
      <c r="KEQ80" s="91"/>
      <c r="KER80" s="91"/>
      <c r="KES80" s="91"/>
      <c r="KET80" s="91"/>
      <c r="KEU80" s="91"/>
      <c r="KEV80" s="91"/>
      <c r="KEW80" s="91"/>
      <c r="KEX80" s="91"/>
      <c r="KEY80" s="91"/>
      <c r="KEZ80" s="91"/>
      <c r="KFA80" s="91"/>
      <c r="KFB80" s="91"/>
      <c r="KFC80" s="91"/>
      <c r="KFD80" s="91"/>
      <c r="KFE80" s="91"/>
      <c r="KFF80" s="91"/>
      <c r="KFG80" s="91"/>
      <c r="KFH80" s="91"/>
      <c r="KFI80" s="91"/>
      <c r="KFJ80" s="91"/>
      <c r="KFK80" s="91"/>
      <c r="KFL80" s="91"/>
      <c r="KFM80" s="91"/>
      <c r="KFN80" s="91"/>
      <c r="KFO80" s="91"/>
      <c r="KFP80" s="91"/>
      <c r="KFQ80" s="91"/>
      <c r="KFR80" s="91"/>
      <c r="KFS80" s="91"/>
      <c r="KFT80" s="91"/>
      <c r="KFU80" s="91"/>
      <c r="KFV80" s="91"/>
      <c r="KFW80" s="91"/>
      <c r="KFX80" s="91"/>
      <c r="KFY80" s="91"/>
      <c r="KFZ80" s="91"/>
      <c r="KGA80" s="91"/>
      <c r="KGB80" s="91"/>
      <c r="KGC80" s="91"/>
      <c r="KGD80" s="91"/>
      <c r="KGE80" s="91"/>
      <c r="KGF80" s="91"/>
      <c r="KGG80" s="91"/>
      <c r="KGH80" s="91"/>
      <c r="KGI80" s="91"/>
      <c r="KGJ80" s="91"/>
      <c r="KGK80" s="91"/>
      <c r="KGL80" s="91"/>
      <c r="KGM80" s="91"/>
      <c r="KGN80" s="91"/>
      <c r="KGO80" s="91"/>
      <c r="KGP80" s="91"/>
      <c r="KGQ80" s="91"/>
      <c r="KGR80" s="91"/>
      <c r="KGS80" s="91"/>
      <c r="KGT80" s="91"/>
      <c r="KGU80" s="91"/>
      <c r="KGV80" s="91"/>
      <c r="KGW80" s="91"/>
      <c r="KGX80" s="91"/>
      <c r="KGY80" s="91"/>
      <c r="KGZ80" s="91"/>
      <c r="KHA80" s="91"/>
      <c r="KHB80" s="91"/>
      <c r="KHC80" s="91"/>
      <c r="KHD80" s="91"/>
      <c r="KHE80" s="91"/>
      <c r="KHF80" s="91"/>
      <c r="KHG80" s="91"/>
      <c r="KHH80" s="91"/>
      <c r="KHI80" s="91"/>
      <c r="KHJ80" s="91"/>
      <c r="KHK80" s="91"/>
      <c r="KHL80" s="91"/>
      <c r="KHM80" s="91"/>
      <c r="KHN80" s="91"/>
      <c r="KHO80" s="91"/>
      <c r="KHP80" s="91"/>
      <c r="KHQ80" s="91"/>
      <c r="KHR80" s="91"/>
      <c r="KHS80" s="91"/>
      <c r="KHT80" s="91"/>
      <c r="KHU80" s="91"/>
      <c r="KHV80" s="91"/>
      <c r="KHW80" s="91"/>
      <c r="KHX80" s="91"/>
      <c r="KHY80" s="91"/>
      <c r="KHZ80" s="91"/>
      <c r="KIA80" s="91"/>
      <c r="KIB80" s="91"/>
      <c r="KIC80" s="91"/>
      <c r="KID80" s="91"/>
      <c r="KIE80" s="91"/>
      <c r="KIF80" s="91"/>
      <c r="KIG80" s="91"/>
      <c r="KIH80" s="91"/>
      <c r="KII80" s="91"/>
      <c r="KIJ80" s="91"/>
      <c r="KIK80" s="91"/>
      <c r="KIL80" s="91"/>
      <c r="KIM80" s="91"/>
      <c r="KIN80" s="91"/>
      <c r="KIO80" s="91"/>
      <c r="KIP80" s="91"/>
      <c r="KIQ80" s="91"/>
      <c r="KIR80" s="91"/>
      <c r="KIS80" s="91"/>
      <c r="KIT80" s="91"/>
      <c r="KIU80" s="91"/>
      <c r="KIV80" s="91"/>
      <c r="KIW80" s="91"/>
      <c r="KIX80" s="91"/>
      <c r="KIY80" s="91"/>
      <c r="KIZ80" s="91"/>
      <c r="KJA80" s="91"/>
      <c r="KJB80" s="91"/>
      <c r="KJC80" s="91"/>
      <c r="KJD80" s="91"/>
      <c r="KJE80" s="91"/>
      <c r="KJF80" s="91"/>
      <c r="KJG80" s="91"/>
      <c r="KJH80" s="91"/>
      <c r="KJI80" s="91"/>
      <c r="KJJ80" s="91"/>
      <c r="KJK80" s="91"/>
      <c r="KJL80" s="91"/>
      <c r="KJM80" s="91"/>
      <c r="KJN80" s="91"/>
      <c r="KJO80" s="91"/>
      <c r="KJP80" s="91"/>
      <c r="KJQ80" s="91"/>
      <c r="KJR80" s="91"/>
      <c r="KJS80" s="91"/>
      <c r="KJT80" s="91"/>
      <c r="KJU80" s="91"/>
      <c r="KJV80" s="91"/>
      <c r="KJW80" s="91"/>
      <c r="KJX80" s="91"/>
      <c r="KJY80" s="91"/>
      <c r="KJZ80" s="91"/>
      <c r="KKA80" s="91"/>
      <c r="KKB80" s="91"/>
      <c r="KKC80" s="91"/>
      <c r="KKD80" s="91"/>
      <c r="KKE80" s="91"/>
      <c r="KKF80" s="91"/>
      <c r="KKG80" s="91"/>
      <c r="KKH80" s="91"/>
      <c r="KKI80" s="91"/>
      <c r="KKJ80" s="91"/>
      <c r="KKK80" s="91"/>
      <c r="KKL80" s="91"/>
      <c r="KKM80" s="91"/>
      <c r="KKN80" s="91"/>
      <c r="KKO80" s="91"/>
      <c r="KKP80" s="91"/>
      <c r="KKQ80" s="91"/>
      <c r="KKR80" s="91"/>
      <c r="KKS80" s="91"/>
      <c r="KKT80" s="91"/>
      <c r="KKU80" s="91"/>
      <c r="KKV80" s="91"/>
      <c r="KKW80" s="91"/>
      <c r="KKX80" s="91"/>
      <c r="KKY80" s="91"/>
      <c r="KKZ80" s="91"/>
      <c r="KLA80" s="91"/>
      <c r="KLB80" s="91"/>
      <c r="KLC80" s="91"/>
      <c r="KLD80" s="91"/>
      <c r="KLE80" s="91"/>
      <c r="KLF80" s="91"/>
      <c r="KLG80" s="91"/>
      <c r="KLH80" s="91"/>
      <c r="KLI80" s="91"/>
      <c r="KLJ80" s="91"/>
      <c r="KLK80" s="91"/>
      <c r="KLL80" s="91"/>
      <c r="KLM80" s="91"/>
      <c r="KLN80" s="91"/>
      <c r="KLO80" s="91"/>
      <c r="KLP80" s="91"/>
      <c r="KLQ80" s="91"/>
      <c r="KLR80" s="91"/>
      <c r="KLS80" s="91"/>
      <c r="KLT80" s="91"/>
      <c r="KLU80" s="91"/>
      <c r="KLV80" s="91"/>
      <c r="KLW80" s="91"/>
      <c r="KLX80" s="91"/>
      <c r="KLY80" s="91"/>
      <c r="KLZ80" s="91"/>
      <c r="KMA80" s="91"/>
      <c r="KMB80" s="91"/>
      <c r="KMC80" s="91"/>
      <c r="KMD80" s="91"/>
      <c r="KME80" s="91"/>
      <c r="KMF80" s="91"/>
      <c r="KMG80" s="91"/>
      <c r="KMH80" s="91"/>
      <c r="KMI80" s="91"/>
      <c r="KMJ80" s="91"/>
      <c r="KMK80" s="91"/>
      <c r="KML80" s="91"/>
      <c r="KMM80" s="91"/>
      <c r="KMN80" s="91"/>
      <c r="KMO80" s="91"/>
      <c r="KMP80" s="91"/>
      <c r="KMQ80" s="91"/>
      <c r="KMR80" s="91"/>
      <c r="KMS80" s="91"/>
      <c r="KMT80" s="91"/>
      <c r="KMU80" s="91"/>
      <c r="KMV80" s="91"/>
      <c r="KMW80" s="91"/>
      <c r="KMX80" s="91"/>
      <c r="KMY80" s="91"/>
      <c r="KMZ80" s="91"/>
      <c r="KNA80" s="91"/>
      <c r="KNB80" s="91"/>
      <c r="KNC80" s="91"/>
      <c r="KND80" s="91"/>
      <c r="KNE80" s="91"/>
      <c r="KNF80" s="91"/>
      <c r="KNG80" s="91"/>
      <c r="KNH80" s="91"/>
      <c r="KNI80" s="91"/>
      <c r="KNJ80" s="91"/>
      <c r="KNK80" s="91"/>
      <c r="KNL80" s="91"/>
      <c r="KNM80" s="91"/>
      <c r="KNN80" s="91"/>
      <c r="KNO80" s="91"/>
      <c r="KNP80" s="91"/>
      <c r="KNQ80" s="91"/>
      <c r="KNR80" s="91"/>
      <c r="KNS80" s="91"/>
      <c r="KNT80" s="91"/>
      <c r="KNU80" s="91"/>
      <c r="KNV80" s="91"/>
      <c r="KNW80" s="91"/>
      <c r="KNX80" s="91"/>
      <c r="KNY80" s="91"/>
      <c r="KNZ80" s="91"/>
      <c r="KOA80" s="91"/>
      <c r="KOB80" s="91"/>
      <c r="KOC80" s="91"/>
      <c r="KOD80" s="91"/>
      <c r="KOE80" s="91"/>
      <c r="KOF80" s="91"/>
      <c r="KOG80" s="91"/>
      <c r="KOH80" s="91"/>
      <c r="KOI80" s="91"/>
      <c r="KOJ80" s="91"/>
      <c r="KOK80" s="91"/>
      <c r="KOL80" s="91"/>
      <c r="KOM80" s="91"/>
      <c r="KON80" s="91"/>
      <c r="KOO80" s="91"/>
      <c r="KOP80" s="91"/>
      <c r="KOQ80" s="91"/>
      <c r="KOR80" s="91"/>
      <c r="KOS80" s="91"/>
      <c r="KOT80" s="91"/>
      <c r="KOU80" s="91"/>
      <c r="KOV80" s="91"/>
      <c r="KOW80" s="91"/>
      <c r="KOX80" s="91"/>
      <c r="KOY80" s="91"/>
      <c r="KOZ80" s="91"/>
      <c r="KPA80" s="91"/>
      <c r="KPB80" s="91"/>
      <c r="KPC80" s="91"/>
      <c r="KPD80" s="91"/>
      <c r="KPE80" s="91"/>
      <c r="KPF80" s="91"/>
      <c r="KPG80" s="91"/>
      <c r="KPH80" s="91"/>
      <c r="KPI80" s="91"/>
      <c r="KPJ80" s="91"/>
      <c r="KPK80" s="91"/>
      <c r="KPL80" s="91"/>
      <c r="KPM80" s="91"/>
      <c r="KPN80" s="91"/>
      <c r="KPO80" s="91"/>
      <c r="KPP80" s="91"/>
      <c r="KPQ80" s="91"/>
      <c r="KPR80" s="91"/>
      <c r="KPS80" s="91"/>
      <c r="KPT80" s="91"/>
      <c r="KPU80" s="91"/>
      <c r="KPV80" s="91"/>
      <c r="KPW80" s="91"/>
      <c r="KPX80" s="91"/>
      <c r="KPY80" s="91"/>
      <c r="KPZ80" s="91"/>
      <c r="KQA80" s="91"/>
      <c r="KQB80" s="91"/>
      <c r="KQC80" s="91"/>
      <c r="KQD80" s="91"/>
      <c r="KQE80" s="91"/>
      <c r="KQF80" s="91"/>
      <c r="KQG80" s="91"/>
      <c r="KQH80" s="91"/>
      <c r="KQI80" s="91"/>
      <c r="KQJ80" s="91"/>
      <c r="KQK80" s="91"/>
      <c r="KQL80" s="91"/>
      <c r="KQM80" s="91"/>
      <c r="KQN80" s="91"/>
      <c r="KQO80" s="91"/>
      <c r="KQP80" s="91"/>
      <c r="KQQ80" s="91"/>
      <c r="KQR80" s="91"/>
      <c r="KQS80" s="91"/>
      <c r="KQT80" s="91"/>
      <c r="KQU80" s="91"/>
      <c r="KQV80" s="91"/>
      <c r="KQW80" s="91"/>
      <c r="KQX80" s="91"/>
      <c r="KQY80" s="91"/>
      <c r="KQZ80" s="91"/>
      <c r="KRA80" s="91"/>
      <c r="KRB80" s="91"/>
      <c r="KRC80" s="91"/>
      <c r="KRD80" s="91"/>
      <c r="KRE80" s="91"/>
      <c r="KRF80" s="91"/>
      <c r="KRG80" s="91"/>
      <c r="KRH80" s="91"/>
      <c r="KRI80" s="91"/>
      <c r="KRJ80" s="91"/>
      <c r="KRK80" s="91"/>
      <c r="KRL80" s="91"/>
      <c r="KRM80" s="91"/>
      <c r="KRN80" s="91"/>
      <c r="KRO80" s="91"/>
      <c r="KRP80" s="91"/>
      <c r="KRQ80" s="91"/>
      <c r="KRR80" s="91"/>
      <c r="KRS80" s="91"/>
      <c r="KRT80" s="91"/>
      <c r="KRU80" s="91"/>
      <c r="KRV80" s="91"/>
      <c r="KRW80" s="91"/>
      <c r="KRX80" s="91"/>
      <c r="KRY80" s="91"/>
      <c r="KRZ80" s="91"/>
      <c r="KSA80" s="91"/>
      <c r="KSB80" s="91"/>
      <c r="KSC80" s="91"/>
      <c r="KSD80" s="91"/>
      <c r="KSE80" s="91"/>
      <c r="KSF80" s="91"/>
      <c r="KSG80" s="91"/>
      <c r="KSH80" s="91"/>
      <c r="KSI80" s="91"/>
      <c r="KSJ80" s="91"/>
      <c r="KSK80" s="91"/>
      <c r="KSL80" s="91"/>
      <c r="KSM80" s="91"/>
      <c r="KSN80" s="91"/>
      <c r="KSO80" s="91"/>
      <c r="KSP80" s="91"/>
      <c r="KSQ80" s="91"/>
      <c r="KSR80" s="91"/>
      <c r="KSS80" s="91"/>
      <c r="KST80" s="91"/>
      <c r="KSU80" s="91"/>
      <c r="KSV80" s="91"/>
      <c r="KSW80" s="91"/>
      <c r="KSX80" s="91"/>
      <c r="KSY80" s="91"/>
      <c r="KSZ80" s="91"/>
      <c r="KTA80" s="91"/>
      <c r="KTB80" s="91"/>
      <c r="KTC80" s="91"/>
      <c r="KTD80" s="91"/>
      <c r="KTE80" s="91"/>
      <c r="KTF80" s="91"/>
      <c r="KTG80" s="91"/>
      <c r="KTH80" s="91"/>
      <c r="KTI80" s="91"/>
      <c r="KTJ80" s="91"/>
      <c r="KTK80" s="91"/>
      <c r="KTL80" s="91"/>
      <c r="KTM80" s="91"/>
      <c r="KTN80" s="91"/>
      <c r="KTO80" s="91"/>
      <c r="KTP80" s="91"/>
      <c r="KTQ80" s="91"/>
      <c r="KTR80" s="91"/>
      <c r="KTS80" s="91"/>
      <c r="KTT80" s="91"/>
      <c r="KTU80" s="91"/>
      <c r="KTV80" s="91"/>
      <c r="KTW80" s="91"/>
      <c r="KTX80" s="91"/>
      <c r="KTY80" s="91"/>
      <c r="KTZ80" s="91"/>
      <c r="KUA80" s="91"/>
      <c r="KUB80" s="91"/>
      <c r="KUC80" s="91"/>
      <c r="KUD80" s="91"/>
      <c r="KUE80" s="91"/>
      <c r="KUF80" s="91"/>
      <c r="KUG80" s="91"/>
      <c r="KUH80" s="91"/>
      <c r="KUI80" s="91"/>
      <c r="KUJ80" s="91"/>
      <c r="KUK80" s="91"/>
      <c r="KUL80" s="91"/>
      <c r="KUM80" s="91"/>
      <c r="KUN80" s="91"/>
      <c r="KUO80" s="91"/>
      <c r="KUP80" s="91"/>
      <c r="KUQ80" s="91"/>
      <c r="KUR80" s="91"/>
      <c r="KUS80" s="91"/>
      <c r="KUT80" s="91"/>
      <c r="KUU80" s="91"/>
      <c r="KUV80" s="91"/>
      <c r="KUW80" s="91"/>
      <c r="KUX80" s="91"/>
      <c r="KUY80" s="91"/>
      <c r="KUZ80" s="91"/>
      <c r="KVA80" s="91"/>
      <c r="KVB80" s="91"/>
      <c r="KVC80" s="91"/>
      <c r="KVD80" s="91"/>
      <c r="KVE80" s="91"/>
      <c r="KVF80" s="91"/>
      <c r="KVG80" s="91"/>
      <c r="KVH80" s="91"/>
      <c r="KVI80" s="91"/>
      <c r="KVJ80" s="91"/>
      <c r="KVK80" s="91"/>
      <c r="KVL80" s="91"/>
      <c r="KVM80" s="91"/>
      <c r="KVN80" s="91"/>
      <c r="KVO80" s="91"/>
      <c r="KVP80" s="91"/>
      <c r="KVQ80" s="91"/>
      <c r="KVR80" s="91"/>
      <c r="KVS80" s="91"/>
      <c r="KVT80" s="91"/>
      <c r="KVU80" s="91"/>
      <c r="KVV80" s="91"/>
      <c r="KVW80" s="91"/>
      <c r="KVX80" s="91"/>
      <c r="KVY80" s="91"/>
      <c r="KVZ80" s="91"/>
      <c r="KWA80" s="91"/>
      <c r="KWB80" s="91"/>
      <c r="KWC80" s="91"/>
      <c r="KWD80" s="91"/>
      <c r="KWE80" s="91"/>
      <c r="KWF80" s="91"/>
      <c r="KWG80" s="91"/>
      <c r="KWH80" s="91"/>
      <c r="KWI80" s="91"/>
      <c r="KWJ80" s="91"/>
      <c r="KWK80" s="91"/>
      <c r="KWL80" s="91"/>
      <c r="KWM80" s="91"/>
      <c r="KWN80" s="91"/>
      <c r="KWO80" s="91"/>
      <c r="KWP80" s="91"/>
      <c r="KWQ80" s="91"/>
      <c r="KWR80" s="91"/>
      <c r="KWS80" s="91"/>
      <c r="KWT80" s="91"/>
      <c r="KWU80" s="91"/>
      <c r="KWV80" s="91"/>
      <c r="KWW80" s="91"/>
      <c r="KWX80" s="91"/>
      <c r="KWY80" s="91"/>
      <c r="KWZ80" s="91"/>
      <c r="KXA80" s="91"/>
      <c r="KXB80" s="91"/>
      <c r="KXC80" s="91"/>
      <c r="KXD80" s="91"/>
      <c r="KXE80" s="91"/>
      <c r="KXF80" s="91"/>
      <c r="KXG80" s="91"/>
      <c r="KXH80" s="91"/>
      <c r="KXI80" s="91"/>
      <c r="KXJ80" s="91"/>
      <c r="KXK80" s="91"/>
      <c r="KXL80" s="91"/>
      <c r="KXM80" s="91"/>
      <c r="KXN80" s="91"/>
      <c r="KXO80" s="91"/>
      <c r="KXP80" s="91"/>
      <c r="KXQ80" s="91"/>
      <c r="KXR80" s="91"/>
      <c r="KXS80" s="91"/>
      <c r="KXT80" s="91"/>
      <c r="KXU80" s="91"/>
      <c r="KXV80" s="91"/>
      <c r="KXW80" s="91"/>
      <c r="KXX80" s="91"/>
      <c r="KXY80" s="91"/>
      <c r="KXZ80" s="91"/>
      <c r="KYA80" s="91"/>
      <c r="KYB80" s="91"/>
      <c r="KYC80" s="91"/>
      <c r="KYD80" s="91"/>
      <c r="KYE80" s="91"/>
      <c r="KYF80" s="91"/>
      <c r="KYG80" s="91"/>
      <c r="KYH80" s="91"/>
      <c r="KYI80" s="91"/>
      <c r="KYJ80" s="91"/>
      <c r="KYK80" s="91"/>
      <c r="KYL80" s="91"/>
      <c r="KYM80" s="91"/>
      <c r="KYN80" s="91"/>
      <c r="KYO80" s="91"/>
      <c r="KYP80" s="91"/>
      <c r="KYQ80" s="91"/>
      <c r="KYR80" s="91"/>
      <c r="KYS80" s="91"/>
      <c r="KYT80" s="91"/>
      <c r="KYU80" s="91"/>
      <c r="KYV80" s="91"/>
      <c r="KYW80" s="91"/>
      <c r="KYX80" s="91"/>
      <c r="KYY80" s="91"/>
      <c r="KYZ80" s="91"/>
      <c r="KZA80" s="91"/>
      <c r="KZB80" s="91"/>
      <c r="KZC80" s="91"/>
      <c r="KZD80" s="91"/>
      <c r="KZE80" s="91"/>
      <c r="KZF80" s="91"/>
      <c r="KZG80" s="91"/>
      <c r="KZH80" s="91"/>
      <c r="KZI80" s="91"/>
      <c r="KZJ80" s="91"/>
      <c r="KZK80" s="91"/>
      <c r="KZL80" s="91"/>
      <c r="KZM80" s="91"/>
      <c r="KZN80" s="91"/>
      <c r="KZO80" s="91"/>
      <c r="KZP80" s="91"/>
      <c r="KZQ80" s="91"/>
      <c r="KZR80" s="91"/>
      <c r="KZS80" s="91"/>
      <c r="KZT80" s="91"/>
      <c r="KZU80" s="91"/>
      <c r="KZV80" s="91"/>
      <c r="KZW80" s="91"/>
      <c r="KZX80" s="91"/>
      <c r="KZY80" s="91"/>
      <c r="KZZ80" s="91"/>
      <c r="LAA80" s="91"/>
      <c r="LAB80" s="91"/>
      <c r="LAC80" s="91"/>
      <c r="LAD80" s="91"/>
      <c r="LAE80" s="91"/>
      <c r="LAF80" s="91"/>
      <c r="LAG80" s="91"/>
      <c r="LAH80" s="91"/>
      <c r="LAI80" s="91"/>
      <c r="LAJ80" s="91"/>
      <c r="LAK80" s="91"/>
      <c r="LAL80" s="91"/>
      <c r="LAM80" s="91"/>
      <c r="LAN80" s="91"/>
      <c r="LAO80" s="91"/>
      <c r="LAP80" s="91"/>
      <c r="LAQ80" s="91"/>
      <c r="LAR80" s="91"/>
      <c r="LAS80" s="91"/>
      <c r="LAT80" s="91"/>
      <c r="LAU80" s="91"/>
      <c r="LAV80" s="91"/>
      <c r="LAW80" s="91"/>
      <c r="LAX80" s="91"/>
      <c r="LAY80" s="91"/>
      <c r="LAZ80" s="91"/>
      <c r="LBA80" s="91"/>
      <c r="LBB80" s="91"/>
      <c r="LBC80" s="91"/>
      <c r="LBD80" s="91"/>
      <c r="LBE80" s="91"/>
      <c r="LBF80" s="91"/>
      <c r="LBG80" s="91"/>
      <c r="LBH80" s="91"/>
      <c r="LBI80" s="91"/>
      <c r="LBJ80" s="91"/>
      <c r="LBK80" s="91"/>
      <c r="LBL80" s="91"/>
      <c r="LBM80" s="91"/>
      <c r="LBN80" s="91"/>
      <c r="LBO80" s="91"/>
      <c r="LBP80" s="91"/>
      <c r="LBQ80" s="91"/>
      <c r="LBR80" s="91"/>
      <c r="LBS80" s="91"/>
      <c r="LBT80" s="91"/>
      <c r="LBU80" s="91"/>
      <c r="LBV80" s="91"/>
      <c r="LBW80" s="91"/>
      <c r="LBX80" s="91"/>
      <c r="LBY80" s="91"/>
      <c r="LBZ80" s="91"/>
      <c r="LCA80" s="91"/>
      <c r="LCB80" s="91"/>
      <c r="LCC80" s="91"/>
      <c r="LCD80" s="91"/>
      <c r="LCE80" s="91"/>
      <c r="LCF80" s="91"/>
      <c r="LCG80" s="91"/>
      <c r="LCH80" s="91"/>
      <c r="LCI80" s="91"/>
      <c r="LCJ80" s="91"/>
      <c r="LCK80" s="91"/>
      <c r="LCL80" s="91"/>
      <c r="LCM80" s="91"/>
      <c r="LCN80" s="91"/>
      <c r="LCO80" s="91"/>
      <c r="LCP80" s="91"/>
      <c r="LCQ80" s="91"/>
      <c r="LCR80" s="91"/>
      <c r="LCS80" s="91"/>
      <c r="LCT80" s="91"/>
      <c r="LCU80" s="91"/>
      <c r="LCV80" s="91"/>
      <c r="LCW80" s="91"/>
      <c r="LCX80" s="91"/>
      <c r="LCY80" s="91"/>
      <c r="LCZ80" s="91"/>
      <c r="LDA80" s="91"/>
      <c r="LDB80" s="91"/>
      <c r="LDC80" s="91"/>
      <c r="LDD80" s="91"/>
      <c r="LDE80" s="91"/>
      <c r="LDF80" s="91"/>
      <c r="LDG80" s="91"/>
      <c r="LDH80" s="91"/>
      <c r="LDI80" s="91"/>
      <c r="LDJ80" s="91"/>
      <c r="LDK80" s="91"/>
      <c r="LDL80" s="91"/>
      <c r="LDM80" s="91"/>
      <c r="LDN80" s="91"/>
      <c r="LDO80" s="91"/>
      <c r="LDP80" s="91"/>
      <c r="LDQ80" s="91"/>
      <c r="LDR80" s="91"/>
      <c r="LDS80" s="91"/>
      <c r="LDT80" s="91"/>
      <c r="LDU80" s="91"/>
      <c r="LDV80" s="91"/>
      <c r="LDW80" s="91"/>
      <c r="LDX80" s="91"/>
      <c r="LDY80" s="91"/>
      <c r="LDZ80" s="91"/>
      <c r="LEA80" s="91"/>
      <c r="LEB80" s="91"/>
      <c r="LEC80" s="91"/>
      <c r="LED80" s="91"/>
      <c r="LEE80" s="91"/>
      <c r="LEF80" s="91"/>
      <c r="LEG80" s="91"/>
      <c r="LEH80" s="91"/>
      <c r="LEI80" s="91"/>
      <c r="LEJ80" s="91"/>
      <c r="LEK80" s="91"/>
      <c r="LEL80" s="91"/>
      <c r="LEM80" s="91"/>
      <c r="LEN80" s="91"/>
      <c r="LEO80" s="91"/>
      <c r="LEP80" s="91"/>
      <c r="LEQ80" s="91"/>
      <c r="LER80" s="91"/>
      <c r="LES80" s="91"/>
      <c r="LET80" s="91"/>
      <c r="LEU80" s="91"/>
      <c r="LEV80" s="91"/>
      <c r="LEW80" s="91"/>
      <c r="LEX80" s="91"/>
      <c r="LEY80" s="91"/>
      <c r="LEZ80" s="91"/>
      <c r="LFA80" s="91"/>
      <c r="LFB80" s="91"/>
      <c r="LFC80" s="91"/>
      <c r="LFD80" s="91"/>
      <c r="LFE80" s="91"/>
      <c r="LFF80" s="91"/>
      <c r="LFG80" s="91"/>
      <c r="LFH80" s="91"/>
      <c r="LFI80" s="91"/>
      <c r="LFJ80" s="91"/>
      <c r="LFK80" s="91"/>
      <c r="LFL80" s="91"/>
      <c r="LFM80" s="91"/>
      <c r="LFN80" s="91"/>
      <c r="LFO80" s="91"/>
      <c r="LFP80" s="91"/>
      <c r="LFQ80" s="91"/>
      <c r="LFR80" s="91"/>
      <c r="LFS80" s="91"/>
      <c r="LFT80" s="91"/>
      <c r="LFU80" s="91"/>
      <c r="LFV80" s="91"/>
      <c r="LFW80" s="91"/>
      <c r="LFX80" s="91"/>
      <c r="LFY80" s="91"/>
      <c r="LFZ80" s="91"/>
      <c r="LGA80" s="91"/>
      <c r="LGB80" s="91"/>
      <c r="LGC80" s="91"/>
      <c r="LGD80" s="91"/>
      <c r="LGE80" s="91"/>
      <c r="LGF80" s="91"/>
      <c r="LGG80" s="91"/>
      <c r="LGH80" s="91"/>
      <c r="LGI80" s="91"/>
      <c r="LGJ80" s="91"/>
      <c r="LGK80" s="91"/>
      <c r="LGL80" s="91"/>
      <c r="LGM80" s="91"/>
      <c r="LGN80" s="91"/>
      <c r="LGO80" s="91"/>
      <c r="LGP80" s="91"/>
      <c r="LGQ80" s="91"/>
      <c r="LGR80" s="91"/>
      <c r="LGS80" s="91"/>
      <c r="LGT80" s="91"/>
      <c r="LGU80" s="91"/>
      <c r="LGV80" s="91"/>
      <c r="LGW80" s="91"/>
      <c r="LGX80" s="91"/>
      <c r="LGY80" s="91"/>
      <c r="LGZ80" s="91"/>
      <c r="LHA80" s="91"/>
      <c r="LHB80" s="91"/>
      <c r="LHC80" s="91"/>
      <c r="LHD80" s="91"/>
      <c r="LHE80" s="91"/>
      <c r="LHF80" s="91"/>
      <c r="LHG80" s="91"/>
      <c r="LHH80" s="91"/>
      <c r="LHI80" s="91"/>
      <c r="LHJ80" s="91"/>
      <c r="LHK80" s="91"/>
      <c r="LHL80" s="91"/>
      <c r="LHM80" s="91"/>
      <c r="LHN80" s="91"/>
      <c r="LHO80" s="91"/>
      <c r="LHP80" s="91"/>
      <c r="LHQ80" s="91"/>
      <c r="LHR80" s="91"/>
      <c r="LHS80" s="91"/>
      <c r="LHT80" s="91"/>
      <c r="LHU80" s="91"/>
      <c r="LHV80" s="91"/>
      <c r="LHW80" s="91"/>
      <c r="LHX80" s="91"/>
      <c r="LHY80" s="91"/>
      <c r="LHZ80" s="91"/>
      <c r="LIA80" s="91"/>
      <c r="LIB80" s="91"/>
      <c r="LIC80" s="91"/>
      <c r="LID80" s="91"/>
      <c r="LIE80" s="91"/>
      <c r="LIF80" s="91"/>
      <c r="LIG80" s="91"/>
      <c r="LIH80" s="91"/>
      <c r="LII80" s="91"/>
      <c r="LIJ80" s="91"/>
      <c r="LIK80" s="91"/>
      <c r="LIL80" s="91"/>
      <c r="LIM80" s="91"/>
      <c r="LIN80" s="91"/>
      <c r="LIO80" s="91"/>
      <c r="LIP80" s="91"/>
      <c r="LIQ80" s="91"/>
      <c r="LIR80" s="91"/>
      <c r="LIS80" s="91"/>
      <c r="LIT80" s="91"/>
      <c r="LIU80" s="91"/>
      <c r="LIV80" s="91"/>
      <c r="LIW80" s="91"/>
      <c r="LIX80" s="91"/>
      <c r="LIY80" s="91"/>
      <c r="LIZ80" s="91"/>
      <c r="LJA80" s="91"/>
      <c r="LJB80" s="91"/>
      <c r="LJC80" s="91"/>
      <c r="LJD80" s="91"/>
      <c r="LJE80" s="91"/>
      <c r="LJF80" s="91"/>
      <c r="LJG80" s="91"/>
      <c r="LJH80" s="91"/>
      <c r="LJI80" s="91"/>
      <c r="LJJ80" s="91"/>
      <c r="LJK80" s="91"/>
      <c r="LJL80" s="91"/>
      <c r="LJM80" s="91"/>
      <c r="LJN80" s="91"/>
      <c r="LJO80" s="91"/>
      <c r="LJP80" s="91"/>
      <c r="LJQ80" s="91"/>
      <c r="LJR80" s="91"/>
      <c r="LJS80" s="91"/>
      <c r="LJT80" s="91"/>
      <c r="LJU80" s="91"/>
      <c r="LJV80" s="91"/>
      <c r="LJW80" s="91"/>
      <c r="LJX80" s="91"/>
      <c r="LJY80" s="91"/>
      <c r="LJZ80" s="91"/>
      <c r="LKA80" s="91"/>
      <c r="LKB80" s="91"/>
      <c r="LKC80" s="91"/>
      <c r="LKD80" s="91"/>
      <c r="LKE80" s="91"/>
      <c r="LKF80" s="91"/>
      <c r="LKG80" s="91"/>
      <c r="LKH80" s="91"/>
      <c r="LKI80" s="91"/>
      <c r="LKJ80" s="91"/>
      <c r="LKK80" s="91"/>
      <c r="LKL80" s="91"/>
      <c r="LKM80" s="91"/>
      <c r="LKN80" s="91"/>
      <c r="LKO80" s="91"/>
      <c r="LKP80" s="91"/>
      <c r="LKQ80" s="91"/>
      <c r="LKR80" s="91"/>
      <c r="LKS80" s="91"/>
      <c r="LKT80" s="91"/>
      <c r="LKU80" s="91"/>
      <c r="LKV80" s="91"/>
      <c r="LKW80" s="91"/>
      <c r="LKX80" s="91"/>
      <c r="LKY80" s="91"/>
      <c r="LKZ80" s="91"/>
      <c r="LLA80" s="91"/>
      <c r="LLB80" s="91"/>
      <c r="LLC80" s="91"/>
      <c r="LLD80" s="91"/>
      <c r="LLE80" s="91"/>
      <c r="LLF80" s="91"/>
      <c r="LLG80" s="91"/>
      <c r="LLH80" s="91"/>
      <c r="LLI80" s="91"/>
      <c r="LLJ80" s="91"/>
      <c r="LLK80" s="91"/>
      <c r="LLL80" s="91"/>
      <c r="LLM80" s="91"/>
      <c r="LLN80" s="91"/>
      <c r="LLO80" s="91"/>
      <c r="LLP80" s="91"/>
      <c r="LLQ80" s="91"/>
      <c r="LLR80" s="91"/>
      <c r="LLS80" s="91"/>
      <c r="LLT80" s="91"/>
      <c r="LLU80" s="91"/>
      <c r="LLV80" s="91"/>
      <c r="LLW80" s="91"/>
      <c r="LLX80" s="91"/>
      <c r="LLY80" s="91"/>
      <c r="LLZ80" s="91"/>
      <c r="LMA80" s="91"/>
      <c r="LMB80" s="91"/>
      <c r="LMC80" s="91"/>
      <c r="LMD80" s="91"/>
      <c r="LME80" s="91"/>
      <c r="LMF80" s="91"/>
      <c r="LMG80" s="91"/>
      <c r="LMH80" s="91"/>
      <c r="LMI80" s="91"/>
      <c r="LMJ80" s="91"/>
      <c r="LMK80" s="91"/>
      <c r="LML80" s="91"/>
      <c r="LMM80" s="91"/>
      <c r="LMN80" s="91"/>
      <c r="LMO80" s="91"/>
      <c r="LMP80" s="91"/>
      <c r="LMQ80" s="91"/>
      <c r="LMR80" s="91"/>
      <c r="LMS80" s="91"/>
      <c r="LMT80" s="91"/>
      <c r="LMU80" s="91"/>
      <c r="LMV80" s="91"/>
      <c r="LMW80" s="91"/>
      <c r="LMX80" s="91"/>
      <c r="LMY80" s="91"/>
      <c r="LMZ80" s="91"/>
      <c r="LNA80" s="91"/>
      <c r="LNB80" s="91"/>
      <c r="LNC80" s="91"/>
      <c r="LND80" s="91"/>
      <c r="LNE80" s="91"/>
      <c r="LNF80" s="91"/>
      <c r="LNG80" s="91"/>
      <c r="LNH80" s="91"/>
      <c r="LNI80" s="91"/>
      <c r="LNJ80" s="91"/>
      <c r="LNK80" s="91"/>
      <c r="LNL80" s="91"/>
      <c r="LNM80" s="91"/>
      <c r="LNN80" s="91"/>
      <c r="LNO80" s="91"/>
      <c r="LNP80" s="91"/>
      <c r="LNQ80" s="91"/>
      <c r="LNR80" s="91"/>
      <c r="LNS80" s="91"/>
      <c r="LNT80" s="91"/>
      <c r="LNU80" s="91"/>
      <c r="LNV80" s="91"/>
      <c r="LNW80" s="91"/>
      <c r="LNX80" s="91"/>
      <c r="LNY80" s="91"/>
      <c r="LNZ80" s="91"/>
      <c r="LOA80" s="91"/>
      <c r="LOB80" s="91"/>
      <c r="LOC80" s="91"/>
      <c r="LOD80" s="91"/>
      <c r="LOE80" s="91"/>
      <c r="LOF80" s="91"/>
      <c r="LOG80" s="91"/>
      <c r="LOH80" s="91"/>
      <c r="LOI80" s="91"/>
      <c r="LOJ80" s="91"/>
      <c r="LOK80" s="91"/>
      <c r="LOL80" s="91"/>
      <c r="LOM80" s="91"/>
      <c r="LON80" s="91"/>
      <c r="LOO80" s="91"/>
      <c r="LOP80" s="91"/>
      <c r="LOQ80" s="91"/>
      <c r="LOR80" s="91"/>
      <c r="LOS80" s="91"/>
      <c r="LOT80" s="91"/>
      <c r="LOU80" s="91"/>
      <c r="LOV80" s="91"/>
      <c r="LOW80" s="91"/>
      <c r="LOX80" s="91"/>
      <c r="LOY80" s="91"/>
      <c r="LOZ80" s="91"/>
      <c r="LPA80" s="91"/>
      <c r="LPB80" s="91"/>
      <c r="LPC80" s="91"/>
      <c r="LPD80" s="91"/>
      <c r="LPE80" s="91"/>
      <c r="LPF80" s="91"/>
      <c r="LPG80" s="91"/>
      <c r="LPH80" s="91"/>
      <c r="LPI80" s="91"/>
      <c r="LPJ80" s="91"/>
      <c r="LPK80" s="91"/>
      <c r="LPL80" s="91"/>
      <c r="LPM80" s="91"/>
      <c r="LPN80" s="91"/>
      <c r="LPO80" s="91"/>
      <c r="LPP80" s="91"/>
      <c r="LPQ80" s="91"/>
      <c r="LPR80" s="91"/>
      <c r="LPS80" s="91"/>
      <c r="LPT80" s="91"/>
      <c r="LPU80" s="91"/>
      <c r="LPV80" s="91"/>
      <c r="LPW80" s="91"/>
      <c r="LPX80" s="91"/>
      <c r="LPY80" s="91"/>
      <c r="LPZ80" s="91"/>
      <c r="LQA80" s="91"/>
      <c r="LQB80" s="91"/>
      <c r="LQC80" s="91"/>
      <c r="LQD80" s="91"/>
      <c r="LQE80" s="91"/>
      <c r="LQF80" s="91"/>
      <c r="LQG80" s="91"/>
      <c r="LQH80" s="91"/>
      <c r="LQI80" s="91"/>
      <c r="LQJ80" s="91"/>
      <c r="LQK80" s="91"/>
      <c r="LQL80" s="91"/>
      <c r="LQM80" s="91"/>
      <c r="LQN80" s="91"/>
      <c r="LQO80" s="91"/>
      <c r="LQP80" s="91"/>
      <c r="LQQ80" s="91"/>
      <c r="LQR80" s="91"/>
      <c r="LQS80" s="91"/>
      <c r="LQT80" s="91"/>
      <c r="LQU80" s="91"/>
      <c r="LQV80" s="91"/>
      <c r="LQW80" s="91"/>
      <c r="LQX80" s="91"/>
      <c r="LQY80" s="91"/>
      <c r="LQZ80" s="91"/>
      <c r="LRA80" s="91"/>
      <c r="LRB80" s="91"/>
      <c r="LRC80" s="91"/>
      <c r="LRD80" s="91"/>
      <c r="LRE80" s="91"/>
      <c r="LRF80" s="91"/>
      <c r="LRG80" s="91"/>
      <c r="LRH80" s="91"/>
      <c r="LRI80" s="91"/>
      <c r="LRJ80" s="91"/>
      <c r="LRK80" s="91"/>
      <c r="LRL80" s="91"/>
      <c r="LRM80" s="91"/>
      <c r="LRN80" s="91"/>
      <c r="LRO80" s="91"/>
      <c r="LRP80" s="91"/>
      <c r="LRQ80" s="91"/>
      <c r="LRR80" s="91"/>
      <c r="LRS80" s="91"/>
      <c r="LRT80" s="91"/>
      <c r="LRU80" s="91"/>
      <c r="LRV80" s="91"/>
      <c r="LRW80" s="91"/>
      <c r="LRX80" s="91"/>
      <c r="LRY80" s="91"/>
      <c r="LRZ80" s="91"/>
      <c r="LSA80" s="91"/>
      <c r="LSB80" s="91"/>
      <c r="LSC80" s="91"/>
      <c r="LSD80" s="91"/>
      <c r="LSE80" s="91"/>
      <c r="LSF80" s="91"/>
      <c r="LSG80" s="91"/>
      <c r="LSH80" s="91"/>
      <c r="LSI80" s="91"/>
      <c r="LSJ80" s="91"/>
      <c r="LSK80" s="91"/>
      <c r="LSL80" s="91"/>
      <c r="LSM80" s="91"/>
      <c r="LSN80" s="91"/>
      <c r="LSO80" s="91"/>
      <c r="LSP80" s="91"/>
      <c r="LSQ80" s="91"/>
      <c r="LSR80" s="91"/>
      <c r="LSS80" s="91"/>
      <c r="LST80" s="91"/>
      <c r="LSU80" s="91"/>
      <c r="LSV80" s="91"/>
      <c r="LSW80" s="91"/>
      <c r="LSX80" s="91"/>
      <c r="LSY80" s="91"/>
      <c r="LSZ80" s="91"/>
      <c r="LTA80" s="91"/>
      <c r="LTB80" s="91"/>
      <c r="LTC80" s="91"/>
      <c r="LTD80" s="91"/>
      <c r="LTE80" s="91"/>
      <c r="LTF80" s="91"/>
      <c r="LTG80" s="91"/>
      <c r="LTH80" s="91"/>
      <c r="LTI80" s="91"/>
      <c r="LTJ80" s="91"/>
      <c r="LTK80" s="91"/>
      <c r="LTL80" s="91"/>
      <c r="LTM80" s="91"/>
      <c r="LTN80" s="91"/>
      <c r="LTO80" s="91"/>
      <c r="LTP80" s="91"/>
      <c r="LTQ80" s="91"/>
      <c r="LTR80" s="91"/>
      <c r="LTS80" s="91"/>
      <c r="LTT80" s="91"/>
      <c r="LTU80" s="91"/>
      <c r="LTV80" s="91"/>
      <c r="LTW80" s="91"/>
      <c r="LTX80" s="91"/>
      <c r="LTY80" s="91"/>
      <c r="LTZ80" s="91"/>
      <c r="LUA80" s="91"/>
      <c r="LUB80" s="91"/>
      <c r="LUC80" s="91"/>
      <c r="LUD80" s="91"/>
      <c r="LUE80" s="91"/>
      <c r="LUF80" s="91"/>
      <c r="LUG80" s="91"/>
      <c r="LUH80" s="91"/>
      <c r="LUI80" s="91"/>
      <c r="LUJ80" s="91"/>
      <c r="LUK80" s="91"/>
      <c r="LUL80" s="91"/>
      <c r="LUM80" s="91"/>
      <c r="LUN80" s="91"/>
      <c r="LUO80" s="91"/>
      <c r="LUP80" s="91"/>
      <c r="LUQ80" s="91"/>
      <c r="LUR80" s="91"/>
      <c r="LUS80" s="91"/>
      <c r="LUT80" s="91"/>
      <c r="LUU80" s="91"/>
      <c r="LUV80" s="91"/>
      <c r="LUW80" s="91"/>
      <c r="LUX80" s="91"/>
      <c r="LUY80" s="91"/>
      <c r="LUZ80" s="91"/>
      <c r="LVA80" s="91"/>
      <c r="LVB80" s="91"/>
      <c r="LVC80" s="91"/>
      <c r="LVD80" s="91"/>
      <c r="LVE80" s="91"/>
      <c r="LVF80" s="91"/>
      <c r="LVG80" s="91"/>
      <c r="LVH80" s="91"/>
      <c r="LVI80" s="91"/>
      <c r="LVJ80" s="91"/>
      <c r="LVK80" s="91"/>
      <c r="LVL80" s="91"/>
      <c r="LVM80" s="91"/>
      <c r="LVN80" s="91"/>
      <c r="LVO80" s="91"/>
      <c r="LVP80" s="91"/>
      <c r="LVQ80" s="91"/>
      <c r="LVR80" s="91"/>
      <c r="LVS80" s="91"/>
      <c r="LVT80" s="91"/>
      <c r="LVU80" s="91"/>
      <c r="LVV80" s="91"/>
      <c r="LVW80" s="91"/>
      <c r="LVX80" s="91"/>
      <c r="LVY80" s="91"/>
      <c r="LVZ80" s="91"/>
      <c r="LWA80" s="91"/>
      <c r="LWB80" s="91"/>
      <c r="LWC80" s="91"/>
      <c r="LWD80" s="91"/>
      <c r="LWE80" s="91"/>
      <c r="LWF80" s="91"/>
      <c r="LWG80" s="91"/>
      <c r="LWH80" s="91"/>
      <c r="LWI80" s="91"/>
      <c r="LWJ80" s="91"/>
      <c r="LWK80" s="91"/>
      <c r="LWL80" s="91"/>
      <c r="LWM80" s="91"/>
      <c r="LWN80" s="91"/>
      <c r="LWO80" s="91"/>
      <c r="LWP80" s="91"/>
      <c r="LWQ80" s="91"/>
      <c r="LWR80" s="91"/>
      <c r="LWS80" s="91"/>
      <c r="LWT80" s="91"/>
      <c r="LWU80" s="91"/>
      <c r="LWV80" s="91"/>
      <c r="LWW80" s="91"/>
      <c r="LWX80" s="91"/>
      <c r="LWY80" s="91"/>
      <c r="LWZ80" s="91"/>
      <c r="LXA80" s="91"/>
      <c r="LXB80" s="91"/>
      <c r="LXC80" s="91"/>
      <c r="LXD80" s="91"/>
      <c r="LXE80" s="91"/>
      <c r="LXF80" s="91"/>
      <c r="LXG80" s="91"/>
      <c r="LXH80" s="91"/>
      <c r="LXI80" s="91"/>
      <c r="LXJ80" s="91"/>
      <c r="LXK80" s="91"/>
      <c r="LXL80" s="91"/>
      <c r="LXM80" s="91"/>
      <c r="LXN80" s="91"/>
      <c r="LXO80" s="91"/>
      <c r="LXP80" s="91"/>
      <c r="LXQ80" s="91"/>
      <c r="LXR80" s="91"/>
      <c r="LXS80" s="91"/>
      <c r="LXT80" s="91"/>
      <c r="LXU80" s="91"/>
      <c r="LXV80" s="91"/>
      <c r="LXW80" s="91"/>
      <c r="LXX80" s="91"/>
      <c r="LXY80" s="91"/>
      <c r="LXZ80" s="91"/>
      <c r="LYA80" s="91"/>
      <c r="LYB80" s="91"/>
      <c r="LYC80" s="91"/>
      <c r="LYD80" s="91"/>
      <c r="LYE80" s="91"/>
      <c r="LYF80" s="91"/>
      <c r="LYG80" s="91"/>
      <c r="LYH80" s="91"/>
      <c r="LYI80" s="91"/>
      <c r="LYJ80" s="91"/>
      <c r="LYK80" s="91"/>
      <c r="LYL80" s="91"/>
      <c r="LYM80" s="91"/>
      <c r="LYN80" s="91"/>
      <c r="LYO80" s="91"/>
      <c r="LYP80" s="91"/>
      <c r="LYQ80" s="91"/>
      <c r="LYR80" s="91"/>
      <c r="LYS80" s="91"/>
      <c r="LYT80" s="91"/>
      <c r="LYU80" s="91"/>
      <c r="LYV80" s="91"/>
      <c r="LYW80" s="91"/>
      <c r="LYX80" s="91"/>
      <c r="LYY80" s="91"/>
      <c r="LYZ80" s="91"/>
      <c r="LZA80" s="91"/>
      <c r="LZB80" s="91"/>
      <c r="LZC80" s="91"/>
      <c r="LZD80" s="91"/>
      <c r="LZE80" s="91"/>
      <c r="LZF80" s="91"/>
      <c r="LZG80" s="91"/>
      <c r="LZH80" s="91"/>
      <c r="LZI80" s="91"/>
      <c r="LZJ80" s="91"/>
      <c r="LZK80" s="91"/>
      <c r="LZL80" s="91"/>
      <c r="LZM80" s="91"/>
      <c r="LZN80" s="91"/>
      <c r="LZO80" s="91"/>
      <c r="LZP80" s="91"/>
      <c r="LZQ80" s="91"/>
      <c r="LZR80" s="91"/>
      <c r="LZS80" s="91"/>
      <c r="LZT80" s="91"/>
      <c r="LZU80" s="91"/>
      <c r="LZV80" s="91"/>
      <c r="LZW80" s="91"/>
      <c r="LZX80" s="91"/>
      <c r="LZY80" s="91"/>
      <c r="LZZ80" s="91"/>
      <c r="MAA80" s="91"/>
      <c r="MAB80" s="91"/>
      <c r="MAC80" s="91"/>
      <c r="MAD80" s="91"/>
      <c r="MAE80" s="91"/>
      <c r="MAF80" s="91"/>
      <c r="MAG80" s="91"/>
      <c r="MAH80" s="91"/>
      <c r="MAI80" s="91"/>
      <c r="MAJ80" s="91"/>
      <c r="MAK80" s="91"/>
      <c r="MAL80" s="91"/>
      <c r="MAM80" s="91"/>
      <c r="MAN80" s="91"/>
      <c r="MAO80" s="91"/>
      <c r="MAP80" s="91"/>
      <c r="MAQ80" s="91"/>
      <c r="MAR80" s="91"/>
      <c r="MAS80" s="91"/>
      <c r="MAT80" s="91"/>
      <c r="MAU80" s="91"/>
      <c r="MAV80" s="91"/>
      <c r="MAW80" s="91"/>
      <c r="MAX80" s="91"/>
      <c r="MAY80" s="91"/>
      <c r="MAZ80" s="91"/>
      <c r="MBA80" s="91"/>
      <c r="MBB80" s="91"/>
      <c r="MBC80" s="91"/>
      <c r="MBD80" s="91"/>
      <c r="MBE80" s="91"/>
      <c r="MBF80" s="91"/>
      <c r="MBG80" s="91"/>
      <c r="MBH80" s="91"/>
      <c r="MBI80" s="91"/>
      <c r="MBJ80" s="91"/>
      <c r="MBK80" s="91"/>
      <c r="MBL80" s="91"/>
      <c r="MBM80" s="91"/>
      <c r="MBN80" s="91"/>
      <c r="MBO80" s="91"/>
      <c r="MBP80" s="91"/>
      <c r="MBQ80" s="91"/>
      <c r="MBR80" s="91"/>
      <c r="MBS80" s="91"/>
      <c r="MBT80" s="91"/>
      <c r="MBU80" s="91"/>
      <c r="MBV80" s="91"/>
      <c r="MBW80" s="91"/>
      <c r="MBX80" s="91"/>
      <c r="MBY80" s="91"/>
      <c r="MBZ80" s="91"/>
      <c r="MCA80" s="91"/>
      <c r="MCB80" s="91"/>
      <c r="MCC80" s="91"/>
      <c r="MCD80" s="91"/>
      <c r="MCE80" s="91"/>
      <c r="MCF80" s="91"/>
      <c r="MCG80" s="91"/>
      <c r="MCH80" s="91"/>
      <c r="MCI80" s="91"/>
      <c r="MCJ80" s="91"/>
      <c r="MCK80" s="91"/>
      <c r="MCL80" s="91"/>
      <c r="MCM80" s="91"/>
      <c r="MCN80" s="91"/>
      <c r="MCO80" s="91"/>
      <c r="MCP80" s="91"/>
      <c r="MCQ80" s="91"/>
      <c r="MCR80" s="91"/>
      <c r="MCS80" s="91"/>
      <c r="MCT80" s="91"/>
      <c r="MCU80" s="91"/>
      <c r="MCV80" s="91"/>
      <c r="MCW80" s="91"/>
      <c r="MCX80" s="91"/>
      <c r="MCY80" s="91"/>
      <c r="MCZ80" s="91"/>
      <c r="MDA80" s="91"/>
      <c r="MDB80" s="91"/>
      <c r="MDC80" s="91"/>
      <c r="MDD80" s="91"/>
      <c r="MDE80" s="91"/>
      <c r="MDF80" s="91"/>
      <c r="MDG80" s="91"/>
      <c r="MDH80" s="91"/>
      <c r="MDI80" s="91"/>
      <c r="MDJ80" s="91"/>
      <c r="MDK80" s="91"/>
      <c r="MDL80" s="91"/>
      <c r="MDM80" s="91"/>
      <c r="MDN80" s="91"/>
      <c r="MDO80" s="91"/>
      <c r="MDP80" s="91"/>
      <c r="MDQ80" s="91"/>
      <c r="MDR80" s="91"/>
      <c r="MDS80" s="91"/>
      <c r="MDT80" s="91"/>
      <c r="MDU80" s="91"/>
      <c r="MDV80" s="91"/>
      <c r="MDW80" s="91"/>
      <c r="MDX80" s="91"/>
      <c r="MDY80" s="91"/>
      <c r="MDZ80" s="91"/>
      <c r="MEA80" s="91"/>
      <c r="MEB80" s="91"/>
      <c r="MEC80" s="91"/>
      <c r="MED80" s="91"/>
      <c r="MEE80" s="91"/>
      <c r="MEF80" s="91"/>
      <c r="MEG80" s="91"/>
      <c r="MEH80" s="91"/>
      <c r="MEI80" s="91"/>
      <c r="MEJ80" s="91"/>
      <c r="MEK80" s="91"/>
      <c r="MEL80" s="91"/>
      <c r="MEM80" s="91"/>
      <c r="MEN80" s="91"/>
      <c r="MEO80" s="91"/>
      <c r="MEP80" s="91"/>
      <c r="MEQ80" s="91"/>
      <c r="MER80" s="91"/>
      <c r="MES80" s="91"/>
      <c r="MET80" s="91"/>
      <c r="MEU80" s="91"/>
      <c r="MEV80" s="91"/>
      <c r="MEW80" s="91"/>
      <c r="MEX80" s="91"/>
      <c r="MEY80" s="91"/>
      <c r="MEZ80" s="91"/>
      <c r="MFA80" s="91"/>
      <c r="MFB80" s="91"/>
      <c r="MFC80" s="91"/>
      <c r="MFD80" s="91"/>
      <c r="MFE80" s="91"/>
      <c r="MFF80" s="91"/>
      <c r="MFG80" s="91"/>
      <c r="MFH80" s="91"/>
      <c r="MFI80" s="91"/>
      <c r="MFJ80" s="91"/>
      <c r="MFK80" s="91"/>
      <c r="MFL80" s="91"/>
      <c r="MFM80" s="91"/>
      <c r="MFN80" s="91"/>
      <c r="MFO80" s="91"/>
      <c r="MFP80" s="91"/>
      <c r="MFQ80" s="91"/>
      <c r="MFR80" s="91"/>
      <c r="MFS80" s="91"/>
      <c r="MFT80" s="91"/>
      <c r="MFU80" s="91"/>
      <c r="MFV80" s="91"/>
      <c r="MFW80" s="91"/>
      <c r="MFX80" s="91"/>
      <c r="MFY80" s="91"/>
      <c r="MFZ80" s="91"/>
      <c r="MGA80" s="91"/>
      <c r="MGB80" s="91"/>
      <c r="MGC80" s="91"/>
      <c r="MGD80" s="91"/>
      <c r="MGE80" s="91"/>
      <c r="MGF80" s="91"/>
      <c r="MGG80" s="91"/>
      <c r="MGH80" s="91"/>
      <c r="MGI80" s="91"/>
      <c r="MGJ80" s="91"/>
      <c r="MGK80" s="91"/>
      <c r="MGL80" s="91"/>
      <c r="MGM80" s="91"/>
      <c r="MGN80" s="91"/>
      <c r="MGO80" s="91"/>
      <c r="MGP80" s="91"/>
      <c r="MGQ80" s="91"/>
      <c r="MGR80" s="91"/>
      <c r="MGS80" s="91"/>
      <c r="MGT80" s="91"/>
      <c r="MGU80" s="91"/>
      <c r="MGV80" s="91"/>
      <c r="MGW80" s="91"/>
      <c r="MGX80" s="91"/>
      <c r="MGY80" s="91"/>
      <c r="MGZ80" s="91"/>
      <c r="MHA80" s="91"/>
      <c r="MHB80" s="91"/>
      <c r="MHC80" s="91"/>
      <c r="MHD80" s="91"/>
      <c r="MHE80" s="91"/>
      <c r="MHF80" s="91"/>
      <c r="MHG80" s="91"/>
      <c r="MHH80" s="91"/>
      <c r="MHI80" s="91"/>
      <c r="MHJ80" s="91"/>
      <c r="MHK80" s="91"/>
      <c r="MHL80" s="91"/>
      <c r="MHM80" s="91"/>
      <c r="MHN80" s="91"/>
      <c r="MHO80" s="91"/>
      <c r="MHP80" s="91"/>
      <c r="MHQ80" s="91"/>
      <c r="MHR80" s="91"/>
      <c r="MHS80" s="91"/>
      <c r="MHT80" s="91"/>
      <c r="MHU80" s="91"/>
      <c r="MHV80" s="91"/>
      <c r="MHW80" s="91"/>
      <c r="MHX80" s="91"/>
      <c r="MHY80" s="91"/>
      <c r="MHZ80" s="91"/>
      <c r="MIA80" s="91"/>
      <c r="MIB80" s="91"/>
      <c r="MIC80" s="91"/>
      <c r="MID80" s="91"/>
      <c r="MIE80" s="91"/>
      <c r="MIF80" s="91"/>
      <c r="MIG80" s="91"/>
      <c r="MIH80" s="91"/>
      <c r="MII80" s="91"/>
      <c r="MIJ80" s="91"/>
      <c r="MIK80" s="91"/>
      <c r="MIL80" s="91"/>
      <c r="MIM80" s="91"/>
      <c r="MIN80" s="91"/>
      <c r="MIO80" s="91"/>
      <c r="MIP80" s="91"/>
      <c r="MIQ80" s="91"/>
      <c r="MIR80" s="91"/>
      <c r="MIS80" s="91"/>
      <c r="MIT80" s="91"/>
      <c r="MIU80" s="91"/>
      <c r="MIV80" s="91"/>
      <c r="MIW80" s="91"/>
      <c r="MIX80" s="91"/>
      <c r="MIY80" s="91"/>
      <c r="MIZ80" s="91"/>
      <c r="MJA80" s="91"/>
      <c r="MJB80" s="91"/>
      <c r="MJC80" s="91"/>
      <c r="MJD80" s="91"/>
      <c r="MJE80" s="91"/>
      <c r="MJF80" s="91"/>
      <c r="MJG80" s="91"/>
      <c r="MJH80" s="91"/>
      <c r="MJI80" s="91"/>
      <c r="MJJ80" s="91"/>
      <c r="MJK80" s="91"/>
      <c r="MJL80" s="91"/>
      <c r="MJM80" s="91"/>
      <c r="MJN80" s="91"/>
      <c r="MJO80" s="91"/>
      <c r="MJP80" s="91"/>
      <c r="MJQ80" s="91"/>
      <c r="MJR80" s="91"/>
      <c r="MJS80" s="91"/>
      <c r="MJT80" s="91"/>
      <c r="MJU80" s="91"/>
      <c r="MJV80" s="91"/>
      <c r="MJW80" s="91"/>
      <c r="MJX80" s="91"/>
      <c r="MJY80" s="91"/>
      <c r="MJZ80" s="91"/>
      <c r="MKA80" s="91"/>
      <c r="MKB80" s="91"/>
      <c r="MKC80" s="91"/>
      <c r="MKD80" s="91"/>
      <c r="MKE80" s="91"/>
      <c r="MKF80" s="91"/>
      <c r="MKG80" s="91"/>
      <c r="MKH80" s="91"/>
      <c r="MKI80" s="91"/>
      <c r="MKJ80" s="91"/>
      <c r="MKK80" s="91"/>
      <c r="MKL80" s="91"/>
      <c r="MKM80" s="91"/>
      <c r="MKN80" s="91"/>
      <c r="MKO80" s="91"/>
      <c r="MKP80" s="91"/>
      <c r="MKQ80" s="91"/>
      <c r="MKR80" s="91"/>
      <c r="MKS80" s="91"/>
      <c r="MKT80" s="91"/>
      <c r="MKU80" s="91"/>
      <c r="MKV80" s="91"/>
      <c r="MKW80" s="91"/>
      <c r="MKX80" s="91"/>
      <c r="MKY80" s="91"/>
      <c r="MKZ80" s="91"/>
      <c r="MLA80" s="91"/>
      <c r="MLB80" s="91"/>
      <c r="MLC80" s="91"/>
      <c r="MLD80" s="91"/>
      <c r="MLE80" s="91"/>
      <c r="MLF80" s="91"/>
      <c r="MLG80" s="91"/>
      <c r="MLH80" s="91"/>
      <c r="MLI80" s="91"/>
      <c r="MLJ80" s="91"/>
      <c r="MLK80" s="91"/>
      <c r="MLL80" s="91"/>
      <c r="MLM80" s="91"/>
      <c r="MLN80" s="91"/>
      <c r="MLO80" s="91"/>
      <c r="MLP80" s="91"/>
      <c r="MLQ80" s="91"/>
      <c r="MLR80" s="91"/>
      <c r="MLS80" s="91"/>
      <c r="MLT80" s="91"/>
      <c r="MLU80" s="91"/>
      <c r="MLV80" s="91"/>
      <c r="MLW80" s="91"/>
      <c r="MLX80" s="91"/>
      <c r="MLY80" s="91"/>
      <c r="MLZ80" s="91"/>
      <c r="MMA80" s="91"/>
      <c r="MMB80" s="91"/>
      <c r="MMC80" s="91"/>
      <c r="MMD80" s="91"/>
      <c r="MME80" s="91"/>
      <c r="MMF80" s="91"/>
      <c r="MMG80" s="91"/>
      <c r="MMH80" s="91"/>
      <c r="MMI80" s="91"/>
      <c r="MMJ80" s="91"/>
      <c r="MMK80" s="91"/>
      <c r="MML80" s="91"/>
      <c r="MMM80" s="91"/>
      <c r="MMN80" s="91"/>
      <c r="MMO80" s="91"/>
      <c r="MMP80" s="91"/>
      <c r="MMQ80" s="91"/>
      <c r="MMR80" s="91"/>
      <c r="MMS80" s="91"/>
      <c r="MMT80" s="91"/>
      <c r="MMU80" s="91"/>
      <c r="MMV80" s="91"/>
      <c r="MMW80" s="91"/>
      <c r="MMX80" s="91"/>
      <c r="MMY80" s="91"/>
      <c r="MMZ80" s="91"/>
      <c r="MNA80" s="91"/>
      <c r="MNB80" s="91"/>
      <c r="MNC80" s="91"/>
      <c r="MND80" s="91"/>
      <c r="MNE80" s="91"/>
      <c r="MNF80" s="91"/>
      <c r="MNG80" s="91"/>
      <c r="MNH80" s="91"/>
      <c r="MNI80" s="91"/>
      <c r="MNJ80" s="91"/>
      <c r="MNK80" s="91"/>
      <c r="MNL80" s="91"/>
      <c r="MNM80" s="91"/>
      <c r="MNN80" s="91"/>
      <c r="MNO80" s="91"/>
      <c r="MNP80" s="91"/>
      <c r="MNQ80" s="91"/>
      <c r="MNR80" s="91"/>
      <c r="MNS80" s="91"/>
      <c r="MNT80" s="91"/>
      <c r="MNU80" s="91"/>
      <c r="MNV80" s="91"/>
      <c r="MNW80" s="91"/>
      <c r="MNX80" s="91"/>
      <c r="MNY80" s="91"/>
      <c r="MNZ80" s="91"/>
      <c r="MOA80" s="91"/>
      <c r="MOB80" s="91"/>
      <c r="MOC80" s="91"/>
      <c r="MOD80" s="91"/>
      <c r="MOE80" s="91"/>
      <c r="MOF80" s="91"/>
      <c r="MOG80" s="91"/>
      <c r="MOH80" s="91"/>
      <c r="MOI80" s="91"/>
      <c r="MOJ80" s="91"/>
      <c r="MOK80" s="91"/>
      <c r="MOL80" s="91"/>
      <c r="MOM80" s="91"/>
      <c r="MON80" s="91"/>
      <c r="MOO80" s="91"/>
      <c r="MOP80" s="91"/>
      <c r="MOQ80" s="91"/>
      <c r="MOR80" s="91"/>
      <c r="MOS80" s="91"/>
      <c r="MOT80" s="91"/>
      <c r="MOU80" s="91"/>
      <c r="MOV80" s="91"/>
      <c r="MOW80" s="91"/>
      <c r="MOX80" s="91"/>
      <c r="MOY80" s="91"/>
      <c r="MOZ80" s="91"/>
      <c r="MPA80" s="91"/>
      <c r="MPB80" s="91"/>
      <c r="MPC80" s="91"/>
      <c r="MPD80" s="91"/>
      <c r="MPE80" s="91"/>
      <c r="MPF80" s="91"/>
      <c r="MPG80" s="91"/>
      <c r="MPH80" s="91"/>
      <c r="MPI80" s="91"/>
      <c r="MPJ80" s="91"/>
      <c r="MPK80" s="91"/>
      <c r="MPL80" s="91"/>
      <c r="MPM80" s="91"/>
      <c r="MPN80" s="91"/>
      <c r="MPO80" s="91"/>
      <c r="MPP80" s="91"/>
      <c r="MPQ80" s="91"/>
      <c r="MPR80" s="91"/>
      <c r="MPS80" s="91"/>
      <c r="MPT80" s="91"/>
      <c r="MPU80" s="91"/>
      <c r="MPV80" s="91"/>
      <c r="MPW80" s="91"/>
      <c r="MPX80" s="91"/>
      <c r="MPY80" s="91"/>
      <c r="MPZ80" s="91"/>
      <c r="MQA80" s="91"/>
      <c r="MQB80" s="91"/>
      <c r="MQC80" s="91"/>
      <c r="MQD80" s="91"/>
      <c r="MQE80" s="91"/>
      <c r="MQF80" s="91"/>
      <c r="MQG80" s="91"/>
      <c r="MQH80" s="91"/>
      <c r="MQI80" s="91"/>
      <c r="MQJ80" s="91"/>
      <c r="MQK80" s="91"/>
      <c r="MQL80" s="91"/>
      <c r="MQM80" s="91"/>
      <c r="MQN80" s="91"/>
      <c r="MQO80" s="91"/>
      <c r="MQP80" s="91"/>
      <c r="MQQ80" s="91"/>
      <c r="MQR80" s="91"/>
      <c r="MQS80" s="91"/>
      <c r="MQT80" s="91"/>
      <c r="MQU80" s="91"/>
      <c r="MQV80" s="91"/>
      <c r="MQW80" s="91"/>
      <c r="MQX80" s="91"/>
      <c r="MQY80" s="91"/>
      <c r="MQZ80" s="91"/>
      <c r="MRA80" s="91"/>
      <c r="MRB80" s="91"/>
      <c r="MRC80" s="91"/>
      <c r="MRD80" s="91"/>
      <c r="MRE80" s="91"/>
      <c r="MRF80" s="91"/>
      <c r="MRG80" s="91"/>
      <c r="MRH80" s="91"/>
      <c r="MRI80" s="91"/>
      <c r="MRJ80" s="91"/>
      <c r="MRK80" s="91"/>
      <c r="MRL80" s="91"/>
      <c r="MRM80" s="91"/>
      <c r="MRN80" s="91"/>
      <c r="MRO80" s="91"/>
      <c r="MRP80" s="91"/>
      <c r="MRQ80" s="91"/>
      <c r="MRR80" s="91"/>
      <c r="MRS80" s="91"/>
      <c r="MRT80" s="91"/>
      <c r="MRU80" s="91"/>
      <c r="MRV80" s="91"/>
      <c r="MRW80" s="91"/>
      <c r="MRX80" s="91"/>
      <c r="MRY80" s="91"/>
      <c r="MRZ80" s="91"/>
      <c r="MSA80" s="91"/>
      <c r="MSB80" s="91"/>
      <c r="MSC80" s="91"/>
      <c r="MSD80" s="91"/>
      <c r="MSE80" s="91"/>
      <c r="MSF80" s="91"/>
      <c r="MSG80" s="91"/>
      <c r="MSH80" s="91"/>
      <c r="MSI80" s="91"/>
      <c r="MSJ80" s="91"/>
      <c r="MSK80" s="91"/>
      <c r="MSL80" s="91"/>
      <c r="MSM80" s="91"/>
      <c r="MSN80" s="91"/>
      <c r="MSO80" s="91"/>
      <c r="MSP80" s="91"/>
      <c r="MSQ80" s="91"/>
      <c r="MSR80" s="91"/>
      <c r="MSS80" s="91"/>
      <c r="MST80" s="91"/>
      <c r="MSU80" s="91"/>
      <c r="MSV80" s="91"/>
      <c r="MSW80" s="91"/>
      <c r="MSX80" s="91"/>
      <c r="MSY80" s="91"/>
      <c r="MSZ80" s="91"/>
      <c r="MTA80" s="91"/>
      <c r="MTB80" s="91"/>
      <c r="MTC80" s="91"/>
      <c r="MTD80" s="91"/>
      <c r="MTE80" s="91"/>
      <c r="MTF80" s="91"/>
      <c r="MTG80" s="91"/>
      <c r="MTH80" s="91"/>
      <c r="MTI80" s="91"/>
      <c r="MTJ80" s="91"/>
      <c r="MTK80" s="91"/>
      <c r="MTL80" s="91"/>
      <c r="MTM80" s="91"/>
      <c r="MTN80" s="91"/>
      <c r="MTO80" s="91"/>
      <c r="MTP80" s="91"/>
      <c r="MTQ80" s="91"/>
      <c r="MTR80" s="91"/>
      <c r="MTS80" s="91"/>
      <c r="MTT80" s="91"/>
      <c r="MTU80" s="91"/>
      <c r="MTV80" s="91"/>
      <c r="MTW80" s="91"/>
      <c r="MTX80" s="91"/>
      <c r="MTY80" s="91"/>
      <c r="MTZ80" s="91"/>
      <c r="MUA80" s="91"/>
      <c r="MUB80" s="91"/>
      <c r="MUC80" s="91"/>
      <c r="MUD80" s="91"/>
      <c r="MUE80" s="91"/>
      <c r="MUF80" s="91"/>
      <c r="MUG80" s="91"/>
      <c r="MUH80" s="91"/>
      <c r="MUI80" s="91"/>
      <c r="MUJ80" s="91"/>
      <c r="MUK80" s="91"/>
      <c r="MUL80" s="91"/>
      <c r="MUM80" s="91"/>
      <c r="MUN80" s="91"/>
      <c r="MUO80" s="91"/>
      <c r="MUP80" s="91"/>
      <c r="MUQ80" s="91"/>
      <c r="MUR80" s="91"/>
      <c r="MUS80" s="91"/>
      <c r="MUT80" s="91"/>
      <c r="MUU80" s="91"/>
      <c r="MUV80" s="91"/>
      <c r="MUW80" s="91"/>
      <c r="MUX80" s="91"/>
      <c r="MUY80" s="91"/>
      <c r="MUZ80" s="91"/>
      <c r="MVA80" s="91"/>
      <c r="MVB80" s="91"/>
      <c r="MVC80" s="91"/>
      <c r="MVD80" s="91"/>
      <c r="MVE80" s="91"/>
      <c r="MVF80" s="91"/>
      <c r="MVG80" s="91"/>
      <c r="MVH80" s="91"/>
      <c r="MVI80" s="91"/>
      <c r="MVJ80" s="91"/>
      <c r="MVK80" s="91"/>
      <c r="MVL80" s="91"/>
      <c r="MVM80" s="91"/>
      <c r="MVN80" s="91"/>
      <c r="MVO80" s="91"/>
      <c r="MVP80" s="91"/>
      <c r="MVQ80" s="91"/>
      <c r="MVR80" s="91"/>
      <c r="MVS80" s="91"/>
      <c r="MVT80" s="91"/>
      <c r="MVU80" s="91"/>
      <c r="MVV80" s="91"/>
      <c r="MVW80" s="91"/>
      <c r="MVX80" s="91"/>
      <c r="MVY80" s="91"/>
      <c r="MVZ80" s="91"/>
      <c r="MWA80" s="91"/>
      <c r="MWB80" s="91"/>
      <c r="MWC80" s="91"/>
      <c r="MWD80" s="91"/>
      <c r="MWE80" s="91"/>
      <c r="MWF80" s="91"/>
      <c r="MWG80" s="91"/>
      <c r="MWH80" s="91"/>
      <c r="MWI80" s="91"/>
      <c r="MWJ80" s="91"/>
      <c r="MWK80" s="91"/>
      <c r="MWL80" s="91"/>
      <c r="MWM80" s="91"/>
      <c r="MWN80" s="91"/>
      <c r="MWO80" s="91"/>
      <c r="MWP80" s="91"/>
      <c r="MWQ80" s="91"/>
      <c r="MWR80" s="91"/>
      <c r="MWS80" s="91"/>
      <c r="MWT80" s="91"/>
      <c r="MWU80" s="91"/>
      <c r="MWV80" s="91"/>
      <c r="MWW80" s="91"/>
      <c r="MWX80" s="91"/>
      <c r="MWY80" s="91"/>
      <c r="MWZ80" s="91"/>
      <c r="MXA80" s="91"/>
      <c r="MXB80" s="91"/>
      <c r="MXC80" s="91"/>
      <c r="MXD80" s="91"/>
      <c r="MXE80" s="91"/>
      <c r="MXF80" s="91"/>
      <c r="MXG80" s="91"/>
      <c r="MXH80" s="91"/>
      <c r="MXI80" s="91"/>
      <c r="MXJ80" s="91"/>
      <c r="MXK80" s="91"/>
      <c r="MXL80" s="91"/>
      <c r="MXM80" s="91"/>
      <c r="MXN80" s="91"/>
      <c r="MXO80" s="91"/>
      <c r="MXP80" s="91"/>
      <c r="MXQ80" s="91"/>
      <c r="MXR80" s="91"/>
      <c r="MXS80" s="91"/>
      <c r="MXT80" s="91"/>
      <c r="MXU80" s="91"/>
      <c r="MXV80" s="91"/>
      <c r="MXW80" s="91"/>
      <c r="MXX80" s="91"/>
      <c r="MXY80" s="91"/>
      <c r="MXZ80" s="91"/>
      <c r="MYA80" s="91"/>
      <c r="MYB80" s="91"/>
      <c r="MYC80" s="91"/>
      <c r="MYD80" s="91"/>
      <c r="MYE80" s="91"/>
      <c r="MYF80" s="91"/>
      <c r="MYG80" s="91"/>
      <c r="MYH80" s="91"/>
      <c r="MYI80" s="91"/>
      <c r="MYJ80" s="91"/>
      <c r="MYK80" s="91"/>
      <c r="MYL80" s="91"/>
      <c r="MYM80" s="91"/>
      <c r="MYN80" s="91"/>
      <c r="MYO80" s="91"/>
      <c r="MYP80" s="91"/>
      <c r="MYQ80" s="91"/>
      <c r="MYR80" s="91"/>
      <c r="MYS80" s="91"/>
      <c r="MYT80" s="91"/>
      <c r="MYU80" s="91"/>
      <c r="MYV80" s="91"/>
      <c r="MYW80" s="91"/>
      <c r="MYX80" s="91"/>
      <c r="MYY80" s="91"/>
      <c r="MYZ80" s="91"/>
      <c r="MZA80" s="91"/>
      <c r="MZB80" s="91"/>
      <c r="MZC80" s="91"/>
      <c r="MZD80" s="91"/>
      <c r="MZE80" s="91"/>
      <c r="MZF80" s="91"/>
      <c r="MZG80" s="91"/>
      <c r="MZH80" s="91"/>
      <c r="MZI80" s="91"/>
      <c r="MZJ80" s="91"/>
      <c r="MZK80" s="91"/>
      <c r="MZL80" s="91"/>
      <c r="MZM80" s="91"/>
      <c r="MZN80" s="91"/>
      <c r="MZO80" s="91"/>
      <c r="MZP80" s="91"/>
      <c r="MZQ80" s="91"/>
      <c r="MZR80" s="91"/>
      <c r="MZS80" s="91"/>
      <c r="MZT80" s="91"/>
      <c r="MZU80" s="91"/>
      <c r="MZV80" s="91"/>
      <c r="MZW80" s="91"/>
      <c r="MZX80" s="91"/>
      <c r="MZY80" s="91"/>
      <c r="MZZ80" s="91"/>
      <c r="NAA80" s="91"/>
      <c r="NAB80" s="91"/>
      <c r="NAC80" s="91"/>
      <c r="NAD80" s="91"/>
      <c r="NAE80" s="91"/>
      <c r="NAF80" s="91"/>
      <c r="NAG80" s="91"/>
      <c r="NAH80" s="91"/>
      <c r="NAI80" s="91"/>
      <c r="NAJ80" s="91"/>
      <c r="NAK80" s="91"/>
      <c r="NAL80" s="91"/>
      <c r="NAM80" s="91"/>
      <c r="NAN80" s="91"/>
      <c r="NAO80" s="91"/>
      <c r="NAP80" s="91"/>
      <c r="NAQ80" s="91"/>
      <c r="NAR80" s="91"/>
      <c r="NAS80" s="91"/>
      <c r="NAT80" s="91"/>
      <c r="NAU80" s="91"/>
      <c r="NAV80" s="91"/>
      <c r="NAW80" s="91"/>
      <c r="NAX80" s="91"/>
      <c r="NAY80" s="91"/>
      <c r="NAZ80" s="91"/>
      <c r="NBA80" s="91"/>
      <c r="NBB80" s="91"/>
      <c r="NBC80" s="91"/>
      <c r="NBD80" s="91"/>
      <c r="NBE80" s="91"/>
      <c r="NBF80" s="91"/>
      <c r="NBG80" s="91"/>
      <c r="NBH80" s="91"/>
      <c r="NBI80" s="91"/>
      <c r="NBJ80" s="91"/>
      <c r="NBK80" s="91"/>
      <c r="NBL80" s="91"/>
      <c r="NBM80" s="91"/>
      <c r="NBN80" s="91"/>
      <c r="NBO80" s="91"/>
      <c r="NBP80" s="91"/>
      <c r="NBQ80" s="91"/>
      <c r="NBR80" s="91"/>
      <c r="NBS80" s="91"/>
      <c r="NBT80" s="91"/>
      <c r="NBU80" s="91"/>
      <c r="NBV80" s="91"/>
      <c r="NBW80" s="91"/>
      <c r="NBX80" s="91"/>
      <c r="NBY80" s="91"/>
      <c r="NBZ80" s="91"/>
      <c r="NCA80" s="91"/>
      <c r="NCB80" s="91"/>
      <c r="NCC80" s="91"/>
      <c r="NCD80" s="91"/>
      <c r="NCE80" s="91"/>
      <c r="NCF80" s="91"/>
      <c r="NCG80" s="91"/>
      <c r="NCH80" s="91"/>
      <c r="NCI80" s="91"/>
      <c r="NCJ80" s="91"/>
      <c r="NCK80" s="91"/>
      <c r="NCL80" s="91"/>
      <c r="NCM80" s="91"/>
      <c r="NCN80" s="91"/>
      <c r="NCO80" s="91"/>
      <c r="NCP80" s="91"/>
      <c r="NCQ80" s="91"/>
      <c r="NCR80" s="91"/>
      <c r="NCS80" s="91"/>
      <c r="NCT80" s="91"/>
      <c r="NCU80" s="91"/>
      <c r="NCV80" s="91"/>
      <c r="NCW80" s="91"/>
      <c r="NCX80" s="91"/>
      <c r="NCY80" s="91"/>
      <c r="NCZ80" s="91"/>
      <c r="NDA80" s="91"/>
      <c r="NDB80" s="91"/>
      <c r="NDC80" s="91"/>
      <c r="NDD80" s="91"/>
      <c r="NDE80" s="91"/>
      <c r="NDF80" s="91"/>
      <c r="NDG80" s="91"/>
      <c r="NDH80" s="91"/>
      <c r="NDI80" s="91"/>
      <c r="NDJ80" s="91"/>
      <c r="NDK80" s="91"/>
      <c r="NDL80" s="91"/>
      <c r="NDM80" s="91"/>
      <c r="NDN80" s="91"/>
      <c r="NDO80" s="91"/>
      <c r="NDP80" s="91"/>
      <c r="NDQ80" s="91"/>
      <c r="NDR80" s="91"/>
      <c r="NDS80" s="91"/>
      <c r="NDT80" s="91"/>
      <c r="NDU80" s="91"/>
      <c r="NDV80" s="91"/>
      <c r="NDW80" s="91"/>
      <c r="NDX80" s="91"/>
      <c r="NDY80" s="91"/>
      <c r="NDZ80" s="91"/>
      <c r="NEA80" s="91"/>
      <c r="NEB80" s="91"/>
      <c r="NEC80" s="91"/>
      <c r="NED80" s="91"/>
      <c r="NEE80" s="91"/>
      <c r="NEF80" s="91"/>
      <c r="NEG80" s="91"/>
      <c r="NEH80" s="91"/>
      <c r="NEI80" s="91"/>
      <c r="NEJ80" s="91"/>
      <c r="NEK80" s="91"/>
      <c r="NEL80" s="91"/>
      <c r="NEM80" s="91"/>
      <c r="NEN80" s="91"/>
      <c r="NEO80" s="91"/>
      <c r="NEP80" s="91"/>
      <c r="NEQ80" s="91"/>
      <c r="NER80" s="91"/>
      <c r="NES80" s="91"/>
      <c r="NET80" s="91"/>
      <c r="NEU80" s="91"/>
      <c r="NEV80" s="91"/>
      <c r="NEW80" s="91"/>
      <c r="NEX80" s="91"/>
      <c r="NEY80" s="91"/>
      <c r="NEZ80" s="91"/>
      <c r="NFA80" s="91"/>
      <c r="NFB80" s="91"/>
      <c r="NFC80" s="91"/>
      <c r="NFD80" s="91"/>
      <c r="NFE80" s="91"/>
      <c r="NFF80" s="91"/>
      <c r="NFG80" s="91"/>
      <c r="NFH80" s="91"/>
      <c r="NFI80" s="91"/>
      <c r="NFJ80" s="91"/>
      <c r="NFK80" s="91"/>
      <c r="NFL80" s="91"/>
      <c r="NFM80" s="91"/>
      <c r="NFN80" s="91"/>
      <c r="NFO80" s="91"/>
      <c r="NFP80" s="91"/>
      <c r="NFQ80" s="91"/>
      <c r="NFR80" s="91"/>
      <c r="NFS80" s="91"/>
      <c r="NFT80" s="91"/>
      <c r="NFU80" s="91"/>
      <c r="NFV80" s="91"/>
      <c r="NFW80" s="91"/>
      <c r="NFX80" s="91"/>
      <c r="NFY80" s="91"/>
      <c r="NFZ80" s="91"/>
      <c r="NGA80" s="91"/>
      <c r="NGB80" s="91"/>
      <c r="NGC80" s="91"/>
      <c r="NGD80" s="91"/>
      <c r="NGE80" s="91"/>
      <c r="NGF80" s="91"/>
      <c r="NGG80" s="91"/>
      <c r="NGH80" s="91"/>
      <c r="NGI80" s="91"/>
      <c r="NGJ80" s="91"/>
      <c r="NGK80" s="91"/>
      <c r="NGL80" s="91"/>
      <c r="NGM80" s="91"/>
      <c r="NGN80" s="91"/>
      <c r="NGO80" s="91"/>
      <c r="NGP80" s="91"/>
      <c r="NGQ80" s="91"/>
      <c r="NGR80" s="91"/>
      <c r="NGS80" s="91"/>
      <c r="NGT80" s="91"/>
      <c r="NGU80" s="91"/>
      <c r="NGV80" s="91"/>
      <c r="NGW80" s="91"/>
      <c r="NGX80" s="91"/>
      <c r="NGY80" s="91"/>
      <c r="NGZ80" s="91"/>
      <c r="NHA80" s="91"/>
      <c r="NHB80" s="91"/>
      <c r="NHC80" s="91"/>
      <c r="NHD80" s="91"/>
      <c r="NHE80" s="91"/>
      <c r="NHF80" s="91"/>
      <c r="NHG80" s="91"/>
      <c r="NHH80" s="91"/>
      <c r="NHI80" s="91"/>
      <c r="NHJ80" s="91"/>
      <c r="NHK80" s="91"/>
      <c r="NHL80" s="91"/>
      <c r="NHM80" s="91"/>
      <c r="NHN80" s="91"/>
      <c r="NHO80" s="91"/>
      <c r="NHP80" s="91"/>
      <c r="NHQ80" s="91"/>
      <c r="NHR80" s="91"/>
      <c r="NHS80" s="91"/>
      <c r="NHT80" s="91"/>
      <c r="NHU80" s="91"/>
      <c r="NHV80" s="91"/>
      <c r="NHW80" s="91"/>
      <c r="NHX80" s="91"/>
      <c r="NHY80" s="91"/>
      <c r="NHZ80" s="91"/>
      <c r="NIA80" s="91"/>
      <c r="NIB80" s="91"/>
      <c r="NIC80" s="91"/>
      <c r="NID80" s="91"/>
      <c r="NIE80" s="91"/>
      <c r="NIF80" s="91"/>
      <c r="NIG80" s="91"/>
      <c r="NIH80" s="91"/>
      <c r="NII80" s="91"/>
      <c r="NIJ80" s="91"/>
      <c r="NIK80" s="91"/>
      <c r="NIL80" s="91"/>
      <c r="NIM80" s="91"/>
      <c r="NIN80" s="91"/>
      <c r="NIO80" s="91"/>
      <c r="NIP80" s="91"/>
      <c r="NIQ80" s="91"/>
      <c r="NIR80" s="91"/>
      <c r="NIS80" s="91"/>
      <c r="NIT80" s="91"/>
      <c r="NIU80" s="91"/>
      <c r="NIV80" s="91"/>
      <c r="NIW80" s="91"/>
      <c r="NIX80" s="91"/>
      <c r="NIY80" s="91"/>
      <c r="NIZ80" s="91"/>
      <c r="NJA80" s="91"/>
      <c r="NJB80" s="91"/>
      <c r="NJC80" s="91"/>
      <c r="NJD80" s="91"/>
      <c r="NJE80" s="91"/>
      <c r="NJF80" s="91"/>
      <c r="NJG80" s="91"/>
      <c r="NJH80" s="91"/>
      <c r="NJI80" s="91"/>
      <c r="NJJ80" s="91"/>
      <c r="NJK80" s="91"/>
      <c r="NJL80" s="91"/>
      <c r="NJM80" s="91"/>
      <c r="NJN80" s="91"/>
      <c r="NJO80" s="91"/>
      <c r="NJP80" s="91"/>
      <c r="NJQ80" s="91"/>
      <c r="NJR80" s="91"/>
      <c r="NJS80" s="91"/>
      <c r="NJT80" s="91"/>
      <c r="NJU80" s="91"/>
      <c r="NJV80" s="91"/>
      <c r="NJW80" s="91"/>
      <c r="NJX80" s="91"/>
      <c r="NJY80" s="91"/>
      <c r="NJZ80" s="91"/>
      <c r="NKA80" s="91"/>
      <c r="NKB80" s="91"/>
      <c r="NKC80" s="91"/>
      <c r="NKD80" s="91"/>
      <c r="NKE80" s="91"/>
      <c r="NKF80" s="91"/>
      <c r="NKG80" s="91"/>
      <c r="NKH80" s="91"/>
      <c r="NKI80" s="91"/>
      <c r="NKJ80" s="91"/>
      <c r="NKK80" s="91"/>
      <c r="NKL80" s="91"/>
      <c r="NKM80" s="91"/>
      <c r="NKN80" s="91"/>
      <c r="NKO80" s="91"/>
      <c r="NKP80" s="91"/>
      <c r="NKQ80" s="91"/>
      <c r="NKR80" s="91"/>
      <c r="NKS80" s="91"/>
      <c r="NKT80" s="91"/>
      <c r="NKU80" s="91"/>
      <c r="NKV80" s="91"/>
      <c r="NKW80" s="91"/>
      <c r="NKX80" s="91"/>
      <c r="NKY80" s="91"/>
      <c r="NKZ80" s="91"/>
      <c r="NLA80" s="91"/>
      <c r="NLB80" s="91"/>
      <c r="NLC80" s="91"/>
      <c r="NLD80" s="91"/>
      <c r="NLE80" s="91"/>
      <c r="NLF80" s="91"/>
      <c r="NLG80" s="91"/>
      <c r="NLH80" s="91"/>
      <c r="NLI80" s="91"/>
      <c r="NLJ80" s="91"/>
      <c r="NLK80" s="91"/>
      <c r="NLL80" s="91"/>
      <c r="NLM80" s="91"/>
      <c r="NLN80" s="91"/>
      <c r="NLO80" s="91"/>
      <c r="NLP80" s="91"/>
      <c r="NLQ80" s="91"/>
      <c r="NLR80" s="91"/>
      <c r="NLS80" s="91"/>
      <c r="NLT80" s="91"/>
      <c r="NLU80" s="91"/>
      <c r="NLV80" s="91"/>
      <c r="NLW80" s="91"/>
      <c r="NLX80" s="91"/>
      <c r="NLY80" s="91"/>
      <c r="NLZ80" s="91"/>
      <c r="NMA80" s="91"/>
      <c r="NMB80" s="91"/>
      <c r="NMC80" s="91"/>
      <c r="NMD80" s="91"/>
      <c r="NME80" s="91"/>
      <c r="NMF80" s="91"/>
      <c r="NMG80" s="91"/>
      <c r="NMH80" s="91"/>
      <c r="NMI80" s="91"/>
      <c r="NMJ80" s="91"/>
      <c r="NMK80" s="91"/>
      <c r="NML80" s="91"/>
      <c r="NMM80" s="91"/>
      <c r="NMN80" s="91"/>
      <c r="NMO80" s="91"/>
      <c r="NMP80" s="91"/>
      <c r="NMQ80" s="91"/>
      <c r="NMR80" s="91"/>
      <c r="NMS80" s="91"/>
      <c r="NMT80" s="91"/>
      <c r="NMU80" s="91"/>
      <c r="NMV80" s="91"/>
      <c r="NMW80" s="91"/>
      <c r="NMX80" s="91"/>
      <c r="NMY80" s="91"/>
      <c r="NMZ80" s="91"/>
      <c r="NNA80" s="91"/>
      <c r="NNB80" s="91"/>
      <c r="NNC80" s="91"/>
      <c r="NND80" s="91"/>
      <c r="NNE80" s="91"/>
      <c r="NNF80" s="91"/>
      <c r="NNG80" s="91"/>
      <c r="NNH80" s="91"/>
      <c r="NNI80" s="91"/>
      <c r="NNJ80" s="91"/>
      <c r="NNK80" s="91"/>
      <c r="NNL80" s="91"/>
      <c r="NNM80" s="91"/>
      <c r="NNN80" s="91"/>
      <c r="NNO80" s="91"/>
      <c r="NNP80" s="91"/>
      <c r="NNQ80" s="91"/>
      <c r="NNR80" s="91"/>
      <c r="NNS80" s="91"/>
      <c r="NNT80" s="91"/>
      <c r="NNU80" s="91"/>
      <c r="NNV80" s="91"/>
      <c r="NNW80" s="91"/>
      <c r="NNX80" s="91"/>
      <c r="NNY80" s="91"/>
      <c r="NNZ80" s="91"/>
      <c r="NOA80" s="91"/>
      <c r="NOB80" s="91"/>
      <c r="NOC80" s="91"/>
      <c r="NOD80" s="91"/>
      <c r="NOE80" s="91"/>
      <c r="NOF80" s="91"/>
      <c r="NOG80" s="91"/>
      <c r="NOH80" s="91"/>
      <c r="NOI80" s="91"/>
      <c r="NOJ80" s="91"/>
      <c r="NOK80" s="91"/>
      <c r="NOL80" s="91"/>
      <c r="NOM80" s="91"/>
      <c r="NON80" s="91"/>
      <c r="NOO80" s="91"/>
      <c r="NOP80" s="91"/>
      <c r="NOQ80" s="91"/>
      <c r="NOR80" s="91"/>
      <c r="NOS80" s="91"/>
      <c r="NOT80" s="91"/>
      <c r="NOU80" s="91"/>
      <c r="NOV80" s="91"/>
      <c r="NOW80" s="91"/>
      <c r="NOX80" s="91"/>
      <c r="NOY80" s="91"/>
      <c r="NOZ80" s="91"/>
      <c r="NPA80" s="91"/>
      <c r="NPB80" s="91"/>
      <c r="NPC80" s="91"/>
      <c r="NPD80" s="91"/>
      <c r="NPE80" s="91"/>
      <c r="NPF80" s="91"/>
      <c r="NPG80" s="91"/>
      <c r="NPH80" s="91"/>
      <c r="NPI80" s="91"/>
      <c r="NPJ80" s="91"/>
      <c r="NPK80" s="91"/>
      <c r="NPL80" s="91"/>
      <c r="NPM80" s="91"/>
      <c r="NPN80" s="91"/>
      <c r="NPO80" s="91"/>
      <c r="NPP80" s="91"/>
      <c r="NPQ80" s="91"/>
      <c r="NPR80" s="91"/>
      <c r="NPS80" s="91"/>
      <c r="NPT80" s="91"/>
      <c r="NPU80" s="91"/>
      <c r="NPV80" s="91"/>
      <c r="NPW80" s="91"/>
      <c r="NPX80" s="91"/>
      <c r="NPY80" s="91"/>
      <c r="NPZ80" s="91"/>
      <c r="NQA80" s="91"/>
      <c r="NQB80" s="91"/>
      <c r="NQC80" s="91"/>
      <c r="NQD80" s="91"/>
      <c r="NQE80" s="91"/>
      <c r="NQF80" s="91"/>
      <c r="NQG80" s="91"/>
      <c r="NQH80" s="91"/>
      <c r="NQI80" s="91"/>
      <c r="NQJ80" s="91"/>
      <c r="NQK80" s="91"/>
      <c r="NQL80" s="91"/>
      <c r="NQM80" s="91"/>
      <c r="NQN80" s="91"/>
      <c r="NQO80" s="91"/>
      <c r="NQP80" s="91"/>
      <c r="NQQ80" s="91"/>
      <c r="NQR80" s="91"/>
      <c r="NQS80" s="91"/>
      <c r="NQT80" s="91"/>
      <c r="NQU80" s="91"/>
      <c r="NQV80" s="91"/>
      <c r="NQW80" s="91"/>
      <c r="NQX80" s="91"/>
      <c r="NQY80" s="91"/>
      <c r="NQZ80" s="91"/>
      <c r="NRA80" s="91"/>
      <c r="NRB80" s="91"/>
      <c r="NRC80" s="91"/>
      <c r="NRD80" s="91"/>
      <c r="NRE80" s="91"/>
      <c r="NRF80" s="91"/>
      <c r="NRG80" s="91"/>
      <c r="NRH80" s="91"/>
      <c r="NRI80" s="91"/>
      <c r="NRJ80" s="91"/>
      <c r="NRK80" s="91"/>
      <c r="NRL80" s="91"/>
      <c r="NRM80" s="91"/>
      <c r="NRN80" s="91"/>
      <c r="NRO80" s="91"/>
      <c r="NRP80" s="91"/>
      <c r="NRQ80" s="91"/>
      <c r="NRR80" s="91"/>
      <c r="NRS80" s="91"/>
      <c r="NRT80" s="91"/>
      <c r="NRU80" s="91"/>
      <c r="NRV80" s="91"/>
      <c r="NRW80" s="91"/>
      <c r="NRX80" s="91"/>
      <c r="NRY80" s="91"/>
      <c r="NRZ80" s="91"/>
      <c r="NSA80" s="91"/>
      <c r="NSB80" s="91"/>
      <c r="NSC80" s="91"/>
      <c r="NSD80" s="91"/>
      <c r="NSE80" s="91"/>
      <c r="NSF80" s="91"/>
      <c r="NSG80" s="91"/>
      <c r="NSH80" s="91"/>
      <c r="NSI80" s="91"/>
      <c r="NSJ80" s="91"/>
      <c r="NSK80" s="91"/>
      <c r="NSL80" s="91"/>
      <c r="NSM80" s="91"/>
      <c r="NSN80" s="91"/>
      <c r="NSO80" s="91"/>
      <c r="NSP80" s="91"/>
      <c r="NSQ80" s="91"/>
      <c r="NSR80" s="91"/>
      <c r="NSS80" s="91"/>
      <c r="NST80" s="91"/>
      <c r="NSU80" s="91"/>
      <c r="NSV80" s="91"/>
      <c r="NSW80" s="91"/>
      <c r="NSX80" s="91"/>
      <c r="NSY80" s="91"/>
      <c r="NSZ80" s="91"/>
      <c r="NTA80" s="91"/>
      <c r="NTB80" s="91"/>
      <c r="NTC80" s="91"/>
      <c r="NTD80" s="91"/>
      <c r="NTE80" s="91"/>
      <c r="NTF80" s="91"/>
      <c r="NTG80" s="91"/>
      <c r="NTH80" s="91"/>
      <c r="NTI80" s="91"/>
      <c r="NTJ80" s="91"/>
      <c r="NTK80" s="91"/>
      <c r="NTL80" s="91"/>
      <c r="NTM80" s="91"/>
      <c r="NTN80" s="91"/>
      <c r="NTO80" s="91"/>
      <c r="NTP80" s="91"/>
      <c r="NTQ80" s="91"/>
      <c r="NTR80" s="91"/>
      <c r="NTS80" s="91"/>
      <c r="NTT80" s="91"/>
      <c r="NTU80" s="91"/>
      <c r="NTV80" s="91"/>
      <c r="NTW80" s="91"/>
      <c r="NTX80" s="91"/>
      <c r="NTY80" s="91"/>
      <c r="NTZ80" s="91"/>
      <c r="NUA80" s="91"/>
      <c r="NUB80" s="91"/>
      <c r="NUC80" s="91"/>
      <c r="NUD80" s="91"/>
      <c r="NUE80" s="91"/>
      <c r="NUF80" s="91"/>
      <c r="NUG80" s="91"/>
      <c r="NUH80" s="91"/>
      <c r="NUI80" s="91"/>
      <c r="NUJ80" s="91"/>
      <c r="NUK80" s="91"/>
      <c r="NUL80" s="91"/>
      <c r="NUM80" s="91"/>
      <c r="NUN80" s="91"/>
      <c r="NUO80" s="91"/>
      <c r="NUP80" s="91"/>
      <c r="NUQ80" s="91"/>
      <c r="NUR80" s="91"/>
      <c r="NUS80" s="91"/>
      <c r="NUT80" s="91"/>
      <c r="NUU80" s="91"/>
      <c r="NUV80" s="91"/>
      <c r="NUW80" s="91"/>
      <c r="NUX80" s="91"/>
      <c r="NUY80" s="91"/>
      <c r="NUZ80" s="91"/>
      <c r="NVA80" s="91"/>
      <c r="NVB80" s="91"/>
      <c r="NVC80" s="91"/>
      <c r="NVD80" s="91"/>
      <c r="NVE80" s="91"/>
      <c r="NVF80" s="91"/>
      <c r="NVG80" s="91"/>
      <c r="NVH80" s="91"/>
      <c r="NVI80" s="91"/>
      <c r="NVJ80" s="91"/>
      <c r="NVK80" s="91"/>
      <c r="NVL80" s="91"/>
      <c r="NVM80" s="91"/>
      <c r="NVN80" s="91"/>
      <c r="NVO80" s="91"/>
      <c r="NVP80" s="91"/>
      <c r="NVQ80" s="91"/>
      <c r="NVR80" s="91"/>
      <c r="NVS80" s="91"/>
      <c r="NVT80" s="91"/>
      <c r="NVU80" s="91"/>
      <c r="NVV80" s="91"/>
      <c r="NVW80" s="91"/>
      <c r="NVX80" s="91"/>
      <c r="NVY80" s="91"/>
      <c r="NVZ80" s="91"/>
      <c r="NWA80" s="91"/>
      <c r="NWB80" s="91"/>
      <c r="NWC80" s="91"/>
      <c r="NWD80" s="91"/>
      <c r="NWE80" s="91"/>
      <c r="NWF80" s="91"/>
      <c r="NWG80" s="91"/>
      <c r="NWH80" s="91"/>
      <c r="NWI80" s="91"/>
      <c r="NWJ80" s="91"/>
      <c r="NWK80" s="91"/>
      <c r="NWL80" s="91"/>
      <c r="NWM80" s="91"/>
      <c r="NWN80" s="91"/>
      <c r="NWO80" s="91"/>
      <c r="NWP80" s="91"/>
      <c r="NWQ80" s="91"/>
      <c r="NWR80" s="91"/>
      <c r="NWS80" s="91"/>
      <c r="NWT80" s="91"/>
      <c r="NWU80" s="91"/>
      <c r="NWV80" s="91"/>
      <c r="NWW80" s="91"/>
      <c r="NWX80" s="91"/>
      <c r="NWY80" s="91"/>
      <c r="NWZ80" s="91"/>
      <c r="NXA80" s="91"/>
      <c r="NXB80" s="91"/>
      <c r="NXC80" s="91"/>
      <c r="NXD80" s="91"/>
      <c r="NXE80" s="91"/>
      <c r="NXF80" s="91"/>
      <c r="NXG80" s="91"/>
      <c r="NXH80" s="91"/>
      <c r="NXI80" s="91"/>
      <c r="NXJ80" s="91"/>
      <c r="NXK80" s="91"/>
      <c r="NXL80" s="91"/>
      <c r="NXM80" s="91"/>
      <c r="NXN80" s="91"/>
      <c r="NXO80" s="91"/>
      <c r="NXP80" s="91"/>
      <c r="NXQ80" s="91"/>
      <c r="NXR80" s="91"/>
      <c r="NXS80" s="91"/>
      <c r="NXT80" s="91"/>
      <c r="NXU80" s="91"/>
      <c r="NXV80" s="91"/>
      <c r="NXW80" s="91"/>
      <c r="NXX80" s="91"/>
      <c r="NXY80" s="91"/>
      <c r="NXZ80" s="91"/>
      <c r="NYA80" s="91"/>
      <c r="NYB80" s="91"/>
      <c r="NYC80" s="91"/>
      <c r="NYD80" s="91"/>
      <c r="NYE80" s="91"/>
      <c r="NYF80" s="91"/>
      <c r="NYG80" s="91"/>
      <c r="NYH80" s="91"/>
      <c r="NYI80" s="91"/>
      <c r="NYJ80" s="91"/>
      <c r="NYK80" s="91"/>
      <c r="NYL80" s="91"/>
      <c r="NYM80" s="91"/>
      <c r="NYN80" s="91"/>
      <c r="NYO80" s="91"/>
      <c r="NYP80" s="91"/>
      <c r="NYQ80" s="91"/>
      <c r="NYR80" s="91"/>
      <c r="NYS80" s="91"/>
      <c r="NYT80" s="91"/>
      <c r="NYU80" s="91"/>
      <c r="NYV80" s="91"/>
      <c r="NYW80" s="91"/>
      <c r="NYX80" s="91"/>
      <c r="NYY80" s="91"/>
      <c r="NYZ80" s="91"/>
      <c r="NZA80" s="91"/>
      <c r="NZB80" s="91"/>
      <c r="NZC80" s="91"/>
      <c r="NZD80" s="91"/>
      <c r="NZE80" s="91"/>
      <c r="NZF80" s="91"/>
      <c r="NZG80" s="91"/>
      <c r="NZH80" s="91"/>
      <c r="NZI80" s="91"/>
      <c r="NZJ80" s="91"/>
      <c r="NZK80" s="91"/>
      <c r="NZL80" s="91"/>
      <c r="NZM80" s="91"/>
      <c r="NZN80" s="91"/>
      <c r="NZO80" s="91"/>
      <c r="NZP80" s="91"/>
      <c r="NZQ80" s="91"/>
      <c r="NZR80" s="91"/>
      <c r="NZS80" s="91"/>
      <c r="NZT80" s="91"/>
      <c r="NZU80" s="91"/>
      <c r="NZV80" s="91"/>
      <c r="NZW80" s="91"/>
      <c r="NZX80" s="91"/>
      <c r="NZY80" s="91"/>
      <c r="NZZ80" s="91"/>
      <c r="OAA80" s="91"/>
      <c r="OAB80" s="91"/>
      <c r="OAC80" s="91"/>
      <c r="OAD80" s="91"/>
      <c r="OAE80" s="91"/>
      <c r="OAF80" s="91"/>
      <c r="OAG80" s="91"/>
      <c r="OAH80" s="91"/>
      <c r="OAI80" s="91"/>
      <c r="OAJ80" s="91"/>
      <c r="OAK80" s="91"/>
      <c r="OAL80" s="91"/>
      <c r="OAM80" s="91"/>
      <c r="OAN80" s="91"/>
      <c r="OAO80" s="91"/>
      <c r="OAP80" s="91"/>
      <c r="OAQ80" s="91"/>
      <c r="OAR80" s="91"/>
      <c r="OAS80" s="91"/>
      <c r="OAT80" s="91"/>
      <c r="OAU80" s="91"/>
      <c r="OAV80" s="91"/>
      <c r="OAW80" s="91"/>
      <c r="OAX80" s="91"/>
      <c r="OAY80" s="91"/>
      <c r="OAZ80" s="91"/>
      <c r="OBA80" s="91"/>
      <c r="OBB80" s="91"/>
      <c r="OBC80" s="91"/>
      <c r="OBD80" s="91"/>
      <c r="OBE80" s="91"/>
      <c r="OBF80" s="91"/>
      <c r="OBG80" s="91"/>
      <c r="OBH80" s="91"/>
      <c r="OBI80" s="91"/>
      <c r="OBJ80" s="91"/>
      <c r="OBK80" s="91"/>
      <c r="OBL80" s="91"/>
      <c r="OBM80" s="91"/>
      <c r="OBN80" s="91"/>
      <c r="OBO80" s="91"/>
      <c r="OBP80" s="91"/>
      <c r="OBQ80" s="91"/>
      <c r="OBR80" s="91"/>
      <c r="OBS80" s="91"/>
      <c r="OBT80" s="91"/>
      <c r="OBU80" s="91"/>
      <c r="OBV80" s="91"/>
      <c r="OBW80" s="91"/>
      <c r="OBX80" s="91"/>
      <c r="OBY80" s="91"/>
      <c r="OBZ80" s="91"/>
      <c r="OCA80" s="91"/>
      <c r="OCB80" s="91"/>
      <c r="OCC80" s="91"/>
      <c r="OCD80" s="91"/>
      <c r="OCE80" s="91"/>
      <c r="OCF80" s="91"/>
      <c r="OCG80" s="91"/>
      <c r="OCH80" s="91"/>
      <c r="OCI80" s="91"/>
      <c r="OCJ80" s="91"/>
      <c r="OCK80" s="91"/>
      <c r="OCL80" s="91"/>
      <c r="OCM80" s="91"/>
      <c r="OCN80" s="91"/>
      <c r="OCO80" s="91"/>
      <c r="OCP80" s="91"/>
      <c r="OCQ80" s="91"/>
      <c r="OCR80" s="91"/>
      <c r="OCS80" s="91"/>
      <c r="OCT80" s="91"/>
      <c r="OCU80" s="91"/>
      <c r="OCV80" s="91"/>
      <c r="OCW80" s="91"/>
      <c r="OCX80" s="91"/>
      <c r="OCY80" s="91"/>
      <c r="OCZ80" s="91"/>
      <c r="ODA80" s="91"/>
      <c r="ODB80" s="91"/>
      <c r="ODC80" s="91"/>
      <c r="ODD80" s="91"/>
      <c r="ODE80" s="91"/>
      <c r="ODF80" s="91"/>
      <c r="ODG80" s="91"/>
      <c r="ODH80" s="91"/>
      <c r="ODI80" s="91"/>
      <c r="ODJ80" s="91"/>
      <c r="ODK80" s="91"/>
      <c r="ODL80" s="91"/>
      <c r="ODM80" s="91"/>
      <c r="ODN80" s="91"/>
      <c r="ODO80" s="91"/>
      <c r="ODP80" s="91"/>
      <c r="ODQ80" s="91"/>
      <c r="ODR80" s="91"/>
      <c r="ODS80" s="91"/>
      <c r="ODT80" s="91"/>
      <c r="ODU80" s="91"/>
      <c r="ODV80" s="91"/>
      <c r="ODW80" s="91"/>
      <c r="ODX80" s="91"/>
      <c r="ODY80" s="91"/>
      <c r="ODZ80" s="91"/>
      <c r="OEA80" s="91"/>
      <c r="OEB80" s="91"/>
      <c r="OEC80" s="91"/>
      <c r="OED80" s="91"/>
      <c r="OEE80" s="91"/>
      <c r="OEF80" s="91"/>
      <c r="OEG80" s="91"/>
      <c r="OEH80" s="91"/>
      <c r="OEI80" s="91"/>
      <c r="OEJ80" s="91"/>
      <c r="OEK80" s="91"/>
      <c r="OEL80" s="91"/>
      <c r="OEM80" s="91"/>
      <c r="OEN80" s="91"/>
      <c r="OEO80" s="91"/>
      <c r="OEP80" s="91"/>
      <c r="OEQ80" s="91"/>
      <c r="OER80" s="91"/>
      <c r="OES80" s="91"/>
      <c r="OET80" s="91"/>
      <c r="OEU80" s="91"/>
      <c r="OEV80" s="91"/>
      <c r="OEW80" s="91"/>
      <c r="OEX80" s="91"/>
      <c r="OEY80" s="91"/>
      <c r="OEZ80" s="91"/>
      <c r="OFA80" s="91"/>
      <c r="OFB80" s="91"/>
      <c r="OFC80" s="91"/>
      <c r="OFD80" s="91"/>
      <c r="OFE80" s="91"/>
      <c r="OFF80" s="91"/>
      <c r="OFG80" s="91"/>
      <c r="OFH80" s="91"/>
      <c r="OFI80" s="91"/>
      <c r="OFJ80" s="91"/>
      <c r="OFK80" s="91"/>
      <c r="OFL80" s="91"/>
      <c r="OFM80" s="91"/>
      <c r="OFN80" s="91"/>
      <c r="OFO80" s="91"/>
      <c r="OFP80" s="91"/>
      <c r="OFQ80" s="91"/>
      <c r="OFR80" s="91"/>
      <c r="OFS80" s="91"/>
      <c r="OFT80" s="91"/>
      <c r="OFU80" s="91"/>
      <c r="OFV80" s="91"/>
      <c r="OFW80" s="91"/>
      <c r="OFX80" s="91"/>
      <c r="OFY80" s="91"/>
      <c r="OFZ80" s="91"/>
      <c r="OGA80" s="91"/>
      <c r="OGB80" s="91"/>
      <c r="OGC80" s="91"/>
      <c r="OGD80" s="91"/>
      <c r="OGE80" s="91"/>
      <c r="OGF80" s="91"/>
      <c r="OGG80" s="91"/>
      <c r="OGH80" s="91"/>
      <c r="OGI80" s="91"/>
      <c r="OGJ80" s="91"/>
      <c r="OGK80" s="91"/>
      <c r="OGL80" s="91"/>
      <c r="OGM80" s="91"/>
      <c r="OGN80" s="91"/>
      <c r="OGO80" s="91"/>
      <c r="OGP80" s="91"/>
      <c r="OGQ80" s="91"/>
      <c r="OGR80" s="91"/>
      <c r="OGS80" s="91"/>
      <c r="OGT80" s="91"/>
      <c r="OGU80" s="91"/>
      <c r="OGV80" s="91"/>
      <c r="OGW80" s="91"/>
      <c r="OGX80" s="91"/>
      <c r="OGY80" s="91"/>
      <c r="OGZ80" s="91"/>
      <c r="OHA80" s="91"/>
      <c r="OHB80" s="91"/>
      <c r="OHC80" s="91"/>
      <c r="OHD80" s="91"/>
      <c r="OHE80" s="91"/>
      <c r="OHF80" s="91"/>
      <c r="OHG80" s="91"/>
      <c r="OHH80" s="91"/>
      <c r="OHI80" s="91"/>
      <c r="OHJ80" s="91"/>
      <c r="OHK80" s="91"/>
      <c r="OHL80" s="91"/>
      <c r="OHM80" s="91"/>
      <c r="OHN80" s="91"/>
      <c r="OHO80" s="91"/>
      <c r="OHP80" s="91"/>
      <c r="OHQ80" s="91"/>
      <c r="OHR80" s="91"/>
      <c r="OHS80" s="91"/>
      <c r="OHT80" s="91"/>
      <c r="OHU80" s="91"/>
      <c r="OHV80" s="91"/>
      <c r="OHW80" s="91"/>
      <c r="OHX80" s="91"/>
      <c r="OHY80" s="91"/>
      <c r="OHZ80" s="91"/>
      <c r="OIA80" s="91"/>
      <c r="OIB80" s="91"/>
      <c r="OIC80" s="91"/>
      <c r="OID80" s="91"/>
      <c r="OIE80" s="91"/>
      <c r="OIF80" s="91"/>
      <c r="OIG80" s="91"/>
      <c r="OIH80" s="91"/>
      <c r="OII80" s="91"/>
      <c r="OIJ80" s="91"/>
      <c r="OIK80" s="91"/>
      <c r="OIL80" s="91"/>
      <c r="OIM80" s="91"/>
      <c r="OIN80" s="91"/>
      <c r="OIO80" s="91"/>
      <c r="OIP80" s="91"/>
      <c r="OIQ80" s="91"/>
      <c r="OIR80" s="91"/>
      <c r="OIS80" s="91"/>
      <c r="OIT80" s="91"/>
      <c r="OIU80" s="91"/>
      <c r="OIV80" s="91"/>
      <c r="OIW80" s="91"/>
      <c r="OIX80" s="91"/>
      <c r="OIY80" s="91"/>
      <c r="OIZ80" s="91"/>
      <c r="OJA80" s="91"/>
      <c r="OJB80" s="91"/>
      <c r="OJC80" s="91"/>
      <c r="OJD80" s="91"/>
      <c r="OJE80" s="91"/>
      <c r="OJF80" s="91"/>
      <c r="OJG80" s="91"/>
      <c r="OJH80" s="91"/>
      <c r="OJI80" s="91"/>
      <c r="OJJ80" s="91"/>
      <c r="OJK80" s="91"/>
      <c r="OJL80" s="91"/>
      <c r="OJM80" s="91"/>
      <c r="OJN80" s="91"/>
      <c r="OJO80" s="91"/>
      <c r="OJP80" s="91"/>
      <c r="OJQ80" s="91"/>
      <c r="OJR80" s="91"/>
      <c r="OJS80" s="91"/>
      <c r="OJT80" s="91"/>
      <c r="OJU80" s="91"/>
      <c r="OJV80" s="91"/>
      <c r="OJW80" s="91"/>
      <c r="OJX80" s="91"/>
      <c r="OJY80" s="91"/>
      <c r="OJZ80" s="91"/>
      <c r="OKA80" s="91"/>
      <c r="OKB80" s="91"/>
      <c r="OKC80" s="91"/>
      <c r="OKD80" s="91"/>
      <c r="OKE80" s="91"/>
      <c r="OKF80" s="91"/>
      <c r="OKG80" s="91"/>
      <c r="OKH80" s="91"/>
      <c r="OKI80" s="91"/>
      <c r="OKJ80" s="91"/>
      <c r="OKK80" s="91"/>
      <c r="OKL80" s="91"/>
      <c r="OKM80" s="91"/>
      <c r="OKN80" s="91"/>
      <c r="OKO80" s="91"/>
      <c r="OKP80" s="91"/>
      <c r="OKQ80" s="91"/>
      <c r="OKR80" s="91"/>
      <c r="OKS80" s="91"/>
      <c r="OKT80" s="91"/>
      <c r="OKU80" s="91"/>
      <c r="OKV80" s="91"/>
      <c r="OKW80" s="91"/>
      <c r="OKX80" s="91"/>
      <c r="OKY80" s="91"/>
      <c r="OKZ80" s="91"/>
      <c r="OLA80" s="91"/>
      <c r="OLB80" s="91"/>
      <c r="OLC80" s="91"/>
      <c r="OLD80" s="91"/>
      <c r="OLE80" s="91"/>
      <c r="OLF80" s="91"/>
      <c r="OLG80" s="91"/>
      <c r="OLH80" s="91"/>
      <c r="OLI80" s="91"/>
      <c r="OLJ80" s="91"/>
      <c r="OLK80" s="91"/>
      <c r="OLL80" s="91"/>
      <c r="OLM80" s="91"/>
      <c r="OLN80" s="91"/>
      <c r="OLO80" s="91"/>
      <c r="OLP80" s="91"/>
      <c r="OLQ80" s="91"/>
      <c r="OLR80" s="91"/>
      <c r="OLS80" s="91"/>
      <c r="OLT80" s="91"/>
      <c r="OLU80" s="91"/>
      <c r="OLV80" s="91"/>
      <c r="OLW80" s="91"/>
      <c r="OLX80" s="91"/>
      <c r="OLY80" s="91"/>
      <c r="OLZ80" s="91"/>
      <c r="OMA80" s="91"/>
      <c r="OMB80" s="91"/>
      <c r="OMC80" s="91"/>
      <c r="OMD80" s="91"/>
      <c r="OME80" s="91"/>
      <c r="OMF80" s="91"/>
      <c r="OMG80" s="91"/>
      <c r="OMH80" s="91"/>
      <c r="OMI80" s="91"/>
      <c r="OMJ80" s="91"/>
      <c r="OMK80" s="91"/>
      <c r="OML80" s="91"/>
      <c r="OMM80" s="91"/>
      <c r="OMN80" s="91"/>
      <c r="OMO80" s="91"/>
      <c r="OMP80" s="91"/>
      <c r="OMQ80" s="91"/>
      <c r="OMR80" s="91"/>
      <c r="OMS80" s="91"/>
      <c r="OMT80" s="91"/>
      <c r="OMU80" s="91"/>
      <c r="OMV80" s="91"/>
      <c r="OMW80" s="91"/>
      <c r="OMX80" s="91"/>
      <c r="OMY80" s="91"/>
      <c r="OMZ80" s="91"/>
      <c r="ONA80" s="91"/>
      <c r="ONB80" s="91"/>
      <c r="ONC80" s="91"/>
      <c r="OND80" s="91"/>
      <c r="ONE80" s="91"/>
      <c r="ONF80" s="91"/>
      <c r="ONG80" s="91"/>
      <c r="ONH80" s="91"/>
      <c r="ONI80" s="91"/>
      <c r="ONJ80" s="91"/>
      <c r="ONK80" s="91"/>
      <c r="ONL80" s="91"/>
      <c r="ONM80" s="91"/>
      <c r="ONN80" s="91"/>
      <c r="ONO80" s="91"/>
      <c r="ONP80" s="91"/>
      <c r="ONQ80" s="91"/>
      <c r="ONR80" s="91"/>
      <c r="ONS80" s="91"/>
      <c r="ONT80" s="91"/>
      <c r="ONU80" s="91"/>
      <c r="ONV80" s="91"/>
      <c r="ONW80" s="91"/>
      <c r="ONX80" s="91"/>
      <c r="ONY80" s="91"/>
      <c r="ONZ80" s="91"/>
      <c r="OOA80" s="91"/>
      <c r="OOB80" s="91"/>
      <c r="OOC80" s="91"/>
      <c r="OOD80" s="91"/>
      <c r="OOE80" s="91"/>
      <c r="OOF80" s="91"/>
      <c r="OOG80" s="91"/>
      <c r="OOH80" s="91"/>
      <c r="OOI80" s="91"/>
      <c r="OOJ80" s="91"/>
      <c r="OOK80" s="91"/>
      <c r="OOL80" s="91"/>
      <c r="OOM80" s="91"/>
      <c r="OON80" s="91"/>
      <c r="OOO80" s="91"/>
      <c r="OOP80" s="91"/>
      <c r="OOQ80" s="91"/>
      <c r="OOR80" s="91"/>
      <c r="OOS80" s="91"/>
      <c r="OOT80" s="91"/>
      <c r="OOU80" s="91"/>
      <c r="OOV80" s="91"/>
      <c r="OOW80" s="91"/>
      <c r="OOX80" s="91"/>
      <c r="OOY80" s="91"/>
      <c r="OOZ80" s="91"/>
      <c r="OPA80" s="91"/>
      <c r="OPB80" s="91"/>
      <c r="OPC80" s="91"/>
      <c r="OPD80" s="91"/>
      <c r="OPE80" s="91"/>
      <c r="OPF80" s="91"/>
      <c r="OPG80" s="91"/>
      <c r="OPH80" s="91"/>
      <c r="OPI80" s="91"/>
      <c r="OPJ80" s="91"/>
      <c r="OPK80" s="91"/>
      <c r="OPL80" s="91"/>
      <c r="OPM80" s="91"/>
      <c r="OPN80" s="91"/>
      <c r="OPO80" s="91"/>
      <c r="OPP80" s="91"/>
      <c r="OPQ80" s="91"/>
      <c r="OPR80" s="91"/>
      <c r="OPS80" s="91"/>
      <c r="OPT80" s="91"/>
      <c r="OPU80" s="91"/>
      <c r="OPV80" s="91"/>
      <c r="OPW80" s="91"/>
      <c r="OPX80" s="91"/>
      <c r="OPY80" s="91"/>
      <c r="OPZ80" s="91"/>
      <c r="OQA80" s="91"/>
      <c r="OQB80" s="91"/>
      <c r="OQC80" s="91"/>
      <c r="OQD80" s="91"/>
      <c r="OQE80" s="91"/>
      <c r="OQF80" s="91"/>
      <c r="OQG80" s="91"/>
      <c r="OQH80" s="91"/>
      <c r="OQI80" s="91"/>
      <c r="OQJ80" s="91"/>
      <c r="OQK80" s="91"/>
      <c r="OQL80" s="91"/>
      <c r="OQM80" s="91"/>
      <c r="OQN80" s="91"/>
      <c r="OQO80" s="91"/>
      <c r="OQP80" s="91"/>
      <c r="OQQ80" s="91"/>
      <c r="OQR80" s="91"/>
      <c r="OQS80" s="91"/>
      <c r="OQT80" s="91"/>
      <c r="OQU80" s="91"/>
      <c r="OQV80" s="91"/>
      <c r="OQW80" s="91"/>
      <c r="OQX80" s="91"/>
      <c r="OQY80" s="91"/>
      <c r="OQZ80" s="91"/>
      <c r="ORA80" s="91"/>
      <c r="ORB80" s="91"/>
      <c r="ORC80" s="91"/>
      <c r="ORD80" s="91"/>
      <c r="ORE80" s="91"/>
      <c r="ORF80" s="91"/>
      <c r="ORG80" s="91"/>
      <c r="ORH80" s="91"/>
      <c r="ORI80" s="91"/>
      <c r="ORJ80" s="91"/>
      <c r="ORK80" s="91"/>
      <c r="ORL80" s="91"/>
      <c r="ORM80" s="91"/>
      <c r="ORN80" s="91"/>
      <c r="ORO80" s="91"/>
      <c r="ORP80" s="91"/>
      <c r="ORQ80" s="91"/>
      <c r="ORR80" s="91"/>
      <c r="ORS80" s="91"/>
      <c r="ORT80" s="91"/>
      <c r="ORU80" s="91"/>
      <c r="ORV80" s="91"/>
      <c r="ORW80" s="91"/>
      <c r="ORX80" s="91"/>
      <c r="ORY80" s="91"/>
      <c r="ORZ80" s="91"/>
      <c r="OSA80" s="91"/>
      <c r="OSB80" s="91"/>
      <c r="OSC80" s="91"/>
      <c r="OSD80" s="91"/>
      <c r="OSE80" s="91"/>
      <c r="OSF80" s="91"/>
      <c r="OSG80" s="91"/>
      <c r="OSH80" s="91"/>
      <c r="OSI80" s="91"/>
      <c r="OSJ80" s="91"/>
      <c r="OSK80" s="91"/>
      <c r="OSL80" s="91"/>
      <c r="OSM80" s="91"/>
      <c r="OSN80" s="91"/>
      <c r="OSO80" s="91"/>
      <c r="OSP80" s="91"/>
      <c r="OSQ80" s="91"/>
      <c r="OSR80" s="91"/>
      <c r="OSS80" s="91"/>
      <c r="OST80" s="91"/>
      <c r="OSU80" s="91"/>
      <c r="OSV80" s="91"/>
      <c r="OSW80" s="91"/>
      <c r="OSX80" s="91"/>
      <c r="OSY80" s="91"/>
      <c r="OSZ80" s="91"/>
      <c r="OTA80" s="91"/>
      <c r="OTB80" s="91"/>
      <c r="OTC80" s="91"/>
      <c r="OTD80" s="91"/>
      <c r="OTE80" s="91"/>
      <c r="OTF80" s="91"/>
      <c r="OTG80" s="91"/>
      <c r="OTH80" s="91"/>
      <c r="OTI80" s="91"/>
      <c r="OTJ80" s="91"/>
      <c r="OTK80" s="91"/>
      <c r="OTL80" s="91"/>
      <c r="OTM80" s="91"/>
      <c r="OTN80" s="91"/>
      <c r="OTO80" s="91"/>
      <c r="OTP80" s="91"/>
      <c r="OTQ80" s="91"/>
      <c r="OTR80" s="91"/>
      <c r="OTS80" s="91"/>
      <c r="OTT80" s="91"/>
      <c r="OTU80" s="91"/>
      <c r="OTV80" s="91"/>
      <c r="OTW80" s="91"/>
      <c r="OTX80" s="91"/>
      <c r="OTY80" s="91"/>
      <c r="OTZ80" s="91"/>
      <c r="OUA80" s="91"/>
      <c r="OUB80" s="91"/>
      <c r="OUC80" s="91"/>
      <c r="OUD80" s="91"/>
      <c r="OUE80" s="91"/>
      <c r="OUF80" s="91"/>
      <c r="OUG80" s="91"/>
      <c r="OUH80" s="91"/>
      <c r="OUI80" s="91"/>
      <c r="OUJ80" s="91"/>
      <c r="OUK80" s="91"/>
      <c r="OUL80" s="91"/>
      <c r="OUM80" s="91"/>
      <c r="OUN80" s="91"/>
      <c r="OUO80" s="91"/>
      <c r="OUP80" s="91"/>
      <c r="OUQ80" s="91"/>
      <c r="OUR80" s="91"/>
      <c r="OUS80" s="91"/>
      <c r="OUT80" s="91"/>
      <c r="OUU80" s="91"/>
      <c r="OUV80" s="91"/>
      <c r="OUW80" s="91"/>
      <c r="OUX80" s="91"/>
      <c r="OUY80" s="91"/>
      <c r="OUZ80" s="91"/>
      <c r="OVA80" s="91"/>
      <c r="OVB80" s="91"/>
      <c r="OVC80" s="91"/>
      <c r="OVD80" s="91"/>
      <c r="OVE80" s="91"/>
      <c r="OVF80" s="91"/>
      <c r="OVG80" s="91"/>
      <c r="OVH80" s="91"/>
      <c r="OVI80" s="91"/>
      <c r="OVJ80" s="91"/>
      <c r="OVK80" s="91"/>
      <c r="OVL80" s="91"/>
      <c r="OVM80" s="91"/>
      <c r="OVN80" s="91"/>
      <c r="OVO80" s="91"/>
      <c r="OVP80" s="91"/>
      <c r="OVQ80" s="91"/>
      <c r="OVR80" s="91"/>
      <c r="OVS80" s="91"/>
      <c r="OVT80" s="91"/>
      <c r="OVU80" s="91"/>
      <c r="OVV80" s="91"/>
      <c r="OVW80" s="91"/>
      <c r="OVX80" s="91"/>
      <c r="OVY80" s="91"/>
      <c r="OVZ80" s="91"/>
      <c r="OWA80" s="91"/>
      <c r="OWB80" s="91"/>
      <c r="OWC80" s="91"/>
      <c r="OWD80" s="91"/>
      <c r="OWE80" s="91"/>
      <c r="OWF80" s="91"/>
      <c r="OWG80" s="91"/>
      <c r="OWH80" s="91"/>
      <c r="OWI80" s="91"/>
      <c r="OWJ80" s="91"/>
      <c r="OWK80" s="91"/>
      <c r="OWL80" s="91"/>
      <c r="OWM80" s="91"/>
      <c r="OWN80" s="91"/>
      <c r="OWO80" s="91"/>
      <c r="OWP80" s="91"/>
      <c r="OWQ80" s="91"/>
      <c r="OWR80" s="91"/>
      <c r="OWS80" s="91"/>
      <c r="OWT80" s="91"/>
      <c r="OWU80" s="91"/>
      <c r="OWV80" s="91"/>
      <c r="OWW80" s="91"/>
      <c r="OWX80" s="91"/>
      <c r="OWY80" s="91"/>
      <c r="OWZ80" s="91"/>
      <c r="OXA80" s="91"/>
      <c r="OXB80" s="91"/>
      <c r="OXC80" s="91"/>
      <c r="OXD80" s="91"/>
      <c r="OXE80" s="91"/>
      <c r="OXF80" s="91"/>
      <c r="OXG80" s="91"/>
      <c r="OXH80" s="91"/>
      <c r="OXI80" s="91"/>
      <c r="OXJ80" s="91"/>
      <c r="OXK80" s="91"/>
      <c r="OXL80" s="91"/>
      <c r="OXM80" s="91"/>
      <c r="OXN80" s="91"/>
      <c r="OXO80" s="91"/>
      <c r="OXP80" s="91"/>
      <c r="OXQ80" s="91"/>
      <c r="OXR80" s="91"/>
      <c r="OXS80" s="91"/>
      <c r="OXT80" s="91"/>
      <c r="OXU80" s="91"/>
      <c r="OXV80" s="91"/>
      <c r="OXW80" s="91"/>
      <c r="OXX80" s="91"/>
      <c r="OXY80" s="91"/>
      <c r="OXZ80" s="91"/>
      <c r="OYA80" s="91"/>
      <c r="OYB80" s="91"/>
      <c r="OYC80" s="91"/>
      <c r="OYD80" s="91"/>
      <c r="OYE80" s="91"/>
      <c r="OYF80" s="91"/>
      <c r="OYG80" s="91"/>
      <c r="OYH80" s="91"/>
      <c r="OYI80" s="91"/>
      <c r="OYJ80" s="91"/>
      <c r="OYK80" s="91"/>
      <c r="OYL80" s="91"/>
      <c r="OYM80" s="91"/>
      <c r="OYN80" s="91"/>
      <c r="OYO80" s="91"/>
      <c r="OYP80" s="91"/>
      <c r="OYQ80" s="91"/>
      <c r="OYR80" s="91"/>
      <c r="OYS80" s="91"/>
      <c r="OYT80" s="91"/>
      <c r="OYU80" s="91"/>
      <c r="OYV80" s="91"/>
      <c r="OYW80" s="91"/>
      <c r="OYX80" s="91"/>
      <c r="OYY80" s="91"/>
      <c r="OYZ80" s="91"/>
      <c r="OZA80" s="91"/>
      <c r="OZB80" s="91"/>
      <c r="OZC80" s="91"/>
      <c r="OZD80" s="91"/>
      <c r="OZE80" s="91"/>
      <c r="OZF80" s="91"/>
      <c r="OZG80" s="91"/>
      <c r="OZH80" s="91"/>
      <c r="OZI80" s="91"/>
      <c r="OZJ80" s="91"/>
      <c r="OZK80" s="91"/>
      <c r="OZL80" s="91"/>
      <c r="OZM80" s="91"/>
      <c r="OZN80" s="91"/>
      <c r="OZO80" s="91"/>
      <c r="OZP80" s="91"/>
      <c r="OZQ80" s="91"/>
      <c r="OZR80" s="91"/>
      <c r="OZS80" s="91"/>
      <c r="OZT80" s="91"/>
      <c r="OZU80" s="91"/>
      <c r="OZV80" s="91"/>
      <c r="OZW80" s="91"/>
      <c r="OZX80" s="91"/>
      <c r="OZY80" s="91"/>
      <c r="OZZ80" s="91"/>
      <c r="PAA80" s="91"/>
      <c r="PAB80" s="91"/>
      <c r="PAC80" s="91"/>
      <c r="PAD80" s="91"/>
      <c r="PAE80" s="91"/>
      <c r="PAF80" s="91"/>
      <c r="PAG80" s="91"/>
      <c r="PAH80" s="91"/>
      <c r="PAI80" s="91"/>
      <c r="PAJ80" s="91"/>
      <c r="PAK80" s="91"/>
      <c r="PAL80" s="91"/>
      <c r="PAM80" s="91"/>
      <c r="PAN80" s="91"/>
      <c r="PAO80" s="91"/>
      <c r="PAP80" s="91"/>
      <c r="PAQ80" s="91"/>
      <c r="PAR80" s="91"/>
      <c r="PAS80" s="91"/>
      <c r="PAT80" s="91"/>
      <c r="PAU80" s="91"/>
      <c r="PAV80" s="91"/>
      <c r="PAW80" s="91"/>
      <c r="PAX80" s="91"/>
      <c r="PAY80" s="91"/>
      <c r="PAZ80" s="91"/>
      <c r="PBA80" s="91"/>
      <c r="PBB80" s="91"/>
      <c r="PBC80" s="91"/>
      <c r="PBD80" s="91"/>
      <c r="PBE80" s="91"/>
      <c r="PBF80" s="91"/>
      <c r="PBG80" s="91"/>
      <c r="PBH80" s="91"/>
      <c r="PBI80" s="91"/>
      <c r="PBJ80" s="91"/>
      <c r="PBK80" s="91"/>
      <c r="PBL80" s="91"/>
      <c r="PBM80" s="91"/>
      <c r="PBN80" s="91"/>
      <c r="PBO80" s="91"/>
      <c r="PBP80" s="91"/>
      <c r="PBQ80" s="91"/>
      <c r="PBR80" s="91"/>
      <c r="PBS80" s="91"/>
      <c r="PBT80" s="91"/>
      <c r="PBU80" s="91"/>
      <c r="PBV80" s="91"/>
      <c r="PBW80" s="91"/>
      <c r="PBX80" s="91"/>
      <c r="PBY80" s="91"/>
      <c r="PBZ80" s="91"/>
      <c r="PCA80" s="91"/>
      <c r="PCB80" s="91"/>
      <c r="PCC80" s="91"/>
      <c r="PCD80" s="91"/>
      <c r="PCE80" s="91"/>
      <c r="PCF80" s="91"/>
      <c r="PCG80" s="91"/>
      <c r="PCH80" s="91"/>
      <c r="PCI80" s="91"/>
      <c r="PCJ80" s="91"/>
      <c r="PCK80" s="91"/>
      <c r="PCL80" s="91"/>
      <c r="PCM80" s="91"/>
      <c r="PCN80" s="91"/>
      <c r="PCO80" s="91"/>
      <c r="PCP80" s="91"/>
      <c r="PCQ80" s="91"/>
      <c r="PCR80" s="91"/>
      <c r="PCS80" s="91"/>
      <c r="PCT80" s="91"/>
      <c r="PCU80" s="91"/>
      <c r="PCV80" s="91"/>
      <c r="PCW80" s="91"/>
      <c r="PCX80" s="91"/>
      <c r="PCY80" s="91"/>
      <c r="PCZ80" s="91"/>
      <c r="PDA80" s="91"/>
      <c r="PDB80" s="91"/>
      <c r="PDC80" s="91"/>
      <c r="PDD80" s="91"/>
      <c r="PDE80" s="91"/>
      <c r="PDF80" s="91"/>
      <c r="PDG80" s="91"/>
      <c r="PDH80" s="91"/>
      <c r="PDI80" s="91"/>
      <c r="PDJ80" s="91"/>
      <c r="PDK80" s="91"/>
      <c r="PDL80" s="91"/>
      <c r="PDM80" s="91"/>
      <c r="PDN80" s="91"/>
      <c r="PDO80" s="91"/>
      <c r="PDP80" s="91"/>
      <c r="PDQ80" s="91"/>
      <c r="PDR80" s="91"/>
      <c r="PDS80" s="91"/>
      <c r="PDT80" s="91"/>
      <c r="PDU80" s="91"/>
      <c r="PDV80" s="91"/>
      <c r="PDW80" s="91"/>
      <c r="PDX80" s="91"/>
      <c r="PDY80" s="91"/>
      <c r="PDZ80" s="91"/>
      <c r="PEA80" s="91"/>
      <c r="PEB80" s="91"/>
      <c r="PEC80" s="91"/>
      <c r="PED80" s="91"/>
      <c r="PEE80" s="91"/>
      <c r="PEF80" s="91"/>
      <c r="PEG80" s="91"/>
      <c r="PEH80" s="91"/>
      <c r="PEI80" s="91"/>
      <c r="PEJ80" s="91"/>
      <c r="PEK80" s="91"/>
      <c r="PEL80" s="91"/>
      <c r="PEM80" s="91"/>
      <c r="PEN80" s="91"/>
      <c r="PEO80" s="91"/>
      <c r="PEP80" s="91"/>
      <c r="PEQ80" s="91"/>
      <c r="PER80" s="91"/>
      <c r="PES80" s="91"/>
      <c r="PET80" s="91"/>
      <c r="PEU80" s="91"/>
      <c r="PEV80" s="91"/>
      <c r="PEW80" s="91"/>
      <c r="PEX80" s="91"/>
      <c r="PEY80" s="91"/>
      <c r="PEZ80" s="91"/>
      <c r="PFA80" s="91"/>
      <c r="PFB80" s="91"/>
      <c r="PFC80" s="91"/>
      <c r="PFD80" s="91"/>
      <c r="PFE80" s="91"/>
      <c r="PFF80" s="91"/>
      <c r="PFG80" s="91"/>
      <c r="PFH80" s="91"/>
      <c r="PFI80" s="91"/>
      <c r="PFJ80" s="91"/>
      <c r="PFK80" s="91"/>
      <c r="PFL80" s="91"/>
      <c r="PFM80" s="91"/>
      <c r="PFN80" s="91"/>
      <c r="PFO80" s="91"/>
      <c r="PFP80" s="91"/>
      <c r="PFQ80" s="91"/>
      <c r="PFR80" s="91"/>
      <c r="PFS80" s="91"/>
      <c r="PFT80" s="91"/>
      <c r="PFU80" s="91"/>
      <c r="PFV80" s="91"/>
      <c r="PFW80" s="91"/>
      <c r="PFX80" s="91"/>
      <c r="PFY80" s="91"/>
      <c r="PFZ80" s="91"/>
      <c r="PGA80" s="91"/>
      <c r="PGB80" s="91"/>
      <c r="PGC80" s="91"/>
      <c r="PGD80" s="91"/>
      <c r="PGE80" s="91"/>
      <c r="PGF80" s="91"/>
      <c r="PGG80" s="91"/>
      <c r="PGH80" s="91"/>
      <c r="PGI80" s="91"/>
      <c r="PGJ80" s="91"/>
      <c r="PGK80" s="91"/>
      <c r="PGL80" s="91"/>
      <c r="PGM80" s="91"/>
      <c r="PGN80" s="91"/>
      <c r="PGO80" s="91"/>
      <c r="PGP80" s="91"/>
      <c r="PGQ80" s="91"/>
      <c r="PGR80" s="91"/>
      <c r="PGS80" s="91"/>
      <c r="PGT80" s="91"/>
      <c r="PGU80" s="91"/>
      <c r="PGV80" s="91"/>
      <c r="PGW80" s="91"/>
      <c r="PGX80" s="91"/>
      <c r="PGY80" s="91"/>
      <c r="PGZ80" s="91"/>
      <c r="PHA80" s="91"/>
      <c r="PHB80" s="91"/>
      <c r="PHC80" s="91"/>
      <c r="PHD80" s="91"/>
      <c r="PHE80" s="91"/>
      <c r="PHF80" s="91"/>
      <c r="PHG80" s="91"/>
      <c r="PHH80" s="91"/>
      <c r="PHI80" s="91"/>
      <c r="PHJ80" s="91"/>
      <c r="PHK80" s="91"/>
      <c r="PHL80" s="91"/>
      <c r="PHM80" s="91"/>
      <c r="PHN80" s="91"/>
      <c r="PHO80" s="91"/>
      <c r="PHP80" s="91"/>
      <c r="PHQ80" s="91"/>
      <c r="PHR80" s="91"/>
      <c r="PHS80" s="91"/>
      <c r="PHT80" s="91"/>
      <c r="PHU80" s="91"/>
      <c r="PHV80" s="91"/>
      <c r="PHW80" s="91"/>
      <c r="PHX80" s="91"/>
      <c r="PHY80" s="91"/>
      <c r="PHZ80" s="91"/>
      <c r="PIA80" s="91"/>
      <c r="PIB80" s="91"/>
      <c r="PIC80" s="91"/>
      <c r="PID80" s="91"/>
      <c r="PIE80" s="91"/>
      <c r="PIF80" s="91"/>
      <c r="PIG80" s="91"/>
      <c r="PIH80" s="91"/>
      <c r="PII80" s="91"/>
      <c r="PIJ80" s="91"/>
      <c r="PIK80" s="91"/>
      <c r="PIL80" s="91"/>
      <c r="PIM80" s="91"/>
      <c r="PIN80" s="91"/>
      <c r="PIO80" s="91"/>
      <c r="PIP80" s="91"/>
      <c r="PIQ80" s="91"/>
      <c r="PIR80" s="91"/>
      <c r="PIS80" s="91"/>
      <c r="PIT80" s="91"/>
      <c r="PIU80" s="91"/>
      <c r="PIV80" s="91"/>
      <c r="PIW80" s="91"/>
      <c r="PIX80" s="91"/>
      <c r="PIY80" s="91"/>
      <c r="PIZ80" s="91"/>
      <c r="PJA80" s="91"/>
      <c r="PJB80" s="91"/>
      <c r="PJC80" s="91"/>
      <c r="PJD80" s="91"/>
      <c r="PJE80" s="91"/>
      <c r="PJF80" s="91"/>
      <c r="PJG80" s="91"/>
      <c r="PJH80" s="91"/>
      <c r="PJI80" s="91"/>
      <c r="PJJ80" s="91"/>
      <c r="PJK80" s="91"/>
      <c r="PJL80" s="91"/>
      <c r="PJM80" s="91"/>
      <c r="PJN80" s="91"/>
      <c r="PJO80" s="91"/>
      <c r="PJP80" s="91"/>
      <c r="PJQ80" s="91"/>
      <c r="PJR80" s="91"/>
      <c r="PJS80" s="91"/>
      <c r="PJT80" s="91"/>
      <c r="PJU80" s="91"/>
      <c r="PJV80" s="91"/>
      <c r="PJW80" s="91"/>
      <c r="PJX80" s="91"/>
      <c r="PJY80" s="91"/>
      <c r="PJZ80" s="91"/>
      <c r="PKA80" s="91"/>
      <c r="PKB80" s="91"/>
      <c r="PKC80" s="91"/>
      <c r="PKD80" s="91"/>
      <c r="PKE80" s="91"/>
      <c r="PKF80" s="91"/>
      <c r="PKG80" s="91"/>
      <c r="PKH80" s="91"/>
      <c r="PKI80" s="91"/>
      <c r="PKJ80" s="91"/>
      <c r="PKK80" s="91"/>
      <c r="PKL80" s="91"/>
      <c r="PKM80" s="91"/>
      <c r="PKN80" s="91"/>
      <c r="PKO80" s="91"/>
      <c r="PKP80" s="91"/>
      <c r="PKQ80" s="91"/>
      <c r="PKR80" s="91"/>
      <c r="PKS80" s="91"/>
      <c r="PKT80" s="91"/>
      <c r="PKU80" s="91"/>
      <c r="PKV80" s="91"/>
      <c r="PKW80" s="91"/>
      <c r="PKX80" s="91"/>
      <c r="PKY80" s="91"/>
      <c r="PKZ80" s="91"/>
      <c r="PLA80" s="91"/>
      <c r="PLB80" s="91"/>
      <c r="PLC80" s="91"/>
      <c r="PLD80" s="91"/>
      <c r="PLE80" s="91"/>
      <c r="PLF80" s="91"/>
      <c r="PLG80" s="91"/>
      <c r="PLH80" s="91"/>
      <c r="PLI80" s="91"/>
      <c r="PLJ80" s="91"/>
      <c r="PLK80" s="91"/>
      <c r="PLL80" s="91"/>
      <c r="PLM80" s="91"/>
      <c r="PLN80" s="91"/>
      <c r="PLO80" s="91"/>
      <c r="PLP80" s="91"/>
      <c r="PLQ80" s="91"/>
      <c r="PLR80" s="91"/>
      <c r="PLS80" s="91"/>
      <c r="PLT80" s="91"/>
      <c r="PLU80" s="91"/>
      <c r="PLV80" s="91"/>
      <c r="PLW80" s="91"/>
      <c r="PLX80" s="91"/>
      <c r="PLY80" s="91"/>
      <c r="PLZ80" s="91"/>
      <c r="PMA80" s="91"/>
      <c r="PMB80" s="91"/>
      <c r="PMC80" s="91"/>
      <c r="PMD80" s="91"/>
      <c r="PME80" s="91"/>
      <c r="PMF80" s="91"/>
      <c r="PMG80" s="91"/>
      <c r="PMH80" s="91"/>
      <c r="PMI80" s="91"/>
      <c r="PMJ80" s="91"/>
      <c r="PMK80" s="91"/>
      <c r="PML80" s="91"/>
      <c r="PMM80" s="91"/>
      <c r="PMN80" s="91"/>
      <c r="PMO80" s="91"/>
      <c r="PMP80" s="91"/>
      <c r="PMQ80" s="91"/>
      <c r="PMR80" s="91"/>
      <c r="PMS80" s="91"/>
      <c r="PMT80" s="91"/>
      <c r="PMU80" s="91"/>
      <c r="PMV80" s="91"/>
      <c r="PMW80" s="91"/>
      <c r="PMX80" s="91"/>
      <c r="PMY80" s="91"/>
      <c r="PMZ80" s="91"/>
      <c r="PNA80" s="91"/>
      <c r="PNB80" s="91"/>
      <c r="PNC80" s="91"/>
      <c r="PND80" s="91"/>
      <c r="PNE80" s="91"/>
      <c r="PNF80" s="91"/>
      <c r="PNG80" s="91"/>
      <c r="PNH80" s="91"/>
      <c r="PNI80" s="91"/>
      <c r="PNJ80" s="91"/>
      <c r="PNK80" s="91"/>
      <c r="PNL80" s="91"/>
      <c r="PNM80" s="91"/>
      <c r="PNN80" s="91"/>
      <c r="PNO80" s="91"/>
      <c r="PNP80" s="91"/>
      <c r="PNQ80" s="91"/>
      <c r="PNR80" s="91"/>
      <c r="PNS80" s="91"/>
      <c r="PNT80" s="91"/>
      <c r="PNU80" s="91"/>
      <c r="PNV80" s="91"/>
      <c r="PNW80" s="91"/>
      <c r="PNX80" s="91"/>
      <c r="PNY80" s="91"/>
      <c r="PNZ80" s="91"/>
      <c r="POA80" s="91"/>
      <c r="POB80" s="91"/>
      <c r="POC80" s="91"/>
      <c r="POD80" s="91"/>
      <c r="POE80" s="91"/>
      <c r="POF80" s="91"/>
      <c r="POG80" s="91"/>
      <c r="POH80" s="91"/>
      <c r="POI80" s="91"/>
      <c r="POJ80" s="91"/>
      <c r="POK80" s="91"/>
      <c r="POL80" s="91"/>
      <c r="POM80" s="91"/>
      <c r="PON80" s="91"/>
      <c r="POO80" s="91"/>
      <c r="POP80" s="91"/>
      <c r="POQ80" s="91"/>
      <c r="POR80" s="91"/>
      <c r="POS80" s="91"/>
      <c r="POT80" s="91"/>
      <c r="POU80" s="91"/>
      <c r="POV80" s="91"/>
      <c r="POW80" s="91"/>
      <c r="POX80" s="91"/>
      <c r="POY80" s="91"/>
      <c r="POZ80" s="91"/>
      <c r="PPA80" s="91"/>
      <c r="PPB80" s="91"/>
      <c r="PPC80" s="91"/>
      <c r="PPD80" s="91"/>
      <c r="PPE80" s="91"/>
      <c r="PPF80" s="91"/>
      <c r="PPG80" s="91"/>
      <c r="PPH80" s="91"/>
      <c r="PPI80" s="91"/>
      <c r="PPJ80" s="91"/>
      <c r="PPK80" s="91"/>
      <c r="PPL80" s="91"/>
      <c r="PPM80" s="91"/>
      <c r="PPN80" s="91"/>
      <c r="PPO80" s="91"/>
      <c r="PPP80" s="91"/>
      <c r="PPQ80" s="91"/>
      <c r="PPR80" s="91"/>
      <c r="PPS80" s="91"/>
      <c r="PPT80" s="91"/>
      <c r="PPU80" s="91"/>
      <c r="PPV80" s="91"/>
      <c r="PPW80" s="91"/>
      <c r="PPX80" s="91"/>
      <c r="PPY80" s="91"/>
      <c r="PPZ80" s="91"/>
      <c r="PQA80" s="91"/>
      <c r="PQB80" s="91"/>
      <c r="PQC80" s="91"/>
      <c r="PQD80" s="91"/>
      <c r="PQE80" s="91"/>
      <c r="PQF80" s="91"/>
      <c r="PQG80" s="91"/>
      <c r="PQH80" s="91"/>
      <c r="PQI80" s="91"/>
      <c r="PQJ80" s="91"/>
      <c r="PQK80" s="91"/>
      <c r="PQL80" s="91"/>
      <c r="PQM80" s="91"/>
      <c r="PQN80" s="91"/>
      <c r="PQO80" s="91"/>
      <c r="PQP80" s="91"/>
      <c r="PQQ80" s="91"/>
      <c r="PQR80" s="91"/>
      <c r="PQS80" s="91"/>
      <c r="PQT80" s="91"/>
      <c r="PQU80" s="91"/>
      <c r="PQV80" s="91"/>
      <c r="PQW80" s="91"/>
      <c r="PQX80" s="91"/>
      <c r="PQY80" s="91"/>
      <c r="PQZ80" s="91"/>
      <c r="PRA80" s="91"/>
      <c r="PRB80" s="91"/>
      <c r="PRC80" s="91"/>
      <c r="PRD80" s="91"/>
      <c r="PRE80" s="91"/>
      <c r="PRF80" s="91"/>
      <c r="PRG80" s="91"/>
      <c r="PRH80" s="91"/>
      <c r="PRI80" s="91"/>
      <c r="PRJ80" s="91"/>
      <c r="PRK80" s="91"/>
      <c r="PRL80" s="91"/>
      <c r="PRM80" s="91"/>
      <c r="PRN80" s="91"/>
      <c r="PRO80" s="91"/>
      <c r="PRP80" s="91"/>
      <c r="PRQ80" s="91"/>
      <c r="PRR80" s="91"/>
      <c r="PRS80" s="91"/>
      <c r="PRT80" s="91"/>
      <c r="PRU80" s="91"/>
      <c r="PRV80" s="91"/>
      <c r="PRW80" s="91"/>
      <c r="PRX80" s="91"/>
      <c r="PRY80" s="91"/>
      <c r="PRZ80" s="91"/>
      <c r="PSA80" s="91"/>
      <c r="PSB80" s="91"/>
      <c r="PSC80" s="91"/>
      <c r="PSD80" s="91"/>
      <c r="PSE80" s="91"/>
      <c r="PSF80" s="91"/>
      <c r="PSG80" s="91"/>
      <c r="PSH80" s="91"/>
      <c r="PSI80" s="91"/>
      <c r="PSJ80" s="91"/>
      <c r="PSK80" s="91"/>
      <c r="PSL80" s="91"/>
      <c r="PSM80" s="91"/>
      <c r="PSN80" s="91"/>
      <c r="PSO80" s="91"/>
      <c r="PSP80" s="91"/>
      <c r="PSQ80" s="91"/>
      <c r="PSR80" s="91"/>
      <c r="PSS80" s="91"/>
      <c r="PST80" s="91"/>
      <c r="PSU80" s="91"/>
      <c r="PSV80" s="91"/>
      <c r="PSW80" s="91"/>
      <c r="PSX80" s="91"/>
      <c r="PSY80" s="91"/>
      <c r="PSZ80" s="91"/>
      <c r="PTA80" s="91"/>
      <c r="PTB80" s="91"/>
      <c r="PTC80" s="91"/>
      <c r="PTD80" s="91"/>
      <c r="PTE80" s="91"/>
      <c r="PTF80" s="91"/>
      <c r="PTG80" s="91"/>
      <c r="PTH80" s="91"/>
      <c r="PTI80" s="91"/>
      <c r="PTJ80" s="91"/>
      <c r="PTK80" s="91"/>
      <c r="PTL80" s="91"/>
      <c r="PTM80" s="91"/>
      <c r="PTN80" s="91"/>
      <c r="PTO80" s="91"/>
      <c r="PTP80" s="91"/>
      <c r="PTQ80" s="91"/>
      <c r="PTR80" s="91"/>
      <c r="PTS80" s="91"/>
      <c r="PTT80" s="91"/>
      <c r="PTU80" s="91"/>
      <c r="PTV80" s="91"/>
      <c r="PTW80" s="91"/>
      <c r="PTX80" s="91"/>
      <c r="PTY80" s="91"/>
      <c r="PTZ80" s="91"/>
      <c r="PUA80" s="91"/>
      <c r="PUB80" s="91"/>
      <c r="PUC80" s="91"/>
      <c r="PUD80" s="91"/>
      <c r="PUE80" s="91"/>
      <c r="PUF80" s="91"/>
      <c r="PUG80" s="91"/>
      <c r="PUH80" s="91"/>
      <c r="PUI80" s="91"/>
      <c r="PUJ80" s="91"/>
      <c r="PUK80" s="91"/>
      <c r="PUL80" s="91"/>
      <c r="PUM80" s="91"/>
      <c r="PUN80" s="91"/>
      <c r="PUO80" s="91"/>
      <c r="PUP80" s="91"/>
      <c r="PUQ80" s="91"/>
      <c r="PUR80" s="91"/>
      <c r="PUS80" s="91"/>
      <c r="PUT80" s="91"/>
      <c r="PUU80" s="91"/>
      <c r="PUV80" s="91"/>
      <c r="PUW80" s="91"/>
      <c r="PUX80" s="91"/>
      <c r="PUY80" s="91"/>
      <c r="PUZ80" s="91"/>
      <c r="PVA80" s="91"/>
      <c r="PVB80" s="91"/>
      <c r="PVC80" s="91"/>
      <c r="PVD80" s="91"/>
      <c r="PVE80" s="91"/>
      <c r="PVF80" s="91"/>
      <c r="PVG80" s="91"/>
      <c r="PVH80" s="91"/>
      <c r="PVI80" s="91"/>
      <c r="PVJ80" s="91"/>
      <c r="PVK80" s="91"/>
      <c r="PVL80" s="91"/>
      <c r="PVM80" s="91"/>
      <c r="PVN80" s="91"/>
      <c r="PVO80" s="91"/>
      <c r="PVP80" s="91"/>
      <c r="PVQ80" s="91"/>
      <c r="PVR80" s="91"/>
      <c r="PVS80" s="91"/>
      <c r="PVT80" s="91"/>
      <c r="PVU80" s="91"/>
      <c r="PVV80" s="91"/>
      <c r="PVW80" s="91"/>
      <c r="PVX80" s="91"/>
      <c r="PVY80" s="91"/>
      <c r="PVZ80" s="91"/>
      <c r="PWA80" s="91"/>
      <c r="PWB80" s="91"/>
      <c r="PWC80" s="91"/>
      <c r="PWD80" s="91"/>
      <c r="PWE80" s="91"/>
      <c r="PWF80" s="91"/>
      <c r="PWG80" s="91"/>
      <c r="PWH80" s="91"/>
      <c r="PWI80" s="91"/>
      <c r="PWJ80" s="91"/>
      <c r="PWK80" s="91"/>
      <c r="PWL80" s="91"/>
      <c r="PWM80" s="91"/>
      <c r="PWN80" s="91"/>
      <c r="PWO80" s="91"/>
      <c r="PWP80" s="91"/>
      <c r="PWQ80" s="91"/>
      <c r="PWR80" s="91"/>
      <c r="PWS80" s="91"/>
      <c r="PWT80" s="91"/>
      <c r="PWU80" s="91"/>
      <c r="PWV80" s="91"/>
      <c r="PWW80" s="91"/>
      <c r="PWX80" s="91"/>
      <c r="PWY80" s="91"/>
      <c r="PWZ80" s="91"/>
      <c r="PXA80" s="91"/>
      <c r="PXB80" s="91"/>
      <c r="PXC80" s="91"/>
      <c r="PXD80" s="91"/>
      <c r="PXE80" s="91"/>
      <c r="PXF80" s="91"/>
      <c r="PXG80" s="91"/>
      <c r="PXH80" s="91"/>
      <c r="PXI80" s="91"/>
      <c r="PXJ80" s="91"/>
      <c r="PXK80" s="91"/>
      <c r="PXL80" s="91"/>
      <c r="PXM80" s="91"/>
      <c r="PXN80" s="91"/>
      <c r="PXO80" s="91"/>
      <c r="PXP80" s="91"/>
      <c r="PXQ80" s="91"/>
      <c r="PXR80" s="91"/>
      <c r="PXS80" s="91"/>
      <c r="PXT80" s="91"/>
      <c r="PXU80" s="91"/>
      <c r="PXV80" s="91"/>
      <c r="PXW80" s="91"/>
      <c r="PXX80" s="91"/>
      <c r="PXY80" s="91"/>
      <c r="PXZ80" s="91"/>
      <c r="PYA80" s="91"/>
      <c r="PYB80" s="91"/>
      <c r="PYC80" s="91"/>
      <c r="PYD80" s="91"/>
      <c r="PYE80" s="91"/>
      <c r="PYF80" s="91"/>
      <c r="PYG80" s="91"/>
      <c r="PYH80" s="91"/>
      <c r="PYI80" s="91"/>
      <c r="PYJ80" s="91"/>
      <c r="PYK80" s="91"/>
      <c r="PYL80" s="91"/>
      <c r="PYM80" s="91"/>
      <c r="PYN80" s="91"/>
      <c r="PYO80" s="91"/>
      <c r="PYP80" s="91"/>
      <c r="PYQ80" s="91"/>
      <c r="PYR80" s="91"/>
      <c r="PYS80" s="91"/>
      <c r="PYT80" s="91"/>
      <c r="PYU80" s="91"/>
      <c r="PYV80" s="91"/>
      <c r="PYW80" s="91"/>
      <c r="PYX80" s="91"/>
      <c r="PYY80" s="91"/>
      <c r="PYZ80" s="91"/>
      <c r="PZA80" s="91"/>
      <c r="PZB80" s="91"/>
      <c r="PZC80" s="91"/>
      <c r="PZD80" s="91"/>
      <c r="PZE80" s="91"/>
      <c r="PZF80" s="91"/>
      <c r="PZG80" s="91"/>
      <c r="PZH80" s="91"/>
      <c r="PZI80" s="91"/>
      <c r="PZJ80" s="91"/>
      <c r="PZK80" s="91"/>
      <c r="PZL80" s="91"/>
      <c r="PZM80" s="91"/>
      <c r="PZN80" s="91"/>
      <c r="PZO80" s="91"/>
      <c r="PZP80" s="91"/>
      <c r="PZQ80" s="91"/>
      <c r="PZR80" s="91"/>
      <c r="PZS80" s="91"/>
      <c r="PZT80" s="91"/>
      <c r="PZU80" s="91"/>
      <c r="PZV80" s="91"/>
      <c r="PZW80" s="91"/>
      <c r="PZX80" s="91"/>
      <c r="PZY80" s="91"/>
      <c r="PZZ80" s="91"/>
      <c r="QAA80" s="91"/>
      <c r="QAB80" s="91"/>
      <c r="QAC80" s="91"/>
      <c r="QAD80" s="91"/>
      <c r="QAE80" s="91"/>
      <c r="QAF80" s="91"/>
      <c r="QAG80" s="91"/>
      <c r="QAH80" s="91"/>
      <c r="QAI80" s="91"/>
      <c r="QAJ80" s="91"/>
      <c r="QAK80" s="91"/>
      <c r="QAL80" s="91"/>
      <c r="QAM80" s="91"/>
      <c r="QAN80" s="91"/>
      <c r="QAO80" s="91"/>
      <c r="QAP80" s="91"/>
      <c r="QAQ80" s="91"/>
      <c r="QAR80" s="91"/>
      <c r="QAS80" s="91"/>
      <c r="QAT80" s="91"/>
      <c r="QAU80" s="91"/>
      <c r="QAV80" s="91"/>
      <c r="QAW80" s="91"/>
      <c r="QAX80" s="91"/>
      <c r="QAY80" s="91"/>
      <c r="QAZ80" s="91"/>
      <c r="QBA80" s="91"/>
      <c r="QBB80" s="91"/>
      <c r="QBC80" s="91"/>
      <c r="QBD80" s="91"/>
      <c r="QBE80" s="91"/>
      <c r="QBF80" s="91"/>
      <c r="QBG80" s="91"/>
      <c r="QBH80" s="91"/>
      <c r="QBI80" s="91"/>
      <c r="QBJ80" s="91"/>
      <c r="QBK80" s="91"/>
      <c r="QBL80" s="91"/>
      <c r="QBM80" s="91"/>
      <c r="QBN80" s="91"/>
      <c r="QBO80" s="91"/>
      <c r="QBP80" s="91"/>
      <c r="QBQ80" s="91"/>
      <c r="QBR80" s="91"/>
      <c r="QBS80" s="91"/>
      <c r="QBT80" s="91"/>
      <c r="QBU80" s="91"/>
      <c r="QBV80" s="91"/>
      <c r="QBW80" s="91"/>
      <c r="QBX80" s="91"/>
      <c r="QBY80" s="91"/>
      <c r="QBZ80" s="91"/>
      <c r="QCA80" s="91"/>
      <c r="QCB80" s="91"/>
      <c r="QCC80" s="91"/>
      <c r="QCD80" s="91"/>
      <c r="QCE80" s="91"/>
      <c r="QCF80" s="91"/>
      <c r="QCG80" s="91"/>
      <c r="QCH80" s="91"/>
      <c r="QCI80" s="91"/>
      <c r="QCJ80" s="91"/>
      <c r="QCK80" s="91"/>
      <c r="QCL80" s="91"/>
      <c r="QCM80" s="91"/>
      <c r="QCN80" s="91"/>
      <c r="QCO80" s="91"/>
      <c r="QCP80" s="91"/>
      <c r="QCQ80" s="91"/>
      <c r="QCR80" s="91"/>
      <c r="QCS80" s="91"/>
      <c r="QCT80" s="91"/>
      <c r="QCU80" s="91"/>
      <c r="QCV80" s="91"/>
      <c r="QCW80" s="91"/>
      <c r="QCX80" s="91"/>
      <c r="QCY80" s="91"/>
      <c r="QCZ80" s="91"/>
      <c r="QDA80" s="91"/>
      <c r="QDB80" s="91"/>
      <c r="QDC80" s="91"/>
      <c r="QDD80" s="91"/>
      <c r="QDE80" s="91"/>
      <c r="QDF80" s="91"/>
      <c r="QDG80" s="91"/>
      <c r="QDH80" s="91"/>
      <c r="QDI80" s="91"/>
      <c r="QDJ80" s="91"/>
      <c r="QDK80" s="91"/>
      <c r="QDL80" s="91"/>
      <c r="QDM80" s="91"/>
      <c r="QDN80" s="91"/>
      <c r="QDO80" s="91"/>
      <c r="QDP80" s="91"/>
      <c r="QDQ80" s="91"/>
      <c r="QDR80" s="91"/>
      <c r="QDS80" s="91"/>
      <c r="QDT80" s="91"/>
      <c r="QDU80" s="91"/>
      <c r="QDV80" s="91"/>
      <c r="QDW80" s="91"/>
      <c r="QDX80" s="91"/>
      <c r="QDY80" s="91"/>
      <c r="QDZ80" s="91"/>
      <c r="QEA80" s="91"/>
      <c r="QEB80" s="91"/>
      <c r="QEC80" s="91"/>
      <c r="QED80" s="91"/>
      <c r="QEE80" s="91"/>
      <c r="QEF80" s="91"/>
      <c r="QEG80" s="91"/>
      <c r="QEH80" s="91"/>
      <c r="QEI80" s="91"/>
      <c r="QEJ80" s="91"/>
      <c r="QEK80" s="91"/>
      <c r="QEL80" s="91"/>
      <c r="QEM80" s="91"/>
      <c r="QEN80" s="91"/>
      <c r="QEO80" s="91"/>
      <c r="QEP80" s="91"/>
      <c r="QEQ80" s="91"/>
      <c r="QER80" s="91"/>
      <c r="QES80" s="91"/>
      <c r="QET80" s="91"/>
      <c r="QEU80" s="91"/>
      <c r="QEV80" s="91"/>
      <c r="QEW80" s="91"/>
      <c r="QEX80" s="91"/>
      <c r="QEY80" s="91"/>
      <c r="QEZ80" s="91"/>
      <c r="QFA80" s="91"/>
      <c r="QFB80" s="91"/>
      <c r="QFC80" s="91"/>
      <c r="QFD80" s="91"/>
      <c r="QFE80" s="91"/>
      <c r="QFF80" s="91"/>
      <c r="QFG80" s="91"/>
      <c r="QFH80" s="91"/>
      <c r="QFI80" s="91"/>
      <c r="QFJ80" s="91"/>
      <c r="QFK80" s="91"/>
      <c r="QFL80" s="91"/>
      <c r="QFM80" s="91"/>
      <c r="QFN80" s="91"/>
      <c r="QFO80" s="91"/>
      <c r="QFP80" s="91"/>
      <c r="QFQ80" s="91"/>
      <c r="QFR80" s="91"/>
      <c r="QFS80" s="91"/>
      <c r="QFT80" s="91"/>
      <c r="QFU80" s="91"/>
      <c r="QFV80" s="91"/>
      <c r="QFW80" s="91"/>
      <c r="QFX80" s="91"/>
      <c r="QFY80" s="91"/>
      <c r="QFZ80" s="91"/>
      <c r="QGA80" s="91"/>
      <c r="QGB80" s="91"/>
      <c r="QGC80" s="91"/>
      <c r="QGD80" s="91"/>
      <c r="QGE80" s="91"/>
      <c r="QGF80" s="91"/>
      <c r="QGG80" s="91"/>
      <c r="QGH80" s="91"/>
      <c r="QGI80" s="91"/>
      <c r="QGJ80" s="91"/>
      <c r="QGK80" s="91"/>
      <c r="QGL80" s="91"/>
      <c r="QGM80" s="91"/>
      <c r="QGN80" s="91"/>
      <c r="QGO80" s="91"/>
      <c r="QGP80" s="91"/>
      <c r="QGQ80" s="91"/>
      <c r="QGR80" s="91"/>
      <c r="QGS80" s="91"/>
      <c r="QGT80" s="91"/>
      <c r="QGU80" s="91"/>
      <c r="QGV80" s="91"/>
      <c r="QGW80" s="91"/>
      <c r="QGX80" s="91"/>
      <c r="QGY80" s="91"/>
      <c r="QGZ80" s="91"/>
      <c r="QHA80" s="91"/>
      <c r="QHB80" s="91"/>
      <c r="QHC80" s="91"/>
      <c r="QHD80" s="91"/>
      <c r="QHE80" s="91"/>
      <c r="QHF80" s="91"/>
      <c r="QHG80" s="91"/>
      <c r="QHH80" s="91"/>
      <c r="QHI80" s="91"/>
      <c r="QHJ80" s="91"/>
      <c r="QHK80" s="91"/>
      <c r="QHL80" s="91"/>
      <c r="QHM80" s="91"/>
      <c r="QHN80" s="91"/>
      <c r="QHO80" s="91"/>
      <c r="QHP80" s="91"/>
      <c r="QHQ80" s="91"/>
      <c r="QHR80" s="91"/>
      <c r="QHS80" s="91"/>
      <c r="QHT80" s="91"/>
      <c r="QHU80" s="91"/>
      <c r="QHV80" s="91"/>
      <c r="QHW80" s="91"/>
      <c r="QHX80" s="91"/>
      <c r="QHY80" s="91"/>
      <c r="QHZ80" s="91"/>
      <c r="QIA80" s="91"/>
      <c r="QIB80" s="91"/>
      <c r="QIC80" s="91"/>
      <c r="QID80" s="91"/>
      <c r="QIE80" s="91"/>
      <c r="QIF80" s="91"/>
      <c r="QIG80" s="91"/>
      <c r="QIH80" s="91"/>
      <c r="QII80" s="91"/>
      <c r="QIJ80" s="91"/>
      <c r="QIK80" s="91"/>
      <c r="QIL80" s="91"/>
      <c r="QIM80" s="91"/>
      <c r="QIN80" s="91"/>
      <c r="QIO80" s="91"/>
      <c r="QIP80" s="91"/>
      <c r="QIQ80" s="91"/>
      <c r="QIR80" s="91"/>
      <c r="QIS80" s="91"/>
      <c r="QIT80" s="91"/>
      <c r="QIU80" s="91"/>
      <c r="QIV80" s="91"/>
      <c r="QIW80" s="91"/>
      <c r="QIX80" s="91"/>
      <c r="QIY80" s="91"/>
      <c r="QIZ80" s="91"/>
      <c r="QJA80" s="91"/>
      <c r="QJB80" s="91"/>
      <c r="QJC80" s="91"/>
      <c r="QJD80" s="91"/>
      <c r="QJE80" s="91"/>
      <c r="QJF80" s="91"/>
      <c r="QJG80" s="91"/>
      <c r="QJH80" s="91"/>
      <c r="QJI80" s="91"/>
      <c r="QJJ80" s="91"/>
      <c r="QJK80" s="91"/>
      <c r="QJL80" s="91"/>
      <c r="QJM80" s="91"/>
      <c r="QJN80" s="91"/>
      <c r="QJO80" s="91"/>
      <c r="QJP80" s="91"/>
      <c r="QJQ80" s="91"/>
      <c r="QJR80" s="91"/>
      <c r="QJS80" s="91"/>
      <c r="QJT80" s="91"/>
      <c r="QJU80" s="91"/>
      <c r="QJV80" s="91"/>
      <c r="QJW80" s="91"/>
      <c r="QJX80" s="91"/>
      <c r="QJY80" s="91"/>
      <c r="QJZ80" s="91"/>
      <c r="QKA80" s="91"/>
      <c r="QKB80" s="91"/>
      <c r="QKC80" s="91"/>
      <c r="QKD80" s="91"/>
      <c r="QKE80" s="91"/>
      <c r="QKF80" s="91"/>
      <c r="QKG80" s="91"/>
      <c r="QKH80" s="91"/>
      <c r="QKI80" s="91"/>
      <c r="QKJ80" s="91"/>
      <c r="QKK80" s="91"/>
      <c r="QKL80" s="91"/>
      <c r="QKM80" s="91"/>
      <c r="QKN80" s="91"/>
      <c r="QKO80" s="91"/>
      <c r="QKP80" s="91"/>
      <c r="QKQ80" s="91"/>
      <c r="QKR80" s="91"/>
      <c r="QKS80" s="91"/>
      <c r="QKT80" s="91"/>
      <c r="QKU80" s="91"/>
      <c r="QKV80" s="91"/>
      <c r="QKW80" s="91"/>
      <c r="QKX80" s="91"/>
      <c r="QKY80" s="91"/>
      <c r="QKZ80" s="91"/>
      <c r="QLA80" s="91"/>
      <c r="QLB80" s="91"/>
      <c r="QLC80" s="91"/>
      <c r="QLD80" s="91"/>
      <c r="QLE80" s="91"/>
      <c r="QLF80" s="91"/>
      <c r="QLG80" s="91"/>
      <c r="QLH80" s="91"/>
      <c r="QLI80" s="91"/>
      <c r="QLJ80" s="91"/>
      <c r="QLK80" s="91"/>
      <c r="QLL80" s="91"/>
      <c r="QLM80" s="91"/>
      <c r="QLN80" s="91"/>
      <c r="QLO80" s="91"/>
      <c r="QLP80" s="91"/>
      <c r="QLQ80" s="91"/>
      <c r="QLR80" s="91"/>
      <c r="QLS80" s="91"/>
      <c r="QLT80" s="91"/>
      <c r="QLU80" s="91"/>
      <c r="QLV80" s="91"/>
      <c r="QLW80" s="91"/>
      <c r="QLX80" s="91"/>
      <c r="QLY80" s="91"/>
      <c r="QLZ80" s="91"/>
      <c r="QMA80" s="91"/>
      <c r="QMB80" s="91"/>
      <c r="QMC80" s="91"/>
      <c r="QMD80" s="91"/>
      <c r="QME80" s="91"/>
      <c r="QMF80" s="91"/>
      <c r="QMG80" s="91"/>
      <c r="QMH80" s="91"/>
      <c r="QMI80" s="91"/>
      <c r="QMJ80" s="91"/>
      <c r="QMK80" s="91"/>
      <c r="QML80" s="91"/>
      <c r="QMM80" s="91"/>
      <c r="QMN80" s="91"/>
      <c r="QMO80" s="91"/>
      <c r="QMP80" s="91"/>
      <c r="QMQ80" s="91"/>
      <c r="QMR80" s="91"/>
      <c r="QMS80" s="91"/>
      <c r="QMT80" s="91"/>
      <c r="QMU80" s="91"/>
      <c r="QMV80" s="91"/>
      <c r="QMW80" s="91"/>
      <c r="QMX80" s="91"/>
      <c r="QMY80" s="91"/>
      <c r="QMZ80" s="91"/>
      <c r="QNA80" s="91"/>
      <c r="QNB80" s="91"/>
      <c r="QNC80" s="91"/>
      <c r="QND80" s="91"/>
      <c r="QNE80" s="91"/>
      <c r="QNF80" s="91"/>
      <c r="QNG80" s="91"/>
      <c r="QNH80" s="91"/>
      <c r="QNI80" s="91"/>
      <c r="QNJ80" s="91"/>
      <c r="QNK80" s="91"/>
      <c r="QNL80" s="91"/>
      <c r="QNM80" s="91"/>
      <c r="QNN80" s="91"/>
      <c r="QNO80" s="91"/>
      <c r="QNP80" s="91"/>
      <c r="QNQ80" s="91"/>
      <c r="QNR80" s="91"/>
      <c r="QNS80" s="91"/>
      <c r="QNT80" s="91"/>
      <c r="QNU80" s="91"/>
      <c r="QNV80" s="91"/>
      <c r="QNW80" s="91"/>
      <c r="QNX80" s="91"/>
      <c r="QNY80" s="91"/>
      <c r="QNZ80" s="91"/>
      <c r="QOA80" s="91"/>
      <c r="QOB80" s="91"/>
      <c r="QOC80" s="91"/>
      <c r="QOD80" s="91"/>
      <c r="QOE80" s="91"/>
      <c r="QOF80" s="91"/>
      <c r="QOG80" s="91"/>
      <c r="QOH80" s="91"/>
      <c r="QOI80" s="91"/>
      <c r="QOJ80" s="91"/>
      <c r="QOK80" s="91"/>
      <c r="QOL80" s="91"/>
      <c r="QOM80" s="91"/>
      <c r="QON80" s="91"/>
      <c r="QOO80" s="91"/>
      <c r="QOP80" s="91"/>
      <c r="QOQ80" s="91"/>
      <c r="QOR80" s="91"/>
      <c r="QOS80" s="91"/>
      <c r="QOT80" s="91"/>
      <c r="QOU80" s="91"/>
      <c r="QOV80" s="91"/>
      <c r="QOW80" s="91"/>
      <c r="QOX80" s="91"/>
      <c r="QOY80" s="91"/>
      <c r="QOZ80" s="91"/>
      <c r="QPA80" s="91"/>
      <c r="QPB80" s="91"/>
      <c r="QPC80" s="91"/>
      <c r="QPD80" s="91"/>
      <c r="QPE80" s="91"/>
      <c r="QPF80" s="91"/>
      <c r="QPG80" s="91"/>
      <c r="QPH80" s="91"/>
      <c r="QPI80" s="91"/>
      <c r="QPJ80" s="91"/>
      <c r="QPK80" s="91"/>
      <c r="QPL80" s="91"/>
      <c r="QPM80" s="91"/>
      <c r="QPN80" s="91"/>
      <c r="QPO80" s="91"/>
      <c r="QPP80" s="91"/>
      <c r="QPQ80" s="91"/>
      <c r="QPR80" s="91"/>
      <c r="QPS80" s="91"/>
      <c r="QPT80" s="91"/>
      <c r="QPU80" s="91"/>
      <c r="QPV80" s="91"/>
      <c r="QPW80" s="91"/>
      <c r="QPX80" s="91"/>
      <c r="QPY80" s="91"/>
      <c r="QPZ80" s="91"/>
      <c r="QQA80" s="91"/>
      <c r="QQB80" s="91"/>
      <c r="QQC80" s="91"/>
      <c r="QQD80" s="91"/>
      <c r="QQE80" s="91"/>
      <c r="QQF80" s="91"/>
      <c r="QQG80" s="91"/>
      <c r="QQH80" s="91"/>
      <c r="QQI80" s="91"/>
      <c r="QQJ80" s="91"/>
      <c r="QQK80" s="91"/>
      <c r="QQL80" s="91"/>
      <c r="QQM80" s="91"/>
      <c r="QQN80" s="91"/>
      <c r="QQO80" s="91"/>
      <c r="QQP80" s="91"/>
      <c r="QQQ80" s="91"/>
      <c r="QQR80" s="91"/>
      <c r="QQS80" s="91"/>
      <c r="QQT80" s="91"/>
      <c r="QQU80" s="91"/>
      <c r="QQV80" s="91"/>
      <c r="QQW80" s="91"/>
      <c r="QQX80" s="91"/>
      <c r="QQY80" s="91"/>
      <c r="QQZ80" s="91"/>
      <c r="QRA80" s="91"/>
      <c r="QRB80" s="91"/>
      <c r="QRC80" s="91"/>
      <c r="QRD80" s="91"/>
      <c r="QRE80" s="91"/>
      <c r="QRF80" s="91"/>
      <c r="QRG80" s="91"/>
      <c r="QRH80" s="91"/>
      <c r="QRI80" s="91"/>
      <c r="QRJ80" s="91"/>
      <c r="QRK80" s="91"/>
      <c r="QRL80" s="91"/>
      <c r="QRM80" s="91"/>
      <c r="QRN80" s="91"/>
      <c r="QRO80" s="91"/>
      <c r="QRP80" s="91"/>
      <c r="QRQ80" s="91"/>
      <c r="QRR80" s="91"/>
      <c r="QRS80" s="91"/>
      <c r="QRT80" s="91"/>
      <c r="QRU80" s="91"/>
      <c r="QRV80" s="91"/>
      <c r="QRW80" s="91"/>
      <c r="QRX80" s="91"/>
      <c r="QRY80" s="91"/>
      <c r="QRZ80" s="91"/>
      <c r="QSA80" s="91"/>
      <c r="QSB80" s="91"/>
      <c r="QSC80" s="91"/>
      <c r="QSD80" s="91"/>
      <c r="QSE80" s="91"/>
      <c r="QSF80" s="91"/>
      <c r="QSG80" s="91"/>
      <c r="QSH80" s="91"/>
      <c r="QSI80" s="91"/>
      <c r="QSJ80" s="91"/>
      <c r="QSK80" s="91"/>
      <c r="QSL80" s="91"/>
      <c r="QSM80" s="91"/>
      <c r="QSN80" s="91"/>
      <c r="QSO80" s="91"/>
      <c r="QSP80" s="91"/>
      <c r="QSQ80" s="91"/>
      <c r="QSR80" s="91"/>
      <c r="QSS80" s="91"/>
      <c r="QST80" s="91"/>
      <c r="QSU80" s="91"/>
      <c r="QSV80" s="91"/>
      <c r="QSW80" s="91"/>
      <c r="QSX80" s="91"/>
      <c r="QSY80" s="91"/>
      <c r="QSZ80" s="91"/>
      <c r="QTA80" s="91"/>
      <c r="QTB80" s="91"/>
      <c r="QTC80" s="91"/>
      <c r="QTD80" s="91"/>
      <c r="QTE80" s="91"/>
      <c r="QTF80" s="91"/>
      <c r="QTG80" s="91"/>
      <c r="QTH80" s="91"/>
      <c r="QTI80" s="91"/>
      <c r="QTJ80" s="91"/>
      <c r="QTK80" s="91"/>
      <c r="QTL80" s="91"/>
      <c r="QTM80" s="91"/>
      <c r="QTN80" s="91"/>
      <c r="QTO80" s="91"/>
      <c r="QTP80" s="91"/>
      <c r="QTQ80" s="91"/>
      <c r="QTR80" s="91"/>
      <c r="QTS80" s="91"/>
      <c r="QTT80" s="91"/>
      <c r="QTU80" s="91"/>
      <c r="QTV80" s="91"/>
      <c r="QTW80" s="91"/>
      <c r="QTX80" s="91"/>
      <c r="QTY80" s="91"/>
      <c r="QTZ80" s="91"/>
      <c r="QUA80" s="91"/>
      <c r="QUB80" s="91"/>
      <c r="QUC80" s="91"/>
      <c r="QUD80" s="91"/>
      <c r="QUE80" s="91"/>
      <c r="QUF80" s="91"/>
      <c r="QUG80" s="91"/>
      <c r="QUH80" s="91"/>
      <c r="QUI80" s="91"/>
      <c r="QUJ80" s="91"/>
      <c r="QUK80" s="91"/>
      <c r="QUL80" s="91"/>
      <c r="QUM80" s="91"/>
      <c r="QUN80" s="91"/>
      <c r="QUO80" s="91"/>
      <c r="QUP80" s="91"/>
      <c r="QUQ80" s="91"/>
      <c r="QUR80" s="91"/>
      <c r="QUS80" s="91"/>
      <c r="QUT80" s="91"/>
      <c r="QUU80" s="91"/>
      <c r="QUV80" s="91"/>
      <c r="QUW80" s="91"/>
      <c r="QUX80" s="91"/>
      <c r="QUY80" s="91"/>
      <c r="QUZ80" s="91"/>
      <c r="QVA80" s="91"/>
      <c r="QVB80" s="91"/>
      <c r="QVC80" s="91"/>
      <c r="QVD80" s="91"/>
      <c r="QVE80" s="91"/>
      <c r="QVF80" s="91"/>
      <c r="QVG80" s="91"/>
      <c r="QVH80" s="91"/>
      <c r="QVI80" s="91"/>
      <c r="QVJ80" s="91"/>
      <c r="QVK80" s="91"/>
      <c r="QVL80" s="91"/>
      <c r="QVM80" s="91"/>
      <c r="QVN80" s="91"/>
      <c r="QVO80" s="91"/>
      <c r="QVP80" s="91"/>
      <c r="QVQ80" s="91"/>
      <c r="QVR80" s="91"/>
      <c r="QVS80" s="91"/>
      <c r="QVT80" s="91"/>
      <c r="QVU80" s="91"/>
      <c r="QVV80" s="91"/>
      <c r="QVW80" s="91"/>
      <c r="QVX80" s="91"/>
      <c r="QVY80" s="91"/>
      <c r="QVZ80" s="91"/>
      <c r="QWA80" s="91"/>
      <c r="QWB80" s="91"/>
      <c r="QWC80" s="91"/>
      <c r="QWD80" s="91"/>
      <c r="QWE80" s="91"/>
      <c r="QWF80" s="91"/>
      <c r="QWG80" s="91"/>
      <c r="QWH80" s="91"/>
      <c r="QWI80" s="91"/>
      <c r="QWJ80" s="91"/>
      <c r="QWK80" s="91"/>
      <c r="QWL80" s="91"/>
      <c r="QWM80" s="91"/>
      <c r="QWN80" s="91"/>
      <c r="QWO80" s="91"/>
      <c r="QWP80" s="91"/>
      <c r="QWQ80" s="91"/>
      <c r="QWR80" s="91"/>
      <c r="QWS80" s="91"/>
      <c r="QWT80" s="91"/>
      <c r="QWU80" s="91"/>
      <c r="QWV80" s="91"/>
      <c r="QWW80" s="91"/>
      <c r="QWX80" s="91"/>
      <c r="QWY80" s="91"/>
      <c r="QWZ80" s="91"/>
      <c r="QXA80" s="91"/>
      <c r="QXB80" s="91"/>
      <c r="QXC80" s="91"/>
      <c r="QXD80" s="91"/>
      <c r="QXE80" s="91"/>
      <c r="QXF80" s="91"/>
      <c r="QXG80" s="91"/>
      <c r="QXH80" s="91"/>
      <c r="QXI80" s="91"/>
      <c r="QXJ80" s="91"/>
      <c r="QXK80" s="91"/>
      <c r="QXL80" s="91"/>
      <c r="QXM80" s="91"/>
      <c r="QXN80" s="91"/>
      <c r="QXO80" s="91"/>
      <c r="QXP80" s="91"/>
      <c r="QXQ80" s="91"/>
      <c r="QXR80" s="91"/>
      <c r="QXS80" s="91"/>
      <c r="QXT80" s="91"/>
      <c r="QXU80" s="91"/>
      <c r="QXV80" s="91"/>
      <c r="QXW80" s="91"/>
      <c r="QXX80" s="91"/>
      <c r="QXY80" s="91"/>
      <c r="QXZ80" s="91"/>
      <c r="QYA80" s="91"/>
      <c r="QYB80" s="91"/>
      <c r="QYC80" s="91"/>
      <c r="QYD80" s="91"/>
      <c r="QYE80" s="91"/>
      <c r="QYF80" s="91"/>
      <c r="QYG80" s="91"/>
      <c r="QYH80" s="91"/>
      <c r="QYI80" s="91"/>
      <c r="QYJ80" s="91"/>
      <c r="QYK80" s="91"/>
      <c r="QYL80" s="91"/>
      <c r="QYM80" s="91"/>
      <c r="QYN80" s="91"/>
      <c r="QYO80" s="91"/>
      <c r="QYP80" s="91"/>
      <c r="QYQ80" s="91"/>
      <c r="QYR80" s="91"/>
      <c r="QYS80" s="91"/>
      <c r="QYT80" s="91"/>
      <c r="QYU80" s="91"/>
      <c r="QYV80" s="91"/>
      <c r="QYW80" s="91"/>
      <c r="QYX80" s="91"/>
      <c r="QYY80" s="91"/>
      <c r="QYZ80" s="91"/>
      <c r="QZA80" s="91"/>
      <c r="QZB80" s="91"/>
      <c r="QZC80" s="91"/>
      <c r="QZD80" s="91"/>
      <c r="QZE80" s="91"/>
      <c r="QZF80" s="91"/>
      <c r="QZG80" s="91"/>
      <c r="QZH80" s="91"/>
      <c r="QZI80" s="91"/>
      <c r="QZJ80" s="91"/>
      <c r="QZK80" s="91"/>
      <c r="QZL80" s="91"/>
      <c r="QZM80" s="91"/>
      <c r="QZN80" s="91"/>
      <c r="QZO80" s="91"/>
      <c r="QZP80" s="91"/>
      <c r="QZQ80" s="91"/>
      <c r="QZR80" s="91"/>
      <c r="QZS80" s="91"/>
      <c r="QZT80" s="91"/>
      <c r="QZU80" s="91"/>
      <c r="QZV80" s="91"/>
      <c r="QZW80" s="91"/>
      <c r="QZX80" s="91"/>
      <c r="QZY80" s="91"/>
      <c r="QZZ80" s="91"/>
      <c r="RAA80" s="91"/>
      <c r="RAB80" s="91"/>
      <c r="RAC80" s="91"/>
      <c r="RAD80" s="91"/>
      <c r="RAE80" s="91"/>
      <c r="RAF80" s="91"/>
      <c r="RAG80" s="91"/>
      <c r="RAH80" s="91"/>
      <c r="RAI80" s="91"/>
      <c r="RAJ80" s="91"/>
      <c r="RAK80" s="91"/>
      <c r="RAL80" s="91"/>
      <c r="RAM80" s="91"/>
      <c r="RAN80" s="91"/>
      <c r="RAO80" s="91"/>
      <c r="RAP80" s="91"/>
      <c r="RAQ80" s="91"/>
      <c r="RAR80" s="91"/>
      <c r="RAS80" s="91"/>
      <c r="RAT80" s="91"/>
      <c r="RAU80" s="91"/>
      <c r="RAV80" s="91"/>
      <c r="RAW80" s="91"/>
      <c r="RAX80" s="91"/>
      <c r="RAY80" s="91"/>
      <c r="RAZ80" s="91"/>
      <c r="RBA80" s="91"/>
      <c r="RBB80" s="91"/>
      <c r="RBC80" s="91"/>
      <c r="RBD80" s="91"/>
      <c r="RBE80" s="91"/>
      <c r="RBF80" s="91"/>
      <c r="RBG80" s="91"/>
      <c r="RBH80" s="91"/>
      <c r="RBI80" s="91"/>
      <c r="RBJ80" s="91"/>
      <c r="RBK80" s="91"/>
      <c r="RBL80" s="91"/>
      <c r="RBM80" s="91"/>
      <c r="RBN80" s="91"/>
      <c r="RBO80" s="91"/>
      <c r="RBP80" s="91"/>
      <c r="RBQ80" s="91"/>
      <c r="RBR80" s="91"/>
      <c r="RBS80" s="91"/>
      <c r="RBT80" s="91"/>
      <c r="RBU80" s="91"/>
      <c r="RBV80" s="91"/>
      <c r="RBW80" s="91"/>
      <c r="RBX80" s="91"/>
      <c r="RBY80" s="91"/>
      <c r="RBZ80" s="91"/>
      <c r="RCA80" s="91"/>
      <c r="RCB80" s="91"/>
      <c r="RCC80" s="91"/>
      <c r="RCD80" s="91"/>
      <c r="RCE80" s="91"/>
      <c r="RCF80" s="91"/>
      <c r="RCG80" s="91"/>
      <c r="RCH80" s="91"/>
      <c r="RCI80" s="91"/>
      <c r="RCJ80" s="91"/>
      <c r="RCK80" s="91"/>
      <c r="RCL80" s="91"/>
      <c r="RCM80" s="91"/>
      <c r="RCN80" s="91"/>
      <c r="RCO80" s="91"/>
      <c r="RCP80" s="91"/>
      <c r="RCQ80" s="91"/>
      <c r="RCR80" s="91"/>
      <c r="RCS80" s="91"/>
      <c r="RCT80" s="91"/>
      <c r="RCU80" s="91"/>
      <c r="RCV80" s="91"/>
      <c r="RCW80" s="91"/>
      <c r="RCX80" s="91"/>
      <c r="RCY80" s="91"/>
      <c r="RCZ80" s="91"/>
      <c r="RDA80" s="91"/>
      <c r="RDB80" s="91"/>
      <c r="RDC80" s="91"/>
      <c r="RDD80" s="91"/>
      <c r="RDE80" s="91"/>
      <c r="RDF80" s="91"/>
      <c r="RDG80" s="91"/>
      <c r="RDH80" s="91"/>
      <c r="RDI80" s="91"/>
      <c r="RDJ80" s="91"/>
      <c r="RDK80" s="91"/>
      <c r="RDL80" s="91"/>
      <c r="RDM80" s="91"/>
      <c r="RDN80" s="91"/>
      <c r="RDO80" s="91"/>
      <c r="RDP80" s="91"/>
      <c r="RDQ80" s="91"/>
      <c r="RDR80" s="91"/>
      <c r="RDS80" s="91"/>
      <c r="RDT80" s="91"/>
      <c r="RDU80" s="91"/>
      <c r="RDV80" s="91"/>
      <c r="RDW80" s="91"/>
      <c r="RDX80" s="91"/>
      <c r="RDY80" s="91"/>
      <c r="RDZ80" s="91"/>
      <c r="REA80" s="91"/>
      <c r="REB80" s="91"/>
      <c r="REC80" s="91"/>
      <c r="RED80" s="91"/>
      <c r="REE80" s="91"/>
      <c r="REF80" s="91"/>
      <c r="REG80" s="91"/>
      <c r="REH80" s="91"/>
      <c r="REI80" s="91"/>
      <c r="REJ80" s="91"/>
      <c r="REK80" s="91"/>
      <c r="REL80" s="91"/>
      <c r="REM80" s="91"/>
      <c r="REN80" s="91"/>
      <c r="REO80" s="91"/>
      <c r="REP80" s="91"/>
      <c r="REQ80" s="91"/>
      <c r="RER80" s="91"/>
      <c r="RES80" s="91"/>
      <c r="RET80" s="91"/>
      <c r="REU80" s="91"/>
      <c r="REV80" s="91"/>
      <c r="REW80" s="91"/>
      <c r="REX80" s="91"/>
      <c r="REY80" s="91"/>
      <c r="REZ80" s="91"/>
      <c r="RFA80" s="91"/>
      <c r="RFB80" s="91"/>
      <c r="RFC80" s="91"/>
      <c r="RFD80" s="91"/>
      <c r="RFE80" s="91"/>
      <c r="RFF80" s="91"/>
      <c r="RFG80" s="91"/>
      <c r="RFH80" s="91"/>
      <c r="RFI80" s="91"/>
      <c r="RFJ80" s="91"/>
      <c r="RFK80" s="91"/>
      <c r="RFL80" s="91"/>
      <c r="RFM80" s="91"/>
      <c r="RFN80" s="91"/>
      <c r="RFO80" s="91"/>
      <c r="RFP80" s="91"/>
      <c r="RFQ80" s="91"/>
      <c r="RFR80" s="91"/>
      <c r="RFS80" s="91"/>
      <c r="RFT80" s="91"/>
      <c r="RFU80" s="91"/>
      <c r="RFV80" s="91"/>
      <c r="RFW80" s="91"/>
      <c r="RFX80" s="91"/>
      <c r="RFY80" s="91"/>
      <c r="RFZ80" s="91"/>
      <c r="RGA80" s="91"/>
      <c r="RGB80" s="91"/>
      <c r="RGC80" s="91"/>
      <c r="RGD80" s="91"/>
      <c r="RGE80" s="91"/>
      <c r="RGF80" s="91"/>
      <c r="RGG80" s="91"/>
      <c r="RGH80" s="91"/>
      <c r="RGI80" s="91"/>
      <c r="RGJ80" s="91"/>
      <c r="RGK80" s="91"/>
      <c r="RGL80" s="91"/>
      <c r="RGM80" s="91"/>
      <c r="RGN80" s="91"/>
      <c r="RGO80" s="91"/>
      <c r="RGP80" s="91"/>
      <c r="RGQ80" s="91"/>
      <c r="RGR80" s="91"/>
      <c r="RGS80" s="91"/>
      <c r="RGT80" s="91"/>
      <c r="RGU80" s="91"/>
      <c r="RGV80" s="91"/>
      <c r="RGW80" s="91"/>
      <c r="RGX80" s="91"/>
      <c r="RGY80" s="91"/>
      <c r="RGZ80" s="91"/>
      <c r="RHA80" s="91"/>
      <c r="RHB80" s="91"/>
      <c r="RHC80" s="91"/>
      <c r="RHD80" s="91"/>
      <c r="RHE80" s="91"/>
      <c r="RHF80" s="91"/>
      <c r="RHG80" s="91"/>
      <c r="RHH80" s="91"/>
      <c r="RHI80" s="91"/>
      <c r="RHJ80" s="91"/>
      <c r="RHK80" s="91"/>
      <c r="RHL80" s="91"/>
      <c r="RHM80" s="91"/>
      <c r="RHN80" s="91"/>
      <c r="RHO80" s="91"/>
      <c r="RHP80" s="91"/>
      <c r="RHQ80" s="91"/>
      <c r="RHR80" s="91"/>
      <c r="RHS80" s="91"/>
      <c r="RHT80" s="91"/>
      <c r="RHU80" s="91"/>
      <c r="RHV80" s="91"/>
      <c r="RHW80" s="91"/>
      <c r="RHX80" s="91"/>
      <c r="RHY80" s="91"/>
      <c r="RHZ80" s="91"/>
      <c r="RIA80" s="91"/>
      <c r="RIB80" s="91"/>
      <c r="RIC80" s="91"/>
      <c r="RID80" s="91"/>
      <c r="RIE80" s="91"/>
      <c r="RIF80" s="91"/>
      <c r="RIG80" s="91"/>
      <c r="RIH80" s="91"/>
      <c r="RII80" s="91"/>
      <c r="RIJ80" s="91"/>
      <c r="RIK80" s="91"/>
      <c r="RIL80" s="91"/>
      <c r="RIM80" s="91"/>
      <c r="RIN80" s="91"/>
      <c r="RIO80" s="91"/>
      <c r="RIP80" s="91"/>
      <c r="RIQ80" s="91"/>
      <c r="RIR80" s="91"/>
      <c r="RIS80" s="91"/>
      <c r="RIT80" s="91"/>
      <c r="RIU80" s="91"/>
      <c r="RIV80" s="91"/>
      <c r="RIW80" s="91"/>
      <c r="RIX80" s="91"/>
      <c r="RIY80" s="91"/>
      <c r="RIZ80" s="91"/>
      <c r="RJA80" s="91"/>
      <c r="RJB80" s="91"/>
      <c r="RJC80" s="91"/>
      <c r="RJD80" s="91"/>
      <c r="RJE80" s="91"/>
      <c r="RJF80" s="91"/>
      <c r="RJG80" s="91"/>
      <c r="RJH80" s="91"/>
      <c r="RJI80" s="91"/>
      <c r="RJJ80" s="91"/>
      <c r="RJK80" s="91"/>
      <c r="RJL80" s="91"/>
      <c r="RJM80" s="91"/>
      <c r="RJN80" s="91"/>
      <c r="RJO80" s="91"/>
      <c r="RJP80" s="91"/>
      <c r="RJQ80" s="91"/>
      <c r="RJR80" s="91"/>
      <c r="RJS80" s="91"/>
      <c r="RJT80" s="91"/>
      <c r="RJU80" s="91"/>
      <c r="RJV80" s="91"/>
      <c r="RJW80" s="91"/>
      <c r="RJX80" s="91"/>
      <c r="RJY80" s="91"/>
      <c r="RJZ80" s="91"/>
      <c r="RKA80" s="91"/>
      <c r="RKB80" s="91"/>
      <c r="RKC80" s="91"/>
      <c r="RKD80" s="91"/>
      <c r="RKE80" s="91"/>
      <c r="RKF80" s="91"/>
      <c r="RKG80" s="91"/>
      <c r="RKH80" s="91"/>
      <c r="RKI80" s="91"/>
      <c r="RKJ80" s="91"/>
      <c r="RKK80" s="91"/>
      <c r="RKL80" s="91"/>
      <c r="RKM80" s="91"/>
      <c r="RKN80" s="91"/>
      <c r="RKO80" s="91"/>
      <c r="RKP80" s="91"/>
      <c r="RKQ80" s="91"/>
      <c r="RKR80" s="91"/>
      <c r="RKS80" s="91"/>
      <c r="RKT80" s="91"/>
      <c r="RKU80" s="91"/>
      <c r="RKV80" s="91"/>
      <c r="RKW80" s="91"/>
      <c r="RKX80" s="91"/>
      <c r="RKY80" s="91"/>
      <c r="RKZ80" s="91"/>
      <c r="RLA80" s="91"/>
      <c r="RLB80" s="91"/>
      <c r="RLC80" s="91"/>
      <c r="RLD80" s="91"/>
      <c r="RLE80" s="91"/>
      <c r="RLF80" s="91"/>
      <c r="RLG80" s="91"/>
      <c r="RLH80" s="91"/>
      <c r="RLI80" s="91"/>
      <c r="RLJ80" s="91"/>
      <c r="RLK80" s="91"/>
      <c r="RLL80" s="91"/>
      <c r="RLM80" s="91"/>
      <c r="RLN80" s="91"/>
      <c r="RLO80" s="91"/>
      <c r="RLP80" s="91"/>
      <c r="RLQ80" s="91"/>
      <c r="RLR80" s="91"/>
      <c r="RLS80" s="91"/>
      <c r="RLT80" s="91"/>
      <c r="RLU80" s="91"/>
      <c r="RLV80" s="91"/>
      <c r="RLW80" s="91"/>
      <c r="RLX80" s="91"/>
      <c r="RLY80" s="91"/>
      <c r="RLZ80" s="91"/>
      <c r="RMA80" s="91"/>
      <c r="RMB80" s="91"/>
      <c r="RMC80" s="91"/>
      <c r="RMD80" s="91"/>
      <c r="RME80" s="91"/>
      <c r="RMF80" s="91"/>
      <c r="RMG80" s="91"/>
      <c r="RMH80" s="91"/>
      <c r="RMI80" s="91"/>
      <c r="RMJ80" s="91"/>
      <c r="RMK80" s="91"/>
      <c r="RML80" s="91"/>
      <c r="RMM80" s="91"/>
      <c r="RMN80" s="91"/>
      <c r="RMO80" s="91"/>
      <c r="RMP80" s="91"/>
      <c r="RMQ80" s="91"/>
      <c r="RMR80" s="91"/>
      <c r="RMS80" s="91"/>
      <c r="RMT80" s="91"/>
      <c r="RMU80" s="91"/>
      <c r="RMV80" s="91"/>
      <c r="RMW80" s="91"/>
      <c r="RMX80" s="91"/>
      <c r="RMY80" s="91"/>
      <c r="RMZ80" s="91"/>
      <c r="RNA80" s="91"/>
      <c r="RNB80" s="91"/>
      <c r="RNC80" s="91"/>
      <c r="RND80" s="91"/>
      <c r="RNE80" s="91"/>
      <c r="RNF80" s="91"/>
      <c r="RNG80" s="91"/>
      <c r="RNH80" s="91"/>
      <c r="RNI80" s="91"/>
      <c r="RNJ80" s="91"/>
      <c r="RNK80" s="91"/>
      <c r="RNL80" s="91"/>
      <c r="RNM80" s="91"/>
      <c r="RNN80" s="91"/>
      <c r="RNO80" s="91"/>
      <c r="RNP80" s="91"/>
      <c r="RNQ80" s="91"/>
      <c r="RNR80" s="91"/>
      <c r="RNS80" s="91"/>
      <c r="RNT80" s="91"/>
      <c r="RNU80" s="91"/>
      <c r="RNV80" s="91"/>
      <c r="RNW80" s="91"/>
      <c r="RNX80" s="91"/>
      <c r="RNY80" s="91"/>
      <c r="RNZ80" s="91"/>
      <c r="ROA80" s="91"/>
      <c r="ROB80" s="91"/>
      <c r="ROC80" s="91"/>
      <c r="ROD80" s="91"/>
      <c r="ROE80" s="91"/>
      <c r="ROF80" s="91"/>
      <c r="ROG80" s="91"/>
      <c r="ROH80" s="91"/>
      <c r="ROI80" s="91"/>
      <c r="ROJ80" s="91"/>
      <c r="ROK80" s="91"/>
      <c r="ROL80" s="91"/>
      <c r="ROM80" s="91"/>
      <c r="RON80" s="91"/>
      <c r="ROO80" s="91"/>
      <c r="ROP80" s="91"/>
      <c r="ROQ80" s="91"/>
      <c r="ROR80" s="91"/>
      <c r="ROS80" s="91"/>
      <c r="ROT80" s="91"/>
      <c r="ROU80" s="91"/>
      <c r="ROV80" s="91"/>
      <c r="ROW80" s="91"/>
      <c r="ROX80" s="91"/>
      <c r="ROY80" s="91"/>
      <c r="ROZ80" s="91"/>
      <c r="RPA80" s="91"/>
      <c r="RPB80" s="91"/>
      <c r="RPC80" s="91"/>
      <c r="RPD80" s="91"/>
      <c r="RPE80" s="91"/>
      <c r="RPF80" s="91"/>
      <c r="RPG80" s="91"/>
      <c r="RPH80" s="91"/>
      <c r="RPI80" s="91"/>
      <c r="RPJ80" s="91"/>
      <c r="RPK80" s="91"/>
      <c r="RPL80" s="91"/>
      <c r="RPM80" s="91"/>
      <c r="RPN80" s="91"/>
      <c r="RPO80" s="91"/>
      <c r="RPP80" s="91"/>
      <c r="RPQ80" s="91"/>
      <c r="RPR80" s="91"/>
      <c r="RPS80" s="91"/>
      <c r="RPT80" s="91"/>
      <c r="RPU80" s="91"/>
      <c r="RPV80" s="91"/>
      <c r="RPW80" s="91"/>
      <c r="RPX80" s="91"/>
      <c r="RPY80" s="91"/>
      <c r="RPZ80" s="91"/>
      <c r="RQA80" s="91"/>
      <c r="RQB80" s="91"/>
      <c r="RQC80" s="91"/>
      <c r="RQD80" s="91"/>
      <c r="RQE80" s="91"/>
      <c r="RQF80" s="91"/>
      <c r="RQG80" s="91"/>
      <c r="RQH80" s="91"/>
      <c r="RQI80" s="91"/>
      <c r="RQJ80" s="91"/>
      <c r="RQK80" s="91"/>
      <c r="RQL80" s="91"/>
      <c r="RQM80" s="91"/>
      <c r="RQN80" s="91"/>
      <c r="RQO80" s="91"/>
      <c r="RQP80" s="91"/>
      <c r="RQQ80" s="91"/>
      <c r="RQR80" s="91"/>
      <c r="RQS80" s="91"/>
      <c r="RQT80" s="91"/>
      <c r="RQU80" s="91"/>
      <c r="RQV80" s="91"/>
      <c r="RQW80" s="91"/>
      <c r="RQX80" s="91"/>
      <c r="RQY80" s="91"/>
      <c r="RQZ80" s="91"/>
      <c r="RRA80" s="91"/>
      <c r="RRB80" s="91"/>
      <c r="RRC80" s="91"/>
      <c r="RRD80" s="91"/>
      <c r="RRE80" s="91"/>
      <c r="RRF80" s="91"/>
      <c r="RRG80" s="91"/>
      <c r="RRH80" s="91"/>
      <c r="RRI80" s="91"/>
      <c r="RRJ80" s="91"/>
      <c r="RRK80" s="91"/>
      <c r="RRL80" s="91"/>
      <c r="RRM80" s="91"/>
      <c r="RRN80" s="91"/>
      <c r="RRO80" s="91"/>
      <c r="RRP80" s="91"/>
      <c r="RRQ80" s="91"/>
      <c r="RRR80" s="91"/>
      <c r="RRS80" s="91"/>
      <c r="RRT80" s="91"/>
      <c r="RRU80" s="91"/>
      <c r="RRV80" s="91"/>
      <c r="RRW80" s="91"/>
      <c r="RRX80" s="91"/>
      <c r="RRY80" s="91"/>
      <c r="RRZ80" s="91"/>
      <c r="RSA80" s="91"/>
      <c r="RSB80" s="91"/>
      <c r="RSC80" s="91"/>
      <c r="RSD80" s="91"/>
      <c r="RSE80" s="91"/>
      <c r="RSF80" s="91"/>
      <c r="RSG80" s="91"/>
      <c r="RSH80" s="91"/>
      <c r="RSI80" s="91"/>
      <c r="RSJ80" s="91"/>
      <c r="RSK80" s="91"/>
      <c r="RSL80" s="91"/>
      <c r="RSM80" s="91"/>
      <c r="RSN80" s="91"/>
      <c r="RSO80" s="91"/>
      <c r="RSP80" s="91"/>
      <c r="RSQ80" s="91"/>
      <c r="RSR80" s="91"/>
      <c r="RSS80" s="91"/>
      <c r="RST80" s="91"/>
      <c r="RSU80" s="91"/>
      <c r="RSV80" s="91"/>
      <c r="RSW80" s="91"/>
      <c r="RSX80" s="91"/>
      <c r="RSY80" s="91"/>
      <c r="RSZ80" s="91"/>
      <c r="RTA80" s="91"/>
      <c r="RTB80" s="91"/>
      <c r="RTC80" s="91"/>
      <c r="RTD80" s="91"/>
      <c r="RTE80" s="91"/>
      <c r="RTF80" s="91"/>
      <c r="RTG80" s="91"/>
      <c r="RTH80" s="91"/>
      <c r="RTI80" s="91"/>
      <c r="RTJ80" s="91"/>
      <c r="RTK80" s="91"/>
      <c r="RTL80" s="91"/>
      <c r="RTM80" s="91"/>
      <c r="RTN80" s="91"/>
      <c r="RTO80" s="91"/>
      <c r="RTP80" s="91"/>
      <c r="RTQ80" s="91"/>
      <c r="RTR80" s="91"/>
      <c r="RTS80" s="91"/>
      <c r="RTT80" s="91"/>
      <c r="RTU80" s="91"/>
      <c r="RTV80" s="91"/>
      <c r="RTW80" s="91"/>
      <c r="RTX80" s="91"/>
      <c r="RTY80" s="91"/>
      <c r="RTZ80" s="91"/>
      <c r="RUA80" s="91"/>
      <c r="RUB80" s="91"/>
      <c r="RUC80" s="91"/>
      <c r="RUD80" s="91"/>
      <c r="RUE80" s="91"/>
      <c r="RUF80" s="91"/>
      <c r="RUG80" s="91"/>
      <c r="RUH80" s="91"/>
      <c r="RUI80" s="91"/>
      <c r="RUJ80" s="91"/>
      <c r="RUK80" s="91"/>
      <c r="RUL80" s="91"/>
      <c r="RUM80" s="91"/>
      <c r="RUN80" s="91"/>
      <c r="RUO80" s="91"/>
      <c r="RUP80" s="91"/>
      <c r="RUQ80" s="91"/>
      <c r="RUR80" s="91"/>
      <c r="RUS80" s="91"/>
      <c r="RUT80" s="91"/>
      <c r="RUU80" s="91"/>
      <c r="RUV80" s="91"/>
      <c r="RUW80" s="91"/>
      <c r="RUX80" s="91"/>
      <c r="RUY80" s="91"/>
      <c r="RUZ80" s="91"/>
      <c r="RVA80" s="91"/>
      <c r="RVB80" s="91"/>
      <c r="RVC80" s="91"/>
      <c r="RVD80" s="91"/>
      <c r="RVE80" s="91"/>
      <c r="RVF80" s="91"/>
      <c r="RVG80" s="91"/>
      <c r="RVH80" s="91"/>
      <c r="RVI80" s="91"/>
      <c r="RVJ80" s="91"/>
      <c r="RVK80" s="91"/>
      <c r="RVL80" s="91"/>
      <c r="RVM80" s="91"/>
      <c r="RVN80" s="91"/>
      <c r="RVO80" s="91"/>
      <c r="RVP80" s="91"/>
      <c r="RVQ80" s="91"/>
      <c r="RVR80" s="91"/>
      <c r="RVS80" s="91"/>
      <c r="RVT80" s="91"/>
      <c r="RVU80" s="91"/>
      <c r="RVV80" s="91"/>
      <c r="RVW80" s="91"/>
      <c r="RVX80" s="91"/>
      <c r="RVY80" s="91"/>
      <c r="RVZ80" s="91"/>
      <c r="RWA80" s="91"/>
      <c r="RWB80" s="91"/>
      <c r="RWC80" s="91"/>
      <c r="RWD80" s="91"/>
      <c r="RWE80" s="91"/>
      <c r="RWF80" s="91"/>
      <c r="RWG80" s="91"/>
      <c r="RWH80" s="91"/>
      <c r="RWI80" s="91"/>
      <c r="RWJ80" s="91"/>
      <c r="RWK80" s="91"/>
      <c r="RWL80" s="91"/>
      <c r="RWM80" s="91"/>
      <c r="RWN80" s="91"/>
      <c r="RWO80" s="91"/>
      <c r="RWP80" s="91"/>
      <c r="RWQ80" s="91"/>
      <c r="RWR80" s="91"/>
      <c r="RWS80" s="91"/>
      <c r="RWT80" s="91"/>
      <c r="RWU80" s="91"/>
      <c r="RWV80" s="91"/>
      <c r="RWW80" s="91"/>
      <c r="RWX80" s="91"/>
      <c r="RWY80" s="91"/>
      <c r="RWZ80" s="91"/>
      <c r="RXA80" s="91"/>
      <c r="RXB80" s="91"/>
      <c r="RXC80" s="91"/>
      <c r="RXD80" s="91"/>
      <c r="RXE80" s="91"/>
      <c r="RXF80" s="91"/>
      <c r="RXG80" s="91"/>
      <c r="RXH80" s="91"/>
      <c r="RXI80" s="91"/>
      <c r="RXJ80" s="91"/>
      <c r="RXK80" s="91"/>
      <c r="RXL80" s="91"/>
      <c r="RXM80" s="91"/>
      <c r="RXN80" s="91"/>
      <c r="RXO80" s="91"/>
      <c r="RXP80" s="91"/>
      <c r="RXQ80" s="91"/>
      <c r="RXR80" s="91"/>
      <c r="RXS80" s="91"/>
      <c r="RXT80" s="91"/>
      <c r="RXU80" s="91"/>
      <c r="RXV80" s="91"/>
      <c r="RXW80" s="91"/>
      <c r="RXX80" s="91"/>
      <c r="RXY80" s="91"/>
      <c r="RXZ80" s="91"/>
      <c r="RYA80" s="91"/>
      <c r="RYB80" s="91"/>
      <c r="RYC80" s="91"/>
      <c r="RYD80" s="91"/>
      <c r="RYE80" s="91"/>
      <c r="RYF80" s="91"/>
      <c r="RYG80" s="91"/>
      <c r="RYH80" s="91"/>
      <c r="RYI80" s="91"/>
      <c r="RYJ80" s="91"/>
      <c r="RYK80" s="91"/>
      <c r="RYL80" s="91"/>
      <c r="RYM80" s="91"/>
      <c r="RYN80" s="91"/>
      <c r="RYO80" s="91"/>
      <c r="RYP80" s="91"/>
      <c r="RYQ80" s="91"/>
      <c r="RYR80" s="91"/>
      <c r="RYS80" s="91"/>
      <c r="RYT80" s="91"/>
      <c r="RYU80" s="91"/>
      <c r="RYV80" s="91"/>
      <c r="RYW80" s="91"/>
      <c r="RYX80" s="91"/>
      <c r="RYY80" s="91"/>
      <c r="RYZ80" s="91"/>
      <c r="RZA80" s="91"/>
      <c r="RZB80" s="91"/>
      <c r="RZC80" s="91"/>
      <c r="RZD80" s="91"/>
      <c r="RZE80" s="91"/>
      <c r="RZF80" s="91"/>
      <c r="RZG80" s="91"/>
      <c r="RZH80" s="91"/>
      <c r="RZI80" s="91"/>
      <c r="RZJ80" s="91"/>
      <c r="RZK80" s="91"/>
      <c r="RZL80" s="91"/>
      <c r="RZM80" s="91"/>
      <c r="RZN80" s="91"/>
      <c r="RZO80" s="91"/>
      <c r="RZP80" s="91"/>
      <c r="RZQ80" s="91"/>
      <c r="RZR80" s="91"/>
      <c r="RZS80" s="91"/>
      <c r="RZT80" s="91"/>
      <c r="RZU80" s="91"/>
      <c r="RZV80" s="91"/>
      <c r="RZW80" s="91"/>
      <c r="RZX80" s="91"/>
      <c r="RZY80" s="91"/>
      <c r="RZZ80" s="91"/>
      <c r="SAA80" s="91"/>
      <c r="SAB80" s="91"/>
      <c r="SAC80" s="91"/>
      <c r="SAD80" s="91"/>
      <c r="SAE80" s="91"/>
      <c r="SAF80" s="91"/>
      <c r="SAG80" s="91"/>
      <c r="SAH80" s="91"/>
      <c r="SAI80" s="91"/>
      <c r="SAJ80" s="91"/>
      <c r="SAK80" s="91"/>
      <c r="SAL80" s="91"/>
      <c r="SAM80" s="91"/>
      <c r="SAN80" s="91"/>
      <c r="SAO80" s="91"/>
      <c r="SAP80" s="91"/>
      <c r="SAQ80" s="91"/>
      <c r="SAR80" s="91"/>
      <c r="SAS80" s="91"/>
      <c r="SAT80" s="91"/>
      <c r="SAU80" s="91"/>
      <c r="SAV80" s="91"/>
      <c r="SAW80" s="91"/>
      <c r="SAX80" s="91"/>
      <c r="SAY80" s="91"/>
      <c r="SAZ80" s="91"/>
      <c r="SBA80" s="91"/>
      <c r="SBB80" s="91"/>
      <c r="SBC80" s="91"/>
      <c r="SBD80" s="91"/>
      <c r="SBE80" s="91"/>
      <c r="SBF80" s="91"/>
      <c r="SBG80" s="91"/>
      <c r="SBH80" s="91"/>
      <c r="SBI80" s="91"/>
      <c r="SBJ80" s="91"/>
      <c r="SBK80" s="91"/>
      <c r="SBL80" s="91"/>
      <c r="SBM80" s="91"/>
      <c r="SBN80" s="91"/>
      <c r="SBO80" s="91"/>
      <c r="SBP80" s="91"/>
      <c r="SBQ80" s="91"/>
      <c r="SBR80" s="91"/>
      <c r="SBS80" s="91"/>
      <c r="SBT80" s="91"/>
      <c r="SBU80" s="91"/>
      <c r="SBV80" s="91"/>
      <c r="SBW80" s="91"/>
      <c r="SBX80" s="91"/>
      <c r="SBY80" s="91"/>
      <c r="SBZ80" s="91"/>
      <c r="SCA80" s="91"/>
      <c r="SCB80" s="91"/>
      <c r="SCC80" s="91"/>
      <c r="SCD80" s="91"/>
      <c r="SCE80" s="91"/>
      <c r="SCF80" s="91"/>
      <c r="SCG80" s="91"/>
      <c r="SCH80" s="91"/>
      <c r="SCI80" s="91"/>
      <c r="SCJ80" s="91"/>
      <c r="SCK80" s="91"/>
      <c r="SCL80" s="91"/>
      <c r="SCM80" s="91"/>
      <c r="SCN80" s="91"/>
      <c r="SCO80" s="91"/>
      <c r="SCP80" s="91"/>
      <c r="SCQ80" s="91"/>
      <c r="SCR80" s="91"/>
      <c r="SCS80" s="91"/>
      <c r="SCT80" s="91"/>
      <c r="SCU80" s="91"/>
      <c r="SCV80" s="91"/>
      <c r="SCW80" s="91"/>
      <c r="SCX80" s="91"/>
      <c r="SCY80" s="91"/>
      <c r="SCZ80" s="91"/>
      <c r="SDA80" s="91"/>
      <c r="SDB80" s="91"/>
      <c r="SDC80" s="91"/>
      <c r="SDD80" s="91"/>
      <c r="SDE80" s="91"/>
      <c r="SDF80" s="91"/>
      <c r="SDG80" s="91"/>
      <c r="SDH80" s="91"/>
      <c r="SDI80" s="91"/>
      <c r="SDJ80" s="91"/>
      <c r="SDK80" s="91"/>
      <c r="SDL80" s="91"/>
      <c r="SDM80" s="91"/>
      <c r="SDN80" s="91"/>
      <c r="SDO80" s="91"/>
      <c r="SDP80" s="91"/>
      <c r="SDQ80" s="91"/>
      <c r="SDR80" s="91"/>
      <c r="SDS80" s="91"/>
      <c r="SDT80" s="91"/>
      <c r="SDU80" s="91"/>
      <c r="SDV80" s="91"/>
      <c r="SDW80" s="91"/>
      <c r="SDX80" s="91"/>
      <c r="SDY80" s="91"/>
      <c r="SDZ80" s="91"/>
      <c r="SEA80" s="91"/>
      <c r="SEB80" s="91"/>
      <c r="SEC80" s="91"/>
      <c r="SED80" s="91"/>
      <c r="SEE80" s="91"/>
      <c r="SEF80" s="91"/>
      <c r="SEG80" s="91"/>
      <c r="SEH80" s="91"/>
      <c r="SEI80" s="91"/>
      <c r="SEJ80" s="91"/>
      <c r="SEK80" s="91"/>
      <c r="SEL80" s="91"/>
      <c r="SEM80" s="91"/>
      <c r="SEN80" s="91"/>
      <c r="SEO80" s="91"/>
      <c r="SEP80" s="91"/>
      <c r="SEQ80" s="91"/>
      <c r="SER80" s="91"/>
      <c r="SES80" s="91"/>
      <c r="SET80" s="91"/>
      <c r="SEU80" s="91"/>
      <c r="SEV80" s="91"/>
      <c r="SEW80" s="91"/>
      <c r="SEX80" s="91"/>
      <c r="SEY80" s="91"/>
      <c r="SEZ80" s="91"/>
      <c r="SFA80" s="91"/>
      <c r="SFB80" s="91"/>
      <c r="SFC80" s="91"/>
      <c r="SFD80" s="91"/>
      <c r="SFE80" s="91"/>
      <c r="SFF80" s="91"/>
      <c r="SFG80" s="91"/>
      <c r="SFH80" s="91"/>
      <c r="SFI80" s="91"/>
      <c r="SFJ80" s="91"/>
      <c r="SFK80" s="91"/>
      <c r="SFL80" s="91"/>
      <c r="SFM80" s="91"/>
      <c r="SFN80" s="91"/>
      <c r="SFO80" s="91"/>
      <c r="SFP80" s="91"/>
      <c r="SFQ80" s="91"/>
      <c r="SFR80" s="91"/>
      <c r="SFS80" s="91"/>
      <c r="SFT80" s="91"/>
      <c r="SFU80" s="91"/>
      <c r="SFV80" s="91"/>
      <c r="SFW80" s="91"/>
      <c r="SFX80" s="91"/>
      <c r="SFY80" s="91"/>
      <c r="SFZ80" s="91"/>
      <c r="SGA80" s="91"/>
      <c r="SGB80" s="91"/>
      <c r="SGC80" s="91"/>
      <c r="SGD80" s="91"/>
      <c r="SGE80" s="91"/>
      <c r="SGF80" s="91"/>
      <c r="SGG80" s="91"/>
      <c r="SGH80" s="91"/>
      <c r="SGI80" s="91"/>
      <c r="SGJ80" s="91"/>
      <c r="SGK80" s="91"/>
      <c r="SGL80" s="91"/>
      <c r="SGM80" s="91"/>
      <c r="SGN80" s="91"/>
      <c r="SGO80" s="91"/>
      <c r="SGP80" s="91"/>
      <c r="SGQ80" s="91"/>
      <c r="SGR80" s="91"/>
      <c r="SGS80" s="91"/>
      <c r="SGT80" s="91"/>
      <c r="SGU80" s="91"/>
      <c r="SGV80" s="91"/>
      <c r="SGW80" s="91"/>
      <c r="SGX80" s="91"/>
      <c r="SGY80" s="91"/>
      <c r="SGZ80" s="91"/>
      <c r="SHA80" s="91"/>
      <c r="SHB80" s="91"/>
      <c r="SHC80" s="91"/>
      <c r="SHD80" s="91"/>
      <c r="SHE80" s="91"/>
      <c r="SHF80" s="91"/>
      <c r="SHG80" s="91"/>
      <c r="SHH80" s="91"/>
      <c r="SHI80" s="91"/>
      <c r="SHJ80" s="91"/>
      <c r="SHK80" s="91"/>
      <c r="SHL80" s="91"/>
      <c r="SHM80" s="91"/>
      <c r="SHN80" s="91"/>
      <c r="SHO80" s="91"/>
      <c r="SHP80" s="91"/>
      <c r="SHQ80" s="91"/>
      <c r="SHR80" s="91"/>
      <c r="SHS80" s="91"/>
      <c r="SHT80" s="91"/>
      <c r="SHU80" s="91"/>
      <c r="SHV80" s="91"/>
      <c r="SHW80" s="91"/>
      <c r="SHX80" s="91"/>
      <c r="SHY80" s="91"/>
      <c r="SHZ80" s="91"/>
      <c r="SIA80" s="91"/>
      <c r="SIB80" s="91"/>
      <c r="SIC80" s="91"/>
      <c r="SID80" s="91"/>
      <c r="SIE80" s="91"/>
      <c r="SIF80" s="91"/>
      <c r="SIG80" s="91"/>
      <c r="SIH80" s="91"/>
      <c r="SII80" s="91"/>
      <c r="SIJ80" s="91"/>
      <c r="SIK80" s="91"/>
      <c r="SIL80" s="91"/>
      <c r="SIM80" s="91"/>
      <c r="SIN80" s="91"/>
      <c r="SIO80" s="91"/>
      <c r="SIP80" s="91"/>
      <c r="SIQ80" s="91"/>
      <c r="SIR80" s="91"/>
      <c r="SIS80" s="91"/>
      <c r="SIT80" s="91"/>
      <c r="SIU80" s="91"/>
      <c r="SIV80" s="91"/>
      <c r="SIW80" s="91"/>
      <c r="SIX80" s="91"/>
      <c r="SIY80" s="91"/>
      <c r="SIZ80" s="91"/>
      <c r="SJA80" s="91"/>
      <c r="SJB80" s="91"/>
      <c r="SJC80" s="91"/>
      <c r="SJD80" s="91"/>
      <c r="SJE80" s="91"/>
      <c r="SJF80" s="91"/>
      <c r="SJG80" s="91"/>
      <c r="SJH80" s="91"/>
      <c r="SJI80" s="91"/>
      <c r="SJJ80" s="91"/>
      <c r="SJK80" s="91"/>
      <c r="SJL80" s="91"/>
      <c r="SJM80" s="91"/>
      <c r="SJN80" s="91"/>
      <c r="SJO80" s="91"/>
      <c r="SJP80" s="91"/>
      <c r="SJQ80" s="91"/>
      <c r="SJR80" s="91"/>
      <c r="SJS80" s="91"/>
      <c r="SJT80" s="91"/>
      <c r="SJU80" s="91"/>
      <c r="SJV80" s="91"/>
      <c r="SJW80" s="91"/>
      <c r="SJX80" s="91"/>
      <c r="SJY80" s="91"/>
      <c r="SJZ80" s="91"/>
      <c r="SKA80" s="91"/>
      <c r="SKB80" s="91"/>
      <c r="SKC80" s="91"/>
      <c r="SKD80" s="91"/>
      <c r="SKE80" s="91"/>
      <c r="SKF80" s="91"/>
      <c r="SKG80" s="91"/>
      <c r="SKH80" s="91"/>
      <c r="SKI80" s="91"/>
      <c r="SKJ80" s="91"/>
      <c r="SKK80" s="91"/>
      <c r="SKL80" s="91"/>
      <c r="SKM80" s="91"/>
      <c r="SKN80" s="91"/>
      <c r="SKO80" s="91"/>
      <c r="SKP80" s="91"/>
      <c r="SKQ80" s="91"/>
      <c r="SKR80" s="91"/>
      <c r="SKS80" s="91"/>
      <c r="SKT80" s="91"/>
      <c r="SKU80" s="91"/>
      <c r="SKV80" s="91"/>
      <c r="SKW80" s="91"/>
      <c r="SKX80" s="91"/>
      <c r="SKY80" s="91"/>
      <c r="SKZ80" s="91"/>
      <c r="SLA80" s="91"/>
      <c r="SLB80" s="91"/>
      <c r="SLC80" s="91"/>
      <c r="SLD80" s="91"/>
      <c r="SLE80" s="91"/>
      <c r="SLF80" s="91"/>
      <c r="SLG80" s="91"/>
      <c r="SLH80" s="91"/>
      <c r="SLI80" s="91"/>
      <c r="SLJ80" s="91"/>
      <c r="SLK80" s="91"/>
      <c r="SLL80" s="91"/>
      <c r="SLM80" s="91"/>
      <c r="SLN80" s="91"/>
      <c r="SLO80" s="91"/>
      <c r="SLP80" s="91"/>
      <c r="SLQ80" s="91"/>
      <c r="SLR80" s="91"/>
      <c r="SLS80" s="91"/>
      <c r="SLT80" s="91"/>
      <c r="SLU80" s="91"/>
      <c r="SLV80" s="91"/>
      <c r="SLW80" s="91"/>
      <c r="SLX80" s="91"/>
      <c r="SLY80" s="91"/>
      <c r="SLZ80" s="91"/>
      <c r="SMA80" s="91"/>
      <c r="SMB80" s="91"/>
      <c r="SMC80" s="91"/>
      <c r="SMD80" s="91"/>
      <c r="SME80" s="91"/>
      <c r="SMF80" s="91"/>
      <c r="SMG80" s="91"/>
      <c r="SMH80" s="91"/>
      <c r="SMI80" s="91"/>
      <c r="SMJ80" s="91"/>
      <c r="SMK80" s="91"/>
      <c r="SML80" s="91"/>
      <c r="SMM80" s="91"/>
      <c r="SMN80" s="91"/>
      <c r="SMO80" s="91"/>
      <c r="SMP80" s="91"/>
      <c r="SMQ80" s="91"/>
      <c r="SMR80" s="91"/>
      <c r="SMS80" s="91"/>
      <c r="SMT80" s="91"/>
      <c r="SMU80" s="91"/>
      <c r="SMV80" s="91"/>
      <c r="SMW80" s="91"/>
      <c r="SMX80" s="91"/>
      <c r="SMY80" s="91"/>
      <c r="SMZ80" s="91"/>
      <c r="SNA80" s="91"/>
      <c r="SNB80" s="91"/>
      <c r="SNC80" s="91"/>
      <c r="SND80" s="91"/>
      <c r="SNE80" s="91"/>
      <c r="SNF80" s="91"/>
      <c r="SNG80" s="91"/>
      <c r="SNH80" s="91"/>
      <c r="SNI80" s="91"/>
      <c r="SNJ80" s="91"/>
      <c r="SNK80" s="91"/>
      <c r="SNL80" s="91"/>
      <c r="SNM80" s="91"/>
      <c r="SNN80" s="91"/>
      <c r="SNO80" s="91"/>
      <c r="SNP80" s="91"/>
      <c r="SNQ80" s="91"/>
      <c r="SNR80" s="91"/>
      <c r="SNS80" s="91"/>
      <c r="SNT80" s="91"/>
      <c r="SNU80" s="91"/>
      <c r="SNV80" s="91"/>
      <c r="SNW80" s="91"/>
      <c r="SNX80" s="91"/>
      <c r="SNY80" s="91"/>
      <c r="SNZ80" s="91"/>
      <c r="SOA80" s="91"/>
      <c r="SOB80" s="91"/>
      <c r="SOC80" s="91"/>
      <c r="SOD80" s="91"/>
      <c r="SOE80" s="91"/>
      <c r="SOF80" s="91"/>
      <c r="SOG80" s="91"/>
      <c r="SOH80" s="91"/>
      <c r="SOI80" s="91"/>
      <c r="SOJ80" s="91"/>
      <c r="SOK80" s="91"/>
      <c r="SOL80" s="91"/>
      <c r="SOM80" s="91"/>
      <c r="SON80" s="91"/>
      <c r="SOO80" s="91"/>
      <c r="SOP80" s="91"/>
      <c r="SOQ80" s="91"/>
      <c r="SOR80" s="91"/>
      <c r="SOS80" s="91"/>
      <c r="SOT80" s="91"/>
      <c r="SOU80" s="91"/>
      <c r="SOV80" s="91"/>
      <c r="SOW80" s="91"/>
      <c r="SOX80" s="91"/>
      <c r="SOY80" s="91"/>
      <c r="SOZ80" s="91"/>
      <c r="SPA80" s="91"/>
      <c r="SPB80" s="91"/>
      <c r="SPC80" s="91"/>
      <c r="SPD80" s="91"/>
      <c r="SPE80" s="91"/>
      <c r="SPF80" s="91"/>
      <c r="SPG80" s="91"/>
      <c r="SPH80" s="91"/>
      <c r="SPI80" s="91"/>
      <c r="SPJ80" s="91"/>
      <c r="SPK80" s="91"/>
      <c r="SPL80" s="91"/>
      <c r="SPM80" s="91"/>
      <c r="SPN80" s="91"/>
      <c r="SPO80" s="91"/>
      <c r="SPP80" s="91"/>
      <c r="SPQ80" s="91"/>
      <c r="SPR80" s="91"/>
      <c r="SPS80" s="91"/>
      <c r="SPT80" s="91"/>
      <c r="SPU80" s="91"/>
      <c r="SPV80" s="91"/>
      <c r="SPW80" s="91"/>
      <c r="SPX80" s="91"/>
      <c r="SPY80" s="91"/>
      <c r="SPZ80" s="91"/>
      <c r="SQA80" s="91"/>
      <c r="SQB80" s="91"/>
      <c r="SQC80" s="91"/>
      <c r="SQD80" s="91"/>
      <c r="SQE80" s="91"/>
      <c r="SQF80" s="91"/>
      <c r="SQG80" s="91"/>
      <c r="SQH80" s="91"/>
      <c r="SQI80" s="91"/>
      <c r="SQJ80" s="91"/>
      <c r="SQK80" s="91"/>
      <c r="SQL80" s="91"/>
      <c r="SQM80" s="91"/>
      <c r="SQN80" s="91"/>
      <c r="SQO80" s="91"/>
      <c r="SQP80" s="91"/>
      <c r="SQQ80" s="91"/>
      <c r="SQR80" s="91"/>
      <c r="SQS80" s="91"/>
      <c r="SQT80" s="91"/>
      <c r="SQU80" s="91"/>
      <c r="SQV80" s="91"/>
      <c r="SQW80" s="91"/>
      <c r="SQX80" s="91"/>
      <c r="SQY80" s="91"/>
      <c r="SQZ80" s="91"/>
      <c r="SRA80" s="91"/>
      <c r="SRB80" s="91"/>
      <c r="SRC80" s="91"/>
      <c r="SRD80" s="91"/>
      <c r="SRE80" s="91"/>
      <c r="SRF80" s="91"/>
      <c r="SRG80" s="91"/>
      <c r="SRH80" s="91"/>
      <c r="SRI80" s="91"/>
      <c r="SRJ80" s="91"/>
      <c r="SRK80" s="91"/>
      <c r="SRL80" s="91"/>
      <c r="SRM80" s="91"/>
      <c r="SRN80" s="91"/>
      <c r="SRO80" s="91"/>
      <c r="SRP80" s="91"/>
      <c r="SRQ80" s="91"/>
      <c r="SRR80" s="91"/>
      <c r="SRS80" s="91"/>
      <c r="SRT80" s="91"/>
      <c r="SRU80" s="91"/>
      <c r="SRV80" s="91"/>
      <c r="SRW80" s="91"/>
      <c r="SRX80" s="91"/>
      <c r="SRY80" s="91"/>
      <c r="SRZ80" s="91"/>
      <c r="SSA80" s="91"/>
      <c r="SSB80" s="91"/>
      <c r="SSC80" s="91"/>
      <c r="SSD80" s="91"/>
      <c r="SSE80" s="91"/>
      <c r="SSF80" s="91"/>
      <c r="SSG80" s="91"/>
      <c r="SSH80" s="91"/>
      <c r="SSI80" s="91"/>
      <c r="SSJ80" s="91"/>
      <c r="SSK80" s="91"/>
      <c r="SSL80" s="91"/>
      <c r="SSM80" s="91"/>
      <c r="SSN80" s="91"/>
      <c r="SSO80" s="91"/>
      <c r="SSP80" s="91"/>
      <c r="SSQ80" s="91"/>
      <c r="SSR80" s="91"/>
      <c r="SSS80" s="91"/>
      <c r="SST80" s="91"/>
      <c r="SSU80" s="91"/>
      <c r="SSV80" s="91"/>
      <c r="SSW80" s="91"/>
      <c r="SSX80" s="91"/>
      <c r="SSY80" s="91"/>
      <c r="SSZ80" s="91"/>
      <c r="STA80" s="91"/>
      <c r="STB80" s="91"/>
      <c r="STC80" s="91"/>
      <c r="STD80" s="91"/>
      <c r="STE80" s="91"/>
      <c r="STF80" s="91"/>
      <c r="STG80" s="91"/>
      <c r="STH80" s="91"/>
      <c r="STI80" s="91"/>
      <c r="STJ80" s="91"/>
      <c r="STK80" s="91"/>
      <c r="STL80" s="91"/>
      <c r="STM80" s="91"/>
      <c r="STN80" s="91"/>
      <c r="STO80" s="91"/>
      <c r="STP80" s="91"/>
      <c r="STQ80" s="91"/>
      <c r="STR80" s="91"/>
      <c r="STS80" s="91"/>
      <c r="STT80" s="91"/>
      <c r="STU80" s="91"/>
      <c r="STV80" s="91"/>
      <c r="STW80" s="91"/>
      <c r="STX80" s="91"/>
      <c r="STY80" s="91"/>
      <c r="STZ80" s="91"/>
      <c r="SUA80" s="91"/>
      <c r="SUB80" s="91"/>
      <c r="SUC80" s="91"/>
      <c r="SUD80" s="91"/>
      <c r="SUE80" s="91"/>
      <c r="SUF80" s="91"/>
      <c r="SUG80" s="91"/>
      <c r="SUH80" s="91"/>
      <c r="SUI80" s="91"/>
      <c r="SUJ80" s="91"/>
      <c r="SUK80" s="91"/>
      <c r="SUL80" s="91"/>
      <c r="SUM80" s="91"/>
      <c r="SUN80" s="91"/>
      <c r="SUO80" s="91"/>
      <c r="SUP80" s="91"/>
      <c r="SUQ80" s="91"/>
      <c r="SUR80" s="91"/>
      <c r="SUS80" s="91"/>
      <c r="SUT80" s="91"/>
      <c r="SUU80" s="91"/>
      <c r="SUV80" s="91"/>
      <c r="SUW80" s="91"/>
      <c r="SUX80" s="91"/>
      <c r="SUY80" s="91"/>
      <c r="SUZ80" s="91"/>
      <c r="SVA80" s="91"/>
      <c r="SVB80" s="91"/>
      <c r="SVC80" s="91"/>
      <c r="SVD80" s="91"/>
      <c r="SVE80" s="91"/>
      <c r="SVF80" s="91"/>
      <c r="SVG80" s="91"/>
      <c r="SVH80" s="91"/>
      <c r="SVI80" s="91"/>
      <c r="SVJ80" s="91"/>
      <c r="SVK80" s="91"/>
      <c r="SVL80" s="91"/>
      <c r="SVM80" s="91"/>
      <c r="SVN80" s="91"/>
      <c r="SVO80" s="91"/>
      <c r="SVP80" s="91"/>
      <c r="SVQ80" s="91"/>
      <c r="SVR80" s="91"/>
      <c r="SVS80" s="91"/>
      <c r="SVT80" s="91"/>
      <c r="SVU80" s="91"/>
      <c r="SVV80" s="91"/>
      <c r="SVW80" s="91"/>
      <c r="SVX80" s="91"/>
      <c r="SVY80" s="91"/>
      <c r="SVZ80" s="91"/>
      <c r="SWA80" s="91"/>
      <c r="SWB80" s="91"/>
      <c r="SWC80" s="91"/>
      <c r="SWD80" s="91"/>
      <c r="SWE80" s="91"/>
      <c r="SWF80" s="91"/>
      <c r="SWG80" s="91"/>
      <c r="SWH80" s="91"/>
      <c r="SWI80" s="91"/>
      <c r="SWJ80" s="91"/>
      <c r="SWK80" s="91"/>
      <c r="SWL80" s="91"/>
      <c r="SWM80" s="91"/>
      <c r="SWN80" s="91"/>
      <c r="SWO80" s="91"/>
      <c r="SWP80" s="91"/>
      <c r="SWQ80" s="91"/>
      <c r="SWR80" s="91"/>
      <c r="SWS80" s="91"/>
      <c r="SWT80" s="91"/>
      <c r="SWU80" s="91"/>
      <c r="SWV80" s="91"/>
      <c r="SWW80" s="91"/>
      <c r="SWX80" s="91"/>
      <c r="SWY80" s="91"/>
      <c r="SWZ80" s="91"/>
      <c r="SXA80" s="91"/>
      <c r="SXB80" s="91"/>
      <c r="SXC80" s="91"/>
      <c r="SXD80" s="91"/>
      <c r="SXE80" s="91"/>
      <c r="SXF80" s="91"/>
      <c r="SXG80" s="91"/>
      <c r="SXH80" s="91"/>
      <c r="SXI80" s="91"/>
      <c r="SXJ80" s="91"/>
      <c r="SXK80" s="91"/>
      <c r="SXL80" s="91"/>
      <c r="SXM80" s="91"/>
      <c r="SXN80" s="91"/>
      <c r="SXO80" s="91"/>
      <c r="SXP80" s="91"/>
      <c r="SXQ80" s="91"/>
      <c r="SXR80" s="91"/>
      <c r="SXS80" s="91"/>
      <c r="SXT80" s="91"/>
      <c r="SXU80" s="91"/>
      <c r="SXV80" s="91"/>
      <c r="SXW80" s="91"/>
      <c r="SXX80" s="91"/>
      <c r="SXY80" s="91"/>
      <c r="SXZ80" s="91"/>
      <c r="SYA80" s="91"/>
      <c r="SYB80" s="91"/>
      <c r="SYC80" s="91"/>
      <c r="SYD80" s="91"/>
      <c r="SYE80" s="91"/>
      <c r="SYF80" s="91"/>
      <c r="SYG80" s="91"/>
      <c r="SYH80" s="91"/>
      <c r="SYI80" s="91"/>
      <c r="SYJ80" s="91"/>
      <c r="SYK80" s="91"/>
      <c r="SYL80" s="91"/>
      <c r="SYM80" s="91"/>
      <c r="SYN80" s="91"/>
      <c r="SYO80" s="91"/>
      <c r="SYP80" s="91"/>
      <c r="SYQ80" s="91"/>
      <c r="SYR80" s="91"/>
      <c r="SYS80" s="91"/>
      <c r="SYT80" s="91"/>
      <c r="SYU80" s="91"/>
      <c r="SYV80" s="91"/>
      <c r="SYW80" s="91"/>
      <c r="SYX80" s="91"/>
      <c r="SYY80" s="91"/>
      <c r="SYZ80" s="91"/>
      <c r="SZA80" s="91"/>
      <c r="SZB80" s="91"/>
      <c r="SZC80" s="91"/>
      <c r="SZD80" s="91"/>
      <c r="SZE80" s="91"/>
      <c r="SZF80" s="91"/>
      <c r="SZG80" s="91"/>
      <c r="SZH80" s="91"/>
      <c r="SZI80" s="91"/>
      <c r="SZJ80" s="91"/>
      <c r="SZK80" s="91"/>
      <c r="SZL80" s="91"/>
      <c r="SZM80" s="91"/>
      <c r="SZN80" s="91"/>
      <c r="SZO80" s="91"/>
      <c r="SZP80" s="91"/>
      <c r="SZQ80" s="91"/>
      <c r="SZR80" s="91"/>
      <c r="SZS80" s="91"/>
      <c r="SZT80" s="91"/>
      <c r="SZU80" s="91"/>
      <c r="SZV80" s="91"/>
      <c r="SZW80" s="91"/>
      <c r="SZX80" s="91"/>
      <c r="SZY80" s="91"/>
      <c r="SZZ80" s="91"/>
      <c r="TAA80" s="91"/>
      <c r="TAB80" s="91"/>
      <c r="TAC80" s="91"/>
      <c r="TAD80" s="91"/>
      <c r="TAE80" s="91"/>
      <c r="TAF80" s="91"/>
      <c r="TAG80" s="91"/>
      <c r="TAH80" s="91"/>
      <c r="TAI80" s="91"/>
      <c r="TAJ80" s="91"/>
      <c r="TAK80" s="91"/>
      <c r="TAL80" s="91"/>
      <c r="TAM80" s="91"/>
      <c r="TAN80" s="91"/>
      <c r="TAO80" s="91"/>
      <c r="TAP80" s="91"/>
      <c r="TAQ80" s="91"/>
      <c r="TAR80" s="91"/>
      <c r="TAS80" s="91"/>
      <c r="TAT80" s="91"/>
      <c r="TAU80" s="91"/>
      <c r="TAV80" s="91"/>
      <c r="TAW80" s="91"/>
      <c r="TAX80" s="91"/>
      <c r="TAY80" s="91"/>
      <c r="TAZ80" s="91"/>
      <c r="TBA80" s="91"/>
      <c r="TBB80" s="91"/>
      <c r="TBC80" s="91"/>
      <c r="TBD80" s="91"/>
      <c r="TBE80" s="91"/>
      <c r="TBF80" s="91"/>
      <c r="TBG80" s="91"/>
      <c r="TBH80" s="91"/>
      <c r="TBI80" s="91"/>
      <c r="TBJ80" s="91"/>
      <c r="TBK80" s="91"/>
      <c r="TBL80" s="91"/>
      <c r="TBM80" s="91"/>
      <c r="TBN80" s="91"/>
      <c r="TBO80" s="91"/>
      <c r="TBP80" s="91"/>
      <c r="TBQ80" s="91"/>
      <c r="TBR80" s="91"/>
      <c r="TBS80" s="91"/>
      <c r="TBT80" s="91"/>
      <c r="TBU80" s="91"/>
      <c r="TBV80" s="91"/>
      <c r="TBW80" s="91"/>
      <c r="TBX80" s="91"/>
      <c r="TBY80" s="91"/>
      <c r="TBZ80" s="91"/>
      <c r="TCA80" s="91"/>
      <c r="TCB80" s="91"/>
      <c r="TCC80" s="91"/>
      <c r="TCD80" s="91"/>
      <c r="TCE80" s="91"/>
      <c r="TCF80" s="91"/>
      <c r="TCG80" s="91"/>
      <c r="TCH80" s="91"/>
      <c r="TCI80" s="91"/>
      <c r="TCJ80" s="91"/>
      <c r="TCK80" s="91"/>
      <c r="TCL80" s="91"/>
      <c r="TCM80" s="91"/>
      <c r="TCN80" s="91"/>
      <c r="TCO80" s="91"/>
      <c r="TCP80" s="91"/>
      <c r="TCQ80" s="91"/>
      <c r="TCR80" s="91"/>
      <c r="TCS80" s="91"/>
      <c r="TCT80" s="91"/>
      <c r="TCU80" s="91"/>
      <c r="TCV80" s="91"/>
      <c r="TCW80" s="91"/>
      <c r="TCX80" s="91"/>
      <c r="TCY80" s="91"/>
      <c r="TCZ80" s="91"/>
      <c r="TDA80" s="91"/>
      <c r="TDB80" s="91"/>
      <c r="TDC80" s="91"/>
      <c r="TDD80" s="91"/>
      <c r="TDE80" s="91"/>
      <c r="TDF80" s="91"/>
      <c r="TDG80" s="91"/>
      <c r="TDH80" s="91"/>
      <c r="TDI80" s="91"/>
      <c r="TDJ80" s="91"/>
      <c r="TDK80" s="91"/>
      <c r="TDL80" s="91"/>
      <c r="TDM80" s="91"/>
      <c r="TDN80" s="91"/>
      <c r="TDO80" s="91"/>
      <c r="TDP80" s="91"/>
      <c r="TDQ80" s="91"/>
      <c r="TDR80" s="91"/>
      <c r="TDS80" s="91"/>
      <c r="TDT80" s="91"/>
      <c r="TDU80" s="91"/>
      <c r="TDV80" s="91"/>
      <c r="TDW80" s="91"/>
      <c r="TDX80" s="91"/>
      <c r="TDY80" s="91"/>
      <c r="TDZ80" s="91"/>
      <c r="TEA80" s="91"/>
      <c r="TEB80" s="91"/>
      <c r="TEC80" s="91"/>
      <c r="TED80" s="91"/>
      <c r="TEE80" s="91"/>
      <c r="TEF80" s="91"/>
      <c r="TEG80" s="91"/>
      <c r="TEH80" s="91"/>
      <c r="TEI80" s="91"/>
      <c r="TEJ80" s="91"/>
      <c r="TEK80" s="91"/>
      <c r="TEL80" s="91"/>
      <c r="TEM80" s="91"/>
      <c r="TEN80" s="91"/>
      <c r="TEO80" s="91"/>
      <c r="TEP80" s="91"/>
      <c r="TEQ80" s="91"/>
      <c r="TER80" s="91"/>
      <c r="TES80" s="91"/>
      <c r="TET80" s="91"/>
      <c r="TEU80" s="91"/>
      <c r="TEV80" s="91"/>
      <c r="TEW80" s="91"/>
      <c r="TEX80" s="91"/>
      <c r="TEY80" s="91"/>
      <c r="TEZ80" s="91"/>
      <c r="TFA80" s="91"/>
      <c r="TFB80" s="91"/>
      <c r="TFC80" s="91"/>
      <c r="TFD80" s="91"/>
      <c r="TFE80" s="91"/>
      <c r="TFF80" s="91"/>
      <c r="TFG80" s="91"/>
      <c r="TFH80" s="91"/>
      <c r="TFI80" s="91"/>
      <c r="TFJ80" s="91"/>
      <c r="TFK80" s="91"/>
      <c r="TFL80" s="91"/>
      <c r="TFM80" s="91"/>
      <c r="TFN80" s="91"/>
      <c r="TFO80" s="91"/>
      <c r="TFP80" s="91"/>
      <c r="TFQ80" s="91"/>
      <c r="TFR80" s="91"/>
      <c r="TFS80" s="91"/>
      <c r="TFT80" s="91"/>
      <c r="TFU80" s="91"/>
      <c r="TFV80" s="91"/>
      <c r="TFW80" s="91"/>
      <c r="TFX80" s="91"/>
      <c r="TFY80" s="91"/>
      <c r="TFZ80" s="91"/>
      <c r="TGA80" s="91"/>
      <c r="TGB80" s="91"/>
      <c r="TGC80" s="91"/>
      <c r="TGD80" s="91"/>
      <c r="TGE80" s="91"/>
      <c r="TGF80" s="91"/>
      <c r="TGG80" s="91"/>
      <c r="TGH80" s="91"/>
      <c r="TGI80" s="91"/>
      <c r="TGJ80" s="91"/>
      <c r="TGK80" s="91"/>
      <c r="TGL80" s="91"/>
      <c r="TGM80" s="91"/>
      <c r="TGN80" s="91"/>
      <c r="TGO80" s="91"/>
      <c r="TGP80" s="91"/>
      <c r="TGQ80" s="91"/>
      <c r="TGR80" s="91"/>
      <c r="TGS80" s="91"/>
      <c r="TGT80" s="91"/>
      <c r="TGU80" s="91"/>
      <c r="TGV80" s="91"/>
      <c r="TGW80" s="91"/>
      <c r="TGX80" s="91"/>
      <c r="TGY80" s="91"/>
      <c r="TGZ80" s="91"/>
      <c r="THA80" s="91"/>
      <c r="THB80" s="91"/>
      <c r="THC80" s="91"/>
      <c r="THD80" s="91"/>
      <c r="THE80" s="91"/>
      <c r="THF80" s="91"/>
      <c r="THG80" s="91"/>
      <c r="THH80" s="91"/>
      <c r="THI80" s="91"/>
      <c r="THJ80" s="91"/>
      <c r="THK80" s="91"/>
      <c r="THL80" s="91"/>
      <c r="THM80" s="91"/>
      <c r="THN80" s="91"/>
      <c r="THO80" s="91"/>
      <c r="THP80" s="91"/>
      <c r="THQ80" s="91"/>
      <c r="THR80" s="91"/>
      <c r="THS80" s="91"/>
      <c r="THT80" s="91"/>
      <c r="THU80" s="91"/>
      <c r="THV80" s="91"/>
      <c r="THW80" s="91"/>
      <c r="THX80" s="91"/>
      <c r="THY80" s="91"/>
      <c r="THZ80" s="91"/>
      <c r="TIA80" s="91"/>
      <c r="TIB80" s="91"/>
      <c r="TIC80" s="91"/>
      <c r="TID80" s="91"/>
      <c r="TIE80" s="91"/>
      <c r="TIF80" s="91"/>
      <c r="TIG80" s="91"/>
      <c r="TIH80" s="91"/>
      <c r="TII80" s="91"/>
      <c r="TIJ80" s="91"/>
      <c r="TIK80" s="91"/>
      <c r="TIL80" s="91"/>
      <c r="TIM80" s="91"/>
      <c r="TIN80" s="91"/>
      <c r="TIO80" s="91"/>
      <c r="TIP80" s="91"/>
      <c r="TIQ80" s="91"/>
      <c r="TIR80" s="91"/>
      <c r="TIS80" s="91"/>
      <c r="TIT80" s="91"/>
      <c r="TIU80" s="91"/>
      <c r="TIV80" s="91"/>
      <c r="TIW80" s="91"/>
      <c r="TIX80" s="91"/>
      <c r="TIY80" s="91"/>
      <c r="TIZ80" s="91"/>
      <c r="TJA80" s="91"/>
      <c r="TJB80" s="91"/>
      <c r="TJC80" s="91"/>
      <c r="TJD80" s="91"/>
      <c r="TJE80" s="91"/>
      <c r="TJF80" s="91"/>
      <c r="TJG80" s="91"/>
      <c r="TJH80" s="91"/>
      <c r="TJI80" s="91"/>
      <c r="TJJ80" s="91"/>
      <c r="TJK80" s="91"/>
      <c r="TJL80" s="91"/>
      <c r="TJM80" s="91"/>
      <c r="TJN80" s="91"/>
      <c r="TJO80" s="91"/>
      <c r="TJP80" s="91"/>
      <c r="TJQ80" s="91"/>
      <c r="TJR80" s="91"/>
      <c r="TJS80" s="91"/>
      <c r="TJT80" s="91"/>
      <c r="TJU80" s="91"/>
      <c r="TJV80" s="91"/>
      <c r="TJW80" s="91"/>
      <c r="TJX80" s="91"/>
      <c r="TJY80" s="91"/>
      <c r="TJZ80" s="91"/>
      <c r="TKA80" s="91"/>
      <c r="TKB80" s="91"/>
      <c r="TKC80" s="91"/>
      <c r="TKD80" s="91"/>
      <c r="TKE80" s="91"/>
      <c r="TKF80" s="91"/>
      <c r="TKG80" s="91"/>
      <c r="TKH80" s="91"/>
      <c r="TKI80" s="91"/>
      <c r="TKJ80" s="91"/>
      <c r="TKK80" s="91"/>
      <c r="TKL80" s="91"/>
      <c r="TKM80" s="91"/>
      <c r="TKN80" s="91"/>
      <c r="TKO80" s="91"/>
      <c r="TKP80" s="91"/>
      <c r="TKQ80" s="91"/>
      <c r="TKR80" s="91"/>
      <c r="TKS80" s="91"/>
      <c r="TKT80" s="91"/>
      <c r="TKU80" s="91"/>
      <c r="TKV80" s="91"/>
      <c r="TKW80" s="91"/>
      <c r="TKX80" s="91"/>
      <c r="TKY80" s="91"/>
      <c r="TKZ80" s="91"/>
      <c r="TLA80" s="91"/>
      <c r="TLB80" s="91"/>
      <c r="TLC80" s="91"/>
      <c r="TLD80" s="91"/>
      <c r="TLE80" s="91"/>
      <c r="TLF80" s="91"/>
      <c r="TLG80" s="91"/>
      <c r="TLH80" s="91"/>
      <c r="TLI80" s="91"/>
      <c r="TLJ80" s="91"/>
      <c r="TLK80" s="91"/>
      <c r="TLL80" s="91"/>
      <c r="TLM80" s="91"/>
      <c r="TLN80" s="91"/>
      <c r="TLO80" s="91"/>
      <c r="TLP80" s="91"/>
      <c r="TLQ80" s="91"/>
      <c r="TLR80" s="91"/>
      <c r="TLS80" s="91"/>
      <c r="TLT80" s="91"/>
      <c r="TLU80" s="91"/>
      <c r="TLV80" s="91"/>
      <c r="TLW80" s="91"/>
      <c r="TLX80" s="91"/>
      <c r="TLY80" s="91"/>
      <c r="TLZ80" s="91"/>
      <c r="TMA80" s="91"/>
      <c r="TMB80" s="91"/>
      <c r="TMC80" s="91"/>
      <c r="TMD80" s="91"/>
      <c r="TME80" s="91"/>
      <c r="TMF80" s="91"/>
      <c r="TMG80" s="91"/>
      <c r="TMH80" s="91"/>
      <c r="TMI80" s="91"/>
      <c r="TMJ80" s="91"/>
      <c r="TMK80" s="91"/>
      <c r="TML80" s="91"/>
      <c r="TMM80" s="91"/>
      <c r="TMN80" s="91"/>
      <c r="TMO80" s="91"/>
      <c r="TMP80" s="91"/>
      <c r="TMQ80" s="91"/>
      <c r="TMR80" s="91"/>
      <c r="TMS80" s="91"/>
      <c r="TMT80" s="91"/>
      <c r="TMU80" s="91"/>
      <c r="TMV80" s="91"/>
      <c r="TMW80" s="91"/>
      <c r="TMX80" s="91"/>
      <c r="TMY80" s="91"/>
      <c r="TMZ80" s="91"/>
      <c r="TNA80" s="91"/>
      <c r="TNB80" s="91"/>
      <c r="TNC80" s="91"/>
      <c r="TND80" s="91"/>
      <c r="TNE80" s="91"/>
      <c r="TNF80" s="91"/>
      <c r="TNG80" s="91"/>
      <c r="TNH80" s="91"/>
      <c r="TNI80" s="91"/>
      <c r="TNJ80" s="91"/>
      <c r="TNK80" s="91"/>
      <c r="TNL80" s="91"/>
      <c r="TNM80" s="91"/>
      <c r="TNN80" s="91"/>
      <c r="TNO80" s="91"/>
      <c r="TNP80" s="91"/>
      <c r="TNQ80" s="91"/>
      <c r="TNR80" s="91"/>
      <c r="TNS80" s="91"/>
      <c r="TNT80" s="91"/>
      <c r="TNU80" s="91"/>
      <c r="TNV80" s="91"/>
      <c r="TNW80" s="91"/>
      <c r="TNX80" s="91"/>
      <c r="TNY80" s="91"/>
      <c r="TNZ80" s="91"/>
      <c r="TOA80" s="91"/>
      <c r="TOB80" s="91"/>
      <c r="TOC80" s="91"/>
      <c r="TOD80" s="91"/>
      <c r="TOE80" s="91"/>
      <c r="TOF80" s="91"/>
      <c r="TOG80" s="91"/>
      <c r="TOH80" s="91"/>
      <c r="TOI80" s="91"/>
      <c r="TOJ80" s="91"/>
      <c r="TOK80" s="91"/>
      <c r="TOL80" s="91"/>
      <c r="TOM80" s="91"/>
      <c r="TON80" s="91"/>
      <c r="TOO80" s="91"/>
      <c r="TOP80" s="91"/>
      <c r="TOQ80" s="91"/>
      <c r="TOR80" s="91"/>
      <c r="TOS80" s="91"/>
      <c r="TOT80" s="91"/>
      <c r="TOU80" s="91"/>
      <c r="TOV80" s="91"/>
      <c r="TOW80" s="91"/>
      <c r="TOX80" s="91"/>
      <c r="TOY80" s="91"/>
      <c r="TOZ80" s="91"/>
      <c r="TPA80" s="91"/>
      <c r="TPB80" s="91"/>
      <c r="TPC80" s="91"/>
      <c r="TPD80" s="91"/>
      <c r="TPE80" s="91"/>
      <c r="TPF80" s="91"/>
      <c r="TPG80" s="91"/>
      <c r="TPH80" s="91"/>
      <c r="TPI80" s="91"/>
      <c r="TPJ80" s="91"/>
      <c r="TPK80" s="91"/>
      <c r="TPL80" s="91"/>
      <c r="TPM80" s="91"/>
      <c r="TPN80" s="91"/>
      <c r="TPO80" s="91"/>
      <c r="TPP80" s="91"/>
      <c r="TPQ80" s="91"/>
      <c r="TPR80" s="91"/>
      <c r="TPS80" s="91"/>
      <c r="TPT80" s="91"/>
      <c r="TPU80" s="91"/>
      <c r="TPV80" s="91"/>
      <c r="TPW80" s="91"/>
      <c r="TPX80" s="91"/>
      <c r="TPY80" s="91"/>
      <c r="TPZ80" s="91"/>
      <c r="TQA80" s="91"/>
      <c r="TQB80" s="91"/>
      <c r="TQC80" s="91"/>
      <c r="TQD80" s="91"/>
      <c r="TQE80" s="91"/>
      <c r="TQF80" s="91"/>
      <c r="TQG80" s="91"/>
      <c r="TQH80" s="91"/>
      <c r="TQI80" s="91"/>
      <c r="TQJ80" s="91"/>
      <c r="TQK80" s="91"/>
      <c r="TQL80" s="91"/>
      <c r="TQM80" s="91"/>
      <c r="TQN80" s="91"/>
      <c r="TQO80" s="91"/>
      <c r="TQP80" s="91"/>
      <c r="TQQ80" s="91"/>
      <c r="TQR80" s="91"/>
      <c r="TQS80" s="91"/>
      <c r="TQT80" s="91"/>
      <c r="TQU80" s="91"/>
      <c r="TQV80" s="91"/>
      <c r="TQW80" s="91"/>
      <c r="TQX80" s="91"/>
      <c r="TQY80" s="91"/>
      <c r="TQZ80" s="91"/>
      <c r="TRA80" s="91"/>
      <c r="TRB80" s="91"/>
      <c r="TRC80" s="91"/>
      <c r="TRD80" s="91"/>
      <c r="TRE80" s="91"/>
      <c r="TRF80" s="91"/>
      <c r="TRG80" s="91"/>
      <c r="TRH80" s="91"/>
      <c r="TRI80" s="91"/>
      <c r="TRJ80" s="91"/>
      <c r="TRK80" s="91"/>
      <c r="TRL80" s="91"/>
      <c r="TRM80" s="91"/>
      <c r="TRN80" s="91"/>
      <c r="TRO80" s="91"/>
      <c r="TRP80" s="91"/>
      <c r="TRQ80" s="91"/>
      <c r="TRR80" s="91"/>
      <c r="TRS80" s="91"/>
      <c r="TRT80" s="91"/>
      <c r="TRU80" s="91"/>
      <c r="TRV80" s="91"/>
      <c r="TRW80" s="91"/>
      <c r="TRX80" s="91"/>
      <c r="TRY80" s="91"/>
      <c r="TRZ80" s="91"/>
      <c r="TSA80" s="91"/>
      <c r="TSB80" s="91"/>
      <c r="TSC80" s="91"/>
      <c r="TSD80" s="91"/>
      <c r="TSE80" s="91"/>
      <c r="TSF80" s="91"/>
      <c r="TSG80" s="91"/>
      <c r="TSH80" s="91"/>
      <c r="TSI80" s="91"/>
      <c r="TSJ80" s="91"/>
      <c r="TSK80" s="91"/>
      <c r="TSL80" s="91"/>
      <c r="TSM80" s="91"/>
      <c r="TSN80" s="91"/>
      <c r="TSO80" s="91"/>
      <c r="TSP80" s="91"/>
      <c r="TSQ80" s="91"/>
      <c r="TSR80" s="91"/>
      <c r="TSS80" s="91"/>
      <c r="TST80" s="91"/>
      <c r="TSU80" s="91"/>
      <c r="TSV80" s="91"/>
      <c r="TSW80" s="91"/>
      <c r="TSX80" s="91"/>
      <c r="TSY80" s="91"/>
      <c r="TSZ80" s="91"/>
      <c r="TTA80" s="91"/>
      <c r="TTB80" s="91"/>
      <c r="TTC80" s="91"/>
      <c r="TTD80" s="91"/>
      <c r="TTE80" s="91"/>
      <c r="TTF80" s="91"/>
      <c r="TTG80" s="91"/>
      <c r="TTH80" s="91"/>
      <c r="TTI80" s="91"/>
      <c r="TTJ80" s="91"/>
      <c r="TTK80" s="91"/>
      <c r="TTL80" s="91"/>
      <c r="TTM80" s="91"/>
      <c r="TTN80" s="91"/>
      <c r="TTO80" s="91"/>
      <c r="TTP80" s="91"/>
      <c r="TTQ80" s="91"/>
      <c r="TTR80" s="91"/>
      <c r="TTS80" s="91"/>
      <c r="TTT80" s="91"/>
      <c r="TTU80" s="91"/>
      <c r="TTV80" s="91"/>
      <c r="TTW80" s="91"/>
      <c r="TTX80" s="91"/>
      <c r="TTY80" s="91"/>
      <c r="TTZ80" s="91"/>
      <c r="TUA80" s="91"/>
      <c r="TUB80" s="91"/>
      <c r="TUC80" s="91"/>
      <c r="TUD80" s="91"/>
      <c r="TUE80" s="91"/>
      <c r="TUF80" s="91"/>
      <c r="TUG80" s="91"/>
      <c r="TUH80" s="91"/>
      <c r="TUI80" s="91"/>
      <c r="TUJ80" s="91"/>
      <c r="TUK80" s="91"/>
      <c r="TUL80" s="91"/>
      <c r="TUM80" s="91"/>
      <c r="TUN80" s="91"/>
      <c r="TUO80" s="91"/>
      <c r="TUP80" s="91"/>
      <c r="TUQ80" s="91"/>
      <c r="TUR80" s="91"/>
      <c r="TUS80" s="91"/>
      <c r="TUT80" s="91"/>
      <c r="TUU80" s="91"/>
      <c r="TUV80" s="91"/>
      <c r="TUW80" s="91"/>
      <c r="TUX80" s="91"/>
      <c r="TUY80" s="91"/>
      <c r="TUZ80" s="91"/>
      <c r="TVA80" s="91"/>
      <c r="TVB80" s="91"/>
      <c r="TVC80" s="91"/>
      <c r="TVD80" s="91"/>
      <c r="TVE80" s="91"/>
      <c r="TVF80" s="91"/>
      <c r="TVG80" s="91"/>
      <c r="TVH80" s="91"/>
      <c r="TVI80" s="91"/>
      <c r="TVJ80" s="91"/>
      <c r="TVK80" s="91"/>
      <c r="TVL80" s="91"/>
      <c r="TVM80" s="91"/>
      <c r="TVN80" s="91"/>
      <c r="TVO80" s="91"/>
      <c r="TVP80" s="91"/>
      <c r="TVQ80" s="91"/>
      <c r="TVR80" s="91"/>
      <c r="TVS80" s="91"/>
      <c r="TVT80" s="91"/>
      <c r="TVU80" s="91"/>
      <c r="TVV80" s="91"/>
      <c r="TVW80" s="91"/>
      <c r="TVX80" s="91"/>
      <c r="TVY80" s="91"/>
      <c r="TVZ80" s="91"/>
      <c r="TWA80" s="91"/>
      <c r="TWB80" s="91"/>
      <c r="TWC80" s="91"/>
      <c r="TWD80" s="91"/>
      <c r="TWE80" s="91"/>
      <c r="TWF80" s="91"/>
      <c r="TWG80" s="91"/>
      <c r="TWH80" s="91"/>
      <c r="TWI80" s="91"/>
      <c r="TWJ80" s="91"/>
      <c r="TWK80" s="91"/>
      <c r="TWL80" s="91"/>
      <c r="TWM80" s="91"/>
      <c r="TWN80" s="91"/>
      <c r="TWO80" s="91"/>
      <c r="TWP80" s="91"/>
      <c r="TWQ80" s="91"/>
      <c r="TWR80" s="91"/>
      <c r="TWS80" s="91"/>
      <c r="TWT80" s="91"/>
      <c r="TWU80" s="91"/>
      <c r="TWV80" s="91"/>
      <c r="TWW80" s="91"/>
      <c r="TWX80" s="91"/>
      <c r="TWY80" s="91"/>
      <c r="TWZ80" s="91"/>
      <c r="TXA80" s="91"/>
      <c r="TXB80" s="91"/>
      <c r="TXC80" s="91"/>
      <c r="TXD80" s="91"/>
      <c r="TXE80" s="91"/>
      <c r="TXF80" s="91"/>
      <c r="TXG80" s="91"/>
      <c r="TXH80" s="91"/>
      <c r="TXI80" s="91"/>
      <c r="TXJ80" s="91"/>
      <c r="TXK80" s="91"/>
      <c r="TXL80" s="91"/>
      <c r="TXM80" s="91"/>
      <c r="TXN80" s="91"/>
      <c r="TXO80" s="91"/>
      <c r="TXP80" s="91"/>
      <c r="TXQ80" s="91"/>
      <c r="TXR80" s="91"/>
      <c r="TXS80" s="91"/>
      <c r="TXT80" s="91"/>
      <c r="TXU80" s="91"/>
      <c r="TXV80" s="91"/>
      <c r="TXW80" s="91"/>
      <c r="TXX80" s="91"/>
      <c r="TXY80" s="91"/>
      <c r="TXZ80" s="91"/>
      <c r="TYA80" s="91"/>
      <c r="TYB80" s="91"/>
      <c r="TYC80" s="91"/>
      <c r="TYD80" s="91"/>
      <c r="TYE80" s="91"/>
      <c r="TYF80" s="91"/>
      <c r="TYG80" s="91"/>
      <c r="TYH80" s="91"/>
      <c r="TYI80" s="91"/>
      <c r="TYJ80" s="91"/>
      <c r="TYK80" s="91"/>
      <c r="TYL80" s="91"/>
      <c r="TYM80" s="91"/>
      <c r="TYN80" s="91"/>
      <c r="TYO80" s="91"/>
      <c r="TYP80" s="91"/>
      <c r="TYQ80" s="91"/>
      <c r="TYR80" s="91"/>
      <c r="TYS80" s="91"/>
      <c r="TYT80" s="91"/>
      <c r="TYU80" s="91"/>
      <c r="TYV80" s="91"/>
      <c r="TYW80" s="91"/>
      <c r="TYX80" s="91"/>
      <c r="TYY80" s="91"/>
      <c r="TYZ80" s="91"/>
      <c r="TZA80" s="91"/>
      <c r="TZB80" s="91"/>
      <c r="TZC80" s="91"/>
      <c r="TZD80" s="91"/>
      <c r="TZE80" s="91"/>
      <c r="TZF80" s="91"/>
      <c r="TZG80" s="91"/>
      <c r="TZH80" s="91"/>
      <c r="TZI80" s="91"/>
      <c r="TZJ80" s="91"/>
      <c r="TZK80" s="91"/>
      <c r="TZL80" s="91"/>
      <c r="TZM80" s="91"/>
      <c r="TZN80" s="91"/>
      <c r="TZO80" s="91"/>
      <c r="TZP80" s="91"/>
      <c r="TZQ80" s="91"/>
      <c r="TZR80" s="91"/>
      <c r="TZS80" s="91"/>
      <c r="TZT80" s="91"/>
      <c r="TZU80" s="91"/>
      <c r="TZV80" s="91"/>
      <c r="TZW80" s="91"/>
      <c r="TZX80" s="91"/>
      <c r="TZY80" s="91"/>
      <c r="TZZ80" s="91"/>
      <c r="UAA80" s="91"/>
      <c r="UAB80" s="91"/>
      <c r="UAC80" s="91"/>
      <c r="UAD80" s="91"/>
      <c r="UAE80" s="91"/>
      <c r="UAF80" s="91"/>
      <c r="UAG80" s="91"/>
      <c r="UAH80" s="91"/>
      <c r="UAI80" s="91"/>
      <c r="UAJ80" s="91"/>
      <c r="UAK80" s="91"/>
      <c r="UAL80" s="91"/>
      <c r="UAM80" s="91"/>
      <c r="UAN80" s="91"/>
      <c r="UAO80" s="91"/>
      <c r="UAP80" s="91"/>
      <c r="UAQ80" s="91"/>
      <c r="UAR80" s="91"/>
      <c r="UAS80" s="91"/>
      <c r="UAT80" s="91"/>
      <c r="UAU80" s="91"/>
      <c r="UAV80" s="91"/>
      <c r="UAW80" s="91"/>
      <c r="UAX80" s="91"/>
      <c r="UAY80" s="91"/>
      <c r="UAZ80" s="91"/>
      <c r="UBA80" s="91"/>
      <c r="UBB80" s="91"/>
      <c r="UBC80" s="91"/>
      <c r="UBD80" s="91"/>
      <c r="UBE80" s="91"/>
      <c r="UBF80" s="91"/>
      <c r="UBG80" s="91"/>
      <c r="UBH80" s="91"/>
      <c r="UBI80" s="91"/>
      <c r="UBJ80" s="91"/>
      <c r="UBK80" s="91"/>
      <c r="UBL80" s="91"/>
      <c r="UBM80" s="91"/>
      <c r="UBN80" s="91"/>
      <c r="UBO80" s="91"/>
      <c r="UBP80" s="91"/>
      <c r="UBQ80" s="91"/>
      <c r="UBR80" s="91"/>
      <c r="UBS80" s="91"/>
      <c r="UBT80" s="91"/>
      <c r="UBU80" s="91"/>
      <c r="UBV80" s="91"/>
      <c r="UBW80" s="91"/>
      <c r="UBX80" s="91"/>
      <c r="UBY80" s="91"/>
      <c r="UBZ80" s="91"/>
      <c r="UCA80" s="91"/>
      <c r="UCB80" s="91"/>
      <c r="UCC80" s="91"/>
      <c r="UCD80" s="91"/>
      <c r="UCE80" s="91"/>
      <c r="UCF80" s="91"/>
      <c r="UCG80" s="91"/>
      <c r="UCH80" s="91"/>
      <c r="UCI80" s="91"/>
      <c r="UCJ80" s="91"/>
      <c r="UCK80" s="91"/>
      <c r="UCL80" s="91"/>
      <c r="UCM80" s="91"/>
      <c r="UCN80" s="91"/>
      <c r="UCO80" s="91"/>
      <c r="UCP80" s="91"/>
      <c r="UCQ80" s="91"/>
      <c r="UCR80" s="91"/>
      <c r="UCS80" s="91"/>
      <c r="UCT80" s="91"/>
      <c r="UCU80" s="91"/>
      <c r="UCV80" s="91"/>
      <c r="UCW80" s="91"/>
      <c r="UCX80" s="91"/>
      <c r="UCY80" s="91"/>
      <c r="UCZ80" s="91"/>
      <c r="UDA80" s="91"/>
      <c r="UDB80" s="91"/>
      <c r="UDC80" s="91"/>
      <c r="UDD80" s="91"/>
      <c r="UDE80" s="91"/>
      <c r="UDF80" s="91"/>
      <c r="UDG80" s="91"/>
      <c r="UDH80" s="91"/>
      <c r="UDI80" s="91"/>
      <c r="UDJ80" s="91"/>
      <c r="UDK80" s="91"/>
      <c r="UDL80" s="91"/>
      <c r="UDM80" s="91"/>
      <c r="UDN80" s="91"/>
      <c r="UDO80" s="91"/>
      <c r="UDP80" s="91"/>
      <c r="UDQ80" s="91"/>
      <c r="UDR80" s="91"/>
      <c r="UDS80" s="91"/>
      <c r="UDT80" s="91"/>
      <c r="UDU80" s="91"/>
      <c r="UDV80" s="91"/>
      <c r="UDW80" s="91"/>
      <c r="UDX80" s="91"/>
      <c r="UDY80" s="91"/>
      <c r="UDZ80" s="91"/>
      <c r="UEA80" s="91"/>
      <c r="UEB80" s="91"/>
      <c r="UEC80" s="91"/>
      <c r="UED80" s="91"/>
      <c r="UEE80" s="91"/>
      <c r="UEF80" s="91"/>
      <c r="UEG80" s="91"/>
      <c r="UEH80" s="91"/>
      <c r="UEI80" s="91"/>
      <c r="UEJ80" s="91"/>
      <c r="UEK80" s="91"/>
      <c r="UEL80" s="91"/>
      <c r="UEM80" s="91"/>
      <c r="UEN80" s="91"/>
      <c r="UEO80" s="91"/>
      <c r="UEP80" s="91"/>
      <c r="UEQ80" s="91"/>
      <c r="UER80" s="91"/>
      <c r="UES80" s="91"/>
      <c r="UET80" s="91"/>
      <c r="UEU80" s="91"/>
      <c r="UEV80" s="91"/>
      <c r="UEW80" s="91"/>
      <c r="UEX80" s="91"/>
      <c r="UEY80" s="91"/>
      <c r="UEZ80" s="91"/>
      <c r="UFA80" s="91"/>
      <c r="UFB80" s="91"/>
      <c r="UFC80" s="91"/>
      <c r="UFD80" s="91"/>
      <c r="UFE80" s="91"/>
      <c r="UFF80" s="91"/>
      <c r="UFG80" s="91"/>
      <c r="UFH80" s="91"/>
      <c r="UFI80" s="91"/>
      <c r="UFJ80" s="91"/>
      <c r="UFK80" s="91"/>
      <c r="UFL80" s="91"/>
      <c r="UFM80" s="91"/>
      <c r="UFN80" s="91"/>
      <c r="UFO80" s="91"/>
      <c r="UFP80" s="91"/>
      <c r="UFQ80" s="91"/>
      <c r="UFR80" s="91"/>
      <c r="UFS80" s="91"/>
      <c r="UFT80" s="91"/>
      <c r="UFU80" s="91"/>
      <c r="UFV80" s="91"/>
      <c r="UFW80" s="91"/>
      <c r="UFX80" s="91"/>
      <c r="UFY80" s="91"/>
      <c r="UFZ80" s="91"/>
      <c r="UGA80" s="91"/>
      <c r="UGB80" s="91"/>
      <c r="UGC80" s="91"/>
      <c r="UGD80" s="91"/>
      <c r="UGE80" s="91"/>
      <c r="UGF80" s="91"/>
      <c r="UGG80" s="91"/>
      <c r="UGH80" s="91"/>
      <c r="UGI80" s="91"/>
      <c r="UGJ80" s="91"/>
      <c r="UGK80" s="91"/>
      <c r="UGL80" s="91"/>
      <c r="UGM80" s="91"/>
      <c r="UGN80" s="91"/>
      <c r="UGO80" s="91"/>
      <c r="UGP80" s="91"/>
      <c r="UGQ80" s="91"/>
      <c r="UGR80" s="91"/>
      <c r="UGS80" s="91"/>
      <c r="UGT80" s="91"/>
      <c r="UGU80" s="91"/>
      <c r="UGV80" s="91"/>
      <c r="UGW80" s="91"/>
      <c r="UGX80" s="91"/>
      <c r="UGY80" s="91"/>
      <c r="UGZ80" s="91"/>
      <c r="UHA80" s="91"/>
      <c r="UHB80" s="91"/>
      <c r="UHC80" s="91"/>
      <c r="UHD80" s="91"/>
      <c r="UHE80" s="91"/>
      <c r="UHF80" s="91"/>
      <c r="UHG80" s="91"/>
      <c r="UHH80" s="91"/>
      <c r="UHI80" s="91"/>
      <c r="UHJ80" s="91"/>
      <c r="UHK80" s="91"/>
      <c r="UHL80" s="91"/>
      <c r="UHM80" s="91"/>
      <c r="UHN80" s="91"/>
      <c r="UHO80" s="91"/>
      <c r="UHP80" s="91"/>
      <c r="UHQ80" s="91"/>
      <c r="UHR80" s="91"/>
      <c r="UHS80" s="91"/>
      <c r="UHT80" s="91"/>
      <c r="UHU80" s="91"/>
      <c r="UHV80" s="91"/>
      <c r="UHW80" s="91"/>
      <c r="UHX80" s="91"/>
      <c r="UHY80" s="91"/>
      <c r="UHZ80" s="91"/>
      <c r="UIA80" s="91"/>
      <c r="UIB80" s="91"/>
      <c r="UIC80" s="91"/>
      <c r="UID80" s="91"/>
      <c r="UIE80" s="91"/>
      <c r="UIF80" s="91"/>
      <c r="UIG80" s="91"/>
      <c r="UIH80" s="91"/>
      <c r="UII80" s="91"/>
      <c r="UIJ80" s="91"/>
      <c r="UIK80" s="91"/>
      <c r="UIL80" s="91"/>
      <c r="UIM80" s="91"/>
      <c r="UIN80" s="91"/>
      <c r="UIO80" s="91"/>
      <c r="UIP80" s="91"/>
      <c r="UIQ80" s="91"/>
      <c r="UIR80" s="91"/>
      <c r="UIS80" s="91"/>
      <c r="UIT80" s="91"/>
      <c r="UIU80" s="91"/>
      <c r="UIV80" s="91"/>
      <c r="UIW80" s="91"/>
      <c r="UIX80" s="91"/>
      <c r="UIY80" s="91"/>
      <c r="UIZ80" s="91"/>
      <c r="UJA80" s="91"/>
      <c r="UJB80" s="91"/>
      <c r="UJC80" s="91"/>
      <c r="UJD80" s="91"/>
      <c r="UJE80" s="91"/>
      <c r="UJF80" s="91"/>
      <c r="UJG80" s="91"/>
      <c r="UJH80" s="91"/>
      <c r="UJI80" s="91"/>
      <c r="UJJ80" s="91"/>
      <c r="UJK80" s="91"/>
      <c r="UJL80" s="91"/>
      <c r="UJM80" s="91"/>
      <c r="UJN80" s="91"/>
      <c r="UJO80" s="91"/>
      <c r="UJP80" s="91"/>
      <c r="UJQ80" s="91"/>
      <c r="UJR80" s="91"/>
      <c r="UJS80" s="91"/>
      <c r="UJT80" s="91"/>
      <c r="UJU80" s="91"/>
      <c r="UJV80" s="91"/>
      <c r="UJW80" s="91"/>
      <c r="UJX80" s="91"/>
      <c r="UJY80" s="91"/>
      <c r="UJZ80" s="91"/>
      <c r="UKA80" s="91"/>
      <c r="UKB80" s="91"/>
      <c r="UKC80" s="91"/>
      <c r="UKD80" s="91"/>
      <c r="UKE80" s="91"/>
      <c r="UKF80" s="91"/>
      <c r="UKG80" s="91"/>
      <c r="UKH80" s="91"/>
      <c r="UKI80" s="91"/>
      <c r="UKJ80" s="91"/>
      <c r="UKK80" s="91"/>
      <c r="UKL80" s="91"/>
      <c r="UKM80" s="91"/>
      <c r="UKN80" s="91"/>
      <c r="UKO80" s="91"/>
      <c r="UKP80" s="91"/>
      <c r="UKQ80" s="91"/>
      <c r="UKR80" s="91"/>
      <c r="UKS80" s="91"/>
      <c r="UKT80" s="91"/>
      <c r="UKU80" s="91"/>
      <c r="UKV80" s="91"/>
      <c r="UKW80" s="91"/>
      <c r="UKX80" s="91"/>
      <c r="UKY80" s="91"/>
      <c r="UKZ80" s="91"/>
      <c r="ULA80" s="91"/>
      <c r="ULB80" s="91"/>
      <c r="ULC80" s="91"/>
      <c r="ULD80" s="91"/>
      <c r="ULE80" s="91"/>
      <c r="ULF80" s="91"/>
      <c r="ULG80" s="91"/>
      <c r="ULH80" s="91"/>
      <c r="ULI80" s="91"/>
      <c r="ULJ80" s="91"/>
      <c r="ULK80" s="91"/>
      <c r="ULL80" s="91"/>
      <c r="ULM80" s="91"/>
      <c r="ULN80" s="91"/>
      <c r="ULO80" s="91"/>
      <c r="ULP80" s="91"/>
      <c r="ULQ80" s="91"/>
      <c r="ULR80" s="91"/>
      <c r="ULS80" s="91"/>
      <c r="ULT80" s="91"/>
      <c r="ULU80" s="91"/>
      <c r="ULV80" s="91"/>
      <c r="ULW80" s="91"/>
      <c r="ULX80" s="91"/>
      <c r="ULY80" s="91"/>
      <c r="ULZ80" s="91"/>
      <c r="UMA80" s="91"/>
      <c r="UMB80" s="91"/>
      <c r="UMC80" s="91"/>
      <c r="UMD80" s="91"/>
      <c r="UME80" s="91"/>
      <c r="UMF80" s="91"/>
      <c r="UMG80" s="91"/>
      <c r="UMH80" s="91"/>
      <c r="UMI80" s="91"/>
      <c r="UMJ80" s="91"/>
      <c r="UMK80" s="91"/>
      <c r="UML80" s="91"/>
      <c r="UMM80" s="91"/>
      <c r="UMN80" s="91"/>
      <c r="UMO80" s="91"/>
      <c r="UMP80" s="91"/>
      <c r="UMQ80" s="91"/>
      <c r="UMR80" s="91"/>
      <c r="UMS80" s="91"/>
      <c r="UMT80" s="91"/>
      <c r="UMU80" s="91"/>
      <c r="UMV80" s="91"/>
      <c r="UMW80" s="91"/>
      <c r="UMX80" s="91"/>
      <c r="UMY80" s="91"/>
      <c r="UMZ80" s="91"/>
      <c r="UNA80" s="91"/>
      <c r="UNB80" s="91"/>
      <c r="UNC80" s="91"/>
      <c r="UND80" s="91"/>
      <c r="UNE80" s="91"/>
      <c r="UNF80" s="91"/>
      <c r="UNG80" s="91"/>
      <c r="UNH80" s="91"/>
      <c r="UNI80" s="91"/>
      <c r="UNJ80" s="91"/>
      <c r="UNK80" s="91"/>
      <c r="UNL80" s="91"/>
      <c r="UNM80" s="91"/>
      <c r="UNN80" s="91"/>
      <c r="UNO80" s="91"/>
      <c r="UNP80" s="91"/>
      <c r="UNQ80" s="91"/>
      <c r="UNR80" s="91"/>
      <c r="UNS80" s="91"/>
      <c r="UNT80" s="91"/>
      <c r="UNU80" s="91"/>
      <c r="UNV80" s="91"/>
      <c r="UNW80" s="91"/>
      <c r="UNX80" s="91"/>
      <c r="UNY80" s="91"/>
      <c r="UNZ80" s="91"/>
      <c r="UOA80" s="91"/>
      <c r="UOB80" s="91"/>
      <c r="UOC80" s="91"/>
      <c r="UOD80" s="91"/>
      <c r="UOE80" s="91"/>
      <c r="UOF80" s="91"/>
      <c r="UOG80" s="91"/>
      <c r="UOH80" s="91"/>
      <c r="UOI80" s="91"/>
      <c r="UOJ80" s="91"/>
      <c r="UOK80" s="91"/>
      <c r="UOL80" s="91"/>
      <c r="UOM80" s="91"/>
      <c r="UON80" s="91"/>
      <c r="UOO80" s="91"/>
      <c r="UOP80" s="91"/>
      <c r="UOQ80" s="91"/>
      <c r="UOR80" s="91"/>
      <c r="UOS80" s="91"/>
      <c r="UOT80" s="91"/>
      <c r="UOU80" s="91"/>
      <c r="UOV80" s="91"/>
      <c r="UOW80" s="91"/>
      <c r="UOX80" s="91"/>
      <c r="UOY80" s="91"/>
      <c r="UOZ80" s="91"/>
      <c r="UPA80" s="91"/>
      <c r="UPB80" s="91"/>
      <c r="UPC80" s="91"/>
      <c r="UPD80" s="91"/>
      <c r="UPE80" s="91"/>
      <c r="UPF80" s="91"/>
      <c r="UPG80" s="91"/>
      <c r="UPH80" s="91"/>
      <c r="UPI80" s="91"/>
      <c r="UPJ80" s="91"/>
      <c r="UPK80" s="91"/>
      <c r="UPL80" s="91"/>
      <c r="UPM80" s="91"/>
      <c r="UPN80" s="91"/>
      <c r="UPO80" s="91"/>
      <c r="UPP80" s="91"/>
      <c r="UPQ80" s="91"/>
      <c r="UPR80" s="91"/>
      <c r="UPS80" s="91"/>
      <c r="UPT80" s="91"/>
      <c r="UPU80" s="91"/>
      <c r="UPV80" s="91"/>
      <c r="UPW80" s="91"/>
      <c r="UPX80" s="91"/>
      <c r="UPY80" s="91"/>
      <c r="UPZ80" s="91"/>
      <c r="UQA80" s="91"/>
      <c r="UQB80" s="91"/>
      <c r="UQC80" s="91"/>
      <c r="UQD80" s="91"/>
      <c r="UQE80" s="91"/>
      <c r="UQF80" s="91"/>
      <c r="UQG80" s="91"/>
      <c r="UQH80" s="91"/>
      <c r="UQI80" s="91"/>
      <c r="UQJ80" s="91"/>
      <c r="UQK80" s="91"/>
      <c r="UQL80" s="91"/>
      <c r="UQM80" s="91"/>
      <c r="UQN80" s="91"/>
      <c r="UQO80" s="91"/>
      <c r="UQP80" s="91"/>
      <c r="UQQ80" s="91"/>
      <c r="UQR80" s="91"/>
      <c r="UQS80" s="91"/>
      <c r="UQT80" s="91"/>
      <c r="UQU80" s="91"/>
      <c r="UQV80" s="91"/>
      <c r="UQW80" s="91"/>
      <c r="UQX80" s="91"/>
      <c r="UQY80" s="91"/>
      <c r="UQZ80" s="91"/>
      <c r="URA80" s="91"/>
      <c r="URB80" s="91"/>
      <c r="URC80" s="91"/>
      <c r="URD80" s="91"/>
      <c r="URE80" s="91"/>
      <c r="URF80" s="91"/>
      <c r="URG80" s="91"/>
      <c r="URH80" s="91"/>
      <c r="URI80" s="91"/>
      <c r="URJ80" s="91"/>
      <c r="URK80" s="91"/>
      <c r="URL80" s="91"/>
      <c r="URM80" s="91"/>
      <c r="URN80" s="91"/>
      <c r="URO80" s="91"/>
      <c r="URP80" s="91"/>
      <c r="URQ80" s="91"/>
      <c r="URR80" s="91"/>
      <c r="URS80" s="91"/>
      <c r="URT80" s="91"/>
      <c r="URU80" s="91"/>
      <c r="URV80" s="91"/>
      <c r="URW80" s="91"/>
      <c r="URX80" s="91"/>
      <c r="URY80" s="91"/>
      <c r="URZ80" s="91"/>
      <c r="USA80" s="91"/>
      <c r="USB80" s="91"/>
      <c r="USC80" s="91"/>
      <c r="USD80" s="91"/>
      <c r="USE80" s="91"/>
      <c r="USF80" s="91"/>
      <c r="USG80" s="91"/>
      <c r="USH80" s="91"/>
      <c r="USI80" s="91"/>
      <c r="USJ80" s="91"/>
      <c r="USK80" s="91"/>
      <c r="USL80" s="91"/>
      <c r="USM80" s="91"/>
      <c r="USN80" s="91"/>
      <c r="USO80" s="91"/>
      <c r="USP80" s="91"/>
      <c r="USQ80" s="91"/>
      <c r="USR80" s="91"/>
      <c r="USS80" s="91"/>
      <c r="UST80" s="91"/>
      <c r="USU80" s="91"/>
      <c r="USV80" s="91"/>
      <c r="USW80" s="91"/>
      <c r="USX80" s="91"/>
      <c r="USY80" s="91"/>
      <c r="USZ80" s="91"/>
      <c r="UTA80" s="91"/>
      <c r="UTB80" s="91"/>
      <c r="UTC80" s="91"/>
      <c r="UTD80" s="91"/>
      <c r="UTE80" s="91"/>
      <c r="UTF80" s="91"/>
      <c r="UTG80" s="91"/>
      <c r="UTH80" s="91"/>
      <c r="UTI80" s="91"/>
      <c r="UTJ80" s="91"/>
      <c r="UTK80" s="91"/>
      <c r="UTL80" s="91"/>
      <c r="UTM80" s="91"/>
      <c r="UTN80" s="91"/>
      <c r="UTO80" s="91"/>
      <c r="UTP80" s="91"/>
      <c r="UTQ80" s="91"/>
      <c r="UTR80" s="91"/>
      <c r="UTS80" s="91"/>
      <c r="UTT80" s="91"/>
      <c r="UTU80" s="91"/>
      <c r="UTV80" s="91"/>
      <c r="UTW80" s="91"/>
      <c r="UTX80" s="91"/>
      <c r="UTY80" s="91"/>
      <c r="UTZ80" s="91"/>
      <c r="UUA80" s="91"/>
      <c r="UUB80" s="91"/>
      <c r="UUC80" s="91"/>
      <c r="UUD80" s="91"/>
      <c r="UUE80" s="91"/>
      <c r="UUF80" s="91"/>
      <c r="UUG80" s="91"/>
      <c r="UUH80" s="91"/>
      <c r="UUI80" s="91"/>
      <c r="UUJ80" s="91"/>
      <c r="UUK80" s="91"/>
      <c r="UUL80" s="91"/>
      <c r="UUM80" s="91"/>
      <c r="UUN80" s="91"/>
      <c r="UUO80" s="91"/>
      <c r="UUP80" s="91"/>
      <c r="UUQ80" s="91"/>
      <c r="UUR80" s="91"/>
      <c r="UUS80" s="91"/>
      <c r="UUT80" s="91"/>
      <c r="UUU80" s="91"/>
      <c r="UUV80" s="91"/>
      <c r="UUW80" s="91"/>
      <c r="UUX80" s="91"/>
      <c r="UUY80" s="91"/>
      <c r="UUZ80" s="91"/>
      <c r="UVA80" s="91"/>
      <c r="UVB80" s="91"/>
      <c r="UVC80" s="91"/>
      <c r="UVD80" s="91"/>
      <c r="UVE80" s="91"/>
      <c r="UVF80" s="91"/>
      <c r="UVG80" s="91"/>
      <c r="UVH80" s="91"/>
      <c r="UVI80" s="91"/>
      <c r="UVJ80" s="91"/>
      <c r="UVK80" s="91"/>
      <c r="UVL80" s="91"/>
      <c r="UVM80" s="91"/>
      <c r="UVN80" s="91"/>
      <c r="UVO80" s="91"/>
      <c r="UVP80" s="91"/>
      <c r="UVQ80" s="91"/>
      <c r="UVR80" s="91"/>
      <c r="UVS80" s="91"/>
      <c r="UVT80" s="91"/>
      <c r="UVU80" s="91"/>
      <c r="UVV80" s="91"/>
      <c r="UVW80" s="91"/>
      <c r="UVX80" s="91"/>
      <c r="UVY80" s="91"/>
      <c r="UVZ80" s="91"/>
      <c r="UWA80" s="91"/>
      <c r="UWB80" s="91"/>
      <c r="UWC80" s="91"/>
      <c r="UWD80" s="91"/>
      <c r="UWE80" s="91"/>
      <c r="UWF80" s="91"/>
      <c r="UWG80" s="91"/>
      <c r="UWH80" s="91"/>
      <c r="UWI80" s="91"/>
      <c r="UWJ80" s="91"/>
      <c r="UWK80" s="91"/>
      <c r="UWL80" s="91"/>
      <c r="UWM80" s="91"/>
      <c r="UWN80" s="91"/>
      <c r="UWO80" s="91"/>
      <c r="UWP80" s="91"/>
      <c r="UWQ80" s="91"/>
      <c r="UWR80" s="91"/>
      <c r="UWS80" s="91"/>
      <c r="UWT80" s="91"/>
      <c r="UWU80" s="91"/>
      <c r="UWV80" s="91"/>
      <c r="UWW80" s="91"/>
      <c r="UWX80" s="91"/>
      <c r="UWY80" s="91"/>
      <c r="UWZ80" s="91"/>
      <c r="UXA80" s="91"/>
      <c r="UXB80" s="91"/>
      <c r="UXC80" s="91"/>
      <c r="UXD80" s="91"/>
      <c r="UXE80" s="91"/>
      <c r="UXF80" s="91"/>
      <c r="UXG80" s="91"/>
      <c r="UXH80" s="91"/>
      <c r="UXI80" s="91"/>
      <c r="UXJ80" s="91"/>
      <c r="UXK80" s="91"/>
      <c r="UXL80" s="91"/>
      <c r="UXM80" s="91"/>
      <c r="UXN80" s="91"/>
      <c r="UXO80" s="91"/>
      <c r="UXP80" s="91"/>
      <c r="UXQ80" s="91"/>
      <c r="UXR80" s="91"/>
      <c r="UXS80" s="91"/>
      <c r="UXT80" s="91"/>
      <c r="UXU80" s="91"/>
      <c r="UXV80" s="91"/>
      <c r="UXW80" s="91"/>
      <c r="UXX80" s="91"/>
      <c r="UXY80" s="91"/>
      <c r="UXZ80" s="91"/>
      <c r="UYA80" s="91"/>
      <c r="UYB80" s="91"/>
      <c r="UYC80" s="91"/>
      <c r="UYD80" s="91"/>
      <c r="UYE80" s="91"/>
      <c r="UYF80" s="91"/>
      <c r="UYG80" s="91"/>
      <c r="UYH80" s="91"/>
      <c r="UYI80" s="91"/>
      <c r="UYJ80" s="91"/>
      <c r="UYK80" s="91"/>
      <c r="UYL80" s="91"/>
      <c r="UYM80" s="91"/>
      <c r="UYN80" s="91"/>
      <c r="UYO80" s="91"/>
      <c r="UYP80" s="91"/>
      <c r="UYQ80" s="91"/>
      <c r="UYR80" s="91"/>
      <c r="UYS80" s="91"/>
      <c r="UYT80" s="91"/>
      <c r="UYU80" s="91"/>
      <c r="UYV80" s="91"/>
      <c r="UYW80" s="91"/>
      <c r="UYX80" s="91"/>
      <c r="UYY80" s="91"/>
      <c r="UYZ80" s="91"/>
      <c r="UZA80" s="91"/>
      <c r="UZB80" s="91"/>
      <c r="UZC80" s="91"/>
      <c r="UZD80" s="91"/>
      <c r="UZE80" s="91"/>
      <c r="UZF80" s="91"/>
      <c r="UZG80" s="91"/>
      <c r="UZH80" s="91"/>
      <c r="UZI80" s="91"/>
      <c r="UZJ80" s="91"/>
      <c r="UZK80" s="91"/>
      <c r="UZL80" s="91"/>
      <c r="UZM80" s="91"/>
      <c r="UZN80" s="91"/>
      <c r="UZO80" s="91"/>
      <c r="UZP80" s="91"/>
      <c r="UZQ80" s="91"/>
      <c r="UZR80" s="91"/>
      <c r="UZS80" s="91"/>
      <c r="UZT80" s="91"/>
      <c r="UZU80" s="91"/>
      <c r="UZV80" s="91"/>
      <c r="UZW80" s="91"/>
      <c r="UZX80" s="91"/>
      <c r="UZY80" s="91"/>
      <c r="UZZ80" s="91"/>
      <c r="VAA80" s="91"/>
      <c r="VAB80" s="91"/>
      <c r="VAC80" s="91"/>
      <c r="VAD80" s="91"/>
      <c r="VAE80" s="91"/>
      <c r="VAF80" s="91"/>
      <c r="VAG80" s="91"/>
      <c r="VAH80" s="91"/>
      <c r="VAI80" s="91"/>
      <c r="VAJ80" s="91"/>
      <c r="VAK80" s="91"/>
      <c r="VAL80" s="91"/>
      <c r="VAM80" s="91"/>
      <c r="VAN80" s="91"/>
      <c r="VAO80" s="91"/>
      <c r="VAP80" s="91"/>
      <c r="VAQ80" s="91"/>
      <c r="VAR80" s="91"/>
      <c r="VAS80" s="91"/>
      <c r="VAT80" s="91"/>
      <c r="VAU80" s="91"/>
      <c r="VAV80" s="91"/>
      <c r="VAW80" s="91"/>
      <c r="VAX80" s="91"/>
      <c r="VAY80" s="91"/>
      <c r="VAZ80" s="91"/>
      <c r="VBA80" s="91"/>
      <c r="VBB80" s="91"/>
      <c r="VBC80" s="91"/>
      <c r="VBD80" s="91"/>
      <c r="VBE80" s="91"/>
      <c r="VBF80" s="91"/>
      <c r="VBG80" s="91"/>
      <c r="VBH80" s="91"/>
      <c r="VBI80" s="91"/>
      <c r="VBJ80" s="91"/>
      <c r="VBK80" s="91"/>
      <c r="VBL80" s="91"/>
      <c r="VBM80" s="91"/>
      <c r="VBN80" s="91"/>
      <c r="VBO80" s="91"/>
      <c r="VBP80" s="91"/>
      <c r="VBQ80" s="91"/>
      <c r="VBR80" s="91"/>
      <c r="VBS80" s="91"/>
      <c r="VBT80" s="91"/>
      <c r="VBU80" s="91"/>
      <c r="VBV80" s="91"/>
      <c r="VBW80" s="91"/>
      <c r="VBX80" s="91"/>
      <c r="VBY80" s="91"/>
      <c r="VBZ80" s="91"/>
      <c r="VCA80" s="91"/>
      <c r="VCB80" s="91"/>
      <c r="VCC80" s="91"/>
      <c r="VCD80" s="91"/>
      <c r="VCE80" s="91"/>
      <c r="VCF80" s="91"/>
      <c r="VCG80" s="91"/>
      <c r="VCH80" s="91"/>
      <c r="VCI80" s="91"/>
      <c r="VCJ80" s="91"/>
      <c r="VCK80" s="91"/>
      <c r="VCL80" s="91"/>
      <c r="VCM80" s="91"/>
      <c r="VCN80" s="91"/>
      <c r="VCO80" s="91"/>
      <c r="VCP80" s="91"/>
      <c r="VCQ80" s="91"/>
      <c r="VCR80" s="91"/>
      <c r="VCS80" s="91"/>
      <c r="VCT80" s="91"/>
      <c r="VCU80" s="91"/>
      <c r="VCV80" s="91"/>
      <c r="VCW80" s="91"/>
      <c r="VCX80" s="91"/>
      <c r="VCY80" s="91"/>
      <c r="VCZ80" s="91"/>
      <c r="VDA80" s="91"/>
      <c r="VDB80" s="91"/>
      <c r="VDC80" s="91"/>
      <c r="VDD80" s="91"/>
      <c r="VDE80" s="91"/>
      <c r="VDF80" s="91"/>
      <c r="VDG80" s="91"/>
      <c r="VDH80" s="91"/>
      <c r="VDI80" s="91"/>
      <c r="VDJ80" s="91"/>
      <c r="VDK80" s="91"/>
      <c r="VDL80" s="91"/>
      <c r="VDM80" s="91"/>
      <c r="VDN80" s="91"/>
      <c r="VDO80" s="91"/>
      <c r="VDP80" s="91"/>
      <c r="VDQ80" s="91"/>
      <c r="VDR80" s="91"/>
      <c r="VDS80" s="91"/>
      <c r="VDT80" s="91"/>
      <c r="VDU80" s="91"/>
      <c r="VDV80" s="91"/>
      <c r="VDW80" s="91"/>
      <c r="VDX80" s="91"/>
      <c r="VDY80" s="91"/>
      <c r="VDZ80" s="91"/>
      <c r="VEA80" s="91"/>
      <c r="VEB80" s="91"/>
      <c r="VEC80" s="91"/>
      <c r="VED80" s="91"/>
      <c r="VEE80" s="91"/>
      <c r="VEF80" s="91"/>
      <c r="VEG80" s="91"/>
      <c r="VEH80" s="91"/>
      <c r="VEI80" s="91"/>
      <c r="VEJ80" s="91"/>
      <c r="VEK80" s="91"/>
      <c r="VEL80" s="91"/>
      <c r="VEM80" s="91"/>
      <c r="VEN80" s="91"/>
      <c r="VEO80" s="91"/>
      <c r="VEP80" s="91"/>
      <c r="VEQ80" s="91"/>
      <c r="VER80" s="91"/>
      <c r="VES80" s="91"/>
      <c r="VET80" s="91"/>
      <c r="VEU80" s="91"/>
      <c r="VEV80" s="91"/>
      <c r="VEW80" s="91"/>
      <c r="VEX80" s="91"/>
      <c r="VEY80" s="91"/>
      <c r="VEZ80" s="91"/>
      <c r="VFA80" s="91"/>
      <c r="VFB80" s="91"/>
      <c r="VFC80" s="91"/>
      <c r="VFD80" s="91"/>
      <c r="VFE80" s="91"/>
      <c r="VFF80" s="91"/>
      <c r="VFG80" s="91"/>
      <c r="VFH80" s="91"/>
      <c r="VFI80" s="91"/>
      <c r="VFJ80" s="91"/>
      <c r="VFK80" s="91"/>
      <c r="VFL80" s="91"/>
      <c r="VFM80" s="91"/>
      <c r="VFN80" s="91"/>
      <c r="VFO80" s="91"/>
      <c r="VFP80" s="91"/>
      <c r="VFQ80" s="91"/>
      <c r="VFR80" s="91"/>
      <c r="VFS80" s="91"/>
      <c r="VFT80" s="91"/>
      <c r="VFU80" s="91"/>
      <c r="VFV80" s="91"/>
      <c r="VFW80" s="91"/>
      <c r="VFX80" s="91"/>
      <c r="VFY80" s="91"/>
      <c r="VFZ80" s="91"/>
      <c r="VGA80" s="91"/>
      <c r="VGB80" s="91"/>
      <c r="VGC80" s="91"/>
      <c r="VGD80" s="91"/>
      <c r="VGE80" s="91"/>
      <c r="VGF80" s="91"/>
      <c r="VGG80" s="91"/>
      <c r="VGH80" s="91"/>
      <c r="VGI80" s="91"/>
      <c r="VGJ80" s="91"/>
      <c r="VGK80" s="91"/>
      <c r="VGL80" s="91"/>
      <c r="VGM80" s="91"/>
      <c r="VGN80" s="91"/>
      <c r="VGO80" s="91"/>
      <c r="VGP80" s="91"/>
      <c r="VGQ80" s="91"/>
      <c r="VGR80" s="91"/>
      <c r="VGS80" s="91"/>
      <c r="VGT80" s="91"/>
      <c r="VGU80" s="91"/>
      <c r="VGV80" s="91"/>
      <c r="VGW80" s="91"/>
      <c r="VGX80" s="91"/>
      <c r="VGY80" s="91"/>
      <c r="VGZ80" s="91"/>
      <c r="VHA80" s="91"/>
      <c r="VHB80" s="91"/>
      <c r="VHC80" s="91"/>
      <c r="VHD80" s="91"/>
      <c r="VHE80" s="91"/>
      <c r="VHF80" s="91"/>
      <c r="VHG80" s="91"/>
      <c r="VHH80" s="91"/>
      <c r="VHI80" s="91"/>
      <c r="VHJ80" s="91"/>
      <c r="VHK80" s="91"/>
      <c r="VHL80" s="91"/>
      <c r="VHM80" s="91"/>
      <c r="VHN80" s="91"/>
      <c r="VHO80" s="91"/>
      <c r="VHP80" s="91"/>
      <c r="VHQ80" s="91"/>
      <c r="VHR80" s="91"/>
      <c r="VHS80" s="91"/>
      <c r="VHT80" s="91"/>
      <c r="VHU80" s="91"/>
      <c r="VHV80" s="91"/>
      <c r="VHW80" s="91"/>
      <c r="VHX80" s="91"/>
      <c r="VHY80" s="91"/>
      <c r="VHZ80" s="91"/>
      <c r="VIA80" s="91"/>
      <c r="VIB80" s="91"/>
      <c r="VIC80" s="91"/>
      <c r="VID80" s="91"/>
      <c r="VIE80" s="91"/>
      <c r="VIF80" s="91"/>
      <c r="VIG80" s="91"/>
      <c r="VIH80" s="91"/>
      <c r="VII80" s="91"/>
      <c r="VIJ80" s="91"/>
      <c r="VIK80" s="91"/>
      <c r="VIL80" s="91"/>
      <c r="VIM80" s="91"/>
      <c r="VIN80" s="91"/>
      <c r="VIO80" s="91"/>
      <c r="VIP80" s="91"/>
      <c r="VIQ80" s="91"/>
      <c r="VIR80" s="91"/>
      <c r="VIS80" s="91"/>
      <c r="VIT80" s="91"/>
      <c r="VIU80" s="91"/>
      <c r="VIV80" s="91"/>
      <c r="VIW80" s="91"/>
      <c r="VIX80" s="91"/>
      <c r="VIY80" s="91"/>
      <c r="VIZ80" s="91"/>
      <c r="VJA80" s="91"/>
      <c r="VJB80" s="91"/>
      <c r="VJC80" s="91"/>
      <c r="VJD80" s="91"/>
      <c r="VJE80" s="91"/>
      <c r="VJF80" s="91"/>
      <c r="VJG80" s="91"/>
      <c r="VJH80" s="91"/>
      <c r="VJI80" s="91"/>
      <c r="VJJ80" s="91"/>
      <c r="VJK80" s="91"/>
      <c r="VJL80" s="91"/>
      <c r="VJM80" s="91"/>
      <c r="VJN80" s="91"/>
      <c r="VJO80" s="91"/>
      <c r="VJP80" s="91"/>
      <c r="VJQ80" s="91"/>
      <c r="VJR80" s="91"/>
      <c r="VJS80" s="91"/>
      <c r="VJT80" s="91"/>
      <c r="VJU80" s="91"/>
      <c r="VJV80" s="91"/>
      <c r="VJW80" s="91"/>
      <c r="VJX80" s="91"/>
      <c r="VJY80" s="91"/>
      <c r="VJZ80" s="91"/>
      <c r="VKA80" s="91"/>
      <c r="VKB80" s="91"/>
      <c r="VKC80" s="91"/>
      <c r="VKD80" s="91"/>
      <c r="VKE80" s="91"/>
      <c r="VKF80" s="91"/>
      <c r="VKG80" s="91"/>
      <c r="VKH80" s="91"/>
      <c r="VKI80" s="91"/>
      <c r="VKJ80" s="91"/>
      <c r="VKK80" s="91"/>
      <c r="VKL80" s="91"/>
      <c r="VKM80" s="91"/>
      <c r="VKN80" s="91"/>
      <c r="VKO80" s="91"/>
      <c r="VKP80" s="91"/>
      <c r="VKQ80" s="91"/>
      <c r="VKR80" s="91"/>
      <c r="VKS80" s="91"/>
      <c r="VKT80" s="91"/>
      <c r="VKU80" s="91"/>
      <c r="VKV80" s="91"/>
      <c r="VKW80" s="91"/>
      <c r="VKX80" s="91"/>
      <c r="VKY80" s="91"/>
      <c r="VKZ80" s="91"/>
      <c r="VLA80" s="91"/>
      <c r="VLB80" s="91"/>
      <c r="VLC80" s="91"/>
      <c r="VLD80" s="91"/>
      <c r="VLE80" s="91"/>
      <c r="VLF80" s="91"/>
      <c r="VLG80" s="91"/>
      <c r="VLH80" s="91"/>
      <c r="VLI80" s="91"/>
      <c r="VLJ80" s="91"/>
      <c r="VLK80" s="91"/>
      <c r="VLL80" s="91"/>
      <c r="VLM80" s="91"/>
      <c r="VLN80" s="91"/>
      <c r="VLO80" s="91"/>
      <c r="VLP80" s="91"/>
      <c r="VLQ80" s="91"/>
      <c r="VLR80" s="91"/>
      <c r="VLS80" s="91"/>
      <c r="VLT80" s="91"/>
      <c r="VLU80" s="91"/>
      <c r="VLV80" s="91"/>
      <c r="VLW80" s="91"/>
      <c r="VLX80" s="91"/>
      <c r="VLY80" s="91"/>
      <c r="VLZ80" s="91"/>
      <c r="VMA80" s="91"/>
      <c r="VMB80" s="91"/>
      <c r="VMC80" s="91"/>
      <c r="VMD80" s="91"/>
      <c r="VME80" s="91"/>
      <c r="VMF80" s="91"/>
      <c r="VMG80" s="91"/>
      <c r="VMH80" s="91"/>
      <c r="VMI80" s="91"/>
      <c r="VMJ80" s="91"/>
      <c r="VMK80" s="91"/>
      <c r="VML80" s="91"/>
      <c r="VMM80" s="91"/>
      <c r="VMN80" s="91"/>
      <c r="VMO80" s="91"/>
      <c r="VMP80" s="91"/>
      <c r="VMQ80" s="91"/>
      <c r="VMR80" s="91"/>
      <c r="VMS80" s="91"/>
      <c r="VMT80" s="91"/>
      <c r="VMU80" s="91"/>
      <c r="VMV80" s="91"/>
      <c r="VMW80" s="91"/>
      <c r="VMX80" s="91"/>
      <c r="VMY80" s="91"/>
      <c r="VMZ80" s="91"/>
      <c r="VNA80" s="91"/>
      <c r="VNB80" s="91"/>
      <c r="VNC80" s="91"/>
      <c r="VND80" s="91"/>
      <c r="VNE80" s="91"/>
      <c r="VNF80" s="91"/>
      <c r="VNG80" s="91"/>
      <c r="VNH80" s="91"/>
      <c r="VNI80" s="91"/>
      <c r="VNJ80" s="91"/>
      <c r="VNK80" s="91"/>
      <c r="VNL80" s="91"/>
      <c r="VNM80" s="91"/>
      <c r="VNN80" s="91"/>
      <c r="VNO80" s="91"/>
      <c r="VNP80" s="91"/>
      <c r="VNQ80" s="91"/>
      <c r="VNR80" s="91"/>
      <c r="VNS80" s="91"/>
      <c r="VNT80" s="91"/>
      <c r="VNU80" s="91"/>
      <c r="VNV80" s="91"/>
      <c r="VNW80" s="91"/>
      <c r="VNX80" s="91"/>
      <c r="VNY80" s="91"/>
      <c r="VNZ80" s="91"/>
      <c r="VOA80" s="91"/>
      <c r="VOB80" s="91"/>
      <c r="VOC80" s="91"/>
      <c r="VOD80" s="91"/>
      <c r="VOE80" s="91"/>
      <c r="VOF80" s="91"/>
      <c r="VOG80" s="91"/>
      <c r="VOH80" s="91"/>
      <c r="VOI80" s="91"/>
      <c r="VOJ80" s="91"/>
      <c r="VOK80" s="91"/>
      <c r="VOL80" s="91"/>
      <c r="VOM80" s="91"/>
      <c r="VON80" s="91"/>
      <c r="VOO80" s="91"/>
      <c r="VOP80" s="91"/>
      <c r="VOQ80" s="91"/>
      <c r="VOR80" s="91"/>
      <c r="VOS80" s="91"/>
      <c r="VOT80" s="91"/>
      <c r="VOU80" s="91"/>
      <c r="VOV80" s="91"/>
      <c r="VOW80" s="91"/>
      <c r="VOX80" s="91"/>
      <c r="VOY80" s="91"/>
      <c r="VOZ80" s="91"/>
      <c r="VPA80" s="91"/>
      <c r="VPB80" s="91"/>
      <c r="VPC80" s="91"/>
      <c r="VPD80" s="91"/>
      <c r="VPE80" s="91"/>
      <c r="VPF80" s="91"/>
      <c r="VPG80" s="91"/>
      <c r="VPH80" s="91"/>
      <c r="VPI80" s="91"/>
      <c r="VPJ80" s="91"/>
      <c r="VPK80" s="91"/>
      <c r="VPL80" s="91"/>
      <c r="VPM80" s="91"/>
      <c r="VPN80" s="91"/>
      <c r="VPO80" s="91"/>
      <c r="VPP80" s="91"/>
      <c r="VPQ80" s="91"/>
      <c r="VPR80" s="91"/>
      <c r="VPS80" s="91"/>
      <c r="VPT80" s="91"/>
      <c r="VPU80" s="91"/>
      <c r="VPV80" s="91"/>
      <c r="VPW80" s="91"/>
      <c r="VPX80" s="91"/>
      <c r="VPY80" s="91"/>
      <c r="VPZ80" s="91"/>
      <c r="VQA80" s="91"/>
      <c r="VQB80" s="91"/>
      <c r="VQC80" s="91"/>
      <c r="VQD80" s="91"/>
      <c r="VQE80" s="91"/>
      <c r="VQF80" s="91"/>
      <c r="VQG80" s="91"/>
      <c r="VQH80" s="91"/>
      <c r="VQI80" s="91"/>
      <c r="VQJ80" s="91"/>
      <c r="VQK80" s="91"/>
      <c r="VQL80" s="91"/>
      <c r="VQM80" s="91"/>
      <c r="VQN80" s="91"/>
      <c r="VQO80" s="91"/>
      <c r="VQP80" s="91"/>
      <c r="VQQ80" s="91"/>
      <c r="VQR80" s="91"/>
      <c r="VQS80" s="91"/>
      <c r="VQT80" s="91"/>
      <c r="VQU80" s="91"/>
      <c r="VQV80" s="91"/>
      <c r="VQW80" s="91"/>
      <c r="VQX80" s="91"/>
      <c r="VQY80" s="91"/>
      <c r="VQZ80" s="91"/>
      <c r="VRA80" s="91"/>
      <c r="VRB80" s="91"/>
      <c r="VRC80" s="91"/>
      <c r="VRD80" s="91"/>
      <c r="VRE80" s="91"/>
      <c r="VRF80" s="91"/>
      <c r="VRG80" s="91"/>
      <c r="VRH80" s="91"/>
      <c r="VRI80" s="91"/>
      <c r="VRJ80" s="91"/>
      <c r="VRK80" s="91"/>
      <c r="VRL80" s="91"/>
      <c r="VRM80" s="91"/>
      <c r="VRN80" s="91"/>
      <c r="VRO80" s="91"/>
      <c r="VRP80" s="91"/>
      <c r="VRQ80" s="91"/>
      <c r="VRR80" s="91"/>
      <c r="VRS80" s="91"/>
      <c r="VRT80" s="91"/>
      <c r="VRU80" s="91"/>
      <c r="VRV80" s="91"/>
      <c r="VRW80" s="91"/>
      <c r="VRX80" s="91"/>
      <c r="VRY80" s="91"/>
      <c r="VRZ80" s="91"/>
      <c r="VSA80" s="91"/>
      <c r="VSB80" s="91"/>
      <c r="VSC80" s="91"/>
      <c r="VSD80" s="91"/>
      <c r="VSE80" s="91"/>
      <c r="VSF80" s="91"/>
      <c r="VSG80" s="91"/>
      <c r="VSH80" s="91"/>
      <c r="VSI80" s="91"/>
      <c r="VSJ80" s="91"/>
      <c r="VSK80" s="91"/>
      <c r="VSL80" s="91"/>
      <c r="VSM80" s="91"/>
      <c r="VSN80" s="91"/>
      <c r="VSO80" s="91"/>
      <c r="VSP80" s="91"/>
      <c r="VSQ80" s="91"/>
      <c r="VSR80" s="91"/>
      <c r="VSS80" s="91"/>
      <c r="VST80" s="91"/>
      <c r="VSU80" s="91"/>
      <c r="VSV80" s="91"/>
      <c r="VSW80" s="91"/>
      <c r="VSX80" s="91"/>
      <c r="VSY80" s="91"/>
      <c r="VSZ80" s="91"/>
      <c r="VTA80" s="91"/>
      <c r="VTB80" s="91"/>
      <c r="VTC80" s="91"/>
      <c r="VTD80" s="91"/>
      <c r="VTE80" s="91"/>
      <c r="VTF80" s="91"/>
      <c r="VTG80" s="91"/>
      <c r="VTH80" s="91"/>
      <c r="VTI80" s="91"/>
      <c r="VTJ80" s="91"/>
      <c r="VTK80" s="91"/>
      <c r="VTL80" s="91"/>
      <c r="VTM80" s="91"/>
      <c r="VTN80" s="91"/>
      <c r="VTO80" s="91"/>
      <c r="VTP80" s="91"/>
      <c r="VTQ80" s="91"/>
      <c r="VTR80" s="91"/>
      <c r="VTS80" s="91"/>
      <c r="VTT80" s="91"/>
      <c r="VTU80" s="91"/>
      <c r="VTV80" s="91"/>
      <c r="VTW80" s="91"/>
      <c r="VTX80" s="91"/>
      <c r="VTY80" s="91"/>
      <c r="VTZ80" s="91"/>
      <c r="VUA80" s="91"/>
      <c r="VUB80" s="91"/>
      <c r="VUC80" s="91"/>
      <c r="VUD80" s="91"/>
      <c r="VUE80" s="91"/>
      <c r="VUF80" s="91"/>
      <c r="VUG80" s="91"/>
      <c r="VUH80" s="91"/>
      <c r="VUI80" s="91"/>
      <c r="VUJ80" s="91"/>
      <c r="VUK80" s="91"/>
      <c r="VUL80" s="91"/>
      <c r="VUM80" s="91"/>
      <c r="VUN80" s="91"/>
      <c r="VUO80" s="91"/>
      <c r="VUP80" s="91"/>
      <c r="VUQ80" s="91"/>
      <c r="VUR80" s="91"/>
      <c r="VUS80" s="91"/>
      <c r="VUT80" s="91"/>
      <c r="VUU80" s="91"/>
      <c r="VUV80" s="91"/>
      <c r="VUW80" s="91"/>
      <c r="VUX80" s="91"/>
      <c r="VUY80" s="91"/>
      <c r="VUZ80" s="91"/>
      <c r="VVA80" s="91"/>
      <c r="VVB80" s="91"/>
      <c r="VVC80" s="91"/>
      <c r="VVD80" s="91"/>
      <c r="VVE80" s="91"/>
      <c r="VVF80" s="91"/>
      <c r="VVG80" s="91"/>
      <c r="VVH80" s="91"/>
      <c r="VVI80" s="91"/>
      <c r="VVJ80" s="91"/>
      <c r="VVK80" s="91"/>
      <c r="VVL80" s="91"/>
      <c r="VVM80" s="91"/>
      <c r="VVN80" s="91"/>
      <c r="VVO80" s="91"/>
      <c r="VVP80" s="91"/>
      <c r="VVQ80" s="91"/>
      <c r="VVR80" s="91"/>
      <c r="VVS80" s="91"/>
      <c r="VVT80" s="91"/>
      <c r="VVU80" s="91"/>
      <c r="VVV80" s="91"/>
      <c r="VVW80" s="91"/>
      <c r="VVX80" s="91"/>
      <c r="VVY80" s="91"/>
      <c r="VVZ80" s="91"/>
      <c r="VWA80" s="91"/>
      <c r="VWB80" s="91"/>
      <c r="VWC80" s="91"/>
      <c r="VWD80" s="91"/>
      <c r="VWE80" s="91"/>
      <c r="VWF80" s="91"/>
      <c r="VWG80" s="91"/>
      <c r="VWH80" s="91"/>
      <c r="VWI80" s="91"/>
      <c r="VWJ80" s="91"/>
      <c r="VWK80" s="91"/>
      <c r="VWL80" s="91"/>
      <c r="VWM80" s="91"/>
      <c r="VWN80" s="91"/>
      <c r="VWO80" s="91"/>
      <c r="VWP80" s="91"/>
      <c r="VWQ80" s="91"/>
      <c r="VWR80" s="91"/>
      <c r="VWS80" s="91"/>
      <c r="VWT80" s="91"/>
      <c r="VWU80" s="91"/>
      <c r="VWV80" s="91"/>
      <c r="VWW80" s="91"/>
      <c r="VWX80" s="91"/>
      <c r="VWY80" s="91"/>
      <c r="VWZ80" s="91"/>
      <c r="VXA80" s="91"/>
      <c r="VXB80" s="91"/>
      <c r="VXC80" s="91"/>
      <c r="VXD80" s="91"/>
      <c r="VXE80" s="91"/>
      <c r="VXF80" s="91"/>
      <c r="VXG80" s="91"/>
      <c r="VXH80" s="91"/>
      <c r="VXI80" s="91"/>
      <c r="VXJ80" s="91"/>
      <c r="VXK80" s="91"/>
      <c r="VXL80" s="91"/>
      <c r="VXM80" s="91"/>
      <c r="VXN80" s="91"/>
      <c r="VXO80" s="91"/>
      <c r="VXP80" s="91"/>
      <c r="VXQ80" s="91"/>
      <c r="VXR80" s="91"/>
      <c r="VXS80" s="91"/>
      <c r="VXT80" s="91"/>
      <c r="VXU80" s="91"/>
      <c r="VXV80" s="91"/>
      <c r="VXW80" s="91"/>
      <c r="VXX80" s="91"/>
      <c r="VXY80" s="91"/>
      <c r="VXZ80" s="91"/>
      <c r="VYA80" s="91"/>
      <c r="VYB80" s="91"/>
      <c r="VYC80" s="91"/>
      <c r="VYD80" s="91"/>
      <c r="VYE80" s="91"/>
      <c r="VYF80" s="91"/>
      <c r="VYG80" s="91"/>
      <c r="VYH80" s="91"/>
      <c r="VYI80" s="91"/>
      <c r="VYJ80" s="91"/>
      <c r="VYK80" s="91"/>
      <c r="VYL80" s="91"/>
      <c r="VYM80" s="91"/>
      <c r="VYN80" s="91"/>
      <c r="VYO80" s="91"/>
      <c r="VYP80" s="91"/>
      <c r="VYQ80" s="91"/>
      <c r="VYR80" s="91"/>
      <c r="VYS80" s="91"/>
      <c r="VYT80" s="91"/>
      <c r="VYU80" s="91"/>
      <c r="VYV80" s="91"/>
      <c r="VYW80" s="91"/>
      <c r="VYX80" s="91"/>
      <c r="VYY80" s="91"/>
      <c r="VYZ80" s="91"/>
      <c r="VZA80" s="91"/>
      <c r="VZB80" s="91"/>
      <c r="VZC80" s="91"/>
      <c r="VZD80" s="91"/>
      <c r="VZE80" s="91"/>
      <c r="VZF80" s="91"/>
      <c r="VZG80" s="91"/>
      <c r="VZH80" s="91"/>
      <c r="VZI80" s="91"/>
      <c r="VZJ80" s="91"/>
      <c r="VZK80" s="91"/>
      <c r="VZL80" s="91"/>
      <c r="VZM80" s="91"/>
      <c r="VZN80" s="91"/>
      <c r="VZO80" s="91"/>
      <c r="VZP80" s="91"/>
      <c r="VZQ80" s="91"/>
      <c r="VZR80" s="91"/>
      <c r="VZS80" s="91"/>
      <c r="VZT80" s="91"/>
      <c r="VZU80" s="91"/>
      <c r="VZV80" s="91"/>
      <c r="VZW80" s="91"/>
      <c r="VZX80" s="91"/>
      <c r="VZY80" s="91"/>
      <c r="VZZ80" s="91"/>
      <c r="WAA80" s="91"/>
      <c r="WAB80" s="91"/>
      <c r="WAC80" s="91"/>
      <c r="WAD80" s="91"/>
      <c r="WAE80" s="91"/>
      <c r="WAF80" s="91"/>
      <c r="WAG80" s="91"/>
      <c r="WAH80" s="91"/>
      <c r="WAI80" s="91"/>
      <c r="WAJ80" s="91"/>
      <c r="WAK80" s="91"/>
      <c r="WAL80" s="91"/>
      <c r="WAM80" s="91"/>
      <c r="WAN80" s="91"/>
      <c r="WAO80" s="91"/>
      <c r="WAP80" s="91"/>
      <c r="WAQ80" s="91"/>
      <c r="WAR80" s="91"/>
      <c r="WAS80" s="91"/>
      <c r="WAT80" s="91"/>
      <c r="WAU80" s="91"/>
      <c r="WAV80" s="91"/>
      <c r="WAW80" s="91"/>
      <c r="WAX80" s="91"/>
      <c r="WAY80" s="91"/>
      <c r="WAZ80" s="91"/>
      <c r="WBA80" s="91"/>
      <c r="WBB80" s="91"/>
      <c r="WBC80" s="91"/>
      <c r="WBD80" s="91"/>
      <c r="WBE80" s="91"/>
      <c r="WBF80" s="91"/>
      <c r="WBG80" s="91"/>
      <c r="WBH80" s="91"/>
      <c r="WBI80" s="91"/>
      <c r="WBJ80" s="91"/>
      <c r="WBK80" s="91"/>
      <c r="WBL80" s="91"/>
      <c r="WBM80" s="91"/>
      <c r="WBN80" s="91"/>
      <c r="WBO80" s="91"/>
      <c r="WBP80" s="91"/>
      <c r="WBQ80" s="91"/>
      <c r="WBR80" s="91"/>
      <c r="WBS80" s="91"/>
      <c r="WBT80" s="91"/>
      <c r="WBU80" s="91"/>
      <c r="WBV80" s="91"/>
      <c r="WBW80" s="91"/>
      <c r="WBX80" s="91"/>
      <c r="WBY80" s="91"/>
      <c r="WBZ80" s="91"/>
      <c r="WCA80" s="91"/>
      <c r="WCB80" s="91"/>
      <c r="WCC80" s="91"/>
      <c r="WCD80" s="91"/>
      <c r="WCE80" s="91"/>
      <c r="WCF80" s="91"/>
      <c r="WCG80" s="91"/>
      <c r="WCH80" s="91"/>
      <c r="WCI80" s="91"/>
      <c r="WCJ80" s="91"/>
      <c r="WCK80" s="91"/>
      <c r="WCL80" s="91"/>
      <c r="WCM80" s="91"/>
      <c r="WCN80" s="91"/>
      <c r="WCO80" s="91"/>
      <c r="WCP80" s="91"/>
      <c r="WCQ80" s="91"/>
      <c r="WCR80" s="91"/>
      <c r="WCS80" s="91"/>
      <c r="WCT80" s="91"/>
      <c r="WCU80" s="91"/>
      <c r="WCV80" s="91"/>
      <c r="WCW80" s="91"/>
      <c r="WCX80" s="91"/>
      <c r="WCY80" s="91"/>
      <c r="WCZ80" s="91"/>
      <c r="WDA80" s="91"/>
      <c r="WDB80" s="91"/>
      <c r="WDC80" s="91"/>
      <c r="WDD80" s="91"/>
      <c r="WDE80" s="91"/>
      <c r="WDF80" s="91"/>
      <c r="WDG80" s="91"/>
      <c r="WDH80" s="91"/>
      <c r="WDI80" s="91"/>
      <c r="WDJ80" s="91"/>
      <c r="WDK80" s="91"/>
      <c r="WDL80" s="91"/>
      <c r="WDM80" s="91"/>
      <c r="WDN80" s="91"/>
      <c r="WDO80" s="91"/>
      <c r="WDP80" s="91"/>
      <c r="WDQ80" s="91"/>
      <c r="WDR80" s="91"/>
      <c r="WDS80" s="91"/>
      <c r="WDT80" s="91"/>
      <c r="WDU80" s="91"/>
      <c r="WDV80" s="91"/>
      <c r="WDW80" s="91"/>
      <c r="WDX80" s="91"/>
      <c r="WDY80" s="91"/>
      <c r="WDZ80" s="91"/>
      <c r="WEA80" s="91"/>
      <c r="WEB80" s="91"/>
      <c r="WEC80" s="91"/>
      <c r="WED80" s="91"/>
      <c r="WEE80" s="91"/>
      <c r="WEF80" s="91"/>
      <c r="WEG80" s="91"/>
      <c r="WEH80" s="91"/>
      <c r="WEI80" s="91"/>
      <c r="WEJ80" s="91"/>
      <c r="WEK80" s="91"/>
      <c r="WEL80" s="91"/>
      <c r="WEM80" s="91"/>
      <c r="WEN80" s="91"/>
      <c r="WEO80" s="91"/>
      <c r="WEP80" s="91"/>
      <c r="WEQ80" s="91"/>
      <c r="WER80" s="91"/>
      <c r="WES80" s="91"/>
      <c r="WET80" s="91"/>
      <c r="WEU80" s="91"/>
      <c r="WEV80" s="91"/>
      <c r="WEW80" s="91"/>
      <c r="WEX80" s="91"/>
      <c r="WEY80" s="91"/>
      <c r="WEZ80" s="91"/>
      <c r="WFA80" s="91"/>
      <c r="WFB80" s="91"/>
      <c r="WFC80" s="91"/>
      <c r="WFD80" s="91"/>
      <c r="WFE80" s="91"/>
      <c r="WFF80" s="91"/>
      <c r="WFG80" s="91"/>
      <c r="WFH80" s="91"/>
      <c r="WFI80" s="91"/>
      <c r="WFJ80" s="91"/>
      <c r="WFK80" s="91"/>
      <c r="WFL80" s="91"/>
      <c r="WFM80" s="91"/>
      <c r="WFN80" s="91"/>
      <c r="WFO80" s="91"/>
      <c r="WFP80" s="91"/>
      <c r="WFQ80" s="91"/>
      <c r="WFR80" s="91"/>
      <c r="WFS80" s="91"/>
      <c r="WFT80" s="91"/>
      <c r="WFU80" s="91"/>
      <c r="WFV80" s="91"/>
      <c r="WFW80" s="91"/>
      <c r="WFX80" s="91"/>
      <c r="WFY80" s="91"/>
      <c r="WFZ80" s="91"/>
      <c r="WGA80" s="91"/>
      <c r="WGB80" s="91"/>
      <c r="WGC80" s="91"/>
      <c r="WGD80" s="91"/>
      <c r="WGE80" s="91"/>
      <c r="WGF80" s="91"/>
      <c r="WGG80" s="91"/>
      <c r="WGH80" s="91"/>
      <c r="WGI80" s="91"/>
      <c r="WGJ80" s="91"/>
      <c r="WGK80" s="91"/>
      <c r="WGL80" s="91"/>
      <c r="WGM80" s="91"/>
      <c r="WGN80" s="91"/>
      <c r="WGO80" s="91"/>
      <c r="WGP80" s="91"/>
      <c r="WGQ80" s="91"/>
      <c r="WGR80" s="91"/>
      <c r="WGS80" s="91"/>
      <c r="WGT80" s="91"/>
      <c r="WGU80" s="91"/>
      <c r="WGV80" s="91"/>
      <c r="WGW80" s="91"/>
      <c r="WGX80" s="91"/>
      <c r="WGY80" s="91"/>
      <c r="WGZ80" s="91"/>
      <c r="WHA80" s="91"/>
      <c r="WHB80" s="91"/>
      <c r="WHC80" s="91"/>
      <c r="WHD80" s="91"/>
      <c r="WHE80" s="91"/>
      <c r="WHF80" s="91"/>
      <c r="WHG80" s="91"/>
      <c r="WHH80" s="91"/>
      <c r="WHI80" s="91"/>
      <c r="WHJ80" s="91"/>
      <c r="WHK80" s="91"/>
      <c r="WHL80" s="91"/>
      <c r="WHM80" s="91"/>
      <c r="WHN80" s="91"/>
      <c r="WHO80" s="91"/>
      <c r="WHP80" s="91"/>
      <c r="WHQ80" s="91"/>
      <c r="WHR80" s="91"/>
      <c r="WHS80" s="91"/>
      <c r="WHT80" s="91"/>
      <c r="WHU80" s="91"/>
      <c r="WHV80" s="91"/>
      <c r="WHW80" s="91"/>
      <c r="WHX80" s="91"/>
      <c r="WHY80" s="91"/>
      <c r="WHZ80" s="91"/>
      <c r="WIA80" s="91"/>
      <c r="WIB80" s="91"/>
      <c r="WIC80" s="91"/>
      <c r="WID80" s="91"/>
      <c r="WIE80" s="91"/>
      <c r="WIF80" s="91"/>
      <c r="WIG80" s="91"/>
      <c r="WIH80" s="91"/>
      <c r="WII80" s="91"/>
      <c r="WIJ80" s="91"/>
      <c r="WIK80" s="91"/>
      <c r="WIL80" s="91"/>
      <c r="WIM80" s="91"/>
      <c r="WIN80" s="91"/>
      <c r="WIO80" s="91"/>
      <c r="WIP80" s="91"/>
      <c r="WIQ80" s="91"/>
      <c r="WIR80" s="91"/>
      <c r="WIS80" s="91"/>
      <c r="WIT80" s="91"/>
      <c r="WIU80" s="91"/>
      <c r="WIV80" s="91"/>
      <c r="WIW80" s="91"/>
      <c r="WIX80" s="91"/>
      <c r="WIY80" s="91"/>
      <c r="WIZ80" s="91"/>
      <c r="WJA80" s="91"/>
      <c r="WJB80" s="91"/>
      <c r="WJC80" s="91"/>
      <c r="WJD80" s="91"/>
      <c r="WJE80" s="91"/>
      <c r="WJF80" s="91"/>
      <c r="WJG80" s="91"/>
      <c r="WJH80" s="91"/>
      <c r="WJI80" s="91"/>
      <c r="WJJ80" s="91"/>
      <c r="WJK80" s="91"/>
      <c r="WJL80" s="91"/>
      <c r="WJM80" s="91"/>
      <c r="WJN80" s="91"/>
      <c r="WJO80" s="91"/>
      <c r="WJP80" s="91"/>
      <c r="WJQ80" s="91"/>
      <c r="WJR80" s="91"/>
      <c r="WJS80" s="91"/>
      <c r="WJT80" s="91"/>
      <c r="WJU80" s="91"/>
      <c r="WJV80" s="91"/>
      <c r="WJW80" s="91"/>
      <c r="WJX80" s="91"/>
      <c r="WJY80" s="91"/>
      <c r="WJZ80" s="91"/>
      <c r="WKA80" s="91"/>
      <c r="WKB80" s="91"/>
      <c r="WKC80" s="91"/>
      <c r="WKD80" s="91"/>
      <c r="WKE80" s="91"/>
      <c r="WKF80" s="91"/>
      <c r="WKG80" s="91"/>
      <c r="WKH80" s="91"/>
      <c r="WKI80" s="91"/>
      <c r="WKJ80" s="91"/>
      <c r="WKK80" s="91"/>
      <c r="WKL80" s="91"/>
      <c r="WKM80" s="91"/>
      <c r="WKN80" s="91"/>
      <c r="WKO80" s="91"/>
      <c r="WKP80" s="91"/>
      <c r="WKQ80" s="91"/>
      <c r="WKR80" s="91"/>
      <c r="WKS80" s="91"/>
      <c r="WKT80" s="91"/>
      <c r="WKU80" s="91"/>
      <c r="WKV80" s="91"/>
      <c r="WKW80" s="91"/>
      <c r="WKX80" s="91"/>
      <c r="WKY80" s="91"/>
      <c r="WKZ80" s="91"/>
      <c r="WLA80" s="91"/>
      <c r="WLB80" s="91"/>
      <c r="WLC80" s="91"/>
      <c r="WLD80" s="91"/>
      <c r="WLE80" s="91"/>
      <c r="WLF80" s="91"/>
      <c r="WLG80" s="91"/>
      <c r="WLH80" s="91"/>
      <c r="WLI80" s="91"/>
      <c r="WLJ80" s="91"/>
      <c r="WLK80" s="91"/>
      <c r="WLL80" s="91"/>
      <c r="WLM80" s="91"/>
      <c r="WLN80" s="91"/>
      <c r="WLO80" s="91"/>
      <c r="WLP80" s="91"/>
      <c r="WLQ80" s="91"/>
      <c r="WLR80" s="91"/>
      <c r="WLS80" s="91"/>
      <c r="WLT80" s="91"/>
      <c r="WLU80" s="91"/>
      <c r="WLV80" s="91"/>
      <c r="WLW80" s="91"/>
      <c r="WLX80" s="91"/>
      <c r="WLY80" s="91"/>
      <c r="WLZ80" s="91"/>
      <c r="WMA80" s="91"/>
      <c r="WMB80" s="91"/>
      <c r="WMC80" s="91"/>
      <c r="WMD80" s="91"/>
      <c r="WME80" s="91"/>
      <c r="WMF80" s="91"/>
      <c r="WMG80" s="91"/>
      <c r="WMH80" s="91"/>
      <c r="WMI80" s="91"/>
      <c r="WMJ80" s="91"/>
      <c r="WMK80" s="91"/>
      <c r="WML80" s="91"/>
      <c r="WMM80" s="91"/>
      <c r="WMN80" s="91"/>
      <c r="WMO80" s="91"/>
      <c r="WMP80" s="91"/>
      <c r="WMQ80" s="91"/>
      <c r="WMR80" s="91"/>
      <c r="WMS80" s="91"/>
      <c r="WMT80" s="91"/>
      <c r="WMU80" s="91"/>
      <c r="WMV80" s="91"/>
      <c r="WMW80" s="91"/>
      <c r="WMX80" s="91"/>
      <c r="WMY80" s="91"/>
      <c r="WMZ80" s="91"/>
      <c r="WNA80" s="91"/>
      <c r="WNB80" s="91"/>
      <c r="WNC80" s="91"/>
      <c r="WND80" s="91"/>
      <c r="WNE80" s="91"/>
      <c r="WNF80" s="91"/>
      <c r="WNG80" s="91"/>
      <c r="WNH80" s="91"/>
      <c r="WNI80" s="91"/>
      <c r="WNJ80" s="91"/>
      <c r="WNK80" s="91"/>
      <c r="WNL80" s="91"/>
      <c r="WNM80" s="91"/>
      <c r="WNN80" s="91"/>
      <c r="WNO80" s="91"/>
      <c r="WNP80" s="91"/>
      <c r="WNQ80" s="91"/>
      <c r="WNR80" s="91"/>
      <c r="WNS80" s="91"/>
      <c r="WNT80" s="91"/>
      <c r="WNU80" s="91"/>
      <c r="WNV80" s="91"/>
      <c r="WNW80" s="91"/>
      <c r="WNX80" s="91"/>
      <c r="WNY80" s="91"/>
      <c r="WNZ80" s="91"/>
      <c r="WOA80" s="91"/>
      <c r="WOB80" s="91"/>
      <c r="WOC80" s="91"/>
      <c r="WOD80" s="91"/>
      <c r="WOE80" s="91"/>
      <c r="WOF80" s="91"/>
      <c r="WOG80" s="91"/>
      <c r="WOH80" s="91"/>
      <c r="WOI80" s="91"/>
      <c r="WOJ80" s="91"/>
      <c r="WOK80" s="91"/>
      <c r="WOL80" s="91"/>
      <c r="WOM80" s="91"/>
      <c r="WON80" s="91"/>
      <c r="WOO80" s="91"/>
      <c r="WOP80" s="91"/>
      <c r="WOQ80" s="91"/>
      <c r="WOR80" s="91"/>
      <c r="WOS80" s="91"/>
      <c r="WOT80" s="91"/>
      <c r="WOU80" s="91"/>
      <c r="WOV80" s="91"/>
      <c r="WOW80" s="91"/>
      <c r="WOX80" s="91"/>
      <c r="WOY80" s="91"/>
      <c r="WOZ80" s="91"/>
      <c r="WPA80" s="91"/>
      <c r="WPB80" s="91"/>
      <c r="WPC80" s="91"/>
      <c r="WPD80" s="91"/>
      <c r="WPE80" s="91"/>
      <c r="WPF80" s="91"/>
      <c r="WPG80" s="91"/>
      <c r="WPH80" s="91"/>
      <c r="WPI80" s="91"/>
      <c r="WPJ80" s="91"/>
      <c r="WPK80" s="91"/>
      <c r="WPL80" s="91"/>
      <c r="WPM80" s="91"/>
      <c r="WPN80" s="91"/>
      <c r="WPO80" s="91"/>
      <c r="WPP80" s="91"/>
      <c r="WPQ80" s="91"/>
      <c r="WPR80" s="91"/>
      <c r="WPS80" s="91"/>
      <c r="WPT80" s="91"/>
      <c r="WPU80" s="91"/>
      <c r="WPV80" s="91"/>
      <c r="WPW80" s="91"/>
      <c r="WPX80" s="91"/>
      <c r="WPY80" s="91"/>
      <c r="WPZ80" s="91"/>
      <c r="WQA80" s="91"/>
      <c r="WQB80" s="91"/>
      <c r="WQC80" s="91"/>
      <c r="WQD80" s="91"/>
      <c r="WQE80" s="91"/>
      <c r="WQF80" s="91"/>
      <c r="WQG80" s="91"/>
      <c r="WQH80" s="91"/>
      <c r="WQI80" s="91"/>
      <c r="WQJ80" s="91"/>
      <c r="WQK80" s="91"/>
      <c r="WQL80" s="91"/>
      <c r="WQM80" s="91"/>
      <c r="WQN80" s="91"/>
      <c r="WQO80" s="91"/>
      <c r="WQP80" s="91"/>
      <c r="WQQ80" s="91"/>
      <c r="WQR80" s="91"/>
      <c r="WQS80" s="91"/>
      <c r="WQT80" s="91"/>
      <c r="WQU80" s="91"/>
      <c r="WQV80" s="91"/>
      <c r="WQW80" s="91"/>
      <c r="WQX80" s="91"/>
      <c r="WQY80" s="91"/>
      <c r="WQZ80" s="91"/>
      <c r="WRA80" s="91"/>
      <c r="WRB80" s="91"/>
      <c r="WRC80" s="91"/>
      <c r="WRD80" s="91"/>
      <c r="WRE80" s="91"/>
      <c r="WRF80" s="91"/>
      <c r="WRG80" s="91"/>
      <c r="WRH80" s="91"/>
      <c r="WRI80" s="91"/>
      <c r="WRJ80" s="91"/>
      <c r="WRK80" s="91"/>
      <c r="WRL80" s="91"/>
      <c r="WRM80" s="91"/>
      <c r="WRN80" s="91"/>
      <c r="WRO80" s="91"/>
      <c r="WRP80" s="91"/>
      <c r="WRQ80" s="91"/>
      <c r="WRR80" s="91"/>
      <c r="WRS80" s="91"/>
      <c r="WRT80" s="91"/>
      <c r="WRU80" s="91"/>
      <c r="WRV80" s="91"/>
      <c r="WRW80" s="91"/>
      <c r="WRX80" s="91"/>
      <c r="WRY80" s="91"/>
      <c r="WRZ80" s="91"/>
      <c r="WSA80" s="91"/>
      <c r="WSB80" s="91"/>
      <c r="WSC80" s="91"/>
      <c r="WSD80" s="91"/>
      <c r="WSE80" s="91"/>
      <c r="WSF80" s="91"/>
      <c r="WSG80" s="91"/>
      <c r="WSH80" s="91"/>
      <c r="WSI80" s="91"/>
      <c r="WSJ80" s="91"/>
      <c r="WSK80" s="91"/>
      <c r="WSL80" s="91"/>
      <c r="WSM80" s="91"/>
      <c r="WSN80" s="91"/>
      <c r="WSO80" s="91"/>
      <c r="WSP80" s="91"/>
      <c r="WSQ80" s="91"/>
      <c r="WSR80" s="91"/>
      <c r="WSS80" s="91"/>
      <c r="WST80" s="91"/>
      <c r="WSU80" s="91"/>
      <c r="WSV80" s="91"/>
      <c r="WSW80" s="91"/>
      <c r="WSX80" s="91"/>
      <c r="WSY80" s="91"/>
      <c r="WSZ80" s="91"/>
      <c r="WTA80" s="91"/>
      <c r="WTB80" s="91"/>
      <c r="WTC80" s="91"/>
      <c r="WTD80" s="91"/>
      <c r="WTE80" s="91"/>
      <c r="WTF80" s="91"/>
      <c r="WTG80" s="91"/>
      <c r="WTH80" s="91"/>
      <c r="WTI80" s="91"/>
      <c r="WTJ80" s="91"/>
      <c r="WTK80" s="91"/>
      <c r="WTL80" s="91"/>
      <c r="WTM80" s="91"/>
      <c r="WTN80" s="91"/>
      <c r="WTO80" s="91"/>
      <c r="WTP80" s="91"/>
      <c r="WTQ80" s="91"/>
      <c r="WTR80" s="91"/>
      <c r="WTS80" s="91"/>
      <c r="WTT80" s="91"/>
      <c r="WTU80" s="91"/>
      <c r="WTV80" s="91"/>
      <c r="WTW80" s="91"/>
      <c r="WTX80" s="91"/>
      <c r="WTY80" s="91"/>
      <c r="WTZ80" s="91"/>
      <c r="WUA80" s="91"/>
      <c r="WUB80" s="91"/>
      <c r="WUC80" s="91"/>
      <c r="WUD80" s="91"/>
      <c r="WUE80" s="91"/>
      <c r="WUF80" s="91"/>
      <c r="WUG80" s="91"/>
      <c r="WUH80" s="91"/>
      <c r="WUI80" s="91"/>
      <c r="WUJ80" s="91"/>
      <c r="WUK80" s="91"/>
      <c r="WUL80" s="91"/>
      <c r="WUM80" s="91"/>
      <c r="WUN80" s="91"/>
      <c r="WUO80" s="91"/>
      <c r="WUP80" s="91"/>
      <c r="WUQ80" s="91"/>
      <c r="WUR80" s="91"/>
      <c r="WUS80" s="91"/>
      <c r="WUT80" s="91"/>
      <c r="WUU80" s="91"/>
      <c r="WUV80" s="91"/>
      <c r="WUW80" s="91"/>
      <c r="WUX80" s="91"/>
      <c r="WUY80" s="91"/>
      <c r="WUZ80" s="91"/>
      <c r="WVA80" s="91"/>
      <c r="WVB80" s="91"/>
      <c r="WVC80" s="91"/>
      <c r="WVD80" s="91"/>
      <c r="WVE80" s="91"/>
      <c r="WVF80" s="91"/>
      <c r="WVG80" s="91"/>
      <c r="WVH80" s="91"/>
      <c r="WVI80" s="91"/>
      <c r="WVJ80" s="91"/>
      <c r="WVK80" s="91"/>
      <c r="WVL80" s="91"/>
      <c r="WVM80" s="91"/>
      <c r="WVN80" s="91"/>
      <c r="WVO80" s="91"/>
      <c r="WVP80" s="91"/>
      <c r="WVQ80" s="91"/>
      <c r="WVR80" s="91"/>
      <c r="WVS80" s="91"/>
      <c r="WVT80" s="91"/>
      <c r="WVU80" s="91"/>
      <c r="WVV80" s="91"/>
      <c r="WVW80" s="91"/>
      <c r="WVX80" s="91"/>
      <c r="WVY80" s="91"/>
      <c r="WVZ80" s="91"/>
      <c r="WWA80" s="91"/>
      <c r="WWB80" s="91"/>
      <c r="WWC80" s="91"/>
      <c r="WWD80" s="91"/>
      <c r="WWE80" s="91"/>
      <c r="WWF80" s="91"/>
      <c r="WWG80" s="91"/>
      <c r="WWH80" s="91"/>
      <c r="WWI80" s="91"/>
      <c r="WWJ80" s="91"/>
      <c r="WWK80" s="91"/>
      <c r="WWL80" s="91"/>
      <c r="WWM80" s="91"/>
      <c r="WWN80" s="91"/>
      <c r="WWO80" s="91"/>
      <c r="WWP80" s="91"/>
      <c r="WWQ80" s="91"/>
      <c r="WWR80" s="91"/>
      <c r="WWS80" s="91"/>
      <c r="WWT80" s="91"/>
      <c r="WWU80" s="91"/>
      <c r="WWV80" s="91"/>
      <c r="WWW80" s="91"/>
      <c r="WWX80" s="91"/>
      <c r="WWY80" s="91"/>
      <c r="WWZ80" s="91"/>
      <c r="WXA80" s="91"/>
      <c r="WXB80" s="91"/>
      <c r="WXC80" s="91"/>
      <c r="WXD80" s="91"/>
      <c r="WXE80" s="91"/>
      <c r="WXF80" s="91"/>
      <c r="WXG80" s="91"/>
      <c r="WXH80" s="91"/>
      <c r="WXI80" s="91"/>
      <c r="WXJ80" s="91"/>
      <c r="WXK80" s="91"/>
      <c r="WXL80" s="91"/>
      <c r="WXM80" s="91"/>
      <c r="WXN80" s="91"/>
      <c r="WXO80" s="91"/>
      <c r="WXP80" s="91"/>
      <c r="WXQ80" s="91"/>
      <c r="WXR80" s="91"/>
      <c r="WXS80" s="91"/>
      <c r="WXT80" s="91"/>
      <c r="WXU80" s="91"/>
      <c r="WXV80" s="91"/>
      <c r="WXW80" s="91"/>
      <c r="WXX80" s="91"/>
      <c r="WXY80" s="91"/>
      <c r="WXZ80" s="91"/>
      <c r="WYA80" s="91"/>
      <c r="WYB80" s="91"/>
      <c r="WYC80" s="91"/>
      <c r="WYD80" s="91"/>
      <c r="WYE80" s="91"/>
      <c r="WYF80" s="91"/>
      <c r="WYG80" s="91"/>
      <c r="WYH80" s="91"/>
      <c r="WYI80" s="91"/>
      <c r="WYJ80" s="91"/>
      <c r="WYK80" s="91"/>
      <c r="WYL80" s="91"/>
      <c r="WYM80" s="91"/>
      <c r="WYN80" s="91"/>
      <c r="WYO80" s="91"/>
      <c r="WYP80" s="91"/>
      <c r="WYQ80" s="91"/>
      <c r="WYR80" s="91"/>
      <c r="WYS80" s="91"/>
      <c r="WYT80" s="91"/>
      <c r="WYU80" s="91"/>
      <c r="WYV80" s="91"/>
      <c r="WYW80" s="91"/>
      <c r="WYX80" s="91"/>
      <c r="WYY80" s="91"/>
      <c r="WYZ80" s="91"/>
      <c r="WZA80" s="91"/>
      <c r="WZB80" s="91"/>
      <c r="WZC80" s="91"/>
      <c r="WZD80" s="91"/>
      <c r="WZE80" s="91"/>
      <c r="WZF80" s="91"/>
      <c r="WZG80" s="91"/>
      <c r="WZH80" s="91"/>
      <c r="WZI80" s="91"/>
      <c r="WZJ80" s="91"/>
      <c r="WZK80" s="91"/>
      <c r="WZL80" s="91"/>
      <c r="WZM80" s="91"/>
      <c r="WZN80" s="91"/>
      <c r="WZO80" s="91"/>
      <c r="WZP80" s="91"/>
      <c r="WZQ80" s="91"/>
      <c r="WZR80" s="91"/>
      <c r="WZS80" s="91"/>
      <c r="WZT80" s="91"/>
      <c r="WZU80" s="91"/>
      <c r="WZV80" s="91"/>
      <c r="WZW80" s="91"/>
      <c r="WZX80" s="91"/>
      <c r="WZY80" s="91"/>
      <c r="WZZ80" s="91"/>
      <c r="XAA80" s="91"/>
      <c r="XAB80" s="91"/>
      <c r="XAC80" s="91"/>
      <c r="XAD80" s="91"/>
      <c r="XAE80" s="91"/>
      <c r="XAF80" s="91"/>
      <c r="XAG80" s="91"/>
      <c r="XAH80" s="91"/>
      <c r="XAI80" s="91"/>
      <c r="XAJ80" s="91"/>
      <c r="XAK80" s="91"/>
      <c r="XAL80" s="91"/>
      <c r="XAM80" s="91"/>
      <c r="XAN80" s="91"/>
      <c r="XAO80" s="91"/>
      <c r="XAP80" s="91"/>
      <c r="XAQ80" s="91"/>
      <c r="XAR80" s="91"/>
      <c r="XAS80" s="91"/>
      <c r="XAT80" s="91"/>
      <c r="XAU80" s="91"/>
      <c r="XAV80" s="91"/>
      <c r="XAW80" s="91"/>
      <c r="XAX80" s="91"/>
      <c r="XAY80" s="91"/>
      <c r="XAZ80" s="91"/>
      <c r="XBA80" s="91"/>
      <c r="XBB80" s="91"/>
      <c r="XBC80" s="91"/>
      <c r="XBD80" s="91"/>
      <c r="XBE80" s="91"/>
      <c r="XBF80" s="91"/>
      <c r="XBG80" s="91"/>
      <c r="XBH80" s="91"/>
      <c r="XBI80" s="91"/>
      <c r="XBJ80" s="91"/>
      <c r="XBK80" s="91"/>
      <c r="XBL80" s="91"/>
      <c r="XBM80" s="91"/>
      <c r="XBN80" s="91"/>
      <c r="XBO80" s="91"/>
      <c r="XBP80" s="91"/>
      <c r="XBQ80" s="91"/>
      <c r="XBR80" s="91"/>
      <c r="XBS80" s="91"/>
      <c r="XBT80" s="91"/>
      <c r="XBU80" s="91"/>
      <c r="XBV80" s="91"/>
      <c r="XBW80" s="91"/>
      <c r="XBX80" s="91"/>
      <c r="XBY80" s="91"/>
      <c r="XBZ80" s="91"/>
      <c r="XCA80" s="91"/>
      <c r="XCB80" s="91"/>
      <c r="XCC80" s="91"/>
      <c r="XCD80" s="91"/>
      <c r="XCE80" s="91"/>
      <c r="XCF80" s="91"/>
      <c r="XCG80" s="91"/>
      <c r="XCH80" s="91"/>
      <c r="XCI80" s="91"/>
      <c r="XCJ80" s="91"/>
      <c r="XCK80" s="91"/>
      <c r="XCL80" s="91"/>
      <c r="XCM80" s="91"/>
      <c r="XCN80" s="91"/>
      <c r="XCO80" s="91"/>
      <c r="XCP80" s="91"/>
      <c r="XCQ80" s="91"/>
      <c r="XCR80" s="91"/>
      <c r="XCS80" s="91"/>
      <c r="XCT80" s="91"/>
      <c r="XCU80" s="91"/>
      <c r="XCV80" s="91"/>
      <c r="XCW80" s="91"/>
      <c r="XCX80" s="91"/>
      <c r="XCY80" s="91"/>
      <c r="XCZ80" s="91"/>
      <c r="XDA80" s="91"/>
      <c r="XDB80" s="91"/>
      <c r="XDC80" s="91"/>
      <c r="XDD80" s="91"/>
      <c r="XDE80" s="91"/>
      <c r="XDF80" s="91"/>
      <c r="XDG80" s="91"/>
      <c r="XDH80" s="91"/>
      <c r="XDI80" s="91"/>
      <c r="XDJ80" s="91"/>
      <c r="XDK80" s="91"/>
      <c r="XDL80" s="91"/>
      <c r="XDM80" s="91"/>
      <c r="XDN80" s="91"/>
      <c r="XDO80" s="91"/>
      <c r="XDP80" s="91"/>
      <c r="XDQ80" s="91"/>
      <c r="XDR80" s="91"/>
      <c r="XDS80" s="91"/>
      <c r="XDT80" s="91"/>
      <c r="XDU80" s="91"/>
      <c r="XDV80" s="91"/>
      <c r="XDW80" s="91"/>
      <c r="XDX80" s="91"/>
      <c r="XDY80" s="91"/>
      <c r="XDZ80" s="91"/>
      <c r="XEA80" s="91"/>
      <c r="XEB80" s="91"/>
      <c r="XEC80" s="91"/>
      <c r="XED80" s="91"/>
      <c r="XEE80" s="91"/>
      <c r="XEF80" s="91"/>
      <c r="XEG80" s="91"/>
      <c r="XEH80" s="91"/>
      <c r="XEI80" s="91"/>
      <c r="XEJ80" s="91"/>
      <c r="XEK80" s="91"/>
      <c r="XEL80" s="91"/>
      <c r="XEM80" s="91"/>
      <c r="XEN80" s="91"/>
      <c r="XEO80" s="91"/>
      <c r="XEP80" s="91"/>
      <c r="XEQ80" s="91"/>
      <c r="XER80" s="91"/>
      <c r="XES80" s="91"/>
      <c r="XET80" s="91"/>
      <c r="XEU80" s="91"/>
      <c r="XEV80" s="91"/>
      <c r="XEW80" s="91"/>
      <c r="XEX80" s="91"/>
      <c r="XEY80" s="91"/>
      <c r="XEZ80" s="91"/>
      <c r="XFA80" s="91"/>
      <c r="XFB80" s="91"/>
      <c r="XFC80" s="91"/>
    </row>
    <row r="81" spans="1:18" x14ac:dyDescent="0.35">
      <c r="F81" s="138"/>
      <c r="G81" s="138"/>
      <c r="H81" s="138"/>
    </row>
    <row r="82" spans="1:18" s="200" customFormat="1" x14ac:dyDescent="0.35">
      <c r="A82" s="196"/>
      <c r="B82" s="197"/>
      <c r="C82" s="198"/>
      <c r="D82" s="199"/>
      <c r="E82" s="200" t="str">
        <f>InpR!$E$95</f>
        <v>RCV - CPI(H) + RPI wedge initial balance - nominal - DMMY</v>
      </c>
      <c r="F82" s="250">
        <f>InpR!$F$95</f>
        <v>0</v>
      </c>
      <c r="G82" s="249" t="str">
        <f>InpR!$G$95</f>
        <v>£m</v>
      </c>
      <c r="H82" s="30"/>
    </row>
    <row r="83" spans="1:18" s="37" customFormat="1" x14ac:dyDescent="0.35">
      <c r="A83" s="48"/>
      <c r="B83" s="59"/>
      <c r="C83" s="108"/>
      <c r="D83" s="53"/>
      <c r="E83" s="37" t="str">
        <f>Time!E$40</f>
        <v>Acquisition / initial balance date flag</v>
      </c>
      <c r="F83" s="37">
        <f>Time!F$40</f>
        <v>0</v>
      </c>
      <c r="G83" s="249" t="str">
        <f>Time!G$40</f>
        <v>flag</v>
      </c>
      <c r="H83" s="37">
        <f>Time!H$40</f>
        <v>1</v>
      </c>
      <c r="I83" s="37">
        <f>Time!I$40</f>
        <v>0</v>
      </c>
      <c r="J83" s="37">
        <f>Time!J$40</f>
        <v>0</v>
      </c>
      <c r="K83" s="37">
        <f>Time!K$40</f>
        <v>0</v>
      </c>
      <c r="L83" s="37">
        <f>Time!L$40</f>
        <v>1</v>
      </c>
      <c r="M83" s="37">
        <f>Time!M$40</f>
        <v>0</v>
      </c>
      <c r="N83" s="37">
        <f>Time!N$40</f>
        <v>0</v>
      </c>
      <c r="O83" s="37">
        <f>Time!O$40</f>
        <v>0</v>
      </c>
      <c r="P83" s="37">
        <f>Time!P$40</f>
        <v>0</v>
      </c>
      <c r="Q83" s="37">
        <f>Time!Q$40</f>
        <v>0</v>
      </c>
      <c r="R83" s="37">
        <f>Time!R$40</f>
        <v>0</v>
      </c>
    </row>
    <row r="84" spans="1:18" x14ac:dyDescent="0.35">
      <c r="A84" s="48"/>
      <c r="B84" s="59"/>
      <c r="C84" s="108"/>
      <c r="D84" s="53"/>
    </row>
    <row r="85" spans="1:18" x14ac:dyDescent="0.35">
      <c r="A85" s="47"/>
      <c r="B85" s="51"/>
      <c r="C85" s="111"/>
      <c r="D85" s="56"/>
      <c r="E85" s="7" t="s">
        <v>522</v>
      </c>
      <c r="G85" s="162" t="s">
        <v>295</v>
      </c>
      <c r="J85" s="242">
        <f t="shared" ref="J85:R85" si="34" xml:space="preserve"> I88</f>
        <v>0</v>
      </c>
      <c r="K85" s="242">
        <f t="shared" si="34"/>
        <v>0</v>
      </c>
      <c r="L85" s="242">
        <f t="shared" si="34"/>
        <v>0</v>
      </c>
      <c r="M85" s="242">
        <f t="shared" si="34"/>
        <v>0</v>
      </c>
      <c r="N85" s="242">
        <f t="shared" si="34"/>
        <v>0</v>
      </c>
      <c r="O85" s="242">
        <f t="shared" si="34"/>
        <v>0</v>
      </c>
      <c r="P85" s="242">
        <f t="shared" si="34"/>
        <v>0</v>
      </c>
      <c r="Q85" s="242">
        <f t="shared" si="34"/>
        <v>0</v>
      </c>
      <c r="R85" s="242">
        <f t="shared" si="34"/>
        <v>0</v>
      </c>
    </row>
    <row r="86" spans="1:18" x14ac:dyDescent="0.35">
      <c r="A86" s="47"/>
      <c r="B86" s="51"/>
      <c r="C86" s="111"/>
      <c r="D86" s="56" t="s">
        <v>502</v>
      </c>
      <c r="E86" s="7" t="str">
        <f t="shared" ref="E86:R86" si="35" xml:space="preserve"> E$75</f>
        <v>Actual RCV indexation</v>
      </c>
      <c r="F86" s="242">
        <f t="shared" si="35"/>
        <v>0</v>
      </c>
      <c r="G86" s="162" t="str">
        <f t="shared" si="35"/>
        <v>£m</v>
      </c>
      <c r="H86" s="242">
        <f t="shared" si="35"/>
        <v>0</v>
      </c>
      <c r="I86" s="162">
        <f t="shared" si="35"/>
        <v>0</v>
      </c>
      <c r="J86" s="242">
        <f t="shared" si="35"/>
        <v>0</v>
      </c>
      <c r="K86" s="242">
        <f t="shared" si="35"/>
        <v>0</v>
      </c>
      <c r="L86" s="242">
        <f t="shared" si="35"/>
        <v>0</v>
      </c>
      <c r="M86" s="242">
        <f t="shared" si="35"/>
        <v>0</v>
      </c>
      <c r="N86" s="242">
        <f t="shared" si="35"/>
        <v>0</v>
      </c>
      <c r="O86" s="242">
        <f t="shared" si="35"/>
        <v>0</v>
      </c>
      <c r="P86" s="242">
        <f t="shared" si="35"/>
        <v>0</v>
      </c>
      <c r="Q86" s="242">
        <f t="shared" si="35"/>
        <v>0</v>
      </c>
      <c r="R86" s="242">
        <f t="shared" si="35"/>
        <v>0</v>
      </c>
    </row>
    <row r="87" spans="1:18" x14ac:dyDescent="0.35">
      <c r="A87" s="47"/>
      <c r="B87" s="51"/>
      <c r="C87" s="111"/>
      <c r="D87" s="56" t="s">
        <v>503</v>
      </c>
      <c r="E87" s="7" t="str">
        <f t="shared" ref="E87:R87" si="36" xml:space="preserve"> E$80</f>
        <v>RCV run-off company should have received</v>
      </c>
      <c r="F87" s="242">
        <f t="shared" si="36"/>
        <v>0</v>
      </c>
      <c r="G87" s="162" t="str">
        <f t="shared" si="36"/>
        <v>£m</v>
      </c>
      <c r="H87" s="242">
        <f t="shared" si="36"/>
        <v>0</v>
      </c>
      <c r="I87" s="162">
        <f t="shared" si="36"/>
        <v>0</v>
      </c>
      <c r="J87" s="242">
        <f t="shared" si="36"/>
        <v>0</v>
      </c>
      <c r="K87" s="242">
        <f t="shared" si="36"/>
        <v>0</v>
      </c>
      <c r="L87" s="242">
        <f t="shared" si="36"/>
        <v>0</v>
      </c>
      <c r="M87" s="242">
        <f t="shared" si="36"/>
        <v>0</v>
      </c>
      <c r="N87" s="242">
        <f t="shared" si="36"/>
        <v>0</v>
      </c>
      <c r="O87" s="242">
        <f t="shared" si="36"/>
        <v>0</v>
      </c>
      <c r="P87" s="242">
        <f t="shared" si="36"/>
        <v>0</v>
      </c>
      <c r="Q87" s="242">
        <f t="shared" si="36"/>
        <v>0</v>
      </c>
      <c r="R87" s="242">
        <f t="shared" si="36"/>
        <v>0</v>
      </c>
    </row>
    <row r="88" spans="1:18" s="138" customFormat="1" x14ac:dyDescent="0.35">
      <c r="A88" s="134"/>
      <c r="B88" s="135"/>
      <c r="C88" s="136"/>
      <c r="D88" s="137"/>
      <c r="E88" s="138" t="s">
        <v>523</v>
      </c>
      <c r="G88" s="163" t="s">
        <v>295</v>
      </c>
      <c r="J88" s="243">
        <f t="shared" ref="J88:R88" si="37" xml:space="preserve"> IF( J83 = 1, $F82, J85 + J86 - J87)</f>
        <v>0</v>
      </c>
      <c r="K88" s="243">
        <f t="shared" si="37"/>
        <v>0</v>
      </c>
      <c r="L88" s="243">
        <f t="shared" si="37"/>
        <v>0</v>
      </c>
      <c r="M88" s="243">
        <f t="shared" si="37"/>
        <v>0</v>
      </c>
      <c r="N88" s="243">
        <f t="shared" si="37"/>
        <v>0</v>
      </c>
      <c r="O88" s="243">
        <f t="shared" si="37"/>
        <v>0</v>
      </c>
      <c r="P88" s="243">
        <f t="shared" si="37"/>
        <v>0</v>
      </c>
      <c r="Q88" s="243">
        <f t="shared" si="37"/>
        <v>0</v>
      </c>
      <c r="R88" s="243">
        <f t="shared" si="37"/>
        <v>0</v>
      </c>
    </row>
    <row r="90" spans="1:18" s="92" customFormat="1" x14ac:dyDescent="0.35">
      <c r="A90" s="164"/>
      <c r="B90" s="165"/>
      <c r="C90" s="166"/>
      <c r="D90" s="167"/>
      <c r="E90" s="7" t="str">
        <f t="shared" ref="E90:R90" si="38" xml:space="preserve"> E$85</f>
        <v>Actual Nominal RCV balance BEG</v>
      </c>
      <c r="F90" s="185">
        <f t="shared" si="38"/>
        <v>0</v>
      </c>
      <c r="G90" s="92" t="str">
        <f t="shared" si="38"/>
        <v>£m</v>
      </c>
      <c r="H90" s="185">
        <f t="shared" si="38"/>
        <v>0</v>
      </c>
      <c r="I90" s="185">
        <f t="shared" si="38"/>
        <v>0</v>
      </c>
      <c r="J90" s="185">
        <f t="shared" si="38"/>
        <v>0</v>
      </c>
      <c r="K90" s="185">
        <f t="shared" si="38"/>
        <v>0</v>
      </c>
      <c r="L90" s="185">
        <f t="shared" si="38"/>
        <v>0</v>
      </c>
      <c r="M90" s="185">
        <f t="shared" si="38"/>
        <v>0</v>
      </c>
      <c r="N90" s="185">
        <f t="shared" si="38"/>
        <v>0</v>
      </c>
      <c r="O90" s="185">
        <f t="shared" si="38"/>
        <v>0</v>
      </c>
      <c r="P90" s="185">
        <f t="shared" si="38"/>
        <v>0</v>
      </c>
      <c r="Q90" s="185">
        <f t="shared" si="38"/>
        <v>0</v>
      </c>
      <c r="R90" s="185">
        <f t="shared" si="38"/>
        <v>0</v>
      </c>
    </row>
    <row r="91" spans="1:18" s="92" customFormat="1" x14ac:dyDescent="0.35">
      <c r="A91" s="164"/>
      <c r="B91" s="165"/>
      <c r="C91" s="166"/>
      <c r="D91" s="167"/>
      <c r="E91" s="7" t="str">
        <f t="shared" ref="E91:R91" si="39" xml:space="preserve"> E$86</f>
        <v>Actual RCV indexation</v>
      </c>
      <c r="F91" s="242">
        <f t="shared" si="39"/>
        <v>0</v>
      </c>
      <c r="G91" s="162" t="str">
        <f t="shared" si="39"/>
        <v>£m</v>
      </c>
      <c r="H91" s="242">
        <f t="shared" si="39"/>
        <v>0</v>
      </c>
      <c r="I91" s="242">
        <f t="shared" si="39"/>
        <v>0</v>
      </c>
      <c r="J91" s="242">
        <f t="shared" si="39"/>
        <v>0</v>
      </c>
      <c r="K91" s="242">
        <f t="shared" si="39"/>
        <v>0</v>
      </c>
      <c r="L91" s="242">
        <f t="shared" si="39"/>
        <v>0</v>
      </c>
      <c r="M91" s="242">
        <f t="shared" si="39"/>
        <v>0</v>
      </c>
      <c r="N91" s="242">
        <f t="shared" si="39"/>
        <v>0</v>
      </c>
      <c r="O91" s="242">
        <f t="shared" si="39"/>
        <v>0</v>
      </c>
      <c r="P91" s="242">
        <f t="shared" si="39"/>
        <v>0</v>
      </c>
      <c r="Q91" s="242">
        <f t="shared" si="39"/>
        <v>0</v>
      </c>
      <c r="R91" s="242">
        <f t="shared" si="39"/>
        <v>0</v>
      </c>
    </row>
    <row r="92" spans="1:18" s="92" customFormat="1" x14ac:dyDescent="0.35">
      <c r="A92" s="164"/>
      <c r="B92" s="165"/>
      <c r="C92" s="166"/>
      <c r="D92" s="167"/>
      <c r="E92" s="7" t="str">
        <f t="shared" ref="E92:R92" si="40" xml:space="preserve"> E$88</f>
        <v>Actual Nominal RCV balance END</v>
      </c>
      <c r="F92" s="185">
        <f t="shared" si="40"/>
        <v>0</v>
      </c>
      <c r="G92" s="92" t="str">
        <f t="shared" si="40"/>
        <v>£m</v>
      </c>
      <c r="H92" s="185">
        <f t="shared" si="40"/>
        <v>0</v>
      </c>
      <c r="I92" s="185">
        <f t="shared" si="40"/>
        <v>0</v>
      </c>
      <c r="J92" s="185">
        <f t="shared" si="40"/>
        <v>0</v>
      </c>
      <c r="K92" s="185">
        <f t="shared" si="40"/>
        <v>0</v>
      </c>
      <c r="L92" s="185">
        <f t="shared" si="40"/>
        <v>0</v>
      </c>
      <c r="M92" s="185">
        <f t="shared" si="40"/>
        <v>0</v>
      </c>
      <c r="N92" s="185">
        <f t="shared" si="40"/>
        <v>0</v>
      </c>
      <c r="O92" s="185">
        <f t="shared" si="40"/>
        <v>0</v>
      </c>
      <c r="P92" s="185">
        <f t="shared" si="40"/>
        <v>0</v>
      </c>
      <c r="Q92" s="185">
        <f t="shared" si="40"/>
        <v>0</v>
      </c>
      <c r="R92" s="185">
        <f t="shared" si="40"/>
        <v>0</v>
      </c>
    </row>
    <row r="93" spans="1:18" x14ac:dyDescent="0.35">
      <c r="A93" s="49"/>
      <c r="D93" s="57"/>
      <c r="E93" s="7" t="s">
        <v>524</v>
      </c>
      <c r="G93" s="92" t="s">
        <v>295</v>
      </c>
      <c r="H93" s="244"/>
      <c r="I93" s="244"/>
      <c r="J93" s="185">
        <f t="shared" ref="J93:K93" si="41" xml:space="preserve"> ( (J90+J91) + J92) / 2</f>
        <v>0</v>
      </c>
      <c r="K93" s="185">
        <f t="shared" si="41"/>
        <v>0</v>
      </c>
      <c r="L93" s="185">
        <f xml:space="preserve"> ( (L90+L91) + L92) / 2</f>
        <v>0</v>
      </c>
      <c r="M93" s="185">
        <f xml:space="preserve"> ( (M90+M91) + M92) / 2</f>
        <v>0</v>
      </c>
      <c r="N93" s="185">
        <f t="shared" ref="N93:P93" si="42" xml:space="preserve"> ( (N90+N91) + N92) / 2</f>
        <v>0</v>
      </c>
      <c r="O93" s="185">
        <f t="shared" si="42"/>
        <v>0</v>
      </c>
      <c r="P93" s="185">
        <f t="shared" si="42"/>
        <v>0</v>
      </c>
      <c r="Q93" s="185">
        <f xml:space="preserve"> ( (Q90+Q91) + Q92) / 2</f>
        <v>0</v>
      </c>
      <c r="R93" s="185">
        <f t="shared" ref="R93" si="43" xml:space="preserve"> ( (R90+R91) + R92) / 2</f>
        <v>0</v>
      </c>
    </row>
    <row r="94" spans="1:18" x14ac:dyDescent="0.35">
      <c r="A94" s="49"/>
      <c r="D94" s="57"/>
      <c r="J94" s="92"/>
      <c r="K94" s="92"/>
      <c r="L94" s="92"/>
      <c r="M94" s="92"/>
      <c r="N94" s="92"/>
      <c r="O94" s="92"/>
      <c r="P94" s="92"/>
      <c r="Q94" s="92"/>
      <c r="R94" s="92"/>
    </row>
    <row r="95" spans="1:18" x14ac:dyDescent="0.35">
      <c r="B95" s="61" t="s">
        <v>525</v>
      </c>
    </row>
    <row r="96" spans="1:18" s="205" customFormat="1" x14ac:dyDescent="0.35">
      <c r="A96" s="201"/>
      <c r="B96" s="202"/>
      <c r="C96" s="203"/>
      <c r="D96" s="204"/>
      <c r="E96" s="205" t="str">
        <f xml:space="preserve"> InpR!E$109</f>
        <v>WACC on RCV - CPI(H) + RPI wedge bf and additions - DMMY</v>
      </c>
      <c r="F96" s="205">
        <f xml:space="preserve"> InpR!F$109</f>
        <v>0</v>
      </c>
      <c r="G96" s="223" t="str">
        <f xml:space="preserve"> InpR!G$109</f>
        <v>%</v>
      </c>
      <c r="H96" s="205">
        <f xml:space="preserve"> InpR!H$109</f>
        <v>0</v>
      </c>
      <c r="I96" s="205">
        <f xml:space="preserve"> InpR!I$109</f>
        <v>0</v>
      </c>
      <c r="J96" s="205">
        <f xml:space="preserve"> InpR!J$109</f>
        <v>0</v>
      </c>
      <c r="K96" s="205">
        <f xml:space="preserve"> InpR!K$109</f>
        <v>0</v>
      </c>
      <c r="L96" s="205">
        <f xml:space="preserve"> InpR!L$109</f>
        <v>0</v>
      </c>
      <c r="M96" s="205">
        <f xml:space="preserve"> InpR!M$109</f>
        <v>1.920357193840716E-2</v>
      </c>
      <c r="N96" s="205">
        <f xml:space="preserve"> InpR!N$109</f>
        <v>1.920357193840716E-2</v>
      </c>
      <c r="O96" s="205">
        <f xml:space="preserve"> InpR!O$109</f>
        <v>1.920357193840716E-2</v>
      </c>
      <c r="P96" s="205">
        <f xml:space="preserve"> InpR!P$109</f>
        <v>1.920357193840716E-2</v>
      </c>
      <c r="Q96" s="205">
        <f xml:space="preserve"> InpR!Q$109</f>
        <v>1.920357193840716E-2</v>
      </c>
      <c r="R96" s="205">
        <f xml:space="preserve"> InpR!R$109</f>
        <v>0</v>
      </c>
    </row>
    <row r="97" spans="1:26" s="92" customFormat="1" x14ac:dyDescent="0.35">
      <c r="A97" s="164"/>
      <c r="B97" s="165"/>
      <c r="C97" s="166"/>
      <c r="D97" s="167"/>
      <c r="E97" s="30" t="str">
        <f xml:space="preserve"> Time!E$54</f>
        <v>Forecast Period Flag</v>
      </c>
      <c r="F97" s="249">
        <f xml:space="preserve"> Time!F$54</f>
        <v>0</v>
      </c>
      <c r="G97" s="249" t="str">
        <f xml:space="preserve"> Time!G$54</f>
        <v>flag</v>
      </c>
      <c r="H97" s="249">
        <f xml:space="preserve"> Time!H$54</f>
        <v>5</v>
      </c>
      <c r="I97" s="249">
        <f xml:space="preserve"> Time!I$54</f>
        <v>0</v>
      </c>
      <c r="J97" s="249">
        <f xml:space="preserve"> Time!J$54</f>
        <v>0</v>
      </c>
      <c r="K97" s="249">
        <f xml:space="preserve"> Time!K$54</f>
        <v>0</v>
      </c>
      <c r="L97" s="249">
        <f xml:space="preserve"> Time!L$54</f>
        <v>0</v>
      </c>
      <c r="M97" s="249">
        <f xml:space="preserve"> Time!M$54</f>
        <v>1</v>
      </c>
      <c r="N97" s="249">
        <f xml:space="preserve"> Time!N$54</f>
        <v>1</v>
      </c>
      <c r="O97" s="249">
        <f xml:space="preserve"> Time!O$54</f>
        <v>1</v>
      </c>
      <c r="P97" s="249">
        <f xml:space="preserve"> Time!P$54</f>
        <v>1</v>
      </c>
      <c r="Q97" s="249">
        <f xml:space="preserve"> Time!Q$54</f>
        <v>1</v>
      </c>
      <c r="R97" s="249">
        <f xml:space="preserve"> Time!R$54</f>
        <v>0</v>
      </c>
    </row>
    <row r="98" spans="1:26" x14ac:dyDescent="0.35">
      <c r="E98" s="7" t="str">
        <f t="shared" ref="E98:R98" si="44" xml:space="preserve"> E$93</f>
        <v>Actual average RCV balance</v>
      </c>
      <c r="F98" s="184">
        <f t="shared" si="44"/>
        <v>0</v>
      </c>
      <c r="G98" s="184" t="str">
        <f t="shared" si="44"/>
        <v>£m</v>
      </c>
      <c r="H98" s="184">
        <f t="shared" si="44"/>
        <v>0</v>
      </c>
      <c r="I98" s="184">
        <f t="shared" si="44"/>
        <v>0</v>
      </c>
      <c r="J98" s="184">
        <f t="shared" si="44"/>
        <v>0</v>
      </c>
      <c r="K98" s="184">
        <f t="shared" si="44"/>
        <v>0</v>
      </c>
      <c r="L98" s="184">
        <f t="shared" si="44"/>
        <v>0</v>
      </c>
      <c r="M98" s="184">
        <f t="shared" si="44"/>
        <v>0</v>
      </c>
      <c r="N98" s="184">
        <f t="shared" si="44"/>
        <v>0</v>
      </c>
      <c r="O98" s="184">
        <f t="shared" si="44"/>
        <v>0</v>
      </c>
      <c r="P98" s="184">
        <f t="shared" si="44"/>
        <v>0</v>
      </c>
      <c r="Q98" s="184">
        <f t="shared" si="44"/>
        <v>0</v>
      </c>
      <c r="R98" s="184">
        <f t="shared" si="44"/>
        <v>0</v>
      </c>
    </row>
    <row r="99" spans="1:26" x14ac:dyDescent="0.35">
      <c r="E99" s="7" t="s">
        <v>526</v>
      </c>
      <c r="F99" s="244"/>
      <c r="G99" s="184" t="s">
        <v>295</v>
      </c>
      <c r="H99" s="244"/>
      <c r="I99" s="244"/>
      <c r="J99" s="244">
        <f t="shared" ref="J99:K99" si="45">J96*J97*J98</f>
        <v>0</v>
      </c>
      <c r="K99" s="244">
        <f t="shared" si="45"/>
        <v>0</v>
      </c>
      <c r="L99" s="244">
        <f>L96*L97*L98</f>
        <v>0</v>
      </c>
      <c r="M99" s="244">
        <f>M96*M97*M98</f>
        <v>0</v>
      </c>
      <c r="N99" s="244">
        <f t="shared" ref="N99:R99" si="46">N96*N97*N98</f>
        <v>0</v>
      </c>
      <c r="O99" s="244">
        <f t="shared" si="46"/>
        <v>0</v>
      </c>
      <c r="P99" s="244">
        <f t="shared" si="46"/>
        <v>0</v>
      </c>
      <c r="Q99" s="244">
        <f t="shared" si="46"/>
        <v>0</v>
      </c>
      <c r="R99" s="244">
        <f t="shared" si="46"/>
        <v>0</v>
      </c>
    </row>
    <row r="101" spans="1:26" x14ac:dyDescent="0.35">
      <c r="E101" s="30" t="str">
        <f xml:space="preserve"> Time!E$50</f>
        <v>Last Forecast Period Flag</v>
      </c>
      <c r="F101" s="251">
        <f xml:space="preserve"> Time!F$50</f>
        <v>0</v>
      </c>
      <c r="G101" s="251" t="str">
        <f xml:space="preserve"> Time!G$50</f>
        <v>flag</v>
      </c>
      <c r="H101" s="251">
        <f xml:space="preserve"> Time!H$50</f>
        <v>1</v>
      </c>
      <c r="I101" s="251">
        <f xml:space="preserve"> Time!I$50</f>
        <v>0</v>
      </c>
      <c r="J101" s="251">
        <f xml:space="preserve"> Time!J$50</f>
        <v>0</v>
      </c>
      <c r="K101" s="251">
        <f xml:space="preserve"> Time!K$50</f>
        <v>0</v>
      </c>
      <c r="L101" s="251">
        <f xml:space="preserve"> Time!L$50</f>
        <v>0</v>
      </c>
      <c r="M101" s="251">
        <f xml:space="preserve"> Time!M$50</f>
        <v>0</v>
      </c>
      <c r="N101" s="251">
        <f xml:space="preserve"> Time!N$50</f>
        <v>0</v>
      </c>
      <c r="O101" s="251">
        <f xml:space="preserve"> Time!O$50</f>
        <v>0</v>
      </c>
      <c r="P101" s="251">
        <f xml:space="preserve"> Time!P$50</f>
        <v>0</v>
      </c>
      <c r="Q101" s="251">
        <f xml:space="preserve"> Time!Q$50</f>
        <v>1</v>
      </c>
      <c r="R101" s="251">
        <f xml:space="preserve"> Time!R$50</f>
        <v>0</v>
      </c>
    </row>
    <row r="102" spans="1:26" s="92" customFormat="1" x14ac:dyDescent="0.35">
      <c r="A102" s="164"/>
      <c r="B102" s="165"/>
      <c r="C102" s="166"/>
      <c r="D102" s="167"/>
      <c r="E102" s="7" t="str">
        <f t="shared" ref="E102:R102" si="47" xml:space="preserve"> E$88</f>
        <v>Actual Nominal RCV balance END</v>
      </c>
      <c r="F102" s="185">
        <f t="shared" si="47"/>
        <v>0</v>
      </c>
      <c r="G102" s="185" t="str">
        <f t="shared" si="47"/>
        <v>£m</v>
      </c>
      <c r="H102" s="185">
        <f t="shared" si="47"/>
        <v>0</v>
      </c>
      <c r="I102" s="185">
        <f t="shared" si="47"/>
        <v>0</v>
      </c>
      <c r="J102" s="185">
        <f t="shared" si="47"/>
        <v>0</v>
      </c>
      <c r="K102" s="185">
        <f t="shared" si="47"/>
        <v>0</v>
      </c>
      <c r="L102" s="185">
        <f t="shared" si="47"/>
        <v>0</v>
      </c>
      <c r="M102" s="185">
        <f t="shared" si="47"/>
        <v>0</v>
      </c>
      <c r="N102" s="185">
        <f t="shared" si="47"/>
        <v>0</v>
      </c>
      <c r="O102" s="185">
        <f t="shared" si="47"/>
        <v>0</v>
      </c>
      <c r="P102" s="185">
        <f t="shared" si="47"/>
        <v>0</v>
      </c>
      <c r="Q102" s="185">
        <f t="shared" si="47"/>
        <v>0</v>
      </c>
      <c r="R102" s="185">
        <f t="shared" si="47"/>
        <v>0</v>
      </c>
    </row>
    <row r="103" spans="1:26" x14ac:dyDescent="0.35">
      <c r="C103" s="276"/>
      <c r="E103" s="7" t="s">
        <v>527</v>
      </c>
      <c r="F103" s="244"/>
      <c r="G103" s="244"/>
      <c r="H103" s="244"/>
      <c r="I103" s="244"/>
      <c r="J103" s="184">
        <f>J102 * J101</f>
        <v>0</v>
      </c>
      <c r="K103" s="184">
        <f t="shared" ref="K103:R103" si="48">K102 * K101</f>
        <v>0</v>
      </c>
      <c r="L103" s="184">
        <f t="shared" si="48"/>
        <v>0</v>
      </c>
      <c r="M103" s="184">
        <f t="shared" si="48"/>
        <v>0</v>
      </c>
      <c r="N103" s="184">
        <f t="shared" si="48"/>
        <v>0</v>
      </c>
      <c r="O103" s="184">
        <f t="shared" si="48"/>
        <v>0</v>
      </c>
      <c r="P103" s="184">
        <f t="shared" si="48"/>
        <v>0</v>
      </c>
      <c r="Q103" s="184">
        <f t="shared" si="48"/>
        <v>0</v>
      </c>
      <c r="R103" s="184">
        <f t="shared" si="48"/>
        <v>0</v>
      </c>
    </row>
    <row r="104" spans="1:26" x14ac:dyDescent="0.35">
      <c r="J104" s="91"/>
      <c r="K104" s="91"/>
      <c r="L104" s="91"/>
      <c r="M104" s="91"/>
      <c r="N104" s="91"/>
      <c r="O104" s="91"/>
      <c r="P104" s="91"/>
      <c r="Q104" s="91"/>
      <c r="R104" s="91"/>
    </row>
    <row r="105" spans="1:26" x14ac:dyDescent="0.35">
      <c r="B105" s="61" t="s">
        <v>528</v>
      </c>
    </row>
    <row r="106" spans="1:26" x14ac:dyDescent="0.35">
      <c r="E106" s="7" t="str">
        <f t="shared" ref="E106:R106" si="49" xml:space="preserve"> E$80</f>
        <v>RCV run-off company should have received</v>
      </c>
      <c r="F106" s="184">
        <f t="shared" si="49"/>
        <v>0</v>
      </c>
      <c r="G106" s="184" t="str">
        <f t="shared" si="49"/>
        <v>£m</v>
      </c>
      <c r="H106" s="184">
        <f t="shared" si="49"/>
        <v>0</v>
      </c>
      <c r="I106" s="184">
        <f t="shared" si="49"/>
        <v>0</v>
      </c>
      <c r="J106" s="184">
        <f t="shared" si="49"/>
        <v>0</v>
      </c>
      <c r="K106" s="184">
        <f t="shared" si="49"/>
        <v>0</v>
      </c>
      <c r="L106" s="184">
        <f t="shared" si="49"/>
        <v>0</v>
      </c>
      <c r="M106" s="184">
        <f t="shared" si="49"/>
        <v>0</v>
      </c>
      <c r="N106" s="184">
        <f t="shared" si="49"/>
        <v>0</v>
      </c>
      <c r="O106" s="184">
        <f t="shared" si="49"/>
        <v>0</v>
      </c>
      <c r="P106" s="184">
        <f t="shared" si="49"/>
        <v>0</v>
      </c>
      <c r="Q106" s="184">
        <f t="shared" si="49"/>
        <v>0</v>
      </c>
      <c r="R106" s="184">
        <f t="shared" si="49"/>
        <v>0</v>
      </c>
    </row>
    <row r="107" spans="1:26" s="91" customFormat="1" x14ac:dyDescent="0.35">
      <c r="A107" s="170"/>
      <c r="B107" s="165"/>
      <c r="C107" s="166"/>
      <c r="D107" s="171"/>
      <c r="E107" s="7" t="str">
        <f t="shared" ref="E107:R108" si="50" xml:space="preserve"> E$99</f>
        <v>Nominal return company should have received</v>
      </c>
      <c r="F107" s="184">
        <f t="shared" si="50"/>
        <v>0</v>
      </c>
      <c r="G107" s="184" t="str">
        <f t="shared" si="50"/>
        <v>£m</v>
      </c>
      <c r="H107" s="184">
        <f t="shared" si="50"/>
        <v>0</v>
      </c>
      <c r="I107" s="184">
        <f t="shared" si="50"/>
        <v>0</v>
      </c>
      <c r="J107" s="184">
        <f t="shared" si="50"/>
        <v>0</v>
      </c>
      <c r="K107" s="184">
        <f t="shared" si="50"/>
        <v>0</v>
      </c>
      <c r="L107" s="184">
        <f t="shared" si="50"/>
        <v>0</v>
      </c>
      <c r="M107" s="184">
        <f t="shared" si="50"/>
        <v>0</v>
      </c>
      <c r="N107" s="184">
        <f t="shared" si="50"/>
        <v>0</v>
      </c>
      <c r="O107" s="184">
        <f t="shared" si="50"/>
        <v>0</v>
      </c>
      <c r="P107" s="184">
        <f t="shared" si="50"/>
        <v>0</v>
      </c>
      <c r="Q107" s="184">
        <f t="shared" si="50"/>
        <v>0</v>
      </c>
      <c r="R107" s="184">
        <f t="shared" si="50"/>
        <v>0</v>
      </c>
      <c r="S107" s="92"/>
      <c r="T107" s="92"/>
      <c r="U107" s="92"/>
      <c r="V107" s="92"/>
      <c r="W107" s="92"/>
      <c r="X107" s="92"/>
      <c r="Y107" s="92"/>
      <c r="Z107" s="92"/>
    </row>
    <row r="108" spans="1:26" x14ac:dyDescent="0.35">
      <c r="E108" s="7" t="s">
        <v>529</v>
      </c>
      <c r="F108" s="244"/>
      <c r="G108" s="184" t="str">
        <f t="shared" si="50"/>
        <v>£m</v>
      </c>
      <c r="H108" s="244">
        <f>SUM(J108:R108)</f>
        <v>0</v>
      </c>
      <c r="I108" s="244"/>
      <c r="J108" s="244">
        <f t="shared" ref="J108:R108" si="51">SUM(J106:J107)</f>
        <v>0</v>
      </c>
      <c r="K108" s="244">
        <f t="shared" si="51"/>
        <v>0</v>
      </c>
      <c r="L108" s="244">
        <f t="shared" si="51"/>
        <v>0</v>
      </c>
      <c r="M108" s="244">
        <f t="shared" si="51"/>
        <v>0</v>
      </c>
      <c r="N108" s="244">
        <f t="shared" si="51"/>
        <v>0</v>
      </c>
      <c r="O108" s="244">
        <f t="shared" si="51"/>
        <v>0</v>
      </c>
      <c r="P108" s="244">
        <f t="shared" si="51"/>
        <v>0</v>
      </c>
      <c r="Q108" s="244">
        <f t="shared" si="51"/>
        <v>0</v>
      </c>
      <c r="R108" s="244">
        <f t="shared" si="51"/>
        <v>0</v>
      </c>
    </row>
    <row r="110" spans="1:26" x14ac:dyDescent="0.35">
      <c r="A110" s="283" t="s">
        <v>530</v>
      </c>
      <c r="B110" s="284"/>
      <c r="C110" s="285"/>
      <c r="D110" s="285"/>
      <c r="E110" s="285"/>
      <c r="F110" s="285"/>
      <c r="G110" s="285"/>
      <c r="H110" s="285"/>
      <c r="I110" s="285"/>
      <c r="J110" s="285"/>
      <c r="K110" s="285"/>
      <c r="L110" s="285"/>
      <c r="M110" s="285"/>
      <c r="N110" s="285"/>
      <c r="O110" s="285"/>
      <c r="P110" s="285"/>
      <c r="Q110" s="285"/>
      <c r="R110" s="285"/>
    </row>
    <row r="112" spans="1:26" x14ac:dyDescent="0.35">
      <c r="C112" s="110" t="s">
        <v>531</v>
      </c>
    </row>
    <row r="114" spans="1:26" x14ac:dyDescent="0.35">
      <c r="E114" s="7" t="str">
        <f xml:space="preserve"> E$61</f>
        <v>Actual nominal revenue</v>
      </c>
      <c r="F114" s="184">
        <f t="shared" ref="F114:Q114" si="52" xml:space="preserve"> F$61</f>
        <v>0</v>
      </c>
      <c r="G114" s="184" t="str">
        <f t="shared" si="52"/>
        <v>£m</v>
      </c>
      <c r="H114" s="184">
        <f t="shared" si="52"/>
        <v>0</v>
      </c>
      <c r="I114" s="184">
        <f t="shared" si="52"/>
        <v>0</v>
      </c>
      <c r="J114" s="184">
        <f t="shared" si="52"/>
        <v>0</v>
      </c>
      <c r="K114" s="184">
        <f t="shared" si="52"/>
        <v>0</v>
      </c>
      <c r="L114" s="184">
        <f t="shared" si="52"/>
        <v>0</v>
      </c>
      <c r="M114" s="184">
        <f t="shared" si="52"/>
        <v>0</v>
      </c>
      <c r="N114" s="184">
        <f t="shared" si="52"/>
        <v>0</v>
      </c>
      <c r="O114" s="184">
        <f t="shared" si="52"/>
        <v>0</v>
      </c>
      <c r="P114" s="184">
        <f t="shared" si="52"/>
        <v>0</v>
      </c>
      <c r="Q114" s="184">
        <f t="shared" si="52"/>
        <v>0</v>
      </c>
      <c r="R114" s="184">
        <f xml:space="preserve"> R$61</f>
        <v>0</v>
      </c>
    </row>
    <row r="115" spans="1:26" x14ac:dyDescent="0.35">
      <c r="E115" s="7" t="str">
        <f t="shared" ref="E115:R115" si="53" xml:space="preserve"> E$108</f>
        <v>Total nominal revenue company should have received</v>
      </c>
      <c r="F115" s="184">
        <f t="shared" si="53"/>
        <v>0</v>
      </c>
      <c r="G115" s="184" t="str">
        <f t="shared" si="53"/>
        <v>£m</v>
      </c>
      <c r="H115" s="184">
        <f t="shared" si="53"/>
        <v>0</v>
      </c>
      <c r="I115" s="184">
        <f t="shared" si="53"/>
        <v>0</v>
      </c>
      <c r="J115" s="184">
        <f t="shared" si="53"/>
        <v>0</v>
      </c>
      <c r="K115" s="184">
        <f t="shared" si="53"/>
        <v>0</v>
      </c>
      <c r="L115" s="184">
        <f t="shared" si="53"/>
        <v>0</v>
      </c>
      <c r="M115" s="184">
        <f t="shared" si="53"/>
        <v>0</v>
      </c>
      <c r="N115" s="184">
        <f t="shared" si="53"/>
        <v>0</v>
      </c>
      <c r="O115" s="184">
        <f t="shared" si="53"/>
        <v>0</v>
      </c>
      <c r="P115" s="184">
        <f t="shared" si="53"/>
        <v>0</v>
      </c>
      <c r="Q115" s="184">
        <f t="shared" si="53"/>
        <v>0</v>
      </c>
      <c r="R115" s="184">
        <f t="shared" si="53"/>
        <v>0</v>
      </c>
    </row>
    <row r="116" spans="1:26" s="184" customFormat="1" x14ac:dyDescent="0.35">
      <c r="A116" s="180"/>
      <c r="B116" s="181"/>
      <c r="C116" s="182"/>
      <c r="D116" s="183"/>
      <c r="E116" s="7" t="s">
        <v>532</v>
      </c>
      <c r="G116" s="184" t="str">
        <f t="shared" ref="G116" si="54" xml:space="preserve"> G$99</f>
        <v>£m</v>
      </c>
      <c r="H116" s="244">
        <f>SUM(J116:R116)</f>
        <v>0</v>
      </c>
      <c r="M116" s="184">
        <f>M115-M114</f>
        <v>0</v>
      </c>
      <c r="N116" s="184">
        <f t="shared" ref="N116:Q116" si="55">N115-N114</f>
        <v>0</v>
      </c>
      <c r="O116" s="184">
        <f t="shared" si="55"/>
        <v>0</v>
      </c>
      <c r="P116" s="184">
        <f t="shared" si="55"/>
        <v>0</v>
      </c>
      <c r="Q116" s="184">
        <f t="shared" si="55"/>
        <v>0</v>
      </c>
      <c r="S116" s="185"/>
      <c r="T116" s="185"/>
      <c r="U116" s="185"/>
      <c r="V116" s="185"/>
      <c r="W116" s="185"/>
      <c r="X116" s="185"/>
      <c r="Y116" s="185"/>
      <c r="Z116" s="185"/>
    </row>
    <row r="118" spans="1:26" x14ac:dyDescent="0.35">
      <c r="A118" s="283" t="s">
        <v>533</v>
      </c>
      <c r="B118" s="284"/>
      <c r="C118" s="285"/>
      <c r="D118" s="285"/>
      <c r="E118" s="285"/>
      <c r="F118" s="285"/>
      <c r="G118" s="285"/>
      <c r="H118" s="285"/>
      <c r="I118" s="285"/>
      <c r="J118" s="285"/>
      <c r="K118" s="285"/>
      <c r="L118" s="285"/>
      <c r="M118" s="285"/>
      <c r="N118" s="285"/>
      <c r="O118" s="285"/>
      <c r="P118" s="285"/>
      <c r="Q118" s="285"/>
      <c r="R118" s="285"/>
    </row>
    <row r="120" spans="1:26" x14ac:dyDescent="0.35">
      <c r="C120" s="110" t="s">
        <v>534</v>
      </c>
    </row>
    <row r="121" spans="1:26" x14ac:dyDescent="0.35">
      <c r="C121" s="110" t="s">
        <v>535</v>
      </c>
    </row>
    <row r="122" spans="1:26" x14ac:dyDescent="0.35">
      <c r="C122" s="110" t="s">
        <v>536</v>
      </c>
    </row>
    <row r="124" spans="1:26" s="205" customFormat="1" x14ac:dyDescent="0.35">
      <c r="A124" s="201"/>
      <c r="B124" s="202"/>
      <c r="C124" s="203"/>
      <c r="D124" s="204"/>
      <c r="E124" s="37" t="str">
        <f>Index!E$48</f>
        <v>CPI(H): Fin year average - percentage increase - final determination</v>
      </c>
      <c r="F124" s="205">
        <f>Index!F$48</f>
        <v>0</v>
      </c>
      <c r="G124" s="223" t="str">
        <f>Index!G$48</f>
        <v>%</v>
      </c>
      <c r="H124" s="205">
        <f>Index!H$48</f>
        <v>0</v>
      </c>
      <c r="I124" s="205">
        <f>Index!I$48</f>
        <v>0</v>
      </c>
      <c r="J124" s="205">
        <f>Index!J$48</f>
        <v>0</v>
      </c>
      <c r="K124" s="205">
        <f>Index!K$48</f>
        <v>2.1269790500559882E-2</v>
      </c>
      <c r="L124" s="205">
        <f>Index!L$48</f>
        <v>1.9909655450194075E-2</v>
      </c>
      <c r="M124" s="205">
        <f>Index!M$48</f>
        <v>1.9833640562247679E-2</v>
      </c>
      <c r="N124" s="205">
        <f>Index!N$48</f>
        <v>2.0041983108134653E-2</v>
      </c>
      <c r="O124" s="205">
        <f>Index!O$48</f>
        <v>2.0751251595618081E-2</v>
      </c>
      <c r="P124" s="205">
        <f>Index!P$48</f>
        <v>2.1000000000000574E-2</v>
      </c>
      <c r="Q124" s="205">
        <f>Index!Q$48</f>
        <v>2.100000000000124E-2</v>
      </c>
      <c r="R124" s="205">
        <f>Index!R$48</f>
        <v>1.999999999999913E-2</v>
      </c>
    </row>
    <row r="125" spans="1:26" s="205" customFormat="1" x14ac:dyDescent="0.35">
      <c r="A125" s="201"/>
      <c r="B125" s="202"/>
      <c r="C125" s="203"/>
      <c r="D125" s="204"/>
      <c r="E125" s="37" t="str">
        <f>Index!E$71</f>
        <v>Forecast RPI/CPIH wedge - final determination</v>
      </c>
      <c r="F125" s="205">
        <f>Index!F$71</f>
        <v>0</v>
      </c>
      <c r="G125" s="223" t="str">
        <f>Index!G$71</f>
        <v>%</v>
      </c>
      <c r="H125" s="205">
        <f>Index!H$71</f>
        <v>0</v>
      </c>
      <c r="I125" s="205">
        <f>Index!I$71</f>
        <v>0</v>
      </c>
      <c r="J125" s="205">
        <f>Index!J$71</f>
        <v>0</v>
      </c>
      <c r="K125" s="205">
        <f>Index!K$71</f>
        <v>-2.1269790500559882E-2</v>
      </c>
      <c r="L125" s="205">
        <f>Index!L$71</f>
        <v>1.1612485258307714E-2</v>
      </c>
      <c r="M125" s="205">
        <f>Index!M$71</f>
        <v>4.424450951415082E-3</v>
      </c>
      <c r="N125" s="205">
        <f>Index!N$71</f>
        <v>9.5456655774606158E-3</v>
      </c>
      <c r="O125" s="205">
        <f>Index!O$71</f>
        <v>1.0752431675141949E-2</v>
      </c>
      <c r="P125" s="205">
        <f>Index!P$71</f>
        <v>1.1000000000000121E-2</v>
      </c>
      <c r="Q125" s="205">
        <f>Index!Q$71</f>
        <v>1.0999999999998566E-2</v>
      </c>
      <c r="R125" s="205">
        <f>Index!R$71</f>
        <v>1.0000000000000675E-2</v>
      </c>
    </row>
    <row r="126" spans="1:26" s="172" customFormat="1" x14ac:dyDescent="0.35">
      <c r="A126" s="173"/>
      <c r="B126" s="174"/>
      <c r="C126" s="175"/>
      <c r="D126" s="176"/>
      <c r="E126" s="172" t="s">
        <v>537</v>
      </c>
      <c r="J126" s="172">
        <f t="shared" ref="J126:L126" si="56">SUM(J124:J125)</f>
        <v>0</v>
      </c>
      <c r="K126" s="172">
        <f t="shared" si="56"/>
        <v>0</v>
      </c>
      <c r="L126" s="172">
        <f t="shared" si="56"/>
        <v>3.1522140708501789E-2</v>
      </c>
      <c r="M126" s="172">
        <f>SUM(M124:M125)</f>
        <v>2.4258091513662761E-2</v>
      </c>
      <c r="N126" s="172">
        <f t="shared" ref="N126:R126" si="57">SUM(N124:N125)</f>
        <v>2.9587648685595269E-2</v>
      </c>
      <c r="O126" s="172">
        <f t="shared" si="57"/>
        <v>3.150368327076003E-2</v>
      </c>
      <c r="P126" s="172">
        <f t="shared" si="57"/>
        <v>3.2000000000000695E-2</v>
      </c>
      <c r="Q126" s="172">
        <f t="shared" si="57"/>
        <v>3.1999999999999806E-2</v>
      </c>
      <c r="R126" s="172">
        <f t="shared" si="57"/>
        <v>2.9999999999999805E-2</v>
      </c>
      <c r="S126" s="177"/>
      <c r="T126" s="177"/>
      <c r="U126" s="177"/>
      <c r="V126" s="177"/>
      <c r="W126" s="177"/>
      <c r="X126" s="177"/>
      <c r="Y126" s="177"/>
      <c r="Z126" s="177"/>
    </row>
    <row r="128" spans="1:26" s="161" customFormat="1" x14ac:dyDescent="0.35">
      <c r="A128" s="157"/>
      <c r="B128" s="158"/>
      <c r="C128" s="159"/>
      <c r="D128" s="160"/>
      <c r="E128" s="161" t="str">
        <f xml:space="preserve"> E$140</f>
        <v>True up Nominal RCV balance BEG</v>
      </c>
      <c r="F128" s="342">
        <f t="shared" ref="F128:R128" si="58" xml:space="preserve"> F$140</f>
        <v>0</v>
      </c>
      <c r="G128" s="161" t="str">
        <f t="shared" si="58"/>
        <v>£m</v>
      </c>
      <c r="H128" s="342">
        <f t="shared" si="58"/>
        <v>0</v>
      </c>
      <c r="I128" s="342">
        <f t="shared" si="58"/>
        <v>0</v>
      </c>
      <c r="J128" s="342">
        <f t="shared" si="58"/>
        <v>0</v>
      </c>
      <c r="K128" s="342">
        <f xml:space="preserve"> K$140</f>
        <v>0</v>
      </c>
      <c r="L128" s="342">
        <f t="shared" si="58"/>
        <v>0</v>
      </c>
      <c r="M128" s="342">
        <f t="shared" si="58"/>
        <v>0</v>
      </c>
      <c r="N128" s="342">
        <f t="shared" si="58"/>
        <v>0</v>
      </c>
      <c r="O128" s="342">
        <f t="shared" si="58"/>
        <v>0</v>
      </c>
      <c r="P128" s="342">
        <f t="shared" si="58"/>
        <v>0</v>
      </c>
      <c r="Q128" s="342">
        <f t="shared" si="58"/>
        <v>0</v>
      </c>
      <c r="R128" s="342">
        <f t="shared" si="58"/>
        <v>0</v>
      </c>
    </row>
    <row r="129" spans="1:16383" x14ac:dyDescent="0.35">
      <c r="E129" s="178" t="str">
        <f xml:space="preserve"> E$126</f>
        <v>True up Indexation percentage</v>
      </c>
      <c r="F129" s="178">
        <f t="shared" ref="F129:R129" si="59" xml:space="preserve"> F$126</f>
        <v>0</v>
      </c>
      <c r="G129" s="178">
        <f t="shared" si="59"/>
        <v>0</v>
      </c>
      <c r="H129" s="178">
        <f t="shared" si="59"/>
        <v>0</v>
      </c>
      <c r="I129" s="178">
        <f t="shared" si="59"/>
        <v>0</v>
      </c>
      <c r="J129" s="178">
        <f t="shared" si="59"/>
        <v>0</v>
      </c>
      <c r="K129" s="178">
        <f t="shared" si="59"/>
        <v>0</v>
      </c>
      <c r="L129" s="178">
        <f t="shared" si="59"/>
        <v>3.1522140708501789E-2</v>
      </c>
      <c r="M129" s="178">
        <f t="shared" si="59"/>
        <v>2.4258091513662761E-2</v>
      </c>
      <c r="N129" s="178">
        <f t="shared" si="59"/>
        <v>2.9587648685595269E-2</v>
      </c>
      <c r="O129" s="178">
        <f t="shared" si="59"/>
        <v>3.150368327076003E-2</v>
      </c>
      <c r="P129" s="178">
        <f t="shared" si="59"/>
        <v>3.2000000000000695E-2</v>
      </c>
      <c r="Q129" s="178">
        <f t="shared" si="59"/>
        <v>3.1999999999999806E-2</v>
      </c>
      <c r="R129" s="178">
        <f t="shared" si="59"/>
        <v>2.9999999999999805E-2</v>
      </c>
    </row>
    <row r="130" spans="1:16383" x14ac:dyDescent="0.35">
      <c r="C130" s="276"/>
      <c r="E130" s="7" t="s">
        <v>538</v>
      </c>
      <c r="G130" s="91" t="s">
        <v>295</v>
      </c>
      <c r="J130" s="246">
        <f>J128*J129</f>
        <v>0</v>
      </c>
      <c r="K130" s="246">
        <f t="shared" ref="K130:L130" si="60">K128*K129</f>
        <v>0</v>
      </c>
      <c r="L130" s="246">
        <f t="shared" si="60"/>
        <v>0</v>
      </c>
      <c r="M130" s="246">
        <f>M128*M129</f>
        <v>0</v>
      </c>
      <c r="N130" s="246">
        <f t="shared" ref="N130:R130" si="61">N128*N129</f>
        <v>0</v>
      </c>
      <c r="O130" s="246">
        <f t="shared" si="61"/>
        <v>0</v>
      </c>
      <c r="P130" s="246">
        <f t="shared" si="61"/>
        <v>0</v>
      </c>
      <c r="Q130" s="246">
        <f t="shared" si="61"/>
        <v>0</v>
      </c>
      <c r="R130" s="246">
        <f t="shared" si="61"/>
        <v>0</v>
      </c>
    </row>
    <row r="132" spans="1:16383" s="205" customFormat="1" x14ac:dyDescent="0.35">
      <c r="A132" s="201"/>
      <c r="B132" s="202"/>
      <c r="C132" s="203"/>
      <c r="D132" s="204"/>
      <c r="E132" s="37" t="str">
        <f xml:space="preserve"> InpR!E$102</f>
        <v>Run-off rate - CPI(H) + RPI wedge - active - DMMY</v>
      </c>
      <c r="F132" s="205">
        <f xml:space="preserve"> InpR!F$102</f>
        <v>0</v>
      </c>
      <c r="G132" s="223" t="str">
        <f xml:space="preserve"> InpR!G$102</f>
        <v>%</v>
      </c>
      <c r="H132" s="205">
        <f xml:space="preserve"> InpR!H$102</f>
        <v>0</v>
      </c>
      <c r="I132" s="205">
        <f xml:space="preserve"> InpR!I$102</f>
        <v>0</v>
      </c>
      <c r="J132" s="205">
        <f xml:space="preserve"> InpR!J$102</f>
        <v>0</v>
      </c>
      <c r="K132" s="205">
        <f xml:space="preserve"> InpR!K$102</f>
        <v>0</v>
      </c>
      <c r="L132" s="205">
        <f xml:space="preserve"> InpR!L$102</f>
        <v>0</v>
      </c>
      <c r="M132" s="205">
        <f xml:space="preserve"> InpR!M$102</f>
        <v>0</v>
      </c>
      <c r="N132" s="205">
        <f xml:space="preserve"> InpR!N$102</f>
        <v>0</v>
      </c>
      <c r="O132" s="205">
        <f xml:space="preserve"> InpR!O$102</f>
        <v>0</v>
      </c>
      <c r="P132" s="205">
        <f xml:space="preserve"> InpR!P$102</f>
        <v>0</v>
      </c>
      <c r="Q132" s="205">
        <f xml:space="preserve"> InpR!Q$102</f>
        <v>0</v>
      </c>
      <c r="R132" s="205">
        <f xml:space="preserve"> InpR!R$102</f>
        <v>0</v>
      </c>
    </row>
    <row r="133" spans="1:16383" s="161" customFormat="1" x14ac:dyDescent="0.35">
      <c r="A133" s="157"/>
      <c r="B133" s="158"/>
      <c r="C133" s="159"/>
      <c r="D133" s="160"/>
      <c r="E133" s="161" t="str">
        <f xml:space="preserve"> E$140</f>
        <v>True up Nominal RCV balance BEG</v>
      </c>
      <c r="F133" s="342">
        <f t="shared" ref="F133:R133" si="62" xml:space="preserve"> F$140</f>
        <v>0</v>
      </c>
      <c r="G133" s="161" t="str">
        <f t="shared" si="62"/>
        <v>£m</v>
      </c>
      <c r="H133" s="342">
        <f t="shared" si="62"/>
        <v>0</v>
      </c>
      <c r="I133" s="342">
        <f t="shared" si="62"/>
        <v>0</v>
      </c>
      <c r="J133" s="342">
        <f t="shared" si="62"/>
        <v>0</v>
      </c>
      <c r="K133" s="342">
        <f t="shared" si="62"/>
        <v>0</v>
      </c>
      <c r="L133" s="342">
        <f t="shared" si="62"/>
        <v>0</v>
      </c>
      <c r="M133" s="342">
        <f t="shared" si="62"/>
        <v>0</v>
      </c>
      <c r="N133" s="342">
        <f t="shared" si="62"/>
        <v>0</v>
      </c>
      <c r="O133" s="342">
        <f t="shared" si="62"/>
        <v>0</v>
      </c>
      <c r="P133" s="342">
        <f t="shared" si="62"/>
        <v>0</v>
      </c>
      <c r="Q133" s="342">
        <f t="shared" si="62"/>
        <v>0</v>
      </c>
      <c r="R133" s="342">
        <f t="shared" si="62"/>
        <v>0</v>
      </c>
    </row>
    <row r="134" spans="1:16383" x14ac:dyDescent="0.35">
      <c r="C134" s="276"/>
      <c r="E134" s="7" t="str">
        <f xml:space="preserve"> E$130</f>
        <v>True up RCV indexation</v>
      </c>
      <c r="F134" s="7">
        <f t="shared" ref="F134:R134" si="63" xml:space="preserve"> F$130</f>
        <v>0</v>
      </c>
      <c r="G134" s="91" t="str">
        <f t="shared" si="63"/>
        <v>£m</v>
      </c>
      <c r="H134" s="7">
        <f t="shared" si="63"/>
        <v>0</v>
      </c>
      <c r="I134" s="7">
        <f t="shared" si="63"/>
        <v>0</v>
      </c>
      <c r="J134" s="246">
        <f t="shared" si="63"/>
        <v>0</v>
      </c>
      <c r="K134" s="246">
        <f t="shared" si="63"/>
        <v>0</v>
      </c>
      <c r="L134" s="246">
        <f t="shared" si="63"/>
        <v>0</v>
      </c>
      <c r="M134" s="246">
        <f t="shared" si="63"/>
        <v>0</v>
      </c>
      <c r="N134" s="246">
        <f t="shared" si="63"/>
        <v>0</v>
      </c>
      <c r="O134" s="246">
        <f t="shared" si="63"/>
        <v>0</v>
      </c>
      <c r="P134" s="246">
        <f t="shared" si="63"/>
        <v>0</v>
      </c>
      <c r="Q134" s="246">
        <f t="shared" si="63"/>
        <v>0</v>
      </c>
      <c r="R134" s="246">
        <f t="shared" si="63"/>
        <v>0</v>
      </c>
    </row>
    <row r="135" spans="1:16383" x14ac:dyDescent="0.35">
      <c r="C135" s="276"/>
      <c r="E135" s="7" t="s">
        <v>539</v>
      </c>
      <c r="F135" s="247"/>
      <c r="G135" s="162" t="s">
        <v>295</v>
      </c>
      <c r="H135" s="247"/>
      <c r="I135" s="247"/>
      <c r="J135" s="246">
        <f t="shared" ref="J135:L135" si="64" xml:space="preserve"> (J133+J134) * J132</f>
        <v>0</v>
      </c>
      <c r="K135" s="246">
        <f t="shared" si="64"/>
        <v>0</v>
      </c>
      <c r="L135" s="246">
        <f t="shared" si="64"/>
        <v>0</v>
      </c>
      <c r="M135" s="246">
        <f xml:space="preserve"> (M133+M134) * M132</f>
        <v>0</v>
      </c>
      <c r="N135" s="246">
        <f t="shared" ref="N135:R135" si="65" xml:space="preserve"> (N133+N134) * N132</f>
        <v>0</v>
      </c>
      <c r="O135" s="246">
        <f t="shared" si="65"/>
        <v>0</v>
      </c>
      <c r="P135" s="246">
        <f t="shared" si="65"/>
        <v>0</v>
      </c>
      <c r="Q135" s="246">
        <f t="shared" si="65"/>
        <v>0</v>
      </c>
      <c r="R135" s="246">
        <f t="shared" si="65"/>
        <v>0</v>
      </c>
      <c r="S135" s="91"/>
      <c r="T135" s="91"/>
      <c r="U135" s="91"/>
      <c r="V135" s="91"/>
      <c r="W135" s="91"/>
      <c r="X135" s="91"/>
      <c r="Y135" s="91"/>
      <c r="Z135" s="91"/>
      <c r="AA135" s="91"/>
      <c r="AB135" s="91"/>
      <c r="AC135" s="91"/>
      <c r="AD135" s="91"/>
      <c r="AE135" s="91"/>
      <c r="AF135" s="91"/>
      <c r="AG135" s="91"/>
      <c r="AH135" s="91"/>
      <c r="AI135" s="91"/>
      <c r="AJ135" s="91"/>
      <c r="AK135" s="91"/>
      <c r="AL135" s="91"/>
      <c r="AM135" s="91"/>
      <c r="AN135" s="91"/>
      <c r="AO135" s="91"/>
      <c r="AP135" s="91"/>
      <c r="AQ135" s="91"/>
      <c r="AR135" s="91"/>
      <c r="AS135" s="91"/>
      <c r="AT135" s="91"/>
      <c r="AU135" s="91"/>
      <c r="AV135" s="91"/>
      <c r="AW135" s="91"/>
      <c r="AX135" s="91"/>
      <c r="AY135" s="91"/>
      <c r="AZ135" s="91"/>
      <c r="BA135" s="91"/>
      <c r="BB135" s="91"/>
      <c r="BC135" s="91"/>
      <c r="BD135" s="91"/>
      <c r="BE135" s="91"/>
      <c r="BF135" s="91"/>
      <c r="BG135" s="91"/>
      <c r="BH135" s="91"/>
      <c r="BI135" s="91"/>
      <c r="BJ135" s="91"/>
      <c r="BK135" s="91"/>
      <c r="BL135" s="91"/>
      <c r="BM135" s="91"/>
      <c r="BN135" s="91"/>
      <c r="BO135" s="91"/>
      <c r="BP135" s="91"/>
      <c r="BQ135" s="91"/>
      <c r="BR135" s="91"/>
      <c r="BS135" s="91"/>
      <c r="BT135" s="91"/>
      <c r="BU135" s="91"/>
      <c r="BV135" s="91"/>
      <c r="BW135" s="91"/>
      <c r="BX135" s="91"/>
      <c r="BY135" s="91"/>
      <c r="BZ135" s="91"/>
      <c r="CA135" s="91"/>
      <c r="CB135" s="91"/>
      <c r="CC135" s="91"/>
      <c r="CD135" s="91"/>
      <c r="CE135" s="91"/>
      <c r="CF135" s="91"/>
      <c r="CG135" s="91"/>
      <c r="CH135" s="91"/>
      <c r="CI135" s="91"/>
      <c r="CJ135" s="91"/>
      <c r="CK135" s="91"/>
      <c r="CL135" s="91"/>
      <c r="CM135" s="91"/>
      <c r="CN135" s="91"/>
      <c r="CO135" s="91"/>
      <c r="CP135" s="91"/>
      <c r="CQ135" s="91"/>
      <c r="CR135" s="91"/>
      <c r="CS135" s="91"/>
      <c r="CT135" s="91"/>
      <c r="CU135" s="91"/>
      <c r="CV135" s="91"/>
      <c r="CW135" s="91"/>
      <c r="CX135" s="91"/>
      <c r="CY135" s="91"/>
      <c r="CZ135" s="91"/>
      <c r="DA135" s="91"/>
      <c r="DB135" s="91"/>
      <c r="DC135" s="91"/>
      <c r="DD135" s="91"/>
      <c r="DE135" s="91"/>
      <c r="DF135" s="91"/>
      <c r="DG135" s="91"/>
      <c r="DH135" s="91"/>
      <c r="DI135" s="91"/>
      <c r="DJ135" s="91"/>
      <c r="DK135" s="91"/>
      <c r="DL135" s="91"/>
      <c r="DM135" s="91"/>
      <c r="DN135" s="91"/>
      <c r="DO135" s="91"/>
      <c r="DP135" s="91"/>
      <c r="DQ135" s="91"/>
      <c r="DR135" s="91"/>
      <c r="DS135" s="91"/>
      <c r="DT135" s="91"/>
      <c r="DU135" s="91"/>
      <c r="DV135" s="91"/>
      <c r="DW135" s="91"/>
      <c r="DX135" s="91"/>
      <c r="DY135" s="91"/>
      <c r="DZ135" s="91"/>
      <c r="EA135" s="91"/>
      <c r="EB135" s="91"/>
      <c r="EC135" s="91"/>
      <c r="ED135" s="91"/>
      <c r="EE135" s="91"/>
      <c r="EF135" s="91"/>
      <c r="EG135" s="91"/>
      <c r="EH135" s="91"/>
      <c r="EI135" s="91"/>
      <c r="EJ135" s="91"/>
      <c r="EK135" s="91"/>
      <c r="EL135" s="91"/>
      <c r="EM135" s="91"/>
      <c r="EN135" s="91"/>
      <c r="EO135" s="91"/>
      <c r="EP135" s="91"/>
      <c r="EQ135" s="91"/>
      <c r="ER135" s="91"/>
      <c r="ES135" s="91"/>
      <c r="ET135" s="91"/>
      <c r="EU135" s="91"/>
      <c r="EV135" s="91"/>
      <c r="EW135" s="91"/>
      <c r="EX135" s="91"/>
      <c r="EY135" s="91"/>
      <c r="EZ135" s="91"/>
      <c r="FA135" s="91"/>
      <c r="FB135" s="91"/>
      <c r="FC135" s="91"/>
      <c r="FD135" s="91"/>
      <c r="FE135" s="91"/>
      <c r="FF135" s="91"/>
      <c r="FG135" s="91"/>
      <c r="FH135" s="91"/>
      <c r="FI135" s="91"/>
      <c r="FJ135" s="91"/>
      <c r="FK135" s="91"/>
      <c r="FL135" s="91"/>
      <c r="FM135" s="91"/>
      <c r="FN135" s="91"/>
      <c r="FO135" s="91"/>
      <c r="FP135" s="91"/>
      <c r="FQ135" s="91"/>
      <c r="FR135" s="91"/>
      <c r="FS135" s="91"/>
      <c r="FT135" s="91"/>
      <c r="FU135" s="91"/>
      <c r="FV135" s="91"/>
      <c r="FW135" s="91"/>
      <c r="FX135" s="91"/>
      <c r="FY135" s="91"/>
      <c r="FZ135" s="91"/>
      <c r="GA135" s="91"/>
      <c r="GB135" s="91"/>
      <c r="GC135" s="91"/>
      <c r="GD135" s="91"/>
      <c r="GE135" s="91"/>
      <c r="GF135" s="91"/>
      <c r="GG135" s="91"/>
      <c r="GH135" s="91"/>
      <c r="GI135" s="91"/>
      <c r="GJ135" s="91"/>
      <c r="GK135" s="91"/>
      <c r="GL135" s="91"/>
      <c r="GM135" s="91"/>
      <c r="GN135" s="91"/>
      <c r="GO135" s="91"/>
      <c r="GP135" s="91"/>
      <c r="GQ135" s="91"/>
      <c r="GR135" s="91"/>
      <c r="GS135" s="91"/>
      <c r="GT135" s="91"/>
      <c r="GU135" s="91"/>
      <c r="GV135" s="91"/>
      <c r="GW135" s="91"/>
      <c r="GX135" s="91"/>
      <c r="GY135" s="91"/>
      <c r="GZ135" s="91"/>
      <c r="HA135" s="91"/>
      <c r="HB135" s="91"/>
      <c r="HC135" s="91"/>
      <c r="HD135" s="91"/>
      <c r="HE135" s="91"/>
      <c r="HF135" s="91"/>
      <c r="HG135" s="91"/>
      <c r="HH135" s="91"/>
      <c r="HI135" s="91"/>
      <c r="HJ135" s="91"/>
      <c r="HK135" s="91"/>
      <c r="HL135" s="91"/>
      <c r="HM135" s="91"/>
      <c r="HN135" s="91"/>
      <c r="HO135" s="91"/>
      <c r="HP135" s="91"/>
      <c r="HQ135" s="91"/>
      <c r="HR135" s="91"/>
      <c r="HS135" s="91"/>
      <c r="HT135" s="91"/>
      <c r="HU135" s="91"/>
      <c r="HV135" s="91"/>
      <c r="HW135" s="91"/>
      <c r="HX135" s="91"/>
      <c r="HY135" s="91"/>
      <c r="HZ135" s="91"/>
      <c r="IA135" s="91"/>
      <c r="IB135" s="91"/>
      <c r="IC135" s="91"/>
      <c r="ID135" s="91"/>
      <c r="IE135" s="91"/>
      <c r="IF135" s="91"/>
      <c r="IG135" s="91"/>
      <c r="IH135" s="91"/>
      <c r="II135" s="91"/>
      <c r="IJ135" s="91"/>
      <c r="IK135" s="91"/>
      <c r="IL135" s="91"/>
      <c r="IM135" s="91"/>
      <c r="IN135" s="91"/>
      <c r="IO135" s="91"/>
      <c r="IP135" s="91"/>
      <c r="IQ135" s="91"/>
      <c r="IR135" s="91"/>
      <c r="IS135" s="91"/>
      <c r="IT135" s="91"/>
      <c r="IU135" s="91"/>
      <c r="IV135" s="91"/>
      <c r="IW135" s="91"/>
      <c r="IX135" s="91"/>
      <c r="IY135" s="91"/>
      <c r="IZ135" s="91"/>
      <c r="JA135" s="91"/>
      <c r="JB135" s="91"/>
      <c r="JC135" s="91"/>
      <c r="JD135" s="91"/>
      <c r="JE135" s="91"/>
      <c r="JF135" s="91"/>
      <c r="JG135" s="91"/>
      <c r="JH135" s="91"/>
      <c r="JI135" s="91"/>
      <c r="JJ135" s="91"/>
      <c r="JK135" s="91"/>
      <c r="JL135" s="91"/>
      <c r="JM135" s="91"/>
      <c r="JN135" s="91"/>
      <c r="JO135" s="91"/>
      <c r="JP135" s="91"/>
      <c r="JQ135" s="91"/>
      <c r="JR135" s="91"/>
      <c r="JS135" s="91"/>
      <c r="JT135" s="91"/>
      <c r="JU135" s="91"/>
      <c r="JV135" s="91"/>
      <c r="JW135" s="91"/>
      <c r="JX135" s="91"/>
      <c r="JY135" s="91"/>
      <c r="JZ135" s="91"/>
      <c r="KA135" s="91"/>
      <c r="KB135" s="91"/>
      <c r="KC135" s="91"/>
      <c r="KD135" s="91"/>
      <c r="KE135" s="91"/>
      <c r="KF135" s="91"/>
      <c r="KG135" s="91"/>
      <c r="KH135" s="91"/>
      <c r="KI135" s="91"/>
      <c r="KJ135" s="91"/>
      <c r="KK135" s="91"/>
      <c r="KL135" s="91"/>
      <c r="KM135" s="91"/>
      <c r="KN135" s="91"/>
      <c r="KO135" s="91"/>
      <c r="KP135" s="91"/>
      <c r="KQ135" s="91"/>
      <c r="KR135" s="91"/>
      <c r="KS135" s="91"/>
      <c r="KT135" s="91"/>
      <c r="KU135" s="91"/>
      <c r="KV135" s="91"/>
      <c r="KW135" s="91"/>
      <c r="KX135" s="91"/>
      <c r="KY135" s="91"/>
      <c r="KZ135" s="91"/>
      <c r="LA135" s="91"/>
      <c r="LB135" s="91"/>
      <c r="LC135" s="91"/>
      <c r="LD135" s="91"/>
      <c r="LE135" s="91"/>
      <c r="LF135" s="91"/>
      <c r="LG135" s="91"/>
      <c r="LH135" s="91"/>
      <c r="LI135" s="91"/>
      <c r="LJ135" s="91"/>
      <c r="LK135" s="91"/>
      <c r="LL135" s="91"/>
      <c r="LM135" s="91"/>
      <c r="LN135" s="91"/>
      <c r="LO135" s="91"/>
      <c r="LP135" s="91"/>
      <c r="LQ135" s="91"/>
      <c r="LR135" s="91"/>
      <c r="LS135" s="91"/>
      <c r="LT135" s="91"/>
      <c r="LU135" s="91"/>
      <c r="LV135" s="91"/>
      <c r="LW135" s="91"/>
      <c r="LX135" s="91"/>
      <c r="LY135" s="91"/>
      <c r="LZ135" s="91"/>
      <c r="MA135" s="91"/>
      <c r="MB135" s="91"/>
      <c r="MC135" s="91"/>
      <c r="MD135" s="91"/>
      <c r="ME135" s="91"/>
      <c r="MF135" s="91"/>
      <c r="MG135" s="91"/>
      <c r="MH135" s="91"/>
      <c r="MI135" s="91"/>
      <c r="MJ135" s="91"/>
      <c r="MK135" s="91"/>
      <c r="ML135" s="91"/>
      <c r="MM135" s="91"/>
      <c r="MN135" s="91"/>
      <c r="MO135" s="91"/>
      <c r="MP135" s="91"/>
      <c r="MQ135" s="91"/>
      <c r="MR135" s="91"/>
      <c r="MS135" s="91"/>
      <c r="MT135" s="91"/>
      <c r="MU135" s="91"/>
      <c r="MV135" s="91"/>
      <c r="MW135" s="91"/>
      <c r="MX135" s="91"/>
      <c r="MY135" s="91"/>
      <c r="MZ135" s="91"/>
      <c r="NA135" s="91"/>
      <c r="NB135" s="91"/>
      <c r="NC135" s="91"/>
      <c r="ND135" s="91"/>
      <c r="NE135" s="91"/>
      <c r="NF135" s="91"/>
      <c r="NG135" s="91"/>
      <c r="NH135" s="91"/>
      <c r="NI135" s="91"/>
      <c r="NJ135" s="91"/>
      <c r="NK135" s="91"/>
      <c r="NL135" s="91"/>
      <c r="NM135" s="91"/>
      <c r="NN135" s="91"/>
      <c r="NO135" s="91"/>
      <c r="NP135" s="91"/>
      <c r="NQ135" s="91"/>
      <c r="NR135" s="91"/>
      <c r="NS135" s="91"/>
      <c r="NT135" s="91"/>
      <c r="NU135" s="91"/>
      <c r="NV135" s="91"/>
      <c r="NW135" s="91"/>
      <c r="NX135" s="91"/>
      <c r="NY135" s="91"/>
      <c r="NZ135" s="91"/>
      <c r="OA135" s="91"/>
      <c r="OB135" s="91"/>
      <c r="OC135" s="91"/>
      <c r="OD135" s="91"/>
      <c r="OE135" s="91"/>
      <c r="OF135" s="91"/>
      <c r="OG135" s="91"/>
      <c r="OH135" s="91"/>
      <c r="OI135" s="91"/>
      <c r="OJ135" s="91"/>
      <c r="OK135" s="91"/>
      <c r="OL135" s="91"/>
      <c r="OM135" s="91"/>
      <c r="ON135" s="91"/>
      <c r="OO135" s="91"/>
      <c r="OP135" s="91"/>
      <c r="OQ135" s="91"/>
      <c r="OR135" s="91"/>
      <c r="OS135" s="91"/>
      <c r="OT135" s="91"/>
      <c r="OU135" s="91"/>
      <c r="OV135" s="91"/>
      <c r="OW135" s="91"/>
      <c r="OX135" s="91"/>
      <c r="OY135" s="91"/>
      <c r="OZ135" s="91"/>
      <c r="PA135" s="91"/>
      <c r="PB135" s="91"/>
      <c r="PC135" s="91"/>
      <c r="PD135" s="91"/>
      <c r="PE135" s="91"/>
      <c r="PF135" s="91"/>
      <c r="PG135" s="91"/>
      <c r="PH135" s="91"/>
      <c r="PI135" s="91"/>
      <c r="PJ135" s="91"/>
      <c r="PK135" s="91"/>
      <c r="PL135" s="91"/>
      <c r="PM135" s="91"/>
      <c r="PN135" s="91"/>
      <c r="PO135" s="91"/>
      <c r="PP135" s="91"/>
      <c r="PQ135" s="91"/>
      <c r="PR135" s="91"/>
      <c r="PS135" s="91"/>
      <c r="PT135" s="91"/>
      <c r="PU135" s="91"/>
      <c r="PV135" s="91"/>
      <c r="PW135" s="91"/>
      <c r="PX135" s="91"/>
      <c r="PY135" s="91"/>
      <c r="PZ135" s="91"/>
      <c r="QA135" s="91"/>
      <c r="QB135" s="91"/>
      <c r="QC135" s="91"/>
      <c r="QD135" s="91"/>
      <c r="QE135" s="91"/>
      <c r="QF135" s="91"/>
      <c r="QG135" s="91"/>
      <c r="QH135" s="91"/>
      <c r="QI135" s="91"/>
      <c r="QJ135" s="91"/>
      <c r="QK135" s="91"/>
      <c r="QL135" s="91"/>
      <c r="QM135" s="91"/>
      <c r="QN135" s="91"/>
      <c r="QO135" s="91"/>
      <c r="QP135" s="91"/>
      <c r="QQ135" s="91"/>
      <c r="QR135" s="91"/>
      <c r="QS135" s="91"/>
      <c r="QT135" s="91"/>
      <c r="QU135" s="91"/>
      <c r="QV135" s="91"/>
      <c r="QW135" s="91"/>
      <c r="QX135" s="91"/>
      <c r="QY135" s="91"/>
      <c r="QZ135" s="91"/>
      <c r="RA135" s="91"/>
      <c r="RB135" s="91"/>
      <c r="RC135" s="91"/>
      <c r="RD135" s="91"/>
      <c r="RE135" s="91"/>
      <c r="RF135" s="91"/>
      <c r="RG135" s="91"/>
      <c r="RH135" s="91"/>
      <c r="RI135" s="91"/>
      <c r="RJ135" s="91"/>
      <c r="RK135" s="91"/>
      <c r="RL135" s="91"/>
      <c r="RM135" s="91"/>
      <c r="RN135" s="91"/>
      <c r="RO135" s="91"/>
      <c r="RP135" s="91"/>
      <c r="RQ135" s="91"/>
      <c r="RR135" s="91"/>
      <c r="RS135" s="91"/>
      <c r="RT135" s="91"/>
      <c r="RU135" s="91"/>
      <c r="RV135" s="91"/>
      <c r="RW135" s="91"/>
      <c r="RX135" s="91"/>
      <c r="RY135" s="91"/>
      <c r="RZ135" s="91"/>
      <c r="SA135" s="91"/>
      <c r="SB135" s="91"/>
      <c r="SC135" s="91"/>
      <c r="SD135" s="91"/>
      <c r="SE135" s="91"/>
      <c r="SF135" s="91"/>
      <c r="SG135" s="91"/>
      <c r="SH135" s="91"/>
      <c r="SI135" s="91"/>
      <c r="SJ135" s="91"/>
      <c r="SK135" s="91"/>
      <c r="SL135" s="91"/>
      <c r="SM135" s="91"/>
      <c r="SN135" s="91"/>
      <c r="SO135" s="91"/>
      <c r="SP135" s="91"/>
      <c r="SQ135" s="91"/>
      <c r="SR135" s="91"/>
      <c r="SS135" s="91"/>
      <c r="ST135" s="91"/>
      <c r="SU135" s="91"/>
      <c r="SV135" s="91"/>
      <c r="SW135" s="91"/>
      <c r="SX135" s="91"/>
      <c r="SY135" s="91"/>
      <c r="SZ135" s="91"/>
      <c r="TA135" s="91"/>
      <c r="TB135" s="91"/>
      <c r="TC135" s="91"/>
      <c r="TD135" s="91"/>
      <c r="TE135" s="91"/>
      <c r="TF135" s="91"/>
      <c r="TG135" s="91"/>
      <c r="TH135" s="91"/>
      <c r="TI135" s="91"/>
      <c r="TJ135" s="91"/>
      <c r="TK135" s="91"/>
      <c r="TL135" s="91"/>
      <c r="TM135" s="91"/>
      <c r="TN135" s="91"/>
      <c r="TO135" s="91"/>
      <c r="TP135" s="91"/>
      <c r="TQ135" s="91"/>
      <c r="TR135" s="91"/>
      <c r="TS135" s="91"/>
      <c r="TT135" s="91"/>
      <c r="TU135" s="91"/>
      <c r="TV135" s="91"/>
      <c r="TW135" s="91"/>
      <c r="TX135" s="91"/>
      <c r="TY135" s="91"/>
      <c r="TZ135" s="91"/>
      <c r="UA135" s="91"/>
      <c r="UB135" s="91"/>
      <c r="UC135" s="91"/>
      <c r="UD135" s="91"/>
      <c r="UE135" s="91"/>
      <c r="UF135" s="91"/>
      <c r="UG135" s="91"/>
      <c r="UH135" s="91"/>
      <c r="UI135" s="91"/>
      <c r="UJ135" s="91"/>
      <c r="UK135" s="91"/>
      <c r="UL135" s="91"/>
      <c r="UM135" s="91"/>
      <c r="UN135" s="91"/>
      <c r="UO135" s="91"/>
      <c r="UP135" s="91"/>
      <c r="UQ135" s="91"/>
      <c r="UR135" s="91"/>
      <c r="US135" s="91"/>
      <c r="UT135" s="91"/>
      <c r="UU135" s="91"/>
      <c r="UV135" s="91"/>
      <c r="UW135" s="91"/>
      <c r="UX135" s="91"/>
      <c r="UY135" s="91"/>
      <c r="UZ135" s="91"/>
      <c r="VA135" s="91"/>
      <c r="VB135" s="91"/>
      <c r="VC135" s="91"/>
      <c r="VD135" s="91"/>
      <c r="VE135" s="91"/>
      <c r="VF135" s="91"/>
      <c r="VG135" s="91"/>
      <c r="VH135" s="91"/>
      <c r="VI135" s="91"/>
      <c r="VJ135" s="91"/>
      <c r="VK135" s="91"/>
      <c r="VL135" s="91"/>
      <c r="VM135" s="91"/>
      <c r="VN135" s="91"/>
      <c r="VO135" s="91"/>
      <c r="VP135" s="91"/>
      <c r="VQ135" s="91"/>
      <c r="VR135" s="91"/>
      <c r="VS135" s="91"/>
      <c r="VT135" s="91"/>
      <c r="VU135" s="91"/>
      <c r="VV135" s="91"/>
      <c r="VW135" s="91"/>
      <c r="VX135" s="91"/>
      <c r="VY135" s="91"/>
      <c r="VZ135" s="91"/>
      <c r="WA135" s="91"/>
      <c r="WB135" s="91"/>
      <c r="WC135" s="91"/>
      <c r="WD135" s="91"/>
      <c r="WE135" s="91"/>
      <c r="WF135" s="91"/>
      <c r="WG135" s="91"/>
      <c r="WH135" s="91"/>
      <c r="WI135" s="91"/>
      <c r="WJ135" s="91"/>
      <c r="WK135" s="91"/>
      <c r="WL135" s="91"/>
      <c r="WM135" s="91"/>
      <c r="WN135" s="91"/>
      <c r="WO135" s="91"/>
      <c r="WP135" s="91"/>
      <c r="WQ135" s="91"/>
      <c r="WR135" s="91"/>
      <c r="WS135" s="91"/>
      <c r="WT135" s="91"/>
      <c r="WU135" s="91"/>
      <c r="WV135" s="91"/>
      <c r="WW135" s="91"/>
      <c r="WX135" s="91"/>
      <c r="WY135" s="91"/>
      <c r="WZ135" s="91"/>
      <c r="XA135" s="91"/>
      <c r="XB135" s="91"/>
      <c r="XC135" s="91"/>
      <c r="XD135" s="91"/>
      <c r="XE135" s="91"/>
      <c r="XF135" s="91"/>
      <c r="XG135" s="91"/>
      <c r="XH135" s="91"/>
      <c r="XI135" s="91"/>
      <c r="XJ135" s="91"/>
      <c r="XK135" s="91"/>
      <c r="XL135" s="91"/>
      <c r="XM135" s="91"/>
      <c r="XN135" s="91"/>
      <c r="XO135" s="91"/>
      <c r="XP135" s="91"/>
      <c r="XQ135" s="91"/>
      <c r="XR135" s="91"/>
      <c r="XS135" s="91"/>
      <c r="XT135" s="91"/>
      <c r="XU135" s="91"/>
      <c r="XV135" s="91"/>
      <c r="XW135" s="91"/>
      <c r="XX135" s="91"/>
      <c r="XY135" s="91"/>
      <c r="XZ135" s="91"/>
      <c r="YA135" s="91"/>
      <c r="YB135" s="91"/>
      <c r="YC135" s="91"/>
      <c r="YD135" s="91"/>
      <c r="YE135" s="91"/>
      <c r="YF135" s="91"/>
      <c r="YG135" s="91"/>
      <c r="YH135" s="91"/>
      <c r="YI135" s="91"/>
      <c r="YJ135" s="91"/>
      <c r="YK135" s="91"/>
      <c r="YL135" s="91"/>
      <c r="YM135" s="91"/>
      <c r="YN135" s="91"/>
      <c r="YO135" s="91"/>
      <c r="YP135" s="91"/>
      <c r="YQ135" s="91"/>
      <c r="YR135" s="91"/>
      <c r="YS135" s="91"/>
      <c r="YT135" s="91"/>
      <c r="YU135" s="91"/>
      <c r="YV135" s="91"/>
      <c r="YW135" s="91"/>
      <c r="YX135" s="91"/>
      <c r="YY135" s="91"/>
      <c r="YZ135" s="91"/>
      <c r="ZA135" s="91"/>
      <c r="ZB135" s="91"/>
      <c r="ZC135" s="91"/>
      <c r="ZD135" s="91"/>
      <c r="ZE135" s="91"/>
      <c r="ZF135" s="91"/>
      <c r="ZG135" s="91"/>
      <c r="ZH135" s="91"/>
      <c r="ZI135" s="91"/>
      <c r="ZJ135" s="91"/>
      <c r="ZK135" s="91"/>
      <c r="ZL135" s="91"/>
      <c r="ZM135" s="91"/>
      <c r="ZN135" s="91"/>
      <c r="ZO135" s="91"/>
      <c r="ZP135" s="91"/>
      <c r="ZQ135" s="91"/>
      <c r="ZR135" s="91"/>
      <c r="ZS135" s="91"/>
      <c r="ZT135" s="91"/>
      <c r="ZU135" s="91"/>
      <c r="ZV135" s="91"/>
      <c r="ZW135" s="91"/>
      <c r="ZX135" s="91"/>
      <c r="ZY135" s="91"/>
      <c r="ZZ135" s="91"/>
      <c r="AAA135" s="91"/>
      <c r="AAB135" s="91"/>
      <c r="AAC135" s="91"/>
      <c r="AAD135" s="91"/>
      <c r="AAE135" s="91"/>
      <c r="AAF135" s="91"/>
      <c r="AAG135" s="91"/>
      <c r="AAH135" s="91"/>
      <c r="AAI135" s="91"/>
      <c r="AAJ135" s="91"/>
      <c r="AAK135" s="91"/>
      <c r="AAL135" s="91"/>
      <c r="AAM135" s="91"/>
      <c r="AAN135" s="91"/>
      <c r="AAO135" s="91"/>
      <c r="AAP135" s="91"/>
      <c r="AAQ135" s="91"/>
      <c r="AAR135" s="91"/>
      <c r="AAS135" s="91"/>
      <c r="AAT135" s="91"/>
      <c r="AAU135" s="91"/>
      <c r="AAV135" s="91"/>
      <c r="AAW135" s="91"/>
      <c r="AAX135" s="91"/>
      <c r="AAY135" s="91"/>
      <c r="AAZ135" s="91"/>
      <c r="ABA135" s="91"/>
      <c r="ABB135" s="91"/>
      <c r="ABC135" s="91"/>
      <c r="ABD135" s="91"/>
      <c r="ABE135" s="91"/>
      <c r="ABF135" s="91"/>
      <c r="ABG135" s="91"/>
      <c r="ABH135" s="91"/>
      <c r="ABI135" s="91"/>
      <c r="ABJ135" s="91"/>
      <c r="ABK135" s="91"/>
      <c r="ABL135" s="91"/>
      <c r="ABM135" s="91"/>
      <c r="ABN135" s="91"/>
      <c r="ABO135" s="91"/>
      <c r="ABP135" s="91"/>
      <c r="ABQ135" s="91"/>
      <c r="ABR135" s="91"/>
      <c r="ABS135" s="91"/>
      <c r="ABT135" s="91"/>
      <c r="ABU135" s="91"/>
      <c r="ABV135" s="91"/>
      <c r="ABW135" s="91"/>
      <c r="ABX135" s="91"/>
      <c r="ABY135" s="91"/>
      <c r="ABZ135" s="91"/>
      <c r="ACA135" s="91"/>
      <c r="ACB135" s="91"/>
      <c r="ACC135" s="91"/>
      <c r="ACD135" s="91"/>
      <c r="ACE135" s="91"/>
      <c r="ACF135" s="91"/>
      <c r="ACG135" s="91"/>
      <c r="ACH135" s="91"/>
      <c r="ACI135" s="91"/>
      <c r="ACJ135" s="91"/>
      <c r="ACK135" s="91"/>
      <c r="ACL135" s="91"/>
      <c r="ACM135" s="91"/>
      <c r="ACN135" s="91"/>
      <c r="ACO135" s="91"/>
      <c r="ACP135" s="91"/>
      <c r="ACQ135" s="91"/>
      <c r="ACR135" s="91"/>
      <c r="ACS135" s="91"/>
      <c r="ACT135" s="91"/>
      <c r="ACU135" s="91"/>
      <c r="ACV135" s="91"/>
      <c r="ACW135" s="91"/>
      <c r="ACX135" s="91"/>
      <c r="ACY135" s="91"/>
      <c r="ACZ135" s="91"/>
      <c r="ADA135" s="91"/>
      <c r="ADB135" s="91"/>
      <c r="ADC135" s="91"/>
      <c r="ADD135" s="91"/>
      <c r="ADE135" s="91"/>
      <c r="ADF135" s="91"/>
      <c r="ADG135" s="91"/>
      <c r="ADH135" s="91"/>
      <c r="ADI135" s="91"/>
      <c r="ADJ135" s="91"/>
      <c r="ADK135" s="91"/>
      <c r="ADL135" s="91"/>
      <c r="ADM135" s="91"/>
      <c r="ADN135" s="91"/>
      <c r="ADO135" s="91"/>
      <c r="ADP135" s="91"/>
      <c r="ADQ135" s="91"/>
      <c r="ADR135" s="91"/>
      <c r="ADS135" s="91"/>
      <c r="ADT135" s="91"/>
      <c r="ADU135" s="91"/>
      <c r="ADV135" s="91"/>
      <c r="ADW135" s="91"/>
      <c r="ADX135" s="91"/>
      <c r="ADY135" s="91"/>
      <c r="ADZ135" s="91"/>
      <c r="AEA135" s="91"/>
      <c r="AEB135" s="91"/>
      <c r="AEC135" s="91"/>
      <c r="AED135" s="91"/>
      <c r="AEE135" s="91"/>
      <c r="AEF135" s="91"/>
      <c r="AEG135" s="91"/>
      <c r="AEH135" s="91"/>
      <c r="AEI135" s="91"/>
      <c r="AEJ135" s="91"/>
      <c r="AEK135" s="91"/>
      <c r="AEL135" s="91"/>
      <c r="AEM135" s="91"/>
      <c r="AEN135" s="91"/>
      <c r="AEO135" s="91"/>
      <c r="AEP135" s="91"/>
      <c r="AEQ135" s="91"/>
      <c r="AER135" s="91"/>
      <c r="AES135" s="91"/>
      <c r="AET135" s="91"/>
      <c r="AEU135" s="91"/>
      <c r="AEV135" s="91"/>
      <c r="AEW135" s="91"/>
      <c r="AEX135" s="91"/>
      <c r="AEY135" s="91"/>
      <c r="AEZ135" s="91"/>
      <c r="AFA135" s="91"/>
      <c r="AFB135" s="91"/>
      <c r="AFC135" s="91"/>
      <c r="AFD135" s="91"/>
      <c r="AFE135" s="91"/>
      <c r="AFF135" s="91"/>
      <c r="AFG135" s="91"/>
      <c r="AFH135" s="91"/>
      <c r="AFI135" s="91"/>
      <c r="AFJ135" s="91"/>
      <c r="AFK135" s="91"/>
      <c r="AFL135" s="91"/>
      <c r="AFM135" s="91"/>
      <c r="AFN135" s="91"/>
      <c r="AFO135" s="91"/>
      <c r="AFP135" s="91"/>
      <c r="AFQ135" s="91"/>
      <c r="AFR135" s="91"/>
      <c r="AFS135" s="91"/>
      <c r="AFT135" s="91"/>
      <c r="AFU135" s="91"/>
      <c r="AFV135" s="91"/>
      <c r="AFW135" s="91"/>
      <c r="AFX135" s="91"/>
      <c r="AFY135" s="91"/>
      <c r="AFZ135" s="91"/>
      <c r="AGA135" s="91"/>
      <c r="AGB135" s="91"/>
      <c r="AGC135" s="91"/>
      <c r="AGD135" s="91"/>
      <c r="AGE135" s="91"/>
      <c r="AGF135" s="91"/>
      <c r="AGG135" s="91"/>
      <c r="AGH135" s="91"/>
      <c r="AGI135" s="91"/>
      <c r="AGJ135" s="91"/>
      <c r="AGK135" s="91"/>
      <c r="AGL135" s="91"/>
      <c r="AGM135" s="91"/>
      <c r="AGN135" s="91"/>
      <c r="AGO135" s="91"/>
      <c r="AGP135" s="91"/>
      <c r="AGQ135" s="91"/>
      <c r="AGR135" s="91"/>
      <c r="AGS135" s="91"/>
      <c r="AGT135" s="91"/>
      <c r="AGU135" s="91"/>
      <c r="AGV135" s="91"/>
      <c r="AGW135" s="91"/>
      <c r="AGX135" s="91"/>
      <c r="AGY135" s="91"/>
      <c r="AGZ135" s="91"/>
      <c r="AHA135" s="91"/>
      <c r="AHB135" s="91"/>
      <c r="AHC135" s="91"/>
      <c r="AHD135" s="91"/>
      <c r="AHE135" s="91"/>
      <c r="AHF135" s="91"/>
      <c r="AHG135" s="91"/>
      <c r="AHH135" s="91"/>
      <c r="AHI135" s="91"/>
      <c r="AHJ135" s="91"/>
      <c r="AHK135" s="91"/>
      <c r="AHL135" s="91"/>
      <c r="AHM135" s="91"/>
      <c r="AHN135" s="91"/>
      <c r="AHO135" s="91"/>
      <c r="AHP135" s="91"/>
      <c r="AHQ135" s="91"/>
      <c r="AHR135" s="91"/>
      <c r="AHS135" s="91"/>
      <c r="AHT135" s="91"/>
      <c r="AHU135" s="91"/>
      <c r="AHV135" s="91"/>
      <c r="AHW135" s="91"/>
      <c r="AHX135" s="91"/>
      <c r="AHY135" s="91"/>
      <c r="AHZ135" s="91"/>
      <c r="AIA135" s="91"/>
      <c r="AIB135" s="91"/>
      <c r="AIC135" s="91"/>
      <c r="AID135" s="91"/>
      <c r="AIE135" s="91"/>
      <c r="AIF135" s="91"/>
      <c r="AIG135" s="91"/>
      <c r="AIH135" s="91"/>
      <c r="AII135" s="91"/>
      <c r="AIJ135" s="91"/>
      <c r="AIK135" s="91"/>
      <c r="AIL135" s="91"/>
      <c r="AIM135" s="91"/>
      <c r="AIN135" s="91"/>
      <c r="AIO135" s="91"/>
      <c r="AIP135" s="91"/>
      <c r="AIQ135" s="91"/>
      <c r="AIR135" s="91"/>
      <c r="AIS135" s="91"/>
      <c r="AIT135" s="91"/>
      <c r="AIU135" s="91"/>
      <c r="AIV135" s="91"/>
      <c r="AIW135" s="91"/>
      <c r="AIX135" s="91"/>
      <c r="AIY135" s="91"/>
      <c r="AIZ135" s="91"/>
      <c r="AJA135" s="91"/>
      <c r="AJB135" s="91"/>
      <c r="AJC135" s="91"/>
      <c r="AJD135" s="91"/>
      <c r="AJE135" s="91"/>
      <c r="AJF135" s="91"/>
      <c r="AJG135" s="91"/>
      <c r="AJH135" s="91"/>
      <c r="AJI135" s="91"/>
      <c r="AJJ135" s="91"/>
      <c r="AJK135" s="91"/>
      <c r="AJL135" s="91"/>
      <c r="AJM135" s="91"/>
      <c r="AJN135" s="91"/>
      <c r="AJO135" s="91"/>
      <c r="AJP135" s="91"/>
      <c r="AJQ135" s="91"/>
      <c r="AJR135" s="91"/>
      <c r="AJS135" s="91"/>
      <c r="AJT135" s="91"/>
      <c r="AJU135" s="91"/>
      <c r="AJV135" s="91"/>
      <c r="AJW135" s="91"/>
      <c r="AJX135" s="91"/>
      <c r="AJY135" s="91"/>
      <c r="AJZ135" s="91"/>
      <c r="AKA135" s="91"/>
      <c r="AKB135" s="91"/>
      <c r="AKC135" s="91"/>
      <c r="AKD135" s="91"/>
      <c r="AKE135" s="91"/>
      <c r="AKF135" s="91"/>
      <c r="AKG135" s="91"/>
      <c r="AKH135" s="91"/>
      <c r="AKI135" s="91"/>
      <c r="AKJ135" s="91"/>
      <c r="AKK135" s="91"/>
      <c r="AKL135" s="91"/>
      <c r="AKM135" s="91"/>
      <c r="AKN135" s="91"/>
      <c r="AKO135" s="91"/>
      <c r="AKP135" s="91"/>
      <c r="AKQ135" s="91"/>
      <c r="AKR135" s="91"/>
      <c r="AKS135" s="91"/>
      <c r="AKT135" s="91"/>
      <c r="AKU135" s="91"/>
      <c r="AKV135" s="91"/>
      <c r="AKW135" s="91"/>
      <c r="AKX135" s="91"/>
      <c r="AKY135" s="91"/>
      <c r="AKZ135" s="91"/>
      <c r="ALA135" s="91"/>
      <c r="ALB135" s="91"/>
      <c r="ALC135" s="91"/>
      <c r="ALD135" s="91"/>
      <c r="ALE135" s="91"/>
      <c r="ALF135" s="91"/>
      <c r="ALG135" s="91"/>
      <c r="ALH135" s="91"/>
      <c r="ALI135" s="91"/>
      <c r="ALJ135" s="91"/>
      <c r="ALK135" s="91"/>
      <c r="ALL135" s="91"/>
      <c r="ALM135" s="91"/>
      <c r="ALN135" s="91"/>
      <c r="ALO135" s="91"/>
      <c r="ALP135" s="91"/>
      <c r="ALQ135" s="91"/>
      <c r="ALR135" s="91"/>
      <c r="ALS135" s="91"/>
      <c r="ALT135" s="91"/>
      <c r="ALU135" s="91"/>
      <c r="ALV135" s="91"/>
      <c r="ALW135" s="91"/>
      <c r="ALX135" s="91"/>
      <c r="ALY135" s="91"/>
      <c r="ALZ135" s="91"/>
      <c r="AMA135" s="91"/>
      <c r="AMB135" s="91"/>
      <c r="AMC135" s="91"/>
      <c r="AMD135" s="91"/>
      <c r="AME135" s="91"/>
      <c r="AMF135" s="91"/>
      <c r="AMG135" s="91"/>
      <c r="AMH135" s="91"/>
      <c r="AMI135" s="91"/>
      <c r="AMJ135" s="91"/>
      <c r="AMK135" s="91"/>
      <c r="AML135" s="91"/>
      <c r="AMM135" s="91"/>
      <c r="AMN135" s="91"/>
      <c r="AMO135" s="91"/>
      <c r="AMP135" s="91"/>
      <c r="AMQ135" s="91"/>
      <c r="AMR135" s="91"/>
      <c r="AMS135" s="91"/>
      <c r="AMT135" s="91"/>
      <c r="AMU135" s="91"/>
      <c r="AMV135" s="91"/>
      <c r="AMW135" s="91"/>
      <c r="AMX135" s="91"/>
      <c r="AMY135" s="91"/>
      <c r="AMZ135" s="91"/>
      <c r="ANA135" s="91"/>
      <c r="ANB135" s="91"/>
      <c r="ANC135" s="91"/>
      <c r="AND135" s="91"/>
      <c r="ANE135" s="91"/>
      <c r="ANF135" s="91"/>
      <c r="ANG135" s="91"/>
      <c r="ANH135" s="91"/>
      <c r="ANI135" s="91"/>
      <c r="ANJ135" s="91"/>
      <c r="ANK135" s="91"/>
      <c r="ANL135" s="91"/>
      <c r="ANM135" s="91"/>
      <c r="ANN135" s="91"/>
      <c r="ANO135" s="91"/>
      <c r="ANP135" s="91"/>
      <c r="ANQ135" s="91"/>
      <c r="ANR135" s="91"/>
      <c r="ANS135" s="91"/>
      <c r="ANT135" s="91"/>
      <c r="ANU135" s="91"/>
      <c r="ANV135" s="91"/>
      <c r="ANW135" s="91"/>
      <c r="ANX135" s="91"/>
      <c r="ANY135" s="91"/>
      <c r="ANZ135" s="91"/>
      <c r="AOA135" s="91"/>
      <c r="AOB135" s="91"/>
      <c r="AOC135" s="91"/>
      <c r="AOD135" s="91"/>
      <c r="AOE135" s="91"/>
      <c r="AOF135" s="91"/>
      <c r="AOG135" s="91"/>
      <c r="AOH135" s="91"/>
      <c r="AOI135" s="91"/>
      <c r="AOJ135" s="91"/>
      <c r="AOK135" s="91"/>
      <c r="AOL135" s="91"/>
      <c r="AOM135" s="91"/>
      <c r="AON135" s="91"/>
      <c r="AOO135" s="91"/>
      <c r="AOP135" s="91"/>
      <c r="AOQ135" s="91"/>
      <c r="AOR135" s="91"/>
      <c r="AOS135" s="91"/>
      <c r="AOT135" s="91"/>
      <c r="AOU135" s="91"/>
      <c r="AOV135" s="91"/>
      <c r="AOW135" s="91"/>
      <c r="AOX135" s="91"/>
      <c r="AOY135" s="91"/>
      <c r="AOZ135" s="91"/>
      <c r="APA135" s="91"/>
      <c r="APB135" s="91"/>
      <c r="APC135" s="91"/>
      <c r="APD135" s="91"/>
      <c r="APE135" s="91"/>
      <c r="APF135" s="91"/>
      <c r="APG135" s="91"/>
      <c r="APH135" s="91"/>
      <c r="API135" s="91"/>
      <c r="APJ135" s="91"/>
      <c r="APK135" s="91"/>
      <c r="APL135" s="91"/>
      <c r="APM135" s="91"/>
      <c r="APN135" s="91"/>
      <c r="APO135" s="91"/>
      <c r="APP135" s="91"/>
      <c r="APQ135" s="91"/>
      <c r="APR135" s="91"/>
      <c r="APS135" s="91"/>
      <c r="APT135" s="91"/>
      <c r="APU135" s="91"/>
      <c r="APV135" s="91"/>
      <c r="APW135" s="91"/>
      <c r="APX135" s="91"/>
      <c r="APY135" s="91"/>
      <c r="APZ135" s="91"/>
      <c r="AQA135" s="91"/>
      <c r="AQB135" s="91"/>
      <c r="AQC135" s="91"/>
      <c r="AQD135" s="91"/>
      <c r="AQE135" s="91"/>
      <c r="AQF135" s="91"/>
      <c r="AQG135" s="91"/>
      <c r="AQH135" s="91"/>
      <c r="AQI135" s="91"/>
      <c r="AQJ135" s="91"/>
      <c r="AQK135" s="91"/>
      <c r="AQL135" s="91"/>
      <c r="AQM135" s="91"/>
      <c r="AQN135" s="91"/>
      <c r="AQO135" s="91"/>
      <c r="AQP135" s="91"/>
      <c r="AQQ135" s="91"/>
      <c r="AQR135" s="91"/>
      <c r="AQS135" s="91"/>
      <c r="AQT135" s="91"/>
      <c r="AQU135" s="91"/>
      <c r="AQV135" s="91"/>
      <c r="AQW135" s="91"/>
      <c r="AQX135" s="91"/>
      <c r="AQY135" s="91"/>
      <c r="AQZ135" s="91"/>
      <c r="ARA135" s="91"/>
      <c r="ARB135" s="91"/>
      <c r="ARC135" s="91"/>
      <c r="ARD135" s="91"/>
      <c r="ARE135" s="91"/>
      <c r="ARF135" s="91"/>
      <c r="ARG135" s="91"/>
      <c r="ARH135" s="91"/>
      <c r="ARI135" s="91"/>
      <c r="ARJ135" s="91"/>
      <c r="ARK135" s="91"/>
      <c r="ARL135" s="91"/>
      <c r="ARM135" s="91"/>
      <c r="ARN135" s="91"/>
      <c r="ARO135" s="91"/>
      <c r="ARP135" s="91"/>
      <c r="ARQ135" s="91"/>
      <c r="ARR135" s="91"/>
      <c r="ARS135" s="91"/>
      <c r="ART135" s="91"/>
      <c r="ARU135" s="91"/>
      <c r="ARV135" s="91"/>
      <c r="ARW135" s="91"/>
      <c r="ARX135" s="91"/>
      <c r="ARY135" s="91"/>
      <c r="ARZ135" s="91"/>
      <c r="ASA135" s="91"/>
      <c r="ASB135" s="91"/>
      <c r="ASC135" s="91"/>
      <c r="ASD135" s="91"/>
      <c r="ASE135" s="91"/>
      <c r="ASF135" s="91"/>
      <c r="ASG135" s="91"/>
      <c r="ASH135" s="91"/>
      <c r="ASI135" s="91"/>
      <c r="ASJ135" s="91"/>
      <c r="ASK135" s="91"/>
      <c r="ASL135" s="91"/>
      <c r="ASM135" s="91"/>
      <c r="ASN135" s="91"/>
      <c r="ASO135" s="91"/>
      <c r="ASP135" s="91"/>
      <c r="ASQ135" s="91"/>
      <c r="ASR135" s="91"/>
      <c r="ASS135" s="91"/>
      <c r="AST135" s="91"/>
      <c r="ASU135" s="91"/>
      <c r="ASV135" s="91"/>
      <c r="ASW135" s="91"/>
      <c r="ASX135" s="91"/>
      <c r="ASY135" s="91"/>
      <c r="ASZ135" s="91"/>
      <c r="ATA135" s="91"/>
      <c r="ATB135" s="91"/>
      <c r="ATC135" s="91"/>
      <c r="ATD135" s="91"/>
      <c r="ATE135" s="91"/>
      <c r="ATF135" s="91"/>
      <c r="ATG135" s="91"/>
      <c r="ATH135" s="91"/>
      <c r="ATI135" s="91"/>
      <c r="ATJ135" s="91"/>
      <c r="ATK135" s="91"/>
      <c r="ATL135" s="91"/>
      <c r="ATM135" s="91"/>
      <c r="ATN135" s="91"/>
      <c r="ATO135" s="91"/>
      <c r="ATP135" s="91"/>
      <c r="ATQ135" s="91"/>
      <c r="ATR135" s="91"/>
      <c r="ATS135" s="91"/>
      <c r="ATT135" s="91"/>
      <c r="ATU135" s="91"/>
      <c r="ATV135" s="91"/>
      <c r="ATW135" s="91"/>
      <c r="ATX135" s="91"/>
      <c r="ATY135" s="91"/>
      <c r="ATZ135" s="91"/>
      <c r="AUA135" s="91"/>
      <c r="AUB135" s="91"/>
      <c r="AUC135" s="91"/>
      <c r="AUD135" s="91"/>
      <c r="AUE135" s="91"/>
      <c r="AUF135" s="91"/>
      <c r="AUG135" s="91"/>
      <c r="AUH135" s="91"/>
      <c r="AUI135" s="91"/>
      <c r="AUJ135" s="91"/>
      <c r="AUK135" s="91"/>
      <c r="AUL135" s="91"/>
      <c r="AUM135" s="91"/>
      <c r="AUN135" s="91"/>
      <c r="AUO135" s="91"/>
      <c r="AUP135" s="91"/>
      <c r="AUQ135" s="91"/>
      <c r="AUR135" s="91"/>
      <c r="AUS135" s="91"/>
      <c r="AUT135" s="91"/>
      <c r="AUU135" s="91"/>
      <c r="AUV135" s="91"/>
      <c r="AUW135" s="91"/>
      <c r="AUX135" s="91"/>
      <c r="AUY135" s="91"/>
      <c r="AUZ135" s="91"/>
      <c r="AVA135" s="91"/>
      <c r="AVB135" s="91"/>
      <c r="AVC135" s="91"/>
      <c r="AVD135" s="91"/>
      <c r="AVE135" s="91"/>
      <c r="AVF135" s="91"/>
      <c r="AVG135" s="91"/>
      <c r="AVH135" s="91"/>
      <c r="AVI135" s="91"/>
      <c r="AVJ135" s="91"/>
      <c r="AVK135" s="91"/>
      <c r="AVL135" s="91"/>
      <c r="AVM135" s="91"/>
      <c r="AVN135" s="91"/>
      <c r="AVO135" s="91"/>
      <c r="AVP135" s="91"/>
      <c r="AVQ135" s="91"/>
      <c r="AVR135" s="91"/>
      <c r="AVS135" s="91"/>
      <c r="AVT135" s="91"/>
      <c r="AVU135" s="91"/>
      <c r="AVV135" s="91"/>
      <c r="AVW135" s="91"/>
      <c r="AVX135" s="91"/>
      <c r="AVY135" s="91"/>
      <c r="AVZ135" s="91"/>
      <c r="AWA135" s="91"/>
      <c r="AWB135" s="91"/>
      <c r="AWC135" s="91"/>
      <c r="AWD135" s="91"/>
      <c r="AWE135" s="91"/>
      <c r="AWF135" s="91"/>
      <c r="AWG135" s="91"/>
      <c r="AWH135" s="91"/>
      <c r="AWI135" s="91"/>
      <c r="AWJ135" s="91"/>
      <c r="AWK135" s="91"/>
      <c r="AWL135" s="91"/>
      <c r="AWM135" s="91"/>
      <c r="AWN135" s="91"/>
      <c r="AWO135" s="91"/>
      <c r="AWP135" s="91"/>
      <c r="AWQ135" s="91"/>
      <c r="AWR135" s="91"/>
      <c r="AWS135" s="91"/>
      <c r="AWT135" s="91"/>
      <c r="AWU135" s="91"/>
      <c r="AWV135" s="91"/>
      <c r="AWW135" s="91"/>
      <c r="AWX135" s="91"/>
      <c r="AWY135" s="91"/>
      <c r="AWZ135" s="91"/>
      <c r="AXA135" s="91"/>
      <c r="AXB135" s="91"/>
      <c r="AXC135" s="91"/>
      <c r="AXD135" s="91"/>
      <c r="AXE135" s="91"/>
      <c r="AXF135" s="91"/>
      <c r="AXG135" s="91"/>
      <c r="AXH135" s="91"/>
      <c r="AXI135" s="91"/>
      <c r="AXJ135" s="91"/>
      <c r="AXK135" s="91"/>
      <c r="AXL135" s="91"/>
      <c r="AXM135" s="91"/>
      <c r="AXN135" s="91"/>
      <c r="AXO135" s="91"/>
      <c r="AXP135" s="91"/>
      <c r="AXQ135" s="91"/>
      <c r="AXR135" s="91"/>
      <c r="AXS135" s="91"/>
      <c r="AXT135" s="91"/>
      <c r="AXU135" s="91"/>
      <c r="AXV135" s="91"/>
      <c r="AXW135" s="91"/>
      <c r="AXX135" s="91"/>
      <c r="AXY135" s="91"/>
      <c r="AXZ135" s="91"/>
      <c r="AYA135" s="91"/>
      <c r="AYB135" s="91"/>
      <c r="AYC135" s="91"/>
      <c r="AYD135" s="91"/>
      <c r="AYE135" s="91"/>
      <c r="AYF135" s="91"/>
      <c r="AYG135" s="91"/>
      <c r="AYH135" s="91"/>
      <c r="AYI135" s="91"/>
      <c r="AYJ135" s="91"/>
      <c r="AYK135" s="91"/>
      <c r="AYL135" s="91"/>
      <c r="AYM135" s="91"/>
      <c r="AYN135" s="91"/>
      <c r="AYO135" s="91"/>
      <c r="AYP135" s="91"/>
      <c r="AYQ135" s="91"/>
      <c r="AYR135" s="91"/>
      <c r="AYS135" s="91"/>
      <c r="AYT135" s="91"/>
      <c r="AYU135" s="91"/>
      <c r="AYV135" s="91"/>
      <c r="AYW135" s="91"/>
      <c r="AYX135" s="91"/>
      <c r="AYY135" s="91"/>
      <c r="AYZ135" s="91"/>
      <c r="AZA135" s="91"/>
      <c r="AZB135" s="91"/>
      <c r="AZC135" s="91"/>
      <c r="AZD135" s="91"/>
      <c r="AZE135" s="91"/>
      <c r="AZF135" s="91"/>
      <c r="AZG135" s="91"/>
      <c r="AZH135" s="91"/>
      <c r="AZI135" s="91"/>
      <c r="AZJ135" s="91"/>
      <c r="AZK135" s="91"/>
      <c r="AZL135" s="91"/>
      <c r="AZM135" s="91"/>
      <c r="AZN135" s="91"/>
      <c r="AZO135" s="91"/>
      <c r="AZP135" s="91"/>
      <c r="AZQ135" s="91"/>
      <c r="AZR135" s="91"/>
      <c r="AZS135" s="91"/>
      <c r="AZT135" s="91"/>
      <c r="AZU135" s="91"/>
      <c r="AZV135" s="91"/>
      <c r="AZW135" s="91"/>
      <c r="AZX135" s="91"/>
      <c r="AZY135" s="91"/>
      <c r="AZZ135" s="91"/>
      <c r="BAA135" s="91"/>
      <c r="BAB135" s="91"/>
      <c r="BAC135" s="91"/>
      <c r="BAD135" s="91"/>
      <c r="BAE135" s="91"/>
      <c r="BAF135" s="91"/>
      <c r="BAG135" s="91"/>
      <c r="BAH135" s="91"/>
      <c r="BAI135" s="91"/>
      <c r="BAJ135" s="91"/>
      <c r="BAK135" s="91"/>
      <c r="BAL135" s="91"/>
      <c r="BAM135" s="91"/>
      <c r="BAN135" s="91"/>
      <c r="BAO135" s="91"/>
      <c r="BAP135" s="91"/>
      <c r="BAQ135" s="91"/>
      <c r="BAR135" s="91"/>
      <c r="BAS135" s="91"/>
      <c r="BAT135" s="91"/>
      <c r="BAU135" s="91"/>
      <c r="BAV135" s="91"/>
      <c r="BAW135" s="91"/>
      <c r="BAX135" s="91"/>
      <c r="BAY135" s="91"/>
      <c r="BAZ135" s="91"/>
      <c r="BBA135" s="91"/>
      <c r="BBB135" s="91"/>
      <c r="BBC135" s="91"/>
      <c r="BBD135" s="91"/>
      <c r="BBE135" s="91"/>
      <c r="BBF135" s="91"/>
      <c r="BBG135" s="91"/>
      <c r="BBH135" s="91"/>
      <c r="BBI135" s="91"/>
      <c r="BBJ135" s="91"/>
      <c r="BBK135" s="91"/>
      <c r="BBL135" s="91"/>
      <c r="BBM135" s="91"/>
      <c r="BBN135" s="91"/>
      <c r="BBO135" s="91"/>
      <c r="BBP135" s="91"/>
      <c r="BBQ135" s="91"/>
      <c r="BBR135" s="91"/>
      <c r="BBS135" s="91"/>
      <c r="BBT135" s="91"/>
      <c r="BBU135" s="91"/>
      <c r="BBV135" s="91"/>
      <c r="BBW135" s="91"/>
      <c r="BBX135" s="91"/>
      <c r="BBY135" s="91"/>
      <c r="BBZ135" s="91"/>
      <c r="BCA135" s="91"/>
      <c r="BCB135" s="91"/>
      <c r="BCC135" s="91"/>
      <c r="BCD135" s="91"/>
      <c r="BCE135" s="91"/>
      <c r="BCF135" s="91"/>
      <c r="BCG135" s="91"/>
      <c r="BCH135" s="91"/>
      <c r="BCI135" s="91"/>
      <c r="BCJ135" s="91"/>
      <c r="BCK135" s="91"/>
      <c r="BCL135" s="91"/>
      <c r="BCM135" s="91"/>
      <c r="BCN135" s="91"/>
      <c r="BCO135" s="91"/>
      <c r="BCP135" s="91"/>
      <c r="BCQ135" s="91"/>
      <c r="BCR135" s="91"/>
      <c r="BCS135" s="91"/>
      <c r="BCT135" s="91"/>
      <c r="BCU135" s="91"/>
      <c r="BCV135" s="91"/>
      <c r="BCW135" s="91"/>
      <c r="BCX135" s="91"/>
      <c r="BCY135" s="91"/>
      <c r="BCZ135" s="91"/>
      <c r="BDA135" s="91"/>
      <c r="BDB135" s="91"/>
      <c r="BDC135" s="91"/>
      <c r="BDD135" s="91"/>
      <c r="BDE135" s="91"/>
      <c r="BDF135" s="91"/>
      <c r="BDG135" s="91"/>
      <c r="BDH135" s="91"/>
      <c r="BDI135" s="91"/>
      <c r="BDJ135" s="91"/>
      <c r="BDK135" s="91"/>
      <c r="BDL135" s="91"/>
      <c r="BDM135" s="91"/>
      <c r="BDN135" s="91"/>
      <c r="BDO135" s="91"/>
      <c r="BDP135" s="91"/>
      <c r="BDQ135" s="91"/>
      <c r="BDR135" s="91"/>
      <c r="BDS135" s="91"/>
      <c r="BDT135" s="91"/>
      <c r="BDU135" s="91"/>
      <c r="BDV135" s="91"/>
      <c r="BDW135" s="91"/>
      <c r="BDX135" s="91"/>
      <c r="BDY135" s="91"/>
      <c r="BDZ135" s="91"/>
      <c r="BEA135" s="91"/>
      <c r="BEB135" s="91"/>
      <c r="BEC135" s="91"/>
      <c r="BED135" s="91"/>
      <c r="BEE135" s="91"/>
      <c r="BEF135" s="91"/>
      <c r="BEG135" s="91"/>
      <c r="BEH135" s="91"/>
      <c r="BEI135" s="91"/>
      <c r="BEJ135" s="91"/>
      <c r="BEK135" s="91"/>
      <c r="BEL135" s="91"/>
      <c r="BEM135" s="91"/>
      <c r="BEN135" s="91"/>
      <c r="BEO135" s="91"/>
      <c r="BEP135" s="91"/>
      <c r="BEQ135" s="91"/>
      <c r="BER135" s="91"/>
      <c r="BES135" s="91"/>
      <c r="BET135" s="91"/>
      <c r="BEU135" s="91"/>
      <c r="BEV135" s="91"/>
      <c r="BEW135" s="91"/>
      <c r="BEX135" s="91"/>
      <c r="BEY135" s="91"/>
      <c r="BEZ135" s="91"/>
      <c r="BFA135" s="91"/>
      <c r="BFB135" s="91"/>
      <c r="BFC135" s="91"/>
      <c r="BFD135" s="91"/>
      <c r="BFE135" s="91"/>
      <c r="BFF135" s="91"/>
      <c r="BFG135" s="91"/>
      <c r="BFH135" s="91"/>
      <c r="BFI135" s="91"/>
      <c r="BFJ135" s="91"/>
      <c r="BFK135" s="91"/>
      <c r="BFL135" s="91"/>
      <c r="BFM135" s="91"/>
      <c r="BFN135" s="91"/>
      <c r="BFO135" s="91"/>
      <c r="BFP135" s="91"/>
      <c r="BFQ135" s="91"/>
      <c r="BFR135" s="91"/>
      <c r="BFS135" s="91"/>
      <c r="BFT135" s="91"/>
      <c r="BFU135" s="91"/>
      <c r="BFV135" s="91"/>
      <c r="BFW135" s="91"/>
      <c r="BFX135" s="91"/>
      <c r="BFY135" s="91"/>
      <c r="BFZ135" s="91"/>
      <c r="BGA135" s="91"/>
      <c r="BGB135" s="91"/>
      <c r="BGC135" s="91"/>
      <c r="BGD135" s="91"/>
      <c r="BGE135" s="91"/>
      <c r="BGF135" s="91"/>
      <c r="BGG135" s="91"/>
      <c r="BGH135" s="91"/>
      <c r="BGI135" s="91"/>
      <c r="BGJ135" s="91"/>
      <c r="BGK135" s="91"/>
      <c r="BGL135" s="91"/>
      <c r="BGM135" s="91"/>
      <c r="BGN135" s="91"/>
      <c r="BGO135" s="91"/>
      <c r="BGP135" s="91"/>
      <c r="BGQ135" s="91"/>
      <c r="BGR135" s="91"/>
      <c r="BGS135" s="91"/>
      <c r="BGT135" s="91"/>
      <c r="BGU135" s="91"/>
      <c r="BGV135" s="91"/>
      <c r="BGW135" s="91"/>
      <c r="BGX135" s="91"/>
      <c r="BGY135" s="91"/>
      <c r="BGZ135" s="91"/>
      <c r="BHA135" s="91"/>
      <c r="BHB135" s="91"/>
      <c r="BHC135" s="91"/>
      <c r="BHD135" s="91"/>
      <c r="BHE135" s="91"/>
      <c r="BHF135" s="91"/>
      <c r="BHG135" s="91"/>
      <c r="BHH135" s="91"/>
      <c r="BHI135" s="91"/>
      <c r="BHJ135" s="91"/>
      <c r="BHK135" s="91"/>
      <c r="BHL135" s="91"/>
      <c r="BHM135" s="91"/>
      <c r="BHN135" s="91"/>
      <c r="BHO135" s="91"/>
      <c r="BHP135" s="91"/>
      <c r="BHQ135" s="91"/>
      <c r="BHR135" s="91"/>
      <c r="BHS135" s="91"/>
      <c r="BHT135" s="91"/>
      <c r="BHU135" s="91"/>
      <c r="BHV135" s="91"/>
      <c r="BHW135" s="91"/>
      <c r="BHX135" s="91"/>
      <c r="BHY135" s="91"/>
      <c r="BHZ135" s="91"/>
      <c r="BIA135" s="91"/>
      <c r="BIB135" s="91"/>
      <c r="BIC135" s="91"/>
      <c r="BID135" s="91"/>
      <c r="BIE135" s="91"/>
      <c r="BIF135" s="91"/>
      <c r="BIG135" s="91"/>
      <c r="BIH135" s="91"/>
      <c r="BII135" s="91"/>
      <c r="BIJ135" s="91"/>
      <c r="BIK135" s="91"/>
      <c r="BIL135" s="91"/>
      <c r="BIM135" s="91"/>
      <c r="BIN135" s="91"/>
      <c r="BIO135" s="91"/>
      <c r="BIP135" s="91"/>
      <c r="BIQ135" s="91"/>
      <c r="BIR135" s="91"/>
      <c r="BIS135" s="91"/>
      <c r="BIT135" s="91"/>
      <c r="BIU135" s="91"/>
      <c r="BIV135" s="91"/>
      <c r="BIW135" s="91"/>
      <c r="BIX135" s="91"/>
      <c r="BIY135" s="91"/>
      <c r="BIZ135" s="91"/>
      <c r="BJA135" s="91"/>
      <c r="BJB135" s="91"/>
      <c r="BJC135" s="91"/>
      <c r="BJD135" s="91"/>
      <c r="BJE135" s="91"/>
      <c r="BJF135" s="91"/>
      <c r="BJG135" s="91"/>
      <c r="BJH135" s="91"/>
      <c r="BJI135" s="91"/>
      <c r="BJJ135" s="91"/>
      <c r="BJK135" s="91"/>
      <c r="BJL135" s="91"/>
      <c r="BJM135" s="91"/>
      <c r="BJN135" s="91"/>
      <c r="BJO135" s="91"/>
      <c r="BJP135" s="91"/>
      <c r="BJQ135" s="91"/>
      <c r="BJR135" s="91"/>
      <c r="BJS135" s="91"/>
      <c r="BJT135" s="91"/>
      <c r="BJU135" s="91"/>
      <c r="BJV135" s="91"/>
      <c r="BJW135" s="91"/>
      <c r="BJX135" s="91"/>
      <c r="BJY135" s="91"/>
      <c r="BJZ135" s="91"/>
      <c r="BKA135" s="91"/>
      <c r="BKB135" s="91"/>
      <c r="BKC135" s="91"/>
      <c r="BKD135" s="91"/>
      <c r="BKE135" s="91"/>
      <c r="BKF135" s="91"/>
      <c r="BKG135" s="91"/>
      <c r="BKH135" s="91"/>
      <c r="BKI135" s="91"/>
      <c r="BKJ135" s="91"/>
      <c r="BKK135" s="91"/>
      <c r="BKL135" s="91"/>
      <c r="BKM135" s="91"/>
      <c r="BKN135" s="91"/>
      <c r="BKO135" s="91"/>
      <c r="BKP135" s="91"/>
      <c r="BKQ135" s="91"/>
      <c r="BKR135" s="91"/>
      <c r="BKS135" s="91"/>
      <c r="BKT135" s="91"/>
      <c r="BKU135" s="91"/>
      <c r="BKV135" s="91"/>
      <c r="BKW135" s="91"/>
      <c r="BKX135" s="91"/>
      <c r="BKY135" s="91"/>
      <c r="BKZ135" s="91"/>
      <c r="BLA135" s="91"/>
      <c r="BLB135" s="91"/>
      <c r="BLC135" s="91"/>
      <c r="BLD135" s="91"/>
      <c r="BLE135" s="91"/>
      <c r="BLF135" s="91"/>
      <c r="BLG135" s="91"/>
      <c r="BLH135" s="91"/>
      <c r="BLI135" s="91"/>
      <c r="BLJ135" s="91"/>
      <c r="BLK135" s="91"/>
      <c r="BLL135" s="91"/>
      <c r="BLM135" s="91"/>
      <c r="BLN135" s="91"/>
      <c r="BLO135" s="91"/>
      <c r="BLP135" s="91"/>
      <c r="BLQ135" s="91"/>
      <c r="BLR135" s="91"/>
      <c r="BLS135" s="91"/>
      <c r="BLT135" s="91"/>
      <c r="BLU135" s="91"/>
      <c r="BLV135" s="91"/>
      <c r="BLW135" s="91"/>
      <c r="BLX135" s="91"/>
      <c r="BLY135" s="91"/>
      <c r="BLZ135" s="91"/>
      <c r="BMA135" s="91"/>
      <c r="BMB135" s="91"/>
      <c r="BMC135" s="91"/>
      <c r="BMD135" s="91"/>
      <c r="BME135" s="91"/>
      <c r="BMF135" s="91"/>
      <c r="BMG135" s="91"/>
      <c r="BMH135" s="91"/>
      <c r="BMI135" s="91"/>
      <c r="BMJ135" s="91"/>
      <c r="BMK135" s="91"/>
      <c r="BML135" s="91"/>
      <c r="BMM135" s="91"/>
      <c r="BMN135" s="91"/>
      <c r="BMO135" s="91"/>
      <c r="BMP135" s="91"/>
      <c r="BMQ135" s="91"/>
      <c r="BMR135" s="91"/>
      <c r="BMS135" s="91"/>
      <c r="BMT135" s="91"/>
      <c r="BMU135" s="91"/>
      <c r="BMV135" s="91"/>
      <c r="BMW135" s="91"/>
      <c r="BMX135" s="91"/>
      <c r="BMY135" s="91"/>
      <c r="BMZ135" s="91"/>
      <c r="BNA135" s="91"/>
      <c r="BNB135" s="91"/>
      <c r="BNC135" s="91"/>
      <c r="BND135" s="91"/>
      <c r="BNE135" s="91"/>
      <c r="BNF135" s="91"/>
      <c r="BNG135" s="91"/>
      <c r="BNH135" s="91"/>
      <c r="BNI135" s="91"/>
      <c r="BNJ135" s="91"/>
      <c r="BNK135" s="91"/>
      <c r="BNL135" s="91"/>
      <c r="BNM135" s="91"/>
      <c r="BNN135" s="91"/>
      <c r="BNO135" s="91"/>
      <c r="BNP135" s="91"/>
      <c r="BNQ135" s="91"/>
      <c r="BNR135" s="91"/>
      <c r="BNS135" s="91"/>
      <c r="BNT135" s="91"/>
      <c r="BNU135" s="91"/>
      <c r="BNV135" s="91"/>
      <c r="BNW135" s="91"/>
      <c r="BNX135" s="91"/>
      <c r="BNY135" s="91"/>
      <c r="BNZ135" s="91"/>
      <c r="BOA135" s="91"/>
      <c r="BOB135" s="91"/>
      <c r="BOC135" s="91"/>
      <c r="BOD135" s="91"/>
      <c r="BOE135" s="91"/>
      <c r="BOF135" s="91"/>
      <c r="BOG135" s="91"/>
      <c r="BOH135" s="91"/>
      <c r="BOI135" s="91"/>
      <c r="BOJ135" s="91"/>
      <c r="BOK135" s="91"/>
      <c r="BOL135" s="91"/>
      <c r="BOM135" s="91"/>
      <c r="BON135" s="91"/>
      <c r="BOO135" s="91"/>
      <c r="BOP135" s="91"/>
      <c r="BOQ135" s="91"/>
      <c r="BOR135" s="91"/>
      <c r="BOS135" s="91"/>
      <c r="BOT135" s="91"/>
      <c r="BOU135" s="91"/>
      <c r="BOV135" s="91"/>
      <c r="BOW135" s="91"/>
      <c r="BOX135" s="91"/>
      <c r="BOY135" s="91"/>
      <c r="BOZ135" s="91"/>
      <c r="BPA135" s="91"/>
      <c r="BPB135" s="91"/>
      <c r="BPC135" s="91"/>
      <c r="BPD135" s="91"/>
      <c r="BPE135" s="91"/>
      <c r="BPF135" s="91"/>
      <c r="BPG135" s="91"/>
      <c r="BPH135" s="91"/>
      <c r="BPI135" s="91"/>
      <c r="BPJ135" s="91"/>
      <c r="BPK135" s="91"/>
      <c r="BPL135" s="91"/>
      <c r="BPM135" s="91"/>
      <c r="BPN135" s="91"/>
      <c r="BPO135" s="91"/>
      <c r="BPP135" s="91"/>
      <c r="BPQ135" s="91"/>
      <c r="BPR135" s="91"/>
      <c r="BPS135" s="91"/>
      <c r="BPT135" s="91"/>
      <c r="BPU135" s="91"/>
      <c r="BPV135" s="91"/>
      <c r="BPW135" s="91"/>
      <c r="BPX135" s="91"/>
      <c r="BPY135" s="91"/>
      <c r="BPZ135" s="91"/>
      <c r="BQA135" s="91"/>
      <c r="BQB135" s="91"/>
      <c r="BQC135" s="91"/>
      <c r="BQD135" s="91"/>
      <c r="BQE135" s="91"/>
      <c r="BQF135" s="91"/>
      <c r="BQG135" s="91"/>
      <c r="BQH135" s="91"/>
      <c r="BQI135" s="91"/>
      <c r="BQJ135" s="91"/>
      <c r="BQK135" s="91"/>
      <c r="BQL135" s="91"/>
      <c r="BQM135" s="91"/>
      <c r="BQN135" s="91"/>
      <c r="BQO135" s="91"/>
      <c r="BQP135" s="91"/>
      <c r="BQQ135" s="91"/>
      <c r="BQR135" s="91"/>
      <c r="BQS135" s="91"/>
      <c r="BQT135" s="91"/>
      <c r="BQU135" s="91"/>
      <c r="BQV135" s="91"/>
      <c r="BQW135" s="91"/>
      <c r="BQX135" s="91"/>
      <c r="BQY135" s="91"/>
      <c r="BQZ135" s="91"/>
      <c r="BRA135" s="91"/>
      <c r="BRB135" s="91"/>
      <c r="BRC135" s="91"/>
      <c r="BRD135" s="91"/>
      <c r="BRE135" s="91"/>
      <c r="BRF135" s="91"/>
      <c r="BRG135" s="91"/>
      <c r="BRH135" s="91"/>
      <c r="BRI135" s="91"/>
      <c r="BRJ135" s="91"/>
      <c r="BRK135" s="91"/>
      <c r="BRL135" s="91"/>
      <c r="BRM135" s="91"/>
      <c r="BRN135" s="91"/>
      <c r="BRO135" s="91"/>
      <c r="BRP135" s="91"/>
      <c r="BRQ135" s="91"/>
      <c r="BRR135" s="91"/>
      <c r="BRS135" s="91"/>
      <c r="BRT135" s="91"/>
      <c r="BRU135" s="91"/>
      <c r="BRV135" s="91"/>
      <c r="BRW135" s="91"/>
      <c r="BRX135" s="91"/>
      <c r="BRY135" s="91"/>
      <c r="BRZ135" s="91"/>
      <c r="BSA135" s="91"/>
      <c r="BSB135" s="91"/>
      <c r="BSC135" s="91"/>
      <c r="BSD135" s="91"/>
      <c r="BSE135" s="91"/>
      <c r="BSF135" s="91"/>
      <c r="BSG135" s="91"/>
      <c r="BSH135" s="91"/>
      <c r="BSI135" s="91"/>
      <c r="BSJ135" s="91"/>
      <c r="BSK135" s="91"/>
      <c r="BSL135" s="91"/>
      <c r="BSM135" s="91"/>
      <c r="BSN135" s="91"/>
      <c r="BSO135" s="91"/>
      <c r="BSP135" s="91"/>
      <c r="BSQ135" s="91"/>
      <c r="BSR135" s="91"/>
      <c r="BSS135" s="91"/>
      <c r="BST135" s="91"/>
      <c r="BSU135" s="91"/>
      <c r="BSV135" s="91"/>
      <c r="BSW135" s="91"/>
      <c r="BSX135" s="91"/>
      <c r="BSY135" s="91"/>
      <c r="BSZ135" s="91"/>
      <c r="BTA135" s="91"/>
      <c r="BTB135" s="91"/>
      <c r="BTC135" s="91"/>
      <c r="BTD135" s="91"/>
      <c r="BTE135" s="91"/>
      <c r="BTF135" s="91"/>
      <c r="BTG135" s="91"/>
      <c r="BTH135" s="91"/>
      <c r="BTI135" s="91"/>
      <c r="BTJ135" s="91"/>
      <c r="BTK135" s="91"/>
      <c r="BTL135" s="91"/>
      <c r="BTM135" s="91"/>
      <c r="BTN135" s="91"/>
      <c r="BTO135" s="91"/>
      <c r="BTP135" s="91"/>
      <c r="BTQ135" s="91"/>
      <c r="BTR135" s="91"/>
      <c r="BTS135" s="91"/>
      <c r="BTT135" s="91"/>
      <c r="BTU135" s="91"/>
      <c r="BTV135" s="91"/>
      <c r="BTW135" s="91"/>
      <c r="BTX135" s="91"/>
      <c r="BTY135" s="91"/>
      <c r="BTZ135" s="91"/>
      <c r="BUA135" s="91"/>
      <c r="BUB135" s="91"/>
      <c r="BUC135" s="91"/>
      <c r="BUD135" s="91"/>
      <c r="BUE135" s="91"/>
      <c r="BUF135" s="91"/>
      <c r="BUG135" s="91"/>
      <c r="BUH135" s="91"/>
      <c r="BUI135" s="91"/>
      <c r="BUJ135" s="91"/>
      <c r="BUK135" s="91"/>
      <c r="BUL135" s="91"/>
      <c r="BUM135" s="91"/>
      <c r="BUN135" s="91"/>
      <c r="BUO135" s="91"/>
      <c r="BUP135" s="91"/>
      <c r="BUQ135" s="91"/>
      <c r="BUR135" s="91"/>
      <c r="BUS135" s="91"/>
      <c r="BUT135" s="91"/>
      <c r="BUU135" s="91"/>
      <c r="BUV135" s="91"/>
      <c r="BUW135" s="91"/>
      <c r="BUX135" s="91"/>
      <c r="BUY135" s="91"/>
      <c r="BUZ135" s="91"/>
      <c r="BVA135" s="91"/>
      <c r="BVB135" s="91"/>
      <c r="BVC135" s="91"/>
      <c r="BVD135" s="91"/>
      <c r="BVE135" s="91"/>
      <c r="BVF135" s="91"/>
      <c r="BVG135" s="91"/>
      <c r="BVH135" s="91"/>
      <c r="BVI135" s="91"/>
      <c r="BVJ135" s="91"/>
      <c r="BVK135" s="91"/>
      <c r="BVL135" s="91"/>
      <c r="BVM135" s="91"/>
      <c r="BVN135" s="91"/>
      <c r="BVO135" s="91"/>
      <c r="BVP135" s="91"/>
      <c r="BVQ135" s="91"/>
      <c r="BVR135" s="91"/>
      <c r="BVS135" s="91"/>
      <c r="BVT135" s="91"/>
      <c r="BVU135" s="91"/>
      <c r="BVV135" s="91"/>
      <c r="BVW135" s="91"/>
      <c r="BVX135" s="91"/>
      <c r="BVY135" s="91"/>
      <c r="BVZ135" s="91"/>
      <c r="BWA135" s="91"/>
      <c r="BWB135" s="91"/>
      <c r="BWC135" s="91"/>
      <c r="BWD135" s="91"/>
      <c r="BWE135" s="91"/>
      <c r="BWF135" s="91"/>
      <c r="BWG135" s="91"/>
      <c r="BWH135" s="91"/>
      <c r="BWI135" s="91"/>
      <c r="BWJ135" s="91"/>
      <c r="BWK135" s="91"/>
      <c r="BWL135" s="91"/>
      <c r="BWM135" s="91"/>
      <c r="BWN135" s="91"/>
      <c r="BWO135" s="91"/>
      <c r="BWP135" s="91"/>
      <c r="BWQ135" s="91"/>
      <c r="BWR135" s="91"/>
      <c r="BWS135" s="91"/>
      <c r="BWT135" s="91"/>
      <c r="BWU135" s="91"/>
      <c r="BWV135" s="91"/>
      <c r="BWW135" s="91"/>
      <c r="BWX135" s="91"/>
      <c r="BWY135" s="91"/>
      <c r="BWZ135" s="91"/>
      <c r="BXA135" s="91"/>
      <c r="BXB135" s="91"/>
      <c r="BXC135" s="91"/>
      <c r="BXD135" s="91"/>
      <c r="BXE135" s="91"/>
      <c r="BXF135" s="91"/>
      <c r="BXG135" s="91"/>
      <c r="BXH135" s="91"/>
      <c r="BXI135" s="91"/>
      <c r="BXJ135" s="91"/>
      <c r="BXK135" s="91"/>
      <c r="BXL135" s="91"/>
      <c r="BXM135" s="91"/>
      <c r="BXN135" s="91"/>
      <c r="BXO135" s="91"/>
      <c r="BXP135" s="91"/>
      <c r="BXQ135" s="91"/>
      <c r="BXR135" s="91"/>
      <c r="BXS135" s="91"/>
      <c r="BXT135" s="91"/>
      <c r="BXU135" s="91"/>
      <c r="BXV135" s="91"/>
      <c r="BXW135" s="91"/>
      <c r="BXX135" s="91"/>
      <c r="BXY135" s="91"/>
      <c r="BXZ135" s="91"/>
      <c r="BYA135" s="91"/>
      <c r="BYB135" s="91"/>
      <c r="BYC135" s="91"/>
      <c r="BYD135" s="91"/>
      <c r="BYE135" s="91"/>
      <c r="BYF135" s="91"/>
      <c r="BYG135" s="91"/>
      <c r="BYH135" s="91"/>
      <c r="BYI135" s="91"/>
      <c r="BYJ135" s="91"/>
      <c r="BYK135" s="91"/>
      <c r="BYL135" s="91"/>
      <c r="BYM135" s="91"/>
      <c r="BYN135" s="91"/>
      <c r="BYO135" s="91"/>
      <c r="BYP135" s="91"/>
      <c r="BYQ135" s="91"/>
      <c r="BYR135" s="91"/>
      <c r="BYS135" s="91"/>
      <c r="BYT135" s="91"/>
      <c r="BYU135" s="91"/>
      <c r="BYV135" s="91"/>
      <c r="BYW135" s="91"/>
      <c r="BYX135" s="91"/>
      <c r="BYY135" s="91"/>
      <c r="BYZ135" s="91"/>
      <c r="BZA135" s="91"/>
      <c r="BZB135" s="91"/>
      <c r="BZC135" s="91"/>
      <c r="BZD135" s="91"/>
      <c r="BZE135" s="91"/>
      <c r="BZF135" s="91"/>
      <c r="BZG135" s="91"/>
      <c r="BZH135" s="91"/>
      <c r="BZI135" s="91"/>
      <c r="BZJ135" s="91"/>
      <c r="BZK135" s="91"/>
      <c r="BZL135" s="91"/>
      <c r="BZM135" s="91"/>
      <c r="BZN135" s="91"/>
      <c r="BZO135" s="91"/>
      <c r="BZP135" s="91"/>
      <c r="BZQ135" s="91"/>
      <c r="BZR135" s="91"/>
      <c r="BZS135" s="91"/>
      <c r="BZT135" s="91"/>
      <c r="BZU135" s="91"/>
      <c r="BZV135" s="91"/>
      <c r="BZW135" s="91"/>
      <c r="BZX135" s="91"/>
      <c r="BZY135" s="91"/>
      <c r="BZZ135" s="91"/>
      <c r="CAA135" s="91"/>
      <c r="CAB135" s="91"/>
      <c r="CAC135" s="91"/>
      <c r="CAD135" s="91"/>
      <c r="CAE135" s="91"/>
      <c r="CAF135" s="91"/>
      <c r="CAG135" s="91"/>
      <c r="CAH135" s="91"/>
      <c r="CAI135" s="91"/>
      <c r="CAJ135" s="91"/>
      <c r="CAK135" s="91"/>
      <c r="CAL135" s="91"/>
      <c r="CAM135" s="91"/>
      <c r="CAN135" s="91"/>
      <c r="CAO135" s="91"/>
      <c r="CAP135" s="91"/>
      <c r="CAQ135" s="91"/>
      <c r="CAR135" s="91"/>
      <c r="CAS135" s="91"/>
      <c r="CAT135" s="91"/>
      <c r="CAU135" s="91"/>
      <c r="CAV135" s="91"/>
      <c r="CAW135" s="91"/>
      <c r="CAX135" s="91"/>
      <c r="CAY135" s="91"/>
      <c r="CAZ135" s="91"/>
      <c r="CBA135" s="91"/>
      <c r="CBB135" s="91"/>
      <c r="CBC135" s="91"/>
      <c r="CBD135" s="91"/>
      <c r="CBE135" s="91"/>
      <c r="CBF135" s="91"/>
      <c r="CBG135" s="91"/>
      <c r="CBH135" s="91"/>
      <c r="CBI135" s="91"/>
      <c r="CBJ135" s="91"/>
      <c r="CBK135" s="91"/>
      <c r="CBL135" s="91"/>
      <c r="CBM135" s="91"/>
      <c r="CBN135" s="91"/>
      <c r="CBO135" s="91"/>
      <c r="CBP135" s="91"/>
      <c r="CBQ135" s="91"/>
      <c r="CBR135" s="91"/>
      <c r="CBS135" s="91"/>
      <c r="CBT135" s="91"/>
      <c r="CBU135" s="91"/>
      <c r="CBV135" s="91"/>
      <c r="CBW135" s="91"/>
      <c r="CBX135" s="91"/>
      <c r="CBY135" s="91"/>
      <c r="CBZ135" s="91"/>
      <c r="CCA135" s="91"/>
      <c r="CCB135" s="91"/>
      <c r="CCC135" s="91"/>
      <c r="CCD135" s="91"/>
      <c r="CCE135" s="91"/>
      <c r="CCF135" s="91"/>
      <c r="CCG135" s="91"/>
      <c r="CCH135" s="91"/>
      <c r="CCI135" s="91"/>
      <c r="CCJ135" s="91"/>
      <c r="CCK135" s="91"/>
      <c r="CCL135" s="91"/>
      <c r="CCM135" s="91"/>
      <c r="CCN135" s="91"/>
      <c r="CCO135" s="91"/>
      <c r="CCP135" s="91"/>
      <c r="CCQ135" s="91"/>
      <c r="CCR135" s="91"/>
      <c r="CCS135" s="91"/>
      <c r="CCT135" s="91"/>
      <c r="CCU135" s="91"/>
      <c r="CCV135" s="91"/>
      <c r="CCW135" s="91"/>
      <c r="CCX135" s="91"/>
      <c r="CCY135" s="91"/>
      <c r="CCZ135" s="91"/>
      <c r="CDA135" s="91"/>
      <c r="CDB135" s="91"/>
      <c r="CDC135" s="91"/>
      <c r="CDD135" s="91"/>
      <c r="CDE135" s="91"/>
      <c r="CDF135" s="91"/>
      <c r="CDG135" s="91"/>
      <c r="CDH135" s="91"/>
      <c r="CDI135" s="91"/>
      <c r="CDJ135" s="91"/>
      <c r="CDK135" s="91"/>
      <c r="CDL135" s="91"/>
      <c r="CDM135" s="91"/>
      <c r="CDN135" s="91"/>
      <c r="CDO135" s="91"/>
      <c r="CDP135" s="91"/>
      <c r="CDQ135" s="91"/>
      <c r="CDR135" s="91"/>
      <c r="CDS135" s="91"/>
      <c r="CDT135" s="91"/>
      <c r="CDU135" s="91"/>
      <c r="CDV135" s="91"/>
      <c r="CDW135" s="91"/>
      <c r="CDX135" s="91"/>
      <c r="CDY135" s="91"/>
      <c r="CDZ135" s="91"/>
      <c r="CEA135" s="91"/>
      <c r="CEB135" s="91"/>
      <c r="CEC135" s="91"/>
      <c r="CED135" s="91"/>
      <c r="CEE135" s="91"/>
      <c r="CEF135" s="91"/>
      <c r="CEG135" s="91"/>
      <c r="CEH135" s="91"/>
      <c r="CEI135" s="91"/>
      <c r="CEJ135" s="91"/>
      <c r="CEK135" s="91"/>
      <c r="CEL135" s="91"/>
      <c r="CEM135" s="91"/>
      <c r="CEN135" s="91"/>
      <c r="CEO135" s="91"/>
      <c r="CEP135" s="91"/>
      <c r="CEQ135" s="91"/>
      <c r="CER135" s="91"/>
      <c r="CES135" s="91"/>
      <c r="CET135" s="91"/>
      <c r="CEU135" s="91"/>
      <c r="CEV135" s="91"/>
      <c r="CEW135" s="91"/>
      <c r="CEX135" s="91"/>
      <c r="CEY135" s="91"/>
      <c r="CEZ135" s="91"/>
      <c r="CFA135" s="91"/>
      <c r="CFB135" s="91"/>
      <c r="CFC135" s="91"/>
      <c r="CFD135" s="91"/>
      <c r="CFE135" s="91"/>
      <c r="CFF135" s="91"/>
      <c r="CFG135" s="91"/>
      <c r="CFH135" s="91"/>
      <c r="CFI135" s="91"/>
      <c r="CFJ135" s="91"/>
      <c r="CFK135" s="91"/>
      <c r="CFL135" s="91"/>
      <c r="CFM135" s="91"/>
      <c r="CFN135" s="91"/>
      <c r="CFO135" s="91"/>
      <c r="CFP135" s="91"/>
      <c r="CFQ135" s="91"/>
      <c r="CFR135" s="91"/>
      <c r="CFS135" s="91"/>
      <c r="CFT135" s="91"/>
      <c r="CFU135" s="91"/>
      <c r="CFV135" s="91"/>
      <c r="CFW135" s="91"/>
      <c r="CFX135" s="91"/>
      <c r="CFY135" s="91"/>
      <c r="CFZ135" s="91"/>
      <c r="CGA135" s="91"/>
      <c r="CGB135" s="91"/>
      <c r="CGC135" s="91"/>
      <c r="CGD135" s="91"/>
      <c r="CGE135" s="91"/>
      <c r="CGF135" s="91"/>
      <c r="CGG135" s="91"/>
      <c r="CGH135" s="91"/>
      <c r="CGI135" s="91"/>
      <c r="CGJ135" s="91"/>
      <c r="CGK135" s="91"/>
      <c r="CGL135" s="91"/>
      <c r="CGM135" s="91"/>
      <c r="CGN135" s="91"/>
      <c r="CGO135" s="91"/>
      <c r="CGP135" s="91"/>
      <c r="CGQ135" s="91"/>
      <c r="CGR135" s="91"/>
      <c r="CGS135" s="91"/>
      <c r="CGT135" s="91"/>
      <c r="CGU135" s="91"/>
      <c r="CGV135" s="91"/>
      <c r="CGW135" s="91"/>
      <c r="CGX135" s="91"/>
      <c r="CGY135" s="91"/>
      <c r="CGZ135" s="91"/>
      <c r="CHA135" s="91"/>
      <c r="CHB135" s="91"/>
      <c r="CHC135" s="91"/>
      <c r="CHD135" s="91"/>
      <c r="CHE135" s="91"/>
      <c r="CHF135" s="91"/>
      <c r="CHG135" s="91"/>
      <c r="CHH135" s="91"/>
      <c r="CHI135" s="91"/>
      <c r="CHJ135" s="91"/>
      <c r="CHK135" s="91"/>
      <c r="CHL135" s="91"/>
      <c r="CHM135" s="91"/>
      <c r="CHN135" s="91"/>
      <c r="CHO135" s="91"/>
      <c r="CHP135" s="91"/>
      <c r="CHQ135" s="91"/>
      <c r="CHR135" s="91"/>
      <c r="CHS135" s="91"/>
      <c r="CHT135" s="91"/>
      <c r="CHU135" s="91"/>
      <c r="CHV135" s="91"/>
      <c r="CHW135" s="91"/>
      <c r="CHX135" s="91"/>
      <c r="CHY135" s="91"/>
      <c r="CHZ135" s="91"/>
      <c r="CIA135" s="91"/>
      <c r="CIB135" s="91"/>
      <c r="CIC135" s="91"/>
      <c r="CID135" s="91"/>
      <c r="CIE135" s="91"/>
      <c r="CIF135" s="91"/>
      <c r="CIG135" s="91"/>
      <c r="CIH135" s="91"/>
      <c r="CII135" s="91"/>
      <c r="CIJ135" s="91"/>
      <c r="CIK135" s="91"/>
      <c r="CIL135" s="91"/>
      <c r="CIM135" s="91"/>
      <c r="CIN135" s="91"/>
      <c r="CIO135" s="91"/>
      <c r="CIP135" s="91"/>
      <c r="CIQ135" s="91"/>
      <c r="CIR135" s="91"/>
      <c r="CIS135" s="91"/>
      <c r="CIT135" s="91"/>
      <c r="CIU135" s="91"/>
      <c r="CIV135" s="91"/>
      <c r="CIW135" s="91"/>
      <c r="CIX135" s="91"/>
      <c r="CIY135" s="91"/>
      <c r="CIZ135" s="91"/>
      <c r="CJA135" s="91"/>
      <c r="CJB135" s="91"/>
      <c r="CJC135" s="91"/>
      <c r="CJD135" s="91"/>
      <c r="CJE135" s="91"/>
      <c r="CJF135" s="91"/>
      <c r="CJG135" s="91"/>
      <c r="CJH135" s="91"/>
      <c r="CJI135" s="91"/>
      <c r="CJJ135" s="91"/>
      <c r="CJK135" s="91"/>
      <c r="CJL135" s="91"/>
      <c r="CJM135" s="91"/>
      <c r="CJN135" s="91"/>
      <c r="CJO135" s="91"/>
      <c r="CJP135" s="91"/>
      <c r="CJQ135" s="91"/>
      <c r="CJR135" s="91"/>
      <c r="CJS135" s="91"/>
      <c r="CJT135" s="91"/>
      <c r="CJU135" s="91"/>
      <c r="CJV135" s="91"/>
      <c r="CJW135" s="91"/>
      <c r="CJX135" s="91"/>
      <c r="CJY135" s="91"/>
      <c r="CJZ135" s="91"/>
      <c r="CKA135" s="91"/>
      <c r="CKB135" s="91"/>
      <c r="CKC135" s="91"/>
      <c r="CKD135" s="91"/>
      <c r="CKE135" s="91"/>
      <c r="CKF135" s="91"/>
      <c r="CKG135" s="91"/>
      <c r="CKH135" s="91"/>
      <c r="CKI135" s="91"/>
      <c r="CKJ135" s="91"/>
      <c r="CKK135" s="91"/>
      <c r="CKL135" s="91"/>
      <c r="CKM135" s="91"/>
      <c r="CKN135" s="91"/>
      <c r="CKO135" s="91"/>
      <c r="CKP135" s="91"/>
      <c r="CKQ135" s="91"/>
      <c r="CKR135" s="91"/>
      <c r="CKS135" s="91"/>
      <c r="CKT135" s="91"/>
      <c r="CKU135" s="91"/>
      <c r="CKV135" s="91"/>
      <c r="CKW135" s="91"/>
      <c r="CKX135" s="91"/>
      <c r="CKY135" s="91"/>
      <c r="CKZ135" s="91"/>
      <c r="CLA135" s="91"/>
      <c r="CLB135" s="91"/>
      <c r="CLC135" s="91"/>
      <c r="CLD135" s="91"/>
      <c r="CLE135" s="91"/>
      <c r="CLF135" s="91"/>
      <c r="CLG135" s="91"/>
      <c r="CLH135" s="91"/>
      <c r="CLI135" s="91"/>
      <c r="CLJ135" s="91"/>
      <c r="CLK135" s="91"/>
      <c r="CLL135" s="91"/>
      <c r="CLM135" s="91"/>
      <c r="CLN135" s="91"/>
      <c r="CLO135" s="91"/>
      <c r="CLP135" s="91"/>
      <c r="CLQ135" s="91"/>
      <c r="CLR135" s="91"/>
      <c r="CLS135" s="91"/>
      <c r="CLT135" s="91"/>
      <c r="CLU135" s="91"/>
      <c r="CLV135" s="91"/>
      <c r="CLW135" s="91"/>
      <c r="CLX135" s="91"/>
      <c r="CLY135" s="91"/>
      <c r="CLZ135" s="91"/>
      <c r="CMA135" s="91"/>
      <c r="CMB135" s="91"/>
      <c r="CMC135" s="91"/>
      <c r="CMD135" s="91"/>
      <c r="CME135" s="91"/>
      <c r="CMF135" s="91"/>
      <c r="CMG135" s="91"/>
      <c r="CMH135" s="91"/>
      <c r="CMI135" s="91"/>
      <c r="CMJ135" s="91"/>
      <c r="CMK135" s="91"/>
      <c r="CML135" s="91"/>
      <c r="CMM135" s="91"/>
      <c r="CMN135" s="91"/>
      <c r="CMO135" s="91"/>
      <c r="CMP135" s="91"/>
      <c r="CMQ135" s="91"/>
      <c r="CMR135" s="91"/>
      <c r="CMS135" s="91"/>
      <c r="CMT135" s="91"/>
      <c r="CMU135" s="91"/>
      <c r="CMV135" s="91"/>
      <c r="CMW135" s="91"/>
      <c r="CMX135" s="91"/>
      <c r="CMY135" s="91"/>
      <c r="CMZ135" s="91"/>
      <c r="CNA135" s="91"/>
      <c r="CNB135" s="91"/>
      <c r="CNC135" s="91"/>
      <c r="CND135" s="91"/>
      <c r="CNE135" s="91"/>
      <c r="CNF135" s="91"/>
      <c r="CNG135" s="91"/>
      <c r="CNH135" s="91"/>
      <c r="CNI135" s="91"/>
      <c r="CNJ135" s="91"/>
      <c r="CNK135" s="91"/>
      <c r="CNL135" s="91"/>
      <c r="CNM135" s="91"/>
      <c r="CNN135" s="91"/>
      <c r="CNO135" s="91"/>
      <c r="CNP135" s="91"/>
      <c r="CNQ135" s="91"/>
      <c r="CNR135" s="91"/>
      <c r="CNS135" s="91"/>
      <c r="CNT135" s="91"/>
      <c r="CNU135" s="91"/>
      <c r="CNV135" s="91"/>
      <c r="CNW135" s="91"/>
      <c r="CNX135" s="91"/>
      <c r="CNY135" s="91"/>
      <c r="CNZ135" s="91"/>
      <c r="COA135" s="91"/>
      <c r="COB135" s="91"/>
      <c r="COC135" s="91"/>
      <c r="COD135" s="91"/>
      <c r="COE135" s="91"/>
      <c r="COF135" s="91"/>
      <c r="COG135" s="91"/>
      <c r="COH135" s="91"/>
      <c r="COI135" s="91"/>
      <c r="COJ135" s="91"/>
      <c r="COK135" s="91"/>
      <c r="COL135" s="91"/>
      <c r="COM135" s="91"/>
      <c r="CON135" s="91"/>
      <c r="COO135" s="91"/>
      <c r="COP135" s="91"/>
      <c r="COQ135" s="91"/>
      <c r="COR135" s="91"/>
      <c r="COS135" s="91"/>
      <c r="COT135" s="91"/>
      <c r="COU135" s="91"/>
      <c r="COV135" s="91"/>
      <c r="COW135" s="91"/>
      <c r="COX135" s="91"/>
      <c r="COY135" s="91"/>
      <c r="COZ135" s="91"/>
      <c r="CPA135" s="91"/>
      <c r="CPB135" s="91"/>
      <c r="CPC135" s="91"/>
      <c r="CPD135" s="91"/>
      <c r="CPE135" s="91"/>
      <c r="CPF135" s="91"/>
      <c r="CPG135" s="91"/>
      <c r="CPH135" s="91"/>
      <c r="CPI135" s="91"/>
      <c r="CPJ135" s="91"/>
      <c r="CPK135" s="91"/>
      <c r="CPL135" s="91"/>
      <c r="CPM135" s="91"/>
      <c r="CPN135" s="91"/>
      <c r="CPO135" s="91"/>
      <c r="CPP135" s="91"/>
      <c r="CPQ135" s="91"/>
      <c r="CPR135" s="91"/>
      <c r="CPS135" s="91"/>
      <c r="CPT135" s="91"/>
      <c r="CPU135" s="91"/>
      <c r="CPV135" s="91"/>
      <c r="CPW135" s="91"/>
      <c r="CPX135" s="91"/>
      <c r="CPY135" s="91"/>
      <c r="CPZ135" s="91"/>
      <c r="CQA135" s="91"/>
      <c r="CQB135" s="91"/>
      <c r="CQC135" s="91"/>
      <c r="CQD135" s="91"/>
      <c r="CQE135" s="91"/>
      <c r="CQF135" s="91"/>
      <c r="CQG135" s="91"/>
      <c r="CQH135" s="91"/>
      <c r="CQI135" s="91"/>
      <c r="CQJ135" s="91"/>
      <c r="CQK135" s="91"/>
      <c r="CQL135" s="91"/>
      <c r="CQM135" s="91"/>
      <c r="CQN135" s="91"/>
      <c r="CQO135" s="91"/>
      <c r="CQP135" s="91"/>
      <c r="CQQ135" s="91"/>
      <c r="CQR135" s="91"/>
      <c r="CQS135" s="91"/>
      <c r="CQT135" s="91"/>
      <c r="CQU135" s="91"/>
      <c r="CQV135" s="91"/>
      <c r="CQW135" s="91"/>
      <c r="CQX135" s="91"/>
      <c r="CQY135" s="91"/>
      <c r="CQZ135" s="91"/>
      <c r="CRA135" s="91"/>
      <c r="CRB135" s="91"/>
      <c r="CRC135" s="91"/>
      <c r="CRD135" s="91"/>
      <c r="CRE135" s="91"/>
      <c r="CRF135" s="91"/>
      <c r="CRG135" s="91"/>
      <c r="CRH135" s="91"/>
      <c r="CRI135" s="91"/>
      <c r="CRJ135" s="91"/>
      <c r="CRK135" s="91"/>
      <c r="CRL135" s="91"/>
      <c r="CRM135" s="91"/>
      <c r="CRN135" s="91"/>
      <c r="CRO135" s="91"/>
      <c r="CRP135" s="91"/>
      <c r="CRQ135" s="91"/>
      <c r="CRR135" s="91"/>
      <c r="CRS135" s="91"/>
      <c r="CRT135" s="91"/>
      <c r="CRU135" s="91"/>
      <c r="CRV135" s="91"/>
      <c r="CRW135" s="91"/>
      <c r="CRX135" s="91"/>
      <c r="CRY135" s="91"/>
      <c r="CRZ135" s="91"/>
      <c r="CSA135" s="91"/>
      <c r="CSB135" s="91"/>
      <c r="CSC135" s="91"/>
      <c r="CSD135" s="91"/>
      <c r="CSE135" s="91"/>
      <c r="CSF135" s="91"/>
      <c r="CSG135" s="91"/>
      <c r="CSH135" s="91"/>
      <c r="CSI135" s="91"/>
      <c r="CSJ135" s="91"/>
      <c r="CSK135" s="91"/>
      <c r="CSL135" s="91"/>
      <c r="CSM135" s="91"/>
      <c r="CSN135" s="91"/>
      <c r="CSO135" s="91"/>
      <c r="CSP135" s="91"/>
      <c r="CSQ135" s="91"/>
      <c r="CSR135" s="91"/>
      <c r="CSS135" s="91"/>
      <c r="CST135" s="91"/>
      <c r="CSU135" s="91"/>
      <c r="CSV135" s="91"/>
      <c r="CSW135" s="91"/>
      <c r="CSX135" s="91"/>
      <c r="CSY135" s="91"/>
      <c r="CSZ135" s="91"/>
      <c r="CTA135" s="91"/>
      <c r="CTB135" s="91"/>
      <c r="CTC135" s="91"/>
      <c r="CTD135" s="91"/>
      <c r="CTE135" s="91"/>
      <c r="CTF135" s="91"/>
      <c r="CTG135" s="91"/>
      <c r="CTH135" s="91"/>
      <c r="CTI135" s="91"/>
      <c r="CTJ135" s="91"/>
      <c r="CTK135" s="91"/>
      <c r="CTL135" s="91"/>
      <c r="CTM135" s="91"/>
      <c r="CTN135" s="91"/>
      <c r="CTO135" s="91"/>
      <c r="CTP135" s="91"/>
      <c r="CTQ135" s="91"/>
      <c r="CTR135" s="91"/>
      <c r="CTS135" s="91"/>
      <c r="CTT135" s="91"/>
      <c r="CTU135" s="91"/>
      <c r="CTV135" s="91"/>
      <c r="CTW135" s="91"/>
      <c r="CTX135" s="91"/>
      <c r="CTY135" s="91"/>
      <c r="CTZ135" s="91"/>
      <c r="CUA135" s="91"/>
      <c r="CUB135" s="91"/>
      <c r="CUC135" s="91"/>
      <c r="CUD135" s="91"/>
      <c r="CUE135" s="91"/>
      <c r="CUF135" s="91"/>
      <c r="CUG135" s="91"/>
      <c r="CUH135" s="91"/>
      <c r="CUI135" s="91"/>
      <c r="CUJ135" s="91"/>
      <c r="CUK135" s="91"/>
      <c r="CUL135" s="91"/>
      <c r="CUM135" s="91"/>
      <c r="CUN135" s="91"/>
      <c r="CUO135" s="91"/>
      <c r="CUP135" s="91"/>
      <c r="CUQ135" s="91"/>
      <c r="CUR135" s="91"/>
      <c r="CUS135" s="91"/>
      <c r="CUT135" s="91"/>
      <c r="CUU135" s="91"/>
      <c r="CUV135" s="91"/>
      <c r="CUW135" s="91"/>
      <c r="CUX135" s="91"/>
      <c r="CUY135" s="91"/>
      <c r="CUZ135" s="91"/>
      <c r="CVA135" s="91"/>
      <c r="CVB135" s="91"/>
      <c r="CVC135" s="91"/>
      <c r="CVD135" s="91"/>
      <c r="CVE135" s="91"/>
      <c r="CVF135" s="91"/>
      <c r="CVG135" s="91"/>
      <c r="CVH135" s="91"/>
      <c r="CVI135" s="91"/>
      <c r="CVJ135" s="91"/>
      <c r="CVK135" s="91"/>
      <c r="CVL135" s="91"/>
      <c r="CVM135" s="91"/>
      <c r="CVN135" s="91"/>
      <c r="CVO135" s="91"/>
      <c r="CVP135" s="91"/>
      <c r="CVQ135" s="91"/>
      <c r="CVR135" s="91"/>
      <c r="CVS135" s="91"/>
      <c r="CVT135" s="91"/>
      <c r="CVU135" s="91"/>
      <c r="CVV135" s="91"/>
      <c r="CVW135" s="91"/>
      <c r="CVX135" s="91"/>
      <c r="CVY135" s="91"/>
      <c r="CVZ135" s="91"/>
      <c r="CWA135" s="91"/>
      <c r="CWB135" s="91"/>
      <c r="CWC135" s="91"/>
      <c r="CWD135" s="91"/>
      <c r="CWE135" s="91"/>
      <c r="CWF135" s="91"/>
      <c r="CWG135" s="91"/>
      <c r="CWH135" s="91"/>
      <c r="CWI135" s="91"/>
      <c r="CWJ135" s="91"/>
      <c r="CWK135" s="91"/>
      <c r="CWL135" s="91"/>
      <c r="CWM135" s="91"/>
      <c r="CWN135" s="91"/>
      <c r="CWO135" s="91"/>
      <c r="CWP135" s="91"/>
      <c r="CWQ135" s="91"/>
      <c r="CWR135" s="91"/>
      <c r="CWS135" s="91"/>
      <c r="CWT135" s="91"/>
      <c r="CWU135" s="91"/>
      <c r="CWV135" s="91"/>
      <c r="CWW135" s="91"/>
      <c r="CWX135" s="91"/>
      <c r="CWY135" s="91"/>
      <c r="CWZ135" s="91"/>
      <c r="CXA135" s="91"/>
      <c r="CXB135" s="91"/>
      <c r="CXC135" s="91"/>
      <c r="CXD135" s="91"/>
      <c r="CXE135" s="91"/>
      <c r="CXF135" s="91"/>
      <c r="CXG135" s="91"/>
      <c r="CXH135" s="91"/>
      <c r="CXI135" s="91"/>
      <c r="CXJ135" s="91"/>
      <c r="CXK135" s="91"/>
      <c r="CXL135" s="91"/>
      <c r="CXM135" s="91"/>
      <c r="CXN135" s="91"/>
      <c r="CXO135" s="91"/>
      <c r="CXP135" s="91"/>
      <c r="CXQ135" s="91"/>
      <c r="CXR135" s="91"/>
      <c r="CXS135" s="91"/>
      <c r="CXT135" s="91"/>
      <c r="CXU135" s="91"/>
      <c r="CXV135" s="91"/>
      <c r="CXW135" s="91"/>
      <c r="CXX135" s="91"/>
      <c r="CXY135" s="91"/>
      <c r="CXZ135" s="91"/>
      <c r="CYA135" s="91"/>
      <c r="CYB135" s="91"/>
      <c r="CYC135" s="91"/>
      <c r="CYD135" s="91"/>
      <c r="CYE135" s="91"/>
      <c r="CYF135" s="91"/>
      <c r="CYG135" s="91"/>
      <c r="CYH135" s="91"/>
      <c r="CYI135" s="91"/>
      <c r="CYJ135" s="91"/>
      <c r="CYK135" s="91"/>
      <c r="CYL135" s="91"/>
      <c r="CYM135" s="91"/>
      <c r="CYN135" s="91"/>
      <c r="CYO135" s="91"/>
      <c r="CYP135" s="91"/>
      <c r="CYQ135" s="91"/>
      <c r="CYR135" s="91"/>
      <c r="CYS135" s="91"/>
      <c r="CYT135" s="91"/>
      <c r="CYU135" s="91"/>
      <c r="CYV135" s="91"/>
      <c r="CYW135" s="91"/>
      <c r="CYX135" s="91"/>
      <c r="CYY135" s="91"/>
      <c r="CYZ135" s="91"/>
      <c r="CZA135" s="91"/>
      <c r="CZB135" s="91"/>
      <c r="CZC135" s="91"/>
      <c r="CZD135" s="91"/>
      <c r="CZE135" s="91"/>
      <c r="CZF135" s="91"/>
      <c r="CZG135" s="91"/>
      <c r="CZH135" s="91"/>
      <c r="CZI135" s="91"/>
      <c r="CZJ135" s="91"/>
      <c r="CZK135" s="91"/>
      <c r="CZL135" s="91"/>
      <c r="CZM135" s="91"/>
      <c r="CZN135" s="91"/>
      <c r="CZO135" s="91"/>
      <c r="CZP135" s="91"/>
      <c r="CZQ135" s="91"/>
      <c r="CZR135" s="91"/>
      <c r="CZS135" s="91"/>
      <c r="CZT135" s="91"/>
      <c r="CZU135" s="91"/>
      <c r="CZV135" s="91"/>
      <c r="CZW135" s="91"/>
      <c r="CZX135" s="91"/>
      <c r="CZY135" s="91"/>
      <c r="CZZ135" s="91"/>
      <c r="DAA135" s="91"/>
      <c r="DAB135" s="91"/>
      <c r="DAC135" s="91"/>
      <c r="DAD135" s="91"/>
      <c r="DAE135" s="91"/>
      <c r="DAF135" s="91"/>
      <c r="DAG135" s="91"/>
      <c r="DAH135" s="91"/>
      <c r="DAI135" s="91"/>
      <c r="DAJ135" s="91"/>
      <c r="DAK135" s="91"/>
      <c r="DAL135" s="91"/>
      <c r="DAM135" s="91"/>
      <c r="DAN135" s="91"/>
      <c r="DAO135" s="91"/>
      <c r="DAP135" s="91"/>
      <c r="DAQ135" s="91"/>
      <c r="DAR135" s="91"/>
      <c r="DAS135" s="91"/>
      <c r="DAT135" s="91"/>
      <c r="DAU135" s="91"/>
      <c r="DAV135" s="91"/>
      <c r="DAW135" s="91"/>
      <c r="DAX135" s="91"/>
      <c r="DAY135" s="91"/>
      <c r="DAZ135" s="91"/>
      <c r="DBA135" s="91"/>
      <c r="DBB135" s="91"/>
      <c r="DBC135" s="91"/>
      <c r="DBD135" s="91"/>
      <c r="DBE135" s="91"/>
      <c r="DBF135" s="91"/>
      <c r="DBG135" s="91"/>
      <c r="DBH135" s="91"/>
      <c r="DBI135" s="91"/>
      <c r="DBJ135" s="91"/>
      <c r="DBK135" s="91"/>
      <c r="DBL135" s="91"/>
      <c r="DBM135" s="91"/>
      <c r="DBN135" s="91"/>
      <c r="DBO135" s="91"/>
      <c r="DBP135" s="91"/>
      <c r="DBQ135" s="91"/>
      <c r="DBR135" s="91"/>
      <c r="DBS135" s="91"/>
      <c r="DBT135" s="91"/>
      <c r="DBU135" s="91"/>
      <c r="DBV135" s="91"/>
      <c r="DBW135" s="91"/>
      <c r="DBX135" s="91"/>
      <c r="DBY135" s="91"/>
      <c r="DBZ135" s="91"/>
      <c r="DCA135" s="91"/>
      <c r="DCB135" s="91"/>
      <c r="DCC135" s="91"/>
      <c r="DCD135" s="91"/>
      <c r="DCE135" s="91"/>
      <c r="DCF135" s="91"/>
      <c r="DCG135" s="91"/>
      <c r="DCH135" s="91"/>
      <c r="DCI135" s="91"/>
      <c r="DCJ135" s="91"/>
      <c r="DCK135" s="91"/>
      <c r="DCL135" s="91"/>
      <c r="DCM135" s="91"/>
      <c r="DCN135" s="91"/>
      <c r="DCO135" s="91"/>
      <c r="DCP135" s="91"/>
      <c r="DCQ135" s="91"/>
      <c r="DCR135" s="91"/>
      <c r="DCS135" s="91"/>
      <c r="DCT135" s="91"/>
      <c r="DCU135" s="91"/>
      <c r="DCV135" s="91"/>
      <c r="DCW135" s="91"/>
      <c r="DCX135" s="91"/>
      <c r="DCY135" s="91"/>
      <c r="DCZ135" s="91"/>
      <c r="DDA135" s="91"/>
      <c r="DDB135" s="91"/>
      <c r="DDC135" s="91"/>
      <c r="DDD135" s="91"/>
      <c r="DDE135" s="91"/>
      <c r="DDF135" s="91"/>
      <c r="DDG135" s="91"/>
      <c r="DDH135" s="91"/>
      <c r="DDI135" s="91"/>
      <c r="DDJ135" s="91"/>
      <c r="DDK135" s="91"/>
      <c r="DDL135" s="91"/>
      <c r="DDM135" s="91"/>
      <c r="DDN135" s="91"/>
      <c r="DDO135" s="91"/>
      <c r="DDP135" s="91"/>
      <c r="DDQ135" s="91"/>
      <c r="DDR135" s="91"/>
      <c r="DDS135" s="91"/>
      <c r="DDT135" s="91"/>
      <c r="DDU135" s="91"/>
      <c r="DDV135" s="91"/>
      <c r="DDW135" s="91"/>
      <c r="DDX135" s="91"/>
      <c r="DDY135" s="91"/>
      <c r="DDZ135" s="91"/>
      <c r="DEA135" s="91"/>
      <c r="DEB135" s="91"/>
      <c r="DEC135" s="91"/>
      <c r="DED135" s="91"/>
      <c r="DEE135" s="91"/>
      <c r="DEF135" s="91"/>
      <c r="DEG135" s="91"/>
      <c r="DEH135" s="91"/>
      <c r="DEI135" s="91"/>
      <c r="DEJ135" s="91"/>
      <c r="DEK135" s="91"/>
      <c r="DEL135" s="91"/>
      <c r="DEM135" s="91"/>
      <c r="DEN135" s="91"/>
      <c r="DEO135" s="91"/>
      <c r="DEP135" s="91"/>
      <c r="DEQ135" s="91"/>
      <c r="DER135" s="91"/>
      <c r="DES135" s="91"/>
      <c r="DET135" s="91"/>
      <c r="DEU135" s="91"/>
      <c r="DEV135" s="91"/>
      <c r="DEW135" s="91"/>
      <c r="DEX135" s="91"/>
      <c r="DEY135" s="91"/>
      <c r="DEZ135" s="91"/>
      <c r="DFA135" s="91"/>
      <c r="DFB135" s="91"/>
      <c r="DFC135" s="91"/>
      <c r="DFD135" s="91"/>
      <c r="DFE135" s="91"/>
      <c r="DFF135" s="91"/>
      <c r="DFG135" s="91"/>
      <c r="DFH135" s="91"/>
      <c r="DFI135" s="91"/>
      <c r="DFJ135" s="91"/>
      <c r="DFK135" s="91"/>
      <c r="DFL135" s="91"/>
      <c r="DFM135" s="91"/>
      <c r="DFN135" s="91"/>
      <c r="DFO135" s="91"/>
      <c r="DFP135" s="91"/>
      <c r="DFQ135" s="91"/>
      <c r="DFR135" s="91"/>
      <c r="DFS135" s="91"/>
      <c r="DFT135" s="91"/>
      <c r="DFU135" s="91"/>
      <c r="DFV135" s="91"/>
      <c r="DFW135" s="91"/>
      <c r="DFX135" s="91"/>
      <c r="DFY135" s="91"/>
      <c r="DFZ135" s="91"/>
      <c r="DGA135" s="91"/>
      <c r="DGB135" s="91"/>
      <c r="DGC135" s="91"/>
      <c r="DGD135" s="91"/>
      <c r="DGE135" s="91"/>
      <c r="DGF135" s="91"/>
      <c r="DGG135" s="91"/>
      <c r="DGH135" s="91"/>
      <c r="DGI135" s="91"/>
      <c r="DGJ135" s="91"/>
      <c r="DGK135" s="91"/>
      <c r="DGL135" s="91"/>
      <c r="DGM135" s="91"/>
      <c r="DGN135" s="91"/>
      <c r="DGO135" s="91"/>
      <c r="DGP135" s="91"/>
      <c r="DGQ135" s="91"/>
      <c r="DGR135" s="91"/>
      <c r="DGS135" s="91"/>
      <c r="DGT135" s="91"/>
      <c r="DGU135" s="91"/>
      <c r="DGV135" s="91"/>
      <c r="DGW135" s="91"/>
      <c r="DGX135" s="91"/>
      <c r="DGY135" s="91"/>
      <c r="DGZ135" s="91"/>
      <c r="DHA135" s="91"/>
      <c r="DHB135" s="91"/>
      <c r="DHC135" s="91"/>
      <c r="DHD135" s="91"/>
      <c r="DHE135" s="91"/>
      <c r="DHF135" s="91"/>
      <c r="DHG135" s="91"/>
      <c r="DHH135" s="91"/>
      <c r="DHI135" s="91"/>
      <c r="DHJ135" s="91"/>
      <c r="DHK135" s="91"/>
      <c r="DHL135" s="91"/>
      <c r="DHM135" s="91"/>
      <c r="DHN135" s="91"/>
      <c r="DHO135" s="91"/>
      <c r="DHP135" s="91"/>
      <c r="DHQ135" s="91"/>
      <c r="DHR135" s="91"/>
      <c r="DHS135" s="91"/>
      <c r="DHT135" s="91"/>
      <c r="DHU135" s="91"/>
      <c r="DHV135" s="91"/>
      <c r="DHW135" s="91"/>
      <c r="DHX135" s="91"/>
      <c r="DHY135" s="91"/>
      <c r="DHZ135" s="91"/>
      <c r="DIA135" s="91"/>
      <c r="DIB135" s="91"/>
      <c r="DIC135" s="91"/>
      <c r="DID135" s="91"/>
      <c r="DIE135" s="91"/>
      <c r="DIF135" s="91"/>
      <c r="DIG135" s="91"/>
      <c r="DIH135" s="91"/>
      <c r="DII135" s="91"/>
      <c r="DIJ135" s="91"/>
      <c r="DIK135" s="91"/>
      <c r="DIL135" s="91"/>
      <c r="DIM135" s="91"/>
      <c r="DIN135" s="91"/>
      <c r="DIO135" s="91"/>
      <c r="DIP135" s="91"/>
      <c r="DIQ135" s="91"/>
      <c r="DIR135" s="91"/>
      <c r="DIS135" s="91"/>
      <c r="DIT135" s="91"/>
      <c r="DIU135" s="91"/>
      <c r="DIV135" s="91"/>
      <c r="DIW135" s="91"/>
      <c r="DIX135" s="91"/>
      <c r="DIY135" s="91"/>
      <c r="DIZ135" s="91"/>
      <c r="DJA135" s="91"/>
      <c r="DJB135" s="91"/>
      <c r="DJC135" s="91"/>
      <c r="DJD135" s="91"/>
      <c r="DJE135" s="91"/>
      <c r="DJF135" s="91"/>
      <c r="DJG135" s="91"/>
      <c r="DJH135" s="91"/>
      <c r="DJI135" s="91"/>
      <c r="DJJ135" s="91"/>
      <c r="DJK135" s="91"/>
      <c r="DJL135" s="91"/>
      <c r="DJM135" s="91"/>
      <c r="DJN135" s="91"/>
      <c r="DJO135" s="91"/>
      <c r="DJP135" s="91"/>
      <c r="DJQ135" s="91"/>
      <c r="DJR135" s="91"/>
      <c r="DJS135" s="91"/>
      <c r="DJT135" s="91"/>
      <c r="DJU135" s="91"/>
      <c r="DJV135" s="91"/>
      <c r="DJW135" s="91"/>
      <c r="DJX135" s="91"/>
      <c r="DJY135" s="91"/>
      <c r="DJZ135" s="91"/>
      <c r="DKA135" s="91"/>
      <c r="DKB135" s="91"/>
      <c r="DKC135" s="91"/>
      <c r="DKD135" s="91"/>
      <c r="DKE135" s="91"/>
      <c r="DKF135" s="91"/>
      <c r="DKG135" s="91"/>
      <c r="DKH135" s="91"/>
      <c r="DKI135" s="91"/>
      <c r="DKJ135" s="91"/>
      <c r="DKK135" s="91"/>
      <c r="DKL135" s="91"/>
      <c r="DKM135" s="91"/>
      <c r="DKN135" s="91"/>
      <c r="DKO135" s="91"/>
      <c r="DKP135" s="91"/>
      <c r="DKQ135" s="91"/>
      <c r="DKR135" s="91"/>
      <c r="DKS135" s="91"/>
      <c r="DKT135" s="91"/>
      <c r="DKU135" s="91"/>
      <c r="DKV135" s="91"/>
      <c r="DKW135" s="91"/>
      <c r="DKX135" s="91"/>
      <c r="DKY135" s="91"/>
      <c r="DKZ135" s="91"/>
      <c r="DLA135" s="91"/>
      <c r="DLB135" s="91"/>
      <c r="DLC135" s="91"/>
      <c r="DLD135" s="91"/>
      <c r="DLE135" s="91"/>
      <c r="DLF135" s="91"/>
      <c r="DLG135" s="91"/>
      <c r="DLH135" s="91"/>
      <c r="DLI135" s="91"/>
      <c r="DLJ135" s="91"/>
      <c r="DLK135" s="91"/>
      <c r="DLL135" s="91"/>
      <c r="DLM135" s="91"/>
      <c r="DLN135" s="91"/>
      <c r="DLO135" s="91"/>
      <c r="DLP135" s="91"/>
      <c r="DLQ135" s="91"/>
      <c r="DLR135" s="91"/>
      <c r="DLS135" s="91"/>
      <c r="DLT135" s="91"/>
      <c r="DLU135" s="91"/>
      <c r="DLV135" s="91"/>
      <c r="DLW135" s="91"/>
      <c r="DLX135" s="91"/>
      <c r="DLY135" s="91"/>
      <c r="DLZ135" s="91"/>
      <c r="DMA135" s="91"/>
      <c r="DMB135" s="91"/>
      <c r="DMC135" s="91"/>
      <c r="DMD135" s="91"/>
      <c r="DME135" s="91"/>
      <c r="DMF135" s="91"/>
      <c r="DMG135" s="91"/>
      <c r="DMH135" s="91"/>
      <c r="DMI135" s="91"/>
      <c r="DMJ135" s="91"/>
      <c r="DMK135" s="91"/>
      <c r="DML135" s="91"/>
      <c r="DMM135" s="91"/>
      <c r="DMN135" s="91"/>
      <c r="DMO135" s="91"/>
      <c r="DMP135" s="91"/>
      <c r="DMQ135" s="91"/>
      <c r="DMR135" s="91"/>
      <c r="DMS135" s="91"/>
      <c r="DMT135" s="91"/>
      <c r="DMU135" s="91"/>
      <c r="DMV135" s="91"/>
      <c r="DMW135" s="91"/>
      <c r="DMX135" s="91"/>
      <c r="DMY135" s="91"/>
      <c r="DMZ135" s="91"/>
      <c r="DNA135" s="91"/>
      <c r="DNB135" s="91"/>
      <c r="DNC135" s="91"/>
      <c r="DND135" s="91"/>
      <c r="DNE135" s="91"/>
      <c r="DNF135" s="91"/>
      <c r="DNG135" s="91"/>
      <c r="DNH135" s="91"/>
      <c r="DNI135" s="91"/>
      <c r="DNJ135" s="91"/>
      <c r="DNK135" s="91"/>
      <c r="DNL135" s="91"/>
      <c r="DNM135" s="91"/>
      <c r="DNN135" s="91"/>
      <c r="DNO135" s="91"/>
      <c r="DNP135" s="91"/>
      <c r="DNQ135" s="91"/>
      <c r="DNR135" s="91"/>
      <c r="DNS135" s="91"/>
      <c r="DNT135" s="91"/>
      <c r="DNU135" s="91"/>
      <c r="DNV135" s="91"/>
      <c r="DNW135" s="91"/>
      <c r="DNX135" s="91"/>
      <c r="DNY135" s="91"/>
      <c r="DNZ135" s="91"/>
      <c r="DOA135" s="91"/>
      <c r="DOB135" s="91"/>
      <c r="DOC135" s="91"/>
      <c r="DOD135" s="91"/>
      <c r="DOE135" s="91"/>
      <c r="DOF135" s="91"/>
      <c r="DOG135" s="91"/>
      <c r="DOH135" s="91"/>
      <c r="DOI135" s="91"/>
      <c r="DOJ135" s="91"/>
      <c r="DOK135" s="91"/>
      <c r="DOL135" s="91"/>
      <c r="DOM135" s="91"/>
      <c r="DON135" s="91"/>
      <c r="DOO135" s="91"/>
      <c r="DOP135" s="91"/>
      <c r="DOQ135" s="91"/>
      <c r="DOR135" s="91"/>
      <c r="DOS135" s="91"/>
      <c r="DOT135" s="91"/>
      <c r="DOU135" s="91"/>
      <c r="DOV135" s="91"/>
      <c r="DOW135" s="91"/>
      <c r="DOX135" s="91"/>
      <c r="DOY135" s="91"/>
      <c r="DOZ135" s="91"/>
      <c r="DPA135" s="91"/>
      <c r="DPB135" s="91"/>
      <c r="DPC135" s="91"/>
      <c r="DPD135" s="91"/>
      <c r="DPE135" s="91"/>
      <c r="DPF135" s="91"/>
      <c r="DPG135" s="91"/>
      <c r="DPH135" s="91"/>
      <c r="DPI135" s="91"/>
      <c r="DPJ135" s="91"/>
      <c r="DPK135" s="91"/>
      <c r="DPL135" s="91"/>
      <c r="DPM135" s="91"/>
      <c r="DPN135" s="91"/>
      <c r="DPO135" s="91"/>
      <c r="DPP135" s="91"/>
      <c r="DPQ135" s="91"/>
      <c r="DPR135" s="91"/>
      <c r="DPS135" s="91"/>
      <c r="DPT135" s="91"/>
      <c r="DPU135" s="91"/>
      <c r="DPV135" s="91"/>
      <c r="DPW135" s="91"/>
      <c r="DPX135" s="91"/>
      <c r="DPY135" s="91"/>
      <c r="DPZ135" s="91"/>
      <c r="DQA135" s="91"/>
      <c r="DQB135" s="91"/>
      <c r="DQC135" s="91"/>
      <c r="DQD135" s="91"/>
      <c r="DQE135" s="91"/>
      <c r="DQF135" s="91"/>
      <c r="DQG135" s="91"/>
      <c r="DQH135" s="91"/>
      <c r="DQI135" s="91"/>
      <c r="DQJ135" s="91"/>
      <c r="DQK135" s="91"/>
      <c r="DQL135" s="91"/>
      <c r="DQM135" s="91"/>
      <c r="DQN135" s="91"/>
      <c r="DQO135" s="91"/>
      <c r="DQP135" s="91"/>
      <c r="DQQ135" s="91"/>
      <c r="DQR135" s="91"/>
      <c r="DQS135" s="91"/>
      <c r="DQT135" s="91"/>
      <c r="DQU135" s="91"/>
      <c r="DQV135" s="91"/>
      <c r="DQW135" s="91"/>
      <c r="DQX135" s="91"/>
      <c r="DQY135" s="91"/>
      <c r="DQZ135" s="91"/>
      <c r="DRA135" s="91"/>
      <c r="DRB135" s="91"/>
      <c r="DRC135" s="91"/>
      <c r="DRD135" s="91"/>
      <c r="DRE135" s="91"/>
      <c r="DRF135" s="91"/>
      <c r="DRG135" s="91"/>
      <c r="DRH135" s="91"/>
      <c r="DRI135" s="91"/>
      <c r="DRJ135" s="91"/>
      <c r="DRK135" s="91"/>
      <c r="DRL135" s="91"/>
      <c r="DRM135" s="91"/>
      <c r="DRN135" s="91"/>
      <c r="DRO135" s="91"/>
      <c r="DRP135" s="91"/>
      <c r="DRQ135" s="91"/>
      <c r="DRR135" s="91"/>
      <c r="DRS135" s="91"/>
      <c r="DRT135" s="91"/>
      <c r="DRU135" s="91"/>
      <c r="DRV135" s="91"/>
      <c r="DRW135" s="91"/>
      <c r="DRX135" s="91"/>
      <c r="DRY135" s="91"/>
      <c r="DRZ135" s="91"/>
      <c r="DSA135" s="91"/>
      <c r="DSB135" s="91"/>
      <c r="DSC135" s="91"/>
      <c r="DSD135" s="91"/>
      <c r="DSE135" s="91"/>
      <c r="DSF135" s="91"/>
      <c r="DSG135" s="91"/>
      <c r="DSH135" s="91"/>
      <c r="DSI135" s="91"/>
      <c r="DSJ135" s="91"/>
      <c r="DSK135" s="91"/>
      <c r="DSL135" s="91"/>
      <c r="DSM135" s="91"/>
      <c r="DSN135" s="91"/>
      <c r="DSO135" s="91"/>
      <c r="DSP135" s="91"/>
      <c r="DSQ135" s="91"/>
      <c r="DSR135" s="91"/>
      <c r="DSS135" s="91"/>
      <c r="DST135" s="91"/>
      <c r="DSU135" s="91"/>
      <c r="DSV135" s="91"/>
      <c r="DSW135" s="91"/>
      <c r="DSX135" s="91"/>
      <c r="DSY135" s="91"/>
      <c r="DSZ135" s="91"/>
      <c r="DTA135" s="91"/>
      <c r="DTB135" s="91"/>
      <c r="DTC135" s="91"/>
      <c r="DTD135" s="91"/>
      <c r="DTE135" s="91"/>
      <c r="DTF135" s="91"/>
      <c r="DTG135" s="91"/>
      <c r="DTH135" s="91"/>
      <c r="DTI135" s="91"/>
      <c r="DTJ135" s="91"/>
      <c r="DTK135" s="91"/>
      <c r="DTL135" s="91"/>
      <c r="DTM135" s="91"/>
      <c r="DTN135" s="91"/>
      <c r="DTO135" s="91"/>
      <c r="DTP135" s="91"/>
      <c r="DTQ135" s="91"/>
      <c r="DTR135" s="91"/>
      <c r="DTS135" s="91"/>
      <c r="DTT135" s="91"/>
      <c r="DTU135" s="91"/>
      <c r="DTV135" s="91"/>
      <c r="DTW135" s="91"/>
      <c r="DTX135" s="91"/>
      <c r="DTY135" s="91"/>
      <c r="DTZ135" s="91"/>
      <c r="DUA135" s="91"/>
      <c r="DUB135" s="91"/>
      <c r="DUC135" s="91"/>
      <c r="DUD135" s="91"/>
      <c r="DUE135" s="91"/>
      <c r="DUF135" s="91"/>
      <c r="DUG135" s="91"/>
      <c r="DUH135" s="91"/>
      <c r="DUI135" s="91"/>
      <c r="DUJ135" s="91"/>
      <c r="DUK135" s="91"/>
      <c r="DUL135" s="91"/>
      <c r="DUM135" s="91"/>
      <c r="DUN135" s="91"/>
      <c r="DUO135" s="91"/>
      <c r="DUP135" s="91"/>
      <c r="DUQ135" s="91"/>
      <c r="DUR135" s="91"/>
      <c r="DUS135" s="91"/>
      <c r="DUT135" s="91"/>
      <c r="DUU135" s="91"/>
      <c r="DUV135" s="91"/>
      <c r="DUW135" s="91"/>
      <c r="DUX135" s="91"/>
      <c r="DUY135" s="91"/>
      <c r="DUZ135" s="91"/>
      <c r="DVA135" s="91"/>
      <c r="DVB135" s="91"/>
      <c r="DVC135" s="91"/>
      <c r="DVD135" s="91"/>
      <c r="DVE135" s="91"/>
      <c r="DVF135" s="91"/>
      <c r="DVG135" s="91"/>
      <c r="DVH135" s="91"/>
      <c r="DVI135" s="91"/>
      <c r="DVJ135" s="91"/>
      <c r="DVK135" s="91"/>
      <c r="DVL135" s="91"/>
      <c r="DVM135" s="91"/>
      <c r="DVN135" s="91"/>
      <c r="DVO135" s="91"/>
      <c r="DVP135" s="91"/>
      <c r="DVQ135" s="91"/>
      <c r="DVR135" s="91"/>
      <c r="DVS135" s="91"/>
      <c r="DVT135" s="91"/>
      <c r="DVU135" s="91"/>
      <c r="DVV135" s="91"/>
      <c r="DVW135" s="91"/>
      <c r="DVX135" s="91"/>
      <c r="DVY135" s="91"/>
      <c r="DVZ135" s="91"/>
      <c r="DWA135" s="91"/>
      <c r="DWB135" s="91"/>
      <c r="DWC135" s="91"/>
      <c r="DWD135" s="91"/>
      <c r="DWE135" s="91"/>
      <c r="DWF135" s="91"/>
      <c r="DWG135" s="91"/>
      <c r="DWH135" s="91"/>
      <c r="DWI135" s="91"/>
      <c r="DWJ135" s="91"/>
      <c r="DWK135" s="91"/>
      <c r="DWL135" s="91"/>
      <c r="DWM135" s="91"/>
      <c r="DWN135" s="91"/>
      <c r="DWO135" s="91"/>
      <c r="DWP135" s="91"/>
      <c r="DWQ135" s="91"/>
      <c r="DWR135" s="91"/>
      <c r="DWS135" s="91"/>
      <c r="DWT135" s="91"/>
      <c r="DWU135" s="91"/>
      <c r="DWV135" s="91"/>
      <c r="DWW135" s="91"/>
      <c r="DWX135" s="91"/>
      <c r="DWY135" s="91"/>
      <c r="DWZ135" s="91"/>
      <c r="DXA135" s="91"/>
      <c r="DXB135" s="91"/>
      <c r="DXC135" s="91"/>
      <c r="DXD135" s="91"/>
      <c r="DXE135" s="91"/>
      <c r="DXF135" s="91"/>
      <c r="DXG135" s="91"/>
      <c r="DXH135" s="91"/>
      <c r="DXI135" s="91"/>
      <c r="DXJ135" s="91"/>
      <c r="DXK135" s="91"/>
      <c r="DXL135" s="91"/>
      <c r="DXM135" s="91"/>
      <c r="DXN135" s="91"/>
      <c r="DXO135" s="91"/>
      <c r="DXP135" s="91"/>
      <c r="DXQ135" s="91"/>
      <c r="DXR135" s="91"/>
      <c r="DXS135" s="91"/>
      <c r="DXT135" s="91"/>
      <c r="DXU135" s="91"/>
      <c r="DXV135" s="91"/>
      <c r="DXW135" s="91"/>
      <c r="DXX135" s="91"/>
      <c r="DXY135" s="91"/>
      <c r="DXZ135" s="91"/>
      <c r="DYA135" s="91"/>
      <c r="DYB135" s="91"/>
      <c r="DYC135" s="91"/>
      <c r="DYD135" s="91"/>
      <c r="DYE135" s="91"/>
      <c r="DYF135" s="91"/>
      <c r="DYG135" s="91"/>
      <c r="DYH135" s="91"/>
      <c r="DYI135" s="91"/>
      <c r="DYJ135" s="91"/>
      <c r="DYK135" s="91"/>
      <c r="DYL135" s="91"/>
      <c r="DYM135" s="91"/>
      <c r="DYN135" s="91"/>
      <c r="DYO135" s="91"/>
      <c r="DYP135" s="91"/>
      <c r="DYQ135" s="91"/>
      <c r="DYR135" s="91"/>
      <c r="DYS135" s="91"/>
      <c r="DYT135" s="91"/>
      <c r="DYU135" s="91"/>
      <c r="DYV135" s="91"/>
      <c r="DYW135" s="91"/>
      <c r="DYX135" s="91"/>
      <c r="DYY135" s="91"/>
      <c r="DYZ135" s="91"/>
      <c r="DZA135" s="91"/>
      <c r="DZB135" s="91"/>
      <c r="DZC135" s="91"/>
      <c r="DZD135" s="91"/>
      <c r="DZE135" s="91"/>
      <c r="DZF135" s="91"/>
      <c r="DZG135" s="91"/>
      <c r="DZH135" s="91"/>
      <c r="DZI135" s="91"/>
      <c r="DZJ135" s="91"/>
      <c r="DZK135" s="91"/>
      <c r="DZL135" s="91"/>
      <c r="DZM135" s="91"/>
      <c r="DZN135" s="91"/>
      <c r="DZO135" s="91"/>
      <c r="DZP135" s="91"/>
      <c r="DZQ135" s="91"/>
      <c r="DZR135" s="91"/>
      <c r="DZS135" s="91"/>
      <c r="DZT135" s="91"/>
      <c r="DZU135" s="91"/>
      <c r="DZV135" s="91"/>
      <c r="DZW135" s="91"/>
      <c r="DZX135" s="91"/>
      <c r="DZY135" s="91"/>
      <c r="DZZ135" s="91"/>
      <c r="EAA135" s="91"/>
      <c r="EAB135" s="91"/>
      <c r="EAC135" s="91"/>
      <c r="EAD135" s="91"/>
      <c r="EAE135" s="91"/>
      <c r="EAF135" s="91"/>
      <c r="EAG135" s="91"/>
      <c r="EAH135" s="91"/>
      <c r="EAI135" s="91"/>
      <c r="EAJ135" s="91"/>
      <c r="EAK135" s="91"/>
      <c r="EAL135" s="91"/>
      <c r="EAM135" s="91"/>
      <c r="EAN135" s="91"/>
      <c r="EAO135" s="91"/>
      <c r="EAP135" s="91"/>
      <c r="EAQ135" s="91"/>
      <c r="EAR135" s="91"/>
      <c r="EAS135" s="91"/>
      <c r="EAT135" s="91"/>
      <c r="EAU135" s="91"/>
      <c r="EAV135" s="91"/>
      <c r="EAW135" s="91"/>
      <c r="EAX135" s="91"/>
      <c r="EAY135" s="91"/>
      <c r="EAZ135" s="91"/>
      <c r="EBA135" s="91"/>
      <c r="EBB135" s="91"/>
      <c r="EBC135" s="91"/>
      <c r="EBD135" s="91"/>
      <c r="EBE135" s="91"/>
      <c r="EBF135" s="91"/>
      <c r="EBG135" s="91"/>
      <c r="EBH135" s="91"/>
      <c r="EBI135" s="91"/>
      <c r="EBJ135" s="91"/>
      <c r="EBK135" s="91"/>
      <c r="EBL135" s="91"/>
      <c r="EBM135" s="91"/>
      <c r="EBN135" s="91"/>
      <c r="EBO135" s="91"/>
      <c r="EBP135" s="91"/>
      <c r="EBQ135" s="91"/>
      <c r="EBR135" s="91"/>
      <c r="EBS135" s="91"/>
      <c r="EBT135" s="91"/>
      <c r="EBU135" s="91"/>
      <c r="EBV135" s="91"/>
      <c r="EBW135" s="91"/>
      <c r="EBX135" s="91"/>
      <c r="EBY135" s="91"/>
      <c r="EBZ135" s="91"/>
      <c r="ECA135" s="91"/>
      <c r="ECB135" s="91"/>
      <c r="ECC135" s="91"/>
      <c r="ECD135" s="91"/>
      <c r="ECE135" s="91"/>
      <c r="ECF135" s="91"/>
      <c r="ECG135" s="91"/>
      <c r="ECH135" s="91"/>
      <c r="ECI135" s="91"/>
      <c r="ECJ135" s="91"/>
      <c r="ECK135" s="91"/>
      <c r="ECL135" s="91"/>
      <c r="ECM135" s="91"/>
      <c r="ECN135" s="91"/>
      <c r="ECO135" s="91"/>
      <c r="ECP135" s="91"/>
      <c r="ECQ135" s="91"/>
      <c r="ECR135" s="91"/>
      <c r="ECS135" s="91"/>
      <c r="ECT135" s="91"/>
      <c r="ECU135" s="91"/>
      <c r="ECV135" s="91"/>
      <c r="ECW135" s="91"/>
      <c r="ECX135" s="91"/>
      <c r="ECY135" s="91"/>
      <c r="ECZ135" s="91"/>
      <c r="EDA135" s="91"/>
      <c r="EDB135" s="91"/>
      <c r="EDC135" s="91"/>
      <c r="EDD135" s="91"/>
      <c r="EDE135" s="91"/>
      <c r="EDF135" s="91"/>
      <c r="EDG135" s="91"/>
      <c r="EDH135" s="91"/>
      <c r="EDI135" s="91"/>
      <c r="EDJ135" s="91"/>
      <c r="EDK135" s="91"/>
      <c r="EDL135" s="91"/>
      <c r="EDM135" s="91"/>
      <c r="EDN135" s="91"/>
      <c r="EDO135" s="91"/>
      <c r="EDP135" s="91"/>
      <c r="EDQ135" s="91"/>
      <c r="EDR135" s="91"/>
      <c r="EDS135" s="91"/>
      <c r="EDT135" s="91"/>
      <c r="EDU135" s="91"/>
      <c r="EDV135" s="91"/>
      <c r="EDW135" s="91"/>
      <c r="EDX135" s="91"/>
      <c r="EDY135" s="91"/>
      <c r="EDZ135" s="91"/>
      <c r="EEA135" s="91"/>
      <c r="EEB135" s="91"/>
      <c r="EEC135" s="91"/>
      <c r="EED135" s="91"/>
      <c r="EEE135" s="91"/>
      <c r="EEF135" s="91"/>
      <c r="EEG135" s="91"/>
      <c r="EEH135" s="91"/>
      <c r="EEI135" s="91"/>
      <c r="EEJ135" s="91"/>
      <c r="EEK135" s="91"/>
      <c r="EEL135" s="91"/>
      <c r="EEM135" s="91"/>
      <c r="EEN135" s="91"/>
      <c r="EEO135" s="91"/>
      <c r="EEP135" s="91"/>
      <c r="EEQ135" s="91"/>
      <c r="EER135" s="91"/>
      <c r="EES135" s="91"/>
      <c r="EET135" s="91"/>
      <c r="EEU135" s="91"/>
      <c r="EEV135" s="91"/>
      <c r="EEW135" s="91"/>
      <c r="EEX135" s="91"/>
      <c r="EEY135" s="91"/>
      <c r="EEZ135" s="91"/>
      <c r="EFA135" s="91"/>
      <c r="EFB135" s="91"/>
      <c r="EFC135" s="91"/>
      <c r="EFD135" s="91"/>
      <c r="EFE135" s="91"/>
      <c r="EFF135" s="91"/>
      <c r="EFG135" s="91"/>
      <c r="EFH135" s="91"/>
      <c r="EFI135" s="91"/>
      <c r="EFJ135" s="91"/>
      <c r="EFK135" s="91"/>
      <c r="EFL135" s="91"/>
      <c r="EFM135" s="91"/>
      <c r="EFN135" s="91"/>
      <c r="EFO135" s="91"/>
      <c r="EFP135" s="91"/>
      <c r="EFQ135" s="91"/>
      <c r="EFR135" s="91"/>
      <c r="EFS135" s="91"/>
      <c r="EFT135" s="91"/>
      <c r="EFU135" s="91"/>
      <c r="EFV135" s="91"/>
      <c r="EFW135" s="91"/>
      <c r="EFX135" s="91"/>
      <c r="EFY135" s="91"/>
      <c r="EFZ135" s="91"/>
      <c r="EGA135" s="91"/>
      <c r="EGB135" s="91"/>
      <c r="EGC135" s="91"/>
      <c r="EGD135" s="91"/>
      <c r="EGE135" s="91"/>
      <c r="EGF135" s="91"/>
      <c r="EGG135" s="91"/>
      <c r="EGH135" s="91"/>
      <c r="EGI135" s="91"/>
      <c r="EGJ135" s="91"/>
      <c r="EGK135" s="91"/>
      <c r="EGL135" s="91"/>
      <c r="EGM135" s="91"/>
      <c r="EGN135" s="91"/>
      <c r="EGO135" s="91"/>
      <c r="EGP135" s="91"/>
      <c r="EGQ135" s="91"/>
      <c r="EGR135" s="91"/>
      <c r="EGS135" s="91"/>
      <c r="EGT135" s="91"/>
      <c r="EGU135" s="91"/>
      <c r="EGV135" s="91"/>
      <c r="EGW135" s="91"/>
      <c r="EGX135" s="91"/>
      <c r="EGY135" s="91"/>
      <c r="EGZ135" s="91"/>
      <c r="EHA135" s="91"/>
      <c r="EHB135" s="91"/>
      <c r="EHC135" s="91"/>
      <c r="EHD135" s="91"/>
      <c r="EHE135" s="91"/>
      <c r="EHF135" s="91"/>
      <c r="EHG135" s="91"/>
      <c r="EHH135" s="91"/>
      <c r="EHI135" s="91"/>
      <c r="EHJ135" s="91"/>
      <c r="EHK135" s="91"/>
      <c r="EHL135" s="91"/>
      <c r="EHM135" s="91"/>
      <c r="EHN135" s="91"/>
      <c r="EHO135" s="91"/>
      <c r="EHP135" s="91"/>
      <c r="EHQ135" s="91"/>
      <c r="EHR135" s="91"/>
      <c r="EHS135" s="91"/>
      <c r="EHT135" s="91"/>
      <c r="EHU135" s="91"/>
      <c r="EHV135" s="91"/>
      <c r="EHW135" s="91"/>
      <c r="EHX135" s="91"/>
      <c r="EHY135" s="91"/>
      <c r="EHZ135" s="91"/>
      <c r="EIA135" s="91"/>
      <c r="EIB135" s="91"/>
      <c r="EIC135" s="91"/>
      <c r="EID135" s="91"/>
      <c r="EIE135" s="91"/>
      <c r="EIF135" s="91"/>
      <c r="EIG135" s="91"/>
      <c r="EIH135" s="91"/>
      <c r="EII135" s="91"/>
      <c r="EIJ135" s="91"/>
      <c r="EIK135" s="91"/>
      <c r="EIL135" s="91"/>
      <c r="EIM135" s="91"/>
      <c r="EIN135" s="91"/>
      <c r="EIO135" s="91"/>
      <c r="EIP135" s="91"/>
      <c r="EIQ135" s="91"/>
      <c r="EIR135" s="91"/>
      <c r="EIS135" s="91"/>
      <c r="EIT135" s="91"/>
      <c r="EIU135" s="91"/>
      <c r="EIV135" s="91"/>
      <c r="EIW135" s="91"/>
      <c r="EIX135" s="91"/>
      <c r="EIY135" s="91"/>
      <c r="EIZ135" s="91"/>
      <c r="EJA135" s="91"/>
      <c r="EJB135" s="91"/>
      <c r="EJC135" s="91"/>
      <c r="EJD135" s="91"/>
      <c r="EJE135" s="91"/>
      <c r="EJF135" s="91"/>
      <c r="EJG135" s="91"/>
      <c r="EJH135" s="91"/>
      <c r="EJI135" s="91"/>
      <c r="EJJ135" s="91"/>
      <c r="EJK135" s="91"/>
      <c r="EJL135" s="91"/>
      <c r="EJM135" s="91"/>
      <c r="EJN135" s="91"/>
      <c r="EJO135" s="91"/>
      <c r="EJP135" s="91"/>
      <c r="EJQ135" s="91"/>
      <c r="EJR135" s="91"/>
      <c r="EJS135" s="91"/>
      <c r="EJT135" s="91"/>
      <c r="EJU135" s="91"/>
      <c r="EJV135" s="91"/>
      <c r="EJW135" s="91"/>
      <c r="EJX135" s="91"/>
      <c r="EJY135" s="91"/>
      <c r="EJZ135" s="91"/>
      <c r="EKA135" s="91"/>
      <c r="EKB135" s="91"/>
      <c r="EKC135" s="91"/>
      <c r="EKD135" s="91"/>
      <c r="EKE135" s="91"/>
      <c r="EKF135" s="91"/>
      <c r="EKG135" s="91"/>
      <c r="EKH135" s="91"/>
      <c r="EKI135" s="91"/>
      <c r="EKJ135" s="91"/>
      <c r="EKK135" s="91"/>
      <c r="EKL135" s="91"/>
      <c r="EKM135" s="91"/>
      <c r="EKN135" s="91"/>
      <c r="EKO135" s="91"/>
      <c r="EKP135" s="91"/>
      <c r="EKQ135" s="91"/>
      <c r="EKR135" s="91"/>
      <c r="EKS135" s="91"/>
      <c r="EKT135" s="91"/>
      <c r="EKU135" s="91"/>
      <c r="EKV135" s="91"/>
      <c r="EKW135" s="91"/>
      <c r="EKX135" s="91"/>
      <c r="EKY135" s="91"/>
      <c r="EKZ135" s="91"/>
      <c r="ELA135" s="91"/>
      <c r="ELB135" s="91"/>
      <c r="ELC135" s="91"/>
      <c r="ELD135" s="91"/>
      <c r="ELE135" s="91"/>
      <c r="ELF135" s="91"/>
      <c r="ELG135" s="91"/>
      <c r="ELH135" s="91"/>
      <c r="ELI135" s="91"/>
      <c r="ELJ135" s="91"/>
      <c r="ELK135" s="91"/>
      <c r="ELL135" s="91"/>
      <c r="ELM135" s="91"/>
      <c r="ELN135" s="91"/>
      <c r="ELO135" s="91"/>
      <c r="ELP135" s="91"/>
      <c r="ELQ135" s="91"/>
      <c r="ELR135" s="91"/>
      <c r="ELS135" s="91"/>
      <c r="ELT135" s="91"/>
      <c r="ELU135" s="91"/>
      <c r="ELV135" s="91"/>
      <c r="ELW135" s="91"/>
      <c r="ELX135" s="91"/>
      <c r="ELY135" s="91"/>
      <c r="ELZ135" s="91"/>
      <c r="EMA135" s="91"/>
      <c r="EMB135" s="91"/>
      <c r="EMC135" s="91"/>
      <c r="EMD135" s="91"/>
      <c r="EME135" s="91"/>
      <c r="EMF135" s="91"/>
      <c r="EMG135" s="91"/>
      <c r="EMH135" s="91"/>
      <c r="EMI135" s="91"/>
      <c r="EMJ135" s="91"/>
      <c r="EMK135" s="91"/>
      <c r="EML135" s="91"/>
      <c r="EMM135" s="91"/>
      <c r="EMN135" s="91"/>
      <c r="EMO135" s="91"/>
      <c r="EMP135" s="91"/>
      <c r="EMQ135" s="91"/>
      <c r="EMR135" s="91"/>
      <c r="EMS135" s="91"/>
      <c r="EMT135" s="91"/>
      <c r="EMU135" s="91"/>
      <c r="EMV135" s="91"/>
      <c r="EMW135" s="91"/>
      <c r="EMX135" s="91"/>
      <c r="EMY135" s="91"/>
      <c r="EMZ135" s="91"/>
      <c r="ENA135" s="91"/>
      <c r="ENB135" s="91"/>
      <c r="ENC135" s="91"/>
      <c r="END135" s="91"/>
      <c r="ENE135" s="91"/>
      <c r="ENF135" s="91"/>
      <c r="ENG135" s="91"/>
      <c r="ENH135" s="91"/>
      <c r="ENI135" s="91"/>
      <c r="ENJ135" s="91"/>
      <c r="ENK135" s="91"/>
      <c r="ENL135" s="91"/>
      <c r="ENM135" s="91"/>
      <c r="ENN135" s="91"/>
      <c r="ENO135" s="91"/>
      <c r="ENP135" s="91"/>
      <c r="ENQ135" s="91"/>
      <c r="ENR135" s="91"/>
      <c r="ENS135" s="91"/>
      <c r="ENT135" s="91"/>
      <c r="ENU135" s="91"/>
      <c r="ENV135" s="91"/>
      <c r="ENW135" s="91"/>
      <c r="ENX135" s="91"/>
      <c r="ENY135" s="91"/>
      <c r="ENZ135" s="91"/>
      <c r="EOA135" s="91"/>
      <c r="EOB135" s="91"/>
      <c r="EOC135" s="91"/>
      <c r="EOD135" s="91"/>
      <c r="EOE135" s="91"/>
      <c r="EOF135" s="91"/>
      <c r="EOG135" s="91"/>
      <c r="EOH135" s="91"/>
      <c r="EOI135" s="91"/>
      <c r="EOJ135" s="91"/>
      <c r="EOK135" s="91"/>
      <c r="EOL135" s="91"/>
      <c r="EOM135" s="91"/>
      <c r="EON135" s="91"/>
      <c r="EOO135" s="91"/>
      <c r="EOP135" s="91"/>
      <c r="EOQ135" s="91"/>
      <c r="EOR135" s="91"/>
      <c r="EOS135" s="91"/>
      <c r="EOT135" s="91"/>
      <c r="EOU135" s="91"/>
      <c r="EOV135" s="91"/>
      <c r="EOW135" s="91"/>
      <c r="EOX135" s="91"/>
      <c r="EOY135" s="91"/>
      <c r="EOZ135" s="91"/>
      <c r="EPA135" s="91"/>
      <c r="EPB135" s="91"/>
      <c r="EPC135" s="91"/>
      <c r="EPD135" s="91"/>
      <c r="EPE135" s="91"/>
      <c r="EPF135" s="91"/>
      <c r="EPG135" s="91"/>
      <c r="EPH135" s="91"/>
      <c r="EPI135" s="91"/>
      <c r="EPJ135" s="91"/>
      <c r="EPK135" s="91"/>
      <c r="EPL135" s="91"/>
      <c r="EPM135" s="91"/>
      <c r="EPN135" s="91"/>
      <c r="EPO135" s="91"/>
      <c r="EPP135" s="91"/>
      <c r="EPQ135" s="91"/>
      <c r="EPR135" s="91"/>
      <c r="EPS135" s="91"/>
      <c r="EPT135" s="91"/>
      <c r="EPU135" s="91"/>
      <c r="EPV135" s="91"/>
      <c r="EPW135" s="91"/>
      <c r="EPX135" s="91"/>
      <c r="EPY135" s="91"/>
      <c r="EPZ135" s="91"/>
      <c r="EQA135" s="91"/>
      <c r="EQB135" s="91"/>
      <c r="EQC135" s="91"/>
      <c r="EQD135" s="91"/>
      <c r="EQE135" s="91"/>
      <c r="EQF135" s="91"/>
      <c r="EQG135" s="91"/>
      <c r="EQH135" s="91"/>
      <c r="EQI135" s="91"/>
      <c r="EQJ135" s="91"/>
      <c r="EQK135" s="91"/>
      <c r="EQL135" s="91"/>
      <c r="EQM135" s="91"/>
      <c r="EQN135" s="91"/>
      <c r="EQO135" s="91"/>
      <c r="EQP135" s="91"/>
      <c r="EQQ135" s="91"/>
      <c r="EQR135" s="91"/>
      <c r="EQS135" s="91"/>
      <c r="EQT135" s="91"/>
      <c r="EQU135" s="91"/>
      <c r="EQV135" s="91"/>
      <c r="EQW135" s="91"/>
      <c r="EQX135" s="91"/>
      <c r="EQY135" s="91"/>
      <c r="EQZ135" s="91"/>
      <c r="ERA135" s="91"/>
      <c r="ERB135" s="91"/>
      <c r="ERC135" s="91"/>
      <c r="ERD135" s="91"/>
      <c r="ERE135" s="91"/>
      <c r="ERF135" s="91"/>
      <c r="ERG135" s="91"/>
      <c r="ERH135" s="91"/>
      <c r="ERI135" s="91"/>
      <c r="ERJ135" s="91"/>
      <c r="ERK135" s="91"/>
      <c r="ERL135" s="91"/>
      <c r="ERM135" s="91"/>
      <c r="ERN135" s="91"/>
      <c r="ERO135" s="91"/>
      <c r="ERP135" s="91"/>
      <c r="ERQ135" s="91"/>
      <c r="ERR135" s="91"/>
      <c r="ERS135" s="91"/>
      <c r="ERT135" s="91"/>
      <c r="ERU135" s="91"/>
      <c r="ERV135" s="91"/>
      <c r="ERW135" s="91"/>
      <c r="ERX135" s="91"/>
      <c r="ERY135" s="91"/>
      <c r="ERZ135" s="91"/>
      <c r="ESA135" s="91"/>
      <c r="ESB135" s="91"/>
      <c r="ESC135" s="91"/>
      <c r="ESD135" s="91"/>
      <c r="ESE135" s="91"/>
      <c r="ESF135" s="91"/>
      <c r="ESG135" s="91"/>
      <c r="ESH135" s="91"/>
      <c r="ESI135" s="91"/>
      <c r="ESJ135" s="91"/>
      <c r="ESK135" s="91"/>
      <c r="ESL135" s="91"/>
      <c r="ESM135" s="91"/>
      <c r="ESN135" s="91"/>
      <c r="ESO135" s="91"/>
      <c r="ESP135" s="91"/>
      <c r="ESQ135" s="91"/>
      <c r="ESR135" s="91"/>
      <c r="ESS135" s="91"/>
      <c r="EST135" s="91"/>
      <c r="ESU135" s="91"/>
      <c r="ESV135" s="91"/>
      <c r="ESW135" s="91"/>
      <c r="ESX135" s="91"/>
      <c r="ESY135" s="91"/>
      <c r="ESZ135" s="91"/>
      <c r="ETA135" s="91"/>
      <c r="ETB135" s="91"/>
      <c r="ETC135" s="91"/>
      <c r="ETD135" s="91"/>
      <c r="ETE135" s="91"/>
      <c r="ETF135" s="91"/>
      <c r="ETG135" s="91"/>
      <c r="ETH135" s="91"/>
      <c r="ETI135" s="91"/>
      <c r="ETJ135" s="91"/>
      <c r="ETK135" s="91"/>
      <c r="ETL135" s="91"/>
      <c r="ETM135" s="91"/>
      <c r="ETN135" s="91"/>
      <c r="ETO135" s="91"/>
      <c r="ETP135" s="91"/>
      <c r="ETQ135" s="91"/>
      <c r="ETR135" s="91"/>
      <c r="ETS135" s="91"/>
      <c r="ETT135" s="91"/>
      <c r="ETU135" s="91"/>
      <c r="ETV135" s="91"/>
      <c r="ETW135" s="91"/>
      <c r="ETX135" s="91"/>
      <c r="ETY135" s="91"/>
      <c r="ETZ135" s="91"/>
      <c r="EUA135" s="91"/>
      <c r="EUB135" s="91"/>
      <c r="EUC135" s="91"/>
      <c r="EUD135" s="91"/>
      <c r="EUE135" s="91"/>
      <c r="EUF135" s="91"/>
      <c r="EUG135" s="91"/>
      <c r="EUH135" s="91"/>
      <c r="EUI135" s="91"/>
      <c r="EUJ135" s="91"/>
      <c r="EUK135" s="91"/>
      <c r="EUL135" s="91"/>
      <c r="EUM135" s="91"/>
      <c r="EUN135" s="91"/>
      <c r="EUO135" s="91"/>
      <c r="EUP135" s="91"/>
      <c r="EUQ135" s="91"/>
      <c r="EUR135" s="91"/>
      <c r="EUS135" s="91"/>
      <c r="EUT135" s="91"/>
      <c r="EUU135" s="91"/>
      <c r="EUV135" s="91"/>
      <c r="EUW135" s="91"/>
      <c r="EUX135" s="91"/>
      <c r="EUY135" s="91"/>
      <c r="EUZ135" s="91"/>
      <c r="EVA135" s="91"/>
      <c r="EVB135" s="91"/>
      <c r="EVC135" s="91"/>
      <c r="EVD135" s="91"/>
      <c r="EVE135" s="91"/>
      <c r="EVF135" s="91"/>
      <c r="EVG135" s="91"/>
      <c r="EVH135" s="91"/>
      <c r="EVI135" s="91"/>
      <c r="EVJ135" s="91"/>
      <c r="EVK135" s="91"/>
      <c r="EVL135" s="91"/>
      <c r="EVM135" s="91"/>
      <c r="EVN135" s="91"/>
      <c r="EVO135" s="91"/>
      <c r="EVP135" s="91"/>
      <c r="EVQ135" s="91"/>
      <c r="EVR135" s="91"/>
      <c r="EVS135" s="91"/>
      <c r="EVT135" s="91"/>
      <c r="EVU135" s="91"/>
      <c r="EVV135" s="91"/>
      <c r="EVW135" s="91"/>
      <c r="EVX135" s="91"/>
      <c r="EVY135" s="91"/>
      <c r="EVZ135" s="91"/>
      <c r="EWA135" s="91"/>
      <c r="EWB135" s="91"/>
      <c r="EWC135" s="91"/>
      <c r="EWD135" s="91"/>
      <c r="EWE135" s="91"/>
      <c r="EWF135" s="91"/>
      <c r="EWG135" s="91"/>
      <c r="EWH135" s="91"/>
      <c r="EWI135" s="91"/>
      <c r="EWJ135" s="91"/>
      <c r="EWK135" s="91"/>
      <c r="EWL135" s="91"/>
      <c r="EWM135" s="91"/>
      <c r="EWN135" s="91"/>
      <c r="EWO135" s="91"/>
      <c r="EWP135" s="91"/>
      <c r="EWQ135" s="91"/>
      <c r="EWR135" s="91"/>
      <c r="EWS135" s="91"/>
      <c r="EWT135" s="91"/>
      <c r="EWU135" s="91"/>
      <c r="EWV135" s="91"/>
      <c r="EWW135" s="91"/>
      <c r="EWX135" s="91"/>
      <c r="EWY135" s="91"/>
      <c r="EWZ135" s="91"/>
      <c r="EXA135" s="91"/>
      <c r="EXB135" s="91"/>
      <c r="EXC135" s="91"/>
      <c r="EXD135" s="91"/>
      <c r="EXE135" s="91"/>
      <c r="EXF135" s="91"/>
      <c r="EXG135" s="91"/>
      <c r="EXH135" s="91"/>
      <c r="EXI135" s="91"/>
      <c r="EXJ135" s="91"/>
      <c r="EXK135" s="91"/>
      <c r="EXL135" s="91"/>
      <c r="EXM135" s="91"/>
      <c r="EXN135" s="91"/>
      <c r="EXO135" s="91"/>
      <c r="EXP135" s="91"/>
      <c r="EXQ135" s="91"/>
      <c r="EXR135" s="91"/>
      <c r="EXS135" s="91"/>
      <c r="EXT135" s="91"/>
      <c r="EXU135" s="91"/>
      <c r="EXV135" s="91"/>
      <c r="EXW135" s="91"/>
      <c r="EXX135" s="91"/>
      <c r="EXY135" s="91"/>
      <c r="EXZ135" s="91"/>
      <c r="EYA135" s="91"/>
      <c r="EYB135" s="91"/>
      <c r="EYC135" s="91"/>
      <c r="EYD135" s="91"/>
      <c r="EYE135" s="91"/>
      <c r="EYF135" s="91"/>
      <c r="EYG135" s="91"/>
      <c r="EYH135" s="91"/>
      <c r="EYI135" s="91"/>
      <c r="EYJ135" s="91"/>
      <c r="EYK135" s="91"/>
      <c r="EYL135" s="91"/>
      <c r="EYM135" s="91"/>
      <c r="EYN135" s="91"/>
      <c r="EYO135" s="91"/>
      <c r="EYP135" s="91"/>
      <c r="EYQ135" s="91"/>
      <c r="EYR135" s="91"/>
      <c r="EYS135" s="91"/>
      <c r="EYT135" s="91"/>
      <c r="EYU135" s="91"/>
      <c r="EYV135" s="91"/>
      <c r="EYW135" s="91"/>
      <c r="EYX135" s="91"/>
      <c r="EYY135" s="91"/>
      <c r="EYZ135" s="91"/>
      <c r="EZA135" s="91"/>
      <c r="EZB135" s="91"/>
      <c r="EZC135" s="91"/>
      <c r="EZD135" s="91"/>
      <c r="EZE135" s="91"/>
      <c r="EZF135" s="91"/>
      <c r="EZG135" s="91"/>
      <c r="EZH135" s="91"/>
      <c r="EZI135" s="91"/>
      <c r="EZJ135" s="91"/>
      <c r="EZK135" s="91"/>
      <c r="EZL135" s="91"/>
      <c r="EZM135" s="91"/>
      <c r="EZN135" s="91"/>
      <c r="EZO135" s="91"/>
      <c r="EZP135" s="91"/>
      <c r="EZQ135" s="91"/>
      <c r="EZR135" s="91"/>
      <c r="EZS135" s="91"/>
      <c r="EZT135" s="91"/>
      <c r="EZU135" s="91"/>
      <c r="EZV135" s="91"/>
      <c r="EZW135" s="91"/>
      <c r="EZX135" s="91"/>
      <c r="EZY135" s="91"/>
      <c r="EZZ135" s="91"/>
      <c r="FAA135" s="91"/>
      <c r="FAB135" s="91"/>
      <c r="FAC135" s="91"/>
      <c r="FAD135" s="91"/>
      <c r="FAE135" s="91"/>
      <c r="FAF135" s="91"/>
      <c r="FAG135" s="91"/>
      <c r="FAH135" s="91"/>
      <c r="FAI135" s="91"/>
      <c r="FAJ135" s="91"/>
      <c r="FAK135" s="91"/>
      <c r="FAL135" s="91"/>
      <c r="FAM135" s="91"/>
      <c r="FAN135" s="91"/>
      <c r="FAO135" s="91"/>
      <c r="FAP135" s="91"/>
      <c r="FAQ135" s="91"/>
      <c r="FAR135" s="91"/>
      <c r="FAS135" s="91"/>
      <c r="FAT135" s="91"/>
      <c r="FAU135" s="91"/>
      <c r="FAV135" s="91"/>
      <c r="FAW135" s="91"/>
      <c r="FAX135" s="91"/>
      <c r="FAY135" s="91"/>
      <c r="FAZ135" s="91"/>
      <c r="FBA135" s="91"/>
      <c r="FBB135" s="91"/>
      <c r="FBC135" s="91"/>
      <c r="FBD135" s="91"/>
      <c r="FBE135" s="91"/>
      <c r="FBF135" s="91"/>
      <c r="FBG135" s="91"/>
      <c r="FBH135" s="91"/>
      <c r="FBI135" s="91"/>
      <c r="FBJ135" s="91"/>
      <c r="FBK135" s="91"/>
      <c r="FBL135" s="91"/>
      <c r="FBM135" s="91"/>
      <c r="FBN135" s="91"/>
      <c r="FBO135" s="91"/>
      <c r="FBP135" s="91"/>
      <c r="FBQ135" s="91"/>
      <c r="FBR135" s="91"/>
      <c r="FBS135" s="91"/>
      <c r="FBT135" s="91"/>
      <c r="FBU135" s="91"/>
      <c r="FBV135" s="91"/>
      <c r="FBW135" s="91"/>
      <c r="FBX135" s="91"/>
      <c r="FBY135" s="91"/>
      <c r="FBZ135" s="91"/>
      <c r="FCA135" s="91"/>
      <c r="FCB135" s="91"/>
      <c r="FCC135" s="91"/>
      <c r="FCD135" s="91"/>
      <c r="FCE135" s="91"/>
      <c r="FCF135" s="91"/>
      <c r="FCG135" s="91"/>
      <c r="FCH135" s="91"/>
      <c r="FCI135" s="91"/>
      <c r="FCJ135" s="91"/>
      <c r="FCK135" s="91"/>
      <c r="FCL135" s="91"/>
      <c r="FCM135" s="91"/>
      <c r="FCN135" s="91"/>
      <c r="FCO135" s="91"/>
      <c r="FCP135" s="91"/>
      <c r="FCQ135" s="91"/>
      <c r="FCR135" s="91"/>
      <c r="FCS135" s="91"/>
      <c r="FCT135" s="91"/>
      <c r="FCU135" s="91"/>
      <c r="FCV135" s="91"/>
      <c r="FCW135" s="91"/>
      <c r="FCX135" s="91"/>
      <c r="FCY135" s="91"/>
      <c r="FCZ135" s="91"/>
      <c r="FDA135" s="91"/>
      <c r="FDB135" s="91"/>
      <c r="FDC135" s="91"/>
      <c r="FDD135" s="91"/>
      <c r="FDE135" s="91"/>
      <c r="FDF135" s="91"/>
      <c r="FDG135" s="91"/>
      <c r="FDH135" s="91"/>
      <c r="FDI135" s="91"/>
      <c r="FDJ135" s="91"/>
      <c r="FDK135" s="91"/>
      <c r="FDL135" s="91"/>
      <c r="FDM135" s="91"/>
      <c r="FDN135" s="91"/>
      <c r="FDO135" s="91"/>
      <c r="FDP135" s="91"/>
      <c r="FDQ135" s="91"/>
      <c r="FDR135" s="91"/>
      <c r="FDS135" s="91"/>
      <c r="FDT135" s="91"/>
      <c r="FDU135" s="91"/>
      <c r="FDV135" s="91"/>
      <c r="FDW135" s="91"/>
      <c r="FDX135" s="91"/>
      <c r="FDY135" s="91"/>
      <c r="FDZ135" s="91"/>
      <c r="FEA135" s="91"/>
      <c r="FEB135" s="91"/>
      <c r="FEC135" s="91"/>
      <c r="FED135" s="91"/>
      <c r="FEE135" s="91"/>
      <c r="FEF135" s="91"/>
      <c r="FEG135" s="91"/>
      <c r="FEH135" s="91"/>
      <c r="FEI135" s="91"/>
      <c r="FEJ135" s="91"/>
      <c r="FEK135" s="91"/>
      <c r="FEL135" s="91"/>
      <c r="FEM135" s="91"/>
      <c r="FEN135" s="91"/>
      <c r="FEO135" s="91"/>
      <c r="FEP135" s="91"/>
      <c r="FEQ135" s="91"/>
      <c r="FER135" s="91"/>
      <c r="FES135" s="91"/>
      <c r="FET135" s="91"/>
      <c r="FEU135" s="91"/>
      <c r="FEV135" s="91"/>
      <c r="FEW135" s="91"/>
      <c r="FEX135" s="91"/>
      <c r="FEY135" s="91"/>
      <c r="FEZ135" s="91"/>
      <c r="FFA135" s="91"/>
      <c r="FFB135" s="91"/>
      <c r="FFC135" s="91"/>
      <c r="FFD135" s="91"/>
      <c r="FFE135" s="91"/>
      <c r="FFF135" s="91"/>
      <c r="FFG135" s="91"/>
      <c r="FFH135" s="91"/>
      <c r="FFI135" s="91"/>
      <c r="FFJ135" s="91"/>
      <c r="FFK135" s="91"/>
      <c r="FFL135" s="91"/>
      <c r="FFM135" s="91"/>
      <c r="FFN135" s="91"/>
      <c r="FFO135" s="91"/>
      <c r="FFP135" s="91"/>
      <c r="FFQ135" s="91"/>
      <c r="FFR135" s="91"/>
      <c r="FFS135" s="91"/>
      <c r="FFT135" s="91"/>
      <c r="FFU135" s="91"/>
      <c r="FFV135" s="91"/>
      <c r="FFW135" s="91"/>
      <c r="FFX135" s="91"/>
      <c r="FFY135" s="91"/>
      <c r="FFZ135" s="91"/>
      <c r="FGA135" s="91"/>
      <c r="FGB135" s="91"/>
      <c r="FGC135" s="91"/>
      <c r="FGD135" s="91"/>
      <c r="FGE135" s="91"/>
      <c r="FGF135" s="91"/>
      <c r="FGG135" s="91"/>
      <c r="FGH135" s="91"/>
      <c r="FGI135" s="91"/>
      <c r="FGJ135" s="91"/>
      <c r="FGK135" s="91"/>
      <c r="FGL135" s="91"/>
      <c r="FGM135" s="91"/>
      <c r="FGN135" s="91"/>
      <c r="FGO135" s="91"/>
      <c r="FGP135" s="91"/>
      <c r="FGQ135" s="91"/>
      <c r="FGR135" s="91"/>
      <c r="FGS135" s="91"/>
      <c r="FGT135" s="91"/>
      <c r="FGU135" s="91"/>
      <c r="FGV135" s="91"/>
      <c r="FGW135" s="91"/>
      <c r="FGX135" s="91"/>
      <c r="FGY135" s="91"/>
      <c r="FGZ135" s="91"/>
      <c r="FHA135" s="91"/>
      <c r="FHB135" s="91"/>
      <c r="FHC135" s="91"/>
      <c r="FHD135" s="91"/>
      <c r="FHE135" s="91"/>
      <c r="FHF135" s="91"/>
      <c r="FHG135" s="91"/>
      <c r="FHH135" s="91"/>
      <c r="FHI135" s="91"/>
      <c r="FHJ135" s="91"/>
      <c r="FHK135" s="91"/>
      <c r="FHL135" s="91"/>
      <c r="FHM135" s="91"/>
      <c r="FHN135" s="91"/>
      <c r="FHO135" s="91"/>
      <c r="FHP135" s="91"/>
      <c r="FHQ135" s="91"/>
      <c r="FHR135" s="91"/>
      <c r="FHS135" s="91"/>
      <c r="FHT135" s="91"/>
      <c r="FHU135" s="91"/>
      <c r="FHV135" s="91"/>
      <c r="FHW135" s="91"/>
      <c r="FHX135" s="91"/>
      <c r="FHY135" s="91"/>
      <c r="FHZ135" s="91"/>
      <c r="FIA135" s="91"/>
      <c r="FIB135" s="91"/>
      <c r="FIC135" s="91"/>
      <c r="FID135" s="91"/>
      <c r="FIE135" s="91"/>
      <c r="FIF135" s="91"/>
      <c r="FIG135" s="91"/>
      <c r="FIH135" s="91"/>
      <c r="FII135" s="91"/>
      <c r="FIJ135" s="91"/>
      <c r="FIK135" s="91"/>
      <c r="FIL135" s="91"/>
      <c r="FIM135" s="91"/>
      <c r="FIN135" s="91"/>
      <c r="FIO135" s="91"/>
      <c r="FIP135" s="91"/>
      <c r="FIQ135" s="91"/>
      <c r="FIR135" s="91"/>
      <c r="FIS135" s="91"/>
      <c r="FIT135" s="91"/>
      <c r="FIU135" s="91"/>
      <c r="FIV135" s="91"/>
      <c r="FIW135" s="91"/>
      <c r="FIX135" s="91"/>
      <c r="FIY135" s="91"/>
      <c r="FIZ135" s="91"/>
      <c r="FJA135" s="91"/>
      <c r="FJB135" s="91"/>
      <c r="FJC135" s="91"/>
      <c r="FJD135" s="91"/>
      <c r="FJE135" s="91"/>
      <c r="FJF135" s="91"/>
      <c r="FJG135" s="91"/>
      <c r="FJH135" s="91"/>
      <c r="FJI135" s="91"/>
      <c r="FJJ135" s="91"/>
      <c r="FJK135" s="91"/>
      <c r="FJL135" s="91"/>
      <c r="FJM135" s="91"/>
      <c r="FJN135" s="91"/>
      <c r="FJO135" s="91"/>
      <c r="FJP135" s="91"/>
      <c r="FJQ135" s="91"/>
      <c r="FJR135" s="91"/>
      <c r="FJS135" s="91"/>
      <c r="FJT135" s="91"/>
      <c r="FJU135" s="91"/>
      <c r="FJV135" s="91"/>
      <c r="FJW135" s="91"/>
      <c r="FJX135" s="91"/>
      <c r="FJY135" s="91"/>
      <c r="FJZ135" s="91"/>
      <c r="FKA135" s="91"/>
      <c r="FKB135" s="91"/>
      <c r="FKC135" s="91"/>
      <c r="FKD135" s="91"/>
      <c r="FKE135" s="91"/>
      <c r="FKF135" s="91"/>
      <c r="FKG135" s="91"/>
      <c r="FKH135" s="91"/>
      <c r="FKI135" s="91"/>
      <c r="FKJ135" s="91"/>
      <c r="FKK135" s="91"/>
      <c r="FKL135" s="91"/>
      <c r="FKM135" s="91"/>
      <c r="FKN135" s="91"/>
      <c r="FKO135" s="91"/>
      <c r="FKP135" s="91"/>
      <c r="FKQ135" s="91"/>
      <c r="FKR135" s="91"/>
      <c r="FKS135" s="91"/>
      <c r="FKT135" s="91"/>
      <c r="FKU135" s="91"/>
      <c r="FKV135" s="91"/>
      <c r="FKW135" s="91"/>
      <c r="FKX135" s="91"/>
      <c r="FKY135" s="91"/>
      <c r="FKZ135" s="91"/>
      <c r="FLA135" s="91"/>
      <c r="FLB135" s="91"/>
      <c r="FLC135" s="91"/>
      <c r="FLD135" s="91"/>
      <c r="FLE135" s="91"/>
      <c r="FLF135" s="91"/>
      <c r="FLG135" s="91"/>
      <c r="FLH135" s="91"/>
      <c r="FLI135" s="91"/>
      <c r="FLJ135" s="91"/>
      <c r="FLK135" s="91"/>
      <c r="FLL135" s="91"/>
      <c r="FLM135" s="91"/>
      <c r="FLN135" s="91"/>
      <c r="FLO135" s="91"/>
      <c r="FLP135" s="91"/>
      <c r="FLQ135" s="91"/>
      <c r="FLR135" s="91"/>
      <c r="FLS135" s="91"/>
      <c r="FLT135" s="91"/>
      <c r="FLU135" s="91"/>
      <c r="FLV135" s="91"/>
      <c r="FLW135" s="91"/>
      <c r="FLX135" s="91"/>
      <c r="FLY135" s="91"/>
      <c r="FLZ135" s="91"/>
      <c r="FMA135" s="91"/>
      <c r="FMB135" s="91"/>
      <c r="FMC135" s="91"/>
      <c r="FMD135" s="91"/>
      <c r="FME135" s="91"/>
      <c r="FMF135" s="91"/>
      <c r="FMG135" s="91"/>
      <c r="FMH135" s="91"/>
      <c r="FMI135" s="91"/>
      <c r="FMJ135" s="91"/>
      <c r="FMK135" s="91"/>
      <c r="FML135" s="91"/>
      <c r="FMM135" s="91"/>
      <c r="FMN135" s="91"/>
      <c r="FMO135" s="91"/>
      <c r="FMP135" s="91"/>
      <c r="FMQ135" s="91"/>
      <c r="FMR135" s="91"/>
      <c r="FMS135" s="91"/>
      <c r="FMT135" s="91"/>
      <c r="FMU135" s="91"/>
      <c r="FMV135" s="91"/>
      <c r="FMW135" s="91"/>
      <c r="FMX135" s="91"/>
      <c r="FMY135" s="91"/>
      <c r="FMZ135" s="91"/>
      <c r="FNA135" s="91"/>
      <c r="FNB135" s="91"/>
      <c r="FNC135" s="91"/>
      <c r="FND135" s="91"/>
      <c r="FNE135" s="91"/>
      <c r="FNF135" s="91"/>
      <c r="FNG135" s="91"/>
      <c r="FNH135" s="91"/>
      <c r="FNI135" s="91"/>
      <c r="FNJ135" s="91"/>
      <c r="FNK135" s="91"/>
      <c r="FNL135" s="91"/>
      <c r="FNM135" s="91"/>
      <c r="FNN135" s="91"/>
      <c r="FNO135" s="91"/>
      <c r="FNP135" s="91"/>
      <c r="FNQ135" s="91"/>
      <c r="FNR135" s="91"/>
      <c r="FNS135" s="91"/>
      <c r="FNT135" s="91"/>
      <c r="FNU135" s="91"/>
      <c r="FNV135" s="91"/>
      <c r="FNW135" s="91"/>
      <c r="FNX135" s="91"/>
      <c r="FNY135" s="91"/>
      <c r="FNZ135" s="91"/>
      <c r="FOA135" s="91"/>
      <c r="FOB135" s="91"/>
      <c r="FOC135" s="91"/>
      <c r="FOD135" s="91"/>
      <c r="FOE135" s="91"/>
      <c r="FOF135" s="91"/>
      <c r="FOG135" s="91"/>
      <c r="FOH135" s="91"/>
      <c r="FOI135" s="91"/>
      <c r="FOJ135" s="91"/>
      <c r="FOK135" s="91"/>
      <c r="FOL135" s="91"/>
      <c r="FOM135" s="91"/>
      <c r="FON135" s="91"/>
      <c r="FOO135" s="91"/>
      <c r="FOP135" s="91"/>
      <c r="FOQ135" s="91"/>
      <c r="FOR135" s="91"/>
      <c r="FOS135" s="91"/>
      <c r="FOT135" s="91"/>
      <c r="FOU135" s="91"/>
      <c r="FOV135" s="91"/>
      <c r="FOW135" s="91"/>
      <c r="FOX135" s="91"/>
      <c r="FOY135" s="91"/>
      <c r="FOZ135" s="91"/>
      <c r="FPA135" s="91"/>
      <c r="FPB135" s="91"/>
      <c r="FPC135" s="91"/>
      <c r="FPD135" s="91"/>
      <c r="FPE135" s="91"/>
      <c r="FPF135" s="91"/>
      <c r="FPG135" s="91"/>
      <c r="FPH135" s="91"/>
      <c r="FPI135" s="91"/>
      <c r="FPJ135" s="91"/>
      <c r="FPK135" s="91"/>
      <c r="FPL135" s="91"/>
      <c r="FPM135" s="91"/>
      <c r="FPN135" s="91"/>
      <c r="FPO135" s="91"/>
      <c r="FPP135" s="91"/>
      <c r="FPQ135" s="91"/>
      <c r="FPR135" s="91"/>
      <c r="FPS135" s="91"/>
      <c r="FPT135" s="91"/>
      <c r="FPU135" s="91"/>
      <c r="FPV135" s="91"/>
      <c r="FPW135" s="91"/>
      <c r="FPX135" s="91"/>
      <c r="FPY135" s="91"/>
      <c r="FPZ135" s="91"/>
      <c r="FQA135" s="91"/>
      <c r="FQB135" s="91"/>
      <c r="FQC135" s="91"/>
      <c r="FQD135" s="91"/>
      <c r="FQE135" s="91"/>
      <c r="FQF135" s="91"/>
      <c r="FQG135" s="91"/>
      <c r="FQH135" s="91"/>
      <c r="FQI135" s="91"/>
      <c r="FQJ135" s="91"/>
      <c r="FQK135" s="91"/>
      <c r="FQL135" s="91"/>
      <c r="FQM135" s="91"/>
      <c r="FQN135" s="91"/>
      <c r="FQO135" s="91"/>
      <c r="FQP135" s="91"/>
      <c r="FQQ135" s="91"/>
      <c r="FQR135" s="91"/>
      <c r="FQS135" s="91"/>
      <c r="FQT135" s="91"/>
      <c r="FQU135" s="91"/>
      <c r="FQV135" s="91"/>
      <c r="FQW135" s="91"/>
      <c r="FQX135" s="91"/>
      <c r="FQY135" s="91"/>
      <c r="FQZ135" s="91"/>
      <c r="FRA135" s="91"/>
      <c r="FRB135" s="91"/>
      <c r="FRC135" s="91"/>
      <c r="FRD135" s="91"/>
      <c r="FRE135" s="91"/>
      <c r="FRF135" s="91"/>
      <c r="FRG135" s="91"/>
      <c r="FRH135" s="91"/>
      <c r="FRI135" s="91"/>
      <c r="FRJ135" s="91"/>
      <c r="FRK135" s="91"/>
      <c r="FRL135" s="91"/>
      <c r="FRM135" s="91"/>
      <c r="FRN135" s="91"/>
      <c r="FRO135" s="91"/>
      <c r="FRP135" s="91"/>
      <c r="FRQ135" s="91"/>
      <c r="FRR135" s="91"/>
      <c r="FRS135" s="91"/>
      <c r="FRT135" s="91"/>
      <c r="FRU135" s="91"/>
      <c r="FRV135" s="91"/>
      <c r="FRW135" s="91"/>
      <c r="FRX135" s="91"/>
      <c r="FRY135" s="91"/>
      <c r="FRZ135" s="91"/>
      <c r="FSA135" s="91"/>
      <c r="FSB135" s="91"/>
      <c r="FSC135" s="91"/>
      <c r="FSD135" s="91"/>
      <c r="FSE135" s="91"/>
      <c r="FSF135" s="91"/>
      <c r="FSG135" s="91"/>
      <c r="FSH135" s="91"/>
      <c r="FSI135" s="91"/>
      <c r="FSJ135" s="91"/>
      <c r="FSK135" s="91"/>
      <c r="FSL135" s="91"/>
      <c r="FSM135" s="91"/>
      <c r="FSN135" s="91"/>
      <c r="FSO135" s="91"/>
      <c r="FSP135" s="91"/>
      <c r="FSQ135" s="91"/>
      <c r="FSR135" s="91"/>
      <c r="FSS135" s="91"/>
      <c r="FST135" s="91"/>
      <c r="FSU135" s="91"/>
      <c r="FSV135" s="91"/>
      <c r="FSW135" s="91"/>
      <c r="FSX135" s="91"/>
      <c r="FSY135" s="91"/>
      <c r="FSZ135" s="91"/>
      <c r="FTA135" s="91"/>
      <c r="FTB135" s="91"/>
      <c r="FTC135" s="91"/>
      <c r="FTD135" s="91"/>
      <c r="FTE135" s="91"/>
      <c r="FTF135" s="91"/>
      <c r="FTG135" s="91"/>
      <c r="FTH135" s="91"/>
      <c r="FTI135" s="91"/>
      <c r="FTJ135" s="91"/>
      <c r="FTK135" s="91"/>
      <c r="FTL135" s="91"/>
      <c r="FTM135" s="91"/>
      <c r="FTN135" s="91"/>
      <c r="FTO135" s="91"/>
      <c r="FTP135" s="91"/>
      <c r="FTQ135" s="91"/>
      <c r="FTR135" s="91"/>
      <c r="FTS135" s="91"/>
      <c r="FTT135" s="91"/>
      <c r="FTU135" s="91"/>
      <c r="FTV135" s="91"/>
      <c r="FTW135" s="91"/>
      <c r="FTX135" s="91"/>
      <c r="FTY135" s="91"/>
      <c r="FTZ135" s="91"/>
      <c r="FUA135" s="91"/>
      <c r="FUB135" s="91"/>
      <c r="FUC135" s="91"/>
      <c r="FUD135" s="91"/>
      <c r="FUE135" s="91"/>
      <c r="FUF135" s="91"/>
      <c r="FUG135" s="91"/>
      <c r="FUH135" s="91"/>
      <c r="FUI135" s="91"/>
      <c r="FUJ135" s="91"/>
      <c r="FUK135" s="91"/>
      <c r="FUL135" s="91"/>
      <c r="FUM135" s="91"/>
      <c r="FUN135" s="91"/>
      <c r="FUO135" s="91"/>
      <c r="FUP135" s="91"/>
      <c r="FUQ135" s="91"/>
      <c r="FUR135" s="91"/>
      <c r="FUS135" s="91"/>
      <c r="FUT135" s="91"/>
      <c r="FUU135" s="91"/>
      <c r="FUV135" s="91"/>
      <c r="FUW135" s="91"/>
      <c r="FUX135" s="91"/>
      <c r="FUY135" s="91"/>
      <c r="FUZ135" s="91"/>
      <c r="FVA135" s="91"/>
      <c r="FVB135" s="91"/>
      <c r="FVC135" s="91"/>
      <c r="FVD135" s="91"/>
      <c r="FVE135" s="91"/>
      <c r="FVF135" s="91"/>
      <c r="FVG135" s="91"/>
      <c r="FVH135" s="91"/>
      <c r="FVI135" s="91"/>
      <c r="FVJ135" s="91"/>
      <c r="FVK135" s="91"/>
      <c r="FVL135" s="91"/>
      <c r="FVM135" s="91"/>
      <c r="FVN135" s="91"/>
      <c r="FVO135" s="91"/>
      <c r="FVP135" s="91"/>
      <c r="FVQ135" s="91"/>
      <c r="FVR135" s="91"/>
      <c r="FVS135" s="91"/>
      <c r="FVT135" s="91"/>
      <c r="FVU135" s="91"/>
      <c r="FVV135" s="91"/>
      <c r="FVW135" s="91"/>
      <c r="FVX135" s="91"/>
      <c r="FVY135" s="91"/>
      <c r="FVZ135" s="91"/>
      <c r="FWA135" s="91"/>
      <c r="FWB135" s="91"/>
      <c r="FWC135" s="91"/>
      <c r="FWD135" s="91"/>
      <c r="FWE135" s="91"/>
      <c r="FWF135" s="91"/>
      <c r="FWG135" s="91"/>
      <c r="FWH135" s="91"/>
      <c r="FWI135" s="91"/>
      <c r="FWJ135" s="91"/>
      <c r="FWK135" s="91"/>
      <c r="FWL135" s="91"/>
      <c r="FWM135" s="91"/>
      <c r="FWN135" s="91"/>
      <c r="FWO135" s="91"/>
      <c r="FWP135" s="91"/>
      <c r="FWQ135" s="91"/>
      <c r="FWR135" s="91"/>
      <c r="FWS135" s="91"/>
      <c r="FWT135" s="91"/>
      <c r="FWU135" s="91"/>
      <c r="FWV135" s="91"/>
      <c r="FWW135" s="91"/>
      <c r="FWX135" s="91"/>
      <c r="FWY135" s="91"/>
      <c r="FWZ135" s="91"/>
      <c r="FXA135" s="91"/>
      <c r="FXB135" s="91"/>
      <c r="FXC135" s="91"/>
      <c r="FXD135" s="91"/>
      <c r="FXE135" s="91"/>
      <c r="FXF135" s="91"/>
      <c r="FXG135" s="91"/>
      <c r="FXH135" s="91"/>
      <c r="FXI135" s="91"/>
      <c r="FXJ135" s="91"/>
      <c r="FXK135" s="91"/>
      <c r="FXL135" s="91"/>
      <c r="FXM135" s="91"/>
      <c r="FXN135" s="91"/>
      <c r="FXO135" s="91"/>
      <c r="FXP135" s="91"/>
      <c r="FXQ135" s="91"/>
      <c r="FXR135" s="91"/>
      <c r="FXS135" s="91"/>
      <c r="FXT135" s="91"/>
      <c r="FXU135" s="91"/>
      <c r="FXV135" s="91"/>
      <c r="FXW135" s="91"/>
      <c r="FXX135" s="91"/>
      <c r="FXY135" s="91"/>
      <c r="FXZ135" s="91"/>
      <c r="FYA135" s="91"/>
      <c r="FYB135" s="91"/>
      <c r="FYC135" s="91"/>
      <c r="FYD135" s="91"/>
      <c r="FYE135" s="91"/>
      <c r="FYF135" s="91"/>
      <c r="FYG135" s="91"/>
      <c r="FYH135" s="91"/>
      <c r="FYI135" s="91"/>
      <c r="FYJ135" s="91"/>
      <c r="FYK135" s="91"/>
      <c r="FYL135" s="91"/>
      <c r="FYM135" s="91"/>
      <c r="FYN135" s="91"/>
      <c r="FYO135" s="91"/>
      <c r="FYP135" s="91"/>
      <c r="FYQ135" s="91"/>
      <c r="FYR135" s="91"/>
      <c r="FYS135" s="91"/>
      <c r="FYT135" s="91"/>
      <c r="FYU135" s="91"/>
      <c r="FYV135" s="91"/>
      <c r="FYW135" s="91"/>
      <c r="FYX135" s="91"/>
      <c r="FYY135" s="91"/>
      <c r="FYZ135" s="91"/>
      <c r="FZA135" s="91"/>
      <c r="FZB135" s="91"/>
      <c r="FZC135" s="91"/>
      <c r="FZD135" s="91"/>
      <c r="FZE135" s="91"/>
      <c r="FZF135" s="91"/>
      <c r="FZG135" s="91"/>
      <c r="FZH135" s="91"/>
      <c r="FZI135" s="91"/>
      <c r="FZJ135" s="91"/>
      <c r="FZK135" s="91"/>
      <c r="FZL135" s="91"/>
      <c r="FZM135" s="91"/>
      <c r="FZN135" s="91"/>
      <c r="FZO135" s="91"/>
      <c r="FZP135" s="91"/>
      <c r="FZQ135" s="91"/>
      <c r="FZR135" s="91"/>
      <c r="FZS135" s="91"/>
      <c r="FZT135" s="91"/>
      <c r="FZU135" s="91"/>
      <c r="FZV135" s="91"/>
      <c r="FZW135" s="91"/>
      <c r="FZX135" s="91"/>
      <c r="FZY135" s="91"/>
      <c r="FZZ135" s="91"/>
      <c r="GAA135" s="91"/>
      <c r="GAB135" s="91"/>
      <c r="GAC135" s="91"/>
      <c r="GAD135" s="91"/>
      <c r="GAE135" s="91"/>
      <c r="GAF135" s="91"/>
      <c r="GAG135" s="91"/>
      <c r="GAH135" s="91"/>
      <c r="GAI135" s="91"/>
      <c r="GAJ135" s="91"/>
      <c r="GAK135" s="91"/>
      <c r="GAL135" s="91"/>
      <c r="GAM135" s="91"/>
      <c r="GAN135" s="91"/>
      <c r="GAO135" s="91"/>
      <c r="GAP135" s="91"/>
      <c r="GAQ135" s="91"/>
      <c r="GAR135" s="91"/>
      <c r="GAS135" s="91"/>
      <c r="GAT135" s="91"/>
      <c r="GAU135" s="91"/>
      <c r="GAV135" s="91"/>
      <c r="GAW135" s="91"/>
      <c r="GAX135" s="91"/>
      <c r="GAY135" s="91"/>
      <c r="GAZ135" s="91"/>
      <c r="GBA135" s="91"/>
      <c r="GBB135" s="91"/>
      <c r="GBC135" s="91"/>
      <c r="GBD135" s="91"/>
      <c r="GBE135" s="91"/>
      <c r="GBF135" s="91"/>
      <c r="GBG135" s="91"/>
      <c r="GBH135" s="91"/>
      <c r="GBI135" s="91"/>
      <c r="GBJ135" s="91"/>
      <c r="GBK135" s="91"/>
      <c r="GBL135" s="91"/>
      <c r="GBM135" s="91"/>
      <c r="GBN135" s="91"/>
      <c r="GBO135" s="91"/>
      <c r="GBP135" s="91"/>
      <c r="GBQ135" s="91"/>
      <c r="GBR135" s="91"/>
      <c r="GBS135" s="91"/>
      <c r="GBT135" s="91"/>
      <c r="GBU135" s="91"/>
      <c r="GBV135" s="91"/>
      <c r="GBW135" s="91"/>
      <c r="GBX135" s="91"/>
      <c r="GBY135" s="91"/>
      <c r="GBZ135" s="91"/>
      <c r="GCA135" s="91"/>
      <c r="GCB135" s="91"/>
      <c r="GCC135" s="91"/>
      <c r="GCD135" s="91"/>
      <c r="GCE135" s="91"/>
      <c r="GCF135" s="91"/>
      <c r="GCG135" s="91"/>
      <c r="GCH135" s="91"/>
      <c r="GCI135" s="91"/>
      <c r="GCJ135" s="91"/>
      <c r="GCK135" s="91"/>
      <c r="GCL135" s="91"/>
      <c r="GCM135" s="91"/>
      <c r="GCN135" s="91"/>
      <c r="GCO135" s="91"/>
      <c r="GCP135" s="91"/>
      <c r="GCQ135" s="91"/>
      <c r="GCR135" s="91"/>
      <c r="GCS135" s="91"/>
      <c r="GCT135" s="91"/>
      <c r="GCU135" s="91"/>
      <c r="GCV135" s="91"/>
      <c r="GCW135" s="91"/>
      <c r="GCX135" s="91"/>
      <c r="GCY135" s="91"/>
      <c r="GCZ135" s="91"/>
      <c r="GDA135" s="91"/>
      <c r="GDB135" s="91"/>
      <c r="GDC135" s="91"/>
      <c r="GDD135" s="91"/>
      <c r="GDE135" s="91"/>
      <c r="GDF135" s="91"/>
      <c r="GDG135" s="91"/>
      <c r="GDH135" s="91"/>
      <c r="GDI135" s="91"/>
      <c r="GDJ135" s="91"/>
      <c r="GDK135" s="91"/>
      <c r="GDL135" s="91"/>
      <c r="GDM135" s="91"/>
      <c r="GDN135" s="91"/>
      <c r="GDO135" s="91"/>
      <c r="GDP135" s="91"/>
      <c r="GDQ135" s="91"/>
      <c r="GDR135" s="91"/>
      <c r="GDS135" s="91"/>
      <c r="GDT135" s="91"/>
      <c r="GDU135" s="91"/>
      <c r="GDV135" s="91"/>
      <c r="GDW135" s="91"/>
      <c r="GDX135" s="91"/>
      <c r="GDY135" s="91"/>
      <c r="GDZ135" s="91"/>
      <c r="GEA135" s="91"/>
      <c r="GEB135" s="91"/>
      <c r="GEC135" s="91"/>
      <c r="GED135" s="91"/>
      <c r="GEE135" s="91"/>
      <c r="GEF135" s="91"/>
      <c r="GEG135" s="91"/>
      <c r="GEH135" s="91"/>
      <c r="GEI135" s="91"/>
      <c r="GEJ135" s="91"/>
      <c r="GEK135" s="91"/>
      <c r="GEL135" s="91"/>
      <c r="GEM135" s="91"/>
      <c r="GEN135" s="91"/>
      <c r="GEO135" s="91"/>
      <c r="GEP135" s="91"/>
      <c r="GEQ135" s="91"/>
      <c r="GER135" s="91"/>
      <c r="GES135" s="91"/>
      <c r="GET135" s="91"/>
      <c r="GEU135" s="91"/>
      <c r="GEV135" s="91"/>
      <c r="GEW135" s="91"/>
      <c r="GEX135" s="91"/>
      <c r="GEY135" s="91"/>
      <c r="GEZ135" s="91"/>
      <c r="GFA135" s="91"/>
      <c r="GFB135" s="91"/>
      <c r="GFC135" s="91"/>
      <c r="GFD135" s="91"/>
      <c r="GFE135" s="91"/>
      <c r="GFF135" s="91"/>
      <c r="GFG135" s="91"/>
      <c r="GFH135" s="91"/>
      <c r="GFI135" s="91"/>
      <c r="GFJ135" s="91"/>
      <c r="GFK135" s="91"/>
      <c r="GFL135" s="91"/>
      <c r="GFM135" s="91"/>
      <c r="GFN135" s="91"/>
      <c r="GFO135" s="91"/>
      <c r="GFP135" s="91"/>
      <c r="GFQ135" s="91"/>
      <c r="GFR135" s="91"/>
      <c r="GFS135" s="91"/>
      <c r="GFT135" s="91"/>
      <c r="GFU135" s="91"/>
      <c r="GFV135" s="91"/>
      <c r="GFW135" s="91"/>
      <c r="GFX135" s="91"/>
      <c r="GFY135" s="91"/>
      <c r="GFZ135" s="91"/>
      <c r="GGA135" s="91"/>
      <c r="GGB135" s="91"/>
      <c r="GGC135" s="91"/>
      <c r="GGD135" s="91"/>
      <c r="GGE135" s="91"/>
      <c r="GGF135" s="91"/>
      <c r="GGG135" s="91"/>
      <c r="GGH135" s="91"/>
      <c r="GGI135" s="91"/>
      <c r="GGJ135" s="91"/>
      <c r="GGK135" s="91"/>
      <c r="GGL135" s="91"/>
      <c r="GGM135" s="91"/>
      <c r="GGN135" s="91"/>
      <c r="GGO135" s="91"/>
      <c r="GGP135" s="91"/>
      <c r="GGQ135" s="91"/>
      <c r="GGR135" s="91"/>
      <c r="GGS135" s="91"/>
      <c r="GGT135" s="91"/>
      <c r="GGU135" s="91"/>
      <c r="GGV135" s="91"/>
      <c r="GGW135" s="91"/>
      <c r="GGX135" s="91"/>
      <c r="GGY135" s="91"/>
      <c r="GGZ135" s="91"/>
      <c r="GHA135" s="91"/>
      <c r="GHB135" s="91"/>
      <c r="GHC135" s="91"/>
      <c r="GHD135" s="91"/>
      <c r="GHE135" s="91"/>
      <c r="GHF135" s="91"/>
      <c r="GHG135" s="91"/>
      <c r="GHH135" s="91"/>
      <c r="GHI135" s="91"/>
      <c r="GHJ135" s="91"/>
      <c r="GHK135" s="91"/>
      <c r="GHL135" s="91"/>
      <c r="GHM135" s="91"/>
      <c r="GHN135" s="91"/>
      <c r="GHO135" s="91"/>
      <c r="GHP135" s="91"/>
      <c r="GHQ135" s="91"/>
      <c r="GHR135" s="91"/>
      <c r="GHS135" s="91"/>
      <c r="GHT135" s="91"/>
      <c r="GHU135" s="91"/>
      <c r="GHV135" s="91"/>
      <c r="GHW135" s="91"/>
      <c r="GHX135" s="91"/>
      <c r="GHY135" s="91"/>
      <c r="GHZ135" s="91"/>
      <c r="GIA135" s="91"/>
      <c r="GIB135" s="91"/>
      <c r="GIC135" s="91"/>
      <c r="GID135" s="91"/>
      <c r="GIE135" s="91"/>
      <c r="GIF135" s="91"/>
      <c r="GIG135" s="91"/>
      <c r="GIH135" s="91"/>
      <c r="GII135" s="91"/>
      <c r="GIJ135" s="91"/>
      <c r="GIK135" s="91"/>
      <c r="GIL135" s="91"/>
      <c r="GIM135" s="91"/>
      <c r="GIN135" s="91"/>
      <c r="GIO135" s="91"/>
      <c r="GIP135" s="91"/>
      <c r="GIQ135" s="91"/>
      <c r="GIR135" s="91"/>
      <c r="GIS135" s="91"/>
      <c r="GIT135" s="91"/>
      <c r="GIU135" s="91"/>
      <c r="GIV135" s="91"/>
      <c r="GIW135" s="91"/>
      <c r="GIX135" s="91"/>
      <c r="GIY135" s="91"/>
      <c r="GIZ135" s="91"/>
      <c r="GJA135" s="91"/>
      <c r="GJB135" s="91"/>
      <c r="GJC135" s="91"/>
      <c r="GJD135" s="91"/>
      <c r="GJE135" s="91"/>
      <c r="GJF135" s="91"/>
      <c r="GJG135" s="91"/>
      <c r="GJH135" s="91"/>
      <c r="GJI135" s="91"/>
      <c r="GJJ135" s="91"/>
      <c r="GJK135" s="91"/>
      <c r="GJL135" s="91"/>
      <c r="GJM135" s="91"/>
      <c r="GJN135" s="91"/>
      <c r="GJO135" s="91"/>
      <c r="GJP135" s="91"/>
      <c r="GJQ135" s="91"/>
      <c r="GJR135" s="91"/>
      <c r="GJS135" s="91"/>
      <c r="GJT135" s="91"/>
      <c r="GJU135" s="91"/>
      <c r="GJV135" s="91"/>
      <c r="GJW135" s="91"/>
      <c r="GJX135" s="91"/>
      <c r="GJY135" s="91"/>
      <c r="GJZ135" s="91"/>
      <c r="GKA135" s="91"/>
      <c r="GKB135" s="91"/>
      <c r="GKC135" s="91"/>
      <c r="GKD135" s="91"/>
      <c r="GKE135" s="91"/>
      <c r="GKF135" s="91"/>
      <c r="GKG135" s="91"/>
      <c r="GKH135" s="91"/>
      <c r="GKI135" s="91"/>
      <c r="GKJ135" s="91"/>
      <c r="GKK135" s="91"/>
      <c r="GKL135" s="91"/>
      <c r="GKM135" s="91"/>
      <c r="GKN135" s="91"/>
      <c r="GKO135" s="91"/>
      <c r="GKP135" s="91"/>
      <c r="GKQ135" s="91"/>
      <c r="GKR135" s="91"/>
      <c r="GKS135" s="91"/>
      <c r="GKT135" s="91"/>
      <c r="GKU135" s="91"/>
      <c r="GKV135" s="91"/>
      <c r="GKW135" s="91"/>
      <c r="GKX135" s="91"/>
      <c r="GKY135" s="91"/>
      <c r="GKZ135" s="91"/>
      <c r="GLA135" s="91"/>
      <c r="GLB135" s="91"/>
      <c r="GLC135" s="91"/>
      <c r="GLD135" s="91"/>
      <c r="GLE135" s="91"/>
      <c r="GLF135" s="91"/>
      <c r="GLG135" s="91"/>
      <c r="GLH135" s="91"/>
      <c r="GLI135" s="91"/>
      <c r="GLJ135" s="91"/>
      <c r="GLK135" s="91"/>
      <c r="GLL135" s="91"/>
      <c r="GLM135" s="91"/>
      <c r="GLN135" s="91"/>
      <c r="GLO135" s="91"/>
      <c r="GLP135" s="91"/>
      <c r="GLQ135" s="91"/>
      <c r="GLR135" s="91"/>
      <c r="GLS135" s="91"/>
      <c r="GLT135" s="91"/>
      <c r="GLU135" s="91"/>
      <c r="GLV135" s="91"/>
      <c r="GLW135" s="91"/>
      <c r="GLX135" s="91"/>
      <c r="GLY135" s="91"/>
      <c r="GLZ135" s="91"/>
      <c r="GMA135" s="91"/>
      <c r="GMB135" s="91"/>
      <c r="GMC135" s="91"/>
      <c r="GMD135" s="91"/>
      <c r="GME135" s="91"/>
      <c r="GMF135" s="91"/>
      <c r="GMG135" s="91"/>
      <c r="GMH135" s="91"/>
      <c r="GMI135" s="91"/>
      <c r="GMJ135" s="91"/>
      <c r="GMK135" s="91"/>
      <c r="GML135" s="91"/>
      <c r="GMM135" s="91"/>
      <c r="GMN135" s="91"/>
      <c r="GMO135" s="91"/>
      <c r="GMP135" s="91"/>
      <c r="GMQ135" s="91"/>
      <c r="GMR135" s="91"/>
      <c r="GMS135" s="91"/>
      <c r="GMT135" s="91"/>
      <c r="GMU135" s="91"/>
      <c r="GMV135" s="91"/>
      <c r="GMW135" s="91"/>
      <c r="GMX135" s="91"/>
      <c r="GMY135" s="91"/>
      <c r="GMZ135" s="91"/>
      <c r="GNA135" s="91"/>
      <c r="GNB135" s="91"/>
      <c r="GNC135" s="91"/>
      <c r="GND135" s="91"/>
      <c r="GNE135" s="91"/>
      <c r="GNF135" s="91"/>
      <c r="GNG135" s="91"/>
      <c r="GNH135" s="91"/>
      <c r="GNI135" s="91"/>
      <c r="GNJ135" s="91"/>
      <c r="GNK135" s="91"/>
      <c r="GNL135" s="91"/>
      <c r="GNM135" s="91"/>
      <c r="GNN135" s="91"/>
      <c r="GNO135" s="91"/>
      <c r="GNP135" s="91"/>
      <c r="GNQ135" s="91"/>
      <c r="GNR135" s="91"/>
      <c r="GNS135" s="91"/>
      <c r="GNT135" s="91"/>
      <c r="GNU135" s="91"/>
      <c r="GNV135" s="91"/>
      <c r="GNW135" s="91"/>
      <c r="GNX135" s="91"/>
      <c r="GNY135" s="91"/>
      <c r="GNZ135" s="91"/>
      <c r="GOA135" s="91"/>
      <c r="GOB135" s="91"/>
      <c r="GOC135" s="91"/>
      <c r="GOD135" s="91"/>
      <c r="GOE135" s="91"/>
      <c r="GOF135" s="91"/>
      <c r="GOG135" s="91"/>
      <c r="GOH135" s="91"/>
      <c r="GOI135" s="91"/>
      <c r="GOJ135" s="91"/>
      <c r="GOK135" s="91"/>
      <c r="GOL135" s="91"/>
      <c r="GOM135" s="91"/>
      <c r="GON135" s="91"/>
      <c r="GOO135" s="91"/>
      <c r="GOP135" s="91"/>
      <c r="GOQ135" s="91"/>
      <c r="GOR135" s="91"/>
      <c r="GOS135" s="91"/>
      <c r="GOT135" s="91"/>
      <c r="GOU135" s="91"/>
      <c r="GOV135" s="91"/>
      <c r="GOW135" s="91"/>
      <c r="GOX135" s="91"/>
      <c r="GOY135" s="91"/>
      <c r="GOZ135" s="91"/>
      <c r="GPA135" s="91"/>
      <c r="GPB135" s="91"/>
      <c r="GPC135" s="91"/>
      <c r="GPD135" s="91"/>
      <c r="GPE135" s="91"/>
      <c r="GPF135" s="91"/>
      <c r="GPG135" s="91"/>
      <c r="GPH135" s="91"/>
      <c r="GPI135" s="91"/>
      <c r="GPJ135" s="91"/>
      <c r="GPK135" s="91"/>
      <c r="GPL135" s="91"/>
      <c r="GPM135" s="91"/>
      <c r="GPN135" s="91"/>
      <c r="GPO135" s="91"/>
      <c r="GPP135" s="91"/>
      <c r="GPQ135" s="91"/>
      <c r="GPR135" s="91"/>
      <c r="GPS135" s="91"/>
      <c r="GPT135" s="91"/>
      <c r="GPU135" s="91"/>
      <c r="GPV135" s="91"/>
      <c r="GPW135" s="91"/>
      <c r="GPX135" s="91"/>
      <c r="GPY135" s="91"/>
      <c r="GPZ135" s="91"/>
      <c r="GQA135" s="91"/>
      <c r="GQB135" s="91"/>
      <c r="GQC135" s="91"/>
      <c r="GQD135" s="91"/>
      <c r="GQE135" s="91"/>
      <c r="GQF135" s="91"/>
      <c r="GQG135" s="91"/>
      <c r="GQH135" s="91"/>
      <c r="GQI135" s="91"/>
      <c r="GQJ135" s="91"/>
      <c r="GQK135" s="91"/>
      <c r="GQL135" s="91"/>
      <c r="GQM135" s="91"/>
      <c r="GQN135" s="91"/>
      <c r="GQO135" s="91"/>
      <c r="GQP135" s="91"/>
      <c r="GQQ135" s="91"/>
      <c r="GQR135" s="91"/>
      <c r="GQS135" s="91"/>
      <c r="GQT135" s="91"/>
      <c r="GQU135" s="91"/>
      <c r="GQV135" s="91"/>
      <c r="GQW135" s="91"/>
      <c r="GQX135" s="91"/>
      <c r="GQY135" s="91"/>
      <c r="GQZ135" s="91"/>
      <c r="GRA135" s="91"/>
      <c r="GRB135" s="91"/>
      <c r="GRC135" s="91"/>
      <c r="GRD135" s="91"/>
      <c r="GRE135" s="91"/>
      <c r="GRF135" s="91"/>
      <c r="GRG135" s="91"/>
      <c r="GRH135" s="91"/>
      <c r="GRI135" s="91"/>
      <c r="GRJ135" s="91"/>
      <c r="GRK135" s="91"/>
      <c r="GRL135" s="91"/>
      <c r="GRM135" s="91"/>
      <c r="GRN135" s="91"/>
      <c r="GRO135" s="91"/>
      <c r="GRP135" s="91"/>
      <c r="GRQ135" s="91"/>
      <c r="GRR135" s="91"/>
      <c r="GRS135" s="91"/>
      <c r="GRT135" s="91"/>
      <c r="GRU135" s="91"/>
      <c r="GRV135" s="91"/>
      <c r="GRW135" s="91"/>
      <c r="GRX135" s="91"/>
      <c r="GRY135" s="91"/>
      <c r="GRZ135" s="91"/>
      <c r="GSA135" s="91"/>
      <c r="GSB135" s="91"/>
      <c r="GSC135" s="91"/>
      <c r="GSD135" s="91"/>
      <c r="GSE135" s="91"/>
      <c r="GSF135" s="91"/>
      <c r="GSG135" s="91"/>
      <c r="GSH135" s="91"/>
      <c r="GSI135" s="91"/>
      <c r="GSJ135" s="91"/>
      <c r="GSK135" s="91"/>
      <c r="GSL135" s="91"/>
      <c r="GSM135" s="91"/>
      <c r="GSN135" s="91"/>
      <c r="GSO135" s="91"/>
      <c r="GSP135" s="91"/>
      <c r="GSQ135" s="91"/>
      <c r="GSR135" s="91"/>
      <c r="GSS135" s="91"/>
      <c r="GST135" s="91"/>
      <c r="GSU135" s="91"/>
      <c r="GSV135" s="91"/>
      <c r="GSW135" s="91"/>
      <c r="GSX135" s="91"/>
      <c r="GSY135" s="91"/>
      <c r="GSZ135" s="91"/>
      <c r="GTA135" s="91"/>
      <c r="GTB135" s="91"/>
      <c r="GTC135" s="91"/>
      <c r="GTD135" s="91"/>
      <c r="GTE135" s="91"/>
      <c r="GTF135" s="91"/>
      <c r="GTG135" s="91"/>
      <c r="GTH135" s="91"/>
      <c r="GTI135" s="91"/>
      <c r="GTJ135" s="91"/>
      <c r="GTK135" s="91"/>
      <c r="GTL135" s="91"/>
      <c r="GTM135" s="91"/>
      <c r="GTN135" s="91"/>
      <c r="GTO135" s="91"/>
      <c r="GTP135" s="91"/>
      <c r="GTQ135" s="91"/>
      <c r="GTR135" s="91"/>
      <c r="GTS135" s="91"/>
      <c r="GTT135" s="91"/>
      <c r="GTU135" s="91"/>
      <c r="GTV135" s="91"/>
      <c r="GTW135" s="91"/>
      <c r="GTX135" s="91"/>
      <c r="GTY135" s="91"/>
      <c r="GTZ135" s="91"/>
      <c r="GUA135" s="91"/>
      <c r="GUB135" s="91"/>
      <c r="GUC135" s="91"/>
      <c r="GUD135" s="91"/>
      <c r="GUE135" s="91"/>
      <c r="GUF135" s="91"/>
      <c r="GUG135" s="91"/>
      <c r="GUH135" s="91"/>
      <c r="GUI135" s="91"/>
      <c r="GUJ135" s="91"/>
      <c r="GUK135" s="91"/>
      <c r="GUL135" s="91"/>
      <c r="GUM135" s="91"/>
      <c r="GUN135" s="91"/>
      <c r="GUO135" s="91"/>
      <c r="GUP135" s="91"/>
      <c r="GUQ135" s="91"/>
      <c r="GUR135" s="91"/>
      <c r="GUS135" s="91"/>
      <c r="GUT135" s="91"/>
      <c r="GUU135" s="91"/>
      <c r="GUV135" s="91"/>
      <c r="GUW135" s="91"/>
      <c r="GUX135" s="91"/>
      <c r="GUY135" s="91"/>
      <c r="GUZ135" s="91"/>
      <c r="GVA135" s="91"/>
      <c r="GVB135" s="91"/>
      <c r="GVC135" s="91"/>
      <c r="GVD135" s="91"/>
      <c r="GVE135" s="91"/>
      <c r="GVF135" s="91"/>
      <c r="GVG135" s="91"/>
      <c r="GVH135" s="91"/>
      <c r="GVI135" s="91"/>
      <c r="GVJ135" s="91"/>
      <c r="GVK135" s="91"/>
      <c r="GVL135" s="91"/>
      <c r="GVM135" s="91"/>
      <c r="GVN135" s="91"/>
      <c r="GVO135" s="91"/>
      <c r="GVP135" s="91"/>
      <c r="GVQ135" s="91"/>
      <c r="GVR135" s="91"/>
      <c r="GVS135" s="91"/>
      <c r="GVT135" s="91"/>
      <c r="GVU135" s="91"/>
      <c r="GVV135" s="91"/>
      <c r="GVW135" s="91"/>
      <c r="GVX135" s="91"/>
      <c r="GVY135" s="91"/>
      <c r="GVZ135" s="91"/>
      <c r="GWA135" s="91"/>
      <c r="GWB135" s="91"/>
      <c r="GWC135" s="91"/>
      <c r="GWD135" s="91"/>
      <c r="GWE135" s="91"/>
      <c r="GWF135" s="91"/>
      <c r="GWG135" s="91"/>
      <c r="GWH135" s="91"/>
      <c r="GWI135" s="91"/>
      <c r="GWJ135" s="91"/>
      <c r="GWK135" s="91"/>
      <c r="GWL135" s="91"/>
      <c r="GWM135" s="91"/>
      <c r="GWN135" s="91"/>
      <c r="GWO135" s="91"/>
      <c r="GWP135" s="91"/>
      <c r="GWQ135" s="91"/>
      <c r="GWR135" s="91"/>
      <c r="GWS135" s="91"/>
      <c r="GWT135" s="91"/>
      <c r="GWU135" s="91"/>
      <c r="GWV135" s="91"/>
      <c r="GWW135" s="91"/>
      <c r="GWX135" s="91"/>
      <c r="GWY135" s="91"/>
      <c r="GWZ135" s="91"/>
      <c r="GXA135" s="91"/>
      <c r="GXB135" s="91"/>
      <c r="GXC135" s="91"/>
      <c r="GXD135" s="91"/>
      <c r="GXE135" s="91"/>
      <c r="GXF135" s="91"/>
      <c r="GXG135" s="91"/>
      <c r="GXH135" s="91"/>
      <c r="GXI135" s="91"/>
      <c r="GXJ135" s="91"/>
      <c r="GXK135" s="91"/>
      <c r="GXL135" s="91"/>
      <c r="GXM135" s="91"/>
      <c r="GXN135" s="91"/>
      <c r="GXO135" s="91"/>
      <c r="GXP135" s="91"/>
      <c r="GXQ135" s="91"/>
      <c r="GXR135" s="91"/>
      <c r="GXS135" s="91"/>
      <c r="GXT135" s="91"/>
      <c r="GXU135" s="91"/>
      <c r="GXV135" s="91"/>
      <c r="GXW135" s="91"/>
      <c r="GXX135" s="91"/>
      <c r="GXY135" s="91"/>
      <c r="GXZ135" s="91"/>
      <c r="GYA135" s="91"/>
      <c r="GYB135" s="91"/>
      <c r="GYC135" s="91"/>
      <c r="GYD135" s="91"/>
      <c r="GYE135" s="91"/>
      <c r="GYF135" s="91"/>
      <c r="GYG135" s="91"/>
      <c r="GYH135" s="91"/>
      <c r="GYI135" s="91"/>
      <c r="GYJ135" s="91"/>
      <c r="GYK135" s="91"/>
      <c r="GYL135" s="91"/>
      <c r="GYM135" s="91"/>
      <c r="GYN135" s="91"/>
      <c r="GYO135" s="91"/>
      <c r="GYP135" s="91"/>
      <c r="GYQ135" s="91"/>
      <c r="GYR135" s="91"/>
      <c r="GYS135" s="91"/>
      <c r="GYT135" s="91"/>
      <c r="GYU135" s="91"/>
      <c r="GYV135" s="91"/>
      <c r="GYW135" s="91"/>
      <c r="GYX135" s="91"/>
      <c r="GYY135" s="91"/>
      <c r="GYZ135" s="91"/>
      <c r="GZA135" s="91"/>
      <c r="GZB135" s="91"/>
      <c r="GZC135" s="91"/>
      <c r="GZD135" s="91"/>
      <c r="GZE135" s="91"/>
      <c r="GZF135" s="91"/>
      <c r="GZG135" s="91"/>
      <c r="GZH135" s="91"/>
      <c r="GZI135" s="91"/>
      <c r="GZJ135" s="91"/>
      <c r="GZK135" s="91"/>
      <c r="GZL135" s="91"/>
      <c r="GZM135" s="91"/>
      <c r="GZN135" s="91"/>
      <c r="GZO135" s="91"/>
      <c r="GZP135" s="91"/>
      <c r="GZQ135" s="91"/>
      <c r="GZR135" s="91"/>
      <c r="GZS135" s="91"/>
      <c r="GZT135" s="91"/>
      <c r="GZU135" s="91"/>
      <c r="GZV135" s="91"/>
      <c r="GZW135" s="91"/>
      <c r="GZX135" s="91"/>
      <c r="GZY135" s="91"/>
      <c r="GZZ135" s="91"/>
      <c r="HAA135" s="91"/>
      <c r="HAB135" s="91"/>
      <c r="HAC135" s="91"/>
      <c r="HAD135" s="91"/>
      <c r="HAE135" s="91"/>
      <c r="HAF135" s="91"/>
      <c r="HAG135" s="91"/>
      <c r="HAH135" s="91"/>
      <c r="HAI135" s="91"/>
      <c r="HAJ135" s="91"/>
      <c r="HAK135" s="91"/>
      <c r="HAL135" s="91"/>
      <c r="HAM135" s="91"/>
      <c r="HAN135" s="91"/>
      <c r="HAO135" s="91"/>
      <c r="HAP135" s="91"/>
      <c r="HAQ135" s="91"/>
      <c r="HAR135" s="91"/>
      <c r="HAS135" s="91"/>
      <c r="HAT135" s="91"/>
      <c r="HAU135" s="91"/>
      <c r="HAV135" s="91"/>
      <c r="HAW135" s="91"/>
      <c r="HAX135" s="91"/>
      <c r="HAY135" s="91"/>
      <c r="HAZ135" s="91"/>
      <c r="HBA135" s="91"/>
      <c r="HBB135" s="91"/>
      <c r="HBC135" s="91"/>
      <c r="HBD135" s="91"/>
      <c r="HBE135" s="91"/>
      <c r="HBF135" s="91"/>
      <c r="HBG135" s="91"/>
      <c r="HBH135" s="91"/>
      <c r="HBI135" s="91"/>
      <c r="HBJ135" s="91"/>
      <c r="HBK135" s="91"/>
      <c r="HBL135" s="91"/>
      <c r="HBM135" s="91"/>
      <c r="HBN135" s="91"/>
      <c r="HBO135" s="91"/>
      <c r="HBP135" s="91"/>
      <c r="HBQ135" s="91"/>
      <c r="HBR135" s="91"/>
      <c r="HBS135" s="91"/>
      <c r="HBT135" s="91"/>
      <c r="HBU135" s="91"/>
      <c r="HBV135" s="91"/>
      <c r="HBW135" s="91"/>
      <c r="HBX135" s="91"/>
      <c r="HBY135" s="91"/>
      <c r="HBZ135" s="91"/>
      <c r="HCA135" s="91"/>
      <c r="HCB135" s="91"/>
      <c r="HCC135" s="91"/>
      <c r="HCD135" s="91"/>
      <c r="HCE135" s="91"/>
      <c r="HCF135" s="91"/>
      <c r="HCG135" s="91"/>
      <c r="HCH135" s="91"/>
      <c r="HCI135" s="91"/>
      <c r="HCJ135" s="91"/>
      <c r="HCK135" s="91"/>
      <c r="HCL135" s="91"/>
      <c r="HCM135" s="91"/>
      <c r="HCN135" s="91"/>
      <c r="HCO135" s="91"/>
      <c r="HCP135" s="91"/>
      <c r="HCQ135" s="91"/>
      <c r="HCR135" s="91"/>
      <c r="HCS135" s="91"/>
      <c r="HCT135" s="91"/>
      <c r="HCU135" s="91"/>
      <c r="HCV135" s="91"/>
      <c r="HCW135" s="91"/>
      <c r="HCX135" s="91"/>
      <c r="HCY135" s="91"/>
      <c r="HCZ135" s="91"/>
      <c r="HDA135" s="91"/>
      <c r="HDB135" s="91"/>
      <c r="HDC135" s="91"/>
      <c r="HDD135" s="91"/>
      <c r="HDE135" s="91"/>
      <c r="HDF135" s="91"/>
      <c r="HDG135" s="91"/>
      <c r="HDH135" s="91"/>
      <c r="HDI135" s="91"/>
      <c r="HDJ135" s="91"/>
      <c r="HDK135" s="91"/>
      <c r="HDL135" s="91"/>
      <c r="HDM135" s="91"/>
      <c r="HDN135" s="91"/>
      <c r="HDO135" s="91"/>
      <c r="HDP135" s="91"/>
      <c r="HDQ135" s="91"/>
      <c r="HDR135" s="91"/>
      <c r="HDS135" s="91"/>
      <c r="HDT135" s="91"/>
      <c r="HDU135" s="91"/>
      <c r="HDV135" s="91"/>
      <c r="HDW135" s="91"/>
      <c r="HDX135" s="91"/>
      <c r="HDY135" s="91"/>
      <c r="HDZ135" s="91"/>
      <c r="HEA135" s="91"/>
      <c r="HEB135" s="91"/>
      <c r="HEC135" s="91"/>
      <c r="HED135" s="91"/>
      <c r="HEE135" s="91"/>
      <c r="HEF135" s="91"/>
      <c r="HEG135" s="91"/>
      <c r="HEH135" s="91"/>
      <c r="HEI135" s="91"/>
      <c r="HEJ135" s="91"/>
      <c r="HEK135" s="91"/>
      <c r="HEL135" s="91"/>
      <c r="HEM135" s="91"/>
      <c r="HEN135" s="91"/>
      <c r="HEO135" s="91"/>
      <c r="HEP135" s="91"/>
      <c r="HEQ135" s="91"/>
      <c r="HER135" s="91"/>
      <c r="HES135" s="91"/>
      <c r="HET135" s="91"/>
      <c r="HEU135" s="91"/>
      <c r="HEV135" s="91"/>
      <c r="HEW135" s="91"/>
      <c r="HEX135" s="91"/>
      <c r="HEY135" s="91"/>
      <c r="HEZ135" s="91"/>
      <c r="HFA135" s="91"/>
      <c r="HFB135" s="91"/>
      <c r="HFC135" s="91"/>
      <c r="HFD135" s="91"/>
      <c r="HFE135" s="91"/>
      <c r="HFF135" s="91"/>
      <c r="HFG135" s="91"/>
      <c r="HFH135" s="91"/>
      <c r="HFI135" s="91"/>
      <c r="HFJ135" s="91"/>
      <c r="HFK135" s="91"/>
      <c r="HFL135" s="91"/>
      <c r="HFM135" s="91"/>
      <c r="HFN135" s="91"/>
      <c r="HFO135" s="91"/>
      <c r="HFP135" s="91"/>
      <c r="HFQ135" s="91"/>
      <c r="HFR135" s="91"/>
      <c r="HFS135" s="91"/>
      <c r="HFT135" s="91"/>
      <c r="HFU135" s="91"/>
      <c r="HFV135" s="91"/>
      <c r="HFW135" s="91"/>
      <c r="HFX135" s="91"/>
      <c r="HFY135" s="91"/>
      <c r="HFZ135" s="91"/>
      <c r="HGA135" s="91"/>
      <c r="HGB135" s="91"/>
      <c r="HGC135" s="91"/>
      <c r="HGD135" s="91"/>
      <c r="HGE135" s="91"/>
      <c r="HGF135" s="91"/>
      <c r="HGG135" s="91"/>
      <c r="HGH135" s="91"/>
      <c r="HGI135" s="91"/>
      <c r="HGJ135" s="91"/>
      <c r="HGK135" s="91"/>
      <c r="HGL135" s="91"/>
      <c r="HGM135" s="91"/>
      <c r="HGN135" s="91"/>
      <c r="HGO135" s="91"/>
      <c r="HGP135" s="91"/>
      <c r="HGQ135" s="91"/>
      <c r="HGR135" s="91"/>
      <c r="HGS135" s="91"/>
      <c r="HGT135" s="91"/>
      <c r="HGU135" s="91"/>
      <c r="HGV135" s="91"/>
      <c r="HGW135" s="91"/>
      <c r="HGX135" s="91"/>
      <c r="HGY135" s="91"/>
      <c r="HGZ135" s="91"/>
      <c r="HHA135" s="91"/>
      <c r="HHB135" s="91"/>
      <c r="HHC135" s="91"/>
      <c r="HHD135" s="91"/>
      <c r="HHE135" s="91"/>
      <c r="HHF135" s="91"/>
      <c r="HHG135" s="91"/>
      <c r="HHH135" s="91"/>
      <c r="HHI135" s="91"/>
      <c r="HHJ135" s="91"/>
      <c r="HHK135" s="91"/>
      <c r="HHL135" s="91"/>
      <c r="HHM135" s="91"/>
      <c r="HHN135" s="91"/>
      <c r="HHO135" s="91"/>
      <c r="HHP135" s="91"/>
      <c r="HHQ135" s="91"/>
      <c r="HHR135" s="91"/>
      <c r="HHS135" s="91"/>
      <c r="HHT135" s="91"/>
      <c r="HHU135" s="91"/>
      <c r="HHV135" s="91"/>
      <c r="HHW135" s="91"/>
      <c r="HHX135" s="91"/>
      <c r="HHY135" s="91"/>
      <c r="HHZ135" s="91"/>
      <c r="HIA135" s="91"/>
      <c r="HIB135" s="91"/>
      <c r="HIC135" s="91"/>
      <c r="HID135" s="91"/>
      <c r="HIE135" s="91"/>
      <c r="HIF135" s="91"/>
      <c r="HIG135" s="91"/>
      <c r="HIH135" s="91"/>
      <c r="HII135" s="91"/>
      <c r="HIJ135" s="91"/>
      <c r="HIK135" s="91"/>
      <c r="HIL135" s="91"/>
      <c r="HIM135" s="91"/>
      <c r="HIN135" s="91"/>
      <c r="HIO135" s="91"/>
      <c r="HIP135" s="91"/>
      <c r="HIQ135" s="91"/>
      <c r="HIR135" s="91"/>
      <c r="HIS135" s="91"/>
      <c r="HIT135" s="91"/>
      <c r="HIU135" s="91"/>
      <c r="HIV135" s="91"/>
      <c r="HIW135" s="91"/>
      <c r="HIX135" s="91"/>
      <c r="HIY135" s="91"/>
      <c r="HIZ135" s="91"/>
      <c r="HJA135" s="91"/>
      <c r="HJB135" s="91"/>
      <c r="HJC135" s="91"/>
      <c r="HJD135" s="91"/>
      <c r="HJE135" s="91"/>
      <c r="HJF135" s="91"/>
      <c r="HJG135" s="91"/>
      <c r="HJH135" s="91"/>
      <c r="HJI135" s="91"/>
      <c r="HJJ135" s="91"/>
      <c r="HJK135" s="91"/>
      <c r="HJL135" s="91"/>
      <c r="HJM135" s="91"/>
      <c r="HJN135" s="91"/>
      <c r="HJO135" s="91"/>
      <c r="HJP135" s="91"/>
      <c r="HJQ135" s="91"/>
      <c r="HJR135" s="91"/>
      <c r="HJS135" s="91"/>
      <c r="HJT135" s="91"/>
      <c r="HJU135" s="91"/>
      <c r="HJV135" s="91"/>
      <c r="HJW135" s="91"/>
      <c r="HJX135" s="91"/>
      <c r="HJY135" s="91"/>
      <c r="HJZ135" s="91"/>
      <c r="HKA135" s="91"/>
      <c r="HKB135" s="91"/>
      <c r="HKC135" s="91"/>
      <c r="HKD135" s="91"/>
      <c r="HKE135" s="91"/>
      <c r="HKF135" s="91"/>
      <c r="HKG135" s="91"/>
      <c r="HKH135" s="91"/>
      <c r="HKI135" s="91"/>
      <c r="HKJ135" s="91"/>
      <c r="HKK135" s="91"/>
      <c r="HKL135" s="91"/>
      <c r="HKM135" s="91"/>
      <c r="HKN135" s="91"/>
      <c r="HKO135" s="91"/>
      <c r="HKP135" s="91"/>
      <c r="HKQ135" s="91"/>
      <c r="HKR135" s="91"/>
      <c r="HKS135" s="91"/>
      <c r="HKT135" s="91"/>
      <c r="HKU135" s="91"/>
      <c r="HKV135" s="91"/>
      <c r="HKW135" s="91"/>
      <c r="HKX135" s="91"/>
      <c r="HKY135" s="91"/>
      <c r="HKZ135" s="91"/>
      <c r="HLA135" s="91"/>
      <c r="HLB135" s="91"/>
      <c r="HLC135" s="91"/>
      <c r="HLD135" s="91"/>
      <c r="HLE135" s="91"/>
      <c r="HLF135" s="91"/>
      <c r="HLG135" s="91"/>
      <c r="HLH135" s="91"/>
      <c r="HLI135" s="91"/>
      <c r="HLJ135" s="91"/>
      <c r="HLK135" s="91"/>
      <c r="HLL135" s="91"/>
      <c r="HLM135" s="91"/>
      <c r="HLN135" s="91"/>
      <c r="HLO135" s="91"/>
      <c r="HLP135" s="91"/>
      <c r="HLQ135" s="91"/>
      <c r="HLR135" s="91"/>
      <c r="HLS135" s="91"/>
      <c r="HLT135" s="91"/>
      <c r="HLU135" s="91"/>
      <c r="HLV135" s="91"/>
      <c r="HLW135" s="91"/>
      <c r="HLX135" s="91"/>
      <c r="HLY135" s="91"/>
      <c r="HLZ135" s="91"/>
      <c r="HMA135" s="91"/>
      <c r="HMB135" s="91"/>
      <c r="HMC135" s="91"/>
      <c r="HMD135" s="91"/>
      <c r="HME135" s="91"/>
      <c r="HMF135" s="91"/>
      <c r="HMG135" s="91"/>
      <c r="HMH135" s="91"/>
      <c r="HMI135" s="91"/>
      <c r="HMJ135" s="91"/>
      <c r="HMK135" s="91"/>
      <c r="HML135" s="91"/>
      <c r="HMM135" s="91"/>
      <c r="HMN135" s="91"/>
      <c r="HMO135" s="91"/>
      <c r="HMP135" s="91"/>
      <c r="HMQ135" s="91"/>
      <c r="HMR135" s="91"/>
      <c r="HMS135" s="91"/>
      <c r="HMT135" s="91"/>
      <c r="HMU135" s="91"/>
      <c r="HMV135" s="91"/>
      <c r="HMW135" s="91"/>
      <c r="HMX135" s="91"/>
      <c r="HMY135" s="91"/>
      <c r="HMZ135" s="91"/>
      <c r="HNA135" s="91"/>
      <c r="HNB135" s="91"/>
      <c r="HNC135" s="91"/>
      <c r="HND135" s="91"/>
      <c r="HNE135" s="91"/>
      <c r="HNF135" s="91"/>
      <c r="HNG135" s="91"/>
      <c r="HNH135" s="91"/>
      <c r="HNI135" s="91"/>
      <c r="HNJ135" s="91"/>
      <c r="HNK135" s="91"/>
      <c r="HNL135" s="91"/>
      <c r="HNM135" s="91"/>
      <c r="HNN135" s="91"/>
      <c r="HNO135" s="91"/>
      <c r="HNP135" s="91"/>
      <c r="HNQ135" s="91"/>
      <c r="HNR135" s="91"/>
      <c r="HNS135" s="91"/>
      <c r="HNT135" s="91"/>
      <c r="HNU135" s="91"/>
      <c r="HNV135" s="91"/>
      <c r="HNW135" s="91"/>
      <c r="HNX135" s="91"/>
      <c r="HNY135" s="91"/>
      <c r="HNZ135" s="91"/>
      <c r="HOA135" s="91"/>
      <c r="HOB135" s="91"/>
      <c r="HOC135" s="91"/>
      <c r="HOD135" s="91"/>
      <c r="HOE135" s="91"/>
      <c r="HOF135" s="91"/>
      <c r="HOG135" s="91"/>
      <c r="HOH135" s="91"/>
      <c r="HOI135" s="91"/>
      <c r="HOJ135" s="91"/>
      <c r="HOK135" s="91"/>
      <c r="HOL135" s="91"/>
      <c r="HOM135" s="91"/>
      <c r="HON135" s="91"/>
      <c r="HOO135" s="91"/>
      <c r="HOP135" s="91"/>
      <c r="HOQ135" s="91"/>
      <c r="HOR135" s="91"/>
      <c r="HOS135" s="91"/>
      <c r="HOT135" s="91"/>
      <c r="HOU135" s="91"/>
      <c r="HOV135" s="91"/>
      <c r="HOW135" s="91"/>
      <c r="HOX135" s="91"/>
      <c r="HOY135" s="91"/>
      <c r="HOZ135" s="91"/>
      <c r="HPA135" s="91"/>
      <c r="HPB135" s="91"/>
      <c r="HPC135" s="91"/>
      <c r="HPD135" s="91"/>
      <c r="HPE135" s="91"/>
      <c r="HPF135" s="91"/>
      <c r="HPG135" s="91"/>
      <c r="HPH135" s="91"/>
      <c r="HPI135" s="91"/>
      <c r="HPJ135" s="91"/>
      <c r="HPK135" s="91"/>
      <c r="HPL135" s="91"/>
      <c r="HPM135" s="91"/>
      <c r="HPN135" s="91"/>
      <c r="HPO135" s="91"/>
      <c r="HPP135" s="91"/>
      <c r="HPQ135" s="91"/>
      <c r="HPR135" s="91"/>
      <c r="HPS135" s="91"/>
      <c r="HPT135" s="91"/>
      <c r="HPU135" s="91"/>
      <c r="HPV135" s="91"/>
      <c r="HPW135" s="91"/>
      <c r="HPX135" s="91"/>
      <c r="HPY135" s="91"/>
      <c r="HPZ135" s="91"/>
      <c r="HQA135" s="91"/>
      <c r="HQB135" s="91"/>
      <c r="HQC135" s="91"/>
      <c r="HQD135" s="91"/>
      <c r="HQE135" s="91"/>
      <c r="HQF135" s="91"/>
      <c r="HQG135" s="91"/>
      <c r="HQH135" s="91"/>
      <c r="HQI135" s="91"/>
      <c r="HQJ135" s="91"/>
      <c r="HQK135" s="91"/>
      <c r="HQL135" s="91"/>
      <c r="HQM135" s="91"/>
      <c r="HQN135" s="91"/>
      <c r="HQO135" s="91"/>
      <c r="HQP135" s="91"/>
      <c r="HQQ135" s="91"/>
      <c r="HQR135" s="91"/>
      <c r="HQS135" s="91"/>
      <c r="HQT135" s="91"/>
      <c r="HQU135" s="91"/>
      <c r="HQV135" s="91"/>
      <c r="HQW135" s="91"/>
      <c r="HQX135" s="91"/>
      <c r="HQY135" s="91"/>
      <c r="HQZ135" s="91"/>
      <c r="HRA135" s="91"/>
      <c r="HRB135" s="91"/>
      <c r="HRC135" s="91"/>
      <c r="HRD135" s="91"/>
      <c r="HRE135" s="91"/>
      <c r="HRF135" s="91"/>
      <c r="HRG135" s="91"/>
      <c r="HRH135" s="91"/>
      <c r="HRI135" s="91"/>
      <c r="HRJ135" s="91"/>
      <c r="HRK135" s="91"/>
      <c r="HRL135" s="91"/>
      <c r="HRM135" s="91"/>
      <c r="HRN135" s="91"/>
      <c r="HRO135" s="91"/>
      <c r="HRP135" s="91"/>
      <c r="HRQ135" s="91"/>
      <c r="HRR135" s="91"/>
      <c r="HRS135" s="91"/>
      <c r="HRT135" s="91"/>
      <c r="HRU135" s="91"/>
      <c r="HRV135" s="91"/>
      <c r="HRW135" s="91"/>
      <c r="HRX135" s="91"/>
      <c r="HRY135" s="91"/>
      <c r="HRZ135" s="91"/>
      <c r="HSA135" s="91"/>
      <c r="HSB135" s="91"/>
      <c r="HSC135" s="91"/>
      <c r="HSD135" s="91"/>
      <c r="HSE135" s="91"/>
      <c r="HSF135" s="91"/>
      <c r="HSG135" s="91"/>
      <c r="HSH135" s="91"/>
      <c r="HSI135" s="91"/>
      <c r="HSJ135" s="91"/>
      <c r="HSK135" s="91"/>
      <c r="HSL135" s="91"/>
      <c r="HSM135" s="91"/>
      <c r="HSN135" s="91"/>
      <c r="HSO135" s="91"/>
      <c r="HSP135" s="91"/>
      <c r="HSQ135" s="91"/>
      <c r="HSR135" s="91"/>
      <c r="HSS135" s="91"/>
      <c r="HST135" s="91"/>
      <c r="HSU135" s="91"/>
      <c r="HSV135" s="91"/>
      <c r="HSW135" s="91"/>
      <c r="HSX135" s="91"/>
      <c r="HSY135" s="91"/>
      <c r="HSZ135" s="91"/>
      <c r="HTA135" s="91"/>
      <c r="HTB135" s="91"/>
      <c r="HTC135" s="91"/>
      <c r="HTD135" s="91"/>
      <c r="HTE135" s="91"/>
      <c r="HTF135" s="91"/>
      <c r="HTG135" s="91"/>
      <c r="HTH135" s="91"/>
      <c r="HTI135" s="91"/>
      <c r="HTJ135" s="91"/>
      <c r="HTK135" s="91"/>
      <c r="HTL135" s="91"/>
      <c r="HTM135" s="91"/>
      <c r="HTN135" s="91"/>
      <c r="HTO135" s="91"/>
      <c r="HTP135" s="91"/>
      <c r="HTQ135" s="91"/>
      <c r="HTR135" s="91"/>
      <c r="HTS135" s="91"/>
      <c r="HTT135" s="91"/>
      <c r="HTU135" s="91"/>
      <c r="HTV135" s="91"/>
      <c r="HTW135" s="91"/>
      <c r="HTX135" s="91"/>
      <c r="HTY135" s="91"/>
      <c r="HTZ135" s="91"/>
      <c r="HUA135" s="91"/>
      <c r="HUB135" s="91"/>
      <c r="HUC135" s="91"/>
      <c r="HUD135" s="91"/>
      <c r="HUE135" s="91"/>
      <c r="HUF135" s="91"/>
      <c r="HUG135" s="91"/>
      <c r="HUH135" s="91"/>
      <c r="HUI135" s="91"/>
      <c r="HUJ135" s="91"/>
      <c r="HUK135" s="91"/>
      <c r="HUL135" s="91"/>
      <c r="HUM135" s="91"/>
      <c r="HUN135" s="91"/>
      <c r="HUO135" s="91"/>
      <c r="HUP135" s="91"/>
      <c r="HUQ135" s="91"/>
      <c r="HUR135" s="91"/>
      <c r="HUS135" s="91"/>
      <c r="HUT135" s="91"/>
      <c r="HUU135" s="91"/>
      <c r="HUV135" s="91"/>
      <c r="HUW135" s="91"/>
      <c r="HUX135" s="91"/>
      <c r="HUY135" s="91"/>
      <c r="HUZ135" s="91"/>
      <c r="HVA135" s="91"/>
      <c r="HVB135" s="91"/>
      <c r="HVC135" s="91"/>
      <c r="HVD135" s="91"/>
      <c r="HVE135" s="91"/>
      <c r="HVF135" s="91"/>
      <c r="HVG135" s="91"/>
      <c r="HVH135" s="91"/>
      <c r="HVI135" s="91"/>
      <c r="HVJ135" s="91"/>
      <c r="HVK135" s="91"/>
      <c r="HVL135" s="91"/>
      <c r="HVM135" s="91"/>
      <c r="HVN135" s="91"/>
      <c r="HVO135" s="91"/>
      <c r="HVP135" s="91"/>
      <c r="HVQ135" s="91"/>
      <c r="HVR135" s="91"/>
      <c r="HVS135" s="91"/>
      <c r="HVT135" s="91"/>
      <c r="HVU135" s="91"/>
      <c r="HVV135" s="91"/>
      <c r="HVW135" s="91"/>
      <c r="HVX135" s="91"/>
      <c r="HVY135" s="91"/>
      <c r="HVZ135" s="91"/>
      <c r="HWA135" s="91"/>
      <c r="HWB135" s="91"/>
      <c r="HWC135" s="91"/>
      <c r="HWD135" s="91"/>
      <c r="HWE135" s="91"/>
      <c r="HWF135" s="91"/>
      <c r="HWG135" s="91"/>
      <c r="HWH135" s="91"/>
      <c r="HWI135" s="91"/>
      <c r="HWJ135" s="91"/>
      <c r="HWK135" s="91"/>
      <c r="HWL135" s="91"/>
      <c r="HWM135" s="91"/>
      <c r="HWN135" s="91"/>
      <c r="HWO135" s="91"/>
      <c r="HWP135" s="91"/>
      <c r="HWQ135" s="91"/>
      <c r="HWR135" s="91"/>
      <c r="HWS135" s="91"/>
      <c r="HWT135" s="91"/>
      <c r="HWU135" s="91"/>
      <c r="HWV135" s="91"/>
      <c r="HWW135" s="91"/>
      <c r="HWX135" s="91"/>
      <c r="HWY135" s="91"/>
      <c r="HWZ135" s="91"/>
      <c r="HXA135" s="91"/>
      <c r="HXB135" s="91"/>
      <c r="HXC135" s="91"/>
      <c r="HXD135" s="91"/>
      <c r="HXE135" s="91"/>
      <c r="HXF135" s="91"/>
      <c r="HXG135" s="91"/>
      <c r="HXH135" s="91"/>
      <c r="HXI135" s="91"/>
      <c r="HXJ135" s="91"/>
      <c r="HXK135" s="91"/>
      <c r="HXL135" s="91"/>
      <c r="HXM135" s="91"/>
      <c r="HXN135" s="91"/>
      <c r="HXO135" s="91"/>
      <c r="HXP135" s="91"/>
      <c r="HXQ135" s="91"/>
      <c r="HXR135" s="91"/>
      <c r="HXS135" s="91"/>
      <c r="HXT135" s="91"/>
      <c r="HXU135" s="91"/>
      <c r="HXV135" s="91"/>
      <c r="HXW135" s="91"/>
      <c r="HXX135" s="91"/>
      <c r="HXY135" s="91"/>
      <c r="HXZ135" s="91"/>
      <c r="HYA135" s="91"/>
      <c r="HYB135" s="91"/>
      <c r="HYC135" s="91"/>
      <c r="HYD135" s="91"/>
      <c r="HYE135" s="91"/>
      <c r="HYF135" s="91"/>
      <c r="HYG135" s="91"/>
      <c r="HYH135" s="91"/>
      <c r="HYI135" s="91"/>
      <c r="HYJ135" s="91"/>
      <c r="HYK135" s="91"/>
      <c r="HYL135" s="91"/>
      <c r="HYM135" s="91"/>
      <c r="HYN135" s="91"/>
      <c r="HYO135" s="91"/>
      <c r="HYP135" s="91"/>
      <c r="HYQ135" s="91"/>
      <c r="HYR135" s="91"/>
      <c r="HYS135" s="91"/>
      <c r="HYT135" s="91"/>
      <c r="HYU135" s="91"/>
      <c r="HYV135" s="91"/>
      <c r="HYW135" s="91"/>
      <c r="HYX135" s="91"/>
      <c r="HYY135" s="91"/>
      <c r="HYZ135" s="91"/>
      <c r="HZA135" s="91"/>
      <c r="HZB135" s="91"/>
      <c r="HZC135" s="91"/>
      <c r="HZD135" s="91"/>
      <c r="HZE135" s="91"/>
      <c r="HZF135" s="91"/>
      <c r="HZG135" s="91"/>
      <c r="HZH135" s="91"/>
      <c r="HZI135" s="91"/>
      <c r="HZJ135" s="91"/>
      <c r="HZK135" s="91"/>
      <c r="HZL135" s="91"/>
      <c r="HZM135" s="91"/>
      <c r="HZN135" s="91"/>
      <c r="HZO135" s="91"/>
      <c r="HZP135" s="91"/>
      <c r="HZQ135" s="91"/>
      <c r="HZR135" s="91"/>
      <c r="HZS135" s="91"/>
      <c r="HZT135" s="91"/>
      <c r="HZU135" s="91"/>
      <c r="HZV135" s="91"/>
      <c r="HZW135" s="91"/>
      <c r="HZX135" s="91"/>
      <c r="HZY135" s="91"/>
      <c r="HZZ135" s="91"/>
      <c r="IAA135" s="91"/>
      <c r="IAB135" s="91"/>
      <c r="IAC135" s="91"/>
      <c r="IAD135" s="91"/>
      <c r="IAE135" s="91"/>
      <c r="IAF135" s="91"/>
      <c r="IAG135" s="91"/>
      <c r="IAH135" s="91"/>
      <c r="IAI135" s="91"/>
      <c r="IAJ135" s="91"/>
      <c r="IAK135" s="91"/>
      <c r="IAL135" s="91"/>
      <c r="IAM135" s="91"/>
      <c r="IAN135" s="91"/>
      <c r="IAO135" s="91"/>
      <c r="IAP135" s="91"/>
      <c r="IAQ135" s="91"/>
      <c r="IAR135" s="91"/>
      <c r="IAS135" s="91"/>
      <c r="IAT135" s="91"/>
      <c r="IAU135" s="91"/>
      <c r="IAV135" s="91"/>
      <c r="IAW135" s="91"/>
      <c r="IAX135" s="91"/>
      <c r="IAY135" s="91"/>
      <c r="IAZ135" s="91"/>
      <c r="IBA135" s="91"/>
      <c r="IBB135" s="91"/>
      <c r="IBC135" s="91"/>
      <c r="IBD135" s="91"/>
      <c r="IBE135" s="91"/>
      <c r="IBF135" s="91"/>
      <c r="IBG135" s="91"/>
      <c r="IBH135" s="91"/>
      <c r="IBI135" s="91"/>
      <c r="IBJ135" s="91"/>
      <c r="IBK135" s="91"/>
      <c r="IBL135" s="91"/>
      <c r="IBM135" s="91"/>
      <c r="IBN135" s="91"/>
      <c r="IBO135" s="91"/>
      <c r="IBP135" s="91"/>
      <c r="IBQ135" s="91"/>
      <c r="IBR135" s="91"/>
      <c r="IBS135" s="91"/>
      <c r="IBT135" s="91"/>
      <c r="IBU135" s="91"/>
      <c r="IBV135" s="91"/>
      <c r="IBW135" s="91"/>
      <c r="IBX135" s="91"/>
      <c r="IBY135" s="91"/>
      <c r="IBZ135" s="91"/>
      <c r="ICA135" s="91"/>
      <c r="ICB135" s="91"/>
      <c r="ICC135" s="91"/>
      <c r="ICD135" s="91"/>
      <c r="ICE135" s="91"/>
      <c r="ICF135" s="91"/>
      <c r="ICG135" s="91"/>
      <c r="ICH135" s="91"/>
      <c r="ICI135" s="91"/>
      <c r="ICJ135" s="91"/>
      <c r="ICK135" s="91"/>
      <c r="ICL135" s="91"/>
      <c r="ICM135" s="91"/>
      <c r="ICN135" s="91"/>
      <c r="ICO135" s="91"/>
      <c r="ICP135" s="91"/>
      <c r="ICQ135" s="91"/>
      <c r="ICR135" s="91"/>
      <c r="ICS135" s="91"/>
      <c r="ICT135" s="91"/>
      <c r="ICU135" s="91"/>
      <c r="ICV135" s="91"/>
      <c r="ICW135" s="91"/>
      <c r="ICX135" s="91"/>
      <c r="ICY135" s="91"/>
      <c r="ICZ135" s="91"/>
      <c r="IDA135" s="91"/>
      <c r="IDB135" s="91"/>
      <c r="IDC135" s="91"/>
      <c r="IDD135" s="91"/>
      <c r="IDE135" s="91"/>
      <c r="IDF135" s="91"/>
      <c r="IDG135" s="91"/>
      <c r="IDH135" s="91"/>
      <c r="IDI135" s="91"/>
      <c r="IDJ135" s="91"/>
      <c r="IDK135" s="91"/>
      <c r="IDL135" s="91"/>
      <c r="IDM135" s="91"/>
      <c r="IDN135" s="91"/>
      <c r="IDO135" s="91"/>
      <c r="IDP135" s="91"/>
      <c r="IDQ135" s="91"/>
      <c r="IDR135" s="91"/>
      <c r="IDS135" s="91"/>
      <c r="IDT135" s="91"/>
      <c r="IDU135" s="91"/>
      <c r="IDV135" s="91"/>
      <c r="IDW135" s="91"/>
      <c r="IDX135" s="91"/>
      <c r="IDY135" s="91"/>
      <c r="IDZ135" s="91"/>
      <c r="IEA135" s="91"/>
      <c r="IEB135" s="91"/>
      <c r="IEC135" s="91"/>
      <c r="IED135" s="91"/>
      <c r="IEE135" s="91"/>
      <c r="IEF135" s="91"/>
      <c r="IEG135" s="91"/>
      <c r="IEH135" s="91"/>
      <c r="IEI135" s="91"/>
      <c r="IEJ135" s="91"/>
      <c r="IEK135" s="91"/>
      <c r="IEL135" s="91"/>
      <c r="IEM135" s="91"/>
      <c r="IEN135" s="91"/>
      <c r="IEO135" s="91"/>
      <c r="IEP135" s="91"/>
      <c r="IEQ135" s="91"/>
      <c r="IER135" s="91"/>
      <c r="IES135" s="91"/>
      <c r="IET135" s="91"/>
      <c r="IEU135" s="91"/>
      <c r="IEV135" s="91"/>
      <c r="IEW135" s="91"/>
      <c r="IEX135" s="91"/>
      <c r="IEY135" s="91"/>
      <c r="IEZ135" s="91"/>
      <c r="IFA135" s="91"/>
      <c r="IFB135" s="91"/>
      <c r="IFC135" s="91"/>
      <c r="IFD135" s="91"/>
      <c r="IFE135" s="91"/>
      <c r="IFF135" s="91"/>
      <c r="IFG135" s="91"/>
      <c r="IFH135" s="91"/>
      <c r="IFI135" s="91"/>
      <c r="IFJ135" s="91"/>
      <c r="IFK135" s="91"/>
      <c r="IFL135" s="91"/>
      <c r="IFM135" s="91"/>
      <c r="IFN135" s="91"/>
      <c r="IFO135" s="91"/>
      <c r="IFP135" s="91"/>
      <c r="IFQ135" s="91"/>
      <c r="IFR135" s="91"/>
      <c r="IFS135" s="91"/>
      <c r="IFT135" s="91"/>
      <c r="IFU135" s="91"/>
      <c r="IFV135" s="91"/>
      <c r="IFW135" s="91"/>
      <c r="IFX135" s="91"/>
      <c r="IFY135" s="91"/>
      <c r="IFZ135" s="91"/>
      <c r="IGA135" s="91"/>
      <c r="IGB135" s="91"/>
      <c r="IGC135" s="91"/>
      <c r="IGD135" s="91"/>
      <c r="IGE135" s="91"/>
      <c r="IGF135" s="91"/>
      <c r="IGG135" s="91"/>
      <c r="IGH135" s="91"/>
      <c r="IGI135" s="91"/>
      <c r="IGJ135" s="91"/>
      <c r="IGK135" s="91"/>
      <c r="IGL135" s="91"/>
      <c r="IGM135" s="91"/>
      <c r="IGN135" s="91"/>
      <c r="IGO135" s="91"/>
      <c r="IGP135" s="91"/>
      <c r="IGQ135" s="91"/>
      <c r="IGR135" s="91"/>
      <c r="IGS135" s="91"/>
      <c r="IGT135" s="91"/>
      <c r="IGU135" s="91"/>
      <c r="IGV135" s="91"/>
      <c r="IGW135" s="91"/>
      <c r="IGX135" s="91"/>
      <c r="IGY135" s="91"/>
      <c r="IGZ135" s="91"/>
      <c r="IHA135" s="91"/>
      <c r="IHB135" s="91"/>
      <c r="IHC135" s="91"/>
      <c r="IHD135" s="91"/>
      <c r="IHE135" s="91"/>
      <c r="IHF135" s="91"/>
      <c r="IHG135" s="91"/>
      <c r="IHH135" s="91"/>
      <c r="IHI135" s="91"/>
      <c r="IHJ135" s="91"/>
      <c r="IHK135" s="91"/>
      <c r="IHL135" s="91"/>
      <c r="IHM135" s="91"/>
      <c r="IHN135" s="91"/>
      <c r="IHO135" s="91"/>
      <c r="IHP135" s="91"/>
      <c r="IHQ135" s="91"/>
      <c r="IHR135" s="91"/>
      <c r="IHS135" s="91"/>
      <c r="IHT135" s="91"/>
      <c r="IHU135" s="91"/>
      <c r="IHV135" s="91"/>
      <c r="IHW135" s="91"/>
      <c r="IHX135" s="91"/>
      <c r="IHY135" s="91"/>
      <c r="IHZ135" s="91"/>
      <c r="IIA135" s="91"/>
      <c r="IIB135" s="91"/>
      <c r="IIC135" s="91"/>
      <c r="IID135" s="91"/>
      <c r="IIE135" s="91"/>
      <c r="IIF135" s="91"/>
      <c r="IIG135" s="91"/>
      <c r="IIH135" s="91"/>
      <c r="III135" s="91"/>
      <c r="IIJ135" s="91"/>
      <c r="IIK135" s="91"/>
      <c r="IIL135" s="91"/>
      <c r="IIM135" s="91"/>
      <c r="IIN135" s="91"/>
      <c r="IIO135" s="91"/>
      <c r="IIP135" s="91"/>
      <c r="IIQ135" s="91"/>
      <c r="IIR135" s="91"/>
      <c r="IIS135" s="91"/>
      <c r="IIT135" s="91"/>
      <c r="IIU135" s="91"/>
      <c r="IIV135" s="91"/>
      <c r="IIW135" s="91"/>
      <c r="IIX135" s="91"/>
      <c r="IIY135" s="91"/>
      <c r="IIZ135" s="91"/>
      <c r="IJA135" s="91"/>
      <c r="IJB135" s="91"/>
      <c r="IJC135" s="91"/>
      <c r="IJD135" s="91"/>
      <c r="IJE135" s="91"/>
      <c r="IJF135" s="91"/>
      <c r="IJG135" s="91"/>
      <c r="IJH135" s="91"/>
      <c r="IJI135" s="91"/>
      <c r="IJJ135" s="91"/>
      <c r="IJK135" s="91"/>
      <c r="IJL135" s="91"/>
      <c r="IJM135" s="91"/>
      <c r="IJN135" s="91"/>
      <c r="IJO135" s="91"/>
      <c r="IJP135" s="91"/>
      <c r="IJQ135" s="91"/>
      <c r="IJR135" s="91"/>
      <c r="IJS135" s="91"/>
      <c r="IJT135" s="91"/>
      <c r="IJU135" s="91"/>
      <c r="IJV135" s="91"/>
      <c r="IJW135" s="91"/>
      <c r="IJX135" s="91"/>
      <c r="IJY135" s="91"/>
      <c r="IJZ135" s="91"/>
      <c r="IKA135" s="91"/>
      <c r="IKB135" s="91"/>
      <c r="IKC135" s="91"/>
      <c r="IKD135" s="91"/>
      <c r="IKE135" s="91"/>
      <c r="IKF135" s="91"/>
      <c r="IKG135" s="91"/>
      <c r="IKH135" s="91"/>
      <c r="IKI135" s="91"/>
      <c r="IKJ135" s="91"/>
      <c r="IKK135" s="91"/>
      <c r="IKL135" s="91"/>
      <c r="IKM135" s="91"/>
      <c r="IKN135" s="91"/>
      <c r="IKO135" s="91"/>
      <c r="IKP135" s="91"/>
      <c r="IKQ135" s="91"/>
      <c r="IKR135" s="91"/>
      <c r="IKS135" s="91"/>
      <c r="IKT135" s="91"/>
      <c r="IKU135" s="91"/>
      <c r="IKV135" s="91"/>
      <c r="IKW135" s="91"/>
      <c r="IKX135" s="91"/>
      <c r="IKY135" s="91"/>
      <c r="IKZ135" s="91"/>
      <c r="ILA135" s="91"/>
      <c r="ILB135" s="91"/>
      <c r="ILC135" s="91"/>
      <c r="ILD135" s="91"/>
      <c r="ILE135" s="91"/>
      <c r="ILF135" s="91"/>
      <c r="ILG135" s="91"/>
      <c r="ILH135" s="91"/>
      <c r="ILI135" s="91"/>
      <c r="ILJ135" s="91"/>
      <c r="ILK135" s="91"/>
      <c r="ILL135" s="91"/>
      <c r="ILM135" s="91"/>
      <c r="ILN135" s="91"/>
      <c r="ILO135" s="91"/>
      <c r="ILP135" s="91"/>
      <c r="ILQ135" s="91"/>
      <c r="ILR135" s="91"/>
      <c r="ILS135" s="91"/>
      <c r="ILT135" s="91"/>
      <c r="ILU135" s="91"/>
      <c r="ILV135" s="91"/>
      <c r="ILW135" s="91"/>
      <c r="ILX135" s="91"/>
      <c r="ILY135" s="91"/>
      <c r="ILZ135" s="91"/>
      <c r="IMA135" s="91"/>
      <c r="IMB135" s="91"/>
      <c r="IMC135" s="91"/>
      <c r="IMD135" s="91"/>
      <c r="IME135" s="91"/>
      <c r="IMF135" s="91"/>
      <c r="IMG135" s="91"/>
      <c r="IMH135" s="91"/>
      <c r="IMI135" s="91"/>
      <c r="IMJ135" s="91"/>
      <c r="IMK135" s="91"/>
      <c r="IML135" s="91"/>
      <c r="IMM135" s="91"/>
      <c r="IMN135" s="91"/>
      <c r="IMO135" s="91"/>
      <c r="IMP135" s="91"/>
      <c r="IMQ135" s="91"/>
      <c r="IMR135" s="91"/>
      <c r="IMS135" s="91"/>
      <c r="IMT135" s="91"/>
      <c r="IMU135" s="91"/>
      <c r="IMV135" s="91"/>
      <c r="IMW135" s="91"/>
      <c r="IMX135" s="91"/>
      <c r="IMY135" s="91"/>
      <c r="IMZ135" s="91"/>
      <c r="INA135" s="91"/>
      <c r="INB135" s="91"/>
      <c r="INC135" s="91"/>
      <c r="IND135" s="91"/>
      <c r="INE135" s="91"/>
      <c r="INF135" s="91"/>
      <c r="ING135" s="91"/>
      <c r="INH135" s="91"/>
      <c r="INI135" s="91"/>
      <c r="INJ135" s="91"/>
      <c r="INK135" s="91"/>
      <c r="INL135" s="91"/>
      <c r="INM135" s="91"/>
      <c r="INN135" s="91"/>
      <c r="INO135" s="91"/>
      <c r="INP135" s="91"/>
      <c r="INQ135" s="91"/>
      <c r="INR135" s="91"/>
      <c r="INS135" s="91"/>
      <c r="INT135" s="91"/>
      <c r="INU135" s="91"/>
      <c r="INV135" s="91"/>
      <c r="INW135" s="91"/>
      <c r="INX135" s="91"/>
      <c r="INY135" s="91"/>
      <c r="INZ135" s="91"/>
      <c r="IOA135" s="91"/>
      <c r="IOB135" s="91"/>
      <c r="IOC135" s="91"/>
      <c r="IOD135" s="91"/>
      <c r="IOE135" s="91"/>
      <c r="IOF135" s="91"/>
      <c r="IOG135" s="91"/>
      <c r="IOH135" s="91"/>
      <c r="IOI135" s="91"/>
      <c r="IOJ135" s="91"/>
      <c r="IOK135" s="91"/>
      <c r="IOL135" s="91"/>
      <c r="IOM135" s="91"/>
      <c r="ION135" s="91"/>
      <c r="IOO135" s="91"/>
      <c r="IOP135" s="91"/>
      <c r="IOQ135" s="91"/>
      <c r="IOR135" s="91"/>
      <c r="IOS135" s="91"/>
      <c r="IOT135" s="91"/>
      <c r="IOU135" s="91"/>
      <c r="IOV135" s="91"/>
      <c r="IOW135" s="91"/>
      <c r="IOX135" s="91"/>
      <c r="IOY135" s="91"/>
      <c r="IOZ135" s="91"/>
      <c r="IPA135" s="91"/>
      <c r="IPB135" s="91"/>
      <c r="IPC135" s="91"/>
      <c r="IPD135" s="91"/>
      <c r="IPE135" s="91"/>
      <c r="IPF135" s="91"/>
      <c r="IPG135" s="91"/>
      <c r="IPH135" s="91"/>
      <c r="IPI135" s="91"/>
      <c r="IPJ135" s="91"/>
      <c r="IPK135" s="91"/>
      <c r="IPL135" s="91"/>
      <c r="IPM135" s="91"/>
      <c r="IPN135" s="91"/>
      <c r="IPO135" s="91"/>
      <c r="IPP135" s="91"/>
      <c r="IPQ135" s="91"/>
      <c r="IPR135" s="91"/>
      <c r="IPS135" s="91"/>
      <c r="IPT135" s="91"/>
      <c r="IPU135" s="91"/>
      <c r="IPV135" s="91"/>
      <c r="IPW135" s="91"/>
      <c r="IPX135" s="91"/>
      <c r="IPY135" s="91"/>
      <c r="IPZ135" s="91"/>
      <c r="IQA135" s="91"/>
      <c r="IQB135" s="91"/>
      <c r="IQC135" s="91"/>
      <c r="IQD135" s="91"/>
      <c r="IQE135" s="91"/>
      <c r="IQF135" s="91"/>
      <c r="IQG135" s="91"/>
      <c r="IQH135" s="91"/>
      <c r="IQI135" s="91"/>
      <c r="IQJ135" s="91"/>
      <c r="IQK135" s="91"/>
      <c r="IQL135" s="91"/>
      <c r="IQM135" s="91"/>
      <c r="IQN135" s="91"/>
      <c r="IQO135" s="91"/>
      <c r="IQP135" s="91"/>
      <c r="IQQ135" s="91"/>
      <c r="IQR135" s="91"/>
      <c r="IQS135" s="91"/>
      <c r="IQT135" s="91"/>
      <c r="IQU135" s="91"/>
      <c r="IQV135" s="91"/>
      <c r="IQW135" s="91"/>
      <c r="IQX135" s="91"/>
      <c r="IQY135" s="91"/>
      <c r="IQZ135" s="91"/>
      <c r="IRA135" s="91"/>
      <c r="IRB135" s="91"/>
      <c r="IRC135" s="91"/>
      <c r="IRD135" s="91"/>
      <c r="IRE135" s="91"/>
      <c r="IRF135" s="91"/>
      <c r="IRG135" s="91"/>
      <c r="IRH135" s="91"/>
      <c r="IRI135" s="91"/>
      <c r="IRJ135" s="91"/>
      <c r="IRK135" s="91"/>
      <c r="IRL135" s="91"/>
      <c r="IRM135" s="91"/>
      <c r="IRN135" s="91"/>
      <c r="IRO135" s="91"/>
      <c r="IRP135" s="91"/>
      <c r="IRQ135" s="91"/>
      <c r="IRR135" s="91"/>
      <c r="IRS135" s="91"/>
      <c r="IRT135" s="91"/>
      <c r="IRU135" s="91"/>
      <c r="IRV135" s="91"/>
      <c r="IRW135" s="91"/>
      <c r="IRX135" s="91"/>
      <c r="IRY135" s="91"/>
      <c r="IRZ135" s="91"/>
      <c r="ISA135" s="91"/>
      <c r="ISB135" s="91"/>
      <c r="ISC135" s="91"/>
      <c r="ISD135" s="91"/>
      <c r="ISE135" s="91"/>
      <c r="ISF135" s="91"/>
      <c r="ISG135" s="91"/>
      <c r="ISH135" s="91"/>
      <c r="ISI135" s="91"/>
      <c r="ISJ135" s="91"/>
      <c r="ISK135" s="91"/>
      <c r="ISL135" s="91"/>
      <c r="ISM135" s="91"/>
      <c r="ISN135" s="91"/>
      <c r="ISO135" s="91"/>
      <c r="ISP135" s="91"/>
      <c r="ISQ135" s="91"/>
      <c r="ISR135" s="91"/>
      <c r="ISS135" s="91"/>
      <c r="IST135" s="91"/>
      <c r="ISU135" s="91"/>
      <c r="ISV135" s="91"/>
      <c r="ISW135" s="91"/>
      <c r="ISX135" s="91"/>
      <c r="ISY135" s="91"/>
      <c r="ISZ135" s="91"/>
      <c r="ITA135" s="91"/>
      <c r="ITB135" s="91"/>
      <c r="ITC135" s="91"/>
      <c r="ITD135" s="91"/>
      <c r="ITE135" s="91"/>
      <c r="ITF135" s="91"/>
      <c r="ITG135" s="91"/>
      <c r="ITH135" s="91"/>
      <c r="ITI135" s="91"/>
      <c r="ITJ135" s="91"/>
      <c r="ITK135" s="91"/>
      <c r="ITL135" s="91"/>
      <c r="ITM135" s="91"/>
      <c r="ITN135" s="91"/>
      <c r="ITO135" s="91"/>
      <c r="ITP135" s="91"/>
      <c r="ITQ135" s="91"/>
      <c r="ITR135" s="91"/>
      <c r="ITS135" s="91"/>
      <c r="ITT135" s="91"/>
      <c r="ITU135" s="91"/>
      <c r="ITV135" s="91"/>
      <c r="ITW135" s="91"/>
      <c r="ITX135" s="91"/>
      <c r="ITY135" s="91"/>
      <c r="ITZ135" s="91"/>
      <c r="IUA135" s="91"/>
      <c r="IUB135" s="91"/>
      <c r="IUC135" s="91"/>
      <c r="IUD135" s="91"/>
      <c r="IUE135" s="91"/>
      <c r="IUF135" s="91"/>
      <c r="IUG135" s="91"/>
      <c r="IUH135" s="91"/>
      <c r="IUI135" s="91"/>
      <c r="IUJ135" s="91"/>
      <c r="IUK135" s="91"/>
      <c r="IUL135" s="91"/>
      <c r="IUM135" s="91"/>
      <c r="IUN135" s="91"/>
      <c r="IUO135" s="91"/>
      <c r="IUP135" s="91"/>
      <c r="IUQ135" s="91"/>
      <c r="IUR135" s="91"/>
      <c r="IUS135" s="91"/>
      <c r="IUT135" s="91"/>
      <c r="IUU135" s="91"/>
      <c r="IUV135" s="91"/>
      <c r="IUW135" s="91"/>
      <c r="IUX135" s="91"/>
      <c r="IUY135" s="91"/>
      <c r="IUZ135" s="91"/>
      <c r="IVA135" s="91"/>
      <c r="IVB135" s="91"/>
      <c r="IVC135" s="91"/>
      <c r="IVD135" s="91"/>
      <c r="IVE135" s="91"/>
      <c r="IVF135" s="91"/>
      <c r="IVG135" s="91"/>
      <c r="IVH135" s="91"/>
      <c r="IVI135" s="91"/>
      <c r="IVJ135" s="91"/>
      <c r="IVK135" s="91"/>
      <c r="IVL135" s="91"/>
      <c r="IVM135" s="91"/>
      <c r="IVN135" s="91"/>
      <c r="IVO135" s="91"/>
      <c r="IVP135" s="91"/>
      <c r="IVQ135" s="91"/>
      <c r="IVR135" s="91"/>
      <c r="IVS135" s="91"/>
      <c r="IVT135" s="91"/>
      <c r="IVU135" s="91"/>
      <c r="IVV135" s="91"/>
      <c r="IVW135" s="91"/>
      <c r="IVX135" s="91"/>
      <c r="IVY135" s="91"/>
      <c r="IVZ135" s="91"/>
      <c r="IWA135" s="91"/>
      <c r="IWB135" s="91"/>
      <c r="IWC135" s="91"/>
      <c r="IWD135" s="91"/>
      <c r="IWE135" s="91"/>
      <c r="IWF135" s="91"/>
      <c r="IWG135" s="91"/>
      <c r="IWH135" s="91"/>
      <c r="IWI135" s="91"/>
      <c r="IWJ135" s="91"/>
      <c r="IWK135" s="91"/>
      <c r="IWL135" s="91"/>
      <c r="IWM135" s="91"/>
      <c r="IWN135" s="91"/>
      <c r="IWO135" s="91"/>
      <c r="IWP135" s="91"/>
      <c r="IWQ135" s="91"/>
      <c r="IWR135" s="91"/>
      <c r="IWS135" s="91"/>
      <c r="IWT135" s="91"/>
      <c r="IWU135" s="91"/>
      <c r="IWV135" s="91"/>
      <c r="IWW135" s="91"/>
      <c r="IWX135" s="91"/>
      <c r="IWY135" s="91"/>
      <c r="IWZ135" s="91"/>
      <c r="IXA135" s="91"/>
      <c r="IXB135" s="91"/>
      <c r="IXC135" s="91"/>
      <c r="IXD135" s="91"/>
      <c r="IXE135" s="91"/>
      <c r="IXF135" s="91"/>
      <c r="IXG135" s="91"/>
      <c r="IXH135" s="91"/>
      <c r="IXI135" s="91"/>
      <c r="IXJ135" s="91"/>
      <c r="IXK135" s="91"/>
      <c r="IXL135" s="91"/>
      <c r="IXM135" s="91"/>
      <c r="IXN135" s="91"/>
      <c r="IXO135" s="91"/>
      <c r="IXP135" s="91"/>
      <c r="IXQ135" s="91"/>
      <c r="IXR135" s="91"/>
      <c r="IXS135" s="91"/>
      <c r="IXT135" s="91"/>
      <c r="IXU135" s="91"/>
      <c r="IXV135" s="91"/>
      <c r="IXW135" s="91"/>
      <c r="IXX135" s="91"/>
      <c r="IXY135" s="91"/>
      <c r="IXZ135" s="91"/>
      <c r="IYA135" s="91"/>
      <c r="IYB135" s="91"/>
      <c r="IYC135" s="91"/>
      <c r="IYD135" s="91"/>
      <c r="IYE135" s="91"/>
      <c r="IYF135" s="91"/>
      <c r="IYG135" s="91"/>
      <c r="IYH135" s="91"/>
      <c r="IYI135" s="91"/>
      <c r="IYJ135" s="91"/>
      <c r="IYK135" s="91"/>
      <c r="IYL135" s="91"/>
      <c r="IYM135" s="91"/>
      <c r="IYN135" s="91"/>
      <c r="IYO135" s="91"/>
      <c r="IYP135" s="91"/>
      <c r="IYQ135" s="91"/>
      <c r="IYR135" s="91"/>
      <c r="IYS135" s="91"/>
      <c r="IYT135" s="91"/>
      <c r="IYU135" s="91"/>
      <c r="IYV135" s="91"/>
      <c r="IYW135" s="91"/>
      <c r="IYX135" s="91"/>
      <c r="IYY135" s="91"/>
      <c r="IYZ135" s="91"/>
      <c r="IZA135" s="91"/>
      <c r="IZB135" s="91"/>
      <c r="IZC135" s="91"/>
      <c r="IZD135" s="91"/>
      <c r="IZE135" s="91"/>
      <c r="IZF135" s="91"/>
      <c r="IZG135" s="91"/>
      <c r="IZH135" s="91"/>
      <c r="IZI135" s="91"/>
      <c r="IZJ135" s="91"/>
      <c r="IZK135" s="91"/>
      <c r="IZL135" s="91"/>
      <c r="IZM135" s="91"/>
      <c r="IZN135" s="91"/>
      <c r="IZO135" s="91"/>
      <c r="IZP135" s="91"/>
      <c r="IZQ135" s="91"/>
      <c r="IZR135" s="91"/>
      <c r="IZS135" s="91"/>
      <c r="IZT135" s="91"/>
      <c r="IZU135" s="91"/>
      <c r="IZV135" s="91"/>
      <c r="IZW135" s="91"/>
      <c r="IZX135" s="91"/>
      <c r="IZY135" s="91"/>
      <c r="IZZ135" s="91"/>
      <c r="JAA135" s="91"/>
      <c r="JAB135" s="91"/>
      <c r="JAC135" s="91"/>
      <c r="JAD135" s="91"/>
      <c r="JAE135" s="91"/>
      <c r="JAF135" s="91"/>
      <c r="JAG135" s="91"/>
      <c r="JAH135" s="91"/>
      <c r="JAI135" s="91"/>
      <c r="JAJ135" s="91"/>
      <c r="JAK135" s="91"/>
      <c r="JAL135" s="91"/>
      <c r="JAM135" s="91"/>
      <c r="JAN135" s="91"/>
      <c r="JAO135" s="91"/>
      <c r="JAP135" s="91"/>
      <c r="JAQ135" s="91"/>
      <c r="JAR135" s="91"/>
      <c r="JAS135" s="91"/>
      <c r="JAT135" s="91"/>
      <c r="JAU135" s="91"/>
      <c r="JAV135" s="91"/>
      <c r="JAW135" s="91"/>
      <c r="JAX135" s="91"/>
      <c r="JAY135" s="91"/>
      <c r="JAZ135" s="91"/>
      <c r="JBA135" s="91"/>
      <c r="JBB135" s="91"/>
      <c r="JBC135" s="91"/>
      <c r="JBD135" s="91"/>
      <c r="JBE135" s="91"/>
      <c r="JBF135" s="91"/>
      <c r="JBG135" s="91"/>
      <c r="JBH135" s="91"/>
      <c r="JBI135" s="91"/>
      <c r="JBJ135" s="91"/>
      <c r="JBK135" s="91"/>
      <c r="JBL135" s="91"/>
      <c r="JBM135" s="91"/>
      <c r="JBN135" s="91"/>
      <c r="JBO135" s="91"/>
      <c r="JBP135" s="91"/>
      <c r="JBQ135" s="91"/>
      <c r="JBR135" s="91"/>
      <c r="JBS135" s="91"/>
      <c r="JBT135" s="91"/>
      <c r="JBU135" s="91"/>
      <c r="JBV135" s="91"/>
      <c r="JBW135" s="91"/>
      <c r="JBX135" s="91"/>
      <c r="JBY135" s="91"/>
      <c r="JBZ135" s="91"/>
      <c r="JCA135" s="91"/>
      <c r="JCB135" s="91"/>
      <c r="JCC135" s="91"/>
      <c r="JCD135" s="91"/>
      <c r="JCE135" s="91"/>
      <c r="JCF135" s="91"/>
      <c r="JCG135" s="91"/>
      <c r="JCH135" s="91"/>
      <c r="JCI135" s="91"/>
      <c r="JCJ135" s="91"/>
      <c r="JCK135" s="91"/>
      <c r="JCL135" s="91"/>
      <c r="JCM135" s="91"/>
      <c r="JCN135" s="91"/>
      <c r="JCO135" s="91"/>
      <c r="JCP135" s="91"/>
      <c r="JCQ135" s="91"/>
      <c r="JCR135" s="91"/>
      <c r="JCS135" s="91"/>
      <c r="JCT135" s="91"/>
      <c r="JCU135" s="91"/>
      <c r="JCV135" s="91"/>
      <c r="JCW135" s="91"/>
      <c r="JCX135" s="91"/>
      <c r="JCY135" s="91"/>
      <c r="JCZ135" s="91"/>
      <c r="JDA135" s="91"/>
      <c r="JDB135" s="91"/>
      <c r="JDC135" s="91"/>
      <c r="JDD135" s="91"/>
      <c r="JDE135" s="91"/>
      <c r="JDF135" s="91"/>
      <c r="JDG135" s="91"/>
      <c r="JDH135" s="91"/>
      <c r="JDI135" s="91"/>
      <c r="JDJ135" s="91"/>
      <c r="JDK135" s="91"/>
      <c r="JDL135" s="91"/>
      <c r="JDM135" s="91"/>
      <c r="JDN135" s="91"/>
      <c r="JDO135" s="91"/>
      <c r="JDP135" s="91"/>
      <c r="JDQ135" s="91"/>
      <c r="JDR135" s="91"/>
      <c r="JDS135" s="91"/>
      <c r="JDT135" s="91"/>
      <c r="JDU135" s="91"/>
      <c r="JDV135" s="91"/>
      <c r="JDW135" s="91"/>
      <c r="JDX135" s="91"/>
      <c r="JDY135" s="91"/>
      <c r="JDZ135" s="91"/>
      <c r="JEA135" s="91"/>
      <c r="JEB135" s="91"/>
      <c r="JEC135" s="91"/>
      <c r="JED135" s="91"/>
      <c r="JEE135" s="91"/>
      <c r="JEF135" s="91"/>
      <c r="JEG135" s="91"/>
      <c r="JEH135" s="91"/>
      <c r="JEI135" s="91"/>
      <c r="JEJ135" s="91"/>
      <c r="JEK135" s="91"/>
      <c r="JEL135" s="91"/>
      <c r="JEM135" s="91"/>
      <c r="JEN135" s="91"/>
      <c r="JEO135" s="91"/>
      <c r="JEP135" s="91"/>
      <c r="JEQ135" s="91"/>
      <c r="JER135" s="91"/>
      <c r="JES135" s="91"/>
      <c r="JET135" s="91"/>
      <c r="JEU135" s="91"/>
      <c r="JEV135" s="91"/>
      <c r="JEW135" s="91"/>
      <c r="JEX135" s="91"/>
      <c r="JEY135" s="91"/>
      <c r="JEZ135" s="91"/>
      <c r="JFA135" s="91"/>
      <c r="JFB135" s="91"/>
      <c r="JFC135" s="91"/>
      <c r="JFD135" s="91"/>
      <c r="JFE135" s="91"/>
      <c r="JFF135" s="91"/>
      <c r="JFG135" s="91"/>
      <c r="JFH135" s="91"/>
      <c r="JFI135" s="91"/>
      <c r="JFJ135" s="91"/>
      <c r="JFK135" s="91"/>
      <c r="JFL135" s="91"/>
      <c r="JFM135" s="91"/>
      <c r="JFN135" s="91"/>
      <c r="JFO135" s="91"/>
      <c r="JFP135" s="91"/>
      <c r="JFQ135" s="91"/>
      <c r="JFR135" s="91"/>
      <c r="JFS135" s="91"/>
      <c r="JFT135" s="91"/>
      <c r="JFU135" s="91"/>
      <c r="JFV135" s="91"/>
      <c r="JFW135" s="91"/>
      <c r="JFX135" s="91"/>
      <c r="JFY135" s="91"/>
      <c r="JFZ135" s="91"/>
      <c r="JGA135" s="91"/>
      <c r="JGB135" s="91"/>
      <c r="JGC135" s="91"/>
      <c r="JGD135" s="91"/>
      <c r="JGE135" s="91"/>
      <c r="JGF135" s="91"/>
      <c r="JGG135" s="91"/>
      <c r="JGH135" s="91"/>
      <c r="JGI135" s="91"/>
      <c r="JGJ135" s="91"/>
      <c r="JGK135" s="91"/>
      <c r="JGL135" s="91"/>
      <c r="JGM135" s="91"/>
      <c r="JGN135" s="91"/>
      <c r="JGO135" s="91"/>
      <c r="JGP135" s="91"/>
      <c r="JGQ135" s="91"/>
      <c r="JGR135" s="91"/>
      <c r="JGS135" s="91"/>
      <c r="JGT135" s="91"/>
      <c r="JGU135" s="91"/>
      <c r="JGV135" s="91"/>
      <c r="JGW135" s="91"/>
      <c r="JGX135" s="91"/>
      <c r="JGY135" s="91"/>
      <c r="JGZ135" s="91"/>
      <c r="JHA135" s="91"/>
      <c r="JHB135" s="91"/>
      <c r="JHC135" s="91"/>
      <c r="JHD135" s="91"/>
      <c r="JHE135" s="91"/>
      <c r="JHF135" s="91"/>
      <c r="JHG135" s="91"/>
      <c r="JHH135" s="91"/>
      <c r="JHI135" s="91"/>
      <c r="JHJ135" s="91"/>
      <c r="JHK135" s="91"/>
      <c r="JHL135" s="91"/>
      <c r="JHM135" s="91"/>
      <c r="JHN135" s="91"/>
      <c r="JHO135" s="91"/>
      <c r="JHP135" s="91"/>
      <c r="JHQ135" s="91"/>
      <c r="JHR135" s="91"/>
      <c r="JHS135" s="91"/>
      <c r="JHT135" s="91"/>
      <c r="JHU135" s="91"/>
      <c r="JHV135" s="91"/>
      <c r="JHW135" s="91"/>
      <c r="JHX135" s="91"/>
      <c r="JHY135" s="91"/>
      <c r="JHZ135" s="91"/>
      <c r="JIA135" s="91"/>
      <c r="JIB135" s="91"/>
      <c r="JIC135" s="91"/>
      <c r="JID135" s="91"/>
      <c r="JIE135" s="91"/>
      <c r="JIF135" s="91"/>
      <c r="JIG135" s="91"/>
      <c r="JIH135" s="91"/>
      <c r="JII135" s="91"/>
      <c r="JIJ135" s="91"/>
      <c r="JIK135" s="91"/>
      <c r="JIL135" s="91"/>
      <c r="JIM135" s="91"/>
      <c r="JIN135" s="91"/>
      <c r="JIO135" s="91"/>
      <c r="JIP135" s="91"/>
      <c r="JIQ135" s="91"/>
      <c r="JIR135" s="91"/>
      <c r="JIS135" s="91"/>
      <c r="JIT135" s="91"/>
      <c r="JIU135" s="91"/>
      <c r="JIV135" s="91"/>
      <c r="JIW135" s="91"/>
      <c r="JIX135" s="91"/>
      <c r="JIY135" s="91"/>
      <c r="JIZ135" s="91"/>
      <c r="JJA135" s="91"/>
      <c r="JJB135" s="91"/>
      <c r="JJC135" s="91"/>
      <c r="JJD135" s="91"/>
      <c r="JJE135" s="91"/>
      <c r="JJF135" s="91"/>
      <c r="JJG135" s="91"/>
      <c r="JJH135" s="91"/>
      <c r="JJI135" s="91"/>
      <c r="JJJ135" s="91"/>
      <c r="JJK135" s="91"/>
      <c r="JJL135" s="91"/>
      <c r="JJM135" s="91"/>
      <c r="JJN135" s="91"/>
      <c r="JJO135" s="91"/>
      <c r="JJP135" s="91"/>
      <c r="JJQ135" s="91"/>
      <c r="JJR135" s="91"/>
      <c r="JJS135" s="91"/>
      <c r="JJT135" s="91"/>
      <c r="JJU135" s="91"/>
      <c r="JJV135" s="91"/>
      <c r="JJW135" s="91"/>
      <c r="JJX135" s="91"/>
      <c r="JJY135" s="91"/>
      <c r="JJZ135" s="91"/>
      <c r="JKA135" s="91"/>
      <c r="JKB135" s="91"/>
      <c r="JKC135" s="91"/>
      <c r="JKD135" s="91"/>
      <c r="JKE135" s="91"/>
      <c r="JKF135" s="91"/>
      <c r="JKG135" s="91"/>
      <c r="JKH135" s="91"/>
      <c r="JKI135" s="91"/>
      <c r="JKJ135" s="91"/>
      <c r="JKK135" s="91"/>
      <c r="JKL135" s="91"/>
      <c r="JKM135" s="91"/>
      <c r="JKN135" s="91"/>
      <c r="JKO135" s="91"/>
      <c r="JKP135" s="91"/>
      <c r="JKQ135" s="91"/>
      <c r="JKR135" s="91"/>
      <c r="JKS135" s="91"/>
      <c r="JKT135" s="91"/>
      <c r="JKU135" s="91"/>
      <c r="JKV135" s="91"/>
      <c r="JKW135" s="91"/>
      <c r="JKX135" s="91"/>
      <c r="JKY135" s="91"/>
      <c r="JKZ135" s="91"/>
      <c r="JLA135" s="91"/>
      <c r="JLB135" s="91"/>
      <c r="JLC135" s="91"/>
      <c r="JLD135" s="91"/>
      <c r="JLE135" s="91"/>
      <c r="JLF135" s="91"/>
      <c r="JLG135" s="91"/>
      <c r="JLH135" s="91"/>
      <c r="JLI135" s="91"/>
      <c r="JLJ135" s="91"/>
      <c r="JLK135" s="91"/>
      <c r="JLL135" s="91"/>
      <c r="JLM135" s="91"/>
      <c r="JLN135" s="91"/>
      <c r="JLO135" s="91"/>
      <c r="JLP135" s="91"/>
      <c r="JLQ135" s="91"/>
      <c r="JLR135" s="91"/>
      <c r="JLS135" s="91"/>
      <c r="JLT135" s="91"/>
      <c r="JLU135" s="91"/>
      <c r="JLV135" s="91"/>
      <c r="JLW135" s="91"/>
      <c r="JLX135" s="91"/>
      <c r="JLY135" s="91"/>
      <c r="JLZ135" s="91"/>
      <c r="JMA135" s="91"/>
      <c r="JMB135" s="91"/>
      <c r="JMC135" s="91"/>
      <c r="JMD135" s="91"/>
      <c r="JME135" s="91"/>
      <c r="JMF135" s="91"/>
      <c r="JMG135" s="91"/>
      <c r="JMH135" s="91"/>
      <c r="JMI135" s="91"/>
      <c r="JMJ135" s="91"/>
      <c r="JMK135" s="91"/>
      <c r="JML135" s="91"/>
      <c r="JMM135" s="91"/>
      <c r="JMN135" s="91"/>
      <c r="JMO135" s="91"/>
      <c r="JMP135" s="91"/>
      <c r="JMQ135" s="91"/>
      <c r="JMR135" s="91"/>
      <c r="JMS135" s="91"/>
      <c r="JMT135" s="91"/>
      <c r="JMU135" s="91"/>
      <c r="JMV135" s="91"/>
      <c r="JMW135" s="91"/>
      <c r="JMX135" s="91"/>
      <c r="JMY135" s="91"/>
      <c r="JMZ135" s="91"/>
      <c r="JNA135" s="91"/>
      <c r="JNB135" s="91"/>
      <c r="JNC135" s="91"/>
      <c r="JND135" s="91"/>
      <c r="JNE135" s="91"/>
      <c r="JNF135" s="91"/>
      <c r="JNG135" s="91"/>
      <c r="JNH135" s="91"/>
      <c r="JNI135" s="91"/>
      <c r="JNJ135" s="91"/>
      <c r="JNK135" s="91"/>
      <c r="JNL135" s="91"/>
      <c r="JNM135" s="91"/>
      <c r="JNN135" s="91"/>
      <c r="JNO135" s="91"/>
      <c r="JNP135" s="91"/>
      <c r="JNQ135" s="91"/>
      <c r="JNR135" s="91"/>
      <c r="JNS135" s="91"/>
      <c r="JNT135" s="91"/>
      <c r="JNU135" s="91"/>
      <c r="JNV135" s="91"/>
      <c r="JNW135" s="91"/>
      <c r="JNX135" s="91"/>
      <c r="JNY135" s="91"/>
      <c r="JNZ135" s="91"/>
      <c r="JOA135" s="91"/>
      <c r="JOB135" s="91"/>
      <c r="JOC135" s="91"/>
      <c r="JOD135" s="91"/>
      <c r="JOE135" s="91"/>
      <c r="JOF135" s="91"/>
      <c r="JOG135" s="91"/>
      <c r="JOH135" s="91"/>
      <c r="JOI135" s="91"/>
      <c r="JOJ135" s="91"/>
      <c r="JOK135" s="91"/>
      <c r="JOL135" s="91"/>
      <c r="JOM135" s="91"/>
      <c r="JON135" s="91"/>
      <c r="JOO135" s="91"/>
      <c r="JOP135" s="91"/>
      <c r="JOQ135" s="91"/>
      <c r="JOR135" s="91"/>
      <c r="JOS135" s="91"/>
      <c r="JOT135" s="91"/>
      <c r="JOU135" s="91"/>
      <c r="JOV135" s="91"/>
      <c r="JOW135" s="91"/>
      <c r="JOX135" s="91"/>
      <c r="JOY135" s="91"/>
      <c r="JOZ135" s="91"/>
      <c r="JPA135" s="91"/>
      <c r="JPB135" s="91"/>
      <c r="JPC135" s="91"/>
      <c r="JPD135" s="91"/>
      <c r="JPE135" s="91"/>
      <c r="JPF135" s="91"/>
      <c r="JPG135" s="91"/>
      <c r="JPH135" s="91"/>
      <c r="JPI135" s="91"/>
      <c r="JPJ135" s="91"/>
      <c r="JPK135" s="91"/>
      <c r="JPL135" s="91"/>
      <c r="JPM135" s="91"/>
      <c r="JPN135" s="91"/>
      <c r="JPO135" s="91"/>
      <c r="JPP135" s="91"/>
      <c r="JPQ135" s="91"/>
      <c r="JPR135" s="91"/>
      <c r="JPS135" s="91"/>
      <c r="JPT135" s="91"/>
      <c r="JPU135" s="91"/>
      <c r="JPV135" s="91"/>
      <c r="JPW135" s="91"/>
      <c r="JPX135" s="91"/>
      <c r="JPY135" s="91"/>
      <c r="JPZ135" s="91"/>
      <c r="JQA135" s="91"/>
      <c r="JQB135" s="91"/>
      <c r="JQC135" s="91"/>
      <c r="JQD135" s="91"/>
      <c r="JQE135" s="91"/>
      <c r="JQF135" s="91"/>
      <c r="JQG135" s="91"/>
      <c r="JQH135" s="91"/>
      <c r="JQI135" s="91"/>
      <c r="JQJ135" s="91"/>
      <c r="JQK135" s="91"/>
      <c r="JQL135" s="91"/>
      <c r="JQM135" s="91"/>
      <c r="JQN135" s="91"/>
      <c r="JQO135" s="91"/>
      <c r="JQP135" s="91"/>
      <c r="JQQ135" s="91"/>
      <c r="JQR135" s="91"/>
      <c r="JQS135" s="91"/>
      <c r="JQT135" s="91"/>
      <c r="JQU135" s="91"/>
      <c r="JQV135" s="91"/>
      <c r="JQW135" s="91"/>
      <c r="JQX135" s="91"/>
      <c r="JQY135" s="91"/>
      <c r="JQZ135" s="91"/>
      <c r="JRA135" s="91"/>
      <c r="JRB135" s="91"/>
      <c r="JRC135" s="91"/>
      <c r="JRD135" s="91"/>
      <c r="JRE135" s="91"/>
      <c r="JRF135" s="91"/>
      <c r="JRG135" s="91"/>
      <c r="JRH135" s="91"/>
      <c r="JRI135" s="91"/>
      <c r="JRJ135" s="91"/>
      <c r="JRK135" s="91"/>
      <c r="JRL135" s="91"/>
      <c r="JRM135" s="91"/>
      <c r="JRN135" s="91"/>
      <c r="JRO135" s="91"/>
      <c r="JRP135" s="91"/>
      <c r="JRQ135" s="91"/>
      <c r="JRR135" s="91"/>
      <c r="JRS135" s="91"/>
      <c r="JRT135" s="91"/>
      <c r="JRU135" s="91"/>
      <c r="JRV135" s="91"/>
      <c r="JRW135" s="91"/>
      <c r="JRX135" s="91"/>
      <c r="JRY135" s="91"/>
      <c r="JRZ135" s="91"/>
      <c r="JSA135" s="91"/>
      <c r="JSB135" s="91"/>
      <c r="JSC135" s="91"/>
      <c r="JSD135" s="91"/>
      <c r="JSE135" s="91"/>
      <c r="JSF135" s="91"/>
      <c r="JSG135" s="91"/>
      <c r="JSH135" s="91"/>
      <c r="JSI135" s="91"/>
      <c r="JSJ135" s="91"/>
      <c r="JSK135" s="91"/>
      <c r="JSL135" s="91"/>
      <c r="JSM135" s="91"/>
      <c r="JSN135" s="91"/>
      <c r="JSO135" s="91"/>
      <c r="JSP135" s="91"/>
      <c r="JSQ135" s="91"/>
      <c r="JSR135" s="91"/>
      <c r="JSS135" s="91"/>
      <c r="JST135" s="91"/>
      <c r="JSU135" s="91"/>
      <c r="JSV135" s="91"/>
      <c r="JSW135" s="91"/>
      <c r="JSX135" s="91"/>
      <c r="JSY135" s="91"/>
      <c r="JSZ135" s="91"/>
      <c r="JTA135" s="91"/>
      <c r="JTB135" s="91"/>
      <c r="JTC135" s="91"/>
      <c r="JTD135" s="91"/>
      <c r="JTE135" s="91"/>
      <c r="JTF135" s="91"/>
      <c r="JTG135" s="91"/>
      <c r="JTH135" s="91"/>
      <c r="JTI135" s="91"/>
      <c r="JTJ135" s="91"/>
      <c r="JTK135" s="91"/>
      <c r="JTL135" s="91"/>
      <c r="JTM135" s="91"/>
      <c r="JTN135" s="91"/>
      <c r="JTO135" s="91"/>
      <c r="JTP135" s="91"/>
      <c r="JTQ135" s="91"/>
      <c r="JTR135" s="91"/>
      <c r="JTS135" s="91"/>
      <c r="JTT135" s="91"/>
      <c r="JTU135" s="91"/>
      <c r="JTV135" s="91"/>
      <c r="JTW135" s="91"/>
      <c r="JTX135" s="91"/>
      <c r="JTY135" s="91"/>
      <c r="JTZ135" s="91"/>
      <c r="JUA135" s="91"/>
      <c r="JUB135" s="91"/>
      <c r="JUC135" s="91"/>
      <c r="JUD135" s="91"/>
      <c r="JUE135" s="91"/>
      <c r="JUF135" s="91"/>
      <c r="JUG135" s="91"/>
      <c r="JUH135" s="91"/>
      <c r="JUI135" s="91"/>
      <c r="JUJ135" s="91"/>
      <c r="JUK135" s="91"/>
      <c r="JUL135" s="91"/>
      <c r="JUM135" s="91"/>
      <c r="JUN135" s="91"/>
      <c r="JUO135" s="91"/>
      <c r="JUP135" s="91"/>
      <c r="JUQ135" s="91"/>
      <c r="JUR135" s="91"/>
      <c r="JUS135" s="91"/>
      <c r="JUT135" s="91"/>
      <c r="JUU135" s="91"/>
      <c r="JUV135" s="91"/>
      <c r="JUW135" s="91"/>
      <c r="JUX135" s="91"/>
      <c r="JUY135" s="91"/>
      <c r="JUZ135" s="91"/>
      <c r="JVA135" s="91"/>
      <c r="JVB135" s="91"/>
      <c r="JVC135" s="91"/>
      <c r="JVD135" s="91"/>
      <c r="JVE135" s="91"/>
      <c r="JVF135" s="91"/>
      <c r="JVG135" s="91"/>
      <c r="JVH135" s="91"/>
      <c r="JVI135" s="91"/>
      <c r="JVJ135" s="91"/>
      <c r="JVK135" s="91"/>
      <c r="JVL135" s="91"/>
      <c r="JVM135" s="91"/>
      <c r="JVN135" s="91"/>
      <c r="JVO135" s="91"/>
      <c r="JVP135" s="91"/>
      <c r="JVQ135" s="91"/>
      <c r="JVR135" s="91"/>
      <c r="JVS135" s="91"/>
      <c r="JVT135" s="91"/>
      <c r="JVU135" s="91"/>
      <c r="JVV135" s="91"/>
      <c r="JVW135" s="91"/>
      <c r="JVX135" s="91"/>
      <c r="JVY135" s="91"/>
      <c r="JVZ135" s="91"/>
      <c r="JWA135" s="91"/>
      <c r="JWB135" s="91"/>
      <c r="JWC135" s="91"/>
      <c r="JWD135" s="91"/>
      <c r="JWE135" s="91"/>
      <c r="JWF135" s="91"/>
      <c r="JWG135" s="91"/>
      <c r="JWH135" s="91"/>
      <c r="JWI135" s="91"/>
      <c r="JWJ135" s="91"/>
      <c r="JWK135" s="91"/>
      <c r="JWL135" s="91"/>
      <c r="JWM135" s="91"/>
      <c r="JWN135" s="91"/>
      <c r="JWO135" s="91"/>
      <c r="JWP135" s="91"/>
      <c r="JWQ135" s="91"/>
      <c r="JWR135" s="91"/>
      <c r="JWS135" s="91"/>
      <c r="JWT135" s="91"/>
      <c r="JWU135" s="91"/>
      <c r="JWV135" s="91"/>
      <c r="JWW135" s="91"/>
      <c r="JWX135" s="91"/>
      <c r="JWY135" s="91"/>
      <c r="JWZ135" s="91"/>
      <c r="JXA135" s="91"/>
      <c r="JXB135" s="91"/>
      <c r="JXC135" s="91"/>
      <c r="JXD135" s="91"/>
      <c r="JXE135" s="91"/>
      <c r="JXF135" s="91"/>
      <c r="JXG135" s="91"/>
      <c r="JXH135" s="91"/>
      <c r="JXI135" s="91"/>
      <c r="JXJ135" s="91"/>
      <c r="JXK135" s="91"/>
      <c r="JXL135" s="91"/>
      <c r="JXM135" s="91"/>
      <c r="JXN135" s="91"/>
      <c r="JXO135" s="91"/>
      <c r="JXP135" s="91"/>
      <c r="JXQ135" s="91"/>
      <c r="JXR135" s="91"/>
      <c r="JXS135" s="91"/>
      <c r="JXT135" s="91"/>
      <c r="JXU135" s="91"/>
      <c r="JXV135" s="91"/>
      <c r="JXW135" s="91"/>
      <c r="JXX135" s="91"/>
      <c r="JXY135" s="91"/>
      <c r="JXZ135" s="91"/>
      <c r="JYA135" s="91"/>
      <c r="JYB135" s="91"/>
      <c r="JYC135" s="91"/>
      <c r="JYD135" s="91"/>
      <c r="JYE135" s="91"/>
      <c r="JYF135" s="91"/>
      <c r="JYG135" s="91"/>
      <c r="JYH135" s="91"/>
      <c r="JYI135" s="91"/>
      <c r="JYJ135" s="91"/>
      <c r="JYK135" s="91"/>
      <c r="JYL135" s="91"/>
      <c r="JYM135" s="91"/>
      <c r="JYN135" s="91"/>
      <c r="JYO135" s="91"/>
      <c r="JYP135" s="91"/>
      <c r="JYQ135" s="91"/>
      <c r="JYR135" s="91"/>
      <c r="JYS135" s="91"/>
      <c r="JYT135" s="91"/>
      <c r="JYU135" s="91"/>
      <c r="JYV135" s="91"/>
      <c r="JYW135" s="91"/>
      <c r="JYX135" s="91"/>
      <c r="JYY135" s="91"/>
      <c r="JYZ135" s="91"/>
      <c r="JZA135" s="91"/>
      <c r="JZB135" s="91"/>
      <c r="JZC135" s="91"/>
      <c r="JZD135" s="91"/>
      <c r="JZE135" s="91"/>
      <c r="JZF135" s="91"/>
      <c r="JZG135" s="91"/>
      <c r="JZH135" s="91"/>
      <c r="JZI135" s="91"/>
      <c r="JZJ135" s="91"/>
      <c r="JZK135" s="91"/>
      <c r="JZL135" s="91"/>
      <c r="JZM135" s="91"/>
      <c r="JZN135" s="91"/>
      <c r="JZO135" s="91"/>
      <c r="JZP135" s="91"/>
      <c r="JZQ135" s="91"/>
      <c r="JZR135" s="91"/>
      <c r="JZS135" s="91"/>
      <c r="JZT135" s="91"/>
      <c r="JZU135" s="91"/>
      <c r="JZV135" s="91"/>
      <c r="JZW135" s="91"/>
      <c r="JZX135" s="91"/>
      <c r="JZY135" s="91"/>
      <c r="JZZ135" s="91"/>
      <c r="KAA135" s="91"/>
      <c r="KAB135" s="91"/>
      <c r="KAC135" s="91"/>
      <c r="KAD135" s="91"/>
      <c r="KAE135" s="91"/>
      <c r="KAF135" s="91"/>
      <c r="KAG135" s="91"/>
      <c r="KAH135" s="91"/>
      <c r="KAI135" s="91"/>
      <c r="KAJ135" s="91"/>
      <c r="KAK135" s="91"/>
      <c r="KAL135" s="91"/>
      <c r="KAM135" s="91"/>
      <c r="KAN135" s="91"/>
      <c r="KAO135" s="91"/>
      <c r="KAP135" s="91"/>
      <c r="KAQ135" s="91"/>
      <c r="KAR135" s="91"/>
      <c r="KAS135" s="91"/>
      <c r="KAT135" s="91"/>
      <c r="KAU135" s="91"/>
      <c r="KAV135" s="91"/>
      <c r="KAW135" s="91"/>
      <c r="KAX135" s="91"/>
      <c r="KAY135" s="91"/>
      <c r="KAZ135" s="91"/>
      <c r="KBA135" s="91"/>
      <c r="KBB135" s="91"/>
      <c r="KBC135" s="91"/>
      <c r="KBD135" s="91"/>
      <c r="KBE135" s="91"/>
      <c r="KBF135" s="91"/>
      <c r="KBG135" s="91"/>
      <c r="KBH135" s="91"/>
      <c r="KBI135" s="91"/>
      <c r="KBJ135" s="91"/>
      <c r="KBK135" s="91"/>
      <c r="KBL135" s="91"/>
      <c r="KBM135" s="91"/>
      <c r="KBN135" s="91"/>
      <c r="KBO135" s="91"/>
      <c r="KBP135" s="91"/>
      <c r="KBQ135" s="91"/>
      <c r="KBR135" s="91"/>
      <c r="KBS135" s="91"/>
      <c r="KBT135" s="91"/>
      <c r="KBU135" s="91"/>
      <c r="KBV135" s="91"/>
      <c r="KBW135" s="91"/>
      <c r="KBX135" s="91"/>
      <c r="KBY135" s="91"/>
      <c r="KBZ135" s="91"/>
      <c r="KCA135" s="91"/>
      <c r="KCB135" s="91"/>
      <c r="KCC135" s="91"/>
      <c r="KCD135" s="91"/>
      <c r="KCE135" s="91"/>
      <c r="KCF135" s="91"/>
      <c r="KCG135" s="91"/>
      <c r="KCH135" s="91"/>
      <c r="KCI135" s="91"/>
      <c r="KCJ135" s="91"/>
      <c r="KCK135" s="91"/>
      <c r="KCL135" s="91"/>
      <c r="KCM135" s="91"/>
      <c r="KCN135" s="91"/>
      <c r="KCO135" s="91"/>
      <c r="KCP135" s="91"/>
      <c r="KCQ135" s="91"/>
      <c r="KCR135" s="91"/>
      <c r="KCS135" s="91"/>
      <c r="KCT135" s="91"/>
      <c r="KCU135" s="91"/>
      <c r="KCV135" s="91"/>
      <c r="KCW135" s="91"/>
      <c r="KCX135" s="91"/>
      <c r="KCY135" s="91"/>
      <c r="KCZ135" s="91"/>
      <c r="KDA135" s="91"/>
      <c r="KDB135" s="91"/>
      <c r="KDC135" s="91"/>
      <c r="KDD135" s="91"/>
      <c r="KDE135" s="91"/>
      <c r="KDF135" s="91"/>
      <c r="KDG135" s="91"/>
      <c r="KDH135" s="91"/>
      <c r="KDI135" s="91"/>
      <c r="KDJ135" s="91"/>
      <c r="KDK135" s="91"/>
      <c r="KDL135" s="91"/>
      <c r="KDM135" s="91"/>
      <c r="KDN135" s="91"/>
      <c r="KDO135" s="91"/>
      <c r="KDP135" s="91"/>
      <c r="KDQ135" s="91"/>
      <c r="KDR135" s="91"/>
      <c r="KDS135" s="91"/>
      <c r="KDT135" s="91"/>
      <c r="KDU135" s="91"/>
      <c r="KDV135" s="91"/>
      <c r="KDW135" s="91"/>
      <c r="KDX135" s="91"/>
      <c r="KDY135" s="91"/>
      <c r="KDZ135" s="91"/>
      <c r="KEA135" s="91"/>
      <c r="KEB135" s="91"/>
      <c r="KEC135" s="91"/>
      <c r="KED135" s="91"/>
      <c r="KEE135" s="91"/>
      <c r="KEF135" s="91"/>
      <c r="KEG135" s="91"/>
      <c r="KEH135" s="91"/>
      <c r="KEI135" s="91"/>
      <c r="KEJ135" s="91"/>
      <c r="KEK135" s="91"/>
      <c r="KEL135" s="91"/>
      <c r="KEM135" s="91"/>
      <c r="KEN135" s="91"/>
      <c r="KEO135" s="91"/>
      <c r="KEP135" s="91"/>
      <c r="KEQ135" s="91"/>
      <c r="KER135" s="91"/>
      <c r="KES135" s="91"/>
      <c r="KET135" s="91"/>
      <c r="KEU135" s="91"/>
      <c r="KEV135" s="91"/>
      <c r="KEW135" s="91"/>
      <c r="KEX135" s="91"/>
      <c r="KEY135" s="91"/>
      <c r="KEZ135" s="91"/>
      <c r="KFA135" s="91"/>
      <c r="KFB135" s="91"/>
      <c r="KFC135" s="91"/>
      <c r="KFD135" s="91"/>
      <c r="KFE135" s="91"/>
      <c r="KFF135" s="91"/>
      <c r="KFG135" s="91"/>
      <c r="KFH135" s="91"/>
      <c r="KFI135" s="91"/>
      <c r="KFJ135" s="91"/>
      <c r="KFK135" s="91"/>
      <c r="KFL135" s="91"/>
      <c r="KFM135" s="91"/>
      <c r="KFN135" s="91"/>
      <c r="KFO135" s="91"/>
      <c r="KFP135" s="91"/>
      <c r="KFQ135" s="91"/>
      <c r="KFR135" s="91"/>
      <c r="KFS135" s="91"/>
      <c r="KFT135" s="91"/>
      <c r="KFU135" s="91"/>
      <c r="KFV135" s="91"/>
      <c r="KFW135" s="91"/>
      <c r="KFX135" s="91"/>
      <c r="KFY135" s="91"/>
      <c r="KFZ135" s="91"/>
      <c r="KGA135" s="91"/>
      <c r="KGB135" s="91"/>
      <c r="KGC135" s="91"/>
      <c r="KGD135" s="91"/>
      <c r="KGE135" s="91"/>
      <c r="KGF135" s="91"/>
      <c r="KGG135" s="91"/>
      <c r="KGH135" s="91"/>
      <c r="KGI135" s="91"/>
      <c r="KGJ135" s="91"/>
      <c r="KGK135" s="91"/>
      <c r="KGL135" s="91"/>
      <c r="KGM135" s="91"/>
      <c r="KGN135" s="91"/>
      <c r="KGO135" s="91"/>
      <c r="KGP135" s="91"/>
      <c r="KGQ135" s="91"/>
      <c r="KGR135" s="91"/>
      <c r="KGS135" s="91"/>
      <c r="KGT135" s="91"/>
      <c r="KGU135" s="91"/>
      <c r="KGV135" s="91"/>
      <c r="KGW135" s="91"/>
      <c r="KGX135" s="91"/>
      <c r="KGY135" s="91"/>
      <c r="KGZ135" s="91"/>
      <c r="KHA135" s="91"/>
      <c r="KHB135" s="91"/>
      <c r="KHC135" s="91"/>
      <c r="KHD135" s="91"/>
      <c r="KHE135" s="91"/>
      <c r="KHF135" s="91"/>
      <c r="KHG135" s="91"/>
      <c r="KHH135" s="91"/>
      <c r="KHI135" s="91"/>
      <c r="KHJ135" s="91"/>
      <c r="KHK135" s="91"/>
      <c r="KHL135" s="91"/>
      <c r="KHM135" s="91"/>
      <c r="KHN135" s="91"/>
      <c r="KHO135" s="91"/>
      <c r="KHP135" s="91"/>
      <c r="KHQ135" s="91"/>
      <c r="KHR135" s="91"/>
      <c r="KHS135" s="91"/>
      <c r="KHT135" s="91"/>
      <c r="KHU135" s="91"/>
      <c r="KHV135" s="91"/>
      <c r="KHW135" s="91"/>
      <c r="KHX135" s="91"/>
      <c r="KHY135" s="91"/>
      <c r="KHZ135" s="91"/>
      <c r="KIA135" s="91"/>
      <c r="KIB135" s="91"/>
      <c r="KIC135" s="91"/>
      <c r="KID135" s="91"/>
      <c r="KIE135" s="91"/>
      <c r="KIF135" s="91"/>
      <c r="KIG135" s="91"/>
      <c r="KIH135" s="91"/>
      <c r="KII135" s="91"/>
      <c r="KIJ135" s="91"/>
      <c r="KIK135" s="91"/>
      <c r="KIL135" s="91"/>
      <c r="KIM135" s="91"/>
      <c r="KIN135" s="91"/>
      <c r="KIO135" s="91"/>
      <c r="KIP135" s="91"/>
      <c r="KIQ135" s="91"/>
      <c r="KIR135" s="91"/>
      <c r="KIS135" s="91"/>
      <c r="KIT135" s="91"/>
      <c r="KIU135" s="91"/>
      <c r="KIV135" s="91"/>
      <c r="KIW135" s="91"/>
      <c r="KIX135" s="91"/>
      <c r="KIY135" s="91"/>
      <c r="KIZ135" s="91"/>
      <c r="KJA135" s="91"/>
      <c r="KJB135" s="91"/>
      <c r="KJC135" s="91"/>
      <c r="KJD135" s="91"/>
      <c r="KJE135" s="91"/>
      <c r="KJF135" s="91"/>
      <c r="KJG135" s="91"/>
      <c r="KJH135" s="91"/>
      <c r="KJI135" s="91"/>
      <c r="KJJ135" s="91"/>
      <c r="KJK135" s="91"/>
      <c r="KJL135" s="91"/>
      <c r="KJM135" s="91"/>
      <c r="KJN135" s="91"/>
      <c r="KJO135" s="91"/>
      <c r="KJP135" s="91"/>
      <c r="KJQ135" s="91"/>
      <c r="KJR135" s="91"/>
      <c r="KJS135" s="91"/>
      <c r="KJT135" s="91"/>
      <c r="KJU135" s="91"/>
      <c r="KJV135" s="91"/>
      <c r="KJW135" s="91"/>
      <c r="KJX135" s="91"/>
      <c r="KJY135" s="91"/>
      <c r="KJZ135" s="91"/>
      <c r="KKA135" s="91"/>
      <c r="KKB135" s="91"/>
      <c r="KKC135" s="91"/>
      <c r="KKD135" s="91"/>
      <c r="KKE135" s="91"/>
      <c r="KKF135" s="91"/>
      <c r="KKG135" s="91"/>
      <c r="KKH135" s="91"/>
      <c r="KKI135" s="91"/>
      <c r="KKJ135" s="91"/>
      <c r="KKK135" s="91"/>
      <c r="KKL135" s="91"/>
      <c r="KKM135" s="91"/>
      <c r="KKN135" s="91"/>
      <c r="KKO135" s="91"/>
      <c r="KKP135" s="91"/>
      <c r="KKQ135" s="91"/>
      <c r="KKR135" s="91"/>
      <c r="KKS135" s="91"/>
      <c r="KKT135" s="91"/>
      <c r="KKU135" s="91"/>
      <c r="KKV135" s="91"/>
      <c r="KKW135" s="91"/>
      <c r="KKX135" s="91"/>
      <c r="KKY135" s="91"/>
      <c r="KKZ135" s="91"/>
      <c r="KLA135" s="91"/>
      <c r="KLB135" s="91"/>
      <c r="KLC135" s="91"/>
      <c r="KLD135" s="91"/>
      <c r="KLE135" s="91"/>
      <c r="KLF135" s="91"/>
      <c r="KLG135" s="91"/>
      <c r="KLH135" s="91"/>
      <c r="KLI135" s="91"/>
      <c r="KLJ135" s="91"/>
      <c r="KLK135" s="91"/>
      <c r="KLL135" s="91"/>
      <c r="KLM135" s="91"/>
      <c r="KLN135" s="91"/>
      <c r="KLO135" s="91"/>
      <c r="KLP135" s="91"/>
      <c r="KLQ135" s="91"/>
      <c r="KLR135" s="91"/>
      <c r="KLS135" s="91"/>
      <c r="KLT135" s="91"/>
      <c r="KLU135" s="91"/>
      <c r="KLV135" s="91"/>
      <c r="KLW135" s="91"/>
      <c r="KLX135" s="91"/>
      <c r="KLY135" s="91"/>
      <c r="KLZ135" s="91"/>
      <c r="KMA135" s="91"/>
      <c r="KMB135" s="91"/>
      <c r="KMC135" s="91"/>
      <c r="KMD135" s="91"/>
      <c r="KME135" s="91"/>
      <c r="KMF135" s="91"/>
      <c r="KMG135" s="91"/>
      <c r="KMH135" s="91"/>
      <c r="KMI135" s="91"/>
      <c r="KMJ135" s="91"/>
      <c r="KMK135" s="91"/>
      <c r="KML135" s="91"/>
      <c r="KMM135" s="91"/>
      <c r="KMN135" s="91"/>
      <c r="KMO135" s="91"/>
      <c r="KMP135" s="91"/>
      <c r="KMQ135" s="91"/>
      <c r="KMR135" s="91"/>
      <c r="KMS135" s="91"/>
      <c r="KMT135" s="91"/>
      <c r="KMU135" s="91"/>
      <c r="KMV135" s="91"/>
      <c r="KMW135" s="91"/>
      <c r="KMX135" s="91"/>
      <c r="KMY135" s="91"/>
      <c r="KMZ135" s="91"/>
      <c r="KNA135" s="91"/>
      <c r="KNB135" s="91"/>
      <c r="KNC135" s="91"/>
      <c r="KND135" s="91"/>
      <c r="KNE135" s="91"/>
      <c r="KNF135" s="91"/>
      <c r="KNG135" s="91"/>
      <c r="KNH135" s="91"/>
      <c r="KNI135" s="91"/>
      <c r="KNJ135" s="91"/>
      <c r="KNK135" s="91"/>
      <c r="KNL135" s="91"/>
      <c r="KNM135" s="91"/>
      <c r="KNN135" s="91"/>
      <c r="KNO135" s="91"/>
      <c r="KNP135" s="91"/>
      <c r="KNQ135" s="91"/>
      <c r="KNR135" s="91"/>
      <c r="KNS135" s="91"/>
      <c r="KNT135" s="91"/>
      <c r="KNU135" s="91"/>
      <c r="KNV135" s="91"/>
      <c r="KNW135" s="91"/>
      <c r="KNX135" s="91"/>
      <c r="KNY135" s="91"/>
      <c r="KNZ135" s="91"/>
      <c r="KOA135" s="91"/>
      <c r="KOB135" s="91"/>
      <c r="KOC135" s="91"/>
      <c r="KOD135" s="91"/>
      <c r="KOE135" s="91"/>
      <c r="KOF135" s="91"/>
      <c r="KOG135" s="91"/>
      <c r="KOH135" s="91"/>
      <c r="KOI135" s="91"/>
      <c r="KOJ135" s="91"/>
      <c r="KOK135" s="91"/>
      <c r="KOL135" s="91"/>
      <c r="KOM135" s="91"/>
      <c r="KON135" s="91"/>
      <c r="KOO135" s="91"/>
      <c r="KOP135" s="91"/>
      <c r="KOQ135" s="91"/>
      <c r="KOR135" s="91"/>
      <c r="KOS135" s="91"/>
      <c r="KOT135" s="91"/>
      <c r="KOU135" s="91"/>
      <c r="KOV135" s="91"/>
      <c r="KOW135" s="91"/>
      <c r="KOX135" s="91"/>
      <c r="KOY135" s="91"/>
      <c r="KOZ135" s="91"/>
      <c r="KPA135" s="91"/>
      <c r="KPB135" s="91"/>
      <c r="KPC135" s="91"/>
      <c r="KPD135" s="91"/>
      <c r="KPE135" s="91"/>
      <c r="KPF135" s="91"/>
      <c r="KPG135" s="91"/>
      <c r="KPH135" s="91"/>
      <c r="KPI135" s="91"/>
      <c r="KPJ135" s="91"/>
      <c r="KPK135" s="91"/>
      <c r="KPL135" s="91"/>
      <c r="KPM135" s="91"/>
      <c r="KPN135" s="91"/>
      <c r="KPO135" s="91"/>
      <c r="KPP135" s="91"/>
      <c r="KPQ135" s="91"/>
      <c r="KPR135" s="91"/>
      <c r="KPS135" s="91"/>
      <c r="KPT135" s="91"/>
      <c r="KPU135" s="91"/>
      <c r="KPV135" s="91"/>
      <c r="KPW135" s="91"/>
      <c r="KPX135" s="91"/>
      <c r="KPY135" s="91"/>
      <c r="KPZ135" s="91"/>
      <c r="KQA135" s="91"/>
      <c r="KQB135" s="91"/>
      <c r="KQC135" s="91"/>
      <c r="KQD135" s="91"/>
      <c r="KQE135" s="91"/>
      <c r="KQF135" s="91"/>
      <c r="KQG135" s="91"/>
      <c r="KQH135" s="91"/>
      <c r="KQI135" s="91"/>
      <c r="KQJ135" s="91"/>
      <c r="KQK135" s="91"/>
      <c r="KQL135" s="91"/>
      <c r="KQM135" s="91"/>
      <c r="KQN135" s="91"/>
      <c r="KQO135" s="91"/>
      <c r="KQP135" s="91"/>
      <c r="KQQ135" s="91"/>
      <c r="KQR135" s="91"/>
      <c r="KQS135" s="91"/>
      <c r="KQT135" s="91"/>
      <c r="KQU135" s="91"/>
      <c r="KQV135" s="91"/>
      <c r="KQW135" s="91"/>
      <c r="KQX135" s="91"/>
      <c r="KQY135" s="91"/>
      <c r="KQZ135" s="91"/>
      <c r="KRA135" s="91"/>
      <c r="KRB135" s="91"/>
      <c r="KRC135" s="91"/>
      <c r="KRD135" s="91"/>
      <c r="KRE135" s="91"/>
      <c r="KRF135" s="91"/>
      <c r="KRG135" s="91"/>
      <c r="KRH135" s="91"/>
      <c r="KRI135" s="91"/>
      <c r="KRJ135" s="91"/>
      <c r="KRK135" s="91"/>
      <c r="KRL135" s="91"/>
      <c r="KRM135" s="91"/>
      <c r="KRN135" s="91"/>
      <c r="KRO135" s="91"/>
      <c r="KRP135" s="91"/>
      <c r="KRQ135" s="91"/>
      <c r="KRR135" s="91"/>
      <c r="KRS135" s="91"/>
      <c r="KRT135" s="91"/>
      <c r="KRU135" s="91"/>
      <c r="KRV135" s="91"/>
      <c r="KRW135" s="91"/>
      <c r="KRX135" s="91"/>
      <c r="KRY135" s="91"/>
      <c r="KRZ135" s="91"/>
      <c r="KSA135" s="91"/>
      <c r="KSB135" s="91"/>
      <c r="KSC135" s="91"/>
      <c r="KSD135" s="91"/>
      <c r="KSE135" s="91"/>
      <c r="KSF135" s="91"/>
      <c r="KSG135" s="91"/>
      <c r="KSH135" s="91"/>
      <c r="KSI135" s="91"/>
      <c r="KSJ135" s="91"/>
      <c r="KSK135" s="91"/>
      <c r="KSL135" s="91"/>
      <c r="KSM135" s="91"/>
      <c r="KSN135" s="91"/>
      <c r="KSO135" s="91"/>
      <c r="KSP135" s="91"/>
      <c r="KSQ135" s="91"/>
      <c r="KSR135" s="91"/>
      <c r="KSS135" s="91"/>
      <c r="KST135" s="91"/>
      <c r="KSU135" s="91"/>
      <c r="KSV135" s="91"/>
      <c r="KSW135" s="91"/>
      <c r="KSX135" s="91"/>
      <c r="KSY135" s="91"/>
      <c r="KSZ135" s="91"/>
      <c r="KTA135" s="91"/>
      <c r="KTB135" s="91"/>
      <c r="KTC135" s="91"/>
      <c r="KTD135" s="91"/>
      <c r="KTE135" s="91"/>
      <c r="KTF135" s="91"/>
      <c r="KTG135" s="91"/>
      <c r="KTH135" s="91"/>
      <c r="KTI135" s="91"/>
      <c r="KTJ135" s="91"/>
      <c r="KTK135" s="91"/>
      <c r="KTL135" s="91"/>
      <c r="KTM135" s="91"/>
      <c r="KTN135" s="91"/>
      <c r="KTO135" s="91"/>
      <c r="KTP135" s="91"/>
      <c r="KTQ135" s="91"/>
      <c r="KTR135" s="91"/>
      <c r="KTS135" s="91"/>
      <c r="KTT135" s="91"/>
      <c r="KTU135" s="91"/>
      <c r="KTV135" s="91"/>
      <c r="KTW135" s="91"/>
      <c r="KTX135" s="91"/>
      <c r="KTY135" s="91"/>
      <c r="KTZ135" s="91"/>
      <c r="KUA135" s="91"/>
      <c r="KUB135" s="91"/>
      <c r="KUC135" s="91"/>
      <c r="KUD135" s="91"/>
      <c r="KUE135" s="91"/>
      <c r="KUF135" s="91"/>
      <c r="KUG135" s="91"/>
      <c r="KUH135" s="91"/>
      <c r="KUI135" s="91"/>
      <c r="KUJ135" s="91"/>
      <c r="KUK135" s="91"/>
      <c r="KUL135" s="91"/>
      <c r="KUM135" s="91"/>
      <c r="KUN135" s="91"/>
      <c r="KUO135" s="91"/>
      <c r="KUP135" s="91"/>
      <c r="KUQ135" s="91"/>
      <c r="KUR135" s="91"/>
      <c r="KUS135" s="91"/>
      <c r="KUT135" s="91"/>
      <c r="KUU135" s="91"/>
      <c r="KUV135" s="91"/>
      <c r="KUW135" s="91"/>
      <c r="KUX135" s="91"/>
      <c r="KUY135" s="91"/>
      <c r="KUZ135" s="91"/>
      <c r="KVA135" s="91"/>
      <c r="KVB135" s="91"/>
      <c r="KVC135" s="91"/>
      <c r="KVD135" s="91"/>
      <c r="KVE135" s="91"/>
      <c r="KVF135" s="91"/>
      <c r="KVG135" s="91"/>
      <c r="KVH135" s="91"/>
      <c r="KVI135" s="91"/>
      <c r="KVJ135" s="91"/>
      <c r="KVK135" s="91"/>
      <c r="KVL135" s="91"/>
      <c r="KVM135" s="91"/>
      <c r="KVN135" s="91"/>
      <c r="KVO135" s="91"/>
      <c r="KVP135" s="91"/>
      <c r="KVQ135" s="91"/>
      <c r="KVR135" s="91"/>
      <c r="KVS135" s="91"/>
      <c r="KVT135" s="91"/>
      <c r="KVU135" s="91"/>
      <c r="KVV135" s="91"/>
      <c r="KVW135" s="91"/>
      <c r="KVX135" s="91"/>
      <c r="KVY135" s="91"/>
      <c r="KVZ135" s="91"/>
      <c r="KWA135" s="91"/>
      <c r="KWB135" s="91"/>
      <c r="KWC135" s="91"/>
      <c r="KWD135" s="91"/>
      <c r="KWE135" s="91"/>
      <c r="KWF135" s="91"/>
      <c r="KWG135" s="91"/>
      <c r="KWH135" s="91"/>
      <c r="KWI135" s="91"/>
      <c r="KWJ135" s="91"/>
      <c r="KWK135" s="91"/>
      <c r="KWL135" s="91"/>
      <c r="KWM135" s="91"/>
      <c r="KWN135" s="91"/>
      <c r="KWO135" s="91"/>
      <c r="KWP135" s="91"/>
      <c r="KWQ135" s="91"/>
      <c r="KWR135" s="91"/>
      <c r="KWS135" s="91"/>
      <c r="KWT135" s="91"/>
      <c r="KWU135" s="91"/>
      <c r="KWV135" s="91"/>
      <c r="KWW135" s="91"/>
      <c r="KWX135" s="91"/>
      <c r="KWY135" s="91"/>
      <c r="KWZ135" s="91"/>
      <c r="KXA135" s="91"/>
      <c r="KXB135" s="91"/>
      <c r="KXC135" s="91"/>
      <c r="KXD135" s="91"/>
      <c r="KXE135" s="91"/>
      <c r="KXF135" s="91"/>
      <c r="KXG135" s="91"/>
      <c r="KXH135" s="91"/>
      <c r="KXI135" s="91"/>
      <c r="KXJ135" s="91"/>
      <c r="KXK135" s="91"/>
      <c r="KXL135" s="91"/>
      <c r="KXM135" s="91"/>
      <c r="KXN135" s="91"/>
      <c r="KXO135" s="91"/>
      <c r="KXP135" s="91"/>
      <c r="KXQ135" s="91"/>
      <c r="KXR135" s="91"/>
      <c r="KXS135" s="91"/>
      <c r="KXT135" s="91"/>
      <c r="KXU135" s="91"/>
      <c r="KXV135" s="91"/>
      <c r="KXW135" s="91"/>
      <c r="KXX135" s="91"/>
      <c r="KXY135" s="91"/>
      <c r="KXZ135" s="91"/>
      <c r="KYA135" s="91"/>
      <c r="KYB135" s="91"/>
      <c r="KYC135" s="91"/>
      <c r="KYD135" s="91"/>
      <c r="KYE135" s="91"/>
      <c r="KYF135" s="91"/>
      <c r="KYG135" s="91"/>
      <c r="KYH135" s="91"/>
      <c r="KYI135" s="91"/>
      <c r="KYJ135" s="91"/>
      <c r="KYK135" s="91"/>
      <c r="KYL135" s="91"/>
      <c r="KYM135" s="91"/>
      <c r="KYN135" s="91"/>
      <c r="KYO135" s="91"/>
      <c r="KYP135" s="91"/>
      <c r="KYQ135" s="91"/>
      <c r="KYR135" s="91"/>
      <c r="KYS135" s="91"/>
      <c r="KYT135" s="91"/>
      <c r="KYU135" s="91"/>
      <c r="KYV135" s="91"/>
      <c r="KYW135" s="91"/>
      <c r="KYX135" s="91"/>
      <c r="KYY135" s="91"/>
      <c r="KYZ135" s="91"/>
      <c r="KZA135" s="91"/>
      <c r="KZB135" s="91"/>
      <c r="KZC135" s="91"/>
      <c r="KZD135" s="91"/>
      <c r="KZE135" s="91"/>
      <c r="KZF135" s="91"/>
      <c r="KZG135" s="91"/>
      <c r="KZH135" s="91"/>
      <c r="KZI135" s="91"/>
      <c r="KZJ135" s="91"/>
      <c r="KZK135" s="91"/>
      <c r="KZL135" s="91"/>
      <c r="KZM135" s="91"/>
      <c r="KZN135" s="91"/>
      <c r="KZO135" s="91"/>
      <c r="KZP135" s="91"/>
      <c r="KZQ135" s="91"/>
      <c r="KZR135" s="91"/>
      <c r="KZS135" s="91"/>
      <c r="KZT135" s="91"/>
      <c r="KZU135" s="91"/>
      <c r="KZV135" s="91"/>
      <c r="KZW135" s="91"/>
      <c r="KZX135" s="91"/>
      <c r="KZY135" s="91"/>
      <c r="KZZ135" s="91"/>
      <c r="LAA135" s="91"/>
      <c r="LAB135" s="91"/>
      <c r="LAC135" s="91"/>
      <c r="LAD135" s="91"/>
      <c r="LAE135" s="91"/>
      <c r="LAF135" s="91"/>
      <c r="LAG135" s="91"/>
      <c r="LAH135" s="91"/>
      <c r="LAI135" s="91"/>
      <c r="LAJ135" s="91"/>
      <c r="LAK135" s="91"/>
      <c r="LAL135" s="91"/>
      <c r="LAM135" s="91"/>
      <c r="LAN135" s="91"/>
      <c r="LAO135" s="91"/>
      <c r="LAP135" s="91"/>
      <c r="LAQ135" s="91"/>
      <c r="LAR135" s="91"/>
      <c r="LAS135" s="91"/>
      <c r="LAT135" s="91"/>
      <c r="LAU135" s="91"/>
      <c r="LAV135" s="91"/>
      <c r="LAW135" s="91"/>
      <c r="LAX135" s="91"/>
      <c r="LAY135" s="91"/>
      <c r="LAZ135" s="91"/>
      <c r="LBA135" s="91"/>
      <c r="LBB135" s="91"/>
      <c r="LBC135" s="91"/>
      <c r="LBD135" s="91"/>
      <c r="LBE135" s="91"/>
      <c r="LBF135" s="91"/>
      <c r="LBG135" s="91"/>
      <c r="LBH135" s="91"/>
      <c r="LBI135" s="91"/>
      <c r="LBJ135" s="91"/>
      <c r="LBK135" s="91"/>
      <c r="LBL135" s="91"/>
      <c r="LBM135" s="91"/>
      <c r="LBN135" s="91"/>
      <c r="LBO135" s="91"/>
      <c r="LBP135" s="91"/>
      <c r="LBQ135" s="91"/>
      <c r="LBR135" s="91"/>
      <c r="LBS135" s="91"/>
      <c r="LBT135" s="91"/>
      <c r="LBU135" s="91"/>
      <c r="LBV135" s="91"/>
      <c r="LBW135" s="91"/>
      <c r="LBX135" s="91"/>
      <c r="LBY135" s="91"/>
      <c r="LBZ135" s="91"/>
      <c r="LCA135" s="91"/>
      <c r="LCB135" s="91"/>
      <c r="LCC135" s="91"/>
      <c r="LCD135" s="91"/>
      <c r="LCE135" s="91"/>
      <c r="LCF135" s="91"/>
      <c r="LCG135" s="91"/>
      <c r="LCH135" s="91"/>
      <c r="LCI135" s="91"/>
      <c r="LCJ135" s="91"/>
      <c r="LCK135" s="91"/>
      <c r="LCL135" s="91"/>
      <c r="LCM135" s="91"/>
      <c r="LCN135" s="91"/>
      <c r="LCO135" s="91"/>
      <c r="LCP135" s="91"/>
      <c r="LCQ135" s="91"/>
      <c r="LCR135" s="91"/>
      <c r="LCS135" s="91"/>
      <c r="LCT135" s="91"/>
      <c r="LCU135" s="91"/>
      <c r="LCV135" s="91"/>
      <c r="LCW135" s="91"/>
      <c r="LCX135" s="91"/>
      <c r="LCY135" s="91"/>
      <c r="LCZ135" s="91"/>
      <c r="LDA135" s="91"/>
      <c r="LDB135" s="91"/>
      <c r="LDC135" s="91"/>
      <c r="LDD135" s="91"/>
      <c r="LDE135" s="91"/>
      <c r="LDF135" s="91"/>
      <c r="LDG135" s="91"/>
      <c r="LDH135" s="91"/>
      <c r="LDI135" s="91"/>
      <c r="LDJ135" s="91"/>
      <c r="LDK135" s="91"/>
      <c r="LDL135" s="91"/>
      <c r="LDM135" s="91"/>
      <c r="LDN135" s="91"/>
      <c r="LDO135" s="91"/>
      <c r="LDP135" s="91"/>
      <c r="LDQ135" s="91"/>
      <c r="LDR135" s="91"/>
      <c r="LDS135" s="91"/>
      <c r="LDT135" s="91"/>
      <c r="LDU135" s="91"/>
      <c r="LDV135" s="91"/>
      <c r="LDW135" s="91"/>
      <c r="LDX135" s="91"/>
      <c r="LDY135" s="91"/>
      <c r="LDZ135" s="91"/>
      <c r="LEA135" s="91"/>
      <c r="LEB135" s="91"/>
      <c r="LEC135" s="91"/>
      <c r="LED135" s="91"/>
      <c r="LEE135" s="91"/>
      <c r="LEF135" s="91"/>
      <c r="LEG135" s="91"/>
      <c r="LEH135" s="91"/>
      <c r="LEI135" s="91"/>
      <c r="LEJ135" s="91"/>
      <c r="LEK135" s="91"/>
      <c r="LEL135" s="91"/>
      <c r="LEM135" s="91"/>
      <c r="LEN135" s="91"/>
      <c r="LEO135" s="91"/>
      <c r="LEP135" s="91"/>
      <c r="LEQ135" s="91"/>
      <c r="LER135" s="91"/>
      <c r="LES135" s="91"/>
      <c r="LET135" s="91"/>
      <c r="LEU135" s="91"/>
      <c r="LEV135" s="91"/>
      <c r="LEW135" s="91"/>
      <c r="LEX135" s="91"/>
      <c r="LEY135" s="91"/>
      <c r="LEZ135" s="91"/>
      <c r="LFA135" s="91"/>
      <c r="LFB135" s="91"/>
      <c r="LFC135" s="91"/>
      <c r="LFD135" s="91"/>
      <c r="LFE135" s="91"/>
      <c r="LFF135" s="91"/>
      <c r="LFG135" s="91"/>
      <c r="LFH135" s="91"/>
      <c r="LFI135" s="91"/>
      <c r="LFJ135" s="91"/>
      <c r="LFK135" s="91"/>
      <c r="LFL135" s="91"/>
      <c r="LFM135" s="91"/>
      <c r="LFN135" s="91"/>
      <c r="LFO135" s="91"/>
      <c r="LFP135" s="91"/>
      <c r="LFQ135" s="91"/>
      <c r="LFR135" s="91"/>
      <c r="LFS135" s="91"/>
      <c r="LFT135" s="91"/>
      <c r="LFU135" s="91"/>
      <c r="LFV135" s="91"/>
      <c r="LFW135" s="91"/>
      <c r="LFX135" s="91"/>
      <c r="LFY135" s="91"/>
      <c r="LFZ135" s="91"/>
      <c r="LGA135" s="91"/>
      <c r="LGB135" s="91"/>
      <c r="LGC135" s="91"/>
      <c r="LGD135" s="91"/>
      <c r="LGE135" s="91"/>
      <c r="LGF135" s="91"/>
      <c r="LGG135" s="91"/>
      <c r="LGH135" s="91"/>
      <c r="LGI135" s="91"/>
      <c r="LGJ135" s="91"/>
      <c r="LGK135" s="91"/>
      <c r="LGL135" s="91"/>
      <c r="LGM135" s="91"/>
      <c r="LGN135" s="91"/>
      <c r="LGO135" s="91"/>
      <c r="LGP135" s="91"/>
      <c r="LGQ135" s="91"/>
      <c r="LGR135" s="91"/>
      <c r="LGS135" s="91"/>
      <c r="LGT135" s="91"/>
      <c r="LGU135" s="91"/>
      <c r="LGV135" s="91"/>
      <c r="LGW135" s="91"/>
      <c r="LGX135" s="91"/>
      <c r="LGY135" s="91"/>
      <c r="LGZ135" s="91"/>
      <c r="LHA135" s="91"/>
      <c r="LHB135" s="91"/>
      <c r="LHC135" s="91"/>
      <c r="LHD135" s="91"/>
      <c r="LHE135" s="91"/>
      <c r="LHF135" s="91"/>
      <c r="LHG135" s="91"/>
      <c r="LHH135" s="91"/>
      <c r="LHI135" s="91"/>
      <c r="LHJ135" s="91"/>
      <c r="LHK135" s="91"/>
      <c r="LHL135" s="91"/>
      <c r="LHM135" s="91"/>
      <c r="LHN135" s="91"/>
      <c r="LHO135" s="91"/>
      <c r="LHP135" s="91"/>
      <c r="LHQ135" s="91"/>
      <c r="LHR135" s="91"/>
      <c r="LHS135" s="91"/>
      <c r="LHT135" s="91"/>
      <c r="LHU135" s="91"/>
      <c r="LHV135" s="91"/>
      <c r="LHW135" s="91"/>
      <c r="LHX135" s="91"/>
      <c r="LHY135" s="91"/>
      <c r="LHZ135" s="91"/>
      <c r="LIA135" s="91"/>
      <c r="LIB135" s="91"/>
      <c r="LIC135" s="91"/>
      <c r="LID135" s="91"/>
      <c r="LIE135" s="91"/>
      <c r="LIF135" s="91"/>
      <c r="LIG135" s="91"/>
      <c r="LIH135" s="91"/>
      <c r="LII135" s="91"/>
      <c r="LIJ135" s="91"/>
      <c r="LIK135" s="91"/>
      <c r="LIL135" s="91"/>
      <c r="LIM135" s="91"/>
      <c r="LIN135" s="91"/>
      <c r="LIO135" s="91"/>
      <c r="LIP135" s="91"/>
      <c r="LIQ135" s="91"/>
      <c r="LIR135" s="91"/>
      <c r="LIS135" s="91"/>
      <c r="LIT135" s="91"/>
      <c r="LIU135" s="91"/>
      <c r="LIV135" s="91"/>
      <c r="LIW135" s="91"/>
      <c r="LIX135" s="91"/>
      <c r="LIY135" s="91"/>
      <c r="LIZ135" s="91"/>
      <c r="LJA135" s="91"/>
      <c r="LJB135" s="91"/>
      <c r="LJC135" s="91"/>
      <c r="LJD135" s="91"/>
      <c r="LJE135" s="91"/>
      <c r="LJF135" s="91"/>
      <c r="LJG135" s="91"/>
      <c r="LJH135" s="91"/>
      <c r="LJI135" s="91"/>
      <c r="LJJ135" s="91"/>
      <c r="LJK135" s="91"/>
      <c r="LJL135" s="91"/>
      <c r="LJM135" s="91"/>
      <c r="LJN135" s="91"/>
      <c r="LJO135" s="91"/>
      <c r="LJP135" s="91"/>
      <c r="LJQ135" s="91"/>
      <c r="LJR135" s="91"/>
      <c r="LJS135" s="91"/>
      <c r="LJT135" s="91"/>
      <c r="LJU135" s="91"/>
      <c r="LJV135" s="91"/>
      <c r="LJW135" s="91"/>
      <c r="LJX135" s="91"/>
      <c r="LJY135" s="91"/>
      <c r="LJZ135" s="91"/>
      <c r="LKA135" s="91"/>
      <c r="LKB135" s="91"/>
      <c r="LKC135" s="91"/>
      <c r="LKD135" s="91"/>
      <c r="LKE135" s="91"/>
      <c r="LKF135" s="91"/>
      <c r="LKG135" s="91"/>
      <c r="LKH135" s="91"/>
      <c r="LKI135" s="91"/>
      <c r="LKJ135" s="91"/>
      <c r="LKK135" s="91"/>
      <c r="LKL135" s="91"/>
      <c r="LKM135" s="91"/>
      <c r="LKN135" s="91"/>
      <c r="LKO135" s="91"/>
      <c r="LKP135" s="91"/>
      <c r="LKQ135" s="91"/>
      <c r="LKR135" s="91"/>
      <c r="LKS135" s="91"/>
      <c r="LKT135" s="91"/>
      <c r="LKU135" s="91"/>
      <c r="LKV135" s="91"/>
      <c r="LKW135" s="91"/>
      <c r="LKX135" s="91"/>
      <c r="LKY135" s="91"/>
      <c r="LKZ135" s="91"/>
      <c r="LLA135" s="91"/>
      <c r="LLB135" s="91"/>
      <c r="LLC135" s="91"/>
      <c r="LLD135" s="91"/>
      <c r="LLE135" s="91"/>
      <c r="LLF135" s="91"/>
      <c r="LLG135" s="91"/>
      <c r="LLH135" s="91"/>
      <c r="LLI135" s="91"/>
      <c r="LLJ135" s="91"/>
      <c r="LLK135" s="91"/>
      <c r="LLL135" s="91"/>
      <c r="LLM135" s="91"/>
      <c r="LLN135" s="91"/>
      <c r="LLO135" s="91"/>
      <c r="LLP135" s="91"/>
      <c r="LLQ135" s="91"/>
      <c r="LLR135" s="91"/>
      <c r="LLS135" s="91"/>
      <c r="LLT135" s="91"/>
      <c r="LLU135" s="91"/>
      <c r="LLV135" s="91"/>
      <c r="LLW135" s="91"/>
      <c r="LLX135" s="91"/>
      <c r="LLY135" s="91"/>
      <c r="LLZ135" s="91"/>
      <c r="LMA135" s="91"/>
      <c r="LMB135" s="91"/>
      <c r="LMC135" s="91"/>
      <c r="LMD135" s="91"/>
      <c r="LME135" s="91"/>
      <c r="LMF135" s="91"/>
      <c r="LMG135" s="91"/>
      <c r="LMH135" s="91"/>
      <c r="LMI135" s="91"/>
      <c r="LMJ135" s="91"/>
      <c r="LMK135" s="91"/>
      <c r="LML135" s="91"/>
      <c r="LMM135" s="91"/>
      <c r="LMN135" s="91"/>
      <c r="LMO135" s="91"/>
      <c r="LMP135" s="91"/>
      <c r="LMQ135" s="91"/>
      <c r="LMR135" s="91"/>
      <c r="LMS135" s="91"/>
      <c r="LMT135" s="91"/>
      <c r="LMU135" s="91"/>
      <c r="LMV135" s="91"/>
      <c r="LMW135" s="91"/>
      <c r="LMX135" s="91"/>
      <c r="LMY135" s="91"/>
      <c r="LMZ135" s="91"/>
      <c r="LNA135" s="91"/>
      <c r="LNB135" s="91"/>
      <c r="LNC135" s="91"/>
      <c r="LND135" s="91"/>
      <c r="LNE135" s="91"/>
      <c r="LNF135" s="91"/>
      <c r="LNG135" s="91"/>
      <c r="LNH135" s="91"/>
      <c r="LNI135" s="91"/>
      <c r="LNJ135" s="91"/>
      <c r="LNK135" s="91"/>
      <c r="LNL135" s="91"/>
      <c r="LNM135" s="91"/>
      <c r="LNN135" s="91"/>
      <c r="LNO135" s="91"/>
      <c r="LNP135" s="91"/>
      <c r="LNQ135" s="91"/>
      <c r="LNR135" s="91"/>
      <c r="LNS135" s="91"/>
      <c r="LNT135" s="91"/>
      <c r="LNU135" s="91"/>
      <c r="LNV135" s="91"/>
      <c r="LNW135" s="91"/>
      <c r="LNX135" s="91"/>
      <c r="LNY135" s="91"/>
      <c r="LNZ135" s="91"/>
      <c r="LOA135" s="91"/>
      <c r="LOB135" s="91"/>
      <c r="LOC135" s="91"/>
      <c r="LOD135" s="91"/>
      <c r="LOE135" s="91"/>
      <c r="LOF135" s="91"/>
      <c r="LOG135" s="91"/>
      <c r="LOH135" s="91"/>
      <c r="LOI135" s="91"/>
      <c r="LOJ135" s="91"/>
      <c r="LOK135" s="91"/>
      <c r="LOL135" s="91"/>
      <c r="LOM135" s="91"/>
      <c r="LON135" s="91"/>
      <c r="LOO135" s="91"/>
      <c r="LOP135" s="91"/>
      <c r="LOQ135" s="91"/>
      <c r="LOR135" s="91"/>
      <c r="LOS135" s="91"/>
      <c r="LOT135" s="91"/>
      <c r="LOU135" s="91"/>
      <c r="LOV135" s="91"/>
      <c r="LOW135" s="91"/>
      <c r="LOX135" s="91"/>
      <c r="LOY135" s="91"/>
      <c r="LOZ135" s="91"/>
      <c r="LPA135" s="91"/>
      <c r="LPB135" s="91"/>
      <c r="LPC135" s="91"/>
      <c r="LPD135" s="91"/>
      <c r="LPE135" s="91"/>
      <c r="LPF135" s="91"/>
      <c r="LPG135" s="91"/>
      <c r="LPH135" s="91"/>
      <c r="LPI135" s="91"/>
      <c r="LPJ135" s="91"/>
      <c r="LPK135" s="91"/>
      <c r="LPL135" s="91"/>
      <c r="LPM135" s="91"/>
      <c r="LPN135" s="91"/>
      <c r="LPO135" s="91"/>
      <c r="LPP135" s="91"/>
      <c r="LPQ135" s="91"/>
      <c r="LPR135" s="91"/>
      <c r="LPS135" s="91"/>
      <c r="LPT135" s="91"/>
      <c r="LPU135" s="91"/>
      <c r="LPV135" s="91"/>
      <c r="LPW135" s="91"/>
      <c r="LPX135" s="91"/>
      <c r="LPY135" s="91"/>
      <c r="LPZ135" s="91"/>
      <c r="LQA135" s="91"/>
      <c r="LQB135" s="91"/>
      <c r="LQC135" s="91"/>
      <c r="LQD135" s="91"/>
      <c r="LQE135" s="91"/>
      <c r="LQF135" s="91"/>
      <c r="LQG135" s="91"/>
      <c r="LQH135" s="91"/>
      <c r="LQI135" s="91"/>
      <c r="LQJ135" s="91"/>
      <c r="LQK135" s="91"/>
      <c r="LQL135" s="91"/>
      <c r="LQM135" s="91"/>
      <c r="LQN135" s="91"/>
      <c r="LQO135" s="91"/>
      <c r="LQP135" s="91"/>
      <c r="LQQ135" s="91"/>
      <c r="LQR135" s="91"/>
      <c r="LQS135" s="91"/>
      <c r="LQT135" s="91"/>
      <c r="LQU135" s="91"/>
      <c r="LQV135" s="91"/>
      <c r="LQW135" s="91"/>
      <c r="LQX135" s="91"/>
      <c r="LQY135" s="91"/>
      <c r="LQZ135" s="91"/>
      <c r="LRA135" s="91"/>
      <c r="LRB135" s="91"/>
      <c r="LRC135" s="91"/>
      <c r="LRD135" s="91"/>
      <c r="LRE135" s="91"/>
      <c r="LRF135" s="91"/>
      <c r="LRG135" s="91"/>
      <c r="LRH135" s="91"/>
      <c r="LRI135" s="91"/>
      <c r="LRJ135" s="91"/>
      <c r="LRK135" s="91"/>
      <c r="LRL135" s="91"/>
      <c r="LRM135" s="91"/>
      <c r="LRN135" s="91"/>
      <c r="LRO135" s="91"/>
      <c r="LRP135" s="91"/>
      <c r="LRQ135" s="91"/>
      <c r="LRR135" s="91"/>
      <c r="LRS135" s="91"/>
      <c r="LRT135" s="91"/>
      <c r="LRU135" s="91"/>
      <c r="LRV135" s="91"/>
      <c r="LRW135" s="91"/>
      <c r="LRX135" s="91"/>
      <c r="LRY135" s="91"/>
      <c r="LRZ135" s="91"/>
      <c r="LSA135" s="91"/>
      <c r="LSB135" s="91"/>
      <c r="LSC135" s="91"/>
      <c r="LSD135" s="91"/>
      <c r="LSE135" s="91"/>
      <c r="LSF135" s="91"/>
      <c r="LSG135" s="91"/>
      <c r="LSH135" s="91"/>
      <c r="LSI135" s="91"/>
      <c r="LSJ135" s="91"/>
      <c r="LSK135" s="91"/>
      <c r="LSL135" s="91"/>
      <c r="LSM135" s="91"/>
      <c r="LSN135" s="91"/>
      <c r="LSO135" s="91"/>
      <c r="LSP135" s="91"/>
      <c r="LSQ135" s="91"/>
      <c r="LSR135" s="91"/>
      <c r="LSS135" s="91"/>
      <c r="LST135" s="91"/>
      <c r="LSU135" s="91"/>
      <c r="LSV135" s="91"/>
      <c r="LSW135" s="91"/>
      <c r="LSX135" s="91"/>
      <c r="LSY135" s="91"/>
      <c r="LSZ135" s="91"/>
      <c r="LTA135" s="91"/>
      <c r="LTB135" s="91"/>
      <c r="LTC135" s="91"/>
      <c r="LTD135" s="91"/>
      <c r="LTE135" s="91"/>
      <c r="LTF135" s="91"/>
      <c r="LTG135" s="91"/>
      <c r="LTH135" s="91"/>
      <c r="LTI135" s="91"/>
      <c r="LTJ135" s="91"/>
      <c r="LTK135" s="91"/>
      <c r="LTL135" s="91"/>
      <c r="LTM135" s="91"/>
      <c r="LTN135" s="91"/>
      <c r="LTO135" s="91"/>
      <c r="LTP135" s="91"/>
      <c r="LTQ135" s="91"/>
      <c r="LTR135" s="91"/>
      <c r="LTS135" s="91"/>
      <c r="LTT135" s="91"/>
      <c r="LTU135" s="91"/>
      <c r="LTV135" s="91"/>
      <c r="LTW135" s="91"/>
      <c r="LTX135" s="91"/>
      <c r="LTY135" s="91"/>
      <c r="LTZ135" s="91"/>
      <c r="LUA135" s="91"/>
      <c r="LUB135" s="91"/>
      <c r="LUC135" s="91"/>
      <c r="LUD135" s="91"/>
      <c r="LUE135" s="91"/>
      <c r="LUF135" s="91"/>
      <c r="LUG135" s="91"/>
      <c r="LUH135" s="91"/>
      <c r="LUI135" s="91"/>
      <c r="LUJ135" s="91"/>
      <c r="LUK135" s="91"/>
      <c r="LUL135" s="91"/>
      <c r="LUM135" s="91"/>
      <c r="LUN135" s="91"/>
      <c r="LUO135" s="91"/>
      <c r="LUP135" s="91"/>
      <c r="LUQ135" s="91"/>
      <c r="LUR135" s="91"/>
      <c r="LUS135" s="91"/>
      <c r="LUT135" s="91"/>
      <c r="LUU135" s="91"/>
      <c r="LUV135" s="91"/>
      <c r="LUW135" s="91"/>
      <c r="LUX135" s="91"/>
      <c r="LUY135" s="91"/>
      <c r="LUZ135" s="91"/>
      <c r="LVA135" s="91"/>
      <c r="LVB135" s="91"/>
      <c r="LVC135" s="91"/>
      <c r="LVD135" s="91"/>
      <c r="LVE135" s="91"/>
      <c r="LVF135" s="91"/>
      <c r="LVG135" s="91"/>
      <c r="LVH135" s="91"/>
      <c r="LVI135" s="91"/>
      <c r="LVJ135" s="91"/>
      <c r="LVK135" s="91"/>
      <c r="LVL135" s="91"/>
      <c r="LVM135" s="91"/>
      <c r="LVN135" s="91"/>
      <c r="LVO135" s="91"/>
      <c r="LVP135" s="91"/>
      <c r="LVQ135" s="91"/>
      <c r="LVR135" s="91"/>
      <c r="LVS135" s="91"/>
      <c r="LVT135" s="91"/>
      <c r="LVU135" s="91"/>
      <c r="LVV135" s="91"/>
      <c r="LVW135" s="91"/>
      <c r="LVX135" s="91"/>
      <c r="LVY135" s="91"/>
      <c r="LVZ135" s="91"/>
      <c r="LWA135" s="91"/>
      <c r="LWB135" s="91"/>
      <c r="LWC135" s="91"/>
      <c r="LWD135" s="91"/>
      <c r="LWE135" s="91"/>
      <c r="LWF135" s="91"/>
      <c r="LWG135" s="91"/>
      <c r="LWH135" s="91"/>
      <c r="LWI135" s="91"/>
      <c r="LWJ135" s="91"/>
      <c r="LWK135" s="91"/>
      <c r="LWL135" s="91"/>
      <c r="LWM135" s="91"/>
      <c r="LWN135" s="91"/>
      <c r="LWO135" s="91"/>
      <c r="LWP135" s="91"/>
      <c r="LWQ135" s="91"/>
      <c r="LWR135" s="91"/>
      <c r="LWS135" s="91"/>
      <c r="LWT135" s="91"/>
      <c r="LWU135" s="91"/>
      <c r="LWV135" s="91"/>
      <c r="LWW135" s="91"/>
      <c r="LWX135" s="91"/>
      <c r="LWY135" s="91"/>
      <c r="LWZ135" s="91"/>
      <c r="LXA135" s="91"/>
      <c r="LXB135" s="91"/>
      <c r="LXC135" s="91"/>
      <c r="LXD135" s="91"/>
      <c r="LXE135" s="91"/>
      <c r="LXF135" s="91"/>
      <c r="LXG135" s="91"/>
      <c r="LXH135" s="91"/>
      <c r="LXI135" s="91"/>
      <c r="LXJ135" s="91"/>
      <c r="LXK135" s="91"/>
      <c r="LXL135" s="91"/>
      <c r="LXM135" s="91"/>
      <c r="LXN135" s="91"/>
      <c r="LXO135" s="91"/>
      <c r="LXP135" s="91"/>
      <c r="LXQ135" s="91"/>
      <c r="LXR135" s="91"/>
      <c r="LXS135" s="91"/>
      <c r="LXT135" s="91"/>
      <c r="LXU135" s="91"/>
      <c r="LXV135" s="91"/>
      <c r="LXW135" s="91"/>
      <c r="LXX135" s="91"/>
      <c r="LXY135" s="91"/>
      <c r="LXZ135" s="91"/>
      <c r="LYA135" s="91"/>
      <c r="LYB135" s="91"/>
      <c r="LYC135" s="91"/>
      <c r="LYD135" s="91"/>
      <c r="LYE135" s="91"/>
      <c r="LYF135" s="91"/>
      <c r="LYG135" s="91"/>
      <c r="LYH135" s="91"/>
      <c r="LYI135" s="91"/>
      <c r="LYJ135" s="91"/>
      <c r="LYK135" s="91"/>
      <c r="LYL135" s="91"/>
      <c r="LYM135" s="91"/>
      <c r="LYN135" s="91"/>
      <c r="LYO135" s="91"/>
      <c r="LYP135" s="91"/>
      <c r="LYQ135" s="91"/>
      <c r="LYR135" s="91"/>
      <c r="LYS135" s="91"/>
      <c r="LYT135" s="91"/>
      <c r="LYU135" s="91"/>
      <c r="LYV135" s="91"/>
      <c r="LYW135" s="91"/>
      <c r="LYX135" s="91"/>
      <c r="LYY135" s="91"/>
      <c r="LYZ135" s="91"/>
      <c r="LZA135" s="91"/>
      <c r="LZB135" s="91"/>
      <c r="LZC135" s="91"/>
      <c r="LZD135" s="91"/>
      <c r="LZE135" s="91"/>
      <c r="LZF135" s="91"/>
      <c r="LZG135" s="91"/>
      <c r="LZH135" s="91"/>
      <c r="LZI135" s="91"/>
      <c r="LZJ135" s="91"/>
      <c r="LZK135" s="91"/>
      <c r="LZL135" s="91"/>
      <c r="LZM135" s="91"/>
      <c r="LZN135" s="91"/>
      <c r="LZO135" s="91"/>
      <c r="LZP135" s="91"/>
      <c r="LZQ135" s="91"/>
      <c r="LZR135" s="91"/>
      <c r="LZS135" s="91"/>
      <c r="LZT135" s="91"/>
      <c r="LZU135" s="91"/>
      <c r="LZV135" s="91"/>
      <c r="LZW135" s="91"/>
      <c r="LZX135" s="91"/>
      <c r="LZY135" s="91"/>
      <c r="LZZ135" s="91"/>
      <c r="MAA135" s="91"/>
      <c r="MAB135" s="91"/>
      <c r="MAC135" s="91"/>
      <c r="MAD135" s="91"/>
      <c r="MAE135" s="91"/>
      <c r="MAF135" s="91"/>
      <c r="MAG135" s="91"/>
      <c r="MAH135" s="91"/>
      <c r="MAI135" s="91"/>
      <c r="MAJ135" s="91"/>
      <c r="MAK135" s="91"/>
      <c r="MAL135" s="91"/>
      <c r="MAM135" s="91"/>
      <c r="MAN135" s="91"/>
      <c r="MAO135" s="91"/>
      <c r="MAP135" s="91"/>
      <c r="MAQ135" s="91"/>
      <c r="MAR135" s="91"/>
      <c r="MAS135" s="91"/>
      <c r="MAT135" s="91"/>
      <c r="MAU135" s="91"/>
      <c r="MAV135" s="91"/>
      <c r="MAW135" s="91"/>
      <c r="MAX135" s="91"/>
      <c r="MAY135" s="91"/>
      <c r="MAZ135" s="91"/>
      <c r="MBA135" s="91"/>
      <c r="MBB135" s="91"/>
      <c r="MBC135" s="91"/>
      <c r="MBD135" s="91"/>
      <c r="MBE135" s="91"/>
      <c r="MBF135" s="91"/>
      <c r="MBG135" s="91"/>
      <c r="MBH135" s="91"/>
      <c r="MBI135" s="91"/>
      <c r="MBJ135" s="91"/>
      <c r="MBK135" s="91"/>
      <c r="MBL135" s="91"/>
      <c r="MBM135" s="91"/>
      <c r="MBN135" s="91"/>
      <c r="MBO135" s="91"/>
      <c r="MBP135" s="91"/>
      <c r="MBQ135" s="91"/>
      <c r="MBR135" s="91"/>
      <c r="MBS135" s="91"/>
      <c r="MBT135" s="91"/>
      <c r="MBU135" s="91"/>
      <c r="MBV135" s="91"/>
      <c r="MBW135" s="91"/>
      <c r="MBX135" s="91"/>
      <c r="MBY135" s="91"/>
      <c r="MBZ135" s="91"/>
      <c r="MCA135" s="91"/>
      <c r="MCB135" s="91"/>
      <c r="MCC135" s="91"/>
      <c r="MCD135" s="91"/>
      <c r="MCE135" s="91"/>
      <c r="MCF135" s="91"/>
      <c r="MCG135" s="91"/>
      <c r="MCH135" s="91"/>
      <c r="MCI135" s="91"/>
      <c r="MCJ135" s="91"/>
      <c r="MCK135" s="91"/>
      <c r="MCL135" s="91"/>
      <c r="MCM135" s="91"/>
      <c r="MCN135" s="91"/>
      <c r="MCO135" s="91"/>
      <c r="MCP135" s="91"/>
      <c r="MCQ135" s="91"/>
      <c r="MCR135" s="91"/>
      <c r="MCS135" s="91"/>
      <c r="MCT135" s="91"/>
      <c r="MCU135" s="91"/>
      <c r="MCV135" s="91"/>
      <c r="MCW135" s="91"/>
      <c r="MCX135" s="91"/>
      <c r="MCY135" s="91"/>
      <c r="MCZ135" s="91"/>
      <c r="MDA135" s="91"/>
      <c r="MDB135" s="91"/>
      <c r="MDC135" s="91"/>
      <c r="MDD135" s="91"/>
      <c r="MDE135" s="91"/>
      <c r="MDF135" s="91"/>
      <c r="MDG135" s="91"/>
      <c r="MDH135" s="91"/>
      <c r="MDI135" s="91"/>
      <c r="MDJ135" s="91"/>
      <c r="MDK135" s="91"/>
      <c r="MDL135" s="91"/>
      <c r="MDM135" s="91"/>
      <c r="MDN135" s="91"/>
      <c r="MDO135" s="91"/>
      <c r="MDP135" s="91"/>
      <c r="MDQ135" s="91"/>
      <c r="MDR135" s="91"/>
      <c r="MDS135" s="91"/>
      <c r="MDT135" s="91"/>
      <c r="MDU135" s="91"/>
      <c r="MDV135" s="91"/>
      <c r="MDW135" s="91"/>
      <c r="MDX135" s="91"/>
      <c r="MDY135" s="91"/>
      <c r="MDZ135" s="91"/>
      <c r="MEA135" s="91"/>
      <c r="MEB135" s="91"/>
      <c r="MEC135" s="91"/>
      <c r="MED135" s="91"/>
      <c r="MEE135" s="91"/>
      <c r="MEF135" s="91"/>
      <c r="MEG135" s="91"/>
      <c r="MEH135" s="91"/>
      <c r="MEI135" s="91"/>
      <c r="MEJ135" s="91"/>
      <c r="MEK135" s="91"/>
      <c r="MEL135" s="91"/>
      <c r="MEM135" s="91"/>
      <c r="MEN135" s="91"/>
      <c r="MEO135" s="91"/>
      <c r="MEP135" s="91"/>
      <c r="MEQ135" s="91"/>
      <c r="MER135" s="91"/>
      <c r="MES135" s="91"/>
      <c r="MET135" s="91"/>
      <c r="MEU135" s="91"/>
      <c r="MEV135" s="91"/>
      <c r="MEW135" s="91"/>
      <c r="MEX135" s="91"/>
      <c r="MEY135" s="91"/>
      <c r="MEZ135" s="91"/>
      <c r="MFA135" s="91"/>
      <c r="MFB135" s="91"/>
      <c r="MFC135" s="91"/>
      <c r="MFD135" s="91"/>
      <c r="MFE135" s="91"/>
      <c r="MFF135" s="91"/>
      <c r="MFG135" s="91"/>
      <c r="MFH135" s="91"/>
      <c r="MFI135" s="91"/>
      <c r="MFJ135" s="91"/>
      <c r="MFK135" s="91"/>
      <c r="MFL135" s="91"/>
      <c r="MFM135" s="91"/>
      <c r="MFN135" s="91"/>
      <c r="MFO135" s="91"/>
      <c r="MFP135" s="91"/>
      <c r="MFQ135" s="91"/>
      <c r="MFR135" s="91"/>
      <c r="MFS135" s="91"/>
      <c r="MFT135" s="91"/>
      <c r="MFU135" s="91"/>
      <c r="MFV135" s="91"/>
      <c r="MFW135" s="91"/>
      <c r="MFX135" s="91"/>
      <c r="MFY135" s="91"/>
      <c r="MFZ135" s="91"/>
      <c r="MGA135" s="91"/>
      <c r="MGB135" s="91"/>
      <c r="MGC135" s="91"/>
      <c r="MGD135" s="91"/>
      <c r="MGE135" s="91"/>
      <c r="MGF135" s="91"/>
      <c r="MGG135" s="91"/>
      <c r="MGH135" s="91"/>
      <c r="MGI135" s="91"/>
      <c r="MGJ135" s="91"/>
      <c r="MGK135" s="91"/>
      <c r="MGL135" s="91"/>
      <c r="MGM135" s="91"/>
      <c r="MGN135" s="91"/>
      <c r="MGO135" s="91"/>
      <c r="MGP135" s="91"/>
      <c r="MGQ135" s="91"/>
      <c r="MGR135" s="91"/>
      <c r="MGS135" s="91"/>
      <c r="MGT135" s="91"/>
      <c r="MGU135" s="91"/>
      <c r="MGV135" s="91"/>
      <c r="MGW135" s="91"/>
      <c r="MGX135" s="91"/>
      <c r="MGY135" s="91"/>
      <c r="MGZ135" s="91"/>
      <c r="MHA135" s="91"/>
      <c r="MHB135" s="91"/>
      <c r="MHC135" s="91"/>
      <c r="MHD135" s="91"/>
      <c r="MHE135" s="91"/>
      <c r="MHF135" s="91"/>
      <c r="MHG135" s="91"/>
      <c r="MHH135" s="91"/>
      <c r="MHI135" s="91"/>
      <c r="MHJ135" s="91"/>
      <c r="MHK135" s="91"/>
      <c r="MHL135" s="91"/>
      <c r="MHM135" s="91"/>
      <c r="MHN135" s="91"/>
      <c r="MHO135" s="91"/>
      <c r="MHP135" s="91"/>
      <c r="MHQ135" s="91"/>
      <c r="MHR135" s="91"/>
      <c r="MHS135" s="91"/>
      <c r="MHT135" s="91"/>
      <c r="MHU135" s="91"/>
      <c r="MHV135" s="91"/>
      <c r="MHW135" s="91"/>
      <c r="MHX135" s="91"/>
      <c r="MHY135" s="91"/>
      <c r="MHZ135" s="91"/>
      <c r="MIA135" s="91"/>
      <c r="MIB135" s="91"/>
      <c r="MIC135" s="91"/>
      <c r="MID135" s="91"/>
      <c r="MIE135" s="91"/>
      <c r="MIF135" s="91"/>
      <c r="MIG135" s="91"/>
      <c r="MIH135" s="91"/>
      <c r="MII135" s="91"/>
      <c r="MIJ135" s="91"/>
      <c r="MIK135" s="91"/>
      <c r="MIL135" s="91"/>
      <c r="MIM135" s="91"/>
      <c r="MIN135" s="91"/>
      <c r="MIO135" s="91"/>
      <c r="MIP135" s="91"/>
      <c r="MIQ135" s="91"/>
      <c r="MIR135" s="91"/>
      <c r="MIS135" s="91"/>
      <c r="MIT135" s="91"/>
      <c r="MIU135" s="91"/>
      <c r="MIV135" s="91"/>
      <c r="MIW135" s="91"/>
      <c r="MIX135" s="91"/>
      <c r="MIY135" s="91"/>
      <c r="MIZ135" s="91"/>
      <c r="MJA135" s="91"/>
      <c r="MJB135" s="91"/>
      <c r="MJC135" s="91"/>
      <c r="MJD135" s="91"/>
      <c r="MJE135" s="91"/>
      <c r="MJF135" s="91"/>
      <c r="MJG135" s="91"/>
      <c r="MJH135" s="91"/>
      <c r="MJI135" s="91"/>
      <c r="MJJ135" s="91"/>
      <c r="MJK135" s="91"/>
      <c r="MJL135" s="91"/>
      <c r="MJM135" s="91"/>
      <c r="MJN135" s="91"/>
      <c r="MJO135" s="91"/>
      <c r="MJP135" s="91"/>
      <c r="MJQ135" s="91"/>
      <c r="MJR135" s="91"/>
      <c r="MJS135" s="91"/>
      <c r="MJT135" s="91"/>
      <c r="MJU135" s="91"/>
      <c r="MJV135" s="91"/>
      <c r="MJW135" s="91"/>
      <c r="MJX135" s="91"/>
      <c r="MJY135" s="91"/>
      <c r="MJZ135" s="91"/>
      <c r="MKA135" s="91"/>
      <c r="MKB135" s="91"/>
      <c r="MKC135" s="91"/>
      <c r="MKD135" s="91"/>
      <c r="MKE135" s="91"/>
      <c r="MKF135" s="91"/>
      <c r="MKG135" s="91"/>
      <c r="MKH135" s="91"/>
      <c r="MKI135" s="91"/>
      <c r="MKJ135" s="91"/>
      <c r="MKK135" s="91"/>
      <c r="MKL135" s="91"/>
      <c r="MKM135" s="91"/>
      <c r="MKN135" s="91"/>
      <c r="MKO135" s="91"/>
      <c r="MKP135" s="91"/>
      <c r="MKQ135" s="91"/>
      <c r="MKR135" s="91"/>
      <c r="MKS135" s="91"/>
      <c r="MKT135" s="91"/>
      <c r="MKU135" s="91"/>
      <c r="MKV135" s="91"/>
      <c r="MKW135" s="91"/>
      <c r="MKX135" s="91"/>
      <c r="MKY135" s="91"/>
      <c r="MKZ135" s="91"/>
      <c r="MLA135" s="91"/>
      <c r="MLB135" s="91"/>
      <c r="MLC135" s="91"/>
      <c r="MLD135" s="91"/>
      <c r="MLE135" s="91"/>
      <c r="MLF135" s="91"/>
      <c r="MLG135" s="91"/>
      <c r="MLH135" s="91"/>
      <c r="MLI135" s="91"/>
      <c r="MLJ135" s="91"/>
      <c r="MLK135" s="91"/>
      <c r="MLL135" s="91"/>
      <c r="MLM135" s="91"/>
      <c r="MLN135" s="91"/>
      <c r="MLO135" s="91"/>
      <c r="MLP135" s="91"/>
      <c r="MLQ135" s="91"/>
      <c r="MLR135" s="91"/>
      <c r="MLS135" s="91"/>
      <c r="MLT135" s="91"/>
      <c r="MLU135" s="91"/>
      <c r="MLV135" s="91"/>
      <c r="MLW135" s="91"/>
      <c r="MLX135" s="91"/>
      <c r="MLY135" s="91"/>
      <c r="MLZ135" s="91"/>
      <c r="MMA135" s="91"/>
      <c r="MMB135" s="91"/>
      <c r="MMC135" s="91"/>
      <c r="MMD135" s="91"/>
      <c r="MME135" s="91"/>
      <c r="MMF135" s="91"/>
      <c r="MMG135" s="91"/>
      <c r="MMH135" s="91"/>
      <c r="MMI135" s="91"/>
      <c r="MMJ135" s="91"/>
      <c r="MMK135" s="91"/>
      <c r="MML135" s="91"/>
      <c r="MMM135" s="91"/>
      <c r="MMN135" s="91"/>
      <c r="MMO135" s="91"/>
      <c r="MMP135" s="91"/>
      <c r="MMQ135" s="91"/>
      <c r="MMR135" s="91"/>
      <c r="MMS135" s="91"/>
      <c r="MMT135" s="91"/>
      <c r="MMU135" s="91"/>
      <c r="MMV135" s="91"/>
      <c r="MMW135" s="91"/>
      <c r="MMX135" s="91"/>
      <c r="MMY135" s="91"/>
      <c r="MMZ135" s="91"/>
      <c r="MNA135" s="91"/>
      <c r="MNB135" s="91"/>
      <c r="MNC135" s="91"/>
      <c r="MND135" s="91"/>
      <c r="MNE135" s="91"/>
      <c r="MNF135" s="91"/>
      <c r="MNG135" s="91"/>
      <c r="MNH135" s="91"/>
      <c r="MNI135" s="91"/>
      <c r="MNJ135" s="91"/>
      <c r="MNK135" s="91"/>
      <c r="MNL135" s="91"/>
      <c r="MNM135" s="91"/>
      <c r="MNN135" s="91"/>
      <c r="MNO135" s="91"/>
      <c r="MNP135" s="91"/>
      <c r="MNQ135" s="91"/>
      <c r="MNR135" s="91"/>
      <c r="MNS135" s="91"/>
      <c r="MNT135" s="91"/>
      <c r="MNU135" s="91"/>
      <c r="MNV135" s="91"/>
      <c r="MNW135" s="91"/>
      <c r="MNX135" s="91"/>
      <c r="MNY135" s="91"/>
      <c r="MNZ135" s="91"/>
      <c r="MOA135" s="91"/>
      <c r="MOB135" s="91"/>
      <c r="MOC135" s="91"/>
      <c r="MOD135" s="91"/>
      <c r="MOE135" s="91"/>
      <c r="MOF135" s="91"/>
      <c r="MOG135" s="91"/>
      <c r="MOH135" s="91"/>
      <c r="MOI135" s="91"/>
      <c r="MOJ135" s="91"/>
      <c r="MOK135" s="91"/>
      <c r="MOL135" s="91"/>
      <c r="MOM135" s="91"/>
      <c r="MON135" s="91"/>
      <c r="MOO135" s="91"/>
      <c r="MOP135" s="91"/>
      <c r="MOQ135" s="91"/>
      <c r="MOR135" s="91"/>
      <c r="MOS135" s="91"/>
      <c r="MOT135" s="91"/>
      <c r="MOU135" s="91"/>
      <c r="MOV135" s="91"/>
      <c r="MOW135" s="91"/>
      <c r="MOX135" s="91"/>
      <c r="MOY135" s="91"/>
      <c r="MOZ135" s="91"/>
      <c r="MPA135" s="91"/>
      <c r="MPB135" s="91"/>
      <c r="MPC135" s="91"/>
      <c r="MPD135" s="91"/>
      <c r="MPE135" s="91"/>
      <c r="MPF135" s="91"/>
      <c r="MPG135" s="91"/>
      <c r="MPH135" s="91"/>
      <c r="MPI135" s="91"/>
      <c r="MPJ135" s="91"/>
      <c r="MPK135" s="91"/>
      <c r="MPL135" s="91"/>
      <c r="MPM135" s="91"/>
      <c r="MPN135" s="91"/>
      <c r="MPO135" s="91"/>
      <c r="MPP135" s="91"/>
      <c r="MPQ135" s="91"/>
      <c r="MPR135" s="91"/>
      <c r="MPS135" s="91"/>
      <c r="MPT135" s="91"/>
      <c r="MPU135" s="91"/>
      <c r="MPV135" s="91"/>
      <c r="MPW135" s="91"/>
      <c r="MPX135" s="91"/>
      <c r="MPY135" s="91"/>
      <c r="MPZ135" s="91"/>
      <c r="MQA135" s="91"/>
      <c r="MQB135" s="91"/>
      <c r="MQC135" s="91"/>
      <c r="MQD135" s="91"/>
      <c r="MQE135" s="91"/>
      <c r="MQF135" s="91"/>
      <c r="MQG135" s="91"/>
      <c r="MQH135" s="91"/>
      <c r="MQI135" s="91"/>
      <c r="MQJ135" s="91"/>
      <c r="MQK135" s="91"/>
      <c r="MQL135" s="91"/>
      <c r="MQM135" s="91"/>
      <c r="MQN135" s="91"/>
      <c r="MQO135" s="91"/>
      <c r="MQP135" s="91"/>
      <c r="MQQ135" s="91"/>
      <c r="MQR135" s="91"/>
      <c r="MQS135" s="91"/>
      <c r="MQT135" s="91"/>
      <c r="MQU135" s="91"/>
      <c r="MQV135" s="91"/>
      <c r="MQW135" s="91"/>
      <c r="MQX135" s="91"/>
      <c r="MQY135" s="91"/>
      <c r="MQZ135" s="91"/>
      <c r="MRA135" s="91"/>
      <c r="MRB135" s="91"/>
      <c r="MRC135" s="91"/>
      <c r="MRD135" s="91"/>
      <c r="MRE135" s="91"/>
      <c r="MRF135" s="91"/>
      <c r="MRG135" s="91"/>
      <c r="MRH135" s="91"/>
      <c r="MRI135" s="91"/>
      <c r="MRJ135" s="91"/>
      <c r="MRK135" s="91"/>
      <c r="MRL135" s="91"/>
      <c r="MRM135" s="91"/>
      <c r="MRN135" s="91"/>
      <c r="MRO135" s="91"/>
      <c r="MRP135" s="91"/>
      <c r="MRQ135" s="91"/>
      <c r="MRR135" s="91"/>
      <c r="MRS135" s="91"/>
      <c r="MRT135" s="91"/>
      <c r="MRU135" s="91"/>
      <c r="MRV135" s="91"/>
      <c r="MRW135" s="91"/>
      <c r="MRX135" s="91"/>
      <c r="MRY135" s="91"/>
      <c r="MRZ135" s="91"/>
      <c r="MSA135" s="91"/>
      <c r="MSB135" s="91"/>
      <c r="MSC135" s="91"/>
      <c r="MSD135" s="91"/>
      <c r="MSE135" s="91"/>
      <c r="MSF135" s="91"/>
      <c r="MSG135" s="91"/>
      <c r="MSH135" s="91"/>
      <c r="MSI135" s="91"/>
      <c r="MSJ135" s="91"/>
      <c r="MSK135" s="91"/>
      <c r="MSL135" s="91"/>
      <c r="MSM135" s="91"/>
      <c r="MSN135" s="91"/>
      <c r="MSO135" s="91"/>
      <c r="MSP135" s="91"/>
      <c r="MSQ135" s="91"/>
      <c r="MSR135" s="91"/>
      <c r="MSS135" s="91"/>
      <c r="MST135" s="91"/>
      <c r="MSU135" s="91"/>
      <c r="MSV135" s="91"/>
      <c r="MSW135" s="91"/>
      <c r="MSX135" s="91"/>
      <c r="MSY135" s="91"/>
      <c r="MSZ135" s="91"/>
      <c r="MTA135" s="91"/>
      <c r="MTB135" s="91"/>
      <c r="MTC135" s="91"/>
      <c r="MTD135" s="91"/>
      <c r="MTE135" s="91"/>
      <c r="MTF135" s="91"/>
      <c r="MTG135" s="91"/>
      <c r="MTH135" s="91"/>
      <c r="MTI135" s="91"/>
      <c r="MTJ135" s="91"/>
      <c r="MTK135" s="91"/>
      <c r="MTL135" s="91"/>
      <c r="MTM135" s="91"/>
      <c r="MTN135" s="91"/>
      <c r="MTO135" s="91"/>
      <c r="MTP135" s="91"/>
      <c r="MTQ135" s="91"/>
      <c r="MTR135" s="91"/>
      <c r="MTS135" s="91"/>
      <c r="MTT135" s="91"/>
      <c r="MTU135" s="91"/>
      <c r="MTV135" s="91"/>
      <c r="MTW135" s="91"/>
      <c r="MTX135" s="91"/>
      <c r="MTY135" s="91"/>
      <c r="MTZ135" s="91"/>
      <c r="MUA135" s="91"/>
      <c r="MUB135" s="91"/>
      <c r="MUC135" s="91"/>
      <c r="MUD135" s="91"/>
      <c r="MUE135" s="91"/>
      <c r="MUF135" s="91"/>
      <c r="MUG135" s="91"/>
      <c r="MUH135" s="91"/>
      <c r="MUI135" s="91"/>
      <c r="MUJ135" s="91"/>
      <c r="MUK135" s="91"/>
      <c r="MUL135" s="91"/>
      <c r="MUM135" s="91"/>
      <c r="MUN135" s="91"/>
      <c r="MUO135" s="91"/>
      <c r="MUP135" s="91"/>
      <c r="MUQ135" s="91"/>
      <c r="MUR135" s="91"/>
      <c r="MUS135" s="91"/>
      <c r="MUT135" s="91"/>
      <c r="MUU135" s="91"/>
      <c r="MUV135" s="91"/>
      <c r="MUW135" s="91"/>
      <c r="MUX135" s="91"/>
      <c r="MUY135" s="91"/>
      <c r="MUZ135" s="91"/>
      <c r="MVA135" s="91"/>
      <c r="MVB135" s="91"/>
      <c r="MVC135" s="91"/>
      <c r="MVD135" s="91"/>
      <c r="MVE135" s="91"/>
      <c r="MVF135" s="91"/>
      <c r="MVG135" s="91"/>
      <c r="MVH135" s="91"/>
      <c r="MVI135" s="91"/>
      <c r="MVJ135" s="91"/>
      <c r="MVK135" s="91"/>
      <c r="MVL135" s="91"/>
      <c r="MVM135" s="91"/>
      <c r="MVN135" s="91"/>
      <c r="MVO135" s="91"/>
      <c r="MVP135" s="91"/>
      <c r="MVQ135" s="91"/>
      <c r="MVR135" s="91"/>
      <c r="MVS135" s="91"/>
      <c r="MVT135" s="91"/>
      <c r="MVU135" s="91"/>
      <c r="MVV135" s="91"/>
      <c r="MVW135" s="91"/>
      <c r="MVX135" s="91"/>
      <c r="MVY135" s="91"/>
      <c r="MVZ135" s="91"/>
      <c r="MWA135" s="91"/>
      <c r="MWB135" s="91"/>
      <c r="MWC135" s="91"/>
      <c r="MWD135" s="91"/>
      <c r="MWE135" s="91"/>
      <c r="MWF135" s="91"/>
      <c r="MWG135" s="91"/>
      <c r="MWH135" s="91"/>
      <c r="MWI135" s="91"/>
      <c r="MWJ135" s="91"/>
      <c r="MWK135" s="91"/>
      <c r="MWL135" s="91"/>
      <c r="MWM135" s="91"/>
      <c r="MWN135" s="91"/>
      <c r="MWO135" s="91"/>
      <c r="MWP135" s="91"/>
      <c r="MWQ135" s="91"/>
      <c r="MWR135" s="91"/>
      <c r="MWS135" s="91"/>
      <c r="MWT135" s="91"/>
      <c r="MWU135" s="91"/>
      <c r="MWV135" s="91"/>
      <c r="MWW135" s="91"/>
      <c r="MWX135" s="91"/>
      <c r="MWY135" s="91"/>
      <c r="MWZ135" s="91"/>
      <c r="MXA135" s="91"/>
      <c r="MXB135" s="91"/>
      <c r="MXC135" s="91"/>
      <c r="MXD135" s="91"/>
      <c r="MXE135" s="91"/>
      <c r="MXF135" s="91"/>
      <c r="MXG135" s="91"/>
      <c r="MXH135" s="91"/>
      <c r="MXI135" s="91"/>
      <c r="MXJ135" s="91"/>
      <c r="MXK135" s="91"/>
      <c r="MXL135" s="91"/>
      <c r="MXM135" s="91"/>
      <c r="MXN135" s="91"/>
      <c r="MXO135" s="91"/>
      <c r="MXP135" s="91"/>
      <c r="MXQ135" s="91"/>
      <c r="MXR135" s="91"/>
      <c r="MXS135" s="91"/>
      <c r="MXT135" s="91"/>
      <c r="MXU135" s="91"/>
      <c r="MXV135" s="91"/>
      <c r="MXW135" s="91"/>
      <c r="MXX135" s="91"/>
      <c r="MXY135" s="91"/>
      <c r="MXZ135" s="91"/>
      <c r="MYA135" s="91"/>
      <c r="MYB135" s="91"/>
      <c r="MYC135" s="91"/>
      <c r="MYD135" s="91"/>
      <c r="MYE135" s="91"/>
      <c r="MYF135" s="91"/>
      <c r="MYG135" s="91"/>
      <c r="MYH135" s="91"/>
      <c r="MYI135" s="91"/>
      <c r="MYJ135" s="91"/>
      <c r="MYK135" s="91"/>
      <c r="MYL135" s="91"/>
      <c r="MYM135" s="91"/>
      <c r="MYN135" s="91"/>
      <c r="MYO135" s="91"/>
      <c r="MYP135" s="91"/>
      <c r="MYQ135" s="91"/>
      <c r="MYR135" s="91"/>
      <c r="MYS135" s="91"/>
      <c r="MYT135" s="91"/>
      <c r="MYU135" s="91"/>
      <c r="MYV135" s="91"/>
      <c r="MYW135" s="91"/>
      <c r="MYX135" s="91"/>
      <c r="MYY135" s="91"/>
      <c r="MYZ135" s="91"/>
      <c r="MZA135" s="91"/>
      <c r="MZB135" s="91"/>
      <c r="MZC135" s="91"/>
      <c r="MZD135" s="91"/>
      <c r="MZE135" s="91"/>
      <c r="MZF135" s="91"/>
      <c r="MZG135" s="91"/>
      <c r="MZH135" s="91"/>
      <c r="MZI135" s="91"/>
      <c r="MZJ135" s="91"/>
      <c r="MZK135" s="91"/>
      <c r="MZL135" s="91"/>
      <c r="MZM135" s="91"/>
      <c r="MZN135" s="91"/>
      <c r="MZO135" s="91"/>
      <c r="MZP135" s="91"/>
      <c r="MZQ135" s="91"/>
      <c r="MZR135" s="91"/>
      <c r="MZS135" s="91"/>
      <c r="MZT135" s="91"/>
      <c r="MZU135" s="91"/>
      <c r="MZV135" s="91"/>
      <c r="MZW135" s="91"/>
      <c r="MZX135" s="91"/>
      <c r="MZY135" s="91"/>
      <c r="MZZ135" s="91"/>
      <c r="NAA135" s="91"/>
      <c r="NAB135" s="91"/>
      <c r="NAC135" s="91"/>
      <c r="NAD135" s="91"/>
      <c r="NAE135" s="91"/>
      <c r="NAF135" s="91"/>
      <c r="NAG135" s="91"/>
      <c r="NAH135" s="91"/>
      <c r="NAI135" s="91"/>
      <c r="NAJ135" s="91"/>
      <c r="NAK135" s="91"/>
      <c r="NAL135" s="91"/>
      <c r="NAM135" s="91"/>
      <c r="NAN135" s="91"/>
      <c r="NAO135" s="91"/>
      <c r="NAP135" s="91"/>
      <c r="NAQ135" s="91"/>
      <c r="NAR135" s="91"/>
      <c r="NAS135" s="91"/>
      <c r="NAT135" s="91"/>
      <c r="NAU135" s="91"/>
      <c r="NAV135" s="91"/>
      <c r="NAW135" s="91"/>
      <c r="NAX135" s="91"/>
      <c r="NAY135" s="91"/>
      <c r="NAZ135" s="91"/>
      <c r="NBA135" s="91"/>
      <c r="NBB135" s="91"/>
      <c r="NBC135" s="91"/>
      <c r="NBD135" s="91"/>
      <c r="NBE135" s="91"/>
      <c r="NBF135" s="91"/>
      <c r="NBG135" s="91"/>
      <c r="NBH135" s="91"/>
      <c r="NBI135" s="91"/>
      <c r="NBJ135" s="91"/>
      <c r="NBK135" s="91"/>
      <c r="NBL135" s="91"/>
      <c r="NBM135" s="91"/>
      <c r="NBN135" s="91"/>
      <c r="NBO135" s="91"/>
      <c r="NBP135" s="91"/>
      <c r="NBQ135" s="91"/>
      <c r="NBR135" s="91"/>
      <c r="NBS135" s="91"/>
      <c r="NBT135" s="91"/>
      <c r="NBU135" s="91"/>
      <c r="NBV135" s="91"/>
      <c r="NBW135" s="91"/>
      <c r="NBX135" s="91"/>
      <c r="NBY135" s="91"/>
      <c r="NBZ135" s="91"/>
      <c r="NCA135" s="91"/>
      <c r="NCB135" s="91"/>
      <c r="NCC135" s="91"/>
      <c r="NCD135" s="91"/>
      <c r="NCE135" s="91"/>
      <c r="NCF135" s="91"/>
      <c r="NCG135" s="91"/>
      <c r="NCH135" s="91"/>
      <c r="NCI135" s="91"/>
      <c r="NCJ135" s="91"/>
      <c r="NCK135" s="91"/>
      <c r="NCL135" s="91"/>
      <c r="NCM135" s="91"/>
      <c r="NCN135" s="91"/>
      <c r="NCO135" s="91"/>
      <c r="NCP135" s="91"/>
      <c r="NCQ135" s="91"/>
      <c r="NCR135" s="91"/>
      <c r="NCS135" s="91"/>
      <c r="NCT135" s="91"/>
      <c r="NCU135" s="91"/>
      <c r="NCV135" s="91"/>
      <c r="NCW135" s="91"/>
      <c r="NCX135" s="91"/>
      <c r="NCY135" s="91"/>
      <c r="NCZ135" s="91"/>
      <c r="NDA135" s="91"/>
      <c r="NDB135" s="91"/>
      <c r="NDC135" s="91"/>
      <c r="NDD135" s="91"/>
      <c r="NDE135" s="91"/>
      <c r="NDF135" s="91"/>
      <c r="NDG135" s="91"/>
      <c r="NDH135" s="91"/>
      <c r="NDI135" s="91"/>
      <c r="NDJ135" s="91"/>
      <c r="NDK135" s="91"/>
      <c r="NDL135" s="91"/>
      <c r="NDM135" s="91"/>
      <c r="NDN135" s="91"/>
      <c r="NDO135" s="91"/>
      <c r="NDP135" s="91"/>
      <c r="NDQ135" s="91"/>
      <c r="NDR135" s="91"/>
      <c r="NDS135" s="91"/>
      <c r="NDT135" s="91"/>
      <c r="NDU135" s="91"/>
      <c r="NDV135" s="91"/>
      <c r="NDW135" s="91"/>
      <c r="NDX135" s="91"/>
      <c r="NDY135" s="91"/>
      <c r="NDZ135" s="91"/>
      <c r="NEA135" s="91"/>
      <c r="NEB135" s="91"/>
      <c r="NEC135" s="91"/>
      <c r="NED135" s="91"/>
      <c r="NEE135" s="91"/>
      <c r="NEF135" s="91"/>
      <c r="NEG135" s="91"/>
      <c r="NEH135" s="91"/>
      <c r="NEI135" s="91"/>
      <c r="NEJ135" s="91"/>
      <c r="NEK135" s="91"/>
      <c r="NEL135" s="91"/>
      <c r="NEM135" s="91"/>
      <c r="NEN135" s="91"/>
      <c r="NEO135" s="91"/>
      <c r="NEP135" s="91"/>
      <c r="NEQ135" s="91"/>
      <c r="NER135" s="91"/>
      <c r="NES135" s="91"/>
      <c r="NET135" s="91"/>
      <c r="NEU135" s="91"/>
      <c r="NEV135" s="91"/>
      <c r="NEW135" s="91"/>
      <c r="NEX135" s="91"/>
      <c r="NEY135" s="91"/>
      <c r="NEZ135" s="91"/>
      <c r="NFA135" s="91"/>
      <c r="NFB135" s="91"/>
      <c r="NFC135" s="91"/>
      <c r="NFD135" s="91"/>
      <c r="NFE135" s="91"/>
      <c r="NFF135" s="91"/>
      <c r="NFG135" s="91"/>
      <c r="NFH135" s="91"/>
      <c r="NFI135" s="91"/>
      <c r="NFJ135" s="91"/>
      <c r="NFK135" s="91"/>
      <c r="NFL135" s="91"/>
      <c r="NFM135" s="91"/>
      <c r="NFN135" s="91"/>
      <c r="NFO135" s="91"/>
      <c r="NFP135" s="91"/>
      <c r="NFQ135" s="91"/>
      <c r="NFR135" s="91"/>
      <c r="NFS135" s="91"/>
      <c r="NFT135" s="91"/>
      <c r="NFU135" s="91"/>
      <c r="NFV135" s="91"/>
      <c r="NFW135" s="91"/>
      <c r="NFX135" s="91"/>
      <c r="NFY135" s="91"/>
      <c r="NFZ135" s="91"/>
      <c r="NGA135" s="91"/>
      <c r="NGB135" s="91"/>
      <c r="NGC135" s="91"/>
      <c r="NGD135" s="91"/>
      <c r="NGE135" s="91"/>
      <c r="NGF135" s="91"/>
      <c r="NGG135" s="91"/>
      <c r="NGH135" s="91"/>
      <c r="NGI135" s="91"/>
      <c r="NGJ135" s="91"/>
      <c r="NGK135" s="91"/>
      <c r="NGL135" s="91"/>
      <c r="NGM135" s="91"/>
      <c r="NGN135" s="91"/>
      <c r="NGO135" s="91"/>
      <c r="NGP135" s="91"/>
      <c r="NGQ135" s="91"/>
      <c r="NGR135" s="91"/>
      <c r="NGS135" s="91"/>
      <c r="NGT135" s="91"/>
      <c r="NGU135" s="91"/>
      <c r="NGV135" s="91"/>
      <c r="NGW135" s="91"/>
      <c r="NGX135" s="91"/>
      <c r="NGY135" s="91"/>
      <c r="NGZ135" s="91"/>
      <c r="NHA135" s="91"/>
      <c r="NHB135" s="91"/>
      <c r="NHC135" s="91"/>
      <c r="NHD135" s="91"/>
      <c r="NHE135" s="91"/>
      <c r="NHF135" s="91"/>
      <c r="NHG135" s="91"/>
      <c r="NHH135" s="91"/>
      <c r="NHI135" s="91"/>
      <c r="NHJ135" s="91"/>
      <c r="NHK135" s="91"/>
      <c r="NHL135" s="91"/>
      <c r="NHM135" s="91"/>
      <c r="NHN135" s="91"/>
      <c r="NHO135" s="91"/>
      <c r="NHP135" s="91"/>
      <c r="NHQ135" s="91"/>
      <c r="NHR135" s="91"/>
      <c r="NHS135" s="91"/>
      <c r="NHT135" s="91"/>
      <c r="NHU135" s="91"/>
      <c r="NHV135" s="91"/>
      <c r="NHW135" s="91"/>
      <c r="NHX135" s="91"/>
      <c r="NHY135" s="91"/>
      <c r="NHZ135" s="91"/>
      <c r="NIA135" s="91"/>
      <c r="NIB135" s="91"/>
      <c r="NIC135" s="91"/>
      <c r="NID135" s="91"/>
      <c r="NIE135" s="91"/>
      <c r="NIF135" s="91"/>
      <c r="NIG135" s="91"/>
      <c r="NIH135" s="91"/>
      <c r="NII135" s="91"/>
      <c r="NIJ135" s="91"/>
      <c r="NIK135" s="91"/>
      <c r="NIL135" s="91"/>
      <c r="NIM135" s="91"/>
      <c r="NIN135" s="91"/>
      <c r="NIO135" s="91"/>
      <c r="NIP135" s="91"/>
      <c r="NIQ135" s="91"/>
      <c r="NIR135" s="91"/>
      <c r="NIS135" s="91"/>
      <c r="NIT135" s="91"/>
      <c r="NIU135" s="91"/>
      <c r="NIV135" s="91"/>
      <c r="NIW135" s="91"/>
      <c r="NIX135" s="91"/>
      <c r="NIY135" s="91"/>
      <c r="NIZ135" s="91"/>
      <c r="NJA135" s="91"/>
      <c r="NJB135" s="91"/>
      <c r="NJC135" s="91"/>
      <c r="NJD135" s="91"/>
      <c r="NJE135" s="91"/>
      <c r="NJF135" s="91"/>
      <c r="NJG135" s="91"/>
      <c r="NJH135" s="91"/>
      <c r="NJI135" s="91"/>
      <c r="NJJ135" s="91"/>
      <c r="NJK135" s="91"/>
      <c r="NJL135" s="91"/>
      <c r="NJM135" s="91"/>
      <c r="NJN135" s="91"/>
      <c r="NJO135" s="91"/>
      <c r="NJP135" s="91"/>
      <c r="NJQ135" s="91"/>
      <c r="NJR135" s="91"/>
      <c r="NJS135" s="91"/>
      <c r="NJT135" s="91"/>
      <c r="NJU135" s="91"/>
      <c r="NJV135" s="91"/>
      <c r="NJW135" s="91"/>
      <c r="NJX135" s="91"/>
      <c r="NJY135" s="91"/>
      <c r="NJZ135" s="91"/>
      <c r="NKA135" s="91"/>
      <c r="NKB135" s="91"/>
      <c r="NKC135" s="91"/>
      <c r="NKD135" s="91"/>
      <c r="NKE135" s="91"/>
      <c r="NKF135" s="91"/>
      <c r="NKG135" s="91"/>
      <c r="NKH135" s="91"/>
      <c r="NKI135" s="91"/>
      <c r="NKJ135" s="91"/>
      <c r="NKK135" s="91"/>
      <c r="NKL135" s="91"/>
      <c r="NKM135" s="91"/>
      <c r="NKN135" s="91"/>
      <c r="NKO135" s="91"/>
      <c r="NKP135" s="91"/>
      <c r="NKQ135" s="91"/>
      <c r="NKR135" s="91"/>
      <c r="NKS135" s="91"/>
      <c r="NKT135" s="91"/>
      <c r="NKU135" s="91"/>
      <c r="NKV135" s="91"/>
      <c r="NKW135" s="91"/>
      <c r="NKX135" s="91"/>
      <c r="NKY135" s="91"/>
      <c r="NKZ135" s="91"/>
      <c r="NLA135" s="91"/>
      <c r="NLB135" s="91"/>
      <c r="NLC135" s="91"/>
      <c r="NLD135" s="91"/>
      <c r="NLE135" s="91"/>
      <c r="NLF135" s="91"/>
      <c r="NLG135" s="91"/>
      <c r="NLH135" s="91"/>
      <c r="NLI135" s="91"/>
      <c r="NLJ135" s="91"/>
      <c r="NLK135" s="91"/>
      <c r="NLL135" s="91"/>
      <c r="NLM135" s="91"/>
      <c r="NLN135" s="91"/>
      <c r="NLO135" s="91"/>
      <c r="NLP135" s="91"/>
      <c r="NLQ135" s="91"/>
      <c r="NLR135" s="91"/>
      <c r="NLS135" s="91"/>
      <c r="NLT135" s="91"/>
      <c r="NLU135" s="91"/>
      <c r="NLV135" s="91"/>
      <c r="NLW135" s="91"/>
      <c r="NLX135" s="91"/>
      <c r="NLY135" s="91"/>
      <c r="NLZ135" s="91"/>
      <c r="NMA135" s="91"/>
      <c r="NMB135" s="91"/>
      <c r="NMC135" s="91"/>
      <c r="NMD135" s="91"/>
      <c r="NME135" s="91"/>
      <c r="NMF135" s="91"/>
      <c r="NMG135" s="91"/>
      <c r="NMH135" s="91"/>
      <c r="NMI135" s="91"/>
      <c r="NMJ135" s="91"/>
      <c r="NMK135" s="91"/>
      <c r="NML135" s="91"/>
      <c r="NMM135" s="91"/>
      <c r="NMN135" s="91"/>
      <c r="NMO135" s="91"/>
      <c r="NMP135" s="91"/>
      <c r="NMQ135" s="91"/>
      <c r="NMR135" s="91"/>
      <c r="NMS135" s="91"/>
      <c r="NMT135" s="91"/>
      <c r="NMU135" s="91"/>
      <c r="NMV135" s="91"/>
      <c r="NMW135" s="91"/>
      <c r="NMX135" s="91"/>
      <c r="NMY135" s="91"/>
      <c r="NMZ135" s="91"/>
      <c r="NNA135" s="91"/>
      <c r="NNB135" s="91"/>
      <c r="NNC135" s="91"/>
      <c r="NND135" s="91"/>
      <c r="NNE135" s="91"/>
      <c r="NNF135" s="91"/>
      <c r="NNG135" s="91"/>
      <c r="NNH135" s="91"/>
      <c r="NNI135" s="91"/>
      <c r="NNJ135" s="91"/>
      <c r="NNK135" s="91"/>
      <c r="NNL135" s="91"/>
      <c r="NNM135" s="91"/>
      <c r="NNN135" s="91"/>
      <c r="NNO135" s="91"/>
      <c r="NNP135" s="91"/>
      <c r="NNQ135" s="91"/>
      <c r="NNR135" s="91"/>
      <c r="NNS135" s="91"/>
      <c r="NNT135" s="91"/>
      <c r="NNU135" s="91"/>
      <c r="NNV135" s="91"/>
      <c r="NNW135" s="91"/>
      <c r="NNX135" s="91"/>
      <c r="NNY135" s="91"/>
      <c r="NNZ135" s="91"/>
      <c r="NOA135" s="91"/>
      <c r="NOB135" s="91"/>
      <c r="NOC135" s="91"/>
      <c r="NOD135" s="91"/>
      <c r="NOE135" s="91"/>
      <c r="NOF135" s="91"/>
      <c r="NOG135" s="91"/>
      <c r="NOH135" s="91"/>
      <c r="NOI135" s="91"/>
      <c r="NOJ135" s="91"/>
      <c r="NOK135" s="91"/>
      <c r="NOL135" s="91"/>
      <c r="NOM135" s="91"/>
      <c r="NON135" s="91"/>
      <c r="NOO135" s="91"/>
      <c r="NOP135" s="91"/>
      <c r="NOQ135" s="91"/>
      <c r="NOR135" s="91"/>
      <c r="NOS135" s="91"/>
      <c r="NOT135" s="91"/>
      <c r="NOU135" s="91"/>
      <c r="NOV135" s="91"/>
      <c r="NOW135" s="91"/>
      <c r="NOX135" s="91"/>
      <c r="NOY135" s="91"/>
      <c r="NOZ135" s="91"/>
      <c r="NPA135" s="91"/>
      <c r="NPB135" s="91"/>
      <c r="NPC135" s="91"/>
      <c r="NPD135" s="91"/>
      <c r="NPE135" s="91"/>
      <c r="NPF135" s="91"/>
      <c r="NPG135" s="91"/>
      <c r="NPH135" s="91"/>
      <c r="NPI135" s="91"/>
      <c r="NPJ135" s="91"/>
      <c r="NPK135" s="91"/>
      <c r="NPL135" s="91"/>
      <c r="NPM135" s="91"/>
      <c r="NPN135" s="91"/>
      <c r="NPO135" s="91"/>
      <c r="NPP135" s="91"/>
      <c r="NPQ135" s="91"/>
      <c r="NPR135" s="91"/>
      <c r="NPS135" s="91"/>
      <c r="NPT135" s="91"/>
      <c r="NPU135" s="91"/>
      <c r="NPV135" s="91"/>
      <c r="NPW135" s="91"/>
      <c r="NPX135" s="91"/>
      <c r="NPY135" s="91"/>
      <c r="NPZ135" s="91"/>
      <c r="NQA135" s="91"/>
      <c r="NQB135" s="91"/>
      <c r="NQC135" s="91"/>
      <c r="NQD135" s="91"/>
      <c r="NQE135" s="91"/>
      <c r="NQF135" s="91"/>
      <c r="NQG135" s="91"/>
      <c r="NQH135" s="91"/>
      <c r="NQI135" s="91"/>
      <c r="NQJ135" s="91"/>
      <c r="NQK135" s="91"/>
      <c r="NQL135" s="91"/>
      <c r="NQM135" s="91"/>
      <c r="NQN135" s="91"/>
      <c r="NQO135" s="91"/>
      <c r="NQP135" s="91"/>
      <c r="NQQ135" s="91"/>
      <c r="NQR135" s="91"/>
      <c r="NQS135" s="91"/>
      <c r="NQT135" s="91"/>
      <c r="NQU135" s="91"/>
      <c r="NQV135" s="91"/>
      <c r="NQW135" s="91"/>
      <c r="NQX135" s="91"/>
      <c r="NQY135" s="91"/>
      <c r="NQZ135" s="91"/>
      <c r="NRA135" s="91"/>
      <c r="NRB135" s="91"/>
      <c r="NRC135" s="91"/>
      <c r="NRD135" s="91"/>
      <c r="NRE135" s="91"/>
      <c r="NRF135" s="91"/>
      <c r="NRG135" s="91"/>
      <c r="NRH135" s="91"/>
      <c r="NRI135" s="91"/>
      <c r="NRJ135" s="91"/>
      <c r="NRK135" s="91"/>
      <c r="NRL135" s="91"/>
      <c r="NRM135" s="91"/>
      <c r="NRN135" s="91"/>
      <c r="NRO135" s="91"/>
      <c r="NRP135" s="91"/>
      <c r="NRQ135" s="91"/>
      <c r="NRR135" s="91"/>
      <c r="NRS135" s="91"/>
      <c r="NRT135" s="91"/>
      <c r="NRU135" s="91"/>
      <c r="NRV135" s="91"/>
      <c r="NRW135" s="91"/>
      <c r="NRX135" s="91"/>
      <c r="NRY135" s="91"/>
      <c r="NRZ135" s="91"/>
      <c r="NSA135" s="91"/>
      <c r="NSB135" s="91"/>
      <c r="NSC135" s="91"/>
      <c r="NSD135" s="91"/>
      <c r="NSE135" s="91"/>
      <c r="NSF135" s="91"/>
      <c r="NSG135" s="91"/>
      <c r="NSH135" s="91"/>
      <c r="NSI135" s="91"/>
      <c r="NSJ135" s="91"/>
      <c r="NSK135" s="91"/>
      <c r="NSL135" s="91"/>
      <c r="NSM135" s="91"/>
      <c r="NSN135" s="91"/>
      <c r="NSO135" s="91"/>
      <c r="NSP135" s="91"/>
      <c r="NSQ135" s="91"/>
      <c r="NSR135" s="91"/>
      <c r="NSS135" s="91"/>
      <c r="NST135" s="91"/>
      <c r="NSU135" s="91"/>
      <c r="NSV135" s="91"/>
      <c r="NSW135" s="91"/>
      <c r="NSX135" s="91"/>
      <c r="NSY135" s="91"/>
      <c r="NSZ135" s="91"/>
      <c r="NTA135" s="91"/>
      <c r="NTB135" s="91"/>
      <c r="NTC135" s="91"/>
      <c r="NTD135" s="91"/>
      <c r="NTE135" s="91"/>
      <c r="NTF135" s="91"/>
      <c r="NTG135" s="91"/>
      <c r="NTH135" s="91"/>
      <c r="NTI135" s="91"/>
      <c r="NTJ135" s="91"/>
      <c r="NTK135" s="91"/>
      <c r="NTL135" s="91"/>
      <c r="NTM135" s="91"/>
      <c r="NTN135" s="91"/>
      <c r="NTO135" s="91"/>
      <c r="NTP135" s="91"/>
      <c r="NTQ135" s="91"/>
      <c r="NTR135" s="91"/>
      <c r="NTS135" s="91"/>
      <c r="NTT135" s="91"/>
      <c r="NTU135" s="91"/>
      <c r="NTV135" s="91"/>
      <c r="NTW135" s="91"/>
      <c r="NTX135" s="91"/>
      <c r="NTY135" s="91"/>
      <c r="NTZ135" s="91"/>
      <c r="NUA135" s="91"/>
      <c r="NUB135" s="91"/>
      <c r="NUC135" s="91"/>
      <c r="NUD135" s="91"/>
      <c r="NUE135" s="91"/>
      <c r="NUF135" s="91"/>
      <c r="NUG135" s="91"/>
      <c r="NUH135" s="91"/>
      <c r="NUI135" s="91"/>
      <c r="NUJ135" s="91"/>
      <c r="NUK135" s="91"/>
      <c r="NUL135" s="91"/>
      <c r="NUM135" s="91"/>
      <c r="NUN135" s="91"/>
      <c r="NUO135" s="91"/>
      <c r="NUP135" s="91"/>
      <c r="NUQ135" s="91"/>
      <c r="NUR135" s="91"/>
      <c r="NUS135" s="91"/>
      <c r="NUT135" s="91"/>
      <c r="NUU135" s="91"/>
      <c r="NUV135" s="91"/>
      <c r="NUW135" s="91"/>
      <c r="NUX135" s="91"/>
      <c r="NUY135" s="91"/>
      <c r="NUZ135" s="91"/>
      <c r="NVA135" s="91"/>
      <c r="NVB135" s="91"/>
      <c r="NVC135" s="91"/>
      <c r="NVD135" s="91"/>
      <c r="NVE135" s="91"/>
      <c r="NVF135" s="91"/>
      <c r="NVG135" s="91"/>
      <c r="NVH135" s="91"/>
      <c r="NVI135" s="91"/>
      <c r="NVJ135" s="91"/>
      <c r="NVK135" s="91"/>
      <c r="NVL135" s="91"/>
      <c r="NVM135" s="91"/>
      <c r="NVN135" s="91"/>
      <c r="NVO135" s="91"/>
      <c r="NVP135" s="91"/>
      <c r="NVQ135" s="91"/>
      <c r="NVR135" s="91"/>
      <c r="NVS135" s="91"/>
      <c r="NVT135" s="91"/>
      <c r="NVU135" s="91"/>
      <c r="NVV135" s="91"/>
      <c r="NVW135" s="91"/>
      <c r="NVX135" s="91"/>
      <c r="NVY135" s="91"/>
      <c r="NVZ135" s="91"/>
      <c r="NWA135" s="91"/>
      <c r="NWB135" s="91"/>
      <c r="NWC135" s="91"/>
      <c r="NWD135" s="91"/>
      <c r="NWE135" s="91"/>
      <c r="NWF135" s="91"/>
      <c r="NWG135" s="91"/>
      <c r="NWH135" s="91"/>
      <c r="NWI135" s="91"/>
      <c r="NWJ135" s="91"/>
      <c r="NWK135" s="91"/>
      <c r="NWL135" s="91"/>
      <c r="NWM135" s="91"/>
      <c r="NWN135" s="91"/>
      <c r="NWO135" s="91"/>
      <c r="NWP135" s="91"/>
      <c r="NWQ135" s="91"/>
      <c r="NWR135" s="91"/>
      <c r="NWS135" s="91"/>
      <c r="NWT135" s="91"/>
      <c r="NWU135" s="91"/>
      <c r="NWV135" s="91"/>
      <c r="NWW135" s="91"/>
      <c r="NWX135" s="91"/>
      <c r="NWY135" s="91"/>
      <c r="NWZ135" s="91"/>
      <c r="NXA135" s="91"/>
      <c r="NXB135" s="91"/>
      <c r="NXC135" s="91"/>
      <c r="NXD135" s="91"/>
      <c r="NXE135" s="91"/>
      <c r="NXF135" s="91"/>
      <c r="NXG135" s="91"/>
      <c r="NXH135" s="91"/>
      <c r="NXI135" s="91"/>
      <c r="NXJ135" s="91"/>
      <c r="NXK135" s="91"/>
      <c r="NXL135" s="91"/>
      <c r="NXM135" s="91"/>
      <c r="NXN135" s="91"/>
      <c r="NXO135" s="91"/>
      <c r="NXP135" s="91"/>
      <c r="NXQ135" s="91"/>
      <c r="NXR135" s="91"/>
      <c r="NXS135" s="91"/>
      <c r="NXT135" s="91"/>
      <c r="NXU135" s="91"/>
      <c r="NXV135" s="91"/>
      <c r="NXW135" s="91"/>
      <c r="NXX135" s="91"/>
      <c r="NXY135" s="91"/>
      <c r="NXZ135" s="91"/>
      <c r="NYA135" s="91"/>
      <c r="NYB135" s="91"/>
      <c r="NYC135" s="91"/>
      <c r="NYD135" s="91"/>
      <c r="NYE135" s="91"/>
      <c r="NYF135" s="91"/>
      <c r="NYG135" s="91"/>
      <c r="NYH135" s="91"/>
      <c r="NYI135" s="91"/>
      <c r="NYJ135" s="91"/>
      <c r="NYK135" s="91"/>
      <c r="NYL135" s="91"/>
      <c r="NYM135" s="91"/>
      <c r="NYN135" s="91"/>
      <c r="NYO135" s="91"/>
      <c r="NYP135" s="91"/>
      <c r="NYQ135" s="91"/>
      <c r="NYR135" s="91"/>
      <c r="NYS135" s="91"/>
      <c r="NYT135" s="91"/>
      <c r="NYU135" s="91"/>
      <c r="NYV135" s="91"/>
      <c r="NYW135" s="91"/>
      <c r="NYX135" s="91"/>
      <c r="NYY135" s="91"/>
      <c r="NYZ135" s="91"/>
      <c r="NZA135" s="91"/>
      <c r="NZB135" s="91"/>
      <c r="NZC135" s="91"/>
      <c r="NZD135" s="91"/>
      <c r="NZE135" s="91"/>
      <c r="NZF135" s="91"/>
      <c r="NZG135" s="91"/>
      <c r="NZH135" s="91"/>
      <c r="NZI135" s="91"/>
      <c r="NZJ135" s="91"/>
      <c r="NZK135" s="91"/>
      <c r="NZL135" s="91"/>
      <c r="NZM135" s="91"/>
      <c r="NZN135" s="91"/>
      <c r="NZO135" s="91"/>
      <c r="NZP135" s="91"/>
      <c r="NZQ135" s="91"/>
      <c r="NZR135" s="91"/>
      <c r="NZS135" s="91"/>
      <c r="NZT135" s="91"/>
      <c r="NZU135" s="91"/>
      <c r="NZV135" s="91"/>
      <c r="NZW135" s="91"/>
      <c r="NZX135" s="91"/>
      <c r="NZY135" s="91"/>
      <c r="NZZ135" s="91"/>
      <c r="OAA135" s="91"/>
      <c r="OAB135" s="91"/>
      <c r="OAC135" s="91"/>
      <c r="OAD135" s="91"/>
      <c r="OAE135" s="91"/>
      <c r="OAF135" s="91"/>
      <c r="OAG135" s="91"/>
      <c r="OAH135" s="91"/>
      <c r="OAI135" s="91"/>
      <c r="OAJ135" s="91"/>
      <c r="OAK135" s="91"/>
      <c r="OAL135" s="91"/>
      <c r="OAM135" s="91"/>
      <c r="OAN135" s="91"/>
      <c r="OAO135" s="91"/>
      <c r="OAP135" s="91"/>
      <c r="OAQ135" s="91"/>
      <c r="OAR135" s="91"/>
      <c r="OAS135" s="91"/>
      <c r="OAT135" s="91"/>
      <c r="OAU135" s="91"/>
      <c r="OAV135" s="91"/>
      <c r="OAW135" s="91"/>
      <c r="OAX135" s="91"/>
      <c r="OAY135" s="91"/>
      <c r="OAZ135" s="91"/>
      <c r="OBA135" s="91"/>
      <c r="OBB135" s="91"/>
      <c r="OBC135" s="91"/>
      <c r="OBD135" s="91"/>
      <c r="OBE135" s="91"/>
      <c r="OBF135" s="91"/>
      <c r="OBG135" s="91"/>
      <c r="OBH135" s="91"/>
      <c r="OBI135" s="91"/>
      <c r="OBJ135" s="91"/>
      <c r="OBK135" s="91"/>
      <c r="OBL135" s="91"/>
      <c r="OBM135" s="91"/>
      <c r="OBN135" s="91"/>
      <c r="OBO135" s="91"/>
      <c r="OBP135" s="91"/>
      <c r="OBQ135" s="91"/>
      <c r="OBR135" s="91"/>
      <c r="OBS135" s="91"/>
      <c r="OBT135" s="91"/>
      <c r="OBU135" s="91"/>
      <c r="OBV135" s="91"/>
      <c r="OBW135" s="91"/>
      <c r="OBX135" s="91"/>
      <c r="OBY135" s="91"/>
      <c r="OBZ135" s="91"/>
      <c r="OCA135" s="91"/>
      <c r="OCB135" s="91"/>
      <c r="OCC135" s="91"/>
      <c r="OCD135" s="91"/>
      <c r="OCE135" s="91"/>
      <c r="OCF135" s="91"/>
      <c r="OCG135" s="91"/>
      <c r="OCH135" s="91"/>
      <c r="OCI135" s="91"/>
      <c r="OCJ135" s="91"/>
      <c r="OCK135" s="91"/>
      <c r="OCL135" s="91"/>
      <c r="OCM135" s="91"/>
      <c r="OCN135" s="91"/>
      <c r="OCO135" s="91"/>
      <c r="OCP135" s="91"/>
      <c r="OCQ135" s="91"/>
      <c r="OCR135" s="91"/>
      <c r="OCS135" s="91"/>
      <c r="OCT135" s="91"/>
      <c r="OCU135" s="91"/>
      <c r="OCV135" s="91"/>
      <c r="OCW135" s="91"/>
      <c r="OCX135" s="91"/>
      <c r="OCY135" s="91"/>
      <c r="OCZ135" s="91"/>
      <c r="ODA135" s="91"/>
      <c r="ODB135" s="91"/>
      <c r="ODC135" s="91"/>
      <c r="ODD135" s="91"/>
      <c r="ODE135" s="91"/>
      <c r="ODF135" s="91"/>
      <c r="ODG135" s="91"/>
      <c r="ODH135" s="91"/>
      <c r="ODI135" s="91"/>
      <c r="ODJ135" s="91"/>
      <c r="ODK135" s="91"/>
      <c r="ODL135" s="91"/>
      <c r="ODM135" s="91"/>
      <c r="ODN135" s="91"/>
      <c r="ODO135" s="91"/>
      <c r="ODP135" s="91"/>
      <c r="ODQ135" s="91"/>
      <c r="ODR135" s="91"/>
      <c r="ODS135" s="91"/>
      <c r="ODT135" s="91"/>
      <c r="ODU135" s="91"/>
      <c r="ODV135" s="91"/>
      <c r="ODW135" s="91"/>
      <c r="ODX135" s="91"/>
      <c r="ODY135" s="91"/>
      <c r="ODZ135" s="91"/>
      <c r="OEA135" s="91"/>
      <c r="OEB135" s="91"/>
      <c r="OEC135" s="91"/>
      <c r="OED135" s="91"/>
      <c r="OEE135" s="91"/>
      <c r="OEF135" s="91"/>
      <c r="OEG135" s="91"/>
      <c r="OEH135" s="91"/>
      <c r="OEI135" s="91"/>
      <c r="OEJ135" s="91"/>
      <c r="OEK135" s="91"/>
      <c r="OEL135" s="91"/>
      <c r="OEM135" s="91"/>
      <c r="OEN135" s="91"/>
      <c r="OEO135" s="91"/>
      <c r="OEP135" s="91"/>
      <c r="OEQ135" s="91"/>
      <c r="OER135" s="91"/>
      <c r="OES135" s="91"/>
      <c r="OET135" s="91"/>
      <c r="OEU135" s="91"/>
      <c r="OEV135" s="91"/>
      <c r="OEW135" s="91"/>
      <c r="OEX135" s="91"/>
      <c r="OEY135" s="91"/>
      <c r="OEZ135" s="91"/>
      <c r="OFA135" s="91"/>
      <c r="OFB135" s="91"/>
      <c r="OFC135" s="91"/>
      <c r="OFD135" s="91"/>
      <c r="OFE135" s="91"/>
      <c r="OFF135" s="91"/>
      <c r="OFG135" s="91"/>
      <c r="OFH135" s="91"/>
      <c r="OFI135" s="91"/>
      <c r="OFJ135" s="91"/>
      <c r="OFK135" s="91"/>
      <c r="OFL135" s="91"/>
      <c r="OFM135" s="91"/>
      <c r="OFN135" s="91"/>
      <c r="OFO135" s="91"/>
      <c r="OFP135" s="91"/>
      <c r="OFQ135" s="91"/>
      <c r="OFR135" s="91"/>
      <c r="OFS135" s="91"/>
      <c r="OFT135" s="91"/>
      <c r="OFU135" s="91"/>
      <c r="OFV135" s="91"/>
      <c r="OFW135" s="91"/>
      <c r="OFX135" s="91"/>
      <c r="OFY135" s="91"/>
      <c r="OFZ135" s="91"/>
      <c r="OGA135" s="91"/>
      <c r="OGB135" s="91"/>
      <c r="OGC135" s="91"/>
      <c r="OGD135" s="91"/>
      <c r="OGE135" s="91"/>
      <c r="OGF135" s="91"/>
      <c r="OGG135" s="91"/>
      <c r="OGH135" s="91"/>
      <c r="OGI135" s="91"/>
      <c r="OGJ135" s="91"/>
      <c r="OGK135" s="91"/>
      <c r="OGL135" s="91"/>
      <c r="OGM135" s="91"/>
      <c r="OGN135" s="91"/>
      <c r="OGO135" s="91"/>
      <c r="OGP135" s="91"/>
      <c r="OGQ135" s="91"/>
      <c r="OGR135" s="91"/>
      <c r="OGS135" s="91"/>
      <c r="OGT135" s="91"/>
      <c r="OGU135" s="91"/>
      <c r="OGV135" s="91"/>
      <c r="OGW135" s="91"/>
      <c r="OGX135" s="91"/>
      <c r="OGY135" s="91"/>
      <c r="OGZ135" s="91"/>
      <c r="OHA135" s="91"/>
      <c r="OHB135" s="91"/>
      <c r="OHC135" s="91"/>
      <c r="OHD135" s="91"/>
      <c r="OHE135" s="91"/>
      <c r="OHF135" s="91"/>
      <c r="OHG135" s="91"/>
      <c r="OHH135" s="91"/>
      <c r="OHI135" s="91"/>
      <c r="OHJ135" s="91"/>
      <c r="OHK135" s="91"/>
      <c r="OHL135" s="91"/>
      <c r="OHM135" s="91"/>
      <c r="OHN135" s="91"/>
      <c r="OHO135" s="91"/>
      <c r="OHP135" s="91"/>
      <c r="OHQ135" s="91"/>
      <c r="OHR135" s="91"/>
      <c r="OHS135" s="91"/>
      <c r="OHT135" s="91"/>
      <c r="OHU135" s="91"/>
      <c r="OHV135" s="91"/>
      <c r="OHW135" s="91"/>
      <c r="OHX135" s="91"/>
      <c r="OHY135" s="91"/>
      <c r="OHZ135" s="91"/>
      <c r="OIA135" s="91"/>
      <c r="OIB135" s="91"/>
      <c r="OIC135" s="91"/>
      <c r="OID135" s="91"/>
      <c r="OIE135" s="91"/>
      <c r="OIF135" s="91"/>
      <c r="OIG135" s="91"/>
      <c r="OIH135" s="91"/>
      <c r="OII135" s="91"/>
      <c r="OIJ135" s="91"/>
      <c r="OIK135" s="91"/>
      <c r="OIL135" s="91"/>
      <c r="OIM135" s="91"/>
      <c r="OIN135" s="91"/>
      <c r="OIO135" s="91"/>
      <c r="OIP135" s="91"/>
      <c r="OIQ135" s="91"/>
      <c r="OIR135" s="91"/>
      <c r="OIS135" s="91"/>
      <c r="OIT135" s="91"/>
      <c r="OIU135" s="91"/>
      <c r="OIV135" s="91"/>
      <c r="OIW135" s="91"/>
      <c r="OIX135" s="91"/>
      <c r="OIY135" s="91"/>
      <c r="OIZ135" s="91"/>
      <c r="OJA135" s="91"/>
      <c r="OJB135" s="91"/>
      <c r="OJC135" s="91"/>
      <c r="OJD135" s="91"/>
      <c r="OJE135" s="91"/>
      <c r="OJF135" s="91"/>
      <c r="OJG135" s="91"/>
      <c r="OJH135" s="91"/>
      <c r="OJI135" s="91"/>
      <c r="OJJ135" s="91"/>
      <c r="OJK135" s="91"/>
      <c r="OJL135" s="91"/>
      <c r="OJM135" s="91"/>
      <c r="OJN135" s="91"/>
      <c r="OJO135" s="91"/>
      <c r="OJP135" s="91"/>
      <c r="OJQ135" s="91"/>
      <c r="OJR135" s="91"/>
      <c r="OJS135" s="91"/>
      <c r="OJT135" s="91"/>
      <c r="OJU135" s="91"/>
      <c r="OJV135" s="91"/>
      <c r="OJW135" s="91"/>
      <c r="OJX135" s="91"/>
      <c r="OJY135" s="91"/>
      <c r="OJZ135" s="91"/>
      <c r="OKA135" s="91"/>
      <c r="OKB135" s="91"/>
      <c r="OKC135" s="91"/>
      <c r="OKD135" s="91"/>
      <c r="OKE135" s="91"/>
      <c r="OKF135" s="91"/>
      <c r="OKG135" s="91"/>
      <c r="OKH135" s="91"/>
      <c r="OKI135" s="91"/>
      <c r="OKJ135" s="91"/>
      <c r="OKK135" s="91"/>
      <c r="OKL135" s="91"/>
      <c r="OKM135" s="91"/>
      <c r="OKN135" s="91"/>
      <c r="OKO135" s="91"/>
      <c r="OKP135" s="91"/>
      <c r="OKQ135" s="91"/>
      <c r="OKR135" s="91"/>
      <c r="OKS135" s="91"/>
      <c r="OKT135" s="91"/>
      <c r="OKU135" s="91"/>
      <c r="OKV135" s="91"/>
      <c r="OKW135" s="91"/>
      <c r="OKX135" s="91"/>
      <c r="OKY135" s="91"/>
      <c r="OKZ135" s="91"/>
      <c r="OLA135" s="91"/>
      <c r="OLB135" s="91"/>
      <c r="OLC135" s="91"/>
      <c r="OLD135" s="91"/>
      <c r="OLE135" s="91"/>
      <c r="OLF135" s="91"/>
      <c r="OLG135" s="91"/>
      <c r="OLH135" s="91"/>
      <c r="OLI135" s="91"/>
      <c r="OLJ135" s="91"/>
      <c r="OLK135" s="91"/>
      <c r="OLL135" s="91"/>
      <c r="OLM135" s="91"/>
      <c r="OLN135" s="91"/>
      <c r="OLO135" s="91"/>
      <c r="OLP135" s="91"/>
      <c r="OLQ135" s="91"/>
      <c r="OLR135" s="91"/>
      <c r="OLS135" s="91"/>
      <c r="OLT135" s="91"/>
      <c r="OLU135" s="91"/>
      <c r="OLV135" s="91"/>
      <c r="OLW135" s="91"/>
      <c r="OLX135" s="91"/>
      <c r="OLY135" s="91"/>
      <c r="OLZ135" s="91"/>
      <c r="OMA135" s="91"/>
      <c r="OMB135" s="91"/>
      <c r="OMC135" s="91"/>
      <c r="OMD135" s="91"/>
      <c r="OME135" s="91"/>
      <c r="OMF135" s="91"/>
      <c r="OMG135" s="91"/>
      <c r="OMH135" s="91"/>
      <c r="OMI135" s="91"/>
      <c r="OMJ135" s="91"/>
      <c r="OMK135" s="91"/>
      <c r="OML135" s="91"/>
      <c r="OMM135" s="91"/>
      <c r="OMN135" s="91"/>
      <c r="OMO135" s="91"/>
      <c r="OMP135" s="91"/>
      <c r="OMQ135" s="91"/>
      <c r="OMR135" s="91"/>
      <c r="OMS135" s="91"/>
      <c r="OMT135" s="91"/>
      <c r="OMU135" s="91"/>
      <c r="OMV135" s="91"/>
      <c r="OMW135" s="91"/>
      <c r="OMX135" s="91"/>
      <c r="OMY135" s="91"/>
      <c r="OMZ135" s="91"/>
      <c r="ONA135" s="91"/>
      <c r="ONB135" s="91"/>
      <c r="ONC135" s="91"/>
      <c r="OND135" s="91"/>
      <c r="ONE135" s="91"/>
      <c r="ONF135" s="91"/>
      <c r="ONG135" s="91"/>
      <c r="ONH135" s="91"/>
      <c r="ONI135" s="91"/>
      <c r="ONJ135" s="91"/>
      <c r="ONK135" s="91"/>
      <c r="ONL135" s="91"/>
      <c r="ONM135" s="91"/>
      <c r="ONN135" s="91"/>
      <c r="ONO135" s="91"/>
      <c r="ONP135" s="91"/>
      <c r="ONQ135" s="91"/>
      <c r="ONR135" s="91"/>
      <c r="ONS135" s="91"/>
      <c r="ONT135" s="91"/>
      <c r="ONU135" s="91"/>
      <c r="ONV135" s="91"/>
      <c r="ONW135" s="91"/>
      <c r="ONX135" s="91"/>
      <c r="ONY135" s="91"/>
      <c r="ONZ135" s="91"/>
      <c r="OOA135" s="91"/>
      <c r="OOB135" s="91"/>
      <c r="OOC135" s="91"/>
      <c r="OOD135" s="91"/>
      <c r="OOE135" s="91"/>
      <c r="OOF135" s="91"/>
      <c r="OOG135" s="91"/>
      <c r="OOH135" s="91"/>
      <c r="OOI135" s="91"/>
      <c r="OOJ135" s="91"/>
      <c r="OOK135" s="91"/>
      <c r="OOL135" s="91"/>
      <c r="OOM135" s="91"/>
      <c r="OON135" s="91"/>
      <c r="OOO135" s="91"/>
      <c r="OOP135" s="91"/>
      <c r="OOQ135" s="91"/>
      <c r="OOR135" s="91"/>
      <c r="OOS135" s="91"/>
      <c r="OOT135" s="91"/>
      <c r="OOU135" s="91"/>
      <c r="OOV135" s="91"/>
      <c r="OOW135" s="91"/>
      <c r="OOX135" s="91"/>
      <c r="OOY135" s="91"/>
      <c r="OOZ135" s="91"/>
      <c r="OPA135" s="91"/>
      <c r="OPB135" s="91"/>
      <c r="OPC135" s="91"/>
      <c r="OPD135" s="91"/>
      <c r="OPE135" s="91"/>
      <c r="OPF135" s="91"/>
      <c r="OPG135" s="91"/>
      <c r="OPH135" s="91"/>
      <c r="OPI135" s="91"/>
      <c r="OPJ135" s="91"/>
      <c r="OPK135" s="91"/>
      <c r="OPL135" s="91"/>
      <c r="OPM135" s="91"/>
      <c r="OPN135" s="91"/>
      <c r="OPO135" s="91"/>
      <c r="OPP135" s="91"/>
      <c r="OPQ135" s="91"/>
      <c r="OPR135" s="91"/>
      <c r="OPS135" s="91"/>
      <c r="OPT135" s="91"/>
      <c r="OPU135" s="91"/>
      <c r="OPV135" s="91"/>
      <c r="OPW135" s="91"/>
      <c r="OPX135" s="91"/>
      <c r="OPY135" s="91"/>
      <c r="OPZ135" s="91"/>
      <c r="OQA135" s="91"/>
      <c r="OQB135" s="91"/>
      <c r="OQC135" s="91"/>
      <c r="OQD135" s="91"/>
      <c r="OQE135" s="91"/>
      <c r="OQF135" s="91"/>
      <c r="OQG135" s="91"/>
      <c r="OQH135" s="91"/>
      <c r="OQI135" s="91"/>
      <c r="OQJ135" s="91"/>
      <c r="OQK135" s="91"/>
      <c r="OQL135" s="91"/>
      <c r="OQM135" s="91"/>
      <c r="OQN135" s="91"/>
      <c r="OQO135" s="91"/>
      <c r="OQP135" s="91"/>
      <c r="OQQ135" s="91"/>
      <c r="OQR135" s="91"/>
      <c r="OQS135" s="91"/>
      <c r="OQT135" s="91"/>
      <c r="OQU135" s="91"/>
      <c r="OQV135" s="91"/>
      <c r="OQW135" s="91"/>
      <c r="OQX135" s="91"/>
      <c r="OQY135" s="91"/>
      <c r="OQZ135" s="91"/>
      <c r="ORA135" s="91"/>
      <c r="ORB135" s="91"/>
      <c r="ORC135" s="91"/>
      <c r="ORD135" s="91"/>
      <c r="ORE135" s="91"/>
      <c r="ORF135" s="91"/>
      <c r="ORG135" s="91"/>
      <c r="ORH135" s="91"/>
      <c r="ORI135" s="91"/>
      <c r="ORJ135" s="91"/>
      <c r="ORK135" s="91"/>
      <c r="ORL135" s="91"/>
      <c r="ORM135" s="91"/>
      <c r="ORN135" s="91"/>
      <c r="ORO135" s="91"/>
      <c r="ORP135" s="91"/>
      <c r="ORQ135" s="91"/>
      <c r="ORR135" s="91"/>
      <c r="ORS135" s="91"/>
      <c r="ORT135" s="91"/>
      <c r="ORU135" s="91"/>
      <c r="ORV135" s="91"/>
      <c r="ORW135" s="91"/>
      <c r="ORX135" s="91"/>
      <c r="ORY135" s="91"/>
      <c r="ORZ135" s="91"/>
      <c r="OSA135" s="91"/>
      <c r="OSB135" s="91"/>
      <c r="OSC135" s="91"/>
      <c r="OSD135" s="91"/>
      <c r="OSE135" s="91"/>
      <c r="OSF135" s="91"/>
      <c r="OSG135" s="91"/>
      <c r="OSH135" s="91"/>
      <c r="OSI135" s="91"/>
      <c r="OSJ135" s="91"/>
      <c r="OSK135" s="91"/>
      <c r="OSL135" s="91"/>
      <c r="OSM135" s="91"/>
      <c r="OSN135" s="91"/>
      <c r="OSO135" s="91"/>
      <c r="OSP135" s="91"/>
      <c r="OSQ135" s="91"/>
      <c r="OSR135" s="91"/>
      <c r="OSS135" s="91"/>
      <c r="OST135" s="91"/>
      <c r="OSU135" s="91"/>
      <c r="OSV135" s="91"/>
      <c r="OSW135" s="91"/>
      <c r="OSX135" s="91"/>
      <c r="OSY135" s="91"/>
      <c r="OSZ135" s="91"/>
      <c r="OTA135" s="91"/>
      <c r="OTB135" s="91"/>
      <c r="OTC135" s="91"/>
      <c r="OTD135" s="91"/>
      <c r="OTE135" s="91"/>
      <c r="OTF135" s="91"/>
      <c r="OTG135" s="91"/>
      <c r="OTH135" s="91"/>
      <c r="OTI135" s="91"/>
      <c r="OTJ135" s="91"/>
      <c r="OTK135" s="91"/>
      <c r="OTL135" s="91"/>
      <c r="OTM135" s="91"/>
      <c r="OTN135" s="91"/>
      <c r="OTO135" s="91"/>
      <c r="OTP135" s="91"/>
      <c r="OTQ135" s="91"/>
      <c r="OTR135" s="91"/>
      <c r="OTS135" s="91"/>
      <c r="OTT135" s="91"/>
      <c r="OTU135" s="91"/>
      <c r="OTV135" s="91"/>
      <c r="OTW135" s="91"/>
      <c r="OTX135" s="91"/>
      <c r="OTY135" s="91"/>
      <c r="OTZ135" s="91"/>
      <c r="OUA135" s="91"/>
      <c r="OUB135" s="91"/>
      <c r="OUC135" s="91"/>
      <c r="OUD135" s="91"/>
      <c r="OUE135" s="91"/>
      <c r="OUF135" s="91"/>
      <c r="OUG135" s="91"/>
      <c r="OUH135" s="91"/>
      <c r="OUI135" s="91"/>
      <c r="OUJ135" s="91"/>
      <c r="OUK135" s="91"/>
      <c r="OUL135" s="91"/>
      <c r="OUM135" s="91"/>
      <c r="OUN135" s="91"/>
      <c r="OUO135" s="91"/>
      <c r="OUP135" s="91"/>
      <c r="OUQ135" s="91"/>
      <c r="OUR135" s="91"/>
      <c r="OUS135" s="91"/>
      <c r="OUT135" s="91"/>
      <c r="OUU135" s="91"/>
      <c r="OUV135" s="91"/>
      <c r="OUW135" s="91"/>
      <c r="OUX135" s="91"/>
      <c r="OUY135" s="91"/>
      <c r="OUZ135" s="91"/>
      <c r="OVA135" s="91"/>
      <c r="OVB135" s="91"/>
      <c r="OVC135" s="91"/>
      <c r="OVD135" s="91"/>
      <c r="OVE135" s="91"/>
      <c r="OVF135" s="91"/>
      <c r="OVG135" s="91"/>
      <c r="OVH135" s="91"/>
      <c r="OVI135" s="91"/>
      <c r="OVJ135" s="91"/>
      <c r="OVK135" s="91"/>
      <c r="OVL135" s="91"/>
      <c r="OVM135" s="91"/>
      <c r="OVN135" s="91"/>
      <c r="OVO135" s="91"/>
      <c r="OVP135" s="91"/>
      <c r="OVQ135" s="91"/>
      <c r="OVR135" s="91"/>
      <c r="OVS135" s="91"/>
      <c r="OVT135" s="91"/>
      <c r="OVU135" s="91"/>
      <c r="OVV135" s="91"/>
      <c r="OVW135" s="91"/>
      <c r="OVX135" s="91"/>
      <c r="OVY135" s="91"/>
      <c r="OVZ135" s="91"/>
      <c r="OWA135" s="91"/>
      <c r="OWB135" s="91"/>
      <c r="OWC135" s="91"/>
      <c r="OWD135" s="91"/>
      <c r="OWE135" s="91"/>
      <c r="OWF135" s="91"/>
      <c r="OWG135" s="91"/>
      <c r="OWH135" s="91"/>
      <c r="OWI135" s="91"/>
      <c r="OWJ135" s="91"/>
      <c r="OWK135" s="91"/>
      <c r="OWL135" s="91"/>
      <c r="OWM135" s="91"/>
      <c r="OWN135" s="91"/>
      <c r="OWO135" s="91"/>
      <c r="OWP135" s="91"/>
      <c r="OWQ135" s="91"/>
      <c r="OWR135" s="91"/>
      <c r="OWS135" s="91"/>
      <c r="OWT135" s="91"/>
      <c r="OWU135" s="91"/>
      <c r="OWV135" s="91"/>
      <c r="OWW135" s="91"/>
      <c r="OWX135" s="91"/>
      <c r="OWY135" s="91"/>
      <c r="OWZ135" s="91"/>
      <c r="OXA135" s="91"/>
      <c r="OXB135" s="91"/>
      <c r="OXC135" s="91"/>
      <c r="OXD135" s="91"/>
      <c r="OXE135" s="91"/>
      <c r="OXF135" s="91"/>
      <c r="OXG135" s="91"/>
      <c r="OXH135" s="91"/>
      <c r="OXI135" s="91"/>
      <c r="OXJ135" s="91"/>
      <c r="OXK135" s="91"/>
      <c r="OXL135" s="91"/>
      <c r="OXM135" s="91"/>
      <c r="OXN135" s="91"/>
      <c r="OXO135" s="91"/>
      <c r="OXP135" s="91"/>
      <c r="OXQ135" s="91"/>
      <c r="OXR135" s="91"/>
      <c r="OXS135" s="91"/>
      <c r="OXT135" s="91"/>
      <c r="OXU135" s="91"/>
      <c r="OXV135" s="91"/>
      <c r="OXW135" s="91"/>
      <c r="OXX135" s="91"/>
      <c r="OXY135" s="91"/>
      <c r="OXZ135" s="91"/>
      <c r="OYA135" s="91"/>
      <c r="OYB135" s="91"/>
      <c r="OYC135" s="91"/>
      <c r="OYD135" s="91"/>
      <c r="OYE135" s="91"/>
      <c r="OYF135" s="91"/>
      <c r="OYG135" s="91"/>
      <c r="OYH135" s="91"/>
      <c r="OYI135" s="91"/>
      <c r="OYJ135" s="91"/>
      <c r="OYK135" s="91"/>
      <c r="OYL135" s="91"/>
      <c r="OYM135" s="91"/>
      <c r="OYN135" s="91"/>
      <c r="OYO135" s="91"/>
      <c r="OYP135" s="91"/>
      <c r="OYQ135" s="91"/>
      <c r="OYR135" s="91"/>
      <c r="OYS135" s="91"/>
      <c r="OYT135" s="91"/>
      <c r="OYU135" s="91"/>
      <c r="OYV135" s="91"/>
      <c r="OYW135" s="91"/>
      <c r="OYX135" s="91"/>
      <c r="OYY135" s="91"/>
      <c r="OYZ135" s="91"/>
      <c r="OZA135" s="91"/>
      <c r="OZB135" s="91"/>
      <c r="OZC135" s="91"/>
      <c r="OZD135" s="91"/>
      <c r="OZE135" s="91"/>
      <c r="OZF135" s="91"/>
      <c r="OZG135" s="91"/>
      <c r="OZH135" s="91"/>
      <c r="OZI135" s="91"/>
      <c r="OZJ135" s="91"/>
      <c r="OZK135" s="91"/>
      <c r="OZL135" s="91"/>
      <c r="OZM135" s="91"/>
      <c r="OZN135" s="91"/>
      <c r="OZO135" s="91"/>
      <c r="OZP135" s="91"/>
      <c r="OZQ135" s="91"/>
      <c r="OZR135" s="91"/>
      <c r="OZS135" s="91"/>
      <c r="OZT135" s="91"/>
      <c r="OZU135" s="91"/>
      <c r="OZV135" s="91"/>
      <c r="OZW135" s="91"/>
      <c r="OZX135" s="91"/>
      <c r="OZY135" s="91"/>
      <c r="OZZ135" s="91"/>
      <c r="PAA135" s="91"/>
      <c r="PAB135" s="91"/>
      <c r="PAC135" s="91"/>
      <c r="PAD135" s="91"/>
      <c r="PAE135" s="91"/>
      <c r="PAF135" s="91"/>
      <c r="PAG135" s="91"/>
      <c r="PAH135" s="91"/>
      <c r="PAI135" s="91"/>
      <c r="PAJ135" s="91"/>
      <c r="PAK135" s="91"/>
      <c r="PAL135" s="91"/>
      <c r="PAM135" s="91"/>
      <c r="PAN135" s="91"/>
      <c r="PAO135" s="91"/>
      <c r="PAP135" s="91"/>
      <c r="PAQ135" s="91"/>
      <c r="PAR135" s="91"/>
      <c r="PAS135" s="91"/>
      <c r="PAT135" s="91"/>
      <c r="PAU135" s="91"/>
      <c r="PAV135" s="91"/>
      <c r="PAW135" s="91"/>
      <c r="PAX135" s="91"/>
      <c r="PAY135" s="91"/>
      <c r="PAZ135" s="91"/>
      <c r="PBA135" s="91"/>
      <c r="PBB135" s="91"/>
      <c r="PBC135" s="91"/>
      <c r="PBD135" s="91"/>
      <c r="PBE135" s="91"/>
      <c r="PBF135" s="91"/>
      <c r="PBG135" s="91"/>
      <c r="PBH135" s="91"/>
      <c r="PBI135" s="91"/>
      <c r="PBJ135" s="91"/>
      <c r="PBK135" s="91"/>
      <c r="PBL135" s="91"/>
      <c r="PBM135" s="91"/>
      <c r="PBN135" s="91"/>
      <c r="PBO135" s="91"/>
      <c r="PBP135" s="91"/>
      <c r="PBQ135" s="91"/>
      <c r="PBR135" s="91"/>
      <c r="PBS135" s="91"/>
      <c r="PBT135" s="91"/>
      <c r="PBU135" s="91"/>
      <c r="PBV135" s="91"/>
      <c r="PBW135" s="91"/>
      <c r="PBX135" s="91"/>
      <c r="PBY135" s="91"/>
      <c r="PBZ135" s="91"/>
      <c r="PCA135" s="91"/>
      <c r="PCB135" s="91"/>
      <c r="PCC135" s="91"/>
      <c r="PCD135" s="91"/>
      <c r="PCE135" s="91"/>
      <c r="PCF135" s="91"/>
      <c r="PCG135" s="91"/>
      <c r="PCH135" s="91"/>
      <c r="PCI135" s="91"/>
      <c r="PCJ135" s="91"/>
      <c r="PCK135" s="91"/>
      <c r="PCL135" s="91"/>
      <c r="PCM135" s="91"/>
      <c r="PCN135" s="91"/>
      <c r="PCO135" s="91"/>
      <c r="PCP135" s="91"/>
      <c r="PCQ135" s="91"/>
      <c r="PCR135" s="91"/>
      <c r="PCS135" s="91"/>
      <c r="PCT135" s="91"/>
      <c r="PCU135" s="91"/>
      <c r="PCV135" s="91"/>
      <c r="PCW135" s="91"/>
      <c r="PCX135" s="91"/>
      <c r="PCY135" s="91"/>
      <c r="PCZ135" s="91"/>
      <c r="PDA135" s="91"/>
      <c r="PDB135" s="91"/>
      <c r="PDC135" s="91"/>
      <c r="PDD135" s="91"/>
      <c r="PDE135" s="91"/>
      <c r="PDF135" s="91"/>
      <c r="PDG135" s="91"/>
      <c r="PDH135" s="91"/>
      <c r="PDI135" s="91"/>
      <c r="PDJ135" s="91"/>
      <c r="PDK135" s="91"/>
      <c r="PDL135" s="91"/>
      <c r="PDM135" s="91"/>
      <c r="PDN135" s="91"/>
      <c r="PDO135" s="91"/>
      <c r="PDP135" s="91"/>
      <c r="PDQ135" s="91"/>
      <c r="PDR135" s="91"/>
      <c r="PDS135" s="91"/>
      <c r="PDT135" s="91"/>
      <c r="PDU135" s="91"/>
      <c r="PDV135" s="91"/>
      <c r="PDW135" s="91"/>
      <c r="PDX135" s="91"/>
      <c r="PDY135" s="91"/>
      <c r="PDZ135" s="91"/>
      <c r="PEA135" s="91"/>
      <c r="PEB135" s="91"/>
      <c r="PEC135" s="91"/>
      <c r="PED135" s="91"/>
      <c r="PEE135" s="91"/>
      <c r="PEF135" s="91"/>
      <c r="PEG135" s="91"/>
      <c r="PEH135" s="91"/>
      <c r="PEI135" s="91"/>
      <c r="PEJ135" s="91"/>
      <c r="PEK135" s="91"/>
      <c r="PEL135" s="91"/>
      <c r="PEM135" s="91"/>
      <c r="PEN135" s="91"/>
      <c r="PEO135" s="91"/>
      <c r="PEP135" s="91"/>
      <c r="PEQ135" s="91"/>
      <c r="PER135" s="91"/>
      <c r="PES135" s="91"/>
      <c r="PET135" s="91"/>
      <c r="PEU135" s="91"/>
      <c r="PEV135" s="91"/>
      <c r="PEW135" s="91"/>
      <c r="PEX135" s="91"/>
      <c r="PEY135" s="91"/>
      <c r="PEZ135" s="91"/>
      <c r="PFA135" s="91"/>
      <c r="PFB135" s="91"/>
      <c r="PFC135" s="91"/>
      <c r="PFD135" s="91"/>
      <c r="PFE135" s="91"/>
      <c r="PFF135" s="91"/>
      <c r="PFG135" s="91"/>
      <c r="PFH135" s="91"/>
      <c r="PFI135" s="91"/>
      <c r="PFJ135" s="91"/>
      <c r="PFK135" s="91"/>
      <c r="PFL135" s="91"/>
      <c r="PFM135" s="91"/>
      <c r="PFN135" s="91"/>
      <c r="PFO135" s="91"/>
      <c r="PFP135" s="91"/>
      <c r="PFQ135" s="91"/>
      <c r="PFR135" s="91"/>
      <c r="PFS135" s="91"/>
      <c r="PFT135" s="91"/>
      <c r="PFU135" s="91"/>
      <c r="PFV135" s="91"/>
      <c r="PFW135" s="91"/>
      <c r="PFX135" s="91"/>
      <c r="PFY135" s="91"/>
      <c r="PFZ135" s="91"/>
      <c r="PGA135" s="91"/>
      <c r="PGB135" s="91"/>
      <c r="PGC135" s="91"/>
      <c r="PGD135" s="91"/>
      <c r="PGE135" s="91"/>
      <c r="PGF135" s="91"/>
      <c r="PGG135" s="91"/>
      <c r="PGH135" s="91"/>
      <c r="PGI135" s="91"/>
      <c r="PGJ135" s="91"/>
      <c r="PGK135" s="91"/>
      <c r="PGL135" s="91"/>
      <c r="PGM135" s="91"/>
      <c r="PGN135" s="91"/>
      <c r="PGO135" s="91"/>
      <c r="PGP135" s="91"/>
      <c r="PGQ135" s="91"/>
      <c r="PGR135" s="91"/>
      <c r="PGS135" s="91"/>
      <c r="PGT135" s="91"/>
      <c r="PGU135" s="91"/>
      <c r="PGV135" s="91"/>
      <c r="PGW135" s="91"/>
      <c r="PGX135" s="91"/>
      <c r="PGY135" s="91"/>
      <c r="PGZ135" s="91"/>
      <c r="PHA135" s="91"/>
      <c r="PHB135" s="91"/>
      <c r="PHC135" s="91"/>
      <c r="PHD135" s="91"/>
      <c r="PHE135" s="91"/>
      <c r="PHF135" s="91"/>
      <c r="PHG135" s="91"/>
      <c r="PHH135" s="91"/>
      <c r="PHI135" s="91"/>
      <c r="PHJ135" s="91"/>
      <c r="PHK135" s="91"/>
      <c r="PHL135" s="91"/>
      <c r="PHM135" s="91"/>
      <c r="PHN135" s="91"/>
      <c r="PHO135" s="91"/>
      <c r="PHP135" s="91"/>
      <c r="PHQ135" s="91"/>
      <c r="PHR135" s="91"/>
      <c r="PHS135" s="91"/>
      <c r="PHT135" s="91"/>
      <c r="PHU135" s="91"/>
      <c r="PHV135" s="91"/>
      <c r="PHW135" s="91"/>
      <c r="PHX135" s="91"/>
      <c r="PHY135" s="91"/>
      <c r="PHZ135" s="91"/>
      <c r="PIA135" s="91"/>
      <c r="PIB135" s="91"/>
      <c r="PIC135" s="91"/>
      <c r="PID135" s="91"/>
      <c r="PIE135" s="91"/>
      <c r="PIF135" s="91"/>
      <c r="PIG135" s="91"/>
      <c r="PIH135" s="91"/>
      <c r="PII135" s="91"/>
      <c r="PIJ135" s="91"/>
      <c r="PIK135" s="91"/>
      <c r="PIL135" s="91"/>
      <c r="PIM135" s="91"/>
      <c r="PIN135" s="91"/>
      <c r="PIO135" s="91"/>
      <c r="PIP135" s="91"/>
      <c r="PIQ135" s="91"/>
      <c r="PIR135" s="91"/>
      <c r="PIS135" s="91"/>
      <c r="PIT135" s="91"/>
      <c r="PIU135" s="91"/>
      <c r="PIV135" s="91"/>
      <c r="PIW135" s="91"/>
      <c r="PIX135" s="91"/>
      <c r="PIY135" s="91"/>
      <c r="PIZ135" s="91"/>
      <c r="PJA135" s="91"/>
      <c r="PJB135" s="91"/>
      <c r="PJC135" s="91"/>
      <c r="PJD135" s="91"/>
      <c r="PJE135" s="91"/>
      <c r="PJF135" s="91"/>
      <c r="PJG135" s="91"/>
      <c r="PJH135" s="91"/>
      <c r="PJI135" s="91"/>
      <c r="PJJ135" s="91"/>
      <c r="PJK135" s="91"/>
      <c r="PJL135" s="91"/>
      <c r="PJM135" s="91"/>
      <c r="PJN135" s="91"/>
      <c r="PJO135" s="91"/>
      <c r="PJP135" s="91"/>
      <c r="PJQ135" s="91"/>
      <c r="PJR135" s="91"/>
      <c r="PJS135" s="91"/>
      <c r="PJT135" s="91"/>
      <c r="PJU135" s="91"/>
      <c r="PJV135" s="91"/>
      <c r="PJW135" s="91"/>
      <c r="PJX135" s="91"/>
      <c r="PJY135" s="91"/>
      <c r="PJZ135" s="91"/>
      <c r="PKA135" s="91"/>
      <c r="PKB135" s="91"/>
      <c r="PKC135" s="91"/>
      <c r="PKD135" s="91"/>
      <c r="PKE135" s="91"/>
      <c r="PKF135" s="91"/>
      <c r="PKG135" s="91"/>
      <c r="PKH135" s="91"/>
      <c r="PKI135" s="91"/>
      <c r="PKJ135" s="91"/>
      <c r="PKK135" s="91"/>
      <c r="PKL135" s="91"/>
      <c r="PKM135" s="91"/>
      <c r="PKN135" s="91"/>
      <c r="PKO135" s="91"/>
      <c r="PKP135" s="91"/>
      <c r="PKQ135" s="91"/>
      <c r="PKR135" s="91"/>
      <c r="PKS135" s="91"/>
      <c r="PKT135" s="91"/>
      <c r="PKU135" s="91"/>
      <c r="PKV135" s="91"/>
      <c r="PKW135" s="91"/>
      <c r="PKX135" s="91"/>
      <c r="PKY135" s="91"/>
      <c r="PKZ135" s="91"/>
      <c r="PLA135" s="91"/>
      <c r="PLB135" s="91"/>
      <c r="PLC135" s="91"/>
      <c r="PLD135" s="91"/>
      <c r="PLE135" s="91"/>
      <c r="PLF135" s="91"/>
      <c r="PLG135" s="91"/>
      <c r="PLH135" s="91"/>
      <c r="PLI135" s="91"/>
      <c r="PLJ135" s="91"/>
      <c r="PLK135" s="91"/>
      <c r="PLL135" s="91"/>
      <c r="PLM135" s="91"/>
      <c r="PLN135" s="91"/>
      <c r="PLO135" s="91"/>
      <c r="PLP135" s="91"/>
      <c r="PLQ135" s="91"/>
      <c r="PLR135" s="91"/>
      <c r="PLS135" s="91"/>
      <c r="PLT135" s="91"/>
      <c r="PLU135" s="91"/>
      <c r="PLV135" s="91"/>
      <c r="PLW135" s="91"/>
      <c r="PLX135" s="91"/>
      <c r="PLY135" s="91"/>
      <c r="PLZ135" s="91"/>
      <c r="PMA135" s="91"/>
      <c r="PMB135" s="91"/>
      <c r="PMC135" s="91"/>
      <c r="PMD135" s="91"/>
      <c r="PME135" s="91"/>
      <c r="PMF135" s="91"/>
      <c r="PMG135" s="91"/>
      <c r="PMH135" s="91"/>
      <c r="PMI135" s="91"/>
      <c r="PMJ135" s="91"/>
      <c r="PMK135" s="91"/>
      <c r="PML135" s="91"/>
      <c r="PMM135" s="91"/>
      <c r="PMN135" s="91"/>
      <c r="PMO135" s="91"/>
      <c r="PMP135" s="91"/>
      <c r="PMQ135" s="91"/>
      <c r="PMR135" s="91"/>
      <c r="PMS135" s="91"/>
      <c r="PMT135" s="91"/>
      <c r="PMU135" s="91"/>
      <c r="PMV135" s="91"/>
      <c r="PMW135" s="91"/>
      <c r="PMX135" s="91"/>
      <c r="PMY135" s="91"/>
      <c r="PMZ135" s="91"/>
      <c r="PNA135" s="91"/>
      <c r="PNB135" s="91"/>
      <c r="PNC135" s="91"/>
      <c r="PND135" s="91"/>
      <c r="PNE135" s="91"/>
      <c r="PNF135" s="91"/>
      <c r="PNG135" s="91"/>
      <c r="PNH135" s="91"/>
      <c r="PNI135" s="91"/>
      <c r="PNJ135" s="91"/>
      <c r="PNK135" s="91"/>
      <c r="PNL135" s="91"/>
      <c r="PNM135" s="91"/>
      <c r="PNN135" s="91"/>
      <c r="PNO135" s="91"/>
      <c r="PNP135" s="91"/>
      <c r="PNQ135" s="91"/>
      <c r="PNR135" s="91"/>
      <c r="PNS135" s="91"/>
      <c r="PNT135" s="91"/>
      <c r="PNU135" s="91"/>
      <c r="PNV135" s="91"/>
      <c r="PNW135" s="91"/>
      <c r="PNX135" s="91"/>
      <c r="PNY135" s="91"/>
      <c r="PNZ135" s="91"/>
      <c r="POA135" s="91"/>
      <c r="POB135" s="91"/>
      <c r="POC135" s="91"/>
      <c r="POD135" s="91"/>
      <c r="POE135" s="91"/>
      <c r="POF135" s="91"/>
      <c r="POG135" s="91"/>
      <c r="POH135" s="91"/>
      <c r="POI135" s="91"/>
      <c r="POJ135" s="91"/>
      <c r="POK135" s="91"/>
      <c r="POL135" s="91"/>
      <c r="POM135" s="91"/>
      <c r="PON135" s="91"/>
      <c r="POO135" s="91"/>
      <c r="POP135" s="91"/>
      <c r="POQ135" s="91"/>
      <c r="POR135" s="91"/>
      <c r="POS135" s="91"/>
      <c r="POT135" s="91"/>
      <c r="POU135" s="91"/>
      <c r="POV135" s="91"/>
      <c r="POW135" s="91"/>
      <c r="POX135" s="91"/>
      <c r="POY135" s="91"/>
      <c r="POZ135" s="91"/>
      <c r="PPA135" s="91"/>
      <c r="PPB135" s="91"/>
      <c r="PPC135" s="91"/>
      <c r="PPD135" s="91"/>
      <c r="PPE135" s="91"/>
      <c r="PPF135" s="91"/>
      <c r="PPG135" s="91"/>
      <c r="PPH135" s="91"/>
      <c r="PPI135" s="91"/>
      <c r="PPJ135" s="91"/>
      <c r="PPK135" s="91"/>
      <c r="PPL135" s="91"/>
      <c r="PPM135" s="91"/>
      <c r="PPN135" s="91"/>
      <c r="PPO135" s="91"/>
      <c r="PPP135" s="91"/>
      <c r="PPQ135" s="91"/>
      <c r="PPR135" s="91"/>
      <c r="PPS135" s="91"/>
      <c r="PPT135" s="91"/>
      <c r="PPU135" s="91"/>
      <c r="PPV135" s="91"/>
      <c r="PPW135" s="91"/>
      <c r="PPX135" s="91"/>
      <c r="PPY135" s="91"/>
      <c r="PPZ135" s="91"/>
      <c r="PQA135" s="91"/>
      <c r="PQB135" s="91"/>
      <c r="PQC135" s="91"/>
      <c r="PQD135" s="91"/>
      <c r="PQE135" s="91"/>
      <c r="PQF135" s="91"/>
      <c r="PQG135" s="91"/>
      <c r="PQH135" s="91"/>
      <c r="PQI135" s="91"/>
      <c r="PQJ135" s="91"/>
      <c r="PQK135" s="91"/>
      <c r="PQL135" s="91"/>
      <c r="PQM135" s="91"/>
      <c r="PQN135" s="91"/>
      <c r="PQO135" s="91"/>
      <c r="PQP135" s="91"/>
      <c r="PQQ135" s="91"/>
      <c r="PQR135" s="91"/>
      <c r="PQS135" s="91"/>
      <c r="PQT135" s="91"/>
      <c r="PQU135" s="91"/>
      <c r="PQV135" s="91"/>
      <c r="PQW135" s="91"/>
      <c r="PQX135" s="91"/>
      <c r="PQY135" s="91"/>
      <c r="PQZ135" s="91"/>
      <c r="PRA135" s="91"/>
      <c r="PRB135" s="91"/>
      <c r="PRC135" s="91"/>
      <c r="PRD135" s="91"/>
      <c r="PRE135" s="91"/>
      <c r="PRF135" s="91"/>
      <c r="PRG135" s="91"/>
      <c r="PRH135" s="91"/>
      <c r="PRI135" s="91"/>
      <c r="PRJ135" s="91"/>
      <c r="PRK135" s="91"/>
      <c r="PRL135" s="91"/>
      <c r="PRM135" s="91"/>
      <c r="PRN135" s="91"/>
      <c r="PRO135" s="91"/>
      <c r="PRP135" s="91"/>
      <c r="PRQ135" s="91"/>
      <c r="PRR135" s="91"/>
      <c r="PRS135" s="91"/>
      <c r="PRT135" s="91"/>
      <c r="PRU135" s="91"/>
      <c r="PRV135" s="91"/>
      <c r="PRW135" s="91"/>
      <c r="PRX135" s="91"/>
      <c r="PRY135" s="91"/>
      <c r="PRZ135" s="91"/>
      <c r="PSA135" s="91"/>
      <c r="PSB135" s="91"/>
      <c r="PSC135" s="91"/>
      <c r="PSD135" s="91"/>
      <c r="PSE135" s="91"/>
      <c r="PSF135" s="91"/>
      <c r="PSG135" s="91"/>
      <c r="PSH135" s="91"/>
      <c r="PSI135" s="91"/>
      <c r="PSJ135" s="91"/>
      <c r="PSK135" s="91"/>
      <c r="PSL135" s="91"/>
      <c r="PSM135" s="91"/>
      <c r="PSN135" s="91"/>
      <c r="PSO135" s="91"/>
      <c r="PSP135" s="91"/>
      <c r="PSQ135" s="91"/>
      <c r="PSR135" s="91"/>
      <c r="PSS135" s="91"/>
      <c r="PST135" s="91"/>
      <c r="PSU135" s="91"/>
      <c r="PSV135" s="91"/>
      <c r="PSW135" s="91"/>
      <c r="PSX135" s="91"/>
      <c r="PSY135" s="91"/>
      <c r="PSZ135" s="91"/>
      <c r="PTA135" s="91"/>
      <c r="PTB135" s="91"/>
      <c r="PTC135" s="91"/>
      <c r="PTD135" s="91"/>
      <c r="PTE135" s="91"/>
      <c r="PTF135" s="91"/>
      <c r="PTG135" s="91"/>
      <c r="PTH135" s="91"/>
      <c r="PTI135" s="91"/>
      <c r="PTJ135" s="91"/>
      <c r="PTK135" s="91"/>
      <c r="PTL135" s="91"/>
      <c r="PTM135" s="91"/>
      <c r="PTN135" s="91"/>
      <c r="PTO135" s="91"/>
      <c r="PTP135" s="91"/>
      <c r="PTQ135" s="91"/>
      <c r="PTR135" s="91"/>
      <c r="PTS135" s="91"/>
      <c r="PTT135" s="91"/>
      <c r="PTU135" s="91"/>
      <c r="PTV135" s="91"/>
      <c r="PTW135" s="91"/>
      <c r="PTX135" s="91"/>
      <c r="PTY135" s="91"/>
      <c r="PTZ135" s="91"/>
      <c r="PUA135" s="91"/>
      <c r="PUB135" s="91"/>
      <c r="PUC135" s="91"/>
      <c r="PUD135" s="91"/>
      <c r="PUE135" s="91"/>
      <c r="PUF135" s="91"/>
      <c r="PUG135" s="91"/>
      <c r="PUH135" s="91"/>
      <c r="PUI135" s="91"/>
      <c r="PUJ135" s="91"/>
      <c r="PUK135" s="91"/>
      <c r="PUL135" s="91"/>
      <c r="PUM135" s="91"/>
      <c r="PUN135" s="91"/>
      <c r="PUO135" s="91"/>
      <c r="PUP135" s="91"/>
      <c r="PUQ135" s="91"/>
      <c r="PUR135" s="91"/>
      <c r="PUS135" s="91"/>
      <c r="PUT135" s="91"/>
      <c r="PUU135" s="91"/>
      <c r="PUV135" s="91"/>
      <c r="PUW135" s="91"/>
      <c r="PUX135" s="91"/>
      <c r="PUY135" s="91"/>
      <c r="PUZ135" s="91"/>
      <c r="PVA135" s="91"/>
      <c r="PVB135" s="91"/>
      <c r="PVC135" s="91"/>
      <c r="PVD135" s="91"/>
      <c r="PVE135" s="91"/>
      <c r="PVF135" s="91"/>
      <c r="PVG135" s="91"/>
      <c r="PVH135" s="91"/>
      <c r="PVI135" s="91"/>
      <c r="PVJ135" s="91"/>
      <c r="PVK135" s="91"/>
      <c r="PVL135" s="91"/>
      <c r="PVM135" s="91"/>
      <c r="PVN135" s="91"/>
      <c r="PVO135" s="91"/>
      <c r="PVP135" s="91"/>
      <c r="PVQ135" s="91"/>
      <c r="PVR135" s="91"/>
      <c r="PVS135" s="91"/>
      <c r="PVT135" s="91"/>
      <c r="PVU135" s="91"/>
      <c r="PVV135" s="91"/>
      <c r="PVW135" s="91"/>
      <c r="PVX135" s="91"/>
      <c r="PVY135" s="91"/>
      <c r="PVZ135" s="91"/>
      <c r="PWA135" s="91"/>
      <c r="PWB135" s="91"/>
      <c r="PWC135" s="91"/>
      <c r="PWD135" s="91"/>
      <c r="PWE135" s="91"/>
      <c r="PWF135" s="91"/>
      <c r="PWG135" s="91"/>
      <c r="PWH135" s="91"/>
      <c r="PWI135" s="91"/>
      <c r="PWJ135" s="91"/>
      <c r="PWK135" s="91"/>
      <c r="PWL135" s="91"/>
      <c r="PWM135" s="91"/>
      <c r="PWN135" s="91"/>
      <c r="PWO135" s="91"/>
      <c r="PWP135" s="91"/>
      <c r="PWQ135" s="91"/>
      <c r="PWR135" s="91"/>
      <c r="PWS135" s="91"/>
      <c r="PWT135" s="91"/>
      <c r="PWU135" s="91"/>
      <c r="PWV135" s="91"/>
      <c r="PWW135" s="91"/>
      <c r="PWX135" s="91"/>
      <c r="PWY135" s="91"/>
      <c r="PWZ135" s="91"/>
      <c r="PXA135" s="91"/>
      <c r="PXB135" s="91"/>
      <c r="PXC135" s="91"/>
      <c r="PXD135" s="91"/>
      <c r="PXE135" s="91"/>
      <c r="PXF135" s="91"/>
      <c r="PXG135" s="91"/>
      <c r="PXH135" s="91"/>
      <c r="PXI135" s="91"/>
      <c r="PXJ135" s="91"/>
      <c r="PXK135" s="91"/>
      <c r="PXL135" s="91"/>
      <c r="PXM135" s="91"/>
      <c r="PXN135" s="91"/>
      <c r="PXO135" s="91"/>
      <c r="PXP135" s="91"/>
      <c r="PXQ135" s="91"/>
      <c r="PXR135" s="91"/>
      <c r="PXS135" s="91"/>
      <c r="PXT135" s="91"/>
      <c r="PXU135" s="91"/>
      <c r="PXV135" s="91"/>
      <c r="PXW135" s="91"/>
      <c r="PXX135" s="91"/>
      <c r="PXY135" s="91"/>
      <c r="PXZ135" s="91"/>
      <c r="PYA135" s="91"/>
      <c r="PYB135" s="91"/>
      <c r="PYC135" s="91"/>
      <c r="PYD135" s="91"/>
      <c r="PYE135" s="91"/>
      <c r="PYF135" s="91"/>
      <c r="PYG135" s="91"/>
      <c r="PYH135" s="91"/>
      <c r="PYI135" s="91"/>
      <c r="PYJ135" s="91"/>
      <c r="PYK135" s="91"/>
      <c r="PYL135" s="91"/>
      <c r="PYM135" s="91"/>
      <c r="PYN135" s="91"/>
      <c r="PYO135" s="91"/>
      <c r="PYP135" s="91"/>
      <c r="PYQ135" s="91"/>
      <c r="PYR135" s="91"/>
      <c r="PYS135" s="91"/>
      <c r="PYT135" s="91"/>
      <c r="PYU135" s="91"/>
      <c r="PYV135" s="91"/>
      <c r="PYW135" s="91"/>
      <c r="PYX135" s="91"/>
      <c r="PYY135" s="91"/>
      <c r="PYZ135" s="91"/>
      <c r="PZA135" s="91"/>
      <c r="PZB135" s="91"/>
      <c r="PZC135" s="91"/>
      <c r="PZD135" s="91"/>
      <c r="PZE135" s="91"/>
      <c r="PZF135" s="91"/>
      <c r="PZG135" s="91"/>
      <c r="PZH135" s="91"/>
      <c r="PZI135" s="91"/>
      <c r="PZJ135" s="91"/>
      <c r="PZK135" s="91"/>
      <c r="PZL135" s="91"/>
      <c r="PZM135" s="91"/>
      <c r="PZN135" s="91"/>
      <c r="PZO135" s="91"/>
      <c r="PZP135" s="91"/>
      <c r="PZQ135" s="91"/>
      <c r="PZR135" s="91"/>
      <c r="PZS135" s="91"/>
      <c r="PZT135" s="91"/>
      <c r="PZU135" s="91"/>
      <c r="PZV135" s="91"/>
      <c r="PZW135" s="91"/>
      <c r="PZX135" s="91"/>
      <c r="PZY135" s="91"/>
      <c r="PZZ135" s="91"/>
      <c r="QAA135" s="91"/>
      <c r="QAB135" s="91"/>
      <c r="QAC135" s="91"/>
      <c r="QAD135" s="91"/>
      <c r="QAE135" s="91"/>
      <c r="QAF135" s="91"/>
      <c r="QAG135" s="91"/>
      <c r="QAH135" s="91"/>
      <c r="QAI135" s="91"/>
      <c r="QAJ135" s="91"/>
      <c r="QAK135" s="91"/>
      <c r="QAL135" s="91"/>
      <c r="QAM135" s="91"/>
      <c r="QAN135" s="91"/>
      <c r="QAO135" s="91"/>
      <c r="QAP135" s="91"/>
      <c r="QAQ135" s="91"/>
      <c r="QAR135" s="91"/>
      <c r="QAS135" s="91"/>
      <c r="QAT135" s="91"/>
      <c r="QAU135" s="91"/>
      <c r="QAV135" s="91"/>
      <c r="QAW135" s="91"/>
      <c r="QAX135" s="91"/>
      <c r="QAY135" s="91"/>
      <c r="QAZ135" s="91"/>
      <c r="QBA135" s="91"/>
      <c r="QBB135" s="91"/>
      <c r="QBC135" s="91"/>
      <c r="QBD135" s="91"/>
      <c r="QBE135" s="91"/>
      <c r="QBF135" s="91"/>
      <c r="QBG135" s="91"/>
      <c r="QBH135" s="91"/>
      <c r="QBI135" s="91"/>
      <c r="QBJ135" s="91"/>
      <c r="QBK135" s="91"/>
      <c r="QBL135" s="91"/>
      <c r="QBM135" s="91"/>
      <c r="QBN135" s="91"/>
      <c r="QBO135" s="91"/>
      <c r="QBP135" s="91"/>
      <c r="QBQ135" s="91"/>
      <c r="QBR135" s="91"/>
      <c r="QBS135" s="91"/>
      <c r="QBT135" s="91"/>
      <c r="QBU135" s="91"/>
      <c r="QBV135" s="91"/>
      <c r="QBW135" s="91"/>
      <c r="QBX135" s="91"/>
      <c r="QBY135" s="91"/>
      <c r="QBZ135" s="91"/>
      <c r="QCA135" s="91"/>
      <c r="QCB135" s="91"/>
      <c r="QCC135" s="91"/>
      <c r="QCD135" s="91"/>
      <c r="QCE135" s="91"/>
      <c r="QCF135" s="91"/>
      <c r="QCG135" s="91"/>
      <c r="QCH135" s="91"/>
      <c r="QCI135" s="91"/>
      <c r="QCJ135" s="91"/>
      <c r="QCK135" s="91"/>
      <c r="QCL135" s="91"/>
      <c r="QCM135" s="91"/>
      <c r="QCN135" s="91"/>
      <c r="QCO135" s="91"/>
      <c r="QCP135" s="91"/>
      <c r="QCQ135" s="91"/>
      <c r="QCR135" s="91"/>
      <c r="QCS135" s="91"/>
      <c r="QCT135" s="91"/>
      <c r="QCU135" s="91"/>
      <c r="QCV135" s="91"/>
      <c r="QCW135" s="91"/>
      <c r="QCX135" s="91"/>
      <c r="QCY135" s="91"/>
      <c r="QCZ135" s="91"/>
      <c r="QDA135" s="91"/>
      <c r="QDB135" s="91"/>
      <c r="QDC135" s="91"/>
      <c r="QDD135" s="91"/>
      <c r="QDE135" s="91"/>
      <c r="QDF135" s="91"/>
      <c r="QDG135" s="91"/>
      <c r="QDH135" s="91"/>
      <c r="QDI135" s="91"/>
      <c r="QDJ135" s="91"/>
      <c r="QDK135" s="91"/>
      <c r="QDL135" s="91"/>
      <c r="QDM135" s="91"/>
      <c r="QDN135" s="91"/>
      <c r="QDO135" s="91"/>
      <c r="QDP135" s="91"/>
      <c r="QDQ135" s="91"/>
      <c r="QDR135" s="91"/>
      <c r="QDS135" s="91"/>
      <c r="QDT135" s="91"/>
      <c r="QDU135" s="91"/>
      <c r="QDV135" s="91"/>
      <c r="QDW135" s="91"/>
      <c r="QDX135" s="91"/>
      <c r="QDY135" s="91"/>
      <c r="QDZ135" s="91"/>
      <c r="QEA135" s="91"/>
      <c r="QEB135" s="91"/>
      <c r="QEC135" s="91"/>
      <c r="QED135" s="91"/>
      <c r="QEE135" s="91"/>
      <c r="QEF135" s="91"/>
      <c r="QEG135" s="91"/>
      <c r="QEH135" s="91"/>
      <c r="QEI135" s="91"/>
      <c r="QEJ135" s="91"/>
      <c r="QEK135" s="91"/>
      <c r="QEL135" s="91"/>
      <c r="QEM135" s="91"/>
      <c r="QEN135" s="91"/>
      <c r="QEO135" s="91"/>
      <c r="QEP135" s="91"/>
      <c r="QEQ135" s="91"/>
      <c r="QER135" s="91"/>
      <c r="QES135" s="91"/>
      <c r="QET135" s="91"/>
      <c r="QEU135" s="91"/>
      <c r="QEV135" s="91"/>
      <c r="QEW135" s="91"/>
      <c r="QEX135" s="91"/>
      <c r="QEY135" s="91"/>
      <c r="QEZ135" s="91"/>
      <c r="QFA135" s="91"/>
      <c r="QFB135" s="91"/>
      <c r="QFC135" s="91"/>
      <c r="QFD135" s="91"/>
      <c r="QFE135" s="91"/>
      <c r="QFF135" s="91"/>
      <c r="QFG135" s="91"/>
      <c r="QFH135" s="91"/>
      <c r="QFI135" s="91"/>
      <c r="QFJ135" s="91"/>
      <c r="QFK135" s="91"/>
      <c r="QFL135" s="91"/>
      <c r="QFM135" s="91"/>
      <c r="QFN135" s="91"/>
      <c r="QFO135" s="91"/>
      <c r="QFP135" s="91"/>
      <c r="QFQ135" s="91"/>
      <c r="QFR135" s="91"/>
      <c r="QFS135" s="91"/>
      <c r="QFT135" s="91"/>
      <c r="QFU135" s="91"/>
      <c r="QFV135" s="91"/>
      <c r="QFW135" s="91"/>
      <c r="QFX135" s="91"/>
      <c r="QFY135" s="91"/>
      <c r="QFZ135" s="91"/>
      <c r="QGA135" s="91"/>
      <c r="QGB135" s="91"/>
      <c r="QGC135" s="91"/>
      <c r="QGD135" s="91"/>
      <c r="QGE135" s="91"/>
      <c r="QGF135" s="91"/>
      <c r="QGG135" s="91"/>
      <c r="QGH135" s="91"/>
      <c r="QGI135" s="91"/>
      <c r="QGJ135" s="91"/>
      <c r="QGK135" s="91"/>
      <c r="QGL135" s="91"/>
      <c r="QGM135" s="91"/>
      <c r="QGN135" s="91"/>
      <c r="QGO135" s="91"/>
      <c r="QGP135" s="91"/>
      <c r="QGQ135" s="91"/>
      <c r="QGR135" s="91"/>
      <c r="QGS135" s="91"/>
      <c r="QGT135" s="91"/>
      <c r="QGU135" s="91"/>
      <c r="QGV135" s="91"/>
      <c r="QGW135" s="91"/>
      <c r="QGX135" s="91"/>
      <c r="QGY135" s="91"/>
      <c r="QGZ135" s="91"/>
      <c r="QHA135" s="91"/>
      <c r="QHB135" s="91"/>
      <c r="QHC135" s="91"/>
      <c r="QHD135" s="91"/>
      <c r="QHE135" s="91"/>
      <c r="QHF135" s="91"/>
      <c r="QHG135" s="91"/>
      <c r="QHH135" s="91"/>
      <c r="QHI135" s="91"/>
      <c r="QHJ135" s="91"/>
      <c r="QHK135" s="91"/>
      <c r="QHL135" s="91"/>
      <c r="QHM135" s="91"/>
      <c r="QHN135" s="91"/>
      <c r="QHO135" s="91"/>
      <c r="QHP135" s="91"/>
      <c r="QHQ135" s="91"/>
      <c r="QHR135" s="91"/>
      <c r="QHS135" s="91"/>
      <c r="QHT135" s="91"/>
      <c r="QHU135" s="91"/>
      <c r="QHV135" s="91"/>
      <c r="QHW135" s="91"/>
      <c r="QHX135" s="91"/>
      <c r="QHY135" s="91"/>
      <c r="QHZ135" s="91"/>
      <c r="QIA135" s="91"/>
      <c r="QIB135" s="91"/>
      <c r="QIC135" s="91"/>
      <c r="QID135" s="91"/>
      <c r="QIE135" s="91"/>
      <c r="QIF135" s="91"/>
      <c r="QIG135" s="91"/>
      <c r="QIH135" s="91"/>
      <c r="QII135" s="91"/>
      <c r="QIJ135" s="91"/>
      <c r="QIK135" s="91"/>
      <c r="QIL135" s="91"/>
      <c r="QIM135" s="91"/>
      <c r="QIN135" s="91"/>
      <c r="QIO135" s="91"/>
      <c r="QIP135" s="91"/>
      <c r="QIQ135" s="91"/>
      <c r="QIR135" s="91"/>
      <c r="QIS135" s="91"/>
      <c r="QIT135" s="91"/>
      <c r="QIU135" s="91"/>
      <c r="QIV135" s="91"/>
      <c r="QIW135" s="91"/>
      <c r="QIX135" s="91"/>
      <c r="QIY135" s="91"/>
      <c r="QIZ135" s="91"/>
      <c r="QJA135" s="91"/>
      <c r="QJB135" s="91"/>
      <c r="QJC135" s="91"/>
      <c r="QJD135" s="91"/>
      <c r="QJE135" s="91"/>
      <c r="QJF135" s="91"/>
      <c r="QJG135" s="91"/>
      <c r="QJH135" s="91"/>
      <c r="QJI135" s="91"/>
      <c r="QJJ135" s="91"/>
      <c r="QJK135" s="91"/>
      <c r="QJL135" s="91"/>
      <c r="QJM135" s="91"/>
      <c r="QJN135" s="91"/>
      <c r="QJO135" s="91"/>
      <c r="QJP135" s="91"/>
      <c r="QJQ135" s="91"/>
      <c r="QJR135" s="91"/>
      <c r="QJS135" s="91"/>
      <c r="QJT135" s="91"/>
      <c r="QJU135" s="91"/>
      <c r="QJV135" s="91"/>
      <c r="QJW135" s="91"/>
      <c r="QJX135" s="91"/>
      <c r="QJY135" s="91"/>
      <c r="QJZ135" s="91"/>
      <c r="QKA135" s="91"/>
      <c r="QKB135" s="91"/>
      <c r="QKC135" s="91"/>
      <c r="QKD135" s="91"/>
      <c r="QKE135" s="91"/>
      <c r="QKF135" s="91"/>
      <c r="QKG135" s="91"/>
      <c r="QKH135" s="91"/>
      <c r="QKI135" s="91"/>
      <c r="QKJ135" s="91"/>
      <c r="QKK135" s="91"/>
      <c r="QKL135" s="91"/>
      <c r="QKM135" s="91"/>
      <c r="QKN135" s="91"/>
      <c r="QKO135" s="91"/>
      <c r="QKP135" s="91"/>
      <c r="QKQ135" s="91"/>
      <c r="QKR135" s="91"/>
      <c r="QKS135" s="91"/>
      <c r="QKT135" s="91"/>
      <c r="QKU135" s="91"/>
      <c r="QKV135" s="91"/>
      <c r="QKW135" s="91"/>
      <c r="QKX135" s="91"/>
      <c r="QKY135" s="91"/>
      <c r="QKZ135" s="91"/>
      <c r="QLA135" s="91"/>
      <c r="QLB135" s="91"/>
      <c r="QLC135" s="91"/>
      <c r="QLD135" s="91"/>
      <c r="QLE135" s="91"/>
      <c r="QLF135" s="91"/>
      <c r="QLG135" s="91"/>
      <c r="QLH135" s="91"/>
      <c r="QLI135" s="91"/>
      <c r="QLJ135" s="91"/>
      <c r="QLK135" s="91"/>
      <c r="QLL135" s="91"/>
      <c r="QLM135" s="91"/>
      <c r="QLN135" s="91"/>
      <c r="QLO135" s="91"/>
      <c r="QLP135" s="91"/>
      <c r="QLQ135" s="91"/>
      <c r="QLR135" s="91"/>
      <c r="QLS135" s="91"/>
      <c r="QLT135" s="91"/>
      <c r="QLU135" s="91"/>
      <c r="QLV135" s="91"/>
      <c r="QLW135" s="91"/>
      <c r="QLX135" s="91"/>
      <c r="QLY135" s="91"/>
      <c r="QLZ135" s="91"/>
      <c r="QMA135" s="91"/>
      <c r="QMB135" s="91"/>
      <c r="QMC135" s="91"/>
      <c r="QMD135" s="91"/>
      <c r="QME135" s="91"/>
      <c r="QMF135" s="91"/>
      <c r="QMG135" s="91"/>
      <c r="QMH135" s="91"/>
      <c r="QMI135" s="91"/>
      <c r="QMJ135" s="91"/>
      <c r="QMK135" s="91"/>
      <c r="QML135" s="91"/>
      <c r="QMM135" s="91"/>
      <c r="QMN135" s="91"/>
      <c r="QMO135" s="91"/>
      <c r="QMP135" s="91"/>
      <c r="QMQ135" s="91"/>
      <c r="QMR135" s="91"/>
      <c r="QMS135" s="91"/>
      <c r="QMT135" s="91"/>
      <c r="QMU135" s="91"/>
      <c r="QMV135" s="91"/>
      <c r="QMW135" s="91"/>
      <c r="QMX135" s="91"/>
      <c r="QMY135" s="91"/>
      <c r="QMZ135" s="91"/>
      <c r="QNA135" s="91"/>
      <c r="QNB135" s="91"/>
      <c r="QNC135" s="91"/>
      <c r="QND135" s="91"/>
      <c r="QNE135" s="91"/>
      <c r="QNF135" s="91"/>
      <c r="QNG135" s="91"/>
      <c r="QNH135" s="91"/>
      <c r="QNI135" s="91"/>
      <c r="QNJ135" s="91"/>
      <c r="QNK135" s="91"/>
      <c r="QNL135" s="91"/>
      <c r="QNM135" s="91"/>
      <c r="QNN135" s="91"/>
      <c r="QNO135" s="91"/>
      <c r="QNP135" s="91"/>
      <c r="QNQ135" s="91"/>
      <c r="QNR135" s="91"/>
      <c r="QNS135" s="91"/>
      <c r="QNT135" s="91"/>
      <c r="QNU135" s="91"/>
      <c r="QNV135" s="91"/>
      <c r="QNW135" s="91"/>
      <c r="QNX135" s="91"/>
      <c r="QNY135" s="91"/>
      <c r="QNZ135" s="91"/>
      <c r="QOA135" s="91"/>
      <c r="QOB135" s="91"/>
      <c r="QOC135" s="91"/>
      <c r="QOD135" s="91"/>
      <c r="QOE135" s="91"/>
      <c r="QOF135" s="91"/>
      <c r="QOG135" s="91"/>
      <c r="QOH135" s="91"/>
      <c r="QOI135" s="91"/>
      <c r="QOJ135" s="91"/>
      <c r="QOK135" s="91"/>
      <c r="QOL135" s="91"/>
      <c r="QOM135" s="91"/>
      <c r="QON135" s="91"/>
      <c r="QOO135" s="91"/>
      <c r="QOP135" s="91"/>
      <c r="QOQ135" s="91"/>
      <c r="QOR135" s="91"/>
      <c r="QOS135" s="91"/>
      <c r="QOT135" s="91"/>
      <c r="QOU135" s="91"/>
      <c r="QOV135" s="91"/>
      <c r="QOW135" s="91"/>
      <c r="QOX135" s="91"/>
      <c r="QOY135" s="91"/>
      <c r="QOZ135" s="91"/>
      <c r="QPA135" s="91"/>
      <c r="QPB135" s="91"/>
      <c r="QPC135" s="91"/>
      <c r="QPD135" s="91"/>
      <c r="QPE135" s="91"/>
      <c r="QPF135" s="91"/>
      <c r="QPG135" s="91"/>
      <c r="QPH135" s="91"/>
      <c r="QPI135" s="91"/>
      <c r="QPJ135" s="91"/>
      <c r="QPK135" s="91"/>
      <c r="QPL135" s="91"/>
      <c r="QPM135" s="91"/>
      <c r="QPN135" s="91"/>
      <c r="QPO135" s="91"/>
      <c r="QPP135" s="91"/>
      <c r="QPQ135" s="91"/>
      <c r="QPR135" s="91"/>
      <c r="QPS135" s="91"/>
      <c r="QPT135" s="91"/>
      <c r="QPU135" s="91"/>
      <c r="QPV135" s="91"/>
      <c r="QPW135" s="91"/>
      <c r="QPX135" s="91"/>
      <c r="QPY135" s="91"/>
      <c r="QPZ135" s="91"/>
      <c r="QQA135" s="91"/>
      <c r="QQB135" s="91"/>
      <c r="QQC135" s="91"/>
      <c r="QQD135" s="91"/>
      <c r="QQE135" s="91"/>
      <c r="QQF135" s="91"/>
      <c r="QQG135" s="91"/>
      <c r="QQH135" s="91"/>
      <c r="QQI135" s="91"/>
      <c r="QQJ135" s="91"/>
      <c r="QQK135" s="91"/>
      <c r="QQL135" s="91"/>
      <c r="QQM135" s="91"/>
      <c r="QQN135" s="91"/>
      <c r="QQO135" s="91"/>
      <c r="QQP135" s="91"/>
      <c r="QQQ135" s="91"/>
      <c r="QQR135" s="91"/>
      <c r="QQS135" s="91"/>
      <c r="QQT135" s="91"/>
      <c r="QQU135" s="91"/>
      <c r="QQV135" s="91"/>
      <c r="QQW135" s="91"/>
      <c r="QQX135" s="91"/>
      <c r="QQY135" s="91"/>
      <c r="QQZ135" s="91"/>
      <c r="QRA135" s="91"/>
      <c r="QRB135" s="91"/>
      <c r="QRC135" s="91"/>
      <c r="QRD135" s="91"/>
      <c r="QRE135" s="91"/>
      <c r="QRF135" s="91"/>
      <c r="QRG135" s="91"/>
      <c r="QRH135" s="91"/>
      <c r="QRI135" s="91"/>
      <c r="QRJ135" s="91"/>
      <c r="QRK135" s="91"/>
      <c r="QRL135" s="91"/>
      <c r="QRM135" s="91"/>
      <c r="QRN135" s="91"/>
      <c r="QRO135" s="91"/>
      <c r="QRP135" s="91"/>
      <c r="QRQ135" s="91"/>
      <c r="QRR135" s="91"/>
      <c r="QRS135" s="91"/>
      <c r="QRT135" s="91"/>
      <c r="QRU135" s="91"/>
      <c r="QRV135" s="91"/>
      <c r="QRW135" s="91"/>
      <c r="QRX135" s="91"/>
      <c r="QRY135" s="91"/>
      <c r="QRZ135" s="91"/>
      <c r="QSA135" s="91"/>
      <c r="QSB135" s="91"/>
      <c r="QSC135" s="91"/>
      <c r="QSD135" s="91"/>
      <c r="QSE135" s="91"/>
      <c r="QSF135" s="91"/>
      <c r="QSG135" s="91"/>
      <c r="QSH135" s="91"/>
      <c r="QSI135" s="91"/>
      <c r="QSJ135" s="91"/>
      <c r="QSK135" s="91"/>
      <c r="QSL135" s="91"/>
      <c r="QSM135" s="91"/>
      <c r="QSN135" s="91"/>
      <c r="QSO135" s="91"/>
      <c r="QSP135" s="91"/>
      <c r="QSQ135" s="91"/>
      <c r="QSR135" s="91"/>
      <c r="QSS135" s="91"/>
      <c r="QST135" s="91"/>
      <c r="QSU135" s="91"/>
      <c r="QSV135" s="91"/>
      <c r="QSW135" s="91"/>
      <c r="QSX135" s="91"/>
      <c r="QSY135" s="91"/>
      <c r="QSZ135" s="91"/>
      <c r="QTA135" s="91"/>
      <c r="QTB135" s="91"/>
      <c r="QTC135" s="91"/>
      <c r="QTD135" s="91"/>
      <c r="QTE135" s="91"/>
      <c r="QTF135" s="91"/>
      <c r="QTG135" s="91"/>
      <c r="QTH135" s="91"/>
      <c r="QTI135" s="91"/>
      <c r="QTJ135" s="91"/>
      <c r="QTK135" s="91"/>
      <c r="QTL135" s="91"/>
      <c r="QTM135" s="91"/>
      <c r="QTN135" s="91"/>
      <c r="QTO135" s="91"/>
      <c r="QTP135" s="91"/>
      <c r="QTQ135" s="91"/>
      <c r="QTR135" s="91"/>
      <c r="QTS135" s="91"/>
      <c r="QTT135" s="91"/>
      <c r="QTU135" s="91"/>
      <c r="QTV135" s="91"/>
      <c r="QTW135" s="91"/>
      <c r="QTX135" s="91"/>
      <c r="QTY135" s="91"/>
      <c r="QTZ135" s="91"/>
      <c r="QUA135" s="91"/>
      <c r="QUB135" s="91"/>
      <c r="QUC135" s="91"/>
      <c r="QUD135" s="91"/>
      <c r="QUE135" s="91"/>
      <c r="QUF135" s="91"/>
      <c r="QUG135" s="91"/>
      <c r="QUH135" s="91"/>
      <c r="QUI135" s="91"/>
      <c r="QUJ135" s="91"/>
      <c r="QUK135" s="91"/>
      <c r="QUL135" s="91"/>
      <c r="QUM135" s="91"/>
      <c r="QUN135" s="91"/>
      <c r="QUO135" s="91"/>
      <c r="QUP135" s="91"/>
      <c r="QUQ135" s="91"/>
      <c r="QUR135" s="91"/>
      <c r="QUS135" s="91"/>
      <c r="QUT135" s="91"/>
      <c r="QUU135" s="91"/>
      <c r="QUV135" s="91"/>
      <c r="QUW135" s="91"/>
      <c r="QUX135" s="91"/>
      <c r="QUY135" s="91"/>
      <c r="QUZ135" s="91"/>
      <c r="QVA135" s="91"/>
      <c r="QVB135" s="91"/>
      <c r="QVC135" s="91"/>
      <c r="QVD135" s="91"/>
      <c r="QVE135" s="91"/>
      <c r="QVF135" s="91"/>
      <c r="QVG135" s="91"/>
      <c r="QVH135" s="91"/>
      <c r="QVI135" s="91"/>
      <c r="QVJ135" s="91"/>
      <c r="QVK135" s="91"/>
      <c r="QVL135" s="91"/>
      <c r="QVM135" s="91"/>
      <c r="QVN135" s="91"/>
      <c r="QVO135" s="91"/>
      <c r="QVP135" s="91"/>
      <c r="QVQ135" s="91"/>
      <c r="QVR135" s="91"/>
      <c r="QVS135" s="91"/>
      <c r="QVT135" s="91"/>
      <c r="QVU135" s="91"/>
      <c r="QVV135" s="91"/>
      <c r="QVW135" s="91"/>
      <c r="QVX135" s="91"/>
      <c r="QVY135" s="91"/>
      <c r="QVZ135" s="91"/>
      <c r="QWA135" s="91"/>
      <c r="QWB135" s="91"/>
      <c r="QWC135" s="91"/>
      <c r="QWD135" s="91"/>
      <c r="QWE135" s="91"/>
      <c r="QWF135" s="91"/>
      <c r="QWG135" s="91"/>
      <c r="QWH135" s="91"/>
      <c r="QWI135" s="91"/>
      <c r="QWJ135" s="91"/>
      <c r="QWK135" s="91"/>
      <c r="QWL135" s="91"/>
      <c r="QWM135" s="91"/>
      <c r="QWN135" s="91"/>
      <c r="QWO135" s="91"/>
      <c r="QWP135" s="91"/>
      <c r="QWQ135" s="91"/>
      <c r="QWR135" s="91"/>
      <c r="QWS135" s="91"/>
      <c r="QWT135" s="91"/>
      <c r="QWU135" s="91"/>
      <c r="QWV135" s="91"/>
      <c r="QWW135" s="91"/>
      <c r="QWX135" s="91"/>
      <c r="QWY135" s="91"/>
      <c r="QWZ135" s="91"/>
      <c r="QXA135" s="91"/>
      <c r="QXB135" s="91"/>
      <c r="QXC135" s="91"/>
      <c r="QXD135" s="91"/>
      <c r="QXE135" s="91"/>
      <c r="QXF135" s="91"/>
      <c r="QXG135" s="91"/>
      <c r="QXH135" s="91"/>
      <c r="QXI135" s="91"/>
      <c r="QXJ135" s="91"/>
      <c r="QXK135" s="91"/>
      <c r="QXL135" s="91"/>
      <c r="QXM135" s="91"/>
      <c r="QXN135" s="91"/>
      <c r="QXO135" s="91"/>
      <c r="QXP135" s="91"/>
      <c r="QXQ135" s="91"/>
      <c r="QXR135" s="91"/>
      <c r="QXS135" s="91"/>
      <c r="QXT135" s="91"/>
      <c r="QXU135" s="91"/>
      <c r="QXV135" s="91"/>
      <c r="QXW135" s="91"/>
      <c r="QXX135" s="91"/>
      <c r="QXY135" s="91"/>
      <c r="QXZ135" s="91"/>
      <c r="QYA135" s="91"/>
      <c r="QYB135" s="91"/>
      <c r="QYC135" s="91"/>
      <c r="QYD135" s="91"/>
      <c r="QYE135" s="91"/>
      <c r="QYF135" s="91"/>
      <c r="QYG135" s="91"/>
      <c r="QYH135" s="91"/>
      <c r="QYI135" s="91"/>
      <c r="QYJ135" s="91"/>
      <c r="QYK135" s="91"/>
      <c r="QYL135" s="91"/>
      <c r="QYM135" s="91"/>
      <c r="QYN135" s="91"/>
      <c r="QYO135" s="91"/>
      <c r="QYP135" s="91"/>
      <c r="QYQ135" s="91"/>
      <c r="QYR135" s="91"/>
      <c r="QYS135" s="91"/>
      <c r="QYT135" s="91"/>
      <c r="QYU135" s="91"/>
      <c r="QYV135" s="91"/>
      <c r="QYW135" s="91"/>
      <c r="QYX135" s="91"/>
      <c r="QYY135" s="91"/>
      <c r="QYZ135" s="91"/>
      <c r="QZA135" s="91"/>
      <c r="QZB135" s="91"/>
      <c r="QZC135" s="91"/>
      <c r="QZD135" s="91"/>
      <c r="QZE135" s="91"/>
      <c r="QZF135" s="91"/>
      <c r="QZG135" s="91"/>
      <c r="QZH135" s="91"/>
      <c r="QZI135" s="91"/>
      <c r="QZJ135" s="91"/>
      <c r="QZK135" s="91"/>
      <c r="QZL135" s="91"/>
      <c r="QZM135" s="91"/>
      <c r="QZN135" s="91"/>
      <c r="QZO135" s="91"/>
      <c r="QZP135" s="91"/>
      <c r="QZQ135" s="91"/>
      <c r="QZR135" s="91"/>
      <c r="QZS135" s="91"/>
      <c r="QZT135" s="91"/>
      <c r="QZU135" s="91"/>
      <c r="QZV135" s="91"/>
      <c r="QZW135" s="91"/>
      <c r="QZX135" s="91"/>
      <c r="QZY135" s="91"/>
      <c r="QZZ135" s="91"/>
      <c r="RAA135" s="91"/>
      <c r="RAB135" s="91"/>
      <c r="RAC135" s="91"/>
      <c r="RAD135" s="91"/>
      <c r="RAE135" s="91"/>
      <c r="RAF135" s="91"/>
      <c r="RAG135" s="91"/>
      <c r="RAH135" s="91"/>
      <c r="RAI135" s="91"/>
      <c r="RAJ135" s="91"/>
      <c r="RAK135" s="91"/>
      <c r="RAL135" s="91"/>
      <c r="RAM135" s="91"/>
      <c r="RAN135" s="91"/>
      <c r="RAO135" s="91"/>
      <c r="RAP135" s="91"/>
      <c r="RAQ135" s="91"/>
      <c r="RAR135" s="91"/>
      <c r="RAS135" s="91"/>
      <c r="RAT135" s="91"/>
      <c r="RAU135" s="91"/>
      <c r="RAV135" s="91"/>
      <c r="RAW135" s="91"/>
      <c r="RAX135" s="91"/>
      <c r="RAY135" s="91"/>
      <c r="RAZ135" s="91"/>
      <c r="RBA135" s="91"/>
      <c r="RBB135" s="91"/>
      <c r="RBC135" s="91"/>
      <c r="RBD135" s="91"/>
      <c r="RBE135" s="91"/>
      <c r="RBF135" s="91"/>
      <c r="RBG135" s="91"/>
      <c r="RBH135" s="91"/>
      <c r="RBI135" s="91"/>
      <c r="RBJ135" s="91"/>
      <c r="RBK135" s="91"/>
      <c r="RBL135" s="91"/>
      <c r="RBM135" s="91"/>
      <c r="RBN135" s="91"/>
      <c r="RBO135" s="91"/>
      <c r="RBP135" s="91"/>
      <c r="RBQ135" s="91"/>
      <c r="RBR135" s="91"/>
      <c r="RBS135" s="91"/>
      <c r="RBT135" s="91"/>
      <c r="RBU135" s="91"/>
      <c r="RBV135" s="91"/>
      <c r="RBW135" s="91"/>
      <c r="RBX135" s="91"/>
      <c r="RBY135" s="91"/>
      <c r="RBZ135" s="91"/>
      <c r="RCA135" s="91"/>
      <c r="RCB135" s="91"/>
      <c r="RCC135" s="91"/>
      <c r="RCD135" s="91"/>
      <c r="RCE135" s="91"/>
      <c r="RCF135" s="91"/>
      <c r="RCG135" s="91"/>
      <c r="RCH135" s="91"/>
      <c r="RCI135" s="91"/>
      <c r="RCJ135" s="91"/>
      <c r="RCK135" s="91"/>
      <c r="RCL135" s="91"/>
      <c r="RCM135" s="91"/>
      <c r="RCN135" s="91"/>
      <c r="RCO135" s="91"/>
      <c r="RCP135" s="91"/>
      <c r="RCQ135" s="91"/>
      <c r="RCR135" s="91"/>
      <c r="RCS135" s="91"/>
      <c r="RCT135" s="91"/>
      <c r="RCU135" s="91"/>
      <c r="RCV135" s="91"/>
      <c r="RCW135" s="91"/>
      <c r="RCX135" s="91"/>
      <c r="RCY135" s="91"/>
      <c r="RCZ135" s="91"/>
      <c r="RDA135" s="91"/>
      <c r="RDB135" s="91"/>
      <c r="RDC135" s="91"/>
      <c r="RDD135" s="91"/>
      <c r="RDE135" s="91"/>
      <c r="RDF135" s="91"/>
      <c r="RDG135" s="91"/>
      <c r="RDH135" s="91"/>
      <c r="RDI135" s="91"/>
      <c r="RDJ135" s="91"/>
      <c r="RDK135" s="91"/>
      <c r="RDL135" s="91"/>
      <c r="RDM135" s="91"/>
      <c r="RDN135" s="91"/>
      <c r="RDO135" s="91"/>
      <c r="RDP135" s="91"/>
      <c r="RDQ135" s="91"/>
      <c r="RDR135" s="91"/>
      <c r="RDS135" s="91"/>
      <c r="RDT135" s="91"/>
      <c r="RDU135" s="91"/>
      <c r="RDV135" s="91"/>
      <c r="RDW135" s="91"/>
      <c r="RDX135" s="91"/>
      <c r="RDY135" s="91"/>
      <c r="RDZ135" s="91"/>
      <c r="REA135" s="91"/>
      <c r="REB135" s="91"/>
      <c r="REC135" s="91"/>
      <c r="RED135" s="91"/>
      <c r="REE135" s="91"/>
      <c r="REF135" s="91"/>
      <c r="REG135" s="91"/>
      <c r="REH135" s="91"/>
      <c r="REI135" s="91"/>
      <c r="REJ135" s="91"/>
      <c r="REK135" s="91"/>
      <c r="REL135" s="91"/>
      <c r="REM135" s="91"/>
      <c r="REN135" s="91"/>
      <c r="REO135" s="91"/>
      <c r="REP135" s="91"/>
      <c r="REQ135" s="91"/>
      <c r="RER135" s="91"/>
      <c r="RES135" s="91"/>
      <c r="RET135" s="91"/>
      <c r="REU135" s="91"/>
      <c r="REV135" s="91"/>
      <c r="REW135" s="91"/>
      <c r="REX135" s="91"/>
      <c r="REY135" s="91"/>
      <c r="REZ135" s="91"/>
      <c r="RFA135" s="91"/>
      <c r="RFB135" s="91"/>
      <c r="RFC135" s="91"/>
      <c r="RFD135" s="91"/>
      <c r="RFE135" s="91"/>
      <c r="RFF135" s="91"/>
      <c r="RFG135" s="91"/>
      <c r="RFH135" s="91"/>
      <c r="RFI135" s="91"/>
      <c r="RFJ135" s="91"/>
      <c r="RFK135" s="91"/>
      <c r="RFL135" s="91"/>
      <c r="RFM135" s="91"/>
      <c r="RFN135" s="91"/>
      <c r="RFO135" s="91"/>
      <c r="RFP135" s="91"/>
      <c r="RFQ135" s="91"/>
      <c r="RFR135" s="91"/>
      <c r="RFS135" s="91"/>
      <c r="RFT135" s="91"/>
      <c r="RFU135" s="91"/>
      <c r="RFV135" s="91"/>
      <c r="RFW135" s="91"/>
      <c r="RFX135" s="91"/>
      <c r="RFY135" s="91"/>
      <c r="RFZ135" s="91"/>
      <c r="RGA135" s="91"/>
      <c r="RGB135" s="91"/>
      <c r="RGC135" s="91"/>
      <c r="RGD135" s="91"/>
      <c r="RGE135" s="91"/>
      <c r="RGF135" s="91"/>
      <c r="RGG135" s="91"/>
      <c r="RGH135" s="91"/>
      <c r="RGI135" s="91"/>
      <c r="RGJ135" s="91"/>
      <c r="RGK135" s="91"/>
      <c r="RGL135" s="91"/>
      <c r="RGM135" s="91"/>
      <c r="RGN135" s="91"/>
      <c r="RGO135" s="91"/>
      <c r="RGP135" s="91"/>
      <c r="RGQ135" s="91"/>
      <c r="RGR135" s="91"/>
      <c r="RGS135" s="91"/>
      <c r="RGT135" s="91"/>
      <c r="RGU135" s="91"/>
      <c r="RGV135" s="91"/>
      <c r="RGW135" s="91"/>
      <c r="RGX135" s="91"/>
      <c r="RGY135" s="91"/>
      <c r="RGZ135" s="91"/>
      <c r="RHA135" s="91"/>
      <c r="RHB135" s="91"/>
      <c r="RHC135" s="91"/>
      <c r="RHD135" s="91"/>
      <c r="RHE135" s="91"/>
      <c r="RHF135" s="91"/>
      <c r="RHG135" s="91"/>
      <c r="RHH135" s="91"/>
      <c r="RHI135" s="91"/>
      <c r="RHJ135" s="91"/>
      <c r="RHK135" s="91"/>
      <c r="RHL135" s="91"/>
      <c r="RHM135" s="91"/>
      <c r="RHN135" s="91"/>
      <c r="RHO135" s="91"/>
      <c r="RHP135" s="91"/>
      <c r="RHQ135" s="91"/>
      <c r="RHR135" s="91"/>
      <c r="RHS135" s="91"/>
      <c r="RHT135" s="91"/>
      <c r="RHU135" s="91"/>
      <c r="RHV135" s="91"/>
      <c r="RHW135" s="91"/>
      <c r="RHX135" s="91"/>
      <c r="RHY135" s="91"/>
      <c r="RHZ135" s="91"/>
      <c r="RIA135" s="91"/>
      <c r="RIB135" s="91"/>
      <c r="RIC135" s="91"/>
      <c r="RID135" s="91"/>
      <c r="RIE135" s="91"/>
      <c r="RIF135" s="91"/>
      <c r="RIG135" s="91"/>
      <c r="RIH135" s="91"/>
      <c r="RII135" s="91"/>
      <c r="RIJ135" s="91"/>
      <c r="RIK135" s="91"/>
      <c r="RIL135" s="91"/>
      <c r="RIM135" s="91"/>
      <c r="RIN135" s="91"/>
      <c r="RIO135" s="91"/>
      <c r="RIP135" s="91"/>
      <c r="RIQ135" s="91"/>
      <c r="RIR135" s="91"/>
      <c r="RIS135" s="91"/>
      <c r="RIT135" s="91"/>
      <c r="RIU135" s="91"/>
      <c r="RIV135" s="91"/>
      <c r="RIW135" s="91"/>
      <c r="RIX135" s="91"/>
      <c r="RIY135" s="91"/>
      <c r="RIZ135" s="91"/>
      <c r="RJA135" s="91"/>
      <c r="RJB135" s="91"/>
      <c r="RJC135" s="91"/>
      <c r="RJD135" s="91"/>
      <c r="RJE135" s="91"/>
      <c r="RJF135" s="91"/>
      <c r="RJG135" s="91"/>
      <c r="RJH135" s="91"/>
      <c r="RJI135" s="91"/>
      <c r="RJJ135" s="91"/>
      <c r="RJK135" s="91"/>
      <c r="RJL135" s="91"/>
      <c r="RJM135" s="91"/>
      <c r="RJN135" s="91"/>
      <c r="RJO135" s="91"/>
      <c r="RJP135" s="91"/>
      <c r="RJQ135" s="91"/>
      <c r="RJR135" s="91"/>
      <c r="RJS135" s="91"/>
      <c r="RJT135" s="91"/>
      <c r="RJU135" s="91"/>
      <c r="RJV135" s="91"/>
      <c r="RJW135" s="91"/>
      <c r="RJX135" s="91"/>
      <c r="RJY135" s="91"/>
      <c r="RJZ135" s="91"/>
      <c r="RKA135" s="91"/>
      <c r="RKB135" s="91"/>
      <c r="RKC135" s="91"/>
      <c r="RKD135" s="91"/>
      <c r="RKE135" s="91"/>
      <c r="RKF135" s="91"/>
      <c r="RKG135" s="91"/>
      <c r="RKH135" s="91"/>
      <c r="RKI135" s="91"/>
      <c r="RKJ135" s="91"/>
      <c r="RKK135" s="91"/>
      <c r="RKL135" s="91"/>
      <c r="RKM135" s="91"/>
      <c r="RKN135" s="91"/>
      <c r="RKO135" s="91"/>
      <c r="RKP135" s="91"/>
      <c r="RKQ135" s="91"/>
      <c r="RKR135" s="91"/>
      <c r="RKS135" s="91"/>
      <c r="RKT135" s="91"/>
      <c r="RKU135" s="91"/>
      <c r="RKV135" s="91"/>
      <c r="RKW135" s="91"/>
      <c r="RKX135" s="91"/>
      <c r="RKY135" s="91"/>
      <c r="RKZ135" s="91"/>
      <c r="RLA135" s="91"/>
      <c r="RLB135" s="91"/>
      <c r="RLC135" s="91"/>
      <c r="RLD135" s="91"/>
      <c r="RLE135" s="91"/>
      <c r="RLF135" s="91"/>
      <c r="RLG135" s="91"/>
      <c r="RLH135" s="91"/>
      <c r="RLI135" s="91"/>
      <c r="RLJ135" s="91"/>
      <c r="RLK135" s="91"/>
      <c r="RLL135" s="91"/>
      <c r="RLM135" s="91"/>
      <c r="RLN135" s="91"/>
      <c r="RLO135" s="91"/>
      <c r="RLP135" s="91"/>
      <c r="RLQ135" s="91"/>
      <c r="RLR135" s="91"/>
      <c r="RLS135" s="91"/>
      <c r="RLT135" s="91"/>
      <c r="RLU135" s="91"/>
      <c r="RLV135" s="91"/>
      <c r="RLW135" s="91"/>
      <c r="RLX135" s="91"/>
      <c r="RLY135" s="91"/>
      <c r="RLZ135" s="91"/>
      <c r="RMA135" s="91"/>
      <c r="RMB135" s="91"/>
      <c r="RMC135" s="91"/>
      <c r="RMD135" s="91"/>
      <c r="RME135" s="91"/>
      <c r="RMF135" s="91"/>
      <c r="RMG135" s="91"/>
      <c r="RMH135" s="91"/>
      <c r="RMI135" s="91"/>
      <c r="RMJ135" s="91"/>
      <c r="RMK135" s="91"/>
      <c r="RML135" s="91"/>
      <c r="RMM135" s="91"/>
      <c r="RMN135" s="91"/>
      <c r="RMO135" s="91"/>
      <c r="RMP135" s="91"/>
      <c r="RMQ135" s="91"/>
      <c r="RMR135" s="91"/>
      <c r="RMS135" s="91"/>
      <c r="RMT135" s="91"/>
      <c r="RMU135" s="91"/>
      <c r="RMV135" s="91"/>
      <c r="RMW135" s="91"/>
      <c r="RMX135" s="91"/>
      <c r="RMY135" s="91"/>
      <c r="RMZ135" s="91"/>
      <c r="RNA135" s="91"/>
      <c r="RNB135" s="91"/>
      <c r="RNC135" s="91"/>
      <c r="RND135" s="91"/>
      <c r="RNE135" s="91"/>
      <c r="RNF135" s="91"/>
      <c r="RNG135" s="91"/>
      <c r="RNH135" s="91"/>
      <c r="RNI135" s="91"/>
      <c r="RNJ135" s="91"/>
      <c r="RNK135" s="91"/>
      <c r="RNL135" s="91"/>
      <c r="RNM135" s="91"/>
      <c r="RNN135" s="91"/>
      <c r="RNO135" s="91"/>
      <c r="RNP135" s="91"/>
      <c r="RNQ135" s="91"/>
      <c r="RNR135" s="91"/>
      <c r="RNS135" s="91"/>
      <c r="RNT135" s="91"/>
      <c r="RNU135" s="91"/>
      <c r="RNV135" s="91"/>
      <c r="RNW135" s="91"/>
      <c r="RNX135" s="91"/>
      <c r="RNY135" s="91"/>
      <c r="RNZ135" s="91"/>
      <c r="ROA135" s="91"/>
      <c r="ROB135" s="91"/>
      <c r="ROC135" s="91"/>
      <c r="ROD135" s="91"/>
      <c r="ROE135" s="91"/>
      <c r="ROF135" s="91"/>
      <c r="ROG135" s="91"/>
      <c r="ROH135" s="91"/>
      <c r="ROI135" s="91"/>
      <c r="ROJ135" s="91"/>
      <c r="ROK135" s="91"/>
      <c r="ROL135" s="91"/>
      <c r="ROM135" s="91"/>
      <c r="RON135" s="91"/>
      <c r="ROO135" s="91"/>
      <c r="ROP135" s="91"/>
      <c r="ROQ135" s="91"/>
      <c r="ROR135" s="91"/>
      <c r="ROS135" s="91"/>
      <c r="ROT135" s="91"/>
      <c r="ROU135" s="91"/>
      <c r="ROV135" s="91"/>
      <c r="ROW135" s="91"/>
      <c r="ROX135" s="91"/>
      <c r="ROY135" s="91"/>
      <c r="ROZ135" s="91"/>
      <c r="RPA135" s="91"/>
      <c r="RPB135" s="91"/>
      <c r="RPC135" s="91"/>
      <c r="RPD135" s="91"/>
      <c r="RPE135" s="91"/>
      <c r="RPF135" s="91"/>
      <c r="RPG135" s="91"/>
      <c r="RPH135" s="91"/>
      <c r="RPI135" s="91"/>
      <c r="RPJ135" s="91"/>
      <c r="RPK135" s="91"/>
      <c r="RPL135" s="91"/>
      <c r="RPM135" s="91"/>
      <c r="RPN135" s="91"/>
      <c r="RPO135" s="91"/>
      <c r="RPP135" s="91"/>
      <c r="RPQ135" s="91"/>
      <c r="RPR135" s="91"/>
      <c r="RPS135" s="91"/>
      <c r="RPT135" s="91"/>
      <c r="RPU135" s="91"/>
      <c r="RPV135" s="91"/>
      <c r="RPW135" s="91"/>
      <c r="RPX135" s="91"/>
      <c r="RPY135" s="91"/>
      <c r="RPZ135" s="91"/>
      <c r="RQA135" s="91"/>
      <c r="RQB135" s="91"/>
      <c r="RQC135" s="91"/>
      <c r="RQD135" s="91"/>
      <c r="RQE135" s="91"/>
      <c r="RQF135" s="91"/>
      <c r="RQG135" s="91"/>
      <c r="RQH135" s="91"/>
      <c r="RQI135" s="91"/>
      <c r="RQJ135" s="91"/>
      <c r="RQK135" s="91"/>
      <c r="RQL135" s="91"/>
      <c r="RQM135" s="91"/>
      <c r="RQN135" s="91"/>
      <c r="RQO135" s="91"/>
      <c r="RQP135" s="91"/>
      <c r="RQQ135" s="91"/>
      <c r="RQR135" s="91"/>
      <c r="RQS135" s="91"/>
      <c r="RQT135" s="91"/>
      <c r="RQU135" s="91"/>
      <c r="RQV135" s="91"/>
      <c r="RQW135" s="91"/>
      <c r="RQX135" s="91"/>
      <c r="RQY135" s="91"/>
      <c r="RQZ135" s="91"/>
      <c r="RRA135" s="91"/>
      <c r="RRB135" s="91"/>
      <c r="RRC135" s="91"/>
      <c r="RRD135" s="91"/>
      <c r="RRE135" s="91"/>
      <c r="RRF135" s="91"/>
      <c r="RRG135" s="91"/>
      <c r="RRH135" s="91"/>
      <c r="RRI135" s="91"/>
      <c r="RRJ135" s="91"/>
      <c r="RRK135" s="91"/>
      <c r="RRL135" s="91"/>
      <c r="RRM135" s="91"/>
      <c r="RRN135" s="91"/>
      <c r="RRO135" s="91"/>
      <c r="RRP135" s="91"/>
      <c r="RRQ135" s="91"/>
      <c r="RRR135" s="91"/>
      <c r="RRS135" s="91"/>
      <c r="RRT135" s="91"/>
      <c r="RRU135" s="91"/>
      <c r="RRV135" s="91"/>
      <c r="RRW135" s="91"/>
      <c r="RRX135" s="91"/>
      <c r="RRY135" s="91"/>
      <c r="RRZ135" s="91"/>
      <c r="RSA135" s="91"/>
      <c r="RSB135" s="91"/>
      <c r="RSC135" s="91"/>
      <c r="RSD135" s="91"/>
      <c r="RSE135" s="91"/>
      <c r="RSF135" s="91"/>
      <c r="RSG135" s="91"/>
      <c r="RSH135" s="91"/>
      <c r="RSI135" s="91"/>
      <c r="RSJ135" s="91"/>
      <c r="RSK135" s="91"/>
      <c r="RSL135" s="91"/>
      <c r="RSM135" s="91"/>
      <c r="RSN135" s="91"/>
      <c r="RSO135" s="91"/>
      <c r="RSP135" s="91"/>
      <c r="RSQ135" s="91"/>
      <c r="RSR135" s="91"/>
      <c r="RSS135" s="91"/>
      <c r="RST135" s="91"/>
      <c r="RSU135" s="91"/>
      <c r="RSV135" s="91"/>
      <c r="RSW135" s="91"/>
      <c r="RSX135" s="91"/>
      <c r="RSY135" s="91"/>
      <c r="RSZ135" s="91"/>
      <c r="RTA135" s="91"/>
      <c r="RTB135" s="91"/>
      <c r="RTC135" s="91"/>
      <c r="RTD135" s="91"/>
      <c r="RTE135" s="91"/>
      <c r="RTF135" s="91"/>
      <c r="RTG135" s="91"/>
      <c r="RTH135" s="91"/>
      <c r="RTI135" s="91"/>
      <c r="RTJ135" s="91"/>
      <c r="RTK135" s="91"/>
      <c r="RTL135" s="91"/>
      <c r="RTM135" s="91"/>
      <c r="RTN135" s="91"/>
      <c r="RTO135" s="91"/>
      <c r="RTP135" s="91"/>
      <c r="RTQ135" s="91"/>
      <c r="RTR135" s="91"/>
      <c r="RTS135" s="91"/>
      <c r="RTT135" s="91"/>
      <c r="RTU135" s="91"/>
      <c r="RTV135" s="91"/>
      <c r="RTW135" s="91"/>
      <c r="RTX135" s="91"/>
      <c r="RTY135" s="91"/>
      <c r="RTZ135" s="91"/>
      <c r="RUA135" s="91"/>
      <c r="RUB135" s="91"/>
      <c r="RUC135" s="91"/>
      <c r="RUD135" s="91"/>
      <c r="RUE135" s="91"/>
      <c r="RUF135" s="91"/>
      <c r="RUG135" s="91"/>
      <c r="RUH135" s="91"/>
      <c r="RUI135" s="91"/>
      <c r="RUJ135" s="91"/>
      <c r="RUK135" s="91"/>
      <c r="RUL135" s="91"/>
      <c r="RUM135" s="91"/>
      <c r="RUN135" s="91"/>
      <c r="RUO135" s="91"/>
      <c r="RUP135" s="91"/>
      <c r="RUQ135" s="91"/>
      <c r="RUR135" s="91"/>
      <c r="RUS135" s="91"/>
      <c r="RUT135" s="91"/>
      <c r="RUU135" s="91"/>
      <c r="RUV135" s="91"/>
      <c r="RUW135" s="91"/>
      <c r="RUX135" s="91"/>
      <c r="RUY135" s="91"/>
      <c r="RUZ135" s="91"/>
      <c r="RVA135" s="91"/>
      <c r="RVB135" s="91"/>
      <c r="RVC135" s="91"/>
      <c r="RVD135" s="91"/>
      <c r="RVE135" s="91"/>
      <c r="RVF135" s="91"/>
      <c r="RVG135" s="91"/>
      <c r="RVH135" s="91"/>
      <c r="RVI135" s="91"/>
      <c r="RVJ135" s="91"/>
      <c r="RVK135" s="91"/>
      <c r="RVL135" s="91"/>
      <c r="RVM135" s="91"/>
      <c r="RVN135" s="91"/>
      <c r="RVO135" s="91"/>
      <c r="RVP135" s="91"/>
      <c r="RVQ135" s="91"/>
      <c r="RVR135" s="91"/>
      <c r="RVS135" s="91"/>
      <c r="RVT135" s="91"/>
      <c r="RVU135" s="91"/>
      <c r="RVV135" s="91"/>
      <c r="RVW135" s="91"/>
      <c r="RVX135" s="91"/>
      <c r="RVY135" s="91"/>
      <c r="RVZ135" s="91"/>
      <c r="RWA135" s="91"/>
      <c r="RWB135" s="91"/>
      <c r="RWC135" s="91"/>
      <c r="RWD135" s="91"/>
      <c r="RWE135" s="91"/>
      <c r="RWF135" s="91"/>
      <c r="RWG135" s="91"/>
      <c r="RWH135" s="91"/>
      <c r="RWI135" s="91"/>
      <c r="RWJ135" s="91"/>
      <c r="RWK135" s="91"/>
      <c r="RWL135" s="91"/>
      <c r="RWM135" s="91"/>
      <c r="RWN135" s="91"/>
      <c r="RWO135" s="91"/>
      <c r="RWP135" s="91"/>
      <c r="RWQ135" s="91"/>
      <c r="RWR135" s="91"/>
      <c r="RWS135" s="91"/>
      <c r="RWT135" s="91"/>
      <c r="RWU135" s="91"/>
      <c r="RWV135" s="91"/>
      <c r="RWW135" s="91"/>
      <c r="RWX135" s="91"/>
      <c r="RWY135" s="91"/>
      <c r="RWZ135" s="91"/>
      <c r="RXA135" s="91"/>
      <c r="RXB135" s="91"/>
      <c r="RXC135" s="91"/>
      <c r="RXD135" s="91"/>
      <c r="RXE135" s="91"/>
      <c r="RXF135" s="91"/>
      <c r="RXG135" s="91"/>
      <c r="RXH135" s="91"/>
      <c r="RXI135" s="91"/>
      <c r="RXJ135" s="91"/>
      <c r="RXK135" s="91"/>
      <c r="RXL135" s="91"/>
      <c r="RXM135" s="91"/>
      <c r="RXN135" s="91"/>
      <c r="RXO135" s="91"/>
      <c r="RXP135" s="91"/>
      <c r="RXQ135" s="91"/>
      <c r="RXR135" s="91"/>
      <c r="RXS135" s="91"/>
      <c r="RXT135" s="91"/>
      <c r="RXU135" s="91"/>
      <c r="RXV135" s="91"/>
      <c r="RXW135" s="91"/>
      <c r="RXX135" s="91"/>
      <c r="RXY135" s="91"/>
      <c r="RXZ135" s="91"/>
      <c r="RYA135" s="91"/>
      <c r="RYB135" s="91"/>
      <c r="RYC135" s="91"/>
      <c r="RYD135" s="91"/>
      <c r="RYE135" s="91"/>
      <c r="RYF135" s="91"/>
      <c r="RYG135" s="91"/>
      <c r="RYH135" s="91"/>
      <c r="RYI135" s="91"/>
      <c r="RYJ135" s="91"/>
      <c r="RYK135" s="91"/>
      <c r="RYL135" s="91"/>
      <c r="RYM135" s="91"/>
      <c r="RYN135" s="91"/>
      <c r="RYO135" s="91"/>
      <c r="RYP135" s="91"/>
      <c r="RYQ135" s="91"/>
      <c r="RYR135" s="91"/>
      <c r="RYS135" s="91"/>
      <c r="RYT135" s="91"/>
      <c r="RYU135" s="91"/>
      <c r="RYV135" s="91"/>
      <c r="RYW135" s="91"/>
      <c r="RYX135" s="91"/>
      <c r="RYY135" s="91"/>
      <c r="RYZ135" s="91"/>
      <c r="RZA135" s="91"/>
      <c r="RZB135" s="91"/>
      <c r="RZC135" s="91"/>
      <c r="RZD135" s="91"/>
      <c r="RZE135" s="91"/>
      <c r="RZF135" s="91"/>
      <c r="RZG135" s="91"/>
      <c r="RZH135" s="91"/>
      <c r="RZI135" s="91"/>
      <c r="RZJ135" s="91"/>
      <c r="RZK135" s="91"/>
      <c r="RZL135" s="91"/>
      <c r="RZM135" s="91"/>
      <c r="RZN135" s="91"/>
      <c r="RZO135" s="91"/>
      <c r="RZP135" s="91"/>
      <c r="RZQ135" s="91"/>
      <c r="RZR135" s="91"/>
      <c r="RZS135" s="91"/>
      <c r="RZT135" s="91"/>
      <c r="RZU135" s="91"/>
      <c r="RZV135" s="91"/>
      <c r="RZW135" s="91"/>
      <c r="RZX135" s="91"/>
      <c r="RZY135" s="91"/>
      <c r="RZZ135" s="91"/>
      <c r="SAA135" s="91"/>
      <c r="SAB135" s="91"/>
      <c r="SAC135" s="91"/>
      <c r="SAD135" s="91"/>
      <c r="SAE135" s="91"/>
      <c r="SAF135" s="91"/>
      <c r="SAG135" s="91"/>
      <c r="SAH135" s="91"/>
      <c r="SAI135" s="91"/>
      <c r="SAJ135" s="91"/>
      <c r="SAK135" s="91"/>
      <c r="SAL135" s="91"/>
      <c r="SAM135" s="91"/>
      <c r="SAN135" s="91"/>
      <c r="SAO135" s="91"/>
      <c r="SAP135" s="91"/>
      <c r="SAQ135" s="91"/>
      <c r="SAR135" s="91"/>
      <c r="SAS135" s="91"/>
      <c r="SAT135" s="91"/>
      <c r="SAU135" s="91"/>
      <c r="SAV135" s="91"/>
      <c r="SAW135" s="91"/>
      <c r="SAX135" s="91"/>
      <c r="SAY135" s="91"/>
      <c r="SAZ135" s="91"/>
      <c r="SBA135" s="91"/>
      <c r="SBB135" s="91"/>
      <c r="SBC135" s="91"/>
      <c r="SBD135" s="91"/>
      <c r="SBE135" s="91"/>
      <c r="SBF135" s="91"/>
      <c r="SBG135" s="91"/>
      <c r="SBH135" s="91"/>
      <c r="SBI135" s="91"/>
      <c r="SBJ135" s="91"/>
      <c r="SBK135" s="91"/>
      <c r="SBL135" s="91"/>
      <c r="SBM135" s="91"/>
      <c r="SBN135" s="91"/>
      <c r="SBO135" s="91"/>
      <c r="SBP135" s="91"/>
      <c r="SBQ135" s="91"/>
      <c r="SBR135" s="91"/>
      <c r="SBS135" s="91"/>
      <c r="SBT135" s="91"/>
      <c r="SBU135" s="91"/>
      <c r="SBV135" s="91"/>
      <c r="SBW135" s="91"/>
      <c r="SBX135" s="91"/>
      <c r="SBY135" s="91"/>
      <c r="SBZ135" s="91"/>
      <c r="SCA135" s="91"/>
      <c r="SCB135" s="91"/>
      <c r="SCC135" s="91"/>
      <c r="SCD135" s="91"/>
      <c r="SCE135" s="91"/>
      <c r="SCF135" s="91"/>
      <c r="SCG135" s="91"/>
      <c r="SCH135" s="91"/>
      <c r="SCI135" s="91"/>
      <c r="SCJ135" s="91"/>
      <c r="SCK135" s="91"/>
      <c r="SCL135" s="91"/>
      <c r="SCM135" s="91"/>
      <c r="SCN135" s="91"/>
      <c r="SCO135" s="91"/>
      <c r="SCP135" s="91"/>
      <c r="SCQ135" s="91"/>
      <c r="SCR135" s="91"/>
      <c r="SCS135" s="91"/>
      <c r="SCT135" s="91"/>
      <c r="SCU135" s="91"/>
      <c r="SCV135" s="91"/>
      <c r="SCW135" s="91"/>
      <c r="SCX135" s="91"/>
      <c r="SCY135" s="91"/>
      <c r="SCZ135" s="91"/>
      <c r="SDA135" s="91"/>
      <c r="SDB135" s="91"/>
      <c r="SDC135" s="91"/>
      <c r="SDD135" s="91"/>
      <c r="SDE135" s="91"/>
      <c r="SDF135" s="91"/>
      <c r="SDG135" s="91"/>
      <c r="SDH135" s="91"/>
      <c r="SDI135" s="91"/>
      <c r="SDJ135" s="91"/>
      <c r="SDK135" s="91"/>
      <c r="SDL135" s="91"/>
      <c r="SDM135" s="91"/>
      <c r="SDN135" s="91"/>
      <c r="SDO135" s="91"/>
      <c r="SDP135" s="91"/>
      <c r="SDQ135" s="91"/>
      <c r="SDR135" s="91"/>
      <c r="SDS135" s="91"/>
      <c r="SDT135" s="91"/>
      <c r="SDU135" s="91"/>
      <c r="SDV135" s="91"/>
      <c r="SDW135" s="91"/>
      <c r="SDX135" s="91"/>
      <c r="SDY135" s="91"/>
      <c r="SDZ135" s="91"/>
      <c r="SEA135" s="91"/>
      <c r="SEB135" s="91"/>
      <c r="SEC135" s="91"/>
      <c r="SED135" s="91"/>
      <c r="SEE135" s="91"/>
      <c r="SEF135" s="91"/>
      <c r="SEG135" s="91"/>
      <c r="SEH135" s="91"/>
      <c r="SEI135" s="91"/>
      <c r="SEJ135" s="91"/>
      <c r="SEK135" s="91"/>
      <c r="SEL135" s="91"/>
      <c r="SEM135" s="91"/>
      <c r="SEN135" s="91"/>
      <c r="SEO135" s="91"/>
      <c r="SEP135" s="91"/>
      <c r="SEQ135" s="91"/>
      <c r="SER135" s="91"/>
      <c r="SES135" s="91"/>
      <c r="SET135" s="91"/>
      <c r="SEU135" s="91"/>
      <c r="SEV135" s="91"/>
      <c r="SEW135" s="91"/>
      <c r="SEX135" s="91"/>
      <c r="SEY135" s="91"/>
      <c r="SEZ135" s="91"/>
      <c r="SFA135" s="91"/>
      <c r="SFB135" s="91"/>
      <c r="SFC135" s="91"/>
      <c r="SFD135" s="91"/>
      <c r="SFE135" s="91"/>
      <c r="SFF135" s="91"/>
      <c r="SFG135" s="91"/>
      <c r="SFH135" s="91"/>
      <c r="SFI135" s="91"/>
      <c r="SFJ135" s="91"/>
      <c r="SFK135" s="91"/>
      <c r="SFL135" s="91"/>
      <c r="SFM135" s="91"/>
      <c r="SFN135" s="91"/>
      <c r="SFO135" s="91"/>
      <c r="SFP135" s="91"/>
      <c r="SFQ135" s="91"/>
      <c r="SFR135" s="91"/>
      <c r="SFS135" s="91"/>
      <c r="SFT135" s="91"/>
      <c r="SFU135" s="91"/>
      <c r="SFV135" s="91"/>
      <c r="SFW135" s="91"/>
      <c r="SFX135" s="91"/>
      <c r="SFY135" s="91"/>
      <c r="SFZ135" s="91"/>
      <c r="SGA135" s="91"/>
      <c r="SGB135" s="91"/>
      <c r="SGC135" s="91"/>
      <c r="SGD135" s="91"/>
      <c r="SGE135" s="91"/>
      <c r="SGF135" s="91"/>
      <c r="SGG135" s="91"/>
      <c r="SGH135" s="91"/>
      <c r="SGI135" s="91"/>
      <c r="SGJ135" s="91"/>
      <c r="SGK135" s="91"/>
      <c r="SGL135" s="91"/>
      <c r="SGM135" s="91"/>
      <c r="SGN135" s="91"/>
      <c r="SGO135" s="91"/>
      <c r="SGP135" s="91"/>
      <c r="SGQ135" s="91"/>
      <c r="SGR135" s="91"/>
      <c r="SGS135" s="91"/>
      <c r="SGT135" s="91"/>
      <c r="SGU135" s="91"/>
      <c r="SGV135" s="91"/>
      <c r="SGW135" s="91"/>
      <c r="SGX135" s="91"/>
      <c r="SGY135" s="91"/>
      <c r="SGZ135" s="91"/>
      <c r="SHA135" s="91"/>
      <c r="SHB135" s="91"/>
      <c r="SHC135" s="91"/>
      <c r="SHD135" s="91"/>
      <c r="SHE135" s="91"/>
      <c r="SHF135" s="91"/>
      <c r="SHG135" s="91"/>
      <c r="SHH135" s="91"/>
      <c r="SHI135" s="91"/>
      <c r="SHJ135" s="91"/>
      <c r="SHK135" s="91"/>
      <c r="SHL135" s="91"/>
      <c r="SHM135" s="91"/>
      <c r="SHN135" s="91"/>
      <c r="SHO135" s="91"/>
      <c r="SHP135" s="91"/>
      <c r="SHQ135" s="91"/>
      <c r="SHR135" s="91"/>
      <c r="SHS135" s="91"/>
      <c r="SHT135" s="91"/>
      <c r="SHU135" s="91"/>
      <c r="SHV135" s="91"/>
      <c r="SHW135" s="91"/>
      <c r="SHX135" s="91"/>
      <c r="SHY135" s="91"/>
      <c r="SHZ135" s="91"/>
      <c r="SIA135" s="91"/>
      <c r="SIB135" s="91"/>
      <c r="SIC135" s="91"/>
      <c r="SID135" s="91"/>
      <c r="SIE135" s="91"/>
      <c r="SIF135" s="91"/>
      <c r="SIG135" s="91"/>
      <c r="SIH135" s="91"/>
      <c r="SII135" s="91"/>
      <c r="SIJ135" s="91"/>
      <c r="SIK135" s="91"/>
      <c r="SIL135" s="91"/>
      <c r="SIM135" s="91"/>
      <c r="SIN135" s="91"/>
      <c r="SIO135" s="91"/>
      <c r="SIP135" s="91"/>
      <c r="SIQ135" s="91"/>
      <c r="SIR135" s="91"/>
      <c r="SIS135" s="91"/>
      <c r="SIT135" s="91"/>
      <c r="SIU135" s="91"/>
      <c r="SIV135" s="91"/>
      <c r="SIW135" s="91"/>
      <c r="SIX135" s="91"/>
      <c r="SIY135" s="91"/>
      <c r="SIZ135" s="91"/>
      <c r="SJA135" s="91"/>
      <c r="SJB135" s="91"/>
      <c r="SJC135" s="91"/>
      <c r="SJD135" s="91"/>
      <c r="SJE135" s="91"/>
      <c r="SJF135" s="91"/>
      <c r="SJG135" s="91"/>
      <c r="SJH135" s="91"/>
      <c r="SJI135" s="91"/>
      <c r="SJJ135" s="91"/>
      <c r="SJK135" s="91"/>
      <c r="SJL135" s="91"/>
      <c r="SJM135" s="91"/>
      <c r="SJN135" s="91"/>
      <c r="SJO135" s="91"/>
      <c r="SJP135" s="91"/>
      <c r="SJQ135" s="91"/>
      <c r="SJR135" s="91"/>
      <c r="SJS135" s="91"/>
      <c r="SJT135" s="91"/>
      <c r="SJU135" s="91"/>
      <c r="SJV135" s="91"/>
      <c r="SJW135" s="91"/>
      <c r="SJX135" s="91"/>
      <c r="SJY135" s="91"/>
      <c r="SJZ135" s="91"/>
      <c r="SKA135" s="91"/>
      <c r="SKB135" s="91"/>
      <c r="SKC135" s="91"/>
      <c r="SKD135" s="91"/>
      <c r="SKE135" s="91"/>
      <c r="SKF135" s="91"/>
      <c r="SKG135" s="91"/>
      <c r="SKH135" s="91"/>
      <c r="SKI135" s="91"/>
      <c r="SKJ135" s="91"/>
      <c r="SKK135" s="91"/>
      <c r="SKL135" s="91"/>
      <c r="SKM135" s="91"/>
      <c r="SKN135" s="91"/>
      <c r="SKO135" s="91"/>
      <c r="SKP135" s="91"/>
      <c r="SKQ135" s="91"/>
      <c r="SKR135" s="91"/>
      <c r="SKS135" s="91"/>
      <c r="SKT135" s="91"/>
      <c r="SKU135" s="91"/>
      <c r="SKV135" s="91"/>
      <c r="SKW135" s="91"/>
      <c r="SKX135" s="91"/>
      <c r="SKY135" s="91"/>
      <c r="SKZ135" s="91"/>
      <c r="SLA135" s="91"/>
      <c r="SLB135" s="91"/>
      <c r="SLC135" s="91"/>
      <c r="SLD135" s="91"/>
      <c r="SLE135" s="91"/>
      <c r="SLF135" s="91"/>
      <c r="SLG135" s="91"/>
      <c r="SLH135" s="91"/>
      <c r="SLI135" s="91"/>
      <c r="SLJ135" s="91"/>
      <c r="SLK135" s="91"/>
      <c r="SLL135" s="91"/>
      <c r="SLM135" s="91"/>
      <c r="SLN135" s="91"/>
      <c r="SLO135" s="91"/>
      <c r="SLP135" s="91"/>
      <c r="SLQ135" s="91"/>
      <c r="SLR135" s="91"/>
      <c r="SLS135" s="91"/>
      <c r="SLT135" s="91"/>
      <c r="SLU135" s="91"/>
      <c r="SLV135" s="91"/>
      <c r="SLW135" s="91"/>
      <c r="SLX135" s="91"/>
      <c r="SLY135" s="91"/>
      <c r="SLZ135" s="91"/>
      <c r="SMA135" s="91"/>
      <c r="SMB135" s="91"/>
      <c r="SMC135" s="91"/>
      <c r="SMD135" s="91"/>
      <c r="SME135" s="91"/>
      <c r="SMF135" s="91"/>
      <c r="SMG135" s="91"/>
      <c r="SMH135" s="91"/>
      <c r="SMI135" s="91"/>
      <c r="SMJ135" s="91"/>
      <c r="SMK135" s="91"/>
      <c r="SML135" s="91"/>
      <c r="SMM135" s="91"/>
      <c r="SMN135" s="91"/>
      <c r="SMO135" s="91"/>
      <c r="SMP135" s="91"/>
      <c r="SMQ135" s="91"/>
      <c r="SMR135" s="91"/>
      <c r="SMS135" s="91"/>
      <c r="SMT135" s="91"/>
      <c r="SMU135" s="91"/>
      <c r="SMV135" s="91"/>
      <c r="SMW135" s="91"/>
      <c r="SMX135" s="91"/>
      <c r="SMY135" s="91"/>
      <c r="SMZ135" s="91"/>
      <c r="SNA135" s="91"/>
      <c r="SNB135" s="91"/>
      <c r="SNC135" s="91"/>
      <c r="SND135" s="91"/>
      <c r="SNE135" s="91"/>
      <c r="SNF135" s="91"/>
      <c r="SNG135" s="91"/>
      <c r="SNH135" s="91"/>
      <c r="SNI135" s="91"/>
      <c r="SNJ135" s="91"/>
      <c r="SNK135" s="91"/>
      <c r="SNL135" s="91"/>
      <c r="SNM135" s="91"/>
      <c r="SNN135" s="91"/>
      <c r="SNO135" s="91"/>
      <c r="SNP135" s="91"/>
      <c r="SNQ135" s="91"/>
      <c r="SNR135" s="91"/>
      <c r="SNS135" s="91"/>
      <c r="SNT135" s="91"/>
      <c r="SNU135" s="91"/>
      <c r="SNV135" s="91"/>
      <c r="SNW135" s="91"/>
      <c r="SNX135" s="91"/>
      <c r="SNY135" s="91"/>
      <c r="SNZ135" s="91"/>
      <c r="SOA135" s="91"/>
      <c r="SOB135" s="91"/>
      <c r="SOC135" s="91"/>
      <c r="SOD135" s="91"/>
      <c r="SOE135" s="91"/>
      <c r="SOF135" s="91"/>
      <c r="SOG135" s="91"/>
      <c r="SOH135" s="91"/>
      <c r="SOI135" s="91"/>
      <c r="SOJ135" s="91"/>
      <c r="SOK135" s="91"/>
      <c r="SOL135" s="91"/>
      <c r="SOM135" s="91"/>
      <c r="SON135" s="91"/>
      <c r="SOO135" s="91"/>
      <c r="SOP135" s="91"/>
      <c r="SOQ135" s="91"/>
      <c r="SOR135" s="91"/>
      <c r="SOS135" s="91"/>
      <c r="SOT135" s="91"/>
      <c r="SOU135" s="91"/>
      <c r="SOV135" s="91"/>
      <c r="SOW135" s="91"/>
      <c r="SOX135" s="91"/>
      <c r="SOY135" s="91"/>
      <c r="SOZ135" s="91"/>
      <c r="SPA135" s="91"/>
      <c r="SPB135" s="91"/>
      <c r="SPC135" s="91"/>
      <c r="SPD135" s="91"/>
      <c r="SPE135" s="91"/>
      <c r="SPF135" s="91"/>
      <c r="SPG135" s="91"/>
      <c r="SPH135" s="91"/>
      <c r="SPI135" s="91"/>
      <c r="SPJ135" s="91"/>
      <c r="SPK135" s="91"/>
      <c r="SPL135" s="91"/>
      <c r="SPM135" s="91"/>
      <c r="SPN135" s="91"/>
      <c r="SPO135" s="91"/>
      <c r="SPP135" s="91"/>
      <c r="SPQ135" s="91"/>
      <c r="SPR135" s="91"/>
      <c r="SPS135" s="91"/>
      <c r="SPT135" s="91"/>
      <c r="SPU135" s="91"/>
      <c r="SPV135" s="91"/>
      <c r="SPW135" s="91"/>
      <c r="SPX135" s="91"/>
      <c r="SPY135" s="91"/>
      <c r="SPZ135" s="91"/>
      <c r="SQA135" s="91"/>
      <c r="SQB135" s="91"/>
      <c r="SQC135" s="91"/>
      <c r="SQD135" s="91"/>
      <c r="SQE135" s="91"/>
      <c r="SQF135" s="91"/>
      <c r="SQG135" s="91"/>
      <c r="SQH135" s="91"/>
      <c r="SQI135" s="91"/>
      <c r="SQJ135" s="91"/>
      <c r="SQK135" s="91"/>
      <c r="SQL135" s="91"/>
      <c r="SQM135" s="91"/>
      <c r="SQN135" s="91"/>
      <c r="SQO135" s="91"/>
      <c r="SQP135" s="91"/>
      <c r="SQQ135" s="91"/>
      <c r="SQR135" s="91"/>
      <c r="SQS135" s="91"/>
      <c r="SQT135" s="91"/>
      <c r="SQU135" s="91"/>
      <c r="SQV135" s="91"/>
      <c r="SQW135" s="91"/>
      <c r="SQX135" s="91"/>
      <c r="SQY135" s="91"/>
      <c r="SQZ135" s="91"/>
      <c r="SRA135" s="91"/>
      <c r="SRB135" s="91"/>
      <c r="SRC135" s="91"/>
      <c r="SRD135" s="91"/>
      <c r="SRE135" s="91"/>
      <c r="SRF135" s="91"/>
      <c r="SRG135" s="91"/>
      <c r="SRH135" s="91"/>
      <c r="SRI135" s="91"/>
      <c r="SRJ135" s="91"/>
      <c r="SRK135" s="91"/>
      <c r="SRL135" s="91"/>
      <c r="SRM135" s="91"/>
      <c r="SRN135" s="91"/>
      <c r="SRO135" s="91"/>
      <c r="SRP135" s="91"/>
      <c r="SRQ135" s="91"/>
      <c r="SRR135" s="91"/>
      <c r="SRS135" s="91"/>
      <c r="SRT135" s="91"/>
      <c r="SRU135" s="91"/>
      <c r="SRV135" s="91"/>
      <c r="SRW135" s="91"/>
      <c r="SRX135" s="91"/>
      <c r="SRY135" s="91"/>
      <c r="SRZ135" s="91"/>
      <c r="SSA135" s="91"/>
      <c r="SSB135" s="91"/>
      <c r="SSC135" s="91"/>
      <c r="SSD135" s="91"/>
      <c r="SSE135" s="91"/>
      <c r="SSF135" s="91"/>
      <c r="SSG135" s="91"/>
      <c r="SSH135" s="91"/>
      <c r="SSI135" s="91"/>
      <c r="SSJ135" s="91"/>
      <c r="SSK135" s="91"/>
      <c r="SSL135" s="91"/>
      <c r="SSM135" s="91"/>
      <c r="SSN135" s="91"/>
      <c r="SSO135" s="91"/>
      <c r="SSP135" s="91"/>
      <c r="SSQ135" s="91"/>
      <c r="SSR135" s="91"/>
      <c r="SSS135" s="91"/>
      <c r="SST135" s="91"/>
      <c r="SSU135" s="91"/>
      <c r="SSV135" s="91"/>
      <c r="SSW135" s="91"/>
      <c r="SSX135" s="91"/>
      <c r="SSY135" s="91"/>
      <c r="SSZ135" s="91"/>
      <c r="STA135" s="91"/>
      <c r="STB135" s="91"/>
      <c r="STC135" s="91"/>
      <c r="STD135" s="91"/>
      <c r="STE135" s="91"/>
      <c r="STF135" s="91"/>
      <c r="STG135" s="91"/>
      <c r="STH135" s="91"/>
      <c r="STI135" s="91"/>
      <c r="STJ135" s="91"/>
      <c r="STK135" s="91"/>
      <c r="STL135" s="91"/>
      <c r="STM135" s="91"/>
      <c r="STN135" s="91"/>
      <c r="STO135" s="91"/>
      <c r="STP135" s="91"/>
      <c r="STQ135" s="91"/>
      <c r="STR135" s="91"/>
      <c r="STS135" s="91"/>
      <c r="STT135" s="91"/>
      <c r="STU135" s="91"/>
      <c r="STV135" s="91"/>
      <c r="STW135" s="91"/>
      <c r="STX135" s="91"/>
      <c r="STY135" s="91"/>
      <c r="STZ135" s="91"/>
      <c r="SUA135" s="91"/>
      <c r="SUB135" s="91"/>
      <c r="SUC135" s="91"/>
      <c r="SUD135" s="91"/>
      <c r="SUE135" s="91"/>
      <c r="SUF135" s="91"/>
      <c r="SUG135" s="91"/>
      <c r="SUH135" s="91"/>
      <c r="SUI135" s="91"/>
      <c r="SUJ135" s="91"/>
      <c r="SUK135" s="91"/>
      <c r="SUL135" s="91"/>
      <c r="SUM135" s="91"/>
      <c r="SUN135" s="91"/>
      <c r="SUO135" s="91"/>
      <c r="SUP135" s="91"/>
      <c r="SUQ135" s="91"/>
      <c r="SUR135" s="91"/>
      <c r="SUS135" s="91"/>
      <c r="SUT135" s="91"/>
      <c r="SUU135" s="91"/>
      <c r="SUV135" s="91"/>
      <c r="SUW135" s="91"/>
      <c r="SUX135" s="91"/>
      <c r="SUY135" s="91"/>
      <c r="SUZ135" s="91"/>
      <c r="SVA135" s="91"/>
      <c r="SVB135" s="91"/>
      <c r="SVC135" s="91"/>
      <c r="SVD135" s="91"/>
      <c r="SVE135" s="91"/>
      <c r="SVF135" s="91"/>
      <c r="SVG135" s="91"/>
      <c r="SVH135" s="91"/>
      <c r="SVI135" s="91"/>
      <c r="SVJ135" s="91"/>
      <c r="SVK135" s="91"/>
      <c r="SVL135" s="91"/>
      <c r="SVM135" s="91"/>
      <c r="SVN135" s="91"/>
      <c r="SVO135" s="91"/>
      <c r="SVP135" s="91"/>
      <c r="SVQ135" s="91"/>
      <c r="SVR135" s="91"/>
      <c r="SVS135" s="91"/>
      <c r="SVT135" s="91"/>
      <c r="SVU135" s="91"/>
      <c r="SVV135" s="91"/>
      <c r="SVW135" s="91"/>
      <c r="SVX135" s="91"/>
      <c r="SVY135" s="91"/>
      <c r="SVZ135" s="91"/>
      <c r="SWA135" s="91"/>
      <c r="SWB135" s="91"/>
      <c r="SWC135" s="91"/>
      <c r="SWD135" s="91"/>
      <c r="SWE135" s="91"/>
      <c r="SWF135" s="91"/>
      <c r="SWG135" s="91"/>
      <c r="SWH135" s="91"/>
      <c r="SWI135" s="91"/>
      <c r="SWJ135" s="91"/>
      <c r="SWK135" s="91"/>
      <c r="SWL135" s="91"/>
      <c r="SWM135" s="91"/>
      <c r="SWN135" s="91"/>
      <c r="SWO135" s="91"/>
      <c r="SWP135" s="91"/>
      <c r="SWQ135" s="91"/>
      <c r="SWR135" s="91"/>
      <c r="SWS135" s="91"/>
      <c r="SWT135" s="91"/>
      <c r="SWU135" s="91"/>
      <c r="SWV135" s="91"/>
      <c r="SWW135" s="91"/>
      <c r="SWX135" s="91"/>
      <c r="SWY135" s="91"/>
      <c r="SWZ135" s="91"/>
      <c r="SXA135" s="91"/>
      <c r="SXB135" s="91"/>
      <c r="SXC135" s="91"/>
      <c r="SXD135" s="91"/>
      <c r="SXE135" s="91"/>
      <c r="SXF135" s="91"/>
      <c r="SXG135" s="91"/>
      <c r="SXH135" s="91"/>
      <c r="SXI135" s="91"/>
      <c r="SXJ135" s="91"/>
      <c r="SXK135" s="91"/>
      <c r="SXL135" s="91"/>
      <c r="SXM135" s="91"/>
      <c r="SXN135" s="91"/>
      <c r="SXO135" s="91"/>
      <c r="SXP135" s="91"/>
      <c r="SXQ135" s="91"/>
      <c r="SXR135" s="91"/>
      <c r="SXS135" s="91"/>
      <c r="SXT135" s="91"/>
      <c r="SXU135" s="91"/>
      <c r="SXV135" s="91"/>
      <c r="SXW135" s="91"/>
      <c r="SXX135" s="91"/>
      <c r="SXY135" s="91"/>
      <c r="SXZ135" s="91"/>
      <c r="SYA135" s="91"/>
      <c r="SYB135" s="91"/>
      <c r="SYC135" s="91"/>
      <c r="SYD135" s="91"/>
      <c r="SYE135" s="91"/>
      <c r="SYF135" s="91"/>
      <c r="SYG135" s="91"/>
      <c r="SYH135" s="91"/>
      <c r="SYI135" s="91"/>
      <c r="SYJ135" s="91"/>
      <c r="SYK135" s="91"/>
      <c r="SYL135" s="91"/>
      <c r="SYM135" s="91"/>
      <c r="SYN135" s="91"/>
      <c r="SYO135" s="91"/>
      <c r="SYP135" s="91"/>
      <c r="SYQ135" s="91"/>
      <c r="SYR135" s="91"/>
      <c r="SYS135" s="91"/>
      <c r="SYT135" s="91"/>
      <c r="SYU135" s="91"/>
      <c r="SYV135" s="91"/>
      <c r="SYW135" s="91"/>
      <c r="SYX135" s="91"/>
      <c r="SYY135" s="91"/>
      <c r="SYZ135" s="91"/>
      <c r="SZA135" s="91"/>
      <c r="SZB135" s="91"/>
      <c r="SZC135" s="91"/>
      <c r="SZD135" s="91"/>
      <c r="SZE135" s="91"/>
      <c r="SZF135" s="91"/>
      <c r="SZG135" s="91"/>
      <c r="SZH135" s="91"/>
      <c r="SZI135" s="91"/>
      <c r="SZJ135" s="91"/>
      <c r="SZK135" s="91"/>
      <c r="SZL135" s="91"/>
      <c r="SZM135" s="91"/>
      <c r="SZN135" s="91"/>
      <c r="SZO135" s="91"/>
      <c r="SZP135" s="91"/>
      <c r="SZQ135" s="91"/>
      <c r="SZR135" s="91"/>
      <c r="SZS135" s="91"/>
      <c r="SZT135" s="91"/>
      <c r="SZU135" s="91"/>
      <c r="SZV135" s="91"/>
      <c r="SZW135" s="91"/>
      <c r="SZX135" s="91"/>
      <c r="SZY135" s="91"/>
      <c r="SZZ135" s="91"/>
      <c r="TAA135" s="91"/>
      <c r="TAB135" s="91"/>
      <c r="TAC135" s="91"/>
      <c r="TAD135" s="91"/>
      <c r="TAE135" s="91"/>
      <c r="TAF135" s="91"/>
      <c r="TAG135" s="91"/>
      <c r="TAH135" s="91"/>
      <c r="TAI135" s="91"/>
      <c r="TAJ135" s="91"/>
      <c r="TAK135" s="91"/>
      <c r="TAL135" s="91"/>
      <c r="TAM135" s="91"/>
      <c r="TAN135" s="91"/>
      <c r="TAO135" s="91"/>
      <c r="TAP135" s="91"/>
      <c r="TAQ135" s="91"/>
      <c r="TAR135" s="91"/>
      <c r="TAS135" s="91"/>
      <c r="TAT135" s="91"/>
      <c r="TAU135" s="91"/>
      <c r="TAV135" s="91"/>
      <c r="TAW135" s="91"/>
      <c r="TAX135" s="91"/>
      <c r="TAY135" s="91"/>
      <c r="TAZ135" s="91"/>
      <c r="TBA135" s="91"/>
      <c r="TBB135" s="91"/>
      <c r="TBC135" s="91"/>
      <c r="TBD135" s="91"/>
      <c r="TBE135" s="91"/>
      <c r="TBF135" s="91"/>
      <c r="TBG135" s="91"/>
      <c r="TBH135" s="91"/>
      <c r="TBI135" s="91"/>
      <c r="TBJ135" s="91"/>
      <c r="TBK135" s="91"/>
      <c r="TBL135" s="91"/>
      <c r="TBM135" s="91"/>
      <c r="TBN135" s="91"/>
      <c r="TBO135" s="91"/>
      <c r="TBP135" s="91"/>
      <c r="TBQ135" s="91"/>
      <c r="TBR135" s="91"/>
      <c r="TBS135" s="91"/>
      <c r="TBT135" s="91"/>
      <c r="TBU135" s="91"/>
      <c r="TBV135" s="91"/>
      <c r="TBW135" s="91"/>
      <c r="TBX135" s="91"/>
      <c r="TBY135" s="91"/>
      <c r="TBZ135" s="91"/>
      <c r="TCA135" s="91"/>
      <c r="TCB135" s="91"/>
      <c r="TCC135" s="91"/>
      <c r="TCD135" s="91"/>
      <c r="TCE135" s="91"/>
      <c r="TCF135" s="91"/>
      <c r="TCG135" s="91"/>
      <c r="TCH135" s="91"/>
      <c r="TCI135" s="91"/>
      <c r="TCJ135" s="91"/>
      <c r="TCK135" s="91"/>
      <c r="TCL135" s="91"/>
      <c r="TCM135" s="91"/>
      <c r="TCN135" s="91"/>
      <c r="TCO135" s="91"/>
      <c r="TCP135" s="91"/>
      <c r="TCQ135" s="91"/>
      <c r="TCR135" s="91"/>
      <c r="TCS135" s="91"/>
      <c r="TCT135" s="91"/>
      <c r="TCU135" s="91"/>
      <c r="TCV135" s="91"/>
      <c r="TCW135" s="91"/>
      <c r="TCX135" s="91"/>
      <c r="TCY135" s="91"/>
      <c r="TCZ135" s="91"/>
      <c r="TDA135" s="91"/>
      <c r="TDB135" s="91"/>
      <c r="TDC135" s="91"/>
      <c r="TDD135" s="91"/>
      <c r="TDE135" s="91"/>
      <c r="TDF135" s="91"/>
      <c r="TDG135" s="91"/>
      <c r="TDH135" s="91"/>
      <c r="TDI135" s="91"/>
      <c r="TDJ135" s="91"/>
      <c r="TDK135" s="91"/>
      <c r="TDL135" s="91"/>
      <c r="TDM135" s="91"/>
      <c r="TDN135" s="91"/>
      <c r="TDO135" s="91"/>
      <c r="TDP135" s="91"/>
      <c r="TDQ135" s="91"/>
      <c r="TDR135" s="91"/>
      <c r="TDS135" s="91"/>
      <c r="TDT135" s="91"/>
      <c r="TDU135" s="91"/>
      <c r="TDV135" s="91"/>
      <c r="TDW135" s="91"/>
      <c r="TDX135" s="91"/>
      <c r="TDY135" s="91"/>
      <c r="TDZ135" s="91"/>
      <c r="TEA135" s="91"/>
      <c r="TEB135" s="91"/>
      <c r="TEC135" s="91"/>
      <c r="TED135" s="91"/>
      <c r="TEE135" s="91"/>
      <c r="TEF135" s="91"/>
      <c r="TEG135" s="91"/>
      <c r="TEH135" s="91"/>
      <c r="TEI135" s="91"/>
      <c r="TEJ135" s="91"/>
      <c r="TEK135" s="91"/>
      <c r="TEL135" s="91"/>
      <c r="TEM135" s="91"/>
      <c r="TEN135" s="91"/>
      <c r="TEO135" s="91"/>
      <c r="TEP135" s="91"/>
      <c r="TEQ135" s="91"/>
      <c r="TER135" s="91"/>
      <c r="TES135" s="91"/>
      <c r="TET135" s="91"/>
      <c r="TEU135" s="91"/>
      <c r="TEV135" s="91"/>
      <c r="TEW135" s="91"/>
      <c r="TEX135" s="91"/>
      <c r="TEY135" s="91"/>
      <c r="TEZ135" s="91"/>
      <c r="TFA135" s="91"/>
      <c r="TFB135" s="91"/>
      <c r="TFC135" s="91"/>
      <c r="TFD135" s="91"/>
      <c r="TFE135" s="91"/>
      <c r="TFF135" s="91"/>
      <c r="TFG135" s="91"/>
      <c r="TFH135" s="91"/>
      <c r="TFI135" s="91"/>
      <c r="TFJ135" s="91"/>
      <c r="TFK135" s="91"/>
      <c r="TFL135" s="91"/>
      <c r="TFM135" s="91"/>
      <c r="TFN135" s="91"/>
      <c r="TFO135" s="91"/>
      <c r="TFP135" s="91"/>
      <c r="TFQ135" s="91"/>
      <c r="TFR135" s="91"/>
      <c r="TFS135" s="91"/>
      <c r="TFT135" s="91"/>
      <c r="TFU135" s="91"/>
      <c r="TFV135" s="91"/>
      <c r="TFW135" s="91"/>
      <c r="TFX135" s="91"/>
      <c r="TFY135" s="91"/>
      <c r="TFZ135" s="91"/>
      <c r="TGA135" s="91"/>
      <c r="TGB135" s="91"/>
      <c r="TGC135" s="91"/>
      <c r="TGD135" s="91"/>
      <c r="TGE135" s="91"/>
      <c r="TGF135" s="91"/>
      <c r="TGG135" s="91"/>
      <c r="TGH135" s="91"/>
      <c r="TGI135" s="91"/>
      <c r="TGJ135" s="91"/>
      <c r="TGK135" s="91"/>
      <c r="TGL135" s="91"/>
      <c r="TGM135" s="91"/>
      <c r="TGN135" s="91"/>
      <c r="TGO135" s="91"/>
      <c r="TGP135" s="91"/>
      <c r="TGQ135" s="91"/>
      <c r="TGR135" s="91"/>
      <c r="TGS135" s="91"/>
      <c r="TGT135" s="91"/>
      <c r="TGU135" s="91"/>
      <c r="TGV135" s="91"/>
      <c r="TGW135" s="91"/>
      <c r="TGX135" s="91"/>
      <c r="TGY135" s="91"/>
      <c r="TGZ135" s="91"/>
      <c r="THA135" s="91"/>
      <c r="THB135" s="91"/>
      <c r="THC135" s="91"/>
      <c r="THD135" s="91"/>
      <c r="THE135" s="91"/>
      <c r="THF135" s="91"/>
      <c r="THG135" s="91"/>
      <c r="THH135" s="91"/>
      <c r="THI135" s="91"/>
      <c r="THJ135" s="91"/>
      <c r="THK135" s="91"/>
      <c r="THL135" s="91"/>
      <c r="THM135" s="91"/>
      <c r="THN135" s="91"/>
      <c r="THO135" s="91"/>
      <c r="THP135" s="91"/>
      <c r="THQ135" s="91"/>
      <c r="THR135" s="91"/>
      <c r="THS135" s="91"/>
      <c r="THT135" s="91"/>
      <c r="THU135" s="91"/>
      <c r="THV135" s="91"/>
      <c r="THW135" s="91"/>
      <c r="THX135" s="91"/>
      <c r="THY135" s="91"/>
      <c r="THZ135" s="91"/>
      <c r="TIA135" s="91"/>
      <c r="TIB135" s="91"/>
      <c r="TIC135" s="91"/>
      <c r="TID135" s="91"/>
      <c r="TIE135" s="91"/>
      <c r="TIF135" s="91"/>
      <c r="TIG135" s="91"/>
      <c r="TIH135" s="91"/>
      <c r="TII135" s="91"/>
      <c r="TIJ135" s="91"/>
      <c r="TIK135" s="91"/>
      <c r="TIL135" s="91"/>
      <c r="TIM135" s="91"/>
      <c r="TIN135" s="91"/>
      <c r="TIO135" s="91"/>
      <c r="TIP135" s="91"/>
      <c r="TIQ135" s="91"/>
      <c r="TIR135" s="91"/>
      <c r="TIS135" s="91"/>
      <c r="TIT135" s="91"/>
      <c r="TIU135" s="91"/>
      <c r="TIV135" s="91"/>
      <c r="TIW135" s="91"/>
      <c r="TIX135" s="91"/>
      <c r="TIY135" s="91"/>
      <c r="TIZ135" s="91"/>
      <c r="TJA135" s="91"/>
      <c r="TJB135" s="91"/>
      <c r="TJC135" s="91"/>
      <c r="TJD135" s="91"/>
      <c r="TJE135" s="91"/>
      <c r="TJF135" s="91"/>
      <c r="TJG135" s="91"/>
      <c r="TJH135" s="91"/>
      <c r="TJI135" s="91"/>
      <c r="TJJ135" s="91"/>
      <c r="TJK135" s="91"/>
      <c r="TJL135" s="91"/>
      <c r="TJM135" s="91"/>
      <c r="TJN135" s="91"/>
      <c r="TJO135" s="91"/>
      <c r="TJP135" s="91"/>
      <c r="TJQ135" s="91"/>
      <c r="TJR135" s="91"/>
      <c r="TJS135" s="91"/>
      <c r="TJT135" s="91"/>
      <c r="TJU135" s="91"/>
      <c r="TJV135" s="91"/>
      <c r="TJW135" s="91"/>
      <c r="TJX135" s="91"/>
      <c r="TJY135" s="91"/>
      <c r="TJZ135" s="91"/>
      <c r="TKA135" s="91"/>
      <c r="TKB135" s="91"/>
      <c r="TKC135" s="91"/>
      <c r="TKD135" s="91"/>
      <c r="TKE135" s="91"/>
      <c r="TKF135" s="91"/>
      <c r="TKG135" s="91"/>
      <c r="TKH135" s="91"/>
      <c r="TKI135" s="91"/>
      <c r="TKJ135" s="91"/>
      <c r="TKK135" s="91"/>
      <c r="TKL135" s="91"/>
      <c r="TKM135" s="91"/>
      <c r="TKN135" s="91"/>
      <c r="TKO135" s="91"/>
      <c r="TKP135" s="91"/>
      <c r="TKQ135" s="91"/>
      <c r="TKR135" s="91"/>
      <c r="TKS135" s="91"/>
      <c r="TKT135" s="91"/>
      <c r="TKU135" s="91"/>
      <c r="TKV135" s="91"/>
      <c r="TKW135" s="91"/>
      <c r="TKX135" s="91"/>
      <c r="TKY135" s="91"/>
      <c r="TKZ135" s="91"/>
      <c r="TLA135" s="91"/>
      <c r="TLB135" s="91"/>
      <c r="TLC135" s="91"/>
      <c r="TLD135" s="91"/>
      <c r="TLE135" s="91"/>
      <c r="TLF135" s="91"/>
      <c r="TLG135" s="91"/>
      <c r="TLH135" s="91"/>
      <c r="TLI135" s="91"/>
      <c r="TLJ135" s="91"/>
      <c r="TLK135" s="91"/>
      <c r="TLL135" s="91"/>
      <c r="TLM135" s="91"/>
      <c r="TLN135" s="91"/>
      <c r="TLO135" s="91"/>
      <c r="TLP135" s="91"/>
      <c r="TLQ135" s="91"/>
      <c r="TLR135" s="91"/>
      <c r="TLS135" s="91"/>
      <c r="TLT135" s="91"/>
      <c r="TLU135" s="91"/>
      <c r="TLV135" s="91"/>
      <c r="TLW135" s="91"/>
      <c r="TLX135" s="91"/>
      <c r="TLY135" s="91"/>
      <c r="TLZ135" s="91"/>
      <c r="TMA135" s="91"/>
      <c r="TMB135" s="91"/>
      <c r="TMC135" s="91"/>
      <c r="TMD135" s="91"/>
      <c r="TME135" s="91"/>
      <c r="TMF135" s="91"/>
      <c r="TMG135" s="91"/>
      <c r="TMH135" s="91"/>
      <c r="TMI135" s="91"/>
      <c r="TMJ135" s="91"/>
      <c r="TMK135" s="91"/>
      <c r="TML135" s="91"/>
      <c r="TMM135" s="91"/>
      <c r="TMN135" s="91"/>
      <c r="TMO135" s="91"/>
      <c r="TMP135" s="91"/>
      <c r="TMQ135" s="91"/>
      <c r="TMR135" s="91"/>
      <c r="TMS135" s="91"/>
      <c r="TMT135" s="91"/>
      <c r="TMU135" s="91"/>
      <c r="TMV135" s="91"/>
      <c r="TMW135" s="91"/>
      <c r="TMX135" s="91"/>
      <c r="TMY135" s="91"/>
      <c r="TMZ135" s="91"/>
      <c r="TNA135" s="91"/>
      <c r="TNB135" s="91"/>
      <c r="TNC135" s="91"/>
      <c r="TND135" s="91"/>
      <c r="TNE135" s="91"/>
      <c r="TNF135" s="91"/>
      <c r="TNG135" s="91"/>
      <c r="TNH135" s="91"/>
      <c r="TNI135" s="91"/>
      <c r="TNJ135" s="91"/>
      <c r="TNK135" s="91"/>
      <c r="TNL135" s="91"/>
      <c r="TNM135" s="91"/>
      <c r="TNN135" s="91"/>
      <c r="TNO135" s="91"/>
      <c r="TNP135" s="91"/>
      <c r="TNQ135" s="91"/>
      <c r="TNR135" s="91"/>
      <c r="TNS135" s="91"/>
      <c r="TNT135" s="91"/>
      <c r="TNU135" s="91"/>
      <c r="TNV135" s="91"/>
      <c r="TNW135" s="91"/>
      <c r="TNX135" s="91"/>
      <c r="TNY135" s="91"/>
      <c r="TNZ135" s="91"/>
      <c r="TOA135" s="91"/>
      <c r="TOB135" s="91"/>
      <c r="TOC135" s="91"/>
      <c r="TOD135" s="91"/>
      <c r="TOE135" s="91"/>
      <c r="TOF135" s="91"/>
      <c r="TOG135" s="91"/>
      <c r="TOH135" s="91"/>
      <c r="TOI135" s="91"/>
      <c r="TOJ135" s="91"/>
      <c r="TOK135" s="91"/>
      <c r="TOL135" s="91"/>
      <c r="TOM135" s="91"/>
      <c r="TON135" s="91"/>
      <c r="TOO135" s="91"/>
      <c r="TOP135" s="91"/>
      <c r="TOQ135" s="91"/>
      <c r="TOR135" s="91"/>
      <c r="TOS135" s="91"/>
      <c r="TOT135" s="91"/>
      <c r="TOU135" s="91"/>
      <c r="TOV135" s="91"/>
      <c r="TOW135" s="91"/>
      <c r="TOX135" s="91"/>
      <c r="TOY135" s="91"/>
      <c r="TOZ135" s="91"/>
      <c r="TPA135" s="91"/>
      <c r="TPB135" s="91"/>
      <c r="TPC135" s="91"/>
      <c r="TPD135" s="91"/>
      <c r="TPE135" s="91"/>
      <c r="TPF135" s="91"/>
      <c r="TPG135" s="91"/>
      <c r="TPH135" s="91"/>
      <c r="TPI135" s="91"/>
      <c r="TPJ135" s="91"/>
      <c r="TPK135" s="91"/>
      <c r="TPL135" s="91"/>
      <c r="TPM135" s="91"/>
      <c r="TPN135" s="91"/>
      <c r="TPO135" s="91"/>
      <c r="TPP135" s="91"/>
      <c r="TPQ135" s="91"/>
      <c r="TPR135" s="91"/>
      <c r="TPS135" s="91"/>
      <c r="TPT135" s="91"/>
      <c r="TPU135" s="91"/>
      <c r="TPV135" s="91"/>
      <c r="TPW135" s="91"/>
      <c r="TPX135" s="91"/>
      <c r="TPY135" s="91"/>
      <c r="TPZ135" s="91"/>
      <c r="TQA135" s="91"/>
      <c r="TQB135" s="91"/>
      <c r="TQC135" s="91"/>
      <c r="TQD135" s="91"/>
      <c r="TQE135" s="91"/>
      <c r="TQF135" s="91"/>
      <c r="TQG135" s="91"/>
      <c r="TQH135" s="91"/>
      <c r="TQI135" s="91"/>
      <c r="TQJ135" s="91"/>
      <c r="TQK135" s="91"/>
      <c r="TQL135" s="91"/>
      <c r="TQM135" s="91"/>
      <c r="TQN135" s="91"/>
      <c r="TQO135" s="91"/>
      <c r="TQP135" s="91"/>
      <c r="TQQ135" s="91"/>
      <c r="TQR135" s="91"/>
      <c r="TQS135" s="91"/>
      <c r="TQT135" s="91"/>
      <c r="TQU135" s="91"/>
      <c r="TQV135" s="91"/>
      <c r="TQW135" s="91"/>
      <c r="TQX135" s="91"/>
      <c r="TQY135" s="91"/>
      <c r="TQZ135" s="91"/>
      <c r="TRA135" s="91"/>
      <c r="TRB135" s="91"/>
      <c r="TRC135" s="91"/>
      <c r="TRD135" s="91"/>
      <c r="TRE135" s="91"/>
      <c r="TRF135" s="91"/>
      <c r="TRG135" s="91"/>
      <c r="TRH135" s="91"/>
      <c r="TRI135" s="91"/>
      <c r="TRJ135" s="91"/>
      <c r="TRK135" s="91"/>
      <c r="TRL135" s="91"/>
      <c r="TRM135" s="91"/>
      <c r="TRN135" s="91"/>
      <c r="TRO135" s="91"/>
      <c r="TRP135" s="91"/>
      <c r="TRQ135" s="91"/>
      <c r="TRR135" s="91"/>
      <c r="TRS135" s="91"/>
      <c r="TRT135" s="91"/>
      <c r="TRU135" s="91"/>
      <c r="TRV135" s="91"/>
      <c r="TRW135" s="91"/>
      <c r="TRX135" s="91"/>
      <c r="TRY135" s="91"/>
      <c r="TRZ135" s="91"/>
      <c r="TSA135" s="91"/>
      <c r="TSB135" s="91"/>
      <c r="TSC135" s="91"/>
      <c r="TSD135" s="91"/>
      <c r="TSE135" s="91"/>
      <c r="TSF135" s="91"/>
      <c r="TSG135" s="91"/>
      <c r="TSH135" s="91"/>
      <c r="TSI135" s="91"/>
      <c r="TSJ135" s="91"/>
      <c r="TSK135" s="91"/>
      <c r="TSL135" s="91"/>
      <c r="TSM135" s="91"/>
      <c r="TSN135" s="91"/>
      <c r="TSO135" s="91"/>
      <c r="TSP135" s="91"/>
      <c r="TSQ135" s="91"/>
      <c r="TSR135" s="91"/>
      <c r="TSS135" s="91"/>
      <c r="TST135" s="91"/>
      <c r="TSU135" s="91"/>
      <c r="TSV135" s="91"/>
      <c r="TSW135" s="91"/>
      <c r="TSX135" s="91"/>
      <c r="TSY135" s="91"/>
      <c r="TSZ135" s="91"/>
      <c r="TTA135" s="91"/>
      <c r="TTB135" s="91"/>
      <c r="TTC135" s="91"/>
      <c r="TTD135" s="91"/>
      <c r="TTE135" s="91"/>
      <c r="TTF135" s="91"/>
      <c r="TTG135" s="91"/>
      <c r="TTH135" s="91"/>
      <c r="TTI135" s="91"/>
      <c r="TTJ135" s="91"/>
      <c r="TTK135" s="91"/>
      <c r="TTL135" s="91"/>
      <c r="TTM135" s="91"/>
      <c r="TTN135" s="91"/>
      <c r="TTO135" s="91"/>
      <c r="TTP135" s="91"/>
      <c r="TTQ135" s="91"/>
      <c r="TTR135" s="91"/>
      <c r="TTS135" s="91"/>
      <c r="TTT135" s="91"/>
      <c r="TTU135" s="91"/>
      <c r="TTV135" s="91"/>
      <c r="TTW135" s="91"/>
      <c r="TTX135" s="91"/>
      <c r="TTY135" s="91"/>
      <c r="TTZ135" s="91"/>
      <c r="TUA135" s="91"/>
      <c r="TUB135" s="91"/>
      <c r="TUC135" s="91"/>
      <c r="TUD135" s="91"/>
      <c r="TUE135" s="91"/>
      <c r="TUF135" s="91"/>
      <c r="TUG135" s="91"/>
      <c r="TUH135" s="91"/>
      <c r="TUI135" s="91"/>
      <c r="TUJ135" s="91"/>
      <c r="TUK135" s="91"/>
      <c r="TUL135" s="91"/>
      <c r="TUM135" s="91"/>
      <c r="TUN135" s="91"/>
      <c r="TUO135" s="91"/>
      <c r="TUP135" s="91"/>
      <c r="TUQ135" s="91"/>
      <c r="TUR135" s="91"/>
      <c r="TUS135" s="91"/>
      <c r="TUT135" s="91"/>
      <c r="TUU135" s="91"/>
      <c r="TUV135" s="91"/>
      <c r="TUW135" s="91"/>
      <c r="TUX135" s="91"/>
      <c r="TUY135" s="91"/>
      <c r="TUZ135" s="91"/>
      <c r="TVA135" s="91"/>
      <c r="TVB135" s="91"/>
      <c r="TVC135" s="91"/>
      <c r="TVD135" s="91"/>
      <c r="TVE135" s="91"/>
      <c r="TVF135" s="91"/>
      <c r="TVG135" s="91"/>
      <c r="TVH135" s="91"/>
      <c r="TVI135" s="91"/>
      <c r="TVJ135" s="91"/>
      <c r="TVK135" s="91"/>
      <c r="TVL135" s="91"/>
      <c r="TVM135" s="91"/>
      <c r="TVN135" s="91"/>
      <c r="TVO135" s="91"/>
      <c r="TVP135" s="91"/>
      <c r="TVQ135" s="91"/>
      <c r="TVR135" s="91"/>
      <c r="TVS135" s="91"/>
      <c r="TVT135" s="91"/>
      <c r="TVU135" s="91"/>
      <c r="TVV135" s="91"/>
      <c r="TVW135" s="91"/>
      <c r="TVX135" s="91"/>
      <c r="TVY135" s="91"/>
      <c r="TVZ135" s="91"/>
      <c r="TWA135" s="91"/>
      <c r="TWB135" s="91"/>
      <c r="TWC135" s="91"/>
      <c r="TWD135" s="91"/>
      <c r="TWE135" s="91"/>
      <c r="TWF135" s="91"/>
      <c r="TWG135" s="91"/>
      <c r="TWH135" s="91"/>
      <c r="TWI135" s="91"/>
      <c r="TWJ135" s="91"/>
      <c r="TWK135" s="91"/>
      <c r="TWL135" s="91"/>
      <c r="TWM135" s="91"/>
      <c r="TWN135" s="91"/>
      <c r="TWO135" s="91"/>
      <c r="TWP135" s="91"/>
      <c r="TWQ135" s="91"/>
      <c r="TWR135" s="91"/>
      <c r="TWS135" s="91"/>
      <c r="TWT135" s="91"/>
      <c r="TWU135" s="91"/>
      <c r="TWV135" s="91"/>
      <c r="TWW135" s="91"/>
      <c r="TWX135" s="91"/>
      <c r="TWY135" s="91"/>
      <c r="TWZ135" s="91"/>
      <c r="TXA135" s="91"/>
      <c r="TXB135" s="91"/>
      <c r="TXC135" s="91"/>
      <c r="TXD135" s="91"/>
      <c r="TXE135" s="91"/>
      <c r="TXF135" s="91"/>
      <c r="TXG135" s="91"/>
      <c r="TXH135" s="91"/>
      <c r="TXI135" s="91"/>
      <c r="TXJ135" s="91"/>
      <c r="TXK135" s="91"/>
      <c r="TXL135" s="91"/>
      <c r="TXM135" s="91"/>
      <c r="TXN135" s="91"/>
      <c r="TXO135" s="91"/>
      <c r="TXP135" s="91"/>
      <c r="TXQ135" s="91"/>
      <c r="TXR135" s="91"/>
      <c r="TXS135" s="91"/>
      <c r="TXT135" s="91"/>
      <c r="TXU135" s="91"/>
      <c r="TXV135" s="91"/>
      <c r="TXW135" s="91"/>
      <c r="TXX135" s="91"/>
      <c r="TXY135" s="91"/>
      <c r="TXZ135" s="91"/>
      <c r="TYA135" s="91"/>
      <c r="TYB135" s="91"/>
      <c r="TYC135" s="91"/>
      <c r="TYD135" s="91"/>
      <c r="TYE135" s="91"/>
      <c r="TYF135" s="91"/>
      <c r="TYG135" s="91"/>
      <c r="TYH135" s="91"/>
      <c r="TYI135" s="91"/>
      <c r="TYJ135" s="91"/>
      <c r="TYK135" s="91"/>
      <c r="TYL135" s="91"/>
      <c r="TYM135" s="91"/>
      <c r="TYN135" s="91"/>
      <c r="TYO135" s="91"/>
      <c r="TYP135" s="91"/>
      <c r="TYQ135" s="91"/>
      <c r="TYR135" s="91"/>
      <c r="TYS135" s="91"/>
      <c r="TYT135" s="91"/>
      <c r="TYU135" s="91"/>
      <c r="TYV135" s="91"/>
      <c r="TYW135" s="91"/>
      <c r="TYX135" s="91"/>
      <c r="TYY135" s="91"/>
      <c r="TYZ135" s="91"/>
      <c r="TZA135" s="91"/>
      <c r="TZB135" s="91"/>
      <c r="TZC135" s="91"/>
      <c r="TZD135" s="91"/>
      <c r="TZE135" s="91"/>
      <c r="TZF135" s="91"/>
      <c r="TZG135" s="91"/>
      <c r="TZH135" s="91"/>
      <c r="TZI135" s="91"/>
      <c r="TZJ135" s="91"/>
      <c r="TZK135" s="91"/>
      <c r="TZL135" s="91"/>
      <c r="TZM135" s="91"/>
      <c r="TZN135" s="91"/>
      <c r="TZO135" s="91"/>
      <c r="TZP135" s="91"/>
      <c r="TZQ135" s="91"/>
      <c r="TZR135" s="91"/>
      <c r="TZS135" s="91"/>
      <c r="TZT135" s="91"/>
      <c r="TZU135" s="91"/>
      <c r="TZV135" s="91"/>
      <c r="TZW135" s="91"/>
      <c r="TZX135" s="91"/>
      <c r="TZY135" s="91"/>
      <c r="TZZ135" s="91"/>
      <c r="UAA135" s="91"/>
      <c r="UAB135" s="91"/>
      <c r="UAC135" s="91"/>
      <c r="UAD135" s="91"/>
      <c r="UAE135" s="91"/>
      <c r="UAF135" s="91"/>
      <c r="UAG135" s="91"/>
      <c r="UAH135" s="91"/>
      <c r="UAI135" s="91"/>
      <c r="UAJ135" s="91"/>
      <c r="UAK135" s="91"/>
      <c r="UAL135" s="91"/>
      <c r="UAM135" s="91"/>
      <c r="UAN135" s="91"/>
      <c r="UAO135" s="91"/>
      <c r="UAP135" s="91"/>
      <c r="UAQ135" s="91"/>
      <c r="UAR135" s="91"/>
      <c r="UAS135" s="91"/>
      <c r="UAT135" s="91"/>
      <c r="UAU135" s="91"/>
      <c r="UAV135" s="91"/>
      <c r="UAW135" s="91"/>
      <c r="UAX135" s="91"/>
      <c r="UAY135" s="91"/>
      <c r="UAZ135" s="91"/>
      <c r="UBA135" s="91"/>
      <c r="UBB135" s="91"/>
      <c r="UBC135" s="91"/>
      <c r="UBD135" s="91"/>
      <c r="UBE135" s="91"/>
      <c r="UBF135" s="91"/>
      <c r="UBG135" s="91"/>
      <c r="UBH135" s="91"/>
      <c r="UBI135" s="91"/>
      <c r="UBJ135" s="91"/>
      <c r="UBK135" s="91"/>
      <c r="UBL135" s="91"/>
      <c r="UBM135" s="91"/>
      <c r="UBN135" s="91"/>
      <c r="UBO135" s="91"/>
      <c r="UBP135" s="91"/>
      <c r="UBQ135" s="91"/>
      <c r="UBR135" s="91"/>
      <c r="UBS135" s="91"/>
      <c r="UBT135" s="91"/>
      <c r="UBU135" s="91"/>
      <c r="UBV135" s="91"/>
      <c r="UBW135" s="91"/>
      <c r="UBX135" s="91"/>
      <c r="UBY135" s="91"/>
      <c r="UBZ135" s="91"/>
      <c r="UCA135" s="91"/>
      <c r="UCB135" s="91"/>
      <c r="UCC135" s="91"/>
      <c r="UCD135" s="91"/>
      <c r="UCE135" s="91"/>
      <c r="UCF135" s="91"/>
      <c r="UCG135" s="91"/>
      <c r="UCH135" s="91"/>
      <c r="UCI135" s="91"/>
      <c r="UCJ135" s="91"/>
      <c r="UCK135" s="91"/>
      <c r="UCL135" s="91"/>
      <c r="UCM135" s="91"/>
      <c r="UCN135" s="91"/>
      <c r="UCO135" s="91"/>
      <c r="UCP135" s="91"/>
      <c r="UCQ135" s="91"/>
      <c r="UCR135" s="91"/>
      <c r="UCS135" s="91"/>
      <c r="UCT135" s="91"/>
      <c r="UCU135" s="91"/>
      <c r="UCV135" s="91"/>
      <c r="UCW135" s="91"/>
      <c r="UCX135" s="91"/>
      <c r="UCY135" s="91"/>
      <c r="UCZ135" s="91"/>
      <c r="UDA135" s="91"/>
      <c r="UDB135" s="91"/>
      <c r="UDC135" s="91"/>
      <c r="UDD135" s="91"/>
      <c r="UDE135" s="91"/>
      <c r="UDF135" s="91"/>
      <c r="UDG135" s="91"/>
      <c r="UDH135" s="91"/>
      <c r="UDI135" s="91"/>
      <c r="UDJ135" s="91"/>
      <c r="UDK135" s="91"/>
      <c r="UDL135" s="91"/>
      <c r="UDM135" s="91"/>
      <c r="UDN135" s="91"/>
      <c r="UDO135" s="91"/>
      <c r="UDP135" s="91"/>
      <c r="UDQ135" s="91"/>
      <c r="UDR135" s="91"/>
      <c r="UDS135" s="91"/>
      <c r="UDT135" s="91"/>
      <c r="UDU135" s="91"/>
      <c r="UDV135" s="91"/>
      <c r="UDW135" s="91"/>
      <c r="UDX135" s="91"/>
      <c r="UDY135" s="91"/>
      <c r="UDZ135" s="91"/>
      <c r="UEA135" s="91"/>
      <c r="UEB135" s="91"/>
      <c r="UEC135" s="91"/>
      <c r="UED135" s="91"/>
      <c r="UEE135" s="91"/>
      <c r="UEF135" s="91"/>
      <c r="UEG135" s="91"/>
      <c r="UEH135" s="91"/>
      <c r="UEI135" s="91"/>
      <c r="UEJ135" s="91"/>
      <c r="UEK135" s="91"/>
      <c r="UEL135" s="91"/>
      <c r="UEM135" s="91"/>
      <c r="UEN135" s="91"/>
      <c r="UEO135" s="91"/>
      <c r="UEP135" s="91"/>
      <c r="UEQ135" s="91"/>
      <c r="UER135" s="91"/>
      <c r="UES135" s="91"/>
      <c r="UET135" s="91"/>
      <c r="UEU135" s="91"/>
      <c r="UEV135" s="91"/>
      <c r="UEW135" s="91"/>
      <c r="UEX135" s="91"/>
      <c r="UEY135" s="91"/>
      <c r="UEZ135" s="91"/>
      <c r="UFA135" s="91"/>
      <c r="UFB135" s="91"/>
      <c r="UFC135" s="91"/>
      <c r="UFD135" s="91"/>
      <c r="UFE135" s="91"/>
      <c r="UFF135" s="91"/>
      <c r="UFG135" s="91"/>
      <c r="UFH135" s="91"/>
      <c r="UFI135" s="91"/>
      <c r="UFJ135" s="91"/>
      <c r="UFK135" s="91"/>
      <c r="UFL135" s="91"/>
      <c r="UFM135" s="91"/>
      <c r="UFN135" s="91"/>
      <c r="UFO135" s="91"/>
      <c r="UFP135" s="91"/>
      <c r="UFQ135" s="91"/>
      <c r="UFR135" s="91"/>
      <c r="UFS135" s="91"/>
      <c r="UFT135" s="91"/>
      <c r="UFU135" s="91"/>
      <c r="UFV135" s="91"/>
      <c r="UFW135" s="91"/>
      <c r="UFX135" s="91"/>
      <c r="UFY135" s="91"/>
      <c r="UFZ135" s="91"/>
      <c r="UGA135" s="91"/>
      <c r="UGB135" s="91"/>
      <c r="UGC135" s="91"/>
      <c r="UGD135" s="91"/>
      <c r="UGE135" s="91"/>
      <c r="UGF135" s="91"/>
      <c r="UGG135" s="91"/>
      <c r="UGH135" s="91"/>
      <c r="UGI135" s="91"/>
      <c r="UGJ135" s="91"/>
      <c r="UGK135" s="91"/>
      <c r="UGL135" s="91"/>
      <c r="UGM135" s="91"/>
      <c r="UGN135" s="91"/>
      <c r="UGO135" s="91"/>
      <c r="UGP135" s="91"/>
      <c r="UGQ135" s="91"/>
      <c r="UGR135" s="91"/>
      <c r="UGS135" s="91"/>
      <c r="UGT135" s="91"/>
      <c r="UGU135" s="91"/>
      <c r="UGV135" s="91"/>
      <c r="UGW135" s="91"/>
      <c r="UGX135" s="91"/>
      <c r="UGY135" s="91"/>
      <c r="UGZ135" s="91"/>
      <c r="UHA135" s="91"/>
      <c r="UHB135" s="91"/>
      <c r="UHC135" s="91"/>
      <c r="UHD135" s="91"/>
      <c r="UHE135" s="91"/>
      <c r="UHF135" s="91"/>
      <c r="UHG135" s="91"/>
      <c r="UHH135" s="91"/>
      <c r="UHI135" s="91"/>
      <c r="UHJ135" s="91"/>
      <c r="UHK135" s="91"/>
      <c r="UHL135" s="91"/>
      <c r="UHM135" s="91"/>
      <c r="UHN135" s="91"/>
      <c r="UHO135" s="91"/>
      <c r="UHP135" s="91"/>
      <c r="UHQ135" s="91"/>
      <c r="UHR135" s="91"/>
      <c r="UHS135" s="91"/>
      <c r="UHT135" s="91"/>
      <c r="UHU135" s="91"/>
      <c r="UHV135" s="91"/>
      <c r="UHW135" s="91"/>
      <c r="UHX135" s="91"/>
      <c r="UHY135" s="91"/>
      <c r="UHZ135" s="91"/>
      <c r="UIA135" s="91"/>
      <c r="UIB135" s="91"/>
      <c r="UIC135" s="91"/>
      <c r="UID135" s="91"/>
      <c r="UIE135" s="91"/>
      <c r="UIF135" s="91"/>
      <c r="UIG135" s="91"/>
      <c r="UIH135" s="91"/>
      <c r="UII135" s="91"/>
      <c r="UIJ135" s="91"/>
      <c r="UIK135" s="91"/>
      <c r="UIL135" s="91"/>
      <c r="UIM135" s="91"/>
      <c r="UIN135" s="91"/>
      <c r="UIO135" s="91"/>
      <c r="UIP135" s="91"/>
      <c r="UIQ135" s="91"/>
      <c r="UIR135" s="91"/>
      <c r="UIS135" s="91"/>
      <c r="UIT135" s="91"/>
      <c r="UIU135" s="91"/>
      <c r="UIV135" s="91"/>
      <c r="UIW135" s="91"/>
      <c r="UIX135" s="91"/>
      <c r="UIY135" s="91"/>
      <c r="UIZ135" s="91"/>
      <c r="UJA135" s="91"/>
      <c r="UJB135" s="91"/>
      <c r="UJC135" s="91"/>
      <c r="UJD135" s="91"/>
      <c r="UJE135" s="91"/>
      <c r="UJF135" s="91"/>
      <c r="UJG135" s="91"/>
      <c r="UJH135" s="91"/>
      <c r="UJI135" s="91"/>
      <c r="UJJ135" s="91"/>
      <c r="UJK135" s="91"/>
      <c r="UJL135" s="91"/>
      <c r="UJM135" s="91"/>
      <c r="UJN135" s="91"/>
      <c r="UJO135" s="91"/>
      <c r="UJP135" s="91"/>
      <c r="UJQ135" s="91"/>
      <c r="UJR135" s="91"/>
      <c r="UJS135" s="91"/>
      <c r="UJT135" s="91"/>
      <c r="UJU135" s="91"/>
      <c r="UJV135" s="91"/>
      <c r="UJW135" s="91"/>
      <c r="UJX135" s="91"/>
      <c r="UJY135" s="91"/>
      <c r="UJZ135" s="91"/>
      <c r="UKA135" s="91"/>
      <c r="UKB135" s="91"/>
      <c r="UKC135" s="91"/>
      <c r="UKD135" s="91"/>
      <c r="UKE135" s="91"/>
      <c r="UKF135" s="91"/>
      <c r="UKG135" s="91"/>
      <c r="UKH135" s="91"/>
      <c r="UKI135" s="91"/>
      <c r="UKJ135" s="91"/>
      <c r="UKK135" s="91"/>
      <c r="UKL135" s="91"/>
      <c r="UKM135" s="91"/>
      <c r="UKN135" s="91"/>
      <c r="UKO135" s="91"/>
      <c r="UKP135" s="91"/>
      <c r="UKQ135" s="91"/>
      <c r="UKR135" s="91"/>
      <c r="UKS135" s="91"/>
      <c r="UKT135" s="91"/>
      <c r="UKU135" s="91"/>
      <c r="UKV135" s="91"/>
      <c r="UKW135" s="91"/>
      <c r="UKX135" s="91"/>
      <c r="UKY135" s="91"/>
      <c r="UKZ135" s="91"/>
      <c r="ULA135" s="91"/>
      <c r="ULB135" s="91"/>
      <c r="ULC135" s="91"/>
      <c r="ULD135" s="91"/>
      <c r="ULE135" s="91"/>
      <c r="ULF135" s="91"/>
      <c r="ULG135" s="91"/>
      <c r="ULH135" s="91"/>
      <c r="ULI135" s="91"/>
      <c r="ULJ135" s="91"/>
      <c r="ULK135" s="91"/>
      <c r="ULL135" s="91"/>
      <c r="ULM135" s="91"/>
      <c r="ULN135" s="91"/>
      <c r="ULO135" s="91"/>
      <c r="ULP135" s="91"/>
      <c r="ULQ135" s="91"/>
      <c r="ULR135" s="91"/>
      <c r="ULS135" s="91"/>
      <c r="ULT135" s="91"/>
      <c r="ULU135" s="91"/>
      <c r="ULV135" s="91"/>
      <c r="ULW135" s="91"/>
      <c r="ULX135" s="91"/>
      <c r="ULY135" s="91"/>
      <c r="ULZ135" s="91"/>
      <c r="UMA135" s="91"/>
      <c r="UMB135" s="91"/>
      <c r="UMC135" s="91"/>
      <c r="UMD135" s="91"/>
      <c r="UME135" s="91"/>
      <c r="UMF135" s="91"/>
      <c r="UMG135" s="91"/>
      <c r="UMH135" s="91"/>
      <c r="UMI135" s="91"/>
      <c r="UMJ135" s="91"/>
      <c r="UMK135" s="91"/>
      <c r="UML135" s="91"/>
      <c r="UMM135" s="91"/>
      <c r="UMN135" s="91"/>
      <c r="UMO135" s="91"/>
      <c r="UMP135" s="91"/>
      <c r="UMQ135" s="91"/>
      <c r="UMR135" s="91"/>
      <c r="UMS135" s="91"/>
      <c r="UMT135" s="91"/>
      <c r="UMU135" s="91"/>
      <c r="UMV135" s="91"/>
      <c r="UMW135" s="91"/>
      <c r="UMX135" s="91"/>
      <c r="UMY135" s="91"/>
      <c r="UMZ135" s="91"/>
      <c r="UNA135" s="91"/>
      <c r="UNB135" s="91"/>
      <c r="UNC135" s="91"/>
      <c r="UND135" s="91"/>
      <c r="UNE135" s="91"/>
      <c r="UNF135" s="91"/>
      <c r="UNG135" s="91"/>
      <c r="UNH135" s="91"/>
      <c r="UNI135" s="91"/>
      <c r="UNJ135" s="91"/>
      <c r="UNK135" s="91"/>
      <c r="UNL135" s="91"/>
      <c r="UNM135" s="91"/>
      <c r="UNN135" s="91"/>
      <c r="UNO135" s="91"/>
      <c r="UNP135" s="91"/>
      <c r="UNQ135" s="91"/>
      <c r="UNR135" s="91"/>
      <c r="UNS135" s="91"/>
      <c r="UNT135" s="91"/>
      <c r="UNU135" s="91"/>
      <c r="UNV135" s="91"/>
      <c r="UNW135" s="91"/>
      <c r="UNX135" s="91"/>
      <c r="UNY135" s="91"/>
      <c r="UNZ135" s="91"/>
      <c r="UOA135" s="91"/>
      <c r="UOB135" s="91"/>
      <c r="UOC135" s="91"/>
      <c r="UOD135" s="91"/>
      <c r="UOE135" s="91"/>
      <c r="UOF135" s="91"/>
      <c r="UOG135" s="91"/>
      <c r="UOH135" s="91"/>
      <c r="UOI135" s="91"/>
      <c r="UOJ135" s="91"/>
      <c r="UOK135" s="91"/>
      <c r="UOL135" s="91"/>
      <c r="UOM135" s="91"/>
      <c r="UON135" s="91"/>
      <c r="UOO135" s="91"/>
      <c r="UOP135" s="91"/>
      <c r="UOQ135" s="91"/>
      <c r="UOR135" s="91"/>
      <c r="UOS135" s="91"/>
      <c r="UOT135" s="91"/>
      <c r="UOU135" s="91"/>
      <c r="UOV135" s="91"/>
      <c r="UOW135" s="91"/>
      <c r="UOX135" s="91"/>
      <c r="UOY135" s="91"/>
      <c r="UOZ135" s="91"/>
      <c r="UPA135" s="91"/>
      <c r="UPB135" s="91"/>
      <c r="UPC135" s="91"/>
      <c r="UPD135" s="91"/>
      <c r="UPE135" s="91"/>
      <c r="UPF135" s="91"/>
      <c r="UPG135" s="91"/>
      <c r="UPH135" s="91"/>
      <c r="UPI135" s="91"/>
      <c r="UPJ135" s="91"/>
      <c r="UPK135" s="91"/>
      <c r="UPL135" s="91"/>
      <c r="UPM135" s="91"/>
      <c r="UPN135" s="91"/>
      <c r="UPO135" s="91"/>
      <c r="UPP135" s="91"/>
      <c r="UPQ135" s="91"/>
      <c r="UPR135" s="91"/>
      <c r="UPS135" s="91"/>
      <c r="UPT135" s="91"/>
      <c r="UPU135" s="91"/>
      <c r="UPV135" s="91"/>
      <c r="UPW135" s="91"/>
      <c r="UPX135" s="91"/>
      <c r="UPY135" s="91"/>
      <c r="UPZ135" s="91"/>
      <c r="UQA135" s="91"/>
      <c r="UQB135" s="91"/>
      <c r="UQC135" s="91"/>
      <c r="UQD135" s="91"/>
      <c r="UQE135" s="91"/>
      <c r="UQF135" s="91"/>
      <c r="UQG135" s="91"/>
      <c r="UQH135" s="91"/>
      <c r="UQI135" s="91"/>
      <c r="UQJ135" s="91"/>
      <c r="UQK135" s="91"/>
      <c r="UQL135" s="91"/>
      <c r="UQM135" s="91"/>
      <c r="UQN135" s="91"/>
      <c r="UQO135" s="91"/>
      <c r="UQP135" s="91"/>
      <c r="UQQ135" s="91"/>
      <c r="UQR135" s="91"/>
      <c r="UQS135" s="91"/>
      <c r="UQT135" s="91"/>
      <c r="UQU135" s="91"/>
      <c r="UQV135" s="91"/>
      <c r="UQW135" s="91"/>
      <c r="UQX135" s="91"/>
      <c r="UQY135" s="91"/>
      <c r="UQZ135" s="91"/>
      <c r="URA135" s="91"/>
      <c r="URB135" s="91"/>
      <c r="URC135" s="91"/>
      <c r="URD135" s="91"/>
      <c r="URE135" s="91"/>
      <c r="URF135" s="91"/>
      <c r="URG135" s="91"/>
      <c r="URH135" s="91"/>
      <c r="URI135" s="91"/>
      <c r="URJ135" s="91"/>
      <c r="URK135" s="91"/>
      <c r="URL135" s="91"/>
      <c r="URM135" s="91"/>
      <c r="URN135" s="91"/>
      <c r="URO135" s="91"/>
      <c r="URP135" s="91"/>
      <c r="URQ135" s="91"/>
      <c r="URR135" s="91"/>
      <c r="URS135" s="91"/>
      <c r="URT135" s="91"/>
      <c r="URU135" s="91"/>
      <c r="URV135" s="91"/>
      <c r="URW135" s="91"/>
      <c r="URX135" s="91"/>
      <c r="URY135" s="91"/>
      <c r="URZ135" s="91"/>
      <c r="USA135" s="91"/>
      <c r="USB135" s="91"/>
      <c r="USC135" s="91"/>
      <c r="USD135" s="91"/>
      <c r="USE135" s="91"/>
      <c r="USF135" s="91"/>
      <c r="USG135" s="91"/>
      <c r="USH135" s="91"/>
      <c r="USI135" s="91"/>
      <c r="USJ135" s="91"/>
      <c r="USK135" s="91"/>
      <c r="USL135" s="91"/>
      <c r="USM135" s="91"/>
      <c r="USN135" s="91"/>
      <c r="USO135" s="91"/>
      <c r="USP135" s="91"/>
      <c r="USQ135" s="91"/>
      <c r="USR135" s="91"/>
      <c r="USS135" s="91"/>
      <c r="UST135" s="91"/>
      <c r="USU135" s="91"/>
      <c r="USV135" s="91"/>
      <c r="USW135" s="91"/>
      <c r="USX135" s="91"/>
      <c r="USY135" s="91"/>
      <c r="USZ135" s="91"/>
      <c r="UTA135" s="91"/>
      <c r="UTB135" s="91"/>
      <c r="UTC135" s="91"/>
      <c r="UTD135" s="91"/>
      <c r="UTE135" s="91"/>
      <c r="UTF135" s="91"/>
      <c r="UTG135" s="91"/>
      <c r="UTH135" s="91"/>
      <c r="UTI135" s="91"/>
      <c r="UTJ135" s="91"/>
      <c r="UTK135" s="91"/>
      <c r="UTL135" s="91"/>
      <c r="UTM135" s="91"/>
      <c r="UTN135" s="91"/>
      <c r="UTO135" s="91"/>
      <c r="UTP135" s="91"/>
      <c r="UTQ135" s="91"/>
      <c r="UTR135" s="91"/>
      <c r="UTS135" s="91"/>
      <c r="UTT135" s="91"/>
      <c r="UTU135" s="91"/>
      <c r="UTV135" s="91"/>
      <c r="UTW135" s="91"/>
      <c r="UTX135" s="91"/>
      <c r="UTY135" s="91"/>
      <c r="UTZ135" s="91"/>
      <c r="UUA135" s="91"/>
      <c r="UUB135" s="91"/>
      <c r="UUC135" s="91"/>
      <c r="UUD135" s="91"/>
      <c r="UUE135" s="91"/>
      <c r="UUF135" s="91"/>
      <c r="UUG135" s="91"/>
      <c r="UUH135" s="91"/>
      <c r="UUI135" s="91"/>
      <c r="UUJ135" s="91"/>
      <c r="UUK135" s="91"/>
      <c r="UUL135" s="91"/>
      <c r="UUM135" s="91"/>
      <c r="UUN135" s="91"/>
      <c r="UUO135" s="91"/>
      <c r="UUP135" s="91"/>
      <c r="UUQ135" s="91"/>
      <c r="UUR135" s="91"/>
      <c r="UUS135" s="91"/>
      <c r="UUT135" s="91"/>
      <c r="UUU135" s="91"/>
      <c r="UUV135" s="91"/>
      <c r="UUW135" s="91"/>
      <c r="UUX135" s="91"/>
      <c r="UUY135" s="91"/>
      <c r="UUZ135" s="91"/>
      <c r="UVA135" s="91"/>
      <c r="UVB135" s="91"/>
      <c r="UVC135" s="91"/>
      <c r="UVD135" s="91"/>
      <c r="UVE135" s="91"/>
      <c r="UVF135" s="91"/>
      <c r="UVG135" s="91"/>
      <c r="UVH135" s="91"/>
      <c r="UVI135" s="91"/>
      <c r="UVJ135" s="91"/>
      <c r="UVK135" s="91"/>
      <c r="UVL135" s="91"/>
      <c r="UVM135" s="91"/>
      <c r="UVN135" s="91"/>
      <c r="UVO135" s="91"/>
      <c r="UVP135" s="91"/>
      <c r="UVQ135" s="91"/>
      <c r="UVR135" s="91"/>
      <c r="UVS135" s="91"/>
      <c r="UVT135" s="91"/>
      <c r="UVU135" s="91"/>
      <c r="UVV135" s="91"/>
      <c r="UVW135" s="91"/>
      <c r="UVX135" s="91"/>
      <c r="UVY135" s="91"/>
      <c r="UVZ135" s="91"/>
      <c r="UWA135" s="91"/>
      <c r="UWB135" s="91"/>
      <c r="UWC135" s="91"/>
      <c r="UWD135" s="91"/>
      <c r="UWE135" s="91"/>
      <c r="UWF135" s="91"/>
      <c r="UWG135" s="91"/>
      <c r="UWH135" s="91"/>
      <c r="UWI135" s="91"/>
      <c r="UWJ135" s="91"/>
      <c r="UWK135" s="91"/>
      <c r="UWL135" s="91"/>
      <c r="UWM135" s="91"/>
      <c r="UWN135" s="91"/>
      <c r="UWO135" s="91"/>
      <c r="UWP135" s="91"/>
      <c r="UWQ135" s="91"/>
      <c r="UWR135" s="91"/>
      <c r="UWS135" s="91"/>
      <c r="UWT135" s="91"/>
      <c r="UWU135" s="91"/>
      <c r="UWV135" s="91"/>
      <c r="UWW135" s="91"/>
      <c r="UWX135" s="91"/>
      <c r="UWY135" s="91"/>
      <c r="UWZ135" s="91"/>
      <c r="UXA135" s="91"/>
      <c r="UXB135" s="91"/>
      <c r="UXC135" s="91"/>
      <c r="UXD135" s="91"/>
      <c r="UXE135" s="91"/>
      <c r="UXF135" s="91"/>
      <c r="UXG135" s="91"/>
      <c r="UXH135" s="91"/>
      <c r="UXI135" s="91"/>
      <c r="UXJ135" s="91"/>
      <c r="UXK135" s="91"/>
      <c r="UXL135" s="91"/>
      <c r="UXM135" s="91"/>
      <c r="UXN135" s="91"/>
      <c r="UXO135" s="91"/>
      <c r="UXP135" s="91"/>
      <c r="UXQ135" s="91"/>
      <c r="UXR135" s="91"/>
      <c r="UXS135" s="91"/>
      <c r="UXT135" s="91"/>
      <c r="UXU135" s="91"/>
      <c r="UXV135" s="91"/>
      <c r="UXW135" s="91"/>
      <c r="UXX135" s="91"/>
      <c r="UXY135" s="91"/>
      <c r="UXZ135" s="91"/>
      <c r="UYA135" s="91"/>
      <c r="UYB135" s="91"/>
      <c r="UYC135" s="91"/>
      <c r="UYD135" s="91"/>
      <c r="UYE135" s="91"/>
      <c r="UYF135" s="91"/>
      <c r="UYG135" s="91"/>
      <c r="UYH135" s="91"/>
      <c r="UYI135" s="91"/>
      <c r="UYJ135" s="91"/>
      <c r="UYK135" s="91"/>
      <c r="UYL135" s="91"/>
      <c r="UYM135" s="91"/>
      <c r="UYN135" s="91"/>
      <c r="UYO135" s="91"/>
      <c r="UYP135" s="91"/>
      <c r="UYQ135" s="91"/>
      <c r="UYR135" s="91"/>
      <c r="UYS135" s="91"/>
      <c r="UYT135" s="91"/>
      <c r="UYU135" s="91"/>
      <c r="UYV135" s="91"/>
      <c r="UYW135" s="91"/>
      <c r="UYX135" s="91"/>
      <c r="UYY135" s="91"/>
      <c r="UYZ135" s="91"/>
      <c r="UZA135" s="91"/>
      <c r="UZB135" s="91"/>
      <c r="UZC135" s="91"/>
      <c r="UZD135" s="91"/>
      <c r="UZE135" s="91"/>
      <c r="UZF135" s="91"/>
      <c r="UZG135" s="91"/>
      <c r="UZH135" s="91"/>
      <c r="UZI135" s="91"/>
      <c r="UZJ135" s="91"/>
      <c r="UZK135" s="91"/>
      <c r="UZL135" s="91"/>
      <c r="UZM135" s="91"/>
      <c r="UZN135" s="91"/>
      <c r="UZO135" s="91"/>
      <c r="UZP135" s="91"/>
      <c r="UZQ135" s="91"/>
      <c r="UZR135" s="91"/>
      <c r="UZS135" s="91"/>
      <c r="UZT135" s="91"/>
      <c r="UZU135" s="91"/>
      <c r="UZV135" s="91"/>
      <c r="UZW135" s="91"/>
      <c r="UZX135" s="91"/>
      <c r="UZY135" s="91"/>
      <c r="UZZ135" s="91"/>
      <c r="VAA135" s="91"/>
      <c r="VAB135" s="91"/>
      <c r="VAC135" s="91"/>
      <c r="VAD135" s="91"/>
      <c r="VAE135" s="91"/>
      <c r="VAF135" s="91"/>
      <c r="VAG135" s="91"/>
      <c r="VAH135" s="91"/>
      <c r="VAI135" s="91"/>
      <c r="VAJ135" s="91"/>
      <c r="VAK135" s="91"/>
      <c r="VAL135" s="91"/>
      <c r="VAM135" s="91"/>
      <c r="VAN135" s="91"/>
      <c r="VAO135" s="91"/>
      <c r="VAP135" s="91"/>
      <c r="VAQ135" s="91"/>
      <c r="VAR135" s="91"/>
      <c r="VAS135" s="91"/>
      <c r="VAT135" s="91"/>
      <c r="VAU135" s="91"/>
      <c r="VAV135" s="91"/>
      <c r="VAW135" s="91"/>
      <c r="VAX135" s="91"/>
      <c r="VAY135" s="91"/>
      <c r="VAZ135" s="91"/>
      <c r="VBA135" s="91"/>
      <c r="VBB135" s="91"/>
      <c r="VBC135" s="91"/>
      <c r="VBD135" s="91"/>
      <c r="VBE135" s="91"/>
      <c r="VBF135" s="91"/>
      <c r="VBG135" s="91"/>
      <c r="VBH135" s="91"/>
      <c r="VBI135" s="91"/>
      <c r="VBJ135" s="91"/>
      <c r="VBK135" s="91"/>
      <c r="VBL135" s="91"/>
      <c r="VBM135" s="91"/>
      <c r="VBN135" s="91"/>
      <c r="VBO135" s="91"/>
      <c r="VBP135" s="91"/>
      <c r="VBQ135" s="91"/>
      <c r="VBR135" s="91"/>
      <c r="VBS135" s="91"/>
      <c r="VBT135" s="91"/>
      <c r="VBU135" s="91"/>
      <c r="VBV135" s="91"/>
      <c r="VBW135" s="91"/>
      <c r="VBX135" s="91"/>
      <c r="VBY135" s="91"/>
      <c r="VBZ135" s="91"/>
      <c r="VCA135" s="91"/>
      <c r="VCB135" s="91"/>
      <c r="VCC135" s="91"/>
      <c r="VCD135" s="91"/>
      <c r="VCE135" s="91"/>
      <c r="VCF135" s="91"/>
      <c r="VCG135" s="91"/>
      <c r="VCH135" s="91"/>
      <c r="VCI135" s="91"/>
      <c r="VCJ135" s="91"/>
      <c r="VCK135" s="91"/>
      <c r="VCL135" s="91"/>
      <c r="VCM135" s="91"/>
      <c r="VCN135" s="91"/>
      <c r="VCO135" s="91"/>
      <c r="VCP135" s="91"/>
      <c r="VCQ135" s="91"/>
      <c r="VCR135" s="91"/>
      <c r="VCS135" s="91"/>
      <c r="VCT135" s="91"/>
      <c r="VCU135" s="91"/>
      <c r="VCV135" s="91"/>
      <c r="VCW135" s="91"/>
      <c r="VCX135" s="91"/>
      <c r="VCY135" s="91"/>
      <c r="VCZ135" s="91"/>
      <c r="VDA135" s="91"/>
      <c r="VDB135" s="91"/>
      <c r="VDC135" s="91"/>
      <c r="VDD135" s="91"/>
      <c r="VDE135" s="91"/>
      <c r="VDF135" s="91"/>
      <c r="VDG135" s="91"/>
      <c r="VDH135" s="91"/>
      <c r="VDI135" s="91"/>
      <c r="VDJ135" s="91"/>
      <c r="VDK135" s="91"/>
      <c r="VDL135" s="91"/>
      <c r="VDM135" s="91"/>
      <c r="VDN135" s="91"/>
      <c r="VDO135" s="91"/>
      <c r="VDP135" s="91"/>
      <c r="VDQ135" s="91"/>
      <c r="VDR135" s="91"/>
      <c r="VDS135" s="91"/>
      <c r="VDT135" s="91"/>
      <c r="VDU135" s="91"/>
      <c r="VDV135" s="91"/>
      <c r="VDW135" s="91"/>
      <c r="VDX135" s="91"/>
      <c r="VDY135" s="91"/>
      <c r="VDZ135" s="91"/>
      <c r="VEA135" s="91"/>
      <c r="VEB135" s="91"/>
      <c r="VEC135" s="91"/>
      <c r="VED135" s="91"/>
      <c r="VEE135" s="91"/>
      <c r="VEF135" s="91"/>
      <c r="VEG135" s="91"/>
      <c r="VEH135" s="91"/>
      <c r="VEI135" s="91"/>
      <c r="VEJ135" s="91"/>
      <c r="VEK135" s="91"/>
      <c r="VEL135" s="91"/>
      <c r="VEM135" s="91"/>
      <c r="VEN135" s="91"/>
      <c r="VEO135" s="91"/>
      <c r="VEP135" s="91"/>
      <c r="VEQ135" s="91"/>
      <c r="VER135" s="91"/>
      <c r="VES135" s="91"/>
      <c r="VET135" s="91"/>
      <c r="VEU135" s="91"/>
      <c r="VEV135" s="91"/>
      <c r="VEW135" s="91"/>
      <c r="VEX135" s="91"/>
      <c r="VEY135" s="91"/>
      <c r="VEZ135" s="91"/>
      <c r="VFA135" s="91"/>
      <c r="VFB135" s="91"/>
      <c r="VFC135" s="91"/>
      <c r="VFD135" s="91"/>
      <c r="VFE135" s="91"/>
      <c r="VFF135" s="91"/>
      <c r="VFG135" s="91"/>
      <c r="VFH135" s="91"/>
      <c r="VFI135" s="91"/>
      <c r="VFJ135" s="91"/>
      <c r="VFK135" s="91"/>
      <c r="VFL135" s="91"/>
      <c r="VFM135" s="91"/>
      <c r="VFN135" s="91"/>
      <c r="VFO135" s="91"/>
      <c r="VFP135" s="91"/>
      <c r="VFQ135" s="91"/>
      <c r="VFR135" s="91"/>
      <c r="VFS135" s="91"/>
      <c r="VFT135" s="91"/>
      <c r="VFU135" s="91"/>
      <c r="VFV135" s="91"/>
      <c r="VFW135" s="91"/>
      <c r="VFX135" s="91"/>
      <c r="VFY135" s="91"/>
      <c r="VFZ135" s="91"/>
      <c r="VGA135" s="91"/>
      <c r="VGB135" s="91"/>
      <c r="VGC135" s="91"/>
      <c r="VGD135" s="91"/>
      <c r="VGE135" s="91"/>
      <c r="VGF135" s="91"/>
      <c r="VGG135" s="91"/>
      <c r="VGH135" s="91"/>
      <c r="VGI135" s="91"/>
      <c r="VGJ135" s="91"/>
      <c r="VGK135" s="91"/>
      <c r="VGL135" s="91"/>
      <c r="VGM135" s="91"/>
      <c r="VGN135" s="91"/>
      <c r="VGO135" s="91"/>
      <c r="VGP135" s="91"/>
      <c r="VGQ135" s="91"/>
      <c r="VGR135" s="91"/>
      <c r="VGS135" s="91"/>
      <c r="VGT135" s="91"/>
      <c r="VGU135" s="91"/>
      <c r="VGV135" s="91"/>
      <c r="VGW135" s="91"/>
      <c r="VGX135" s="91"/>
      <c r="VGY135" s="91"/>
      <c r="VGZ135" s="91"/>
      <c r="VHA135" s="91"/>
      <c r="VHB135" s="91"/>
      <c r="VHC135" s="91"/>
      <c r="VHD135" s="91"/>
      <c r="VHE135" s="91"/>
      <c r="VHF135" s="91"/>
      <c r="VHG135" s="91"/>
      <c r="VHH135" s="91"/>
      <c r="VHI135" s="91"/>
      <c r="VHJ135" s="91"/>
      <c r="VHK135" s="91"/>
      <c r="VHL135" s="91"/>
      <c r="VHM135" s="91"/>
      <c r="VHN135" s="91"/>
      <c r="VHO135" s="91"/>
      <c r="VHP135" s="91"/>
      <c r="VHQ135" s="91"/>
      <c r="VHR135" s="91"/>
      <c r="VHS135" s="91"/>
      <c r="VHT135" s="91"/>
      <c r="VHU135" s="91"/>
      <c r="VHV135" s="91"/>
      <c r="VHW135" s="91"/>
      <c r="VHX135" s="91"/>
      <c r="VHY135" s="91"/>
      <c r="VHZ135" s="91"/>
      <c r="VIA135" s="91"/>
      <c r="VIB135" s="91"/>
      <c r="VIC135" s="91"/>
      <c r="VID135" s="91"/>
      <c r="VIE135" s="91"/>
      <c r="VIF135" s="91"/>
      <c r="VIG135" s="91"/>
      <c r="VIH135" s="91"/>
      <c r="VII135" s="91"/>
      <c r="VIJ135" s="91"/>
      <c r="VIK135" s="91"/>
      <c r="VIL135" s="91"/>
      <c r="VIM135" s="91"/>
      <c r="VIN135" s="91"/>
      <c r="VIO135" s="91"/>
      <c r="VIP135" s="91"/>
      <c r="VIQ135" s="91"/>
      <c r="VIR135" s="91"/>
      <c r="VIS135" s="91"/>
      <c r="VIT135" s="91"/>
      <c r="VIU135" s="91"/>
      <c r="VIV135" s="91"/>
      <c r="VIW135" s="91"/>
      <c r="VIX135" s="91"/>
      <c r="VIY135" s="91"/>
      <c r="VIZ135" s="91"/>
      <c r="VJA135" s="91"/>
      <c r="VJB135" s="91"/>
      <c r="VJC135" s="91"/>
      <c r="VJD135" s="91"/>
      <c r="VJE135" s="91"/>
      <c r="VJF135" s="91"/>
      <c r="VJG135" s="91"/>
      <c r="VJH135" s="91"/>
      <c r="VJI135" s="91"/>
      <c r="VJJ135" s="91"/>
      <c r="VJK135" s="91"/>
      <c r="VJL135" s="91"/>
      <c r="VJM135" s="91"/>
      <c r="VJN135" s="91"/>
      <c r="VJO135" s="91"/>
      <c r="VJP135" s="91"/>
      <c r="VJQ135" s="91"/>
      <c r="VJR135" s="91"/>
      <c r="VJS135" s="91"/>
      <c r="VJT135" s="91"/>
      <c r="VJU135" s="91"/>
      <c r="VJV135" s="91"/>
      <c r="VJW135" s="91"/>
      <c r="VJX135" s="91"/>
      <c r="VJY135" s="91"/>
      <c r="VJZ135" s="91"/>
      <c r="VKA135" s="91"/>
      <c r="VKB135" s="91"/>
      <c r="VKC135" s="91"/>
      <c r="VKD135" s="91"/>
      <c r="VKE135" s="91"/>
      <c r="VKF135" s="91"/>
      <c r="VKG135" s="91"/>
      <c r="VKH135" s="91"/>
      <c r="VKI135" s="91"/>
      <c r="VKJ135" s="91"/>
      <c r="VKK135" s="91"/>
      <c r="VKL135" s="91"/>
      <c r="VKM135" s="91"/>
      <c r="VKN135" s="91"/>
      <c r="VKO135" s="91"/>
      <c r="VKP135" s="91"/>
      <c r="VKQ135" s="91"/>
      <c r="VKR135" s="91"/>
      <c r="VKS135" s="91"/>
      <c r="VKT135" s="91"/>
      <c r="VKU135" s="91"/>
      <c r="VKV135" s="91"/>
      <c r="VKW135" s="91"/>
      <c r="VKX135" s="91"/>
      <c r="VKY135" s="91"/>
      <c r="VKZ135" s="91"/>
      <c r="VLA135" s="91"/>
      <c r="VLB135" s="91"/>
      <c r="VLC135" s="91"/>
      <c r="VLD135" s="91"/>
      <c r="VLE135" s="91"/>
      <c r="VLF135" s="91"/>
      <c r="VLG135" s="91"/>
      <c r="VLH135" s="91"/>
      <c r="VLI135" s="91"/>
      <c r="VLJ135" s="91"/>
      <c r="VLK135" s="91"/>
      <c r="VLL135" s="91"/>
      <c r="VLM135" s="91"/>
      <c r="VLN135" s="91"/>
      <c r="VLO135" s="91"/>
      <c r="VLP135" s="91"/>
      <c r="VLQ135" s="91"/>
      <c r="VLR135" s="91"/>
      <c r="VLS135" s="91"/>
      <c r="VLT135" s="91"/>
      <c r="VLU135" s="91"/>
      <c r="VLV135" s="91"/>
      <c r="VLW135" s="91"/>
      <c r="VLX135" s="91"/>
      <c r="VLY135" s="91"/>
      <c r="VLZ135" s="91"/>
      <c r="VMA135" s="91"/>
      <c r="VMB135" s="91"/>
      <c r="VMC135" s="91"/>
      <c r="VMD135" s="91"/>
      <c r="VME135" s="91"/>
      <c r="VMF135" s="91"/>
      <c r="VMG135" s="91"/>
      <c r="VMH135" s="91"/>
      <c r="VMI135" s="91"/>
      <c r="VMJ135" s="91"/>
      <c r="VMK135" s="91"/>
      <c r="VML135" s="91"/>
      <c r="VMM135" s="91"/>
      <c r="VMN135" s="91"/>
      <c r="VMO135" s="91"/>
      <c r="VMP135" s="91"/>
      <c r="VMQ135" s="91"/>
      <c r="VMR135" s="91"/>
      <c r="VMS135" s="91"/>
      <c r="VMT135" s="91"/>
      <c r="VMU135" s="91"/>
      <c r="VMV135" s="91"/>
      <c r="VMW135" s="91"/>
      <c r="VMX135" s="91"/>
      <c r="VMY135" s="91"/>
      <c r="VMZ135" s="91"/>
      <c r="VNA135" s="91"/>
      <c r="VNB135" s="91"/>
      <c r="VNC135" s="91"/>
      <c r="VND135" s="91"/>
      <c r="VNE135" s="91"/>
      <c r="VNF135" s="91"/>
      <c r="VNG135" s="91"/>
      <c r="VNH135" s="91"/>
      <c r="VNI135" s="91"/>
      <c r="VNJ135" s="91"/>
      <c r="VNK135" s="91"/>
      <c r="VNL135" s="91"/>
      <c r="VNM135" s="91"/>
      <c r="VNN135" s="91"/>
      <c r="VNO135" s="91"/>
      <c r="VNP135" s="91"/>
      <c r="VNQ135" s="91"/>
      <c r="VNR135" s="91"/>
      <c r="VNS135" s="91"/>
      <c r="VNT135" s="91"/>
      <c r="VNU135" s="91"/>
      <c r="VNV135" s="91"/>
      <c r="VNW135" s="91"/>
      <c r="VNX135" s="91"/>
      <c r="VNY135" s="91"/>
      <c r="VNZ135" s="91"/>
      <c r="VOA135" s="91"/>
      <c r="VOB135" s="91"/>
      <c r="VOC135" s="91"/>
      <c r="VOD135" s="91"/>
      <c r="VOE135" s="91"/>
      <c r="VOF135" s="91"/>
      <c r="VOG135" s="91"/>
      <c r="VOH135" s="91"/>
      <c r="VOI135" s="91"/>
      <c r="VOJ135" s="91"/>
      <c r="VOK135" s="91"/>
      <c r="VOL135" s="91"/>
      <c r="VOM135" s="91"/>
      <c r="VON135" s="91"/>
      <c r="VOO135" s="91"/>
      <c r="VOP135" s="91"/>
      <c r="VOQ135" s="91"/>
      <c r="VOR135" s="91"/>
      <c r="VOS135" s="91"/>
      <c r="VOT135" s="91"/>
      <c r="VOU135" s="91"/>
      <c r="VOV135" s="91"/>
      <c r="VOW135" s="91"/>
      <c r="VOX135" s="91"/>
      <c r="VOY135" s="91"/>
      <c r="VOZ135" s="91"/>
      <c r="VPA135" s="91"/>
      <c r="VPB135" s="91"/>
      <c r="VPC135" s="91"/>
      <c r="VPD135" s="91"/>
      <c r="VPE135" s="91"/>
      <c r="VPF135" s="91"/>
      <c r="VPG135" s="91"/>
      <c r="VPH135" s="91"/>
      <c r="VPI135" s="91"/>
      <c r="VPJ135" s="91"/>
      <c r="VPK135" s="91"/>
      <c r="VPL135" s="91"/>
      <c r="VPM135" s="91"/>
      <c r="VPN135" s="91"/>
      <c r="VPO135" s="91"/>
      <c r="VPP135" s="91"/>
      <c r="VPQ135" s="91"/>
      <c r="VPR135" s="91"/>
      <c r="VPS135" s="91"/>
      <c r="VPT135" s="91"/>
      <c r="VPU135" s="91"/>
      <c r="VPV135" s="91"/>
      <c r="VPW135" s="91"/>
      <c r="VPX135" s="91"/>
      <c r="VPY135" s="91"/>
      <c r="VPZ135" s="91"/>
      <c r="VQA135" s="91"/>
      <c r="VQB135" s="91"/>
      <c r="VQC135" s="91"/>
      <c r="VQD135" s="91"/>
      <c r="VQE135" s="91"/>
      <c r="VQF135" s="91"/>
      <c r="VQG135" s="91"/>
      <c r="VQH135" s="91"/>
      <c r="VQI135" s="91"/>
      <c r="VQJ135" s="91"/>
      <c r="VQK135" s="91"/>
      <c r="VQL135" s="91"/>
      <c r="VQM135" s="91"/>
      <c r="VQN135" s="91"/>
      <c r="VQO135" s="91"/>
      <c r="VQP135" s="91"/>
      <c r="VQQ135" s="91"/>
      <c r="VQR135" s="91"/>
      <c r="VQS135" s="91"/>
      <c r="VQT135" s="91"/>
      <c r="VQU135" s="91"/>
      <c r="VQV135" s="91"/>
      <c r="VQW135" s="91"/>
      <c r="VQX135" s="91"/>
      <c r="VQY135" s="91"/>
      <c r="VQZ135" s="91"/>
      <c r="VRA135" s="91"/>
      <c r="VRB135" s="91"/>
      <c r="VRC135" s="91"/>
      <c r="VRD135" s="91"/>
      <c r="VRE135" s="91"/>
      <c r="VRF135" s="91"/>
      <c r="VRG135" s="91"/>
      <c r="VRH135" s="91"/>
      <c r="VRI135" s="91"/>
      <c r="VRJ135" s="91"/>
      <c r="VRK135" s="91"/>
      <c r="VRL135" s="91"/>
      <c r="VRM135" s="91"/>
      <c r="VRN135" s="91"/>
      <c r="VRO135" s="91"/>
      <c r="VRP135" s="91"/>
      <c r="VRQ135" s="91"/>
      <c r="VRR135" s="91"/>
      <c r="VRS135" s="91"/>
      <c r="VRT135" s="91"/>
      <c r="VRU135" s="91"/>
      <c r="VRV135" s="91"/>
      <c r="VRW135" s="91"/>
      <c r="VRX135" s="91"/>
      <c r="VRY135" s="91"/>
      <c r="VRZ135" s="91"/>
      <c r="VSA135" s="91"/>
      <c r="VSB135" s="91"/>
      <c r="VSC135" s="91"/>
      <c r="VSD135" s="91"/>
      <c r="VSE135" s="91"/>
      <c r="VSF135" s="91"/>
      <c r="VSG135" s="91"/>
      <c r="VSH135" s="91"/>
      <c r="VSI135" s="91"/>
      <c r="VSJ135" s="91"/>
      <c r="VSK135" s="91"/>
      <c r="VSL135" s="91"/>
      <c r="VSM135" s="91"/>
      <c r="VSN135" s="91"/>
      <c r="VSO135" s="91"/>
      <c r="VSP135" s="91"/>
      <c r="VSQ135" s="91"/>
      <c r="VSR135" s="91"/>
      <c r="VSS135" s="91"/>
      <c r="VST135" s="91"/>
      <c r="VSU135" s="91"/>
      <c r="VSV135" s="91"/>
      <c r="VSW135" s="91"/>
      <c r="VSX135" s="91"/>
      <c r="VSY135" s="91"/>
      <c r="VSZ135" s="91"/>
      <c r="VTA135" s="91"/>
      <c r="VTB135" s="91"/>
      <c r="VTC135" s="91"/>
      <c r="VTD135" s="91"/>
      <c r="VTE135" s="91"/>
      <c r="VTF135" s="91"/>
      <c r="VTG135" s="91"/>
      <c r="VTH135" s="91"/>
      <c r="VTI135" s="91"/>
      <c r="VTJ135" s="91"/>
      <c r="VTK135" s="91"/>
      <c r="VTL135" s="91"/>
      <c r="VTM135" s="91"/>
      <c r="VTN135" s="91"/>
      <c r="VTO135" s="91"/>
      <c r="VTP135" s="91"/>
      <c r="VTQ135" s="91"/>
      <c r="VTR135" s="91"/>
      <c r="VTS135" s="91"/>
      <c r="VTT135" s="91"/>
      <c r="VTU135" s="91"/>
      <c r="VTV135" s="91"/>
      <c r="VTW135" s="91"/>
      <c r="VTX135" s="91"/>
      <c r="VTY135" s="91"/>
      <c r="VTZ135" s="91"/>
      <c r="VUA135" s="91"/>
      <c r="VUB135" s="91"/>
      <c r="VUC135" s="91"/>
      <c r="VUD135" s="91"/>
      <c r="VUE135" s="91"/>
      <c r="VUF135" s="91"/>
      <c r="VUG135" s="91"/>
      <c r="VUH135" s="91"/>
      <c r="VUI135" s="91"/>
      <c r="VUJ135" s="91"/>
      <c r="VUK135" s="91"/>
      <c r="VUL135" s="91"/>
      <c r="VUM135" s="91"/>
      <c r="VUN135" s="91"/>
      <c r="VUO135" s="91"/>
      <c r="VUP135" s="91"/>
      <c r="VUQ135" s="91"/>
      <c r="VUR135" s="91"/>
      <c r="VUS135" s="91"/>
      <c r="VUT135" s="91"/>
      <c r="VUU135" s="91"/>
      <c r="VUV135" s="91"/>
      <c r="VUW135" s="91"/>
      <c r="VUX135" s="91"/>
      <c r="VUY135" s="91"/>
      <c r="VUZ135" s="91"/>
      <c r="VVA135" s="91"/>
      <c r="VVB135" s="91"/>
      <c r="VVC135" s="91"/>
      <c r="VVD135" s="91"/>
      <c r="VVE135" s="91"/>
      <c r="VVF135" s="91"/>
      <c r="VVG135" s="91"/>
      <c r="VVH135" s="91"/>
      <c r="VVI135" s="91"/>
      <c r="VVJ135" s="91"/>
      <c r="VVK135" s="91"/>
      <c r="VVL135" s="91"/>
      <c r="VVM135" s="91"/>
      <c r="VVN135" s="91"/>
      <c r="VVO135" s="91"/>
      <c r="VVP135" s="91"/>
      <c r="VVQ135" s="91"/>
      <c r="VVR135" s="91"/>
      <c r="VVS135" s="91"/>
      <c r="VVT135" s="91"/>
      <c r="VVU135" s="91"/>
      <c r="VVV135" s="91"/>
      <c r="VVW135" s="91"/>
      <c r="VVX135" s="91"/>
      <c r="VVY135" s="91"/>
      <c r="VVZ135" s="91"/>
      <c r="VWA135" s="91"/>
      <c r="VWB135" s="91"/>
      <c r="VWC135" s="91"/>
      <c r="VWD135" s="91"/>
      <c r="VWE135" s="91"/>
      <c r="VWF135" s="91"/>
      <c r="VWG135" s="91"/>
      <c r="VWH135" s="91"/>
      <c r="VWI135" s="91"/>
      <c r="VWJ135" s="91"/>
      <c r="VWK135" s="91"/>
      <c r="VWL135" s="91"/>
      <c r="VWM135" s="91"/>
      <c r="VWN135" s="91"/>
      <c r="VWO135" s="91"/>
      <c r="VWP135" s="91"/>
      <c r="VWQ135" s="91"/>
      <c r="VWR135" s="91"/>
      <c r="VWS135" s="91"/>
      <c r="VWT135" s="91"/>
      <c r="VWU135" s="91"/>
      <c r="VWV135" s="91"/>
      <c r="VWW135" s="91"/>
      <c r="VWX135" s="91"/>
      <c r="VWY135" s="91"/>
      <c r="VWZ135" s="91"/>
      <c r="VXA135" s="91"/>
      <c r="VXB135" s="91"/>
      <c r="VXC135" s="91"/>
      <c r="VXD135" s="91"/>
      <c r="VXE135" s="91"/>
      <c r="VXF135" s="91"/>
      <c r="VXG135" s="91"/>
      <c r="VXH135" s="91"/>
      <c r="VXI135" s="91"/>
      <c r="VXJ135" s="91"/>
      <c r="VXK135" s="91"/>
      <c r="VXL135" s="91"/>
      <c r="VXM135" s="91"/>
      <c r="VXN135" s="91"/>
      <c r="VXO135" s="91"/>
      <c r="VXP135" s="91"/>
      <c r="VXQ135" s="91"/>
      <c r="VXR135" s="91"/>
      <c r="VXS135" s="91"/>
      <c r="VXT135" s="91"/>
      <c r="VXU135" s="91"/>
      <c r="VXV135" s="91"/>
      <c r="VXW135" s="91"/>
      <c r="VXX135" s="91"/>
      <c r="VXY135" s="91"/>
      <c r="VXZ135" s="91"/>
      <c r="VYA135" s="91"/>
      <c r="VYB135" s="91"/>
      <c r="VYC135" s="91"/>
      <c r="VYD135" s="91"/>
      <c r="VYE135" s="91"/>
      <c r="VYF135" s="91"/>
      <c r="VYG135" s="91"/>
      <c r="VYH135" s="91"/>
      <c r="VYI135" s="91"/>
      <c r="VYJ135" s="91"/>
      <c r="VYK135" s="91"/>
      <c r="VYL135" s="91"/>
      <c r="VYM135" s="91"/>
      <c r="VYN135" s="91"/>
      <c r="VYO135" s="91"/>
      <c r="VYP135" s="91"/>
      <c r="VYQ135" s="91"/>
      <c r="VYR135" s="91"/>
      <c r="VYS135" s="91"/>
      <c r="VYT135" s="91"/>
      <c r="VYU135" s="91"/>
      <c r="VYV135" s="91"/>
      <c r="VYW135" s="91"/>
      <c r="VYX135" s="91"/>
      <c r="VYY135" s="91"/>
      <c r="VYZ135" s="91"/>
      <c r="VZA135" s="91"/>
      <c r="VZB135" s="91"/>
      <c r="VZC135" s="91"/>
      <c r="VZD135" s="91"/>
      <c r="VZE135" s="91"/>
      <c r="VZF135" s="91"/>
      <c r="VZG135" s="91"/>
      <c r="VZH135" s="91"/>
      <c r="VZI135" s="91"/>
      <c r="VZJ135" s="91"/>
      <c r="VZK135" s="91"/>
      <c r="VZL135" s="91"/>
      <c r="VZM135" s="91"/>
      <c r="VZN135" s="91"/>
      <c r="VZO135" s="91"/>
      <c r="VZP135" s="91"/>
      <c r="VZQ135" s="91"/>
      <c r="VZR135" s="91"/>
      <c r="VZS135" s="91"/>
      <c r="VZT135" s="91"/>
      <c r="VZU135" s="91"/>
      <c r="VZV135" s="91"/>
      <c r="VZW135" s="91"/>
      <c r="VZX135" s="91"/>
      <c r="VZY135" s="91"/>
      <c r="VZZ135" s="91"/>
      <c r="WAA135" s="91"/>
      <c r="WAB135" s="91"/>
      <c r="WAC135" s="91"/>
      <c r="WAD135" s="91"/>
      <c r="WAE135" s="91"/>
      <c r="WAF135" s="91"/>
      <c r="WAG135" s="91"/>
      <c r="WAH135" s="91"/>
      <c r="WAI135" s="91"/>
      <c r="WAJ135" s="91"/>
      <c r="WAK135" s="91"/>
      <c r="WAL135" s="91"/>
      <c r="WAM135" s="91"/>
      <c r="WAN135" s="91"/>
      <c r="WAO135" s="91"/>
      <c r="WAP135" s="91"/>
      <c r="WAQ135" s="91"/>
      <c r="WAR135" s="91"/>
      <c r="WAS135" s="91"/>
      <c r="WAT135" s="91"/>
      <c r="WAU135" s="91"/>
      <c r="WAV135" s="91"/>
      <c r="WAW135" s="91"/>
      <c r="WAX135" s="91"/>
      <c r="WAY135" s="91"/>
      <c r="WAZ135" s="91"/>
      <c r="WBA135" s="91"/>
      <c r="WBB135" s="91"/>
      <c r="WBC135" s="91"/>
      <c r="WBD135" s="91"/>
      <c r="WBE135" s="91"/>
      <c r="WBF135" s="91"/>
      <c r="WBG135" s="91"/>
      <c r="WBH135" s="91"/>
      <c r="WBI135" s="91"/>
      <c r="WBJ135" s="91"/>
      <c r="WBK135" s="91"/>
      <c r="WBL135" s="91"/>
      <c r="WBM135" s="91"/>
      <c r="WBN135" s="91"/>
      <c r="WBO135" s="91"/>
      <c r="WBP135" s="91"/>
      <c r="WBQ135" s="91"/>
      <c r="WBR135" s="91"/>
      <c r="WBS135" s="91"/>
      <c r="WBT135" s="91"/>
      <c r="WBU135" s="91"/>
      <c r="WBV135" s="91"/>
      <c r="WBW135" s="91"/>
      <c r="WBX135" s="91"/>
      <c r="WBY135" s="91"/>
      <c r="WBZ135" s="91"/>
      <c r="WCA135" s="91"/>
      <c r="WCB135" s="91"/>
      <c r="WCC135" s="91"/>
      <c r="WCD135" s="91"/>
      <c r="WCE135" s="91"/>
      <c r="WCF135" s="91"/>
      <c r="WCG135" s="91"/>
      <c r="WCH135" s="91"/>
      <c r="WCI135" s="91"/>
      <c r="WCJ135" s="91"/>
      <c r="WCK135" s="91"/>
      <c r="WCL135" s="91"/>
      <c r="WCM135" s="91"/>
      <c r="WCN135" s="91"/>
      <c r="WCO135" s="91"/>
      <c r="WCP135" s="91"/>
      <c r="WCQ135" s="91"/>
      <c r="WCR135" s="91"/>
      <c r="WCS135" s="91"/>
      <c r="WCT135" s="91"/>
      <c r="WCU135" s="91"/>
      <c r="WCV135" s="91"/>
      <c r="WCW135" s="91"/>
      <c r="WCX135" s="91"/>
      <c r="WCY135" s="91"/>
      <c r="WCZ135" s="91"/>
      <c r="WDA135" s="91"/>
      <c r="WDB135" s="91"/>
      <c r="WDC135" s="91"/>
      <c r="WDD135" s="91"/>
      <c r="WDE135" s="91"/>
      <c r="WDF135" s="91"/>
      <c r="WDG135" s="91"/>
      <c r="WDH135" s="91"/>
      <c r="WDI135" s="91"/>
      <c r="WDJ135" s="91"/>
      <c r="WDK135" s="91"/>
      <c r="WDL135" s="91"/>
      <c r="WDM135" s="91"/>
      <c r="WDN135" s="91"/>
      <c r="WDO135" s="91"/>
      <c r="WDP135" s="91"/>
      <c r="WDQ135" s="91"/>
      <c r="WDR135" s="91"/>
      <c r="WDS135" s="91"/>
      <c r="WDT135" s="91"/>
      <c r="WDU135" s="91"/>
      <c r="WDV135" s="91"/>
      <c r="WDW135" s="91"/>
      <c r="WDX135" s="91"/>
      <c r="WDY135" s="91"/>
      <c r="WDZ135" s="91"/>
      <c r="WEA135" s="91"/>
      <c r="WEB135" s="91"/>
      <c r="WEC135" s="91"/>
      <c r="WED135" s="91"/>
      <c r="WEE135" s="91"/>
      <c r="WEF135" s="91"/>
      <c r="WEG135" s="91"/>
      <c r="WEH135" s="91"/>
      <c r="WEI135" s="91"/>
      <c r="WEJ135" s="91"/>
      <c r="WEK135" s="91"/>
      <c r="WEL135" s="91"/>
      <c r="WEM135" s="91"/>
      <c r="WEN135" s="91"/>
      <c r="WEO135" s="91"/>
      <c r="WEP135" s="91"/>
      <c r="WEQ135" s="91"/>
      <c r="WER135" s="91"/>
      <c r="WES135" s="91"/>
      <c r="WET135" s="91"/>
      <c r="WEU135" s="91"/>
      <c r="WEV135" s="91"/>
      <c r="WEW135" s="91"/>
      <c r="WEX135" s="91"/>
      <c r="WEY135" s="91"/>
      <c r="WEZ135" s="91"/>
      <c r="WFA135" s="91"/>
      <c r="WFB135" s="91"/>
      <c r="WFC135" s="91"/>
      <c r="WFD135" s="91"/>
      <c r="WFE135" s="91"/>
      <c r="WFF135" s="91"/>
      <c r="WFG135" s="91"/>
      <c r="WFH135" s="91"/>
      <c r="WFI135" s="91"/>
      <c r="WFJ135" s="91"/>
      <c r="WFK135" s="91"/>
      <c r="WFL135" s="91"/>
      <c r="WFM135" s="91"/>
      <c r="WFN135" s="91"/>
      <c r="WFO135" s="91"/>
      <c r="WFP135" s="91"/>
      <c r="WFQ135" s="91"/>
      <c r="WFR135" s="91"/>
      <c r="WFS135" s="91"/>
      <c r="WFT135" s="91"/>
      <c r="WFU135" s="91"/>
      <c r="WFV135" s="91"/>
      <c r="WFW135" s="91"/>
      <c r="WFX135" s="91"/>
      <c r="WFY135" s="91"/>
      <c r="WFZ135" s="91"/>
      <c r="WGA135" s="91"/>
      <c r="WGB135" s="91"/>
      <c r="WGC135" s="91"/>
      <c r="WGD135" s="91"/>
      <c r="WGE135" s="91"/>
      <c r="WGF135" s="91"/>
      <c r="WGG135" s="91"/>
      <c r="WGH135" s="91"/>
      <c r="WGI135" s="91"/>
      <c r="WGJ135" s="91"/>
      <c r="WGK135" s="91"/>
      <c r="WGL135" s="91"/>
      <c r="WGM135" s="91"/>
      <c r="WGN135" s="91"/>
      <c r="WGO135" s="91"/>
      <c r="WGP135" s="91"/>
      <c r="WGQ135" s="91"/>
      <c r="WGR135" s="91"/>
      <c r="WGS135" s="91"/>
      <c r="WGT135" s="91"/>
      <c r="WGU135" s="91"/>
      <c r="WGV135" s="91"/>
      <c r="WGW135" s="91"/>
      <c r="WGX135" s="91"/>
      <c r="WGY135" s="91"/>
      <c r="WGZ135" s="91"/>
      <c r="WHA135" s="91"/>
      <c r="WHB135" s="91"/>
      <c r="WHC135" s="91"/>
      <c r="WHD135" s="91"/>
      <c r="WHE135" s="91"/>
      <c r="WHF135" s="91"/>
      <c r="WHG135" s="91"/>
      <c r="WHH135" s="91"/>
      <c r="WHI135" s="91"/>
      <c r="WHJ135" s="91"/>
      <c r="WHK135" s="91"/>
      <c r="WHL135" s="91"/>
      <c r="WHM135" s="91"/>
      <c r="WHN135" s="91"/>
      <c r="WHO135" s="91"/>
      <c r="WHP135" s="91"/>
      <c r="WHQ135" s="91"/>
      <c r="WHR135" s="91"/>
      <c r="WHS135" s="91"/>
      <c r="WHT135" s="91"/>
      <c r="WHU135" s="91"/>
      <c r="WHV135" s="91"/>
      <c r="WHW135" s="91"/>
      <c r="WHX135" s="91"/>
      <c r="WHY135" s="91"/>
      <c r="WHZ135" s="91"/>
      <c r="WIA135" s="91"/>
      <c r="WIB135" s="91"/>
      <c r="WIC135" s="91"/>
      <c r="WID135" s="91"/>
      <c r="WIE135" s="91"/>
      <c r="WIF135" s="91"/>
      <c r="WIG135" s="91"/>
      <c r="WIH135" s="91"/>
      <c r="WII135" s="91"/>
      <c r="WIJ135" s="91"/>
      <c r="WIK135" s="91"/>
      <c r="WIL135" s="91"/>
      <c r="WIM135" s="91"/>
      <c r="WIN135" s="91"/>
      <c r="WIO135" s="91"/>
      <c r="WIP135" s="91"/>
      <c r="WIQ135" s="91"/>
      <c r="WIR135" s="91"/>
      <c r="WIS135" s="91"/>
      <c r="WIT135" s="91"/>
      <c r="WIU135" s="91"/>
      <c r="WIV135" s="91"/>
      <c r="WIW135" s="91"/>
      <c r="WIX135" s="91"/>
      <c r="WIY135" s="91"/>
      <c r="WIZ135" s="91"/>
      <c r="WJA135" s="91"/>
      <c r="WJB135" s="91"/>
      <c r="WJC135" s="91"/>
      <c r="WJD135" s="91"/>
      <c r="WJE135" s="91"/>
      <c r="WJF135" s="91"/>
      <c r="WJG135" s="91"/>
      <c r="WJH135" s="91"/>
      <c r="WJI135" s="91"/>
      <c r="WJJ135" s="91"/>
      <c r="WJK135" s="91"/>
      <c r="WJL135" s="91"/>
      <c r="WJM135" s="91"/>
      <c r="WJN135" s="91"/>
      <c r="WJO135" s="91"/>
      <c r="WJP135" s="91"/>
      <c r="WJQ135" s="91"/>
      <c r="WJR135" s="91"/>
      <c r="WJS135" s="91"/>
      <c r="WJT135" s="91"/>
      <c r="WJU135" s="91"/>
      <c r="WJV135" s="91"/>
      <c r="WJW135" s="91"/>
      <c r="WJX135" s="91"/>
      <c r="WJY135" s="91"/>
      <c r="WJZ135" s="91"/>
      <c r="WKA135" s="91"/>
      <c r="WKB135" s="91"/>
      <c r="WKC135" s="91"/>
      <c r="WKD135" s="91"/>
      <c r="WKE135" s="91"/>
      <c r="WKF135" s="91"/>
      <c r="WKG135" s="91"/>
      <c r="WKH135" s="91"/>
      <c r="WKI135" s="91"/>
      <c r="WKJ135" s="91"/>
      <c r="WKK135" s="91"/>
      <c r="WKL135" s="91"/>
      <c r="WKM135" s="91"/>
      <c r="WKN135" s="91"/>
      <c r="WKO135" s="91"/>
      <c r="WKP135" s="91"/>
      <c r="WKQ135" s="91"/>
      <c r="WKR135" s="91"/>
      <c r="WKS135" s="91"/>
      <c r="WKT135" s="91"/>
      <c r="WKU135" s="91"/>
      <c r="WKV135" s="91"/>
      <c r="WKW135" s="91"/>
      <c r="WKX135" s="91"/>
      <c r="WKY135" s="91"/>
      <c r="WKZ135" s="91"/>
      <c r="WLA135" s="91"/>
      <c r="WLB135" s="91"/>
      <c r="WLC135" s="91"/>
      <c r="WLD135" s="91"/>
      <c r="WLE135" s="91"/>
      <c r="WLF135" s="91"/>
      <c r="WLG135" s="91"/>
      <c r="WLH135" s="91"/>
      <c r="WLI135" s="91"/>
      <c r="WLJ135" s="91"/>
      <c r="WLK135" s="91"/>
      <c r="WLL135" s="91"/>
      <c r="WLM135" s="91"/>
      <c r="WLN135" s="91"/>
      <c r="WLO135" s="91"/>
      <c r="WLP135" s="91"/>
      <c r="WLQ135" s="91"/>
      <c r="WLR135" s="91"/>
      <c r="WLS135" s="91"/>
      <c r="WLT135" s="91"/>
      <c r="WLU135" s="91"/>
      <c r="WLV135" s="91"/>
      <c r="WLW135" s="91"/>
      <c r="WLX135" s="91"/>
      <c r="WLY135" s="91"/>
      <c r="WLZ135" s="91"/>
      <c r="WMA135" s="91"/>
      <c r="WMB135" s="91"/>
      <c r="WMC135" s="91"/>
      <c r="WMD135" s="91"/>
      <c r="WME135" s="91"/>
      <c r="WMF135" s="91"/>
      <c r="WMG135" s="91"/>
      <c r="WMH135" s="91"/>
      <c r="WMI135" s="91"/>
      <c r="WMJ135" s="91"/>
      <c r="WMK135" s="91"/>
      <c r="WML135" s="91"/>
      <c r="WMM135" s="91"/>
      <c r="WMN135" s="91"/>
      <c r="WMO135" s="91"/>
      <c r="WMP135" s="91"/>
      <c r="WMQ135" s="91"/>
      <c r="WMR135" s="91"/>
      <c r="WMS135" s="91"/>
      <c r="WMT135" s="91"/>
      <c r="WMU135" s="91"/>
      <c r="WMV135" s="91"/>
      <c r="WMW135" s="91"/>
      <c r="WMX135" s="91"/>
      <c r="WMY135" s="91"/>
      <c r="WMZ135" s="91"/>
      <c r="WNA135" s="91"/>
      <c r="WNB135" s="91"/>
      <c r="WNC135" s="91"/>
      <c r="WND135" s="91"/>
      <c r="WNE135" s="91"/>
      <c r="WNF135" s="91"/>
      <c r="WNG135" s="91"/>
      <c r="WNH135" s="91"/>
      <c r="WNI135" s="91"/>
      <c r="WNJ135" s="91"/>
      <c r="WNK135" s="91"/>
      <c r="WNL135" s="91"/>
      <c r="WNM135" s="91"/>
      <c r="WNN135" s="91"/>
      <c r="WNO135" s="91"/>
      <c r="WNP135" s="91"/>
      <c r="WNQ135" s="91"/>
      <c r="WNR135" s="91"/>
      <c r="WNS135" s="91"/>
      <c r="WNT135" s="91"/>
      <c r="WNU135" s="91"/>
      <c r="WNV135" s="91"/>
      <c r="WNW135" s="91"/>
      <c r="WNX135" s="91"/>
      <c r="WNY135" s="91"/>
      <c r="WNZ135" s="91"/>
      <c r="WOA135" s="91"/>
      <c r="WOB135" s="91"/>
      <c r="WOC135" s="91"/>
      <c r="WOD135" s="91"/>
      <c r="WOE135" s="91"/>
      <c r="WOF135" s="91"/>
      <c r="WOG135" s="91"/>
      <c r="WOH135" s="91"/>
      <c r="WOI135" s="91"/>
      <c r="WOJ135" s="91"/>
      <c r="WOK135" s="91"/>
      <c r="WOL135" s="91"/>
      <c r="WOM135" s="91"/>
      <c r="WON135" s="91"/>
      <c r="WOO135" s="91"/>
      <c r="WOP135" s="91"/>
      <c r="WOQ135" s="91"/>
      <c r="WOR135" s="91"/>
      <c r="WOS135" s="91"/>
      <c r="WOT135" s="91"/>
      <c r="WOU135" s="91"/>
      <c r="WOV135" s="91"/>
      <c r="WOW135" s="91"/>
      <c r="WOX135" s="91"/>
      <c r="WOY135" s="91"/>
      <c r="WOZ135" s="91"/>
      <c r="WPA135" s="91"/>
      <c r="WPB135" s="91"/>
      <c r="WPC135" s="91"/>
      <c r="WPD135" s="91"/>
      <c r="WPE135" s="91"/>
      <c r="WPF135" s="91"/>
      <c r="WPG135" s="91"/>
      <c r="WPH135" s="91"/>
      <c r="WPI135" s="91"/>
      <c r="WPJ135" s="91"/>
      <c r="WPK135" s="91"/>
      <c r="WPL135" s="91"/>
      <c r="WPM135" s="91"/>
      <c r="WPN135" s="91"/>
      <c r="WPO135" s="91"/>
      <c r="WPP135" s="91"/>
      <c r="WPQ135" s="91"/>
      <c r="WPR135" s="91"/>
      <c r="WPS135" s="91"/>
      <c r="WPT135" s="91"/>
      <c r="WPU135" s="91"/>
      <c r="WPV135" s="91"/>
      <c r="WPW135" s="91"/>
      <c r="WPX135" s="91"/>
      <c r="WPY135" s="91"/>
      <c r="WPZ135" s="91"/>
      <c r="WQA135" s="91"/>
      <c r="WQB135" s="91"/>
      <c r="WQC135" s="91"/>
      <c r="WQD135" s="91"/>
      <c r="WQE135" s="91"/>
      <c r="WQF135" s="91"/>
      <c r="WQG135" s="91"/>
      <c r="WQH135" s="91"/>
      <c r="WQI135" s="91"/>
      <c r="WQJ135" s="91"/>
      <c r="WQK135" s="91"/>
      <c r="WQL135" s="91"/>
      <c r="WQM135" s="91"/>
      <c r="WQN135" s="91"/>
      <c r="WQO135" s="91"/>
      <c r="WQP135" s="91"/>
      <c r="WQQ135" s="91"/>
      <c r="WQR135" s="91"/>
      <c r="WQS135" s="91"/>
      <c r="WQT135" s="91"/>
      <c r="WQU135" s="91"/>
      <c r="WQV135" s="91"/>
      <c r="WQW135" s="91"/>
      <c r="WQX135" s="91"/>
      <c r="WQY135" s="91"/>
      <c r="WQZ135" s="91"/>
      <c r="WRA135" s="91"/>
      <c r="WRB135" s="91"/>
      <c r="WRC135" s="91"/>
      <c r="WRD135" s="91"/>
      <c r="WRE135" s="91"/>
      <c r="WRF135" s="91"/>
      <c r="WRG135" s="91"/>
      <c r="WRH135" s="91"/>
      <c r="WRI135" s="91"/>
      <c r="WRJ135" s="91"/>
      <c r="WRK135" s="91"/>
      <c r="WRL135" s="91"/>
      <c r="WRM135" s="91"/>
      <c r="WRN135" s="91"/>
      <c r="WRO135" s="91"/>
      <c r="WRP135" s="91"/>
      <c r="WRQ135" s="91"/>
      <c r="WRR135" s="91"/>
      <c r="WRS135" s="91"/>
      <c r="WRT135" s="91"/>
      <c r="WRU135" s="91"/>
      <c r="WRV135" s="91"/>
      <c r="WRW135" s="91"/>
      <c r="WRX135" s="91"/>
      <c r="WRY135" s="91"/>
      <c r="WRZ135" s="91"/>
      <c r="WSA135" s="91"/>
      <c r="WSB135" s="91"/>
      <c r="WSC135" s="91"/>
      <c r="WSD135" s="91"/>
      <c r="WSE135" s="91"/>
      <c r="WSF135" s="91"/>
      <c r="WSG135" s="91"/>
      <c r="WSH135" s="91"/>
      <c r="WSI135" s="91"/>
      <c r="WSJ135" s="91"/>
      <c r="WSK135" s="91"/>
      <c r="WSL135" s="91"/>
      <c r="WSM135" s="91"/>
      <c r="WSN135" s="91"/>
      <c r="WSO135" s="91"/>
      <c r="WSP135" s="91"/>
      <c r="WSQ135" s="91"/>
      <c r="WSR135" s="91"/>
      <c r="WSS135" s="91"/>
      <c r="WST135" s="91"/>
      <c r="WSU135" s="91"/>
      <c r="WSV135" s="91"/>
      <c r="WSW135" s="91"/>
      <c r="WSX135" s="91"/>
      <c r="WSY135" s="91"/>
      <c r="WSZ135" s="91"/>
      <c r="WTA135" s="91"/>
      <c r="WTB135" s="91"/>
      <c r="WTC135" s="91"/>
      <c r="WTD135" s="91"/>
      <c r="WTE135" s="91"/>
      <c r="WTF135" s="91"/>
      <c r="WTG135" s="91"/>
      <c r="WTH135" s="91"/>
      <c r="WTI135" s="91"/>
      <c r="WTJ135" s="91"/>
      <c r="WTK135" s="91"/>
      <c r="WTL135" s="91"/>
      <c r="WTM135" s="91"/>
      <c r="WTN135" s="91"/>
      <c r="WTO135" s="91"/>
      <c r="WTP135" s="91"/>
      <c r="WTQ135" s="91"/>
      <c r="WTR135" s="91"/>
      <c r="WTS135" s="91"/>
      <c r="WTT135" s="91"/>
      <c r="WTU135" s="91"/>
      <c r="WTV135" s="91"/>
      <c r="WTW135" s="91"/>
      <c r="WTX135" s="91"/>
      <c r="WTY135" s="91"/>
      <c r="WTZ135" s="91"/>
      <c r="WUA135" s="91"/>
      <c r="WUB135" s="91"/>
      <c r="WUC135" s="91"/>
      <c r="WUD135" s="91"/>
      <c r="WUE135" s="91"/>
      <c r="WUF135" s="91"/>
      <c r="WUG135" s="91"/>
      <c r="WUH135" s="91"/>
      <c r="WUI135" s="91"/>
      <c r="WUJ135" s="91"/>
      <c r="WUK135" s="91"/>
      <c r="WUL135" s="91"/>
      <c r="WUM135" s="91"/>
      <c r="WUN135" s="91"/>
      <c r="WUO135" s="91"/>
      <c r="WUP135" s="91"/>
      <c r="WUQ135" s="91"/>
      <c r="WUR135" s="91"/>
      <c r="WUS135" s="91"/>
      <c r="WUT135" s="91"/>
      <c r="WUU135" s="91"/>
      <c r="WUV135" s="91"/>
      <c r="WUW135" s="91"/>
      <c r="WUX135" s="91"/>
      <c r="WUY135" s="91"/>
      <c r="WUZ135" s="91"/>
      <c r="WVA135" s="91"/>
      <c r="WVB135" s="91"/>
      <c r="WVC135" s="91"/>
      <c r="WVD135" s="91"/>
      <c r="WVE135" s="91"/>
      <c r="WVF135" s="91"/>
      <c r="WVG135" s="91"/>
      <c r="WVH135" s="91"/>
      <c r="WVI135" s="91"/>
      <c r="WVJ135" s="91"/>
      <c r="WVK135" s="91"/>
      <c r="WVL135" s="91"/>
      <c r="WVM135" s="91"/>
      <c r="WVN135" s="91"/>
      <c r="WVO135" s="91"/>
      <c r="WVP135" s="91"/>
      <c r="WVQ135" s="91"/>
      <c r="WVR135" s="91"/>
      <c r="WVS135" s="91"/>
      <c r="WVT135" s="91"/>
      <c r="WVU135" s="91"/>
      <c r="WVV135" s="91"/>
      <c r="WVW135" s="91"/>
      <c r="WVX135" s="91"/>
      <c r="WVY135" s="91"/>
      <c r="WVZ135" s="91"/>
      <c r="WWA135" s="91"/>
      <c r="WWB135" s="91"/>
      <c r="WWC135" s="91"/>
      <c r="WWD135" s="91"/>
      <c r="WWE135" s="91"/>
      <c r="WWF135" s="91"/>
      <c r="WWG135" s="91"/>
      <c r="WWH135" s="91"/>
      <c r="WWI135" s="91"/>
      <c r="WWJ135" s="91"/>
      <c r="WWK135" s="91"/>
      <c r="WWL135" s="91"/>
      <c r="WWM135" s="91"/>
      <c r="WWN135" s="91"/>
      <c r="WWO135" s="91"/>
      <c r="WWP135" s="91"/>
      <c r="WWQ135" s="91"/>
      <c r="WWR135" s="91"/>
      <c r="WWS135" s="91"/>
      <c r="WWT135" s="91"/>
      <c r="WWU135" s="91"/>
      <c r="WWV135" s="91"/>
      <c r="WWW135" s="91"/>
      <c r="WWX135" s="91"/>
      <c r="WWY135" s="91"/>
      <c r="WWZ135" s="91"/>
      <c r="WXA135" s="91"/>
      <c r="WXB135" s="91"/>
      <c r="WXC135" s="91"/>
      <c r="WXD135" s="91"/>
      <c r="WXE135" s="91"/>
      <c r="WXF135" s="91"/>
      <c r="WXG135" s="91"/>
      <c r="WXH135" s="91"/>
      <c r="WXI135" s="91"/>
      <c r="WXJ135" s="91"/>
      <c r="WXK135" s="91"/>
      <c r="WXL135" s="91"/>
      <c r="WXM135" s="91"/>
      <c r="WXN135" s="91"/>
      <c r="WXO135" s="91"/>
      <c r="WXP135" s="91"/>
      <c r="WXQ135" s="91"/>
      <c r="WXR135" s="91"/>
      <c r="WXS135" s="91"/>
      <c r="WXT135" s="91"/>
      <c r="WXU135" s="91"/>
      <c r="WXV135" s="91"/>
      <c r="WXW135" s="91"/>
      <c r="WXX135" s="91"/>
      <c r="WXY135" s="91"/>
      <c r="WXZ135" s="91"/>
      <c r="WYA135" s="91"/>
      <c r="WYB135" s="91"/>
      <c r="WYC135" s="91"/>
      <c r="WYD135" s="91"/>
      <c r="WYE135" s="91"/>
      <c r="WYF135" s="91"/>
      <c r="WYG135" s="91"/>
      <c r="WYH135" s="91"/>
      <c r="WYI135" s="91"/>
      <c r="WYJ135" s="91"/>
      <c r="WYK135" s="91"/>
      <c r="WYL135" s="91"/>
      <c r="WYM135" s="91"/>
      <c r="WYN135" s="91"/>
      <c r="WYO135" s="91"/>
      <c r="WYP135" s="91"/>
      <c r="WYQ135" s="91"/>
      <c r="WYR135" s="91"/>
      <c r="WYS135" s="91"/>
      <c r="WYT135" s="91"/>
      <c r="WYU135" s="91"/>
      <c r="WYV135" s="91"/>
      <c r="WYW135" s="91"/>
      <c r="WYX135" s="91"/>
      <c r="WYY135" s="91"/>
      <c r="WYZ135" s="91"/>
      <c r="WZA135" s="91"/>
      <c r="WZB135" s="91"/>
      <c r="WZC135" s="91"/>
      <c r="WZD135" s="91"/>
      <c r="WZE135" s="91"/>
      <c r="WZF135" s="91"/>
      <c r="WZG135" s="91"/>
      <c r="WZH135" s="91"/>
      <c r="WZI135" s="91"/>
      <c r="WZJ135" s="91"/>
      <c r="WZK135" s="91"/>
      <c r="WZL135" s="91"/>
      <c r="WZM135" s="91"/>
      <c r="WZN135" s="91"/>
      <c r="WZO135" s="91"/>
      <c r="WZP135" s="91"/>
      <c r="WZQ135" s="91"/>
      <c r="WZR135" s="91"/>
      <c r="WZS135" s="91"/>
      <c r="WZT135" s="91"/>
      <c r="WZU135" s="91"/>
      <c r="WZV135" s="91"/>
      <c r="WZW135" s="91"/>
      <c r="WZX135" s="91"/>
      <c r="WZY135" s="91"/>
      <c r="WZZ135" s="91"/>
      <c r="XAA135" s="91"/>
      <c r="XAB135" s="91"/>
      <c r="XAC135" s="91"/>
      <c r="XAD135" s="91"/>
      <c r="XAE135" s="91"/>
      <c r="XAF135" s="91"/>
      <c r="XAG135" s="91"/>
      <c r="XAH135" s="91"/>
      <c r="XAI135" s="91"/>
      <c r="XAJ135" s="91"/>
      <c r="XAK135" s="91"/>
      <c r="XAL135" s="91"/>
      <c r="XAM135" s="91"/>
      <c r="XAN135" s="91"/>
      <c r="XAO135" s="91"/>
      <c r="XAP135" s="91"/>
      <c r="XAQ135" s="91"/>
      <c r="XAR135" s="91"/>
      <c r="XAS135" s="91"/>
      <c r="XAT135" s="91"/>
      <c r="XAU135" s="91"/>
      <c r="XAV135" s="91"/>
      <c r="XAW135" s="91"/>
      <c r="XAX135" s="91"/>
      <c r="XAY135" s="91"/>
      <c r="XAZ135" s="91"/>
      <c r="XBA135" s="91"/>
      <c r="XBB135" s="91"/>
      <c r="XBC135" s="91"/>
      <c r="XBD135" s="91"/>
      <c r="XBE135" s="91"/>
      <c r="XBF135" s="91"/>
      <c r="XBG135" s="91"/>
      <c r="XBH135" s="91"/>
      <c r="XBI135" s="91"/>
      <c r="XBJ135" s="91"/>
      <c r="XBK135" s="91"/>
      <c r="XBL135" s="91"/>
      <c r="XBM135" s="91"/>
      <c r="XBN135" s="91"/>
      <c r="XBO135" s="91"/>
      <c r="XBP135" s="91"/>
      <c r="XBQ135" s="91"/>
      <c r="XBR135" s="91"/>
      <c r="XBS135" s="91"/>
      <c r="XBT135" s="91"/>
      <c r="XBU135" s="91"/>
      <c r="XBV135" s="91"/>
      <c r="XBW135" s="91"/>
      <c r="XBX135" s="91"/>
      <c r="XBY135" s="91"/>
      <c r="XBZ135" s="91"/>
      <c r="XCA135" s="91"/>
      <c r="XCB135" s="91"/>
      <c r="XCC135" s="91"/>
      <c r="XCD135" s="91"/>
      <c r="XCE135" s="91"/>
      <c r="XCF135" s="91"/>
      <c r="XCG135" s="91"/>
      <c r="XCH135" s="91"/>
      <c r="XCI135" s="91"/>
      <c r="XCJ135" s="91"/>
      <c r="XCK135" s="91"/>
      <c r="XCL135" s="91"/>
      <c r="XCM135" s="91"/>
      <c r="XCN135" s="91"/>
      <c r="XCO135" s="91"/>
      <c r="XCP135" s="91"/>
      <c r="XCQ135" s="91"/>
      <c r="XCR135" s="91"/>
      <c r="XCS135" s="91"/>
      <c r="XCT135" s="91"/>
      <c r="XCU135" s="91"/>
      <c r="XCV135" s="91"/>
      <c r="XCW135" s="91"/>
      <c r="XCX135" s="91"/>
      <c r="XCY135" s="91"/>
      <c r="XCZ135" s="91"/>
      <c r="XDA135" s="91"/>
      <c r="XDB135" s="91"/>
      <c r="XDC135" s="91"/>
      <c r="XDD135" s="91"/>
      <c r="XDE135" s="91"/>
      <c r="XDF135" s="91"/>
      <c r="XDG135" s="91"/>
      <c r="XDH135" s="91"/>
      <c r="XDI135" s="91"/>
      <c r="XDJ135" s="91"/>
      <c r="XDK135" s="91"/>
      <c r="XDL135" s="91"/>
      <c r="XDM135" s="91"/>
      <c r="XDN135" s="91"/>
      <c r="XDO135" s="91"/>
      <c r="XDP135" s="91"/>
      <c r="XDQ135" s="91"/>
      <c r="XDR135" s="91"/>
      <c r="XDS135" s="91"/>
      <c r="XDT135" s="91"/>
      <c r="XDU135" s="91"/>
      <c r="XDV135" s="91"/>
      <c r="XDW135" s="91"/>
      <c r="XDX135" s="91"/>
      <c r="XDY135" s="91"/>
      <c r="XDZ135" s="91"/>
      <c r="XEA135" s="91"/>
      <c r="XEB135" s="91"/>
      <c r="XEC135" s="91"/>
      <c r="XED135" s="91"/>
      <c r="XEE135" s="91"/>
      <c r="XEF135" s="91"/>
      <c r="XEG135" s="91"/>
      <c r="XEH135" s="91"/>
      <c r="XEI135" s="91"/>
      <c r="XEJ135" s="91"/>
      <c r="XEK135" s="91"/>
      <c r="XEL135" s="91"/>
      <c r="XEM135" s="91"/>
      <c r="XEN135" s="91"/>
      <c r="XEO135" s="91"/>
      <c r="XEP135" s="91"/>
      <c r="XEQ135" s="91"/>
      <c r="XER135" s="91"/>
      <c r="XES135" s="91"/>
      <c r="XET135" s="91"/>
      <c r="XEU135" s="91"/>
      <c r="XEV135" s="91"/>
      <c r="XEW135" s="91"/>
      <c r="XEX135" s="91"/>
      <c r="XEY135" s="91"/>
      <c r="XEZ135" s="91"/>
      <c r="XFA135" s="91"/>
      <c r="XFB135" s="91"/>
      <c r="XFC135" s="91"/>
    </row>
    <row r="136" spans="1:16383" x14ac:dyDescent="0.35">
      <c r="F136" s="138"/>
      <c r="G136" s="138"/>
      <c r="H136" s="138"/>
    </row>
    <row r="137" spans="1:16383" s="200" customFormat="1" x14ac:dyDescent="0.35">
      <c r="A137" s="196"/>
      <c r="B137" s="197"/>
      <c r="C137" s="198"/>
      <c r="D137" s="199"/>
      <c r="E137" s="200" t="str">
        <f>InpR!$E$95</f>
        <v>RCV - CPI(H) + RPI wedge initial balance - nominal - DMMY</v>
      </c>
      <c r="F137" s="250">
        <f>InpR!$F$95</f>
        <v>0</v>
      </c>
      <c r="G137" s="249" t="str">
        <f>InpR!$G$95</f>
        <v>£m</v>
      </c>
      <c r="H137" s="30"/>
    </row>
    <row r="138" spans="1:16383" s="37" customFormat="1" x14ac:dyDescent="0.35">
      <c r="A138" s="48"/>
      <c r="B138" s="59"/>
      <c r="C138" s="108"/>
      <c r="D138" s="53"/>
      <c r="E138" s="37" t="str">
        <f>Time!E$40</f>
        <v>Acquisition / initial balance date flag</v>
      </c>
      <c r="F138" s="37">
        <f>Time!F$40</f>
        <v>0</v>
      </c>
      <c r="G138" s="249" t="str">
        <f>Time!G$40</f>
        <v>flag</v>
      </c>
      <c r="H138" s="37">
        <f>Time!H$40</f>
        <v>1</v>
      </c>
      <c r="I138" s="37">
        <f>Time!I$40</f>
        <v>0</v>
      </c>
      <c r="J138" s="37">
        <f>Time!J$40</f>
        <v>0</v>
      </c>
      <c r="K138" s="37">
        <f>Time!K$40</f>
        <v>0</v>
      </c>
      <c r="L138" s="37">
        <f>Time!L$40</f>
        <v>1</v>
      </c>
      <c r="M138" s="37">
        <f>Time!M$40</f>
        <v>0</v>
      </c>
      <c r="N138" s="37">
        <f>Time!N$40</f>
        <v>0</v>
      </c>
      <c r="O138" s="37">
        <f>Time!O$40</f>
        <v>0</v>
      </c>
      <c r="P138" s="37">
        <f>Time!P$40</f>
        <v>0</v>
      </c>
      <c r="Q138" s="37">
        <f>Time!Q$40</f>
        <v>0</v>
      </c>
      <c r="R138" s="37">
        <f>Time!R$40</f>
        <v>0</v>
      </c>
    </row>
    <row r="139" spans="1:16383" x14ac:dyDescent="0.35">
      <c r="A139" s="48"/>
      <c r="B139" s="59"/>
      <c r="C139" s="108"/>
      <c r="D139" s="53"/>
    </row>
    <row r="140" spans="1:16383" x14ac:dyDescent="0.35">
      <c r="A140" s="47"/>
      <c r="B140" s="51"/>
      <c r="C140" s="278"/>
      <c r="D140" s="56"/>
      <c r="E140" s="7" t="s">
        <v>540</v>
      </c>
      <c r="G140" s="162" t="s">
        <v>295</v>
      </c>
      <c r="J140" s="242">
        <f t="shared" ref="J140" si="66" xml:space="preserve"> I143</f>
        <v>0</v>
      </c>
      <c r="K140" s="242">
        <f t="shared" ref="K140" si="67" xml:space="preserve"> J143</f>
        <v>0</v>
      </c>
      <c r="L140" s="242">
        <f t="shared" ref="L140" si="68" xml:space="preserve"> K143</f>
        <v>0</v>
      </c>
      <c r="M140" s="242">
        <f t="shared" ref="M140" si="69" xml:space="preserve"> L143</f>
        <v>0</v>
      </c>
      <c r="N140" s="242">
        <f t="shared" ref="N140" si="70" xml:space="preserve"> M143</f>
        <v>0</v>
      </c>
      <c r="O140" s="242">
        <f t="shared" ref="O140" si="71" xml:space="preserve"> N143</f>
        <v>0</v>
      </c>
      <c r="P140" s="242">
        <f t="shared" ref="P140" si="72" xml:space="preserve"> O143</f>
        <v>0</v>
      </c>
      <c r="Q140" s="242">
        <f t="shared" ref="Q140" si="73" xml:space="preserve"> P143</f>
        <v>0</v>
      </c>
      <c r="R140" s="242">
        <f t="shared" ref="R140" si="74" xml:space="preserve"> Q143</f>
        <v>0</v>
      </c>
    </row>
    <row r="141" spans="1:16383" x14ac:dyDescent="0.35">
      <c r="A141" s="47"/>
      <c r="B141" s="51"/>
      <c r="C141" s="111"/>
      <c r="D141" s="56" t="s">
        <v>502</v>
      </c>
      <c r="E141" s="7" t="str">
        <f t="shared" ref="E141:R141" si="75" xml:space="preserve"> E$130</f>
        <v>True up RCV indexation</v>
      </c>
      <c r="F141" s="242">
        <f t="shared" si="75"/>
        <v>0</v>
      </c>
      <c r="G141" s="242" t="str">
        <f t="shared" si="75"/>
        <v>£m</v>
      </c>
      <c r="H141" s="242">
        <f t="shared" si="75"/>
        <v>0</v>
      </c>
      <c r="I141" s="242">
        <f t="shared" si="75"/>
        <v>0</v>
      </c>
      <c r="J141" s="242">
        <f t="shared" si="75"/>
        <v>0</v>
      </c>
      <c r="K141" s="242">
        <f t="shared" si="75"/>
        <v>0</v>
      </c>
      <c r="L141" s="242">
        <f t="shared" si="75"/>
        <v>0</v>
      </c>
      <c r="M141" s="242">
        <f t="shared" si="75"/>
        <v>0</v>
      </c>
      <c r="N141" s="242">
        <f t="shared" si="75"/>
        <v>0</v>
      </c>
      <c r="O141" s="242">
        <f t="shared" si="75"/>
        <v>0</v>
      </c>
      <c r="P141" s="242">
        <f t="shared" si="75"/>
        <v>0</v>
      </c>
      <c r="Q141" s="242">
        <f t="shared" si="75"/>
        <v>0</v>
      </c>
      <c r="R141" s="242">
        <f t="shared" si="75"/>
        <v>0</v>
      </c>
    </row>
    <row r="142" spans="1:16383" x14ac:dyDescent="0.35">
      <c r="A142" s="47"/>
      <c r="B142" s="51"/>
      <c r="C142" s="111"/>
      <c r="D142" s="56" t="s">
        <v>503</v>
      </c>
      <c r="E142" s="7" t="str">
        <f t="shared" ref="E142:R142" si="76" xml:space="preserve"> E$135</f>
        <v>True up Nominal RCV run-off</v>
      </c>
      <c r="F142" s="242">
        <f t="shared" si="76"/>
        <v>0</v>
      </c>
      <c r="G142" s="242" t="str">
        <f t="shared" si="76"/>
        <v>£m</v>
      </c>
      <c r="H142" s="242">
        <f t="shared" si="76"/>
        <v>0</v>
      </c>
      <c r="I142" s="242">
        <f t="shared" si="76"/>
        <v>0</v>
      </c>
      <c r="J142" s="242">
        <f t="shared" si="76"/>
        <v>0</v>
      </c>
      <c r="K142" s="242">
        <f t="shared" si="76"/>
        <v>0</v>
      </c>
      <c r="L142" s="242">
        <f t="shared" si="76"/>
        <v>0</v>
      </c>
      <c r="M142" s="242">
        <f t="shared" si="76"/>
        <v>0</v>
      </c>
      <c r="N142" s="242">
        <f t="shared" si="76"/>
        <v>0</v>
      </c>
      <c r="O142" s="242">
        <f t="shared" si="76"/>
        <v>0</v>
      </c>
      <c r="P142" s="242">
        <f t="shared" si="76"/>
        <v>0</v>
      </c>
      <c r="Q142" s="242">
        <f t="shared" si="76"/>
        <v>0</v>
      </c>
      <c r="R142" s="242">
        <f t="shared" si="76"/>
        <v>0</v>
      </c>
    </row>
    <row r="143" spans="1:16383" s="138" customFormat="1" x14ac:dyDescent="0.35">
      <c r="A143" s="134"/>
      <c r="B143" s="135"/>
      <c r="C143" s="277"/>
      <c r="D143" s="137"/>
      <c r="E143" s="138" t="s">
        <v>541</v>
      </c>
      <c r="G143" s="163" t="s">
        <v>295</v>
      </c>
      <c r="J143" s="243">
        <f t="shared" ref="J143:K143" si="77" xml:space="preserve"> IF( J138 = 1, $F137, J140 + J141 - J142)</f>
        <v>0</v>
      </c>
      <c r="K143" s="243">
        <f t="shared" si="77"/>
        <v>0</v>
      </c>
      <c r="L143" s="243">
        <f xml:space="preserve"> IF( L138 = 1, $F137, L140 + L141 - L142)</f>
        <v>0</v>
      </c>
      <c r="M143" s="243">
        <f t="shared" ref="M143:R143" si="78" xml:space="preserve"> IF( M138 = 1, $F137, M140 + M141 - M142)</f>
        <v>0</v>
      </c>
      <c r="N143" s="243">
        <f t="shared" si="78"/>
        <v>0</v>
      </c>
      <c r="O143" s="243">
        <f t="shared" si="78"/>
        <v>0</v>
      </c>
      <c r="P143" s="243">
        <f t="shared" si="78"/>
        <v>0</v>
      </c>
      <c r="Q143" s="243">
        <f t="shared" si="78"/>
        <v>0</v>
      </c>
      <c r="R143" s="243">
        <f t="shared" si="78"/>
        <v>0</v>
      </c>
    </row>
    <row r="145" spans="1:18" s="92" customFormat="1" x14ac:dyDescent="0.35">
      <c r="A145" s="164"/>
      <c r="B145" s="165"/>
      <c r="C145" s="166"/>
      <c r="D145" s="167"/>
      <c r="E145" s="179" t="str">
        <f t="shared" ref="E145:R145" si="79" xml:space="preserve"> E$140</f>
        <v>True up Nominal RCV balance BEG</v>
      </c>
      <c r="F145" s="185">
        <f t="shared" si="79"/>
        <v>0</v>
      </c>
      <c r="G145" s="185" t="str">
        <f t="shared" si="79"/>
        <v>£m</v>
      </c>
      <c r="H145" s="185">
        <f t="shared" si="79"/>
        <v>0</v>
      </c>
      <c r="I145" s="185">
        <f t="shared" si="79"/>
        <v>0</v>
      </c>
      <c r="J145" s="185">
        <f t="shared" si="79"/>
        <v>0</v>
      </c>
      <c r="K145" s="185">
        <f t="shared" si="79"/>
        <v>0</v>
      </c>
      <c r="L145" s="185">
        <f t="shared" si="79"/>
        <v>0</v>
      </c>
      <c r="M145" s="185">
        <f t="shared" si="79"/>
        <v>0</v>
      </c>
      <c r="N145" s="185">
        <f t="shared" si="79"/>
        <v>0</v>
      </c>
      <c r="O145" s="185">
        <f t="shared" si="79"/>
        <v>0</v>
      </c>
      <c r="P145" s="185">
        <f t="shared" si="79"/>
        <v>0</v>
      </c>
      <c r="Q145" s="185">
        <f t="shared" si="79"/>
        <v>0</v>
      </c>
      <c r="R145" s="185">
        <f t="shared" si="79"/>
        <v>0</v>
      </c>
    </row>
    <row r="146" spans="1:18" s="92" customFormat="1" x14ac:dyDescent="0.35">
      <c r="A146" s="164"/>
      <c r="B146" s="165"/>
      <c r="C146" s="166"/>
      <c r="D146" s="167"/>
      <c r="E146" s="179" t="str">
        <f t="shared" ref="E146:R146" si="80" xml:space="preserve"> E$130</f>
        <v>True up RCV indexation</v>
      </c>
      <c r="F146" s="185">
        <f t="shared" si="80"/>
        <v>0</v>
      </c>
      <c r="G146" s="185" t="str">
        <f t="shared" si="80"/>
        <v>£m</v>
      </c>
      <c r="H146" s="185">
        <f t="shared" si="80"/>
        <v>0</v>
      </c>
      <c r="I146" s="185">
        <f t="shared" si="80"/>
        <v>0</v>
      </c>
      <c r="J146" s="185">
        <f t="shared" si="80"/>
        <v>0</v>
      </c>
      <c r="K146" s="185">
        <f t="shared" si="80"/>
        <v>0</v>
      </c>
      <c r="L146" s="185">
        <f t="shared" si="80"/>
        <v>0</v>
      </c>
      <c r="M146" s="185">
        <f t="shared" si="80"/>
        <v>0</v>
      </c>
      <c r="N146" s="185">
        <f t="shared" si="80"/>
        <v>0</v>
      </c>
      <c r="O146" s="185">
        <f t="shared" si="80"/>
        <v>0</v>
      </c>
      <c r="P146" s="185">
        <f t="shared" si="80"/>
        <v>0</v>
      </c>
      <c r="Q146" s="185">
        <f t="shared" si="80"/>
        <v>0</v>
      </c>
      <c r="R146" s="185">
        <f t="shared" si="80"/>
        <v>0</v>
      </c>
    </row>
    <row r="147" spans="1:18" s="92" customFormat="1" x14ac:dyDescent="0.35">
      <c r="A147" s="164"/>
      <c r="B147" s="165"/>
      <c r="C147" s="166"/>
      <c r="D147" s="167"/>
      <c r="E147" s="179" t="str">
        <f t="shared" ref="E147:R147" si="81" xml:space="preserve"> E$143</f>
        <v>True up Nominal RCV balance END</v>
      </c>
      <c r="F147" s="185">
        <f t="shared" si="81"/>
        <v>0</v>
      </c>
      <c r="G147" s="185" t="str">
        <f t="shared" si="81"/>
        <v>£m</v>
      </c>
      <c r="H147" s="185">
        <f t="shared" si="81"/>
        <v>0</v>
      </c>
      <c r="I147" s="185">
        <f t="shared" si="81"/>
        <v>0</v>
      </c>
      <c r="J147" s="185">
        <f t="shared" si="81"/>
        <v>0</v>
      </c>
      <c r="K147" s="185">
        <f t="shared" si="81"/>
        <v>0</v>
      </c>
      <c r="L147" s="185">
        <f t="shared" si="81"/>
        <v>0</v>
      </c>
      <c r="M147" s="185">
        <f t="shared" si="81"/>
        <v>0</v>
      </c>
      <c r="N147" s="185">
        <f t="shared" si="81"/>
        <v>0</v>
      </c>
      <c r="O147" s="185">
        <f t="shared" si="81"/>
        <v>0</v>
      </c>
      <c r="P147" s="185">
        <f t="shared" si="81"/>
        <v>0</v>
      </c>
      <c r="Q147" s="185">
        <f t="shared" si="81"/>
        <v>0</v>
      </c>
      <c r="R147" s="185">
        <f t="shared" si="81"/>
        <v>0</v>
      </c>
    </row>
    <row r="148" spans="1:18" x14ac:dyDescent="0.35">
      <c r="A148" s="49"/>
      <c r="C148" s="276"/>
      <c r="D148" s="57"/>
      <c r="E148" s="7" t="s">
        <v>542</v>
      </c>
      <c r="F148" s="244"/>
      <c r="G148" s="185" t="s">
        <v>295</v>
      </c>
      <c r="H148" s="244"/>
      <c r="I148" s="244"/>
      <c r="J148" s="185">
        <f t="shared" ref="J148:L148" si="82" xml:space="preserve"> ( (J145+J146) + J147) / 2</f>
        <v>0</v>
      </c>
      <c r="K148" s="185">
        <f t="shared" si="82"/>
        <v>0</v>
      </c>
      <c r="L148" s="185">
        <f t="shared" si="82"/>
        <v>0</v>
      </c>
      <c r="M148" s="185">
        <f xml:space="preserve"> ( (M145+M146) + M147) / 2</f>
        <v>0</v>
      </c>
      <c r="N148" s="185">
        <f t="shared" ref="N148:R148" si="83" xml:space="preserve"> ( (N145+N146) + N147) / 2</f>
        <v>0</v>
      </c>
      <c r="O148" s="185">
        <f t="shared" si="83"/>
        <v>0</v>
      </c>
      <c r="P148" s="185">
        <f t="shared" si="83"/>
        <v>0</v>
      </c>
      <c r="Q148" s="185">
        <f t="shared" si="83"/>
        <v>0</v>
      </c>
      <c r="R148" s="185">
        <f t="shared" si="83"/>
        <v>0</v>
      </c>
    </row>
    <row r="150" spans="1:18" s="205" customFormat="1" x14ac:dyDescent="0.35">
      <c r="A150" s="201"/>
      <c r="B150" s="202"/>
      <c r="C150" s="203"/>
      <c r="D150" s="204"/>
      <c r="E150" s="205" t="str">
        <f xml:space="preserve"> InpR!E$109</f>
        <v>WACC on RCV - CPI(H) + RPI wedge bf and additions - DMMY</v>
      </c>
      <c r="F150" s="205">
        <f xml:space="preserve"> InpR!F$109</f>
        <v>0</v>
      </c>
      <c r="G150" s="223" t="str">
        <f xml:space="preserve"> InpR!G$109</f>
        <v>%</v>
      </c>
      <c r="H150" s="205">
        <f xml:space="preserve"> InpR!H$109</f>
        <v>0</v>
      </c>
      <c r="I150" s="205">
        <f xml:space="preserve"> InpR!I$109</f>
        <v>0</v>
      </c>
      <c r="J150" s="205">
        <f xml:space="preserve"> InpR!J$109</f>
        <v>0</v>
      </c>
      <c r="K150" s="205">
        <f xml:space="preserve"> InpR!K$109</f>
        <v>0</v>
      </c>
      <c r="L150" s="205">
        <f xml:space="preserve"> InpR!L$109</f>
        <v>0</v>
      </c>
      <c r="M150" s="205">
        <f xml:space="preserve"> InpR!M$109</f>
        <v>1.920357193840716E-2</v>
      </c>
      <c r="N150" s="205">
        <f xml:space="preserve"> InpR!N$109</f>
        <v>1.920357193840716E-2</v>
      </c>
      <c r="O150" s="205">
        <f xml:space="preserve"> InpR!O$109</f>
        <v>1.920357193840716E-2</v>
      </c>
      <c r="P150" s="205">
        <f xml:space="preserve"> InpR!P$109</f>
        <v>1.920357193840716E-2</v>
      </c>
      <c r="Q150" s="205">
        <f xml:space="preserve"> InpR!Q$109</f>
        <v>1.920357193840716E-2</v>
      </c>
      <c r="R150" s="205">
        <f xml:space="preserve"> InpR!R$109</f>
        <v>0</v>
      </c>
    </row>
    <row r="151" spans="1:18" s="92" customFormat="1" x14ac:dyDescent="0.35">
      <c r="A151" s="164"/>
      <c r="B151" s="165"/>
      <c r="C151" s="166"/>
      <c r="D151" s="167"/>
      <c r="E151" s="30" t="str">
        <f xml:space="preserve"> Time!E$54</f>
        <v>Forecast Period Flag</v>
      </c>
      <c r="F151" s="249">
        <f xml:space="preserve"> Time!F$54</f>
        <v>0</v>
      </c>
      <c r="G151" s="249" t="str">
        <f xml:space="preserve"> Time!G$54</f>
        <v>flag</v>
      </c>
      <c r="H151" s="249">
        <f xml:space="preserve"> Time!H$54</f>
        <v>5</v>
      </c>
      <c r="I151" s="249">
        <f xml:space="preserve"> Time!I$54</f>
        <v>0</v>
      </c>
      <c r="J151" s="249">
        <f xml:space="preserve"> Time!J$54</f>
        <v>0</v>
      </c>
      <c r="K151" s="249">
        <f xml:space="preserve"> Time!K$54</f>
        <v>0</v>
      </c>
      <c r="L151" s="249">
        <f xml:space="preserve"> Time!L$54</f>
        <v>0</v>
      </c>
      <c r="M151" s="249">
        <f xml:space="preserve"> Time!M$54</f>
        <v>1</v>
      </c>
      <c r="N151" s="249">
        <f xml:space="preserve"> Time!N$54</f>
        <v>1</v>
      </c>
      <c r="O151" s="249">
        <f xml:space="preserve"> Time!O$54</f>
        <v>1</v>
      </c>
      <c r="P151" s="249">
        <f xml:space="preserve"> Time!P$54</f>
        <v>1</v>
      </c>
      <c r="Q151" s="249">
        <f xml:space="preserve"> Time!Q$54</f>
        <v>1</v>
      </c>
      <c r="R151" s="249">
        <f xml:space="preserve"> Time!R$54</f>
        <v>0</v>
      </c>
    </row>
    <row r="152" spans="1:18" s="92" customFormat="1" x14ac:dyDescent="0.35">
      <c r="A152" s="164"/>
      <c r="B152" s="165"/>
      <c r="C152" s="166"/>
      <c r="D152" s="167"/>
      <c r="E152" s="179" t="str">
        <f xml:space="preserve"> E$148</f>
        <v>True up Nominal RCV average balance</v>
      </c>
      <c r="F152" s="185">
        <f t="shared" ref="F152:R152" si="84" xml:space="preserve"> F$148</f>
        <v>0</v>
      </c>
      <c r="G152" s="185" t="str">
        <f t="shared" si="84"/>
        <v>£m</v>
      </c>
      <c r="H152" s="185">
        <f t="shared" si="84"/>
        <v>0</v>
      </c>
      <c r="I152" s="185">
        <f t="shared" si="84"/>
        <v>0</v>
      </c>
      <c r="J152" s="185">
        <f t="shared" si="84"/>
        <v>0</v>
      </c>
      <c r="K152" s="185">
        <f t="shared" si="84"/>
        <v>0</v>
      </c>
      <c r="L152" s="185">
        <f t="shared" si="84"/>
        <v>0</v>
      </c>
      <c r="M152" s="185">
        <f t="shared" si="84"/>
        <v>0</v>
      </c>
      <c r="N152" s="185">
        <f t="shared" si="84"/>
        <v>0</v>
      </c>
      <c r="O152" s="185">
        <f t="shared" si="84"/>
        <v>0</v>
      </c>
      <c r="P152" s="185">
        <f t="shared" si="84"/>
        <v>0</v>
      </c>
      <c r="Q152" s="185">
        <f t="shared" si="84"/>
        <v>0</v>
      </c>
      <c r="R152" s="185">
        <f t="shared" si="84"/>
        <v>0</v>
      </c>
    </row>
    <row r="153" spans="1:18" x14ac:dyDescent="0.35">
      <c r="C153" s="276"/>
      <c r="E153" s="7" t="s">
        <v>543</v>
      </c>
      <c r="F153" s="244"/>
      <c r="G153" s="184" t="s">
        <v>295</v>
      </c>
      <c r="H153" s="244"/>
      <c r="I153" s="244"/>
      <c r="J153" s="246">
        <f t="shared" ref="J153:K153" si="85">J150*J151*J152</f>
        <v>0</v>
      </c>
      <c r="K153" s="246">
        <f t="shared" si="85"/>
        <v>0</v>
      </c>
      <c r="L153" s="246">
        <f>L150*L151*L152</f>
        <v>0</v>
      </c>
      <c r="M153" s="246">
        <f t="shared" ref="M153:R153" si="86">M150*M151*M152</f>
        <v>0</v>
      </c>
      <c r="N153" s="246">
        <f t="shared" si="86"/>
        <v>0</v>
      </c>
      <c r="O153" s="246">
        <f t="shared" si="86"/>
        <v>0</v>
      </c>
      <c r="P153" s="246">
        <f t="shared" si="86"/>
        <v>0</v>
      </c>
      <c r="Q153" s="246">
        <f t="shared" si="86"/>
        <v>0</v>
      </c>
      <c r="R153" s="246">
        <f t="shared" si="86"/>
        <v>0</v>
      </c>
    </row>
    <row r="154" spans="1:18" x14ac:dyDescent="0.35">
      <c r="M154" s="187"/>
      <c r="N154" s="187"/>
      <c r="O154" s="187"/>
      <c r="P154" s="187"/>
      <c r="Q154" s="187"/>
    </row>
    <row r="155" spans="1:18" s="92" customFormat="1" x14ac:dyDescent="0.35">
      <c r="A155" s="164"/>
      <c r="B155" s="165"/>
      <c r="C155" s="166"/>
      <c r="D155" s="167"/>
      <c r="E155" s="179" t="str">
        <f xml:space="preserve"> E$135</f>
        <v>True up Nominal RCV run-off</v>
      </c>
      <c r="F155" s="185">
        <f t="shared" ref="F155:R155" si="87" xml:space="preserve"> F$135</f>
        <v>0</v>
      </c>
      <c r="G155" s="185" t="str">
        <f t="shared" si="87"/>
        <v>£m</v>
      </c>
      <c r="H155" s="185">
        <f t="shared" si="87"/>
        <v>0</v>
      </c>
      <c r="I155" s="185">
        <f t="shared" si="87"/>
        <v>0</v>
      </c>
      <c r="J155" s="185">
        <f t="shared" si="87"/>
        <v>0</v>
      </c>
      <c r="K155" s="185">
        <f t="shared" si="87"/>
        <v>0</v>
      </c>
      <c r="L155" s="185">
        <f t="shared" si="87"/>
        <v>0</v>
      </c>
      <c r="M155" s="185">
        <f t="shared" si="87"/>
        <v>0</v>
      </c>
      <c r="N155" s="185">
        <f t="shared" si="87"/>
        <v>0</v>
      </c>
      <c r="O155" s="185">
        <f t="shared" si="87"/>
        <v>0</v>
      </c>
      <c r="P155" s="185">
        <f t="shared" si="87"/>
        <v>0</v>
      </c>
      <c r="Q155" s="185">
        <f t="shared" si="87"/>
        <v>0</v>
      </c>
      <c r="R155" s="185">
        <f t="shared" si="87"/>
        <v>0</v>
      </c>
    </row>
    <row r="156" spans="1:18" s="92" customFormat="1" x14ac:dyDescent="0.35">
      <c r="A156" s="164"/>
      <c r="B156" s="165"/>
      <c r="C156" s="166"/>
      <c r="D156" s="167"/>
      <c r="E156" s="179" t="str">
        <f xml:space="preserve"> E$153</f>
        <v>True up Nominal return</v>
      </c>
      <c r="F156" s="185">
        <f t="shared" ref="F156:R156" si="88" xml:space="preserve"> F$153</f>
        <v>0</v>
      </c>
      <c r="G156" s="185" t="str">
        <f t="shared" si="88"/>
        <v>£m</v>
      </c>
      <c r="H156" s="185">
        <f t="shared" si="88"/>
        <v>0</v>
      </c>
      <c r="I156" s="185">
        <f t="shared" si="88"/>
        <v>0</v>
      </c>
      <c r="J156" s="185">
        <f t="shared" si="88"/>
        <v>0</v>
      </c>
      <c r="K156" s="185">
        <f t="shared" si="88"/>
        <v>0</v>
      </c>
      <c r="L156" s="185">
        <f t="shared" si="88"/>
        <v>0</v>
      </c>
      <c r="M156" s="185">
        <f t="shared" si="88"/>
        <v>0</v>
      </c>
      <c r="N156" s="185">
        <f t="shared" si="88"/>
        <v>0</v>
      </c>
      <c r="O156" s="185">
        <f t="shared" si="88"/>
        <v>0</v>
      </c>
      <c r="P156" s="185">
        <f t="shared" si="88"/>
        <v>0</v>
      </c>
      <c r="Q156" s="185">
        <f t="shared" si="88"/>
        <v>0</v>
      </c>
      <c r="R156" s="185">
        <f t="shared" si="88"/>
        <v>0</v>
      </c>
    </row>
    <row r="157" spans="1:18" x14ac:dyDescent="0.35">
      <c r="C157" s="276"/>
      <c r="E157" s="7" t="s">
        <v>544</v>
      </c>
      <c r="F157" s="244"/>
      <c r="G157" s="184" t="str">
        <f t="shared" ref="G157" si="89">G$270</f>
        <v>£m</v>
      </c>
      <c r="H157" s="244">
        <f>SUM(J157:R157)</f>
        <v>0</v>
      </c>
      <c r="I157" s="244"/>
      <c r="J157" s="244">
        <f t="shared" ref="J157:K157" si="90">SUM(J155:J156)</f>
        <v>0</v>
      </c>
      <c r="K157" s="244">
        <f t="shared" si="90"/>
        <v>0</v>
      </c>
      <c r="L157" s="244">
        <f>SUM(L155:L156)</f>
        <v>0</v>
      </c>
      <c r="M157" s="244">
        <f t="shared" ref="M157:R157" si="91">SUM(M155:M156)</f>
        <v>0</v>
      </c>
      <c r="N157" s="244">
        <f t="shared" si="91"/>
        <v>0</v>
      </c>
      <c r="O157" s="244">
        <f t="shared" si="91"/>
        <v>0</v>
      </c>
      <c r="P157" s="244">
        <f t="shared" si="91"/>
        <v>0</v>
      </c>
      <c r="Q157" s="244">
        <f t="shared" si="91"/>
        <v>0</v>
      </c>
      <c r="R157" s="244">
        <f t="shared" si="91"/>
        <v>0</v>
      </c>
    </row>
    <row r="159" spans="1:18" x14ac:dyDescent="0.35">
      <c r="C159" s="276"/>
      <c r="E159" s="7" t="str">
        <f xml:space="preserve"> E$157</f>
        <v>Total True up Nominal revenue to company</v>
      </c>
      <c r="F159" s="244">
        <f t="shared" ref="F159:R159" si="92" xml:space="preserve"> F$157</f>
        <v>0</v>
      </c>
      <c r="G159" s="184" t="str">
        <f t="shared" si="92"/>
        <v>£m</v>
      </c>
      <c r="H159" s="244">
        <f t="shared" si="92"/>
        <v>0</v>
      </c>
      <c r="I159" s="244">
        <f t="shared" si="92"/>
        <v>0</v>
      </c>
      <c r="J159" s="244">
        <f t="shared" si="92"/>
        <v>0</v>
      </c>
      <c r="K159" s="244">
        <f t="shared" si="92"/>
        <v>0</v>
      </c>
      <c r="L159" s="244">
        <f t="shared" si="92"/>
        <v>0</v>
      </c>
      <c r="M159" s="244">
        <f t="shared" si="92"/>
        <v>0</v>
      </c>
      <c r="N159" s="244">
        <f t="shared" si="92"/>
        <v>0</v>
      </c>
      <c r="O159" s="244">
        <f t="shared" si="92"/>
        <v>0</v>
      </c>
      <c r="P159" s="244">
        <f t="shared" si="92"/>
        <v>0</v>
      </c>
      <c r="Q159" s="244">
        <f t="shared" si="92"/>
        <v>0</v>
      </c>
      <c r="R159" s="244">
        <f t="shared" si="92"/>
        <v>0</v>
      </c>
    </row>
    <row r="160" spans="1:18" x14ac:dyDescent="0.35">
      <c r="E160" s="7" t="str">
        <f t="shared" ref="E160:R160" si="93" xml:space="preserve"> E$108</f>
        <v>Total nominal revenue company should have received</v>
      </c>
      <c r="F160" s="184">
        <f t="shared" si="93"/>
        <v>0</v>
      </c>
      <c r="G160" s="184" t="str">
        <f t="shared" si="93"/>
        <v>£m</v>
      </c>
      <c r="H160" s="184">
        <f t="shared" si="93"/>
        <v>0</v>
      </c>
      <c r="I160" s="184">
        <f t="shared" si="93"/>
        <v>0</v>
      </c>
      <c r="J160" s="184">
        <f t="shared" si="93"/>
        <v>0</v>
      </c>
      <c r="K160" s="184">
        <f t="shared" si="93"/>
        <v>0</v>
      </c>
      <c r="L160" s="184">
        <f t="shared" si="93"/>
        <v>0</v>
      </c>
      <c r="M160" s="184">
        <f t="shared" si="93"/>
        <v>0</v>
      </c>
      <c r="N160" s="184">
        <f t="shared" si="93"/>
        <v>0</v>
      </c>
      <c r="O160" s="184">
        <f t="shared" si="93"/>
        <v>0</v>
      </c>
      <c r="P160" s="184">
        <f t="shared" si="93"/>
        <v>0</v>
      </c>
      <c r="Q160" s="184">
        <f t="shared" si="93"/>
        <v>0</v>
      </c>
      <c r="R160" s="184">
        <f t="shared" si="93"/>
        <v>0</v>
      </c>
    </row>
    <row r="161" spans="1:16383" s="185" customFormat="1" x14ac:dyDescent="0.35">
      <c r="A161" s="252"/>
      <c r="B161" s="181"/>
      <c r="C161" s="182"/>
      <c r="D161" s="253"/>
      <c r="E161" s="7" t="s">
        <v>545</v>
      </c>
      <c r="G161" s="185" t="str">
        <f t="shared" ref="G161" si="94" xml:space="preserve"> G$268</f>
        <v>£m</v>
      </c>
      <c r="H161" s="185">
        <f xml:space="preserve"> SUM(J161:R161)</f>
        <v>0</v>
      </c>
      <c r="J161" s="185">
        <f t="shared" ref="J161:K161" si="95">J160-J159</f>
        <v>0</v>
      </c>
      <c r="K161" s="185">
        <f t="shared" si="95"/>
        <v>0</v>
      </c>
      <c r="L161" s="185">
        <f>L160-L159</f>
        <v>0</v>
      </c>
      <c r="M161" s="185">
        <f>M160-M159</f>
        <v>0</v>
      </c>
      <c r="N161" s="185">
        <f t="shared" ref="N161:R161" si="96">N160-N159</f>
        <v>0</v>
      </c>
      <c r="O161" s="185">
        <f t="shared" si="96"/>
        <v>0</v>
      </c>
      <c r="P161" s="185">
        <f t="shared" si="96"/>
        <v>0</v>
      </c>
      <c r="Q161" s="185">
        <f t="shared" si="96"/>
        <v>0</v>
      </c>
      <c r="R161" s="185">
        <f t="shared" si="96"/>
        <v>0</v>
      </c>
    </row>
    <row r="163" spans="1:16383" s="185" customFormat="1" x14ac:dyDescent="0.35">
      <c r="A163" s="252"/>
      <c r="B163" s="181"/>
      <c r="C163" s="182"/>
      <c r="D163" s="253"/>
      <c r="E163" s="7" t="str">
        <f xml:space="preserve"> E$161</f>
        <v>Value of True up nominal</v>
      </c>
      <c r="F163" s="185">
        <f t="shared" ref="F163:R163" si="97" xml:space="preserve"> F$161</f>
        <v>0</v>
      </c>
      <c r="G163" s="185" t="str">
        <f t="shared" si="97"/>
        <v>£m</v>
      </c>
      <c r="H163" s="185">
        <f t="shared" si="97"/>
        <v>0</v>
      </c>
      <c r="I163" s="185">
        <f t="shared" si="97"/>
        <v>0</v>
      </c>
      <c r="J163" s="185">
        <f t="shared" si="97"/>
        <v>0</v>
      </c>
      <c r="K163" s="185">
        <f t="shared" si="97"/>
        <v>0</v>
      </c>
      <c r="L163" s="185">
        <f t="shared" si="97"/>
        <v>0</v>
      </c>
      <c r="M163" s="185">
        <f t="shared" si="97"/>
        <v>0</v>
      </c>
      <c r="N163" s="185">
        <f t="shared" si="97"/>
        <v>0</v>
      </c>
      <c r="O163" s="185">
        <f t="shared" si="97"/>
        <v>0</v>
      </c>
      <c r="P163" s="185">
        <f t="shared" si="97"/>
        <v>0</v>
      </c>
      <c r="Q163" s="185">
        <f t="shared" si="97"/>
        <v>0</v>
      </c>
      <c r="R163" s="185">
        <f t="shared" si="97"/>
        <v>0</v>
      </c>
    </row>
    <row r="164" spans="1:16383" s="91" customFormat="1" x14ac:dyDescent="0.35">
      <c r="A164" s="170"/>
      <c r="B164" s="165"/>
      <c r="C164" s="166"/>
      <c r="D164" s="171"/>
      <c r="E164" s="7" t="str">
        <f t="shared" ref="E164:R164" si="98" xml:space="preserve"> E$116</f>
        <v>Difference in nominal revenue</v>
      </c>
      <c r="F164" s="248">
        <f t="shared" si="98"/>
        <v>0</v>
      </c>
      <c r="G164" s="248" t="str">
        <f t="shared" si="98"/>
        <v>£m</v>
      </c>
      <c r="H164" s="248">
        <f t="shared" si="98"/>
        <v>0</v>
      </c>
      <c r="I164" s="248">
        <f t="shared" si="98"/>
        <v>0</v>
      </c>
      <c r="J164" s="248">
        <f t="shared" si="98"/>
        <v>0</v>
      </c>
      <c r="K164" s="248">
        <f t="shared" si="98"/>
        <v>0</v>
      </c>
      <c r="L164" s="248">
        <f t="shared" si="98"/>
        <v>0</v>
      </c>
      <c r="M164" s="248">
        <f t="shared" si="98"/>
        <v>0</v>
      </c>
      <c r="N164" s="248">
        <f t="shared" si="98"/>
        <v>0</v>
      </c>
      <c r="O164" s="248">
        <f t="shared" si="98"/>
        <v>0</v>
      </c>
      <c r="P164" s="248">
        <f t="shared" si="98"/>
        <v>0</v>
      </c>
      <c r="Q164" s="248">
        <f t="shared" si="98"/>
        <v>0</v>
      </c>
      <c r="R164" s="248">
        <f t="shared" si="98"/>
        <v>0</v>
      </c>
      <c r="S164" s="92"/>
      <c r="T164" s="92"/>
      <c r="U164" s="92"/>
      <c r="V164" s="92"/>
      <c r="W164" s="92"/>
      <c r="X164" s="92"/>
      <c r="Y164" s="92"/>
      <c r="Z164" s="92"/>
    </row>
    <row r="165" spans="1:16383" s="211" customFormat="1" x14ac:dyDescent="0.35">
      <c r="A165" s="224"/>
      <c r="B165" s="208"/>
      <c r="C165" s="209"/>
      <c r="D165" s="210"/>
      <c r="E165" s="7" t="s">
        <v>546</v>
      </c>
      <c r="F165" s="225">
        <f>SUM(J165:R165)</f>
        <v>0</v>
      </c>
      <c r="G165" s="211" t="s">
        <v>464</v>
      </c>
      <c r="J165" s="225">
        <f t="shared" ref="J165:R165" si="99">IF( ABS(J163-J164)&gt;ChK_Tol,1,0)</f>
        <v>0</v>
      </c>
      <c r="K165" s="225">
        <f t="shared" si="99"/>
        <v>0</v>
      </c>
      <c r="L165" s="225">
        <f t="shared" si="99"/>
        <v>0</v>
      </c>
      <c r="M165" s="225">
        <f t="shared" si="99"/>
        <v>0</v>
      </c>
      <c r="N165" s="225">
        <f t="shared" si="99"/>
        <v>0</v>
      </c>
      <c r="O165" s="225">
        <f t="shared" si="99"/>
        <v>0</v>
      </c>
      <c r="P165" s="225">
        <f t="shared" si="99"/>
        <v>0</v>
      </c>
      <c r="Q165" s="225">
        <f t="shared" si="99"/>
        <v>0</v>
      </c>
      <c r="R165" s="225">
        <f t="shared" si="99"/>
        <v>0</v>
      </c>
      <c r="S165" s="225"/>
      <c r="T165" s="225"/>
      <c r="U165" s="225"/>
      <c r="V165" s="225"/>
      <c r="W165" s="225"/>
      <c r="X165" s="225"/>
      <c r="Y165" s="225"/>
      <c r="Z165" s="225"/>
      <c r="AA165" s="225"/>
      <c r="AB165" s="225"/>
      <c r="AC165" s="225"/>
      <c r="AD165" s="225"/>
      <c r="AE165" s="225"/>
      <c r="AF165" s="225"/>
      <c r="AG165" s="225"/>
      <c r="AH165" s="225"/>
      <c r="AI165" s="225"/>
      <c r="AJ165" s="225"/>
      <c r="AK165" s="225"/>
      <c r="AL165" s="225"/>
      <c r="AM165" s="225"/>
      <c r="AN165" s="225"/>
      <c r="AO165" s="225"/>
      <c r="AP165" s="225"/>
      <c r="AQ165" s="225"/>
      <c r="AR165" s="225"/>
      <c r="AS165" s="225"/>
      <c r="AT165" s="225"/>
      <c r="AU165" s="225"/>
      <c r="AV165" s="225"/>
      <c r="AW165" s="225"/>
      <c r="AX165" s="225"/>
      <c r="AY165" s="225"/>
      <c r="AZ165" s="225"/>
      <c r="BA165" s="225"/>
      <c r="BB165" s="225"/>
      <c r="BC165" s="225"/>
      <c r="BD165" s="225"/>
      <c r="BE165" s="225"/>
      <c r="BF165" s="225"/>
      <c r="BG165" s="225"/>
      <c r="BH165" s="225"/>
      <c r="BI165" s="225"/>
      <c r="BJ165" s="225"/>
      <c r="BK165" s="225"/>
      <c r="BL165" s="225"/>
      <c r="BM165" s="225"/>
      <c r="BN165" s="225"/>
      <c r="BO165" s="225"/>
      <c r="BP165" s="225"/>
      <c r="BQ165" s="225"/>
      <c r="BR165" s="225"/>
      <c r="BS165" s="225"/>
      <c r="BT165" s="225"/>
      <c r="BU165" s="225"/>
      <c r="BV165" s="225"/>
      <c r="BW165" s="225"/>
      <c r="BX165" s="225"/>
      <c r="BY165" s="225"/>
      <c r="BZ165" s="225"/>
      <c r="CA165" s="225"/>
      <c r="CB165" s="225"/>
      <c r="CC165" s="225"/>
      <c r="CD165" s="225"/>
      <c r="CE165" s="225"/>
      <c r="CF165" s="225"/>
      <c r="CG165" s="225"/>
      <c r="CH165" s="225"/>
      <c r="CI165" s="225"/>
      <c r="CJ165" s="225"/>
      <c r="CK165" s="225"/>
      <c r="CL165" s="225"/>
      <c r="CM165" s="225"/>
      <c r="CN165" s="225"/>
      <c r="CO165" s="225"/>
      <c r="CP165" s="225"/>
      <c r="CQ165" s="225"/>
      <c r="CR165" s="225"/>
      <c r="CS165" s="225"/>
      <c r="CT165" s="225"/>
      <c r="CU165" s="225"/>
      <c r="CV165" s="225"/>
      <c r="CW165" s="225"/>
      <c r="CX165" s="225"/>
      <c r="CY165" s="225"/>
      <c r="CZ165" s="225"/>
      <c r="DA165" s="225"/>
      <c r="DB165" s="225"/>
      <c r="DC165" s="225"/>
      <c r="DD165" s="225"/>
      <c r="DE165" s="225"/>
      <c r="DF165" s="225"/>
      <c r="DG165" s="225"/>
      <c r="DH165" s="225"/>
      <c r="DI165" s="225"/>
      <c r="DJ165" s="225"/>
      <c r="DK165" s="225"/>
      <c r="DL165" s="225"/>
      <c r="DM165" s="225"/>
      <c r="DN165" s="225"/>
      <c r="DO165" s="225"/>
      <c r="DP165" s="225"/>
      <c r="DQ165" s="225"/>
      <c r="DR165" s="225"/>
      <c r="DS165" s="225"/>
      <c r="DT165" s="225"/>
      <c r="DU165" s="225"/>
      <c r="DV165" s="225"/>
      <c r="DW165" s="225"/>
      <c r="DX165" s="225"/>
      <c r="DY165" s="225"/>
      <c r="DZ165" s="225"/>
      <c r="EA165" s="225"/>
      <c r="EB165" s="225"/>
      <c r="EC165" s="225"/>
      <c r="ED165" s="225"/>
      <c r="EE165" s="225"/>
      <c r="EF165" s="225"/>
      <c r="EG165" s="225"/>
      <c r="EH165" s="225"/>
      <c r="EI165" s="225"/>
      <c r="EJ165" s="225"/>
      <c r="EK165" s="225"/>
      <c r="EL165" s="225"/>
      <c r="EM165" s="225"/>
      <c r="EN165" s="225"/>
      <c r="EO165" s="225"/>
      <c r="EP165" s="225"/>
      <c r="EQ165" s="225"/>
      <c r="ER165" s="225"/>
      <c r="ES165" s="225"/>
      <c r="ET165" s="225"/>
      <c r="EU165" s="225"/>
      <c r="EV165" s="225"/>
      <c r="EW165" s="225"/>
      <c r="EX165" s="225"/>
      <c r="EY165" s="225"/>
      <c r="EZ165" s="225"/>
      <c r="FA165" s="225"/>
      <c r="FB165" s="225"/>
      <c r="FC165" s="225"/>
      <c r="FD165" s="225"/>
      <c r="FE165" s="225"/>
      <c r="FF165" s="225"/>
      <c r="FG165" s="225"/>
      <c r="FH165" s="225"/>
      <c r="FI165" s="225"/>
      <c r="FJ165" s="225"/>
      <c r="FK165" s="225"/>
      <c r="FL165" s="225"/>
      <c r="FM165" s="225"/>
      <c r="FN165" s="225"/>
      <c r="FO165" s="225"/>
      <c r="FP165" s="225"/>
      <c r="FQ165" s="225"/>
      <c r="FR165" s="225"/>
      <c r="FS165" s="225"/>
      <c r="FT165" s="225"/>
      <c r="FU165" s="225"/>
      <c r="FV165" s="225"/>
      <c r="FW165" s="225"/>
      <c r="FX165" s="225"/>
      <c r="FY165" s="225"/>
      <c r="FZ165" s="225"/>
      <c r="GA165" s="225"/>
      <c r="GB165" s="225"/>
      <c r="GC165" s="225"/>
      <c r="GD165" s="225"/>
      <c r="GE165" s="225"/>
      <c r="GF165" s="225"/>
      <c r="GG165" s="225"/>
      <c r="GH165" s="225"/>
      <c r="GI165" s="225"/>
      <c r="GJ165" s="225"/>
      <c r="GK165" s="225"/>
      <c r="GL165" s="225"/>
      <c r="GM165" s="225"/>
      <c r="GN165" s="225"/>
      <c r="GO165" s="225"/>
      <c r="GP165" s="225"/>
      <c r="GQ165" s="225"/>
      <c r="GR165" s="225"/>
      <c r="GS165" s="225"/>
      <c r="GT165" s="225"/>
      <c r="GU165" s="225"/>
      <c r="GV165" s="225"/>
      <c r="GW165" s="225"/>
      <c r="GX165" s="225"/>
      <c r="GY165" s="225"/>
      <c r="GZ165" s="225"/>
      <c r="HA165" s="225"/>
      <c r="HB165" s="225"/>
      <c r="HC165" s="225"/>
      <c r="HD165" s="225"/>
      <c r="HE165" s="225"/>
      <c r="HF165" s="225"/>
      <c r="HG165" s="225"/>
      <c r="HH165" s="225"/>
      <c r="HI165" s="225"/>
      <c r="HJ165" s="225"/>
      <c r="HK165" s="225"/>
      <c r="HL165" s="225"/>
      <c r="HM165" s="225"/>
      <c r="HN165" s="225"/>
      <c r="HO165" s="225"/>
      <c r="HP165" s="225"/>
      <c r="HQ165" s="225"/>
      <c r="HR165" s="225"/>
      <c r="HS165" s="225"/>
      <c r="HT165" s="225"/>
      <c r="HU165" s="225"/>
      <c r="HV165" s="225"/>
      <c r="HW165" s="225"/>
      <c r="HX165" s="225"/>
      <c r="HY165" s="225"/>
      <c r="HZ165" s="225"/>
      <c r="IA165" s="225"/>
      <c r="IB165" s="225"/>
      <c r="IC165" s="225"/>
      <c r="ID165" s="225"/>
      <c r="IE165" s="225"/>
      <c r="IF165" s="225"/>
      <c r="IG165" s="225"/>
      <c r="IH165" s="225"/>
      <c r="II165" s="225"/>
      <c r="IJ165" s="225"/>
      <c r="IK165" s="225"/>
      <c r="IL165" s="225"/>
      <c r="IM165" s="225"/>
      <c r="IN165" s="225"/>
      <c r="IO165" s="225"/>
      <c r="IP165" s="225"/>
      <c r="IQ165" s="225"/>
      <c r="IR165" s="225"/>
      <c r="IS165" s="225"/>
      <c r="IT165" s="225"/>
      <c r="IU165" s="225"/>
      <c r="IV165" s="225"/>
      <c r="IW165" s="225"/>
      <c r="IX165" s="225"/>
      <c r="IY165" s="225"/>
      <c r="IZ165" s="225"/>
      <c r="JA165" s="225"/>
      <c r="JB165" s="225"/>
      <c r="JC165" s="225"/>
      <c r="JD165" s="225"/>
      <c r="JE165" s="225"/>
      <c r="JF165" s="225"/>
      <c r="JG165" s="225"/>
      <c r="JH165" s="225"/>
      <c r="JI165" s="225"/>
      <c r="JJ165" s="225"/>
      <c r="JK165" s="225"/>
      <c r="JL165" s="225"/>
      <c r="JM165" s="225"/>
      <c r="JN165" s="225"/>
      <c r="JO165" s="225"/>
      <c r="JP165" s="225"/>
      <c r="JQ165" s="225"/>
      <c r="JR165" s="225"/>
      <c r="JS165" s="225"/>
      <c r="JT165" s="225"/>
      <c r="JU165" s="225"/>
      <c r="JV165" s="225"/>
      <c r="JW165" s="225"/>
      <c r="JX165" s="225"/>
      <c r="JY165" s="225"/>
      <c r="JZ165" s="225"/>
      <c r="KA165" s="225"/>
      <c r="KB165" s="225"/>
      <c r="KC165" s="225"/>
      <c r="KD165" s="225"/>
      <c r="KE165" s="225"/>
      <c r="KF165" s="225"/>
      <c r="KG165" s="225"/>
      <c r="KH165" s="225"/>
      <c r="KI165" s="225"/>
      <c r="KJ165" s="225"/>
      <c r="KK165" s="225"/>
      <c r="KL165" s="225"/>
      <c r="KM165" s="225"/>
      <c r="KN165" s="225"/>
      <c r="KO165" s="225"/>
      <c r="KP165" s="225"/>
      <c r="KQ165" s="225"/>
      <c r="KR165" s="225"/>
      <c r="KS165" s="225"/>
      <c r="KT165" s="225"/>
      <c r="KU165" s="225"/>
      <c r="KV165" s="225"/>
      <c r="KW165" s="225"/>
      <c r="KX165" s="225"/>
      <c r="KY165" s="225"/>
      <c r="KZ165" s="225"/>
      <c r="LA165" s="225"/>
      <c r="LB165" s="225"/>
      <c r="LC165" s="225"/>
      <c r="LD165" s="225"/>
      <c r="LE165" s="225"/>
      <c r="LF165" s="225"/>
      <c r="LG165" s="225"/>
      <c r="LH165" s="225"/>
      <c r="LI165" s="225"/>
      <c r="LJ165" s="225"/>
      <c r="LK165" s="225"/>
      <c r="LL165" s="225"/>
      <c r="LM165" s="225"/>
      <c r="LN165" s="225"/>
      <c r="LO165" s="225"/>
      <c r="LP165" s="225"/>
      <c r="LQ165" s="225"/>
      <c r="LR165" s="225"/>
      <c r="LS165" s="225"/>
      <c r="LT165" s="225"/>
      <c r="LU165" s="225"/>
      <c r="LV165" s="225"/>
      <c r="LW165" s="225"/>
      <c r="LX165" s="225"/>
      <c r="LY165" s="225"/>
      <c r="LZ165" s="225"/>
      <c r="MA165" s="225"/>
      <c r="MB165" s="225"/>
      <c r="MC165" s="225"/>
      <c r="MD165" s="225"/>
      <c r="ME165" s="225"/>
      <c r="MF165" s="225"/>
      <c r="MG165" s="225"/>
      <c r="MH165" s="225"/>
      <c r="MI165" s="225"/>
      <c r="MJ165" s="225"/>
      <c r="MK165" s="225"/>
      <c r="ML165" s="225"/>
      <c r="MM165" s="225"/>
      <c r="MN165" s="225"/>
      <c r="MO165" s="225"/>
      <c r="MP165" s="225"/>
      <c r="MQ165" s="225"/>
      <c r="MR165" s="225"/>
      <c r="MS165" s="225"/>
      <c r="MT165" s="225"/>
      <c r="MU165" s="225"/>
      <c r="MV165" s="225"/>
      <c r="MW165" s="225"/>
      <c r="MX165" s="225"/>
      <c r="MY165" s="225"/>
      <c r="MZ165" s="225"/>
      <c r="NA165" s="225"/>
      <c r="NB165" s="225"/>
      <c r="NC165" s="225"/>
      <c r="ND165" s="225"/>
      <c r="NE165" s="225"/>
      <c r="NF165" s="225"/>
      <c r="NG165" s="225"/>
      <c r="NH165" s="225"/>
      <c r="NI165" s="225"/>
      <c r="NJ165" s="225"/>
      <c r="NK165" s="225"/>
      <c r="NL165" s="225"/>
      <c r="NM165" s="225"/>
      <c r="NN165" s="225"/>
      <c r="NO165" s="225"/>
      <c r="NP165" s="225"/>
      <c r="NQ165" s="225"/>
      <c r="NR165" s="225"/>
      <c r="NS165" s="225"/>
      <c r="NT165" s="225"/>
      <c r="NU165" s="225"/>
      <c r="NV165" s="225"/>
      <c r="NW165" s="225"/>
      <c r="NX165" s="225"/>
      <c r="NY165" s="225"/>
      <c r="NZ165" s="225"/>
      <c r="OA165" s="225"/>
      <c r="OB165" s="225"/>
      <c r="OC165" s="225"/>
      <c r="OD165" s="225"/>
      <c r="OE165" s="225"/>
      <c r="OF165" s="225"/>
      <c r="OG165" s="225"/>
      <c r="OH165" s="225"/>
      <c r="OI165" s="225"/>
      <c r="OJ165" s="225"/>
      <c r="OK165" s="225"/>
      <c r="OL165" s="225"/>
      <c r="OM165" s="225"/>
      <c r="ON165" s="225"/>
      <c r="OO165" s="225"/>
      <c r="OP165" s="225"/>
      <c r="OQ165" s="225"/>
      <c r="OR165" s="225"/>
      <c r="OS165" s="225"/>
      <c r="OT165" s="225"/>
      <c r="OU165" s="225"/>
      <c r="OV165" s="225"/>
      <c r="OW165" s="225"/>
      <c r="OX165" s="225"/>
      <c r="OY165" s="225"/>
      <c r="OZ165" s="225"/>
      <c r="PA165" s="225"/>
      <c r="PB165" s="225"/>
      <c r="PC165" s="225"/>
      <c r="PD165" s="225"/>
      <c r="PE165" s="225"/>
      <c r="PF165" s="225"/>
      <c r="PG165" s="225"/>
      <c r="PH165" s="225"/>
      <c r="PI165" s="225"/>
      <c r="PJ165" s="225"/>
      <c r="PK165" s="225"/>
      <c r="PL165" s="225"/>
      <c r="PM165" s="225"/>
      <c r="PN165" s="225"/>
      <c r="PO165" s="225"/>
      <c r="PP165" s="225"/>
      <c r="PQ165" s="225"/>
      <c r="PR165" s="225"/>
      <c r="PS165" s="225"/>
      <c r="PT165" s="225"/>
      <c r="PU165" s="225"/>
      <c r="PV165" s="225"/>
      <c r="PW165" s="225"/>
      <c r="PX165" s="225"/>
      <c r="PY165" s="225"/>
      <c r="PZ165" s="225"/>
      <c r="QA165" s="225"/>
      <c r="QB165" s="225"/>
      <c r="QC165" s="225"/>
      <c r="QD165" s="225"/>
      <c r="QE165" s="225"/>
      <c r="QF165" s="225"/>
      <c r="QG165" s="225"/>
      <c r="QH165" s="225"/>
      <c r="QI165" s="225"/>
      <c r="QJ165" s="225"/>
      <c r="QK165" s="225"/>
      <c r="QL165" s="225"/>
      <c r="QM165" s="225"/>
      <c r="QN165" s="225"/>
      <c r="QO165" s="225"/>
      <c r="QP165" s="225"/>
      <c r="QQ165" s="225"/>
      <c r="QR165" s="225"/>
      <c r="QS165" s="225"/>
      <c r="QT165" s="225"/>
      <c r="QU165" s="225"/>
      <c r="QV165" s="225"/>
      <c r="QW165" s="225"/>
      <c r="QX165" s="225"/>
      <c r="QY165" s="225"/>
      <c r="QZ165" s="225"/>
      <c r="RA165" s="225"/>
      <c r="RB165" s="225"/>
      <c r="RC165" s="225"/>
      <c r="RD165" s="225"/>
      <c r="RE165" s="225"/>
      <c r="RF165" s="225"/>
      <c r="RG165" s="225"/>
      <c r="RH165" s="225"/>
      <c r="RI165" s="225"/>
      <c r="RJ165" s="225"/>
      <c r="RK165" s="225"/>
      <c r="RL165" s="225"/>
      <c r="RM165" s="225"/>
      <c r="RN165" s="225"/>
      <c r="RO165" s="225"/>
      <c r="RP165" s="225"/>
      <c r="RQ165" s="225"/>
      <c r="RR165" s="225"/>
      <c r="RS165" s="225"/>
      <c r="RT165" s="225"/>
      <c r="RU165" s="225"/>
      <c r="RV165" s="225"/>
      <c r="RW165" s="225"/>
      <c r="RX165" s="225"/>
      <c r="RY165" s="225"/>
      <c r="RZ165" s="225"/>
      <c r="SA165" s="225"/>
      <c r="SB165" s="225"/>
      <c r="SC165" s="225"/>
      <c r="SD165" s="225"/>
      <c r="SE165" s="225"/>
      <c r="SF165" s="225"/>
      <c r="SG165" s="225"/>
      <c r="SH165" s="225"/>
      <c r="SI165" s="225"/>
      <c r="SJ165" s="225"/>
      <c r="SK165" s="225"/>
      <c r="SL165" s="225"/>
      <c r="SM165" s="225"/>
      <c r="SN165" s="225"/>
      <c r="SO165" s="225"/>
      <c r="SP165" s="225"/>
      <c r="SQ165" s="225"/>
      <c r="SR165" s="225"/>
      <c r="SS165" s="225"/>
      <c r="ST165" s="225"/>
      <c r="SU165" s="225"/>
      <c r="SV165" s="225"/>
      <c r="SW165" s="225"/>
      <c r="SX165" s="225"/>
      <c r="SY165" s="225"/>
      <c r="SZ165" s="225"/>
      <c r="TA165" s="225"/>
      <c r="TB165" s="225"/>
      <c r="TC165" s="225"/>
      <c r="TD165" s="225"/>
      <c r="TE165" s="225"/>
      <c r="TF165" s="225"/>
      <c r="TG165" s="225"/>
      <c r="TH165" s="225"/>
      <c r="TI165" s="225"/>
      <c r="TJ165" s="225"/>
      <c r="TK165" s="225"/>
      <c r="TL165" s="225"/>
      <c r="TM165" s="225"/>
      <c r="TN165" s="225"/>
      <c r="TO165" s="225"/>
      <c r="TP165" s="225"/>
      <c r="TQ165" s="225"/>
      <c r="TR165" s="225"/>
      <c r="TS165" s="225"/>
      <c r="TT165" s="225"/>
      <c r="TU165" s="225"/>
      <c r="TV165" s="225"/>
      <c r="TW165" s="225"/>
      <c r="TX165" s="225"/>
      <c r="TY165" s="225"/>
      <c r="TZ165" s="225"/>
      <c r="UA165" s="225"/>
      <c r="UB165" s="225"/>
      <c r="UC165" s="225"/>
      <c r="UD165" s="225"/>
      <c r="UE165" s="225"/>
      <c r="UF165" s="225"/>
      <c r="UG165" s="225"/>
      <c r="UH165" s="225"/>
      <c r="UI165" s="225"/>
      <c r="UJ165" s="225"/>
      <c r="UK165" s="225"/>
      <c r="UL165" s="225"/>
      <c r="UM165" s="225"/>
      <c r="UN165" s="225"/>
      <c r="UO165" s="225"/>
      <c r="UP165" s="225"/>
      <c r="UQ165" s="225"/>
      <c r="UR165" s="225"/>
      <c r="US165" s="225"/>
      <c r="UT165" s="225"/>
      <c r="UU165" s="225"/>
      <c r="UV165" s="225"/>
      <c r="UW165" s="225"/>
      <c r="UX165" s="225"/>
      <c r="UY165" s="225"/>
      <c r="UZ165" s="225"/>
      <c r="VA165" s="225"/>
      <c r="VB165" s="225"/>
      <c r="VC165" s="225"/>
      <c r="VD165" s="225"/>
      <c r="VE165" s="225"/>
      <c r="VF165" s="225"/>
      <c r="VG165" s="225"/>
      <c r="VH165" s="225"/>
      <c r="VI165" s="225"/>
      <c r="VJ165" s="225"/>
      <c r="VK165" s="225"/>
      <c r="VL165" s="225"/>
      <c r="VM165" s="225"/>
      <c r="VN165" s="225"/>
      <c r="VO165" s="225"/>
      <c r="VP165" s="225"/>
      <c r="VQ165" s="225"/>
      <c r="VR165" s="225"/>
      <c r="VS165" s="225"/>
      <c r="VT165" s="225"/>
      <c r="VU165" s="225"/>
      <c r="VV165" s="225"/>
      <c r="VW165" s="225"/>
      <c r="VX165" s="225"/>
      <c r="VY165" s="225"/>
      <c r="VZ165" s="225"/>
      <c r="WA165" s="225"/>
      <c r="WB165" s="225"/>
      <c r="WC165" s="225"/>
      <c r="WD165" s="225"/>
      <c r="WE165" s="225"/>
      <c r="WF165" s="225"/>
      <c r="WG165" s="225"/>
      <c r="WH165" s="225"/>
      <c r="WI165" s="225"/>
      <c r="WJ165" s="225"/>
      <c r="WK165" s="225"/>
      <c r="WL165" s="225"/>
      <c r="WM165" s="225"/>
      <c r="WN165" s="225"/>
      <c r="WO165" s="225"/>
      <c r="WP165" s="225"/>
      <c r="WQ165" s="225"/>
      <c r="WR165" s="225"/>
      <c r="WS165" s="225"/>
      <c r="WT165" s="225"/>
      <c r="WU165" s="225"/>
      <c r="WV165" s="225"/>
      <c r="WW165" s="225"/>
      <c r="WX165" s="225"/>
      <c r="WY165" s="225"/>
      <c r="WZ165" s="225"/>
      <c r="XA165" s="225"/>
      <c r="XB165" s="225"/>
      <c r="XC165" s="225"/>
      <c r="XD165" s="225"/>
      <c r="XE165" s="225"/>
      <c r="XF165" s="225"/>
      <c r="XG165" s="225"/>
      <c r="XH165" s="225"/>
      <c r="XI165" s="225"/>
      <c r="XJ165" s="225"/>
      <c r="XK165" s="225"/>
      <c r="XL165" s="225"/>
      <c r="XM165" s="225"/>
      <c r="XN165" s="225"/>
      <c r="XO165" s="225"/>
      <c r="XP165" s="225"/>
      <c r="XQ165" s="225"/>
      <c r="XR165" s="225"/>
      <c r="XS165" s="225"/>
      <c r="XT165" s="225"/>
      <c r="XU165" s="225"/>
      <c r="XV165" s="225"/>
      <c r="XW165" s="225"/>
      <c r="XX165" s="225"/>
      <c r="XY165" s="225"/>
      <c r="XZ165" s="225"/>
      <c r="YA165" s="225"/>
      <c r="YB165" s="225"/>
      <c r="YC165" s="225"/>
      <c r="YD165" s="225"/>
      <c r="YE165" s="225"/>
      <c r="YF165" s="225"/>
      <c r="YG165" s="225"/>
      <c r="YH165" s="225"/>
      <c r="YI165" s="225"/>
      <c r="YJ165" s="225"/>
      <c r="YK165" s="225"/>
      <c r="YL165" s="225"/>
      <c r="YM165" s="225"/>
      <c r="YN165" s="225"/>
      <c r="YO165" s="225"/>
      <c r="YP165" s="225"/>
      <c r="YQ165" s="225"/>
      <c r="YR165" s="225"/>
      <c r="YS165" s="225"/>
      <c r="YT165" s="225"/>
      <c r="YU165" s="225"/>
      <c r="YV165" s="225"/>
      <c r="YW165" s="225"/>
      <c r="YX165" s="225"/>
      <c r="YY165" s="225"/>
      <c r="YZ165" s="225"/>
      <c r="ZA165" s="225"/>
      <c r="ZB165" s="225"/>
      <c r="ZC165" s="225"/>
      <c r="ZD165" s="225"/>
      <c r="ZE165" s="225"/>
      <c r="ZF165" s="225"/>
      <c r="ZG165" s="225"/>
      <c r="ZH165" s="225"/>
      <c r="ZI165" s="225"/>
      <c r="ZJ165" s="225"/>
      <c r="ZK165" s="225"/>
      <c r="ZL165" s="225"/>
      <c r="ZM165" s="225"/>
      <c r="ZN165" s="225"/>
      <c r="ZO165" s="225"/>
      <c r="ZP165" s="225"/>
      <c r="ZQ165" s="225"/>
      <c r="ZR165" s="225"/>
      <c r="ZS165" s="225"/>
      <c r="ZT165" s="225"/>
      <c r="ZU165" s="225"/>
      <c r="ZV165" s="225"/>
      <c r="ZW165" s="225"/>
      <c r="ZX165" s="225"/>
      <c r="ZY165" s="225"/>
      <c r="ZZ165" s="225"/>
      <c r="AAA165" s="225"/>
      <c r="AAB165" s="225"/>
      <c r="AAC165" s="225"/>
      <c r="AAD165" s="225"/>
      <c r="AAE165" s="225"/>
      <c r="AAF165" s="225"/>
      <c r="AAG165" s="225"/>
      <c r="AAH165" s="225"/>
      <c r="AAI165" s="225"/>
      <c r="AAJ165" s="225"/>
      <c r="AAK165" s="225"/>
      <c r="AAL165" s="225"/>
      <c r="AAM165" s="225"/>
      <c r="AAN165" s="225"/>
      <c r="AAO165" s="225"/>
      <c r="AAP165" s="225"/>
      <c r="AAQ165" s="225"/>
      <c r="AAR165" s="225"/>
      <c r="AAS165" s="225"/>
      <c r="AAT165" s="225"/>
      <c r="AAU165" s="225"/>
      <c r="AAV165" s="225"/>
      <c r="AAW165" s="225"/>
      <c r="AAX165" s="225"/>
      <c r="AAY165" s="225"/>
      <c r="AAZ165" s="225"/>
      <c r="ABA165" s="225"/>
      <c r="ABB165" s="225"/>
      <c r="ABC165" s="225"/>
      <c r="ABD165" s="225"/>
      <c r="ABE165" s="225"/>
      <c r="ABF165" s="225"/>
      <c r="ABG165" s="225"/>
      <c r="ABH165" s="225"/>
      <c r="ABI165" s="225"/>
      <c r="ABJ165" s="225"/>
      <c r="ABK165" s="225"/>
      <c r="ABL165" s="225"/>
      <c r="ABM165" s="225"/>
      <c r="ABN165" s="225"/>
      <c r="ABO165" s="225"/>
      <c r="ABP165" s="225"/>
      <c r="ABQ165" s="225"/>
      <c r="ABR165" s="225"/>
      <c r="ABS165" s="225"/>
      <c r="ABT165" s="225"/>
      <c r="ABU165" s="225"/>
      <c r="ABV165" s="225"/>
      <c r="ABW165" s="225"/>
      <c r="ABX165" s="225"/>
      <c r="ABY165" s="225"/>
      <c r="ABZ165" s="225"/>
      <c r="ACA165" s="225"/>
      <c r="ACB165" s="225"/>
      <c r="ACC165" s="225"/>
      <c r="ACD165" s="225"/>
      <c r="ACE165" s="225"/>
      <c r="ACF165" s="225"/>
      <c r="ACG165" s="225"/>
      <c r="ACH165" s="225"/>
      <c r="ACI165" s="225"/>
      <c r="ACJ165" s="225"/>
      <c r="ACK165" s="225"/>
      <c r="ACL165" s="225"/>
      <c r="ACM165" s="225"/>
      <c r="ACN165" s="225"/>
      <c r="ACO165" s="225"/>
      <c r="ACP165" s="225"/>
      <c r="ACQ165" s="225"/>
      <c r="ACR165" s="225"/>
      <c r="ACS165" s="225"/>
      <c r="ACT165" s="225"/>
      <c r="ACU165" s="225"/>
      <c r="ACV165" s="225"/>
      <c r="ACW165" s="225"/>
      <c r="ACX165" s="225"/>
      <c r="ACY165" s="225"/>
      <c r="ACZ165" s="225"/>
      <c r="ADA165" s="225"/>
      <c r="ADB165" s="225"/>
      <c r="ADC165" s="225"/>
      <c r="ADD165" s="225"/>
      <c r="ADE165" s="225"/>
      <c r="ADF165" s="225"/>
      <c r="ADG165" s="225"/>
      <c r="ADH165" s="225"/>
      <c r="ADI165" s="225"/>
      <c r="ADJ165" s="225"/>
      <c r="ADK165" s="225"/>
      <c r="ADL165" s="225"/>
      <c r="ADM165" s="225"/>
      <c r="ADN165" s="225"/>
      <c r="ADO165" s="225"/>
      <c r="ADP165" s="225"/>
      <c r="ADQ165" s="225"/>
      <c r="ADR165" s="225"/>
      <c r="ADS165" s="225"/>
      <c r="ADT165" s="225"/>
      <c r="ADU165" s="225"/>
      <c r="ADV165" s="225"/>
      <c r="ADW165" s="225"/>
      <c r="ADX165" s="225"/>
      <c r="ADY165" s="225"/>
      <c r="ADZ165" s="225"/>
      <c r="AEA165" s="225"/>
      <c r="AEB165" s="225"/>
      <c r="AEC165" s="225"/>
      <c r="AED165" s="225"/>
      <c r="AEE165" s="225"/>
      <c r="AEF165" s="225"/>
      <c r="AEG165" s="225"/>
      <c r="AEH165" s="225"/>
      <c r="AEI165" s="225"/>
      <c r="AEJ165" s="225"/>
      <c r="AEK165" s="225"/>
      <c r="AEL165" s="225"/>
      <c r="AEM165" s="225"/>
      <c r="AEN165" s="225"/>
      <c r="AEO165" s="225"/>
      <c r="AEP165" s="225"/>
      <c r="AEQ165" s="225"/>
      <c r="AER165" s="225"/>
      <c r="AES165" s="225"/>
      <c r="AET165" s="225"/>
      <c r="AEU165" s="225"/>
      <c r="AEV165" s="225"/>
      <c r="AEW165" s="225"/>
      <c r="AEX165" s="225"/>
      <c r="AEY165" s="225"/>
      <c r="AEZ165" s="225"/>
      <c r="AFA165" s="225"/>
      <c r="AFB165" s="225"/>
      <c r="AFC165" s="225"/>
      <c r="AFD165" s="225"/>
      <c r="AFE165" s="225"/>
      <c r="AFF165" s="225"/>
      <c r="AFG165" s="225"/>
      <c r="AFH165" s="225"/>
      <c r="AFI165" s="225"/>
      <c r="AFJ165" s="225"/>
      <c r="AFK165" s="225"/>
      <c r="AFL165" s="225"/>
      <c r="AFM165" s="225"/>
      <c r="AFN165" s="225"/>
      <c r="AFO165" s="225"/>
      <c r="AFP165" s="225"/>
      <c r="AFQ165" s="225"/>
      <c r="AFR165" s="225"/>
      <c r="AFS165" s="225"/>
      <c r="AFT165" s="225"/>
      <c r="AFU165" s="225"/>
      <c r="AFV165" s="225"/>
      <c r="AFW165" s="225"/>
      <c r="AFX165" s="225"/>
      <c r="AFY165" s="225"/>
      <c r="AFZ165" s="225"/>
      <c r="AGA165" s="225"/>
      <c r="AGB165" s="225"/>
      <c r="AGC165" s="225"/>
      <c r="AGD165" s="225"/>
      <c r="AGE165" s="225"/>
      <c r="AGF165" s="225"/>
      <c r="AGG165" s="225"/>
      <c r="AGH165" s="225"/>
      <c r="AGI165" s="225"/>
      <c r="AGJ165" s="225"/>
      <c r="AGK165" s="225"/>
      <c r="AGL165" s="225"/>
      <c r="AGM165" s="225"/>
      <c r="AGN165" s="225"/>
      <c r="AGO165" s="225"/>
      <c r="AGP165" s="225"/>
      <c r="AGQ165" s="225"/>
      <c r="AGR165" s="225"/>
      <c r="AGS165" s="225"/>
      <c r="AGT165" s="225"/>
      <c r="AGU165" s="225"/>
      <c r="AGV165" s="225"/>
      <c r="AGW165" s="225"/>
      <c r="AGX165" s="225"/>
      <c r="AGY165" s="225"/>
      <c r="AGZ165" s="225"/>
      <c r="AHA165" s="225"/>
      <c r="AHB165" s="225"/>
      <c r="AHC165" s="225"/>
      <c r="AHD165" s="225"/>
      <c r="AHE165" s="225"/>
      <c r="AHF165" s="225"/>
      <c r="AHG165" s="225"/>
      <c r="AHH165" s="225"/>
      <c r="AHI165" s="225"/>
      <c r="AHJ165" s="225"/>
      <c r="AHK165" s="225"/>
      <c r="AHL165" s="225"/>
      <c r="AHM165" s="225"/>
      <c r="AHN165" s="225"/>
      <c r="AHO165" s="225"/>
      <c r="AHP165" s="225"/>
      <c r="AHQ165" s="225"/>
      <c r="AHR165" s="225"/>
      <c r="AHS165" s="225"/>
      <c r="AHT165" s="225"/>
      <c r="AHU165" s="225"/>
      <c r="AHV165" s="225"/>
      <c r="AHW165" s="225"/>
      <c r="AHX165" s="225"/>
      <c r="AHY165" s="225"/>
      <c r="AHZ165" s="225"/>
      <c r="AIA165" s="225"/>
      <c r="AIB165" s="225"/>
      <c r="AIC165" s="225"/>
      <c r="AID165" s="225"/>
      <c r="AIE165" s="225"/>
      <c r="AIF165" s="225"/>
      <c r="AIG165" s="225"/>
      <c r="AIH165" s="225"/>
      <c r="AII165" s="225"/>
      <c r="AIJ165" s="225"/>
      <c r="AIK165" s="225"/>
      <c r="AIL165" s="225"/>
      <c r="AIM165" s="225"/>
      <c r="AIN165" s="225"/>
      <c r="AIO165" s="225"/>
      <c r="AIP165" s="225"/>
      <c r="AIQ165" s="225"/>
      <c r="AIR165" s="225"/>
      <c r="AIS165" s="225"/>
      <c r="AIT165" s="225"/>
      <c r="AIU165" s="225"/>
      <c r="AIV165" s="225"/>
      <c r="AIW165" s="225"/>
      <c r="AIX165" s="225"/>
      <c r="AIY165" s="225"/>
      <c r="AIZ165" s="225"/>
      <c r="AJA165" s="225"/>
      <c r="AJB165" s="225"/>
      <c r="AJC165" s="225"/>
      <c r="AJD165" s="225"/>
      <c r="AJE165" s="225"/>
      <c r="AJF165" s="225"/>
      <c r="AJG165" s="225"/>
      <c r="AJH165" s="225"/>
      <c r="AJI165" s="225"/>
      <c r="AJJ165" s="225"/>
      <c r="AJK165" s="225"/>
      <c r="AJL165" s="225"/>
      <c r="AJM165" s="225"/>
      <c r="AJN165" s="225"/>
      <c r="AJO165" s="225"/>
      <c r="AJP165" s="225"/>
      <c r="AJQ165" s="225"/>
      <c r="AJR165" s="225"/>
      <c r="AJS165" s="225"/>
      <c r="AJT165" s="225"/>
      <c r="AJU165" s="225"/>
      <c r="AJV165" s="225"/>
      <c r="AJW165" s="225"/>
      <c r="AJX165" s="225"/>
      <c r="AJY165" s="225"/>
      <c r="AJZ165" s="225"/>
      <c r="AKA165" s="225"/>
      <c r="AKB165" s="225"/>
      <c r="AKC165" s="225"/>
      <c r="AKD165" s="225"/>
      <c r="AKE165" s="225"/>
      <c r="AKF165" s="225"/>
      <c r="AKG165" s="225"/>
      <c r="AKH165" s="225"/>
      <c r="AKI165" s="225"/>
      <c r="AKJ165" s="225"/>
      <c r="AKK165" s="225"/>
      <c r="AKL165" s="225"/>
      <c r="AKM165" s="225"/>
      <c r="AKN165" s="225"/>
      <c r="AKO165" s="225"/>
      <c r="AKP165" s="225"/>
      <c r="AKQ165" s="225"/>
      <c r="AKR165" s="225"/>
      <c r="AKS165" s="225"/>
      <c r="AKT165" s="225"/>
      <c r="AKU165" s="225"/>
      <c r="AKV165" s="225"/>
      <c r="AKW165" s="225"/>
      <c r="AKX165" s="225"/>
      <c r="AKY165" s="225"/>
      <c r="AKZ165" s="225"/>
      <c r="ALA165" s="225"/>
      <c r="ALB165" s="225"/>
      <c r="ALC165" s="225"/>
      <c r="ALD165" s="225"/>
      <c r="ALE165" s="225"/>
      <c r="ALF165" s="225"/>
      <c r="ALG165" s="225"/>
      <c r="ALH165" s="225"/>
      <c r="ALI165" s="225"/>
      <c r="ALJ165" s="225"/>
      <c r="ALK165" s="225"/>
      <c r="ALL165" s="225"/>
      <c r="ALM165" s="225"/>
      <c r="ALN165" s="225"/>
      <c r="ALO165" s="225"/>
      <c r="ALP165" s="225"/>
      <c r="ALQ165" s="225"/>
      <c r="ALR165" s="225"/>
      <c r="ALS165" s="225"/>
      <c r="ALT165" s="225"/>
      <c r="ALU165" s="225"/>
      <c r="ALV165" s="225"/>
      <c r="ALW165" s="225"/>
      <c r="ALX165" s="225"/>
      <c r="ALY165" s="225"/>
      <c r="ALZ165" s="225"/>
      <c r="AMA165" s="225"/>
      <c r="AMB165" s="225"/>
      <c r="AMC165" s="225"/>
      <c r="AMD165" s="225"/>
      <c r="AME165" s="225"/>
      <c r="AMF165" s="225"/>
      <c r="AMG165" s="225"/>
      <c r="AMH165" s="225"/>
      <c r="AMI165" s="225"/>
      <c r="AMJ165" s="225"/>
      <c r="AMK165" s="225"/>
      <c r="AML165" s="225"/>
      <c r="AMM165" s="225"/>
      <c r="AMN165" s="225"/>
      <c r="AMO165" s="225"/>
      <c r="AMP165" s="225"/>
      <c r="AMQ165" s="225"/>
      <c r="AMR165" s="225"/>
      <c r="AMS165" s="225"/>
      <c r="AMT165" s="225"/>
      <c r="AMU165" s="225"/>
      <c r="AMV165" s="225"/>
      <c r="AMW165" s="225"/>
      <c r="AMX165" s="225"/>
      <c r="AMY165" s="225"/>
      <c r="AMZ165" s="225"/>
      <c r="ANA165" s="225"/>
      <c r="ANB165" s="225"/>
      <c r="ANC165" s="225"/>
      <c r="AND165" s="225"/>
      <c r="ANE165" s="225"/>
      <c r="ANF165" s="225"/>
      <c r="ANG165" s="225"/>
      <c r="ANH165" s="225"/>
      <c r="ANI165" s="225"/>
      <c r="ANJ165" s="225"/>
      <c r="ANK165" s="225"/>
      <c r="ANL165" s="225"/>
      <c r="ANM165" s="225"/>
      <c r="ANN165" s="225"/>
      <c r="ANO165" s="225"/>
      <c r="ANP165" s="225"/>
      <c r="ANQ165" s="225"/>
      <c r="ANR165" s="225"/>
      <c r="ANS165" s="225"/>
      <c r="ANT165" s="225"/>
      <c r="ANU165" s="225"/>
      <c r="ANV165" s="225"/>
      <c r="ANW165" s="225"/>
      <c r="ANX165" s="225"/>
      <c r="ANY165" s="225"/>
      <c r="ANZ165" s="225"/>
      <c r="AOA165" s="225"/>
      <c r="AOB165" s="225"/>
      <c r="AOC165" s="225"/>
      <c r="AOD165" s="225"/>
      <c r="AOE165" s="225"/>
      <c r="AOF165" s="225"/>
      <c r="AOG165" s="225"/>
      <c r="AOH165" s="225"/>
      <c r="AOI165" s="225"/>
      <c r="AOJ165" s="225"/>
      <c r="AOK165" s="225"/>
      <c r="AOL165" s="225"/>
      <c r="AOM165" s="225"/>
      <c r="AON165" s="225"/>
      <c r="AOO165" s="225"/>
      <c r="AOP165" s="225"/>
      <c r="AOQ165" s="225"/>
      <c r="AOR165" s="225"/>
      <c r="AOS165" s="225"/>
      <c r="AOT165" s="225"/>
      <c r="AOU165" s="225"/>
      <c r="AOV165" s="225"/>
      <c r="AOW165" s="225"/>
      <c r="AOX165" s="225"/>
      <c r="AOY165" s="225"/>
      <c r="AOZ165" s="225"/>
      <c r="APA165" s="225"/>
      <c r="APB165" s="225"/>
      <c r="APC165" s="225"/>
      <c r="APD165" s="225"/>
      <c r="APE165" s="225"/>
      <c r="APF165" s="225"/>
      <c r="APG165" s="225"/>
      <c r="APH165" s="225"/>
      <c r="API165" s="225"/>
      <c r="APJ165" s="225"/>
      <c r="APK165" s="225"/>
      <c r="APL165" s="225"/>
      <c r="APM165" s="225"/>
      <c r="APN165" s="225"/>
      <c r="APO165" s="225"/>
      <c r="APP165" s="225"/>
      <c r="APQ165" s="225"/>
      <c r="APR165" s="225"/>
      <c r="APS165" s="225"/>
      <c r="APT165" s="225"/>
      <c r="APU165" s="225"/>
      <c r="APV165" s="225"/>
      <c r="APW165" s="225"/>
      <c r="APX165" s="225"/>
      <c r="APY165" s="225"/>
      <c r="APZ165" s="225"/>
      <c r="AQA165" s="225"/>
      <c r="AQB165" s="225"/>
      <c r="AQC165" s="225"/>
      <c r="AQD165" s="225"/>
      <c r="AQE165" s="225"/>
      <c r="AQF165" s="225"/>
      <c r="AQG165" s="225"/>
      <c r="AQH165" s="225"/>
      <c r="AQI165" s="225"/>
      <c r="AQJ165" s="225"/>
      <c r="AQK165" s="225"/>
      <c r="AQL165" s="225"/>
      <c r="AQM165" s="225"/>
      <c r="AQN165" s="225"/>
      <c r="AQO165" s="225"/>
      <c r="AQP165" s="225"/>
      <c r="AQQ165" s="225"/>
      <c r="AQR165" s="225"/>
      <c r="AQS165" s="225"/>
      <c r="AQT165" s="225"/>
      <c r="AQU165" s="225"/>
      <c r="AQV165" s="225"/>
      <c r="AQW165" s="225"/>
      <c r="AQX165" s="225"/>
      <c r="AQY165" s="225"/>
      <c r="AQZ165" s="225"/>
      <c r="ARA165" s="225"/>
      <c r="ARB165" s="225"/>
      <c r="ARC165" s="225"/>
      <c r="ARD165" s="225"/>
      <c r="ARE165" s="225"/>
      <c r="ARF165" s="225"/>
      <c r="ARG165" s="225"/>
      <c r="ARH165" s="225"/>
      <c r="ARI165" s="225"/>
      <c r="ARJ165" s="225"/>
      <c r="ARK165" s="225"/>
      <c r="ARL165" s="225"/>
      <c r="ARM165" s="225"/>
      <c r="ARN165" s="225"/>
      <c r="ARO165" s="225"/>
      <c r="ARP165" s="225"/>
      <c r="ARQ165" s="225"/>
      <c r="ARR165" s="225"/>
      <c r="ARS165" s="225"/>
      <c r="ART165" s="225"/>
      <c r="ARU165" s="225"/>
      <c r="ARV165" s="225"/>
      <c r="ARW165" s="225"/>
      <c r="ARX165" s="225"/>
      <c r="ARY165" s="225"/>
      <c r="ARZ165" s="225"/>
      <c r="ASA165" s="225"/>
      <c r="ASB165" s="225"/>
      <c r="ASC165" s="225"/>
      <c r="ASD165" s="225"/>
      <c r="ASE165" s="225"/>
      <c r="ASF165" s="225"/>
      <c r="ASG165" s="225"/>
      <c r="ASH165" s="225"/>
      <c r="ASI165" s="225"/>
      <c r="ASJ165" s="225"/>
      <c r="ASK165" s="225"/>
      <c r="ASL165" s="225"/>
      <c r="ASM165" s="225"/>
      <c r="ASN165" s="225"/>
      <c r="ASO165" s="225"/>
      <c r="ASP165" s="225"/>
      <c r="ASQ165" s="225"/>
      <c r="ASR165" s="225"/>
      <c r="ASS165" s="225"/>
      <c r="AST165" s="225"/>
      <c r="ASU165" s="225"/>
      <c r="ASV165" s="225"/>
      <c r="ASW165" s="225"/>
      <c r="ASX165" s="225"/>
      <c r="ASY165" s="225"/>
      <c r="ASZ165" s="225"/>
      <c r="ATA165" s="225"/>
      <c r="ATB165" s="225"/>
      <c r="ATC165" s="225"/>
      <c r="ATD165" s="225"/>
      <c r="ATE165" s="225"/>
      <c r="ATF165" s="225"/>
      <c r="ATG165" s="225"/>
      <c r="ATH165" s="225"/>
      <c r="ATI165" s="225"/>
      <c r="ATJ165" s="225"/>
      <c r="ATK165" s="225"/>
      <c r="ATL165" s="225"/>
      <c r="ATM165" s="225"/>
      <c r="ATN165" s="225"/>
      <c r="ATO165" s="225"/>
      <c r="ATP165" s="225"/>
      <c r="ATQ165" s="225"/>
      <c r="ATR165" s="225"/>
      <c r="ATS165" s="225"/>
      <c r="ATT165" s="225"/>
      <c r="ATU165" s="225"/>
      <c r="ATV165" s="225"/>
      <c r="ATW165" s="225"/>
      <c r="ATX165" s="225"/>
      <c r="ATY165" s="225"/>
      <c r="ATZ165" s="225"/>
      <c r="AUA165" s="225"/>
      <c r="AUB165" s="225"/>
      <c r="AUC165" s="225"/>
      <c r="AUD165" s="225"/>
      <c r="AUE165" s="225"/>
      <c r="AUF165" s="225"/>
      <c r="AUG165" s="225"/>
      <c r="AUH165" s="225"/>
      <c r="AUI165" s="225"/>
      <c r="AUJ165" s="225"/>
      <c r="AUK165" s="225"/>
      <c r="AUL165" s="225"/>
      <c r="AUM165" s="225"/>
      <c r="AUN165" s="225"/>
      <c r="AUO165" s="225"/>
      <c r="AUP165" s="225"/>
      <c r="AUQ165" s="225"/>
      <c r="AUR165" s="225"/>
      <c r="AUS165" s="225"/>
      <c r="AUT165" s="225"/>
      <c r="AUU165" s="225"/>
      <c r="AUV165" s="225"/>
      <c r="AUW165" s="225"/>
      <c r="AUX165" s="225"/>
      <c r="AUY165" s="225"/>
      <c r="AUZ165" s="225"/>
      <c r="AVA165" s="225"/>
      <c r="AVB165" s="225"/>
      <c r="AVC165" s="225"/>
      <c r="AVD165" s="225"/>
      <c r="AVE165" s="225"/>
      <c r="AVF165" s="225"/>
      <c r="AVG165" s="225"/>
      <c r="AVH165" s="225"/>
      <c r="AVI165" s="225"/>
      <c r="AVJ165" s="225"/>
      <c r="AVK165" s="225"/>
      <c r="AVL165" s="225"/>
      <c r="AVM165" s="225"/>
      <c r="AVN165" s="225"/>
      <c r="AVO165" s="225"/>
      <c r="AVP165" s="225"/>
      <c r="AVQ165" s="225"/>
      <c r="AVR165" s="225"/>
      <c r="AVS165" s="225"/>
      <c r="AVT165" s="225"/>
      <c r="AVU165" s="225"/>
      <c r="AVV165" s="225"/>
      <c r="AVW165" s="225"/>
      <c r="AVX165" s="225"/>
      <c r="AVY165" s="225"/>
      <c r="AVZ165" s="225"/>
      <c r="AWA165" s="225"/>
      <c r="AWB165" s="225"/>
      <c r="AWC165" s="225"/>
      <c r="AWD165" s="225"/>
      <c r="AWE165" s="225"/>
      <c r="AWF165" s="225"/>
      <c r="AWG165" s="225"/>
      <c r="AWH165" s="225"/>
      <c r="AWI165" s="225"/>
      <c r="AWJ165" s="225"/>
      <c r="AWK165" s="225"/>
      <c r="AWL165" s="225"/>
      <c r="AWM165" s="225"/>
      <c r="AWN165" s="225"/>
      <c r="AWO165" s="225"/>
      <c r="AWP165" s="225"/>
      <c r="AWQ165" s="225"/>
      <c r="AWR165" s="225"/>
      <c r="AWS165" s="225"/>
      <c r="AWT165" s="225"/>
      <c r="AWU165" s="225"/>
      <c r="AWV165" s="225"/>
      <c r="AWW165" s="225"/>
      <c r="AWX165" s="225"/>
      <c r="AWY165" s="225"/>
      <c r="AWZ165" s="225"/>
      <c r="AXA165" s="225"/>
      <c r="AXB165" s="225"/>
      <c r="AXC165" s="225"/>
      <c r="AXD165" s="225"/>
      <c r="AXE165" s="225"/>
      <c r="AXF165" s="225"/>
      <c r="AXG165" s="225"/>
      <c r="AXH165" s="225"/>
      <c r="AXI165" s="225"/>
      <c r="AXJ165" s="225"/>
      <c r="AXK165" s="225"/>
      <c r="AXL165" s="225"/>
      <c r="AXM165" s="225"/>
      <c r="AXN165" s="225"/>
      <c r="AXO165" s="225"/>
      <c r="AXP165" s="225"/>
      <c r="AXQ165" s="225"/>
      <c r="AXR165" s="225"/>
      <c r="AXS165" s="225"/>
      <c r="AXT165" s="225"/>
      <c r="AXU165" s="225"/>
      <c r="AXV165" s="225"/>
      <c r="AXW165" s="225"/>
      <c r="AXX165" s="225"/>
      <c r="AXY165" s="225"/>
      <c r="AXZ165" s="225"/>
      <c r="AYA165" s="225"/>
      <c r="AYB165" s="225"/>
      <c r="AYC165" s="225"/>
      <c r="AYD165" s="225"/>
      <c r="AYE165" s="225"/>
      <c r="AYF165" s="225"/>
      <c r="AYG165" s="225"/>
      <c r="AYH165" s="225"/>
      <c r="AYI165" s="225"/>
      <c r="AYJ165" s="225"/>
      <c r="AYK165" s="225"/>
      <c r="AYL165" s="225"/>
      <c r="AYM165" s="225"/>
      <c r="AYN165" s="225"/>
      <c r="AYO165" s="225"/>
      <c r="AYP165" s="225"/>
      <c r="AYQ165" s="225"/>
      <c r="AYR165" s="225"/>
      <c r="AYS165" s="225"/>
      <c r="AYT165" s="225"/>
      <c r="AYU165" s="225"/>
      <c r="AYV165" s="225"/>
      <c r="AYW165" s="225"/>
      <c r="AYX165" s="225"/>
      <c r="AYY165" s="225"/>
      <c r="AYZ165" s="225"/>
      <c r="AZA165" s="225"/>
      <c r="AZB165" s="225"/>
      <c r="AZC165" s="225"/>
      <c r="AZD165" s="225"/>
      <c r="AZE165" s="225"/>
      <c r="AZF165" s="225"/>
      <c r="AZG165" s="225"/>
      <c r="AZH165" s="225"/>
      <c r="AZI165" s="225"/>
      <c r="AZJ165" s="225"/>
      <c r="AZK165" s="225"/>
      <c r="AZL165" s="225"/>
      <c r="AZM165" s="225"/>
      <c r="AZN165" s="225"/>
      <c r="AZO165" s="225"/>
      <c r="AZP165" s="225"/>
      <c r="AZQ165" s="225"/>
      <c r="AZR165" s="225"/>
      <c r="AZS165" s="225"/>
      <c r="AZT165" s="225"/>
      <c r="AZU165" s="225"/>
      <c r="AZV165" s="225"/>
      <c r="AZW165" s="225"/>
      <c r="AZX165" s="225"/>
      <c r="AZY165" s="225"/>
      <c r="AZZ165" s="225"/>
      <c r="BAA165" s="225"/>
      <c r="BAB165" s="225"/>
      <c r="BAC165" s="225"/>
      <c r="BAD165" s="225"/>
      <c r="BAE165" s="225"/>
      <c r="BAF165" s="225"/>
      <c r="BAG165" s="225"/>
      <c r="BAH165" s="225"/>
      <c r="BAI165" s="225"/>
      <c r="BAJ165" s="225"/>
      <c r="BAK165" s="225"/>
      <c r="BAL165" s="225"/>
      <c r="BAM165" s="225"/>
      <c r="BAN165" s="225"/>
      <c r="BAO165" s="225"/>
      <c r="BAP165" s="225"/>
      <c r="BAQ165" s="225"/>
      <c r="BAR165" s="225"/>
      <c r="BAS165" s="225"/>
      <c r="BAT165" s="225"/>
      <c r="BAU165" s="225"/>
      <c r="BAV165" s="225"/>
      <c r="BAW165" s="225"/>
      <c r="BAX165" s="225"/>
      <c r="BAY165" s="225"/>
      <c r="BAZ165" s="225"/>
      <c r="BBA165" s="225"/>
      <c r="BBB165" s="225"/>
      <c r="BBC165" s="225"/>
      <c r="BBD165" s="225"/>
      <c r="BBE165" s="225"/>
      <c r="BBF165" s="225"/>
      <c r="BBG165" s="225"/>
      <c r="BBH165" s="225"/>
      <c r="BBI165" s="225"/>
      <c r="BBJ165" s="225"/>
      <c r="BBK165" s="225"/>
      <c r="BBL165" s="225"/>
      <c r="BBM165" s="225"/>
      <c r="BBN165" s="225"/>
      <c r="BBO165" s="225"/>
      <c r="BBP165" s="225"/>
      <c r="BBQ165" s="225"/>
      <c r="BBR165" s="225"/>
      <c r="BBS165" s="225"/>
      <c r="BBT165" s="225"/>
      <c r="BBU165" s="225"/>
      <c r="BBV165" s="225"/>
      <c r="BBW165" s="225"/>
      <c r="BBX165" s="225"/>
      <c r="BBY165" s="225"/>
      <c r="BBZ165" s="225"/>
      <c r="BCA165" s="225"/>
      <c r="BCB165" s="225"/>
      <c r="BCC165" s="225"/>
      <c r="BCD165" s="225"/>
      <c r="BCE165" s="225"/>
      <c r="BCF165" s="225"/>
      <c r="BCG165" s="225"/>
      <c r="BCH165" s="225"/>
      <c r="BCI165" s="225"/>
      <c r="BCJ165" s="225"/>
      <c r="BCK165" s="225"/>
      <c r="BCL165" s="225"/>
      <c r="BCM165" s="225"/>
      <c r="BCN165" s="225"/>
      <c r="BCO165" s="225"/>
      <c r="BCP165" s="225"/>
      <c r="BCQ165" s="225"/>
      <c r="BCR165" s="225"/>
      <c r="BCS165" s="225"/>
      <c r="BCT165" s="225"/>
      <c r="BCU165" s="225"/>
      <c r="BCV165" s="225"/>
      <c r="BCW165" s="225"/>
      <c r="BCX165" s="225"/>
      <c r="BCY165" s="225"/>
      <c r="BCZ165" s="225"/>
      <c r="BDA165" s="225"/>
      <c r="BDB165" s="225"/>
      <c r="BDC165" s="225"/>
      <c r="BDD165" s="225"/>
      <c r="BDE165" s="225"/>
      <c r="BDF165" s="225"/>
      <c r="BDG165" s="225"/>
      <c r="BDH165" s="225"/>
      <c r="BDI165" s="225"/>
      <c r="BDJ165" s="225"/>
      <c r="BDK165" s="225"/>
      <c r="BDL165" s="225"/>
      <c r="BDM165" s="225"/>
      <c r="BDN165" s="225"/>
      <c r="BDO165" s="225"/>
      <c r="BDP165" s="225"/>
      <c r="BDQ165" s="225"/>
      <c r="BDR165" s="225"/>
      <c r="BDS165" s="225"/>
      <c r="BDT165" s="225"/>
      <c r="BDU165" s="225"/>
      <c r="BDV165" s="225"/>
      <c r="BDW165" s="225"/>
      <c r="BDX165" s="225"/>
      <c r="BDY165" s="225"/>
      <c r="BDZ165" s="225"/>
      <c r="BEA165" s="225"/>
      <c r="BEB165" s="225"/>
      <c r="BEC165" s="225"/>
      <c r="BED165" s="225"/>
      <c r="BEE165" s="225"/>
      <c r="BEF165" s="225"/>
      <c r="BEG165" s="225"/>
      <c r="BEH165" s="225"/>
      <c r="BEI165" s="225"/>
      <c r="BEJ165" s="225"/>
      <c r="BEK165" s="225"/>
      <c r="BEL165" s="225"/>
      <c r="BEM165" s="225"/>
      <c r="BEN165" s="225"/>
      <c r="BEO165" s="225"/>
      <c r="BEP165" s="225"/>
      <c r="BEQ165" s="225"/>
      <c r="BER165" s="225"/>
      <c r="BES165" s="225"/>
      <c r="BET165" s="225"/>
      <c r="BEU165" s="225"/>
      <c r="BEV165" s="225"/>
      <c r="BEW165" s="225"/>
      <c r="BEX165" s="225"/>
      <c r="BEY165" s="225"/>
      <c r="BEZ165" s="225"/>
      <c r="BFA165" s="225"/>
      <c r="BFB165" s="225"/>
      <c r="BFC165" s="225"/>
      <c r="BFD165" s="225"/>
      <c r="BFE165" s="225"/>
      <c r="BFF165" s="225"/>
      <c r="BFG165" s="225"/>
      <c r="BFH165" s="225"/>
      <c r="BFI165" s="225"/>
      <c r="BFJ165" s="225"/>
      <c r="BFK165" s="225"/>
      <c r="BFL165" s="225"/>
      <c r="BFM165" s="225"/>
      <c r="BFN165" s="225"/>
      <c r="BFO165" s="225"/>
      <c r="BFP165" s="225"/>
      <c r="BFQ165" s="225"/>
      <c r="BFR165" s="225"/>
      <c r="BFS165" s="225"/>
      <c r="BFT165" s="225"/>
      <c r="BFU165" s="225"/>
      <c r="BFV165" s="225"/>
      <c r="BFW165" s="225"/>
      <c r="BFX165" s="225"/>
      <c r="BFY165" s="225"/>
      <c r="BFZ165" s="225"/>
      <c r="BGA165" s="225"/>
      <c r="BGB165" s="225"/>
      <c r="BGC165" s="225"/>
      <c r="BGD165" s="225"/>
      <c r="BGE165" s="225"/>
      <c r="BGF165" s="225"/>
      <c r="BGG165" s="225"/>
      <c r="BGH165" s="225"/>
      <c r="BGI165" s="225"/>
      <c r="BGJ165" s="225"/>
      <c r="BGK165" s="225"/>
      <c r="BGL165" s="225"/>
      <c r="BGM165" s="225"/>
      <c r="BGN165" s="225"/>
      <c r="BGO165" s="225"/>
      <c r="BGP165" s="225"/>
      <c r="BGQ165" s="225"/>
      <c r="BGR165" s="225"/>
      <c r="BGS165" s="225"/>
      <c r="BGT165" s="225"/>
      <c r="BGU165" s="225"/>
      <c r="BGV165" s="225"/>
      <c r="BGW165" s="225"/>
      <c r="BGX165" s="225"/>
      <c r="BGY165" s="225"/>
      <c r="BGZ165" s="225"/>
      <c r="BHA165" s="225"/>
      <c r="BHB165" s="225"/>
      <c r="BHC165" s="225"/>
      <c r="BHD165" s="225"/>
      <c r="BHE165" s="225"/>
      <c r="BHF165" s="225"/>
      <c r="BHG165" s="225"/>
      <c r="BHH165" s="225"/>
      <c r="BHI165" s="225"/>
      <c r="BHJ165" s="225"/>
      <c r="BHK165" s="225"/>
      <c r="BHL165" s="225"/>
      <c r="BHM165" s="225"/>
      <c r="BHN165" s="225"/>
      <c r="BHO165" s="225"/>
      <c r="BHP165" s="225"/>
      <c r="BHQ165" s="225"/>
      <c r="BHR165" s="225"/>
      <c r="BHS165" s="225"/>
      <c r="BHT165" s="225"/>
      <c r="BHU165" s="225"/>
      <c r="BHV165" s="225"/>
      <c r="BHW165" s="225"/>
      <c r="BHX165" s="225"/>
      <c r="BHY165" s="225"/>
      <c r="BHZ165" s="225"/>
      <c r="BIA165" s="225"/>
      <c r="BIB165" s="225"/>
      <c r="BIC165" s="225"/>
      <c r="BID165" s="225"/>
      <c r="BIE165" s="225"/>
      <c r="BIF165" s="225"/>
      <c r="BIG165" s="225"/>
      <c r="BIH165" s="225"/>
      <c r="BII165" s="225"/>
      <c r="BIJ165" s="225"/>
      <c r="BIK165" s="225"/>
      <c r="BIL165" s="225"/>
      <c r="BIM165" s="225"/>
      <c r="BIN165" s="225"/>
      <c r="BIO165" s="225"/>
      <c r="BIP165" s="225"/>
      <c r="BIQ165" s="225"/>
      <c r="BIR165" s="225"/>
      <c r="BIS165" s="225"/>
      <c r="BIT165" s="225"/>
      <c r="BIU165" s="225"/>
      <c r="BIV165" s="225"/>
      <c r="BIW165" s="225"/>
      <c r="BIX165" s="225"/>
      <c r="BIY165" s="225"/>
      <c r="BIZ165" s="225"/>
      <c r="BJA165" s="225"/>
      <c r="BJB165" s="225"/>
      <c r="BJC165" s="225"/>
      <c r="BJD165" s="225"/>
      <c r="BJE165" s="225"/>
      <c r="BJF165" s="225"/>
      <c r="BJG165" s="225"/>
      <c r="BJH165" s="225"/>
      <c r="BJI165" s="225"/>
      <c r="BJJ165" s="225"/>
      <c r="BJK165" s="225"/>
      <c r="BJL165" s="225"/>
      <c r="BJM165" s="225"/>
      <c r="BJN165" s="225"/>
      <c r="BJO165" s="225"/>
      <c r="BJP165" s="225"/>
      <c r="BJQ165" s="225"/>
      <c r="BJR165" s="225"/>
      <c r="BJS165" s="225"/>
      <c r="BJT165" s="225"/>
      <c r="BJU165" s="225"/>
      <c r="BJV165" s="225"/>
      <c r="BJW165" s="225"/>
      <c r="BJX165" s="225"/>
      <c r="BJY165" s="225"/>
      <c r="BJZ165" s="225"/>
      <c r="BKA165" s="225"/>
      <c r="BKB165" s="225"/>
      <c r="BKC165" s="225"/>
      <c r="BKD165" s="225"/>
      <c r="BKE165" s="225"/>
      <c r="BKF165" s="225"/>
      <c r="BKG165" s="225"/>
      <c r="BKH165" s="225"/>
      <c r="BKI165" s="225"/>
      <c r="BKJ165" s="225"/>
      <c r="BKK165" s="225"/>
      <c r="BKL165" s="225"/>
      <c r="BKM165" s="225"/>
      <c r="BKN165" s="225"/>
      <c r="BKO165" s="225"/>
      <c r="BKP165" s="225"/>
      <c r="BKQ165" s="225"/>
      <c r="BKR165" s="225"/>
      <c r="BKS165" s="225"/>
      <c r="BKT165" s="225"/>
      <c r="BKU165" s="225"/>
      <c r="BKV165" s="225"/>
      <c r="BKW165" s="225"/>
      <c r="BKX165" s="225"/>
      <c r="BKY165" s="225"/>
      <c r="BKZ165" s="225"/>
      <c r="BLA165" s="225"/>
      <c r="BLB165" s="225"/>
      <c r="BLC165" s="225"/>
      <c r="BLD165" s="225"/>
      <c r="BLE165" s="225"/>
      <c r="BLF165" s="225"/>
      <c r="BLG165" s="225"/>
      <c r="BLH165" s="225"/>
      <c r="BLI165" s="225"/>
      <c r="BLJ165" s="225"/>
      <c r="BLK165" s="225"/>
      <c r="BLL165" s="225"/>
      <c r="BLM165" s="225"/>
      <c r="BLN165" s="225"/>
      <c r="BLO165" s="225"/>
      <c r="BLP165" s="225"/>
      <c r="BLQ165" s="225"/>
      <c r="BLR165" s="225"/>
      <c r="BLS165" s="225"/>
      <c r="BLT165" s="225"/>
      <c r="BLU165" s="225"/>
      <c r="BLV165" s="225"/>
      <c r="BLW165" s="225"/>
      <c r="BLX165" s="225"/>
      <c r="BLY165" s="225"/>
      <c r="BLZ165" s="225"/>
      <c r="BMA165" s="225"/>
      <c r="BMB165" s="225"/>
      <c r="BMC165" s="225"/>
      <c r="BMD165" s="225"/>
      <c r="BME165" s="225"/>
      <c r="BMF165" s="225"/>
      <c r="BMG165" s="225"/>
      <c r="BMH165" s="225"/>
      <c r="BMI165" s="225"/>
      <c r="BMJ165" s="225"/>
      <c r="BMK165" s="225"/>
      <c r="BML165" s="225"/>
      <c r="BMM165" s="225"/>
      <c r="BMN165" s="225"/>
      <c r="BMO165" s="225"/>
      <c r="BMP165" s="225"/>
      <c r="BMQ165" s="225"/>
      <c r="BMR165" s="225"/>
      <c r="BMS165" s="225"/>
      <c r="BMT165" s="225"/>
      <c r="BMU165" s="225"/>
      <c r="BMV165" s="225"/>
      <c r="BMW165" s="225"/>
      <c r="BMX165" s="225"/>
      <c r="BMY165" s="225"/>
      <c r="BMZ165" s="225"/>
      <c r="BNA165" s="225"/>
      <c r="BNB165" s="225"/>
      <c r="BNC165" s="225"/>
      <c r="BND165" s="225"/>
      <c r="BNE165" s="225"/>
      <c r="BNF165" s="225"/>
      <c r="BNG165" s="225"/>
      <c r="BNH165" s="225"/>
      <c r="BNI165" s="225"/>
      <c r="BNJ165" s="225"/>
      <c r="BNK165" s="225"/>
      <c r="BNL165" s="225"/>
      <c r="BNM165" s="225"/>
      <c r="BNN165" s="225"/>
      <c r="BNO165" s="225"/>
      <c r="BNP165" s="225"/>
      <c r="BNQ165" s="225"/>
      <c r="BNR165" s="225"/>
      <c r="BNS165" s="225"/>
      <c r="BNT165" s="225"/>
      <c r="BNU165" s="225"/>
      <c r="BNV165" s="225"/>
      <c r="BNW165" s="225"/>
      <c r="BNX165" s="225"/>
      <c r="BNY165" s="225"/>
      <c r="BNZ165" s="225"/>
      <c r="BOA165" s="225"/>
      <c r="BOB165" s="225"/>
      <c r="BOC165" s="225"/>
      <c r="BOD165" s="225"/>
      <c r="BOE165" s="225"/>
      <c r="BOF165" s="225"/>
      <c r="BOG165" s="225"/>
      <c r="BOH165" s="225"/>
      <c r="BOI165" s="225"/>
      <c r="BOJ165" s="225"/>
      <c r="BOK165" s="225"/>
      <c r="BOL165" s="225"/>
      <c r="BOM165" s="225"/>
      <c r="BON165" s="225"/>
      <c r="BOO165" s="225"/>
      <c r="BOP165" s="225"/>
      <c r="BOQ165" s="225"/>
      <c r="BOR165" s="225"/>
      <c r="BOS165" s="225"/>
      <c r="BOT165" s="225"/>
      <c r="BOU165" s="225"/>
      <c r="BOV165" s="225"/>
      <c r="BOW165" s="225"/>
      <c r="BOX165" s="225"/>
      <c r="BOY165" s="225"/>
      <c r="BOZ165" s="225"/>
      <c r="BPA165" s="225"/>
      <c r="BPB165" s="225"/>
      <c r="BPC165" s="225"/>
      <c r="BPD165" s="225"/>
      <c r="BPE165" s="225"/>
      <c r="BPF165" s="225"/>
      <c r="BPG165" s="225"/>
      <c r="BPH165" s="225"/>
      <c r="BPI165" s="225"/>
      <c r="BPJ165" s="225"/>
      <c r="BPK165" s="225"/>
      <c r="BPL165" s="225"/>
      <c r="BPM165" s="225"/>
      <c r="BPN165" s="225"/>
      <c r="BPO165" s="225"/>
      <c r="BPP165" s="225"/>
      <c r="BPQ165" s="225"/>
      <c r="BPR165" s="225"/>
      <c r="BPS165" s="225"/>
      <c r="BPT165" s="225"/>
      <c r="BPU165" s="225"/>
      <c r="BPV165" s="225"/>
      <c r="BPW165" s="225"/>
      <c r="BPX165" s="225"/>
      <c r="BPY165" s="225"/>
      <c r="BPZ165" s="225"/>
      <c r="BQA165" s="225"/>
      <c r="BQB165" s="225"/>
      <c r="BQC165" s="225"/>
      <c r="BQD165" s="225"/>
      <c r="BQE165" s="225"/>
      <c r="BQF165" s="225"/>
      <c r="BQG165" s="225"/>
      <c r="BQH165" s="225"/>
      <c r="BQI165" s="225"/>
      <c r="BQJ165" s="225"/>
      <c r="BQK165" s="225"/>
      <c r="BQL165" s="225"/>
      <c r="BQM165" s="225"/>
      <c r="BQN165" s="225"/>
      <c r="BQO165" s="225"/>
      <c r="BQP165" s="225"/>
      <c r="BQQ165" s="225"/>
      <c r="BQR165" s="225"/>
      <c r="BQS165" s="225"/>
      <c r="BQT165" s="225"/>
      <c r="BQU165" s="225"/>
      <c r="BQV165" s="225"/>
      <c r="BQW165" s="225"/>
      <c r="BQX165" s="225"/>
      <c r="BQY165" s="225"/>
      <c r="BQZ165" s="225"/>
      <c r="BRA165" s="225"/>
      <c r="BRB165" s="225"/>
      <c r="BRC165" s="225"/>
      <c r="BRD165" s="225"/>
      <c r="BRE165" s="225"/>
      <c r="BRF165" s="225"/>
      <c r="BRG165" s="225"/>
      <c r="BRH165" s="225"/>
      <c r="BRI165" s="225"/>
      <c r="BRJ165" s="225"/>
      <c r="BRK165" s="225"/>
      <c r="BRL165" s="225"/>
      <c r="BRM165" s="225"/>
      <c r="BRN165" s="225"/>
      <c r="BRO165" s="225"/>
      <c r="BRP165" s="225"/>
      <c r="BRQ165" s="225"/>
      <c r="BRR165" s="225"/>
      <c r="BRS165" s="225"/>
      <c r="BRT165" s="225"/>
      <c r="BRU165" s="225"/>
      <c r="BRV165" s="225"/>
      <c r="BRW165" s="225"/>
      <c r="BRX165" s="225"/>
      <c r="BRY165" s="225"/>
      <c r="BRZ165" s="225"/>
      <c r="BSA165" s="225"/>
      <c r="BSB165" s="225"/>
      <c r="BSC165" s="225"/>
      <c r="BSD165" s="225"/>
      <c r="BSE165" s="225"/>
      <c r="BSF165" s="225"/>
      <c r="BSG165" s="225"/>
      <c r="BSH165" s="225"/>
      <c r="BSI165" s="225"/>
      <c r="BSJ165" s="225"/>
      <c r="BSK165" s="225"/>
      <c r="BSL165" s="225"/>
      <c r="BSM165" s="225"/>
      <c r="BSN165" s="225"/>
      <c r="BSO165" s="225"/>
      <c r="BSP165" s="225"/>
      <c r="BSQ165" s="225"/>
      <c r="BSR165" s="225"/>
      <c r="BSS165" s="225"/>
      <c r="BST165" s="225"/>
      <c r="BSU165" s="225"/>
      <c r="BSV165" s="225"/>
      <c r="BSW165" s="225"/>
      <c r="BSX165" s="225"/>
      <c r="BSY165" s="225"/>
      <c r="BSZ165" s="225"/>
      <c r="BTA165" s="225"/>
      <c r="BTB165" s="225"/>
      <c r="BTC165" s="225"/>
      <c r="BTD165" s="225"/>
      <c r="BTE165" s="225"/>
      <c r="BTF165" s="225"/>
      <c r="BTG165" s="225"/>
      <c r="BTH165" s="225"/>
      <c r="BTI165" s="225"/>
      <c r="BTJ165" s="225"/>
      <c r="BTK165" s="225"/>
      <c r="BTL165" s="225"/>
      <c r="BTM165" s="225"/>
      <c r="BTN165" s="225"/>
      <c r="BTO165" s="225"/>
      <c r="BTP165" s="225"/>
      <c r="BTQ165" s="225"/>
      <c r="BTR165" s="225"/>
      <c r="BTS165" s="225"/>
      <c r="BTT165" s="225"/>
      <c r="BTU165" s="225"/>
      <c r="BTV165" s="225"/>
      <c r="BTW165" s="225"/>
      <c r="BTX165" s="225"/>
      <c r="BTY165" s="225"/>
      <c r="BTZ165" s="225"/>
      <c r="BUA165" s="225"/>
      <c r="BUB165" s="225"/>
      <c r="BUC165" s="225"/>
      <c r="BUD165" s="225"/>
      <c r="BUE165" s="225"/>
      <c r="BUF165" s="225"/>
      <c r="BUG165" s="225"/>
      <c r="BUH165" s="225"/>
      <c r="BUI165" s="225"/>
      <c r="BUJ165" s="225"/>
      <c r="BUK165" s="225"/>
      <c r="BUL165" s="225"/>
      <c r="BUM165" s="225"/>
      <c r="BUN165" s="225"/>
      <c r="BUO165" s="225"/>
      <c r="BUP165" s="225"/>
      <c r="BUQ165" s="225"/>
      <c r="BUR165" s="225"/>
      <c r="BUS165" s="225"/>
      <c r="BUT165" s="225"/>
      <c r="BUU165" s="225"/>
      <c r="BUV165" s="225"/>
      <c r="BUW165" s="225"/>
      <c r="BUX165" s="225"/>
      <c r="BUY165" s="225"/>
      <c r="BUZ165" s="225"/>
      <c r="BVA165" s="225"/>
      <c r="BVB165" s="225"/>
      <c r="BVC165" s="225"/>
      <c r="BVD165" s="225"/>
      <c r="BVE165" s="225"/>
      <c r="BVF165" s="225"/>
      <c r="BVG165" s="225"/>
      <c r="BVH165" s="225"/>
      <c r="BVI165" s="225"/>
      <c r="BVJ165" s="225"/>
      <c r="BVK165" s="225"/>
      <c r="BVL165" s="225"/>
      <c r="BVM165" s="225"/>
      <c r="BVN165" s="225"/>
      <c r="BVO165" s="225"/>
      <c r="BVP165" s="225"/>
      <c r="BVQ165" s="225"/>
      <c r="BVR165" s="225"/>
      <c r="BVS165" s="225"/>
      <c r="BVT165" s="225"/>
      <c r="BVU165" s="225"/>
      <c r="BVV165" s="225"/>
      <c r="BVW165" s="225"/>
      <c r="BVX165" s="225"/>
      <c r="BVY165" s="225"/>
      <c r="BVZ165" s="225"/>
      <c r="BWA165" s="225"/>
      <c r="BWB165" s="225"/>
      <c r="BWC165" s="225"/>
      <c r="BWD165" s="225"/>
      <c r="BWE165" s="225"/>
      <c r="BWF165" s="225"/>
      <c r="BWG165" s="225"/>
      <c r="BWH165" s="225"/>
      <c r="BWI165" s="225"/>
      <c r="BWJ165" s="225"/>
      <c r="BWK165" s="225"/>
      <c r="BWL165" s="225"/>
      <c r="BWM165" s="225"/>
      <c r="BWN165" s="225"/>
      <c r="BWO165" s="225"/>
      <c r="BWP165" s="225"/>
      <c r="BWQ165" s="225"/>
      <c r="BWR165" s="225"/>
      <c r="BWS165" s="225"/>
      <c r="BWT165" s="225"/>
      <c r="BWU165" s="225"/>
      <c r="BWV165" s="225"/>
      <c r="BWW165" s="225"/>
      <c r="BWX165" s="225"/>
      <c r="BWY165" s="225"/>
      <c r="BWZ165" s="225"/>
      <c r="BXA165" s="225"/>
      <c r="BXB165" s="225"/>
      <c r="BXC165" s="225"/>
      <c r="BXD165" s="225"/>
      <c r="BXE165" s="225"/>
      <c r="BXF165" s="225"/>
      <c r="BXG165" s="225"/>
      <c r="BXH165" s="225"/>
      <c r="BXI165" s="225"/>
      <c r="BXJ165" s="225"/>
      <c r="BXK165" s="225"/>
      <c r="BXL165" s="225"/>
      <c r="BXM165" s="225"/>
      <c r="BXN165" s="225"/>
      <c r="BXO165" s="225"/>
      <c r="BXP165" s="225"/>
      <c r="BXQ165" s="225"/>
      <c r="BXR165" s="225"/>
      <c r="BXS165" s="225"/>
      <c r="BXT165" s="225"/>
      <c r="BXU165" s="225"/>
      <c r="BXV165" s="225"/>
      <c r="BXW165" s="225"/>
      <c r="BXX165" s="225"/>
      <c r="BXY165" s="225"/>
      <c r="BXZ165" s="225"/>
      <c r="BYA165" s="225"/>
      <c r="BYB165" s="225"/>
      <c r="BYC165" s="225"/>
      <c r="BYD165" s="225"/>
      <c r="BYE165" s="225"/>
      <c r="BYF165" s="225"/>
      <c r="BYG165" s="225"/>
      <c r="BYH165" s="225"/>
      <c r="BYI165" s="225"/>
      <c r="BYJ165" s="225"/>
      <c r="BYK165" s="225"/>
      <c r="BYL165" s="225"/>
      <c r="BYM165" s="225"/>
      <c r="BYN165" s="225"/>
      <c r="BYO165" s="225"/>
      <c r="BYP165" s="225"/>
      <c r="BYQ165" s="225"/>
      <c r="BYR165" s="225"/>
      <c r="BYS165" s="225"/>
      <c r="BYT165" s="225"/>
      <c r="BYU165" s="225"/>
      <c r="BYV165" s="225"/>
      <c r="BYW165" s="225"/>
      <c r="BYX165" s="225"/>
      <c r="BYY165" s="225"/>
      <c r="BYZ165" s="225"/>
      <c r="BZA165" s="225"/>
      <c r="BZB165" s="225"/>
      <c r="BZC165" s="225"/>
      <c r="BZD165" s="225"/>
      <c r="BZE165" s="225"/>
      <c r="BZF165" s="225"/>
      <c r="BZG165" s="225"/>
      <c r="BZH165" s="225"/>
      <c r="BZI165" s="225"/>
      <c r="BZJ165" s="225"/>
      <c r="BZK165" s="225"/>
      <c r="BZL165" s="225"/>
      <c r="BZM165" s="225"/>
      <c r="BZN165" s="225"/>
      <c r="BZO165" s="225"/>
      <c r="BZP165" s="225"/>
      <c r="BZQ165" s="225"/>
      <c r="BZR165" s="225"/>
      <c r="BZS165" s="225"/>
      <c r="BZT165" s="225"/>
      <c r="BZU165" s="225"/>
      <c r="BZV165" s="225"/>
      <c r="BZW165" s="225"/>
      <c r="BZX165" s="225"/>
      <c r="BZY165" s="225"/>
      <c r="BZZ165" s="225"/>
      <c r="CAA165" s="225"/>
      <c r="CAB165" s="225"/>
      <c r="CAC165" s="225"/>
      <c r="CAD165" s="225"/>
      <c r="CAE165" s="225"/>
      <c r="CAF165" s="225"/>
      <c r="CAG165" s="225"/>
      <c r="CAH165" s="225"/>
      <c r="CAI165" s="225"/>
      <c r="CAJ165" s="225"/>
      <c r="CAK165" s="225"/>
      <c r="CAL165" s="225"/>
      <c r="CAM165" s="225"/>
      <c r="CAN165" s="225"/>
      <c r="CAO165" s="225"/>
      <c r="CAP165" s="225"/>
      <c r="CAQ165" s="225"/>
      <c r="CAR165" s="225"/>
      <c r="CAS165" s="225"/>
      <c r="CAT165" s="225"/>
      <c r="CAU165" s="225"/>
      <c r="CAV165" s="225"/>
      <c r="CAW165" s="225"/>
      <c r="CAX165" s="225"/>
      <c r="CAY165" s="225"/>
      <c r="CAZ165" s="225"/>
      <c r="CBA165" s="225"/>
      <c r="CBB165" s="225"/>
      <c r="CBC165" s="225"/>
      <c r="CBD165" s="225"/>
      <c r="CBE165" s="225"/>
      <c r="CBF165" s="225"/>
      <c r="CBG165" s="225"/>
      <c r="CBH165" s="225"/>
      <c r="CBI165" s="225"/>
      <c r="CBJ165" s="225"/>
      <c r="CBK165" s="225"/>
      <c r="CBL165" s="225"/>
      <c r="CBM165" s="225"/>
      <c r="CBN165" s="225"/>
      <c r="CBO165" s="225"/>
      <c r="CBP165" s="225"/>
      <c r="CBQ165" s="225"/>
      <c r="CBR165" s="225"/>
      <c r="CBS165" s="225"/>
      <c r="CBT165" s="225"/>
      <c r="CBU165" s="225"/>
      <c r="CBV165" s="225"/>
      <c r="CBW165" s="225"/>
      <c r="CBX165" s="225"/>
      <c r="CBY165" s="225"/>
      <c r="CBZ165" s="225"/>
      <c r="CCA165" s="225"/>
      <c r="CCB165" s="225"/>
      <c r="CCC165" s="225"/>
      <c r="CCD165" s="225"/>
      <c r="CCE165" s="225"/>
      <c r="CCF165" s="225"/>
      <c r="CCG165" s="225"/>
      <c r="CCH165" s="225"/>
      <c r="CCI165" s="225"/>
      <c r="CCJ165" s="225"/>
      <c r="CCK165" s="225"/>
      <c r="CCL165" s="225"/>
      <c r="CCM165" s="225"/>
      <c r="CCN165" s="225"/>
      <c r="CCO165" s="225"/>
      <c r="CCP165" s="225"/>
      <c r="CCQ165" s="225"/>
      <c r="CCR165" s="225"/>
      <c r="CCS165" s="225"/>
      <c r="CCT165" s="225"/>
      <c r="CCU165" s="225"/>
      <c r="CCV165" s="225"/>
      <c r="CCW165" s="225"/>
      <c r="CCX165" s="225"/>
      <c r="CCY165" s="225"/>
      <c r="CCZ165" s="225"/>
      <c r="CDA165" s="225"/>
      <c r="CDB165" s="225"/>
      <c r="CDC165" s="225"/>
      <c r="CDD165" s="225"/>
      <c r="CDE165" s="225"/>
      <c r="CDF165" s="225"/>
      <c r="CDG165" s="225"/>
      <c r="CDH165" s="225"/>
      <c r="CDI165" s="225"/>
      <c r="CDJ165" s="225"/>
      <c r="CDK165" s="225"/>
      <c r="CDL165" s="225"/>
      <c r="CDM165" s="225"/>
      <c r="CDN165" s="225"/>
      <c r="CDO165" s="225"/>
      <c r="CDP165" s="225"/>
      <c r="CDQ165" s="225"/>
      <c r="CDR165" s="225"/>
      <c r="CDS165" s="225"/>
      <c r="CDT165" s="225"/>
      <c r="CDU165" s="225"/>
      <c r="CDV165" s="225"/>
      <c r="CDW165" s="225"/>
      <c r="CDX165" s="225"/>
      <c r="CDY165" s="225"/>
      <c r="CDZ165" s="225"/>
      <c r="CEA165" s="225"/>
      <c r="CEB165" s="225"/>
      <c r="CEC165" s="225"/>
      <c r="CED165" s="225"/>
      <c r="CEE165" s="225"/>
      <c r="CEF165" s="225"/>
      <c r="CEG165" s="225"/>
      <c r="CEH165" s="225"/>
      <c r="CEI165" s="225"/>
      <c r="CEJ165" s="225"/>
      <c r="CEK165" s="225"/>
      <c r="CEL165" s="225"/>
      <c r="CEM165" s="225"/>
      <c r="CEN165" s="225"/>
      <c r="CEO165" s="225"/>
      <c r="CEP165" s="225"/>
      <c r="CEQ165" s="225"/>
      <c r="CER165" s="225"/>
      <c r="CES165" s="225"/>
      <c r="CET165" s="225"/>
      <c r="CEU165" s="225"/>
      <c r="CEV165" s="225"/>
      <c r="CEW165" s="225"/>
      <c r="CEX165" s="225"/>
      <c r="CEY165" s="225"/>
      <c r="CEZ165" s="225"/>
      <c r="CFA165" s="225"/>
      <c r="CFB165" s="225"/>
      <c r="CFC165" s="225"/>
      <c r="CFD165" s="225"/>
      <c r="CFE165" s="225"/>
      <c r="CFF165" s="225"/>
      <c r="CFG165" s="225"/>
      <c r="CFH165" s="225"/>
      <c r="CFI165" s="225"/>
      <c r="CFJ165" s="225"/>
      <c r="CFK165" s="225"/>
      <c r="CFL165" s="225"/>
      <c r="CFM165" s="225"/>
      <c r="CFN165" s="225"/>
      <c r="CFO165" s="225"/>
      <c r="CFP165" s="225"/>
      <c r="CFQ165" s="225"/>
      <c r="CFR165" s="225"/>
      <c r="CFS165" s="225"/>
      <c r="CFT165" s="225"/>
      <c r="CFU165" s="225"/>
      <c r="CFV165" s="225"/>
      <c r="CFW165" s="225"/>
      <c r="CFX165" s="225"/>
      <c r="CFY165" s="225"/>
      <c r="CFZ165" s="225"/>
      <c r="CGA165" s="225"/>
      <c r="CGB165" s="225"/>
      <c r="CGC165" s="225"/>
      <c r="CGD165" s="225"/>
      <c r="CGE165" s="225"/>
      <c r="CGF165" s="225"/>
      <c r="CGG165" s="225"/>
      <c r="CGH165" s="225"/>
      <c r="CGI165" s="225"/>
      <c r="CGJ165" s="225"/>
      <c r="CGK165" s="225"/>
      <c r="CGL165" s="225"/>
      <c r="CGM165" s="225"/>
      <c r="CGN165" s="225"/>
      <c r="CGO165" s="225"/>
      <c r="CGP165" s="225"/>
      <c r="CGQ165" s="225"/>
      <c r="CGR165" s="225"/>
      <c r="CGS165" s="225"/>
      <c r="CGT165" s="225"/>
      <c r="CGU165" s="225"/>
      <c r="CGV165" s="225"/>
      <c r="CGW165" s="225"/>
      <c r="CGX165" s="225"/>
      <c r="CGY165" s="225"/>
      <c r="CGZ165" s="225"/>
      <c r="CHA165" s="225"/>
      <c r="CHB165" s="225"/>
      <c r="CHC165" s="225"/>
      <c r="CHD165" s="225"/>
      <c r="CHE165" s="225"/>
      <c r="CHF165" s="225"/>
      <c r="CHG165" s="225"/>
      <c r="CHH165" s="225"/>
      <c r="CHI165" s="225"/>
      <c r="CHJ165" s="225"/>
      <c r="CHK165" s="225"/>
      <c r="CHL165" s="225"/>
      <c r="CHM165" s="225"/>
      <c r="CHN165" s="225"/>
      <c r="CHO165" s="225"/>
      <c r="CHP165" s="225"/>
      <c r="CHQ165" s="225"/>
      <c r="CHR165" s="225"/>
      <c r="CHS165" s="225"/>
      <c r="CHT165" s="225"/>
      <c r="CHU165" s="225"/>
      <c r="CHV165" s="225"/>
      <c r="CHW165" s="225"/>
      <c r="CHX165" s="225"/>
      <c r="CHY165" s="225"/>
      <c r="CHZ165" s="225"/>
      <c r="CIA165" s="225"/>
      <c r="CIB165" s="225"/>
      <c r="CIC165" s="225"/>
      <c r="CID165" s="225"/>
      <c r="CIE165" s="225"/>
      <c r="CIF165" s="225"/>
      <c r="CIG165" s="225"/>
      <c r="CIH165" s="225"/>
      <c r="CII165" s="225"/>
      <c r="CIJ165" s="225"/>
      <c r="CIK165" s="225"/>
      <c r="CIL165" s="225"/>
      <c r="CIM165" s="225"/>
      <c r="CIN165" s="225"/>
      <c r="CIO165" s="225"/>
      <c r="CIP165" s="225"/>
      <c r="CIQ165" s="225"/>
      <c r="CIR165" s="225"/>
      <c r="CIS165" s="225"/>
      <c r="CIT165" s="225"/>
      <c r="CIU165" s="225"/>
      <c r="CIV165" s="225"/>
      <c r="CIW165" s="225"/>
      <c r="CIX165" s="225"/>
      <c r="CIY165" s="225"/>
      <c r="CIZ165" s="225"/>
      <c r="CJA165" s="225"/>
      <c r="CJB165" s="225"/>
      <c r="CJC165" s="225"/>
      <c r="CJD165" s="225"/>
      <c r="CJE165" s="225"/>
      <c r="CJF165" s="225"/>
      <c r="CJG165" s="225"/>
      <c r="CJH165" s="225"/>
      <c r="CJI165" s="225"/>
      <c r="CJJ165" s="225"/>
      <c r="CJK165" s="225"/>
      <c r="CJL165" s="225"/>
      <c r="CJM165" s="225"/>
      <c r="CJN165" s="225"/>
      <c r="CJO165" s="225"/>
      <c r="CJP165" s="225"/>
      <c r="CJQ165" s="225"/>
      <c r="CJR165" s="225"/>
      <c r="CJS165" s="225"/>
      <c r="CJT165" s="225"/>
      <c r="CJU165" s="225"/>
      <c r="CJV165" s="225"/>
      <c r="CJW165" s="225"/>
      <c r="CJX165" s="225"/>
      <c r="CJY165" s="225"/>
      <c r="CJZ165" s="225"/>
      <c r="CKA165" s="225"/>
      <c r="CKB165" s="225"/>
      <c r="CKC165" s="225"/>
      <c r="CKD165" s="225"/>
      <c r="CKE165" s="225"/>
      <c r="CKF165" s="225"/>
      <c r="CKG165" s="225"/>
      <c r="CKH165" s="225"/>
      <c r="CKI165" s="225"/>
      <c r="CKJ165" s="225"/>
      <c r="CKK165" s="225"/>
      <c r="CKL165" s="225"/>
      <c r="CKM165" s="225"/>
      <c r="CKN165" s="225"/>
      <c r="CKO165" s="225"/>
      <c r="CKP165" s="225"/>
      <c r="CKQ165" s="225"/>
      <c r="CKR165" s="225"/>
      <c r="CKS165" s="225"/>
      <c r="CKT165" s="225"/>
      <c r="CKU165" s="225"/>
      <c r="CKV165" s="225"/>
      <c r="CKW165" s="225"/>
      <c r="CKX165" s="225"/>
      <c r="CKY165" s="225"/>
      <c r="CKZ165" s="225"/>
      <c r="CLA165" s="225"/>
      <c r="CLB165" s="225"/>
      <c r="CLC165" s="225"/>
      <c r="CLD165" s="225"/>
      <c r="CLE165" s="225"/>
      <c r="CLF165" s="225"/>
      <c r="CLG165" s="225"/>
      <c r="CLH165" s="225"/>
      <c r="CLI165" s="225"/>
      <c r="CLJ165" s="225"/>
      <c r="CLK165" s="225"/>
      <c r="CLL165" s="225"/>
      <c r="CLM165" s="225"/>
      <c r="CLN165" s="225"/>
      <c r="CLO165" s="225"/>
      <c r="CLP165" s="225"/>
      <c r="CLQ165" s="225"/>
      <c r="CLR165" s="225"/>
      <c r="CLS165" s="225"/>
      <c r="CLT165" s="225"/>
      <c r="CLU165" s="225"/>
      <c r="CLV165" s="225"/>
      <c r="CLW165" s="225"/>
      <c r="CLX165" s="225"/>
      <c r="CLY165" s="225"/>
      <c r="CLZ165" s="225"/>
      <c r="CMA165" s="225"/>
      <c r="CMB165" s="225"/>
      <c r="CMC165" s="225"/>
      <c r="CMD165" s="225"/>
      <c r="CME165" s="225"/>
      <c r="CMF165" s="225"/>
      <c r="CMG165" s="225"/>
      <c r="CMH165" s="225"/>
      <c r="CMI165" s="225"/>
      <c r="CMJ165" s="225"/>
      <c r="CMK165" s="225"/>
      <c r="CML165" s="225"/>
      <c r="CMM165" s="225"/>
      <c r="CMN165" s="225"/>
      <c r="CMO165" s="225"/>
      <c r="CMP165" s="225"/>
      <c r="CMQ165" s="225"/>
      <c r="CMR165" s="225"/>
      <c r="CMS165" s="225"/>
      <c r="CMT165" s="225"/>
      <c r="CMU165" s="225"/>
      <c r="CMV165" s="225"/>
      <c r="CMW165" s="225"/>
      <c r="CMX165" s="225"/>
      <c r="CMY165" s="225"/>
      <c r="CMZ165" s="225"/>
      <c r="CNA165" s="225"/>
      <c r="CNB165" s="225"/>
      <c r="CNC165" s="225"/>
      <c r="CND165" s="225"/>
      <c r="CNE165" s="225"/>
      <c r="CNF165" s="225"/>
      <c r="CNG165" s="225"/>
      <c r="CNH165" s="225"/>
      <c r="CNI165" s="225"/>
      <c r="CNJ165" s="225"/>
      <c r="CNK165" s="225"/>
      <c r="CNL165" s="225"/>
      <c r="CNM165" s="225"/>
      <c r="CNN165" s="225"/>
      <c r="CNO165" s="225"/>
      <c r="CNP165" s="225"/>
      <c r="CNQ165" s="225"/>
      <c r="CNR165" s="225"/>
      <c r="CNS165" s="225"/>
      <c r="CNT165" s="225"/>
      <c r="CNU165" s="225"/>
      <c r="CNV165" s="225"/>
      <c r="CNW165" s="225"/>
      <c r="CNX165" s="225"/>
      <c r="CNY165" s="225"/>
      <c r="CNZ165" s="225"/>
      <c r="COA165" s="225"/>
      <c r="COB165" s="225"/>
      <c r="COC165" s="225"/>
      <c r="COD165" s="225"/>
      <c r="COE165" s="225"/>
      <c r="COF165" s="225"/>
      <c r="COG165" s="225"/>
      <c r="COH165" s="225"/>
      <c r="COI165" s="225"/>
      <c r="COJ165" s="225"/>
      <c r="COK165" s="225"/>
      <c r="COL165" s="225"/>
      <c r="COM165" s="225"/>
      <c r="CON165" s="225"/>
      <c r="COO165" s="225"/>
      <c r="COP165" s="225"/>
      <c r="COQ165" s="225"/>
      <c r="COR165" s="225"/>
      <c r="COS165" s="225"/>
      <c r="COT165" s="225"/>
      <c r="COU165" s="225"/>
      <c r="COV165" s="225"/>
      <c r="COW165" s="225"/>
      <c r="COX165" s="225"/>
      <c r="COY165" s="225"/>
      <c r="COZ165" s="225"/>
      <c r="CPA165" s="225"/>
      <c r="CPB165" s="225"/>
      <c r="CPC165" s="225"/>
      <c r="CPD165" s="225"/>
      <c r="CPE165" s="225"/>
      <c r="CPF165" s="225"/>
      <c r="CPG165" s="225"/>
      <c r="CPH165" s="225"/>
      <c r="CPI165" s="225"/>
      <c r="CPJ165" s="225"/>
      <c r="CPK165" s="225"/>
      <c r="CPL165" s="225"/>
      <c r="CPM165" s="225"/>
      <c r="CPN165" s="225"/>
      <c r="CPO165" s="225"/>
      <c r="CPP165" s="225"/>
      <c r="CPQ165" s="225"/>
      <c r="CPR165" s="225"/>
      <c r="CPS165" s="225"/>
      <c r="CPT165" s="225"/>
      <c r="CPU165" s="225"/>
      <c r="CPV165" s="225"/>
      <c r="CPW165" s="225"/>
      <c r="CPX165" s="225"/>
      <c r="CPY165" s="225"/>
      <c r="CPZ165" s="225"/>
      <c r="CQA165" s="225"/>
      <c r="CQB165" s="225"/>
      <c r="CQC165" s="225"/>
      <c r="CQD165" s="225"/>
      <c r="CQE165" s="225"/>
      <c r="CQF165" s="225"/>
      <c r="CQG165" s="225"/>
      <c r="CQH165" s="225"/>
      <c r="CQI165" s="225"/>
      <c r="CQJ165" s="225"/>
      <c r="CQK165" s="225"/>
      <c r="CQL165" s="225"/>
      <c r="CQM165" s="225"/>
      <c r="CQN165" s="225"/>
      <c r="CQO165" s="225"/>
      <c r="CQP165" s="225"/>
      <c r="CQQ165" s="225"/>
      <c r="CQR165" s="225"/>
      <c r="CQS165" s="225"/>
      <c r="CQT165" s="225"/>
      <c r="CQU165" s="225"/>
      <c r="CQV165" s="225"/>
      <c r="CQW165" s="225"/>
      <c r="CQX165" s="225"/>
      <c r="CQY165" s="225"/>
      <c r="CQZ165" s="225"/>
      <c r="CRA165" s="225"/>
      <c r="CRB165" s="225"/>
      <c r="CRC165" s="225"/>
      <c r="CRD165" s="225"/>
      <c r="CRE165" s="225"/>
      <c r="CRF165" s="225"/>
      <c r="CRG165" s="225"/>
      <c r="CRH165" s="225"/>
      <c r="CRI165" s="225"/>
      <c r="CRJ165" s="225"/>
      <c r="CRK165" s="225"/>
      <c r="CRL165" s="225"/>
      <c r="CRM165" s="225"/>
      <c r="CRN165" s="225"/>
      <c r="CRO165" s="225"/>
      <c r="CRP165" s="225"/>
      <c r="CRQ165" s="225"/>
      <c r="CRR165" s="225"/>
      <c r="CRS165" s="225"/>
      <c r="CRT165" s="225"/>
      <c r="CRU165" s="225"/>
      <c r="CRV165" s="225"/>
      <c r="CRW165" s="225"/>
      <c r="CRX165" s="225"/>
      <c r="CRY165" s="225"/>
      <c r="CRZ165" s="225"/>
      <c r="CSA165" s="225"/>
      <c r="CSB165" s="225"/>
      <c r="CSC165" s="225"/>
      <c r="CSD165" s="225"/>
      <c r="CSE165" s="225"/>
      <c r="CSF165" s="225"/>
      <c r="CSG165" s="225"/>
      <c r="CSH165" s="225"/>
      <c r="CSI165" s="225"/>
      <c r="CSJ165" s="225"/>
      <c r="CSK165" s="225"/>
      <c r="CSL165" s="225"/>
      <c r="CSM165" s="225"/>
      <c r="CSN165" s="225"/>
      <c r="CSO165" s="225"/>
      <c r="CSP165" s="225"/>
      <c r="CSQ165" s="225"/>
      <c r="CSR165" s="225"/>
      <c r="CSS165" s="225"/>
      <c r="CST165" s="225"/>
      <c r="CSU165" s="225"/>
      <c r="CSV165" s="225"/>
      <c r="CSW165" s="225"/>
      <c r="CSX165" s="225"/>
      <c r="CSY165" s="225"/>
      <c r="CSZ165" s="225"/>
      <c r="CTA165" s="225"/>
      <c r="CTB165" s="225"/>
      <c r="CTC165" s="225"/>
      <c r="CTD165" s="225"/>
      <c r="CTE165" s="225"/>
      <c r="CTF165" s="225"/>
      <c r="CTG165" s="225"/>
      <c r="CTH165" s="225"/>
      <c r="CTI165" s="225"/>
      <c r="CTJ165" s="225"/>
      <c r="CTK165" s="225"/>
      <c r="CTL165" s="225"/>
      <c r="CTM165" s="225"/>
      <c r="CTN165" s="225"/>
      <c r="CTO165" s="225"/>
      <c r="CTP165" s="225"/>
      <c r="CTQ165" s="225"/>
      <c r="CTR165" s="225"/>
      <c r="CTS165" s="225"/>
      <c r="CTT165" s="225"/>
      <c r="CTU165" s="225"/>
      <c r="CTV165" s="225"/>
      <c r="CTW165" s="225"/>
      <c r="CTX165" s="225"/>
      <c r="CTY165" s="225"/>
      <c r="CTZ165" s="225"/>
      <c r="CUA165" s="225"/>
      <c r="CUB165" s="225"/>
      <c r="CUC165" s="225"/>
      <c r="CUD165" s="225"/>
      <c r="CUE165" s="225"/>
      <c r="CUF165" s="225"/>
      <c r="CUG165" s="225"/>
      <c r="CUH165" s="225"/>
      <c r="CUI165" s="225"/>
      <c r="CUJ165" s="225"/>
      <c r="CUK165" s="225"/>
      <c r="CUL165" s="225"/>
      <c r="CUM165" s="225"/>
      <c r="CUN165" s="225"/>
      <c r="CUO165" s="225"/>
      <c r="CUP165" s="225"/>
      <c r="CUQ165" s="225"/>
      <c r="CUR165" s="225"/>
      <c r="CUS165" s="225"/>
      <c r="CUT165" s="225"/>
      <c r="CUU165" s="225"/>
      <c r="CUV165" s="225"/>
      <c r="CUW165" s="225"/>
      <c r="CUX165" s="225"/>
      <c r="CUY165" s="225"/>
      <c r="CUZ165" s="225"/>
      <c r="CVA165" s="225"/>
      <c r="CVB165" s="225"/>
      <c r="CVC165" s="225"/>
      <c r="CVD165" s="225"/>
      <c r="CVE165" s="225"/>
      <c r="CVF165" s="225"/>
      <c r="CVG165" s="225"/>
      <c r="CVH165" s="225"/>
      <c r="CVI165" s="225"/>
      <c r="CVJ165" s="225"/>
      <c r="CVK165" s="225"/>
      <c r="CVL165" s="225"/>
      <c r="CVM165" s="225"/>
      <c r="CVN165" s="225"/>
      <c r="CVO165" s="225"/>
      <c r="CVP165" s="225"/>
      <c r="CVQ165" s="225"/>
      <c r="CVR165" s="225"/>
      <c r="CVS165" s="225"/>
      <c r="CVT165" s="225"/>
      <c r="CVU165" s="225"/>
      <c r="CVV165" s="225"/>
      <c r="CVW165" s="225"/>
      <c r="CVX165" s="225"/>
      <c r="CVY165" s="225"/>
      <c r="CVZ165" s="225"/>
      <c r="CWA165" s="225"/>
      <c r="CWB165" s="225"/>
      <c r="CWC165" s="225"/>
      <c r="CWD165" s="225"/>
      <c r="CWE165" s="225"/>
      <c r="CWF165" s="225"/>
      <c r="CWG165" s="225"/>
      <c r="CWH165" s="225"/>
      <c r="CWI165" s="225"/>
      <c r="CWJ165" s="225"/>
      <c r="CWK165" s="225"/>
      <c r="CWL165" s="225"/>
      <c r="CWM165" s="225"/>
      <c r="CWN165" s="225"/>
      <c r="CWO165" s="225"/>
      <c r="CWP165" s="225"/>
      <c r="CWQ165" s="225"/>
      <c r="CWR165" s="225"/>
      <c r="CWS165" s="225"/>
      <c r="CWT165" s="225"/>
      <c r="CWU165" s="225"/>
      <c r="CWV165" s="225"/>
      <c r="CWW165" s="225"/>
      <c r="CWX165" s="225"/>
      <c r="CWY165" s="225"/>
      <c r="CWZ165" s="225"/>
      <c r="CXA165" s="225"/>
      <c r="CXB165" s="225"/>
      <c r="CXC165" s="225"/>
      <c r="CXD165" s="225"/>
      <c r="CXE165" s="225"/>
      <c r="CXF165" s="225"/>
      <c r="CXG165" s="225"/>
      <c r="CXH165" s="225"/>
      <c r="CXI165" s="225"/>
      <c r="CXJ165" s="225"/>
      <c r="CXK165" s="225"/>
      <c r="CXL165" s="225"/>
      <c r="CXM165" s="225"/>
      <c r="CXN165" s="225"/>
      <c r="CXO165" s="225"/>
      <c r="CXP165" s="225"/>
      <c r="CXQ165" s="225"/>
      <c r="CXR165" s="225"/>
      <c r="CXS165" s="225"/>
      <c r="CXT165" s="225"/>
      <c r="CXU165" s="225"/>
      <c r="CXV165" s="225"/>
      <c r="CXW165" s="225"/>
      <c r="CXX165" s="225"/>
      <c r="CXY165" s="225"/>
      <c r="CXZ165" s="225"/>
      <c r="CYA165" s="225"/>
      <c r="CYB165" s="225"/>
      <c r="CYC165" s="225"/>
      <c r="CYD165" s="225"/>
      <c r="CYE165" s="225"/>
      <c r="CYF165" s="225"/>
      <c r="CYG165" s="225"/>
      <c r="CYH165" s="225"/>
      <c r="CYI165" s="225"/>
      <c r="CYJ165" s="225"/>
      <c r="CYK165" s="225"/>
      <c r="CYL165" s="225"/>
      <c r="CYM165" s="225"/>
      <c r="CYN165" s="225"/>
      <c r="CYO165" s="225"/>
      <c r="CYP165" s="225"/>
      <c r="CYQ165" s="225"/>
      <c r="CYR165" s="225"/>
      <c r="CYS165" s="225"/>
      <c r="CYT165" s="225"/>
      <c r="CYU165" s="225"/>
      <c r="CYV165" s="225"/>
      <c r="CYW165" s="225"/>
      <c r="CYX165" s="225"/>
      <c r="CYY165" s="225"/>
      <c r="CYZ165" s="225"/>
      <c r="CZA165" s="225"/>
      <c r="CZB165" s="225"/>
      <c r="CZC165" s="225"/>
      <c r="CZD165" s="225"/>
      <c r="CZE165" s="225"/>
      <c r="CZF165" s="225"/>
      <c r="CZG165" s="225"/>
      <c r="CZH165" s="225"/>
      <c r="CZI165" s="225"/>
      <c r="CZJ165" s="225"/>
      <c r="CZK165" s="225"/>
      <c r="CZL165" s="225"/>
      <c r="CZM165" s="225"/>
      <c r="CZN165" s="225"/>
      <c r="CZO165" s="225"/>
      <c r="CZP165" s="225"/>
      <c r="CZQ165" s="225"/>
      <c r="CZR165" s="225"/>
      <c r="CZS165" s="225"/>
      <c r="CZT165" s="225"/>
      <c r="CZU165" s="225"/>
      <c r="CZV165" s="225"/>
      <c r="CZW165" s="225"/>
      <c r="CZX165" s="225"/>
      <c r="CZY165" s="225"/>
      <c r="CZZ165" s="225"/>
      <c r="DAA165" s="225"/>
      <c r="DAB165" s="225"/>
      <c r="DAC165" s="225"/>
      <c r="DAD165" s="225"/>
      <c r="DAE165" s="225"/>
      <c r="DAF165" s="225"/>
      <c r="DAG165" s="225"/>
      <c r="DAH165" s="225"/>
      <c r="DAI165" s="225"/>
      <c r="DAJ165" s="225"/>
      <c r="DAK165" s="225"/>
      <c r="DAL165" s="225"/>
      <c r="DAM165" s="225"/>
      <c r="DAN165" s="225"/>
      <c r="DAO165" s="225"/>
      <c r="DAP165" s="225"/>
      <c r="DAQ165" s="225"/>
      <c r="DAR165" s="225"/>
      <c r="DAS165" s="225"/>
      <c r="DAT165" s="225"/>
      <c r="DAU165" s="225"/>
      <c r="DAV165" s="225"/>
      <c r="DAW165" s="225"/>
      <c r="DAX165" s="225"/>
      <c r="DAY165" s="225"/>
      <c r="DAZ165" s="225"/>
      <c r="DBA165" s="225"/>
      <c r="DBB165" s="225"/>
      <c r="DBC165" s="225"/>
      <c r="DBD165" s="225"/>
      <c r="DBE165" s="225"/>
      <c r="DBF165" s="225"/>
      <c r="DBG165" s="225"/>
      <c r="DBH165" s="225"/>
      <c r="DBI165" s="225"/>
      <c r="DBJ165" s="225"/>
      <c r="DBK165" s="225"/>
      <c r="DBL165" s="225"/>
      <c r="DBM165" s="225"/>
      <c r="DBN165" s="225"/>
      <c r="DBO165" s="225"/>
      <c r="DBP165" s="225"/>
      <c r="DBQ165" s="225"/>
      <c r="DBR165" s="225"/>
      <c r="DBS165" s="225"/>
      <c r="DBT165" s="225"/>
      <c r="DBU165" s="225"/>
      <c r="DBV165" s="225"/>
      <c r="DBW165" s="225"/>
      <c r="DBX165" s="225"/>
      <c r="DBY165" s="225"/>
      <c r="DBZ165" s="225"/>
      <c r="DCA165" s="225"/>
      <c r="DCB165" s="225"/>
      <c r="DCC165" s="225"/>
      <c r="DCD165" s="225"/>
      <c r="DCE165" s="225"/>
      <c r="DCF165" s="225"/>
      <c r="DCG165" s="225"/>
      <c r="DCH165" s="225"/>
      <c r="DCI165" s="225"/>
      <c r="DCJ165" s="225"/>
      <c r="DCK165" s="225"/>
      <c r="DCL165" s="225"/>
      <c r="DCM165" s="225"/>
      <c r="DCN165" s="225"/>
      <c r="DCO165" s="225"/>
      <c r="DCP165" s="225"/>
      <c r="DCQ165" s="225"/>
      <c r="DCR165" s="225"/>
      <c r="DCS165" s="225"/>
      <c r="DCT165" s="225"/>
      <c r="DCU165" s="225"/>
      <c r="DCV165" s="225"/>
      <c r="DCW165" s="225"/>
      <c r="DCX165" s="225"/>
      <c r="DCY165" s="225"/>
      <c r="DCZ165" s="225"/>
      <c r="DDA165" s="225"/>
      <c r="DDB165" s="225"/>
      <c r="DDC165" s="225"/>
      <c r="DDD165" s="225"/>
      <c r="DDE165" s="225"/>
      <c r="DDF165" s="225"/>
      <c r="DDG165" s="225"/>
      <c r="DDH165" s="225"/>
      <c r="DDI165" s="225"/>
      <c r="DDJ165" s="225"/>
      <c r="DDK165" s="225"/>
      <c r="DDL165" s="225"/>
      <c r="DDM165" s="225"/>
      <c r="DDN165" s="225"/>
      <c r="DDO165" s="225"/>
      <c r="DDP165" s="225"/>
      <c r="DDQ165" s="225"/>
      <c r="DDR165" s="225"/>
      <c r="DDS165" s="225"/>
      <c r="DDT165" s="225"/>
      <c r="DDU165" s="225"/>
      <c r="DDV165" s="225"/>
      <c r="DDW165" s="225"/>
      <c r="DDX165" s="225"/>
      <c r="DDY165" s="225"/>
      <c r="DDZ165" s="225"/>
      <c r="DEA165" s="225"/>
      <c r="DEB165" s="225"/>
      <c r="DEC165" s="225"/>
      <c r="DED165" s="225"/>
      <c r="DEE165" s="225"/>
      <c r="DEF165" s="225"/>
      <c r="DEG165" s="225"/>
      <c r="DEH165" s="225"/>
      <c r="DEI165" s="225"/>
      <c r="DEJ165" s="225"/>
      <c r="DEK165" s="225"/>
      <c r="DEL165" s="225"/>
      <c r="DEM165" s="225"/>
      <c r="DEN165" s="225"/>
      <c r="DEO165" s="225"/>
      <c r="DEP165" s="225"/>
      <c r="DEQ165" s="225"/>
      <c r="DER165" s="225"/>
      <c r="DES165" s="225"/>
      <c r="DET165" s="225"/>
      <c r="DEU165" s="225"/>
      <c r="DEV165" s="225"/>
      <c r="DEW165" s="225"/>
      <c r="DEX165" s="225"/>
      <c r="DEY165" s="225"/>
      <c r="DEZ165" s="225"/>
      <c r="DFA165" s="225"/>
      <c r="DFB165" s="225"/>
      <c r="DFC165" s="225"/>
      <c r="DFD165" s="225"/>
      <c r="DFE165" s="225"/>
      <c r="DFF165" s="225"/>
      <c r="DFG165" s="225"/>
      <c r="DFH165" s="225"/>
      <c r="DFI165" s="225"/>
      <c r="DFJ165" s="225"/>
      <c r="DFK165" s="225"/>
      <c r="DFL165" s="225"/>
      <c r="DFM165" s="225"/>
      <c r="DFN165" s="225"/>
      <c r="DFO165" s="225"/>
      <c r="DFP165" s="225"/>
      <c r="DFQ165" s="225"/>
      <c r="DFR165" s="225"/>
      <c r="DFS165" s="225"/>
      <c r="DFT165" s="225"/>
      <c r="DFU165" s="225"/>
      <c r="DFV165" s="225"/>
      <c r="DFW165" s="225"/>
      <c r="DFX165" s="225"/>
      <c r="DFY165" s="225"/>
      <c r="DFZ165" s="225"/>
      <c r="DGA165" s="225"/>
      <c r="DGB165" s="225"/>
      <c r="DGC165" s="225"/>
      <c r="DGD165" s="225"/>
      <c r="DGE165" s="225"/>
      <c r="DGF165" s="225"/>
      <c r="DGG165" s="225"/>
      <c r="DGH165" s="225"/>
      <c r="DGI165" s="225"/>
      <c r="DGJ165" s="225"/>
      <c r="DGK165" s="225"/>
      <c r="DGL165" s="225"/>
      <c r="DGM165" s="225"/>
      <c r="DGN165" s="225"/>
      <c r="DGO165" s="225"/>
      <c r="DGP165" s="225"/>
      <c r="DGQ165" s="225"/>
      <c r="DGR165" s="225"/>
      <c r="DGS165" s="225"/>
      <c r="DGT165" s="225"/>
      <c r="DGU165" s="225"/>
      <c r="DGV165" s="225"/>
      <c r="DGW165" s="225"/>
      <c r="DGX165" s="225"/>
      <c r="DGY165" s="225"/>
      <c r="DGZ165" s="225"/>
      <c r="DHA165" s="225"/>
      <c r="DHB165" s="225"/>
      <c r="DHC165" s="225"/>
      <c r="DHD165" s="225"/>
      <c r="DHE165" s="225"/>
      <c r="DHF165" s="225"/>
      <c r="DHG165" s="225"/>
      <c r="DHH165" s="225"/>
      <c r="DHI165" s="225"/>
      <c r="DHJ165" s="225"/>
      <c r="DHK165" s="225"/>
      <c r="DHL165" s="225"/>
      <c r="DHM165" s="225"/>
      <c r="DHN165" s="225"/>
      <c r="DHO165" s="225"/>
      <c r="DHP165" s="225"/>
      <c r="DHQ165" s="225"/>
      <c r="DHR165" s="225"/>
      <c r="DHS165" s="225"/>
      <c r="DHT165" s="225"/>
      <c r="DHU165" s="225"/>
      <c r="DHV165" s="225"/>
      <c r="DHW165" s="225"/>
      <c r="DHX165" s="225"/>
      <c r="DHY165" s="225"/>
      <c r="DHZ165" s="225"/>
      <c r="DIA165" s="225"/>
      <c r="DIB165" s="225"/>
      <c r="DIC165" s="225"/>
      <c r="DID165" s="225"/>
      <c r="DIE165" s="225"/>
      <c r="DIF165" s="225"/>
      <c r="DIG165" s="225"/>
      <c r="DIH165" s="225"/>
      <c r="DII165" s="225"/>
      <c r="DIJ165" s="225"/>
      <c r="DIK165" s="225"/>
      <c r="DIL165" s="225"/>
      <c r="DIM165" s="225"/>
      <c r="DIN165" s="225"/>
      <c r="DIO165" s="225"/>
      <c r="DIP165" s="225"/>
      <c r="DIQ165" s="225"/>
      <c r="DIR165" s="225"/>
      <c r="DIS165" s="225"/>
      <c r="DIT165" s="225"/>
      <c r="DIU165" s="225"/>
      <c r="DIV165" s="225"/>
      <c r="DIW165" s="225"/>
      <c r="DIX165" s="225"/>
      <c r="DIY165" s="225"/>
      <c r="DIZ165" s="225"/>
      <c r="DJA165" s="225"/>
      <c r="DJB165" s="225"/>
      <c r="DJC165" s="225"/>
      <c r="DJD165" s="225"/>
      <c r="DJE165" s="225"/>
      <c r="DJF165" s="225"/>
      <c r="DJG165" s="225"/>
      <c r="DJH165" s="225"/>
      <c r="DJI165" s="225"/>
      <c r="DJJ165" s="225"/>
      <c r="DJK165" s="225"/>
      <c r="DJL165" s="225"/>
      <c r="DJM165" s="225"/>
      <c r="DJN165" s="225"/>
      <c r="DJO165" s="225"/>
      <c r="DJP165" s="225"/>
      <c r="DJQ165" s="225"/>
      <c r="DJR165" s="225"/>
      <c r="DJS165" s="225"/>
      <c r="DJT165" s="225"/>
      <c r="DJU165" s="225"/>
      <c r="DJV165" s="225"/>
      <c r="DJW165" s="225"/>
      <c r="DJX165" s="225"/>
      <c r="DJY165" s="225"/>
      <c r="DJZ165" s="225"/>
      <c r="DKA165" s="225"/>
      <c r="DKB165" s="225"/>
      <c r="DKC165" s="225"/>
      <c r="DKD165" s="225"/>
      <c r="DKE165" s="225"/>
      <c r="DKF165" s="225"/>
      <c r="DKG165" s="225"/>
      <c r="DKH165" s="225"/>
      <c r="DKI165" s="225"/>
      <c r="DKJ165" s="225"/>
      <c r="DKK165" s="225"/>
      <c r="DKL165" s="225"/>
      <c r="DKM165" s="225"/>
      <c r="DKN165" s="225"/>
      <c r="DKO165" s="225"/>
      <c r="DKP165" s="225"/>
      <c r="DKQ165" s="225"/>
      <c r="DKR165" s="225"/>
      <c r="DKS165" s="225"/>
      <c r="DKT165" s="225"/>
      <c r="DKU165" s="225"/>
      <c r="DKV165" s="225"/>
      <c r="DKW165" s="225"/>
      <c r="DKX165" s="225"/>
      <c r="DKY165" s="225"/>
      <c r="DKZ165" s="225"/>
      <c r="DLA165" s="225"/>
      <c r="DLB165" s="225"/>
      <c r="DLC165" s="225"/>
      <c r="DLD165" s="225"/>
      <c r="DLE165" s="225"/>
      <c r="DLF165" s="225"/>
      <c r="DLG165" s="225"/>
      <c r="DLH165" s="225"/>
      <c r="DLI165" s="225"/>
      <c r="DLJ165" s="225"/>
      <c r="DLK165" s="225"/>
      <c r="DLL165" s="225"/>
      <c r="DLM165" s="225"/>
      <c r="DLN165" s="225"/>
      <c r="DLO165" s="225"/>
      <c r="DLP165" s="225"/>
      <c r="DLQ165" s="225"/>
      <c r="DLR165" s="225"/>
      <c r="DLS165" s="225"/>
      <c r="DLT165" s="225"/>
      <c r="DLU165" s="225"/>
      <c r="DLV165" s="225"/>
      <c r="DLW165" s="225"/>
      <c r="DLX165" s="225"/>
      <c r="DLY165" s="225"/>
      <c r="DLZ165" s="225"/>
      <c r="DMA165" s="225"/>
      <c r="DMB165" s="225"/>
      <c r="DMC165" s="225"/>
      <c r="DMD165" s="225"/>
      <c r="DME165" s="225"/>
      <c r="DMF165" s="225"/>
      <c r="DMG165" s="225"/>
      <c r="DMH165" s="225"/>
      <c r="DMI165" s="225"/>
      <c r="DMJ165" s="225"/>
      <c r="DMK165" s="225"/>
      <c r="DML165" s="225"/>
      <c r="DMM165" s="225"/>
      <c r="DMN165" s="225"/>
      <c r="DMO165" s="225"/>
      <c r="DMP165" s="225"/>
      <c r="DMQ165" s="225"/>
      <c r="DMR165" s="225"/>
      <c r="DMS165" s="225"/>
      <c r="DMT165" s="225"/>
      <c r="DMU165" s="225"/>
      <c r="DMV165" s="225"/>
      <c r="DMW165" s="225"/>
      <c r="DMX165" s="225"/>
      <c r="DMY165" s="225"/>
      <c r="DMZ165" s="225"/>
      <c r="DNA165" s="225"/>
      <c r="DNB165" s="225"/>
      <c r="DNC165" s="225"/>
      <c r="DND165" s="225"/>
      <c r="DNE165" s="225"/>
      <c r="DNF165" s="225"/>
      <c r="DNG165" s="225"/>
      <c r="DNH165" s="225"/>
      <c r="DNI165" s="225"/>
      <c r="DNJ165" s="225"/>
      <c r="DNK165" s="225"/>
      <c r="DNL165" s="225"/>
      <c r="DNM165" s="225"/>
      <c r="DNN165" s="225"/>
      <c r="DNO165" s="225"/>
      <c r="DNP165" s="225"/>
      <c r="DNQ165" s="225"/>
      <c r="DNR165" s="225"/>
      <c r="DNS165" s="225"/>
      <c r="DNT165" s="225"/>
      <c r="DNU165" s="225"/>
      <c r="DNV165" s="225"/>
      <c r="DNW165" s="225"/>
      <c r="DNX165" s="225"/>
      <c r="DNY165" s="225"/>
      <c r="DNZ165" s="225"/>
      <c r="DOA165" s="225"/>
      <c r="DOB165" s="225"/>
      <c r="DOC165" s="225"/>
      <c r="DOD165" s="225"/>
      <c r="DOE165" s="225"/>
      <c r="DOF165" s="225"/>
      <c r="DOG165" s="225"/>
      <c r="DOH165" s="225"/>
      <c r="DOI165" s="225"/>
      <c r="DOJ165" s="225"/>
      <c r="DOK165" s="225"/>
      <c r="DOL165" s="225"/>
      <c r="DOM165" s="225"/>
      <c r="DON165" s="225"/>
      <c r="DOO165" s="225"/>
      <c r="DOP165" s="225"/>
      <c r="DOQ165" s="225"/>
      <c r="DOR165" s="225"/>
      <c r="DOS165" s="225"/>
      <c r="DOT165" s="225"/>
      <c r="DOU165" s="225"/>
      <c r="DOV165" s="225"/>
      <c r="DOW165" s="225"/>
      <c r="DOX165" s="225"/>
      <c r="DOY165" s="225"/>
      <c r="DOZ165" s="225"/>
      <c r="DPA165" s="225"/>
      <c r="DPB165" s="225"/>
      <c r="DPC165" s="225"/>
      <c r="DPD165" s="225"/>
      <c r="DPE165" s="225"/>
      <c r="DPF165" s="225"/>
      <c r="DPG165" s="225"/>
      <c r="DPH165" s="225"/>
      <c r="DPI165" s="225"/>
      <c r="DPJ165" s="225"/>
      <c r="DPK165" s="225"/>
      <c r="DPL165" s="225"/>
      <c r="DPM165" s="225"/>
      <c r="DPN165" s="225"/>
      <c r="DPO165" s="225"/>
      <c r="DPP165" s="225"/>
      <c r="DPQ165" s="225"/>
      <c r="DPR165" s="225"/>
      <c r="DPS165" s="225"/>
      <c r="DPT165" s="225"/>
      <c r="DPU165" s="225"/>
      <c r="DPV165" s="225"/>
      <c r="DPW165" s="225"/>
      <c r="DPX165" s="225"/>
      <c r="DPY165" s="225"/>
      <c r="DPZ165" s="225"/>
      <c r="DQA165" s="225"/>
      <c r="DQB165" s="225"/>
      <c r="DQC165" s="225"/>
      <c r="DQD165" s="225"/>
      <c r="DQE165" s="225"/>
      <c r="DQF165" s="225"/>
      <c r="DQG165" s="225"/>
      <c r="DQH165" s="225"/>
      <c r="DQI165" s="225"/>
      <c r="DQJ165" s="225"/>
      <c r="DQK165" s="225"/>
      <c r="DQL165" s="225"/>
      <c r="DQM165" s="225"/>
      <c r="DQN165" s="225"/>
      <c r="DQO165" s="225"/>
      <c r="DQP165" s="225"/>
      <c r="DQQ165" s="225"/>
      <c r="DQR165" s="225"/>
      <c r="DQS165" s="225"/>
      <c r="DQT165" s="225"/>
      <c r="DQU165" s="225"/>
      <c r="DQV165" s="225"/>
      <c r="DQW165" s="225"/>
      <c r="DQX165" s="225"/>
      <c r="DQY165" s="225"/>
      <c r="DQZ165" s="225"/>
      <c r="DRA165" s="225"/>
      <c r="DRB165" s="225"/>
      <c r="DRC165" s="225"/>
      <c r="DRD165" s="225"/>
      <c r="DRE165" s="225"/>
      <c r="DRF165" s="225"/>
      <c r="DRG165" s="225"/>
      <c r="DRH165" s="225"/>
      <c r="DRI165" s="225"/>
      <c r="DRJ165" s="225"/>
      <c r="DRK165" s="225"/>
      <c r="DRL165" s="225"/>
      <c r="DRM165" s="225"/>
      <c r="DRN165" s="225"/>
      <c r="DRO165" s="225"/>
      <c r="DRP165" s="225"/>
      <c r="DRQ165" s="225"/>
      <c r="DRR165" s="225"/>
      <c r="DRS165" s="225"/>
      <c r="DRT165" s="225"/>
      <c r="DRU165" s="225"/>
      <c r="DRV165" s="225"/>
      <c r="DRW165" s="225"/>
      <c r="DRX165" s="225"/>
      <c r="DRY165" s="225"/>
      <c r="DRZ165" s="225"/>
      <c r="DSA165" s="225"/>
      <c r="DSB165" s="225"/>
      <c r="DSC165" s="225"/>
      <c r="DSD165" s="225"/>
      <c r="DSE165" s="225"/>
      <c r="DSF165" s="225"/>
      <c r="DSG165" s="225"/>
      <c r="DSH165" s="225"/>
      <c r="DSI165" s="225"/>
      <c r="DSJ165" s="225"/>
      <c r="DSK165" s="225"/>
      <c r="DSL165" s="225"/>
      <c r="DSM165" s="225"/>
      <c r="DSN165" s="225"/>
      <c r="DSO165" s="225"/>
      <c r="DSP165" s="225"/>
      <c r="DSQ165" s="225"/>
      <c r="DSR165" s="225"/>
      <c r="DSS165" s="225"/>
      <c r="DST165" s="225"/>
      <c r="DSU165" s="225"/>
      <c r="DSV165" s="225"/>
      <c r="DSW165" s="225"/>
      <c r="DSX165" s="225"/>
      <c r="DSY165" s="225"/>
      <c r="DSZ165" s="225"/>
      <c r="DTA165" s="225"/>
      <c r="DTB165" s="225"/>
      <c r="DTC165" s="225"/>
      <c r="DTD165" s="225"/>
      <c r="DTE165" s="225"/>
      <c r="DTF165" s="225"/>
      <c r="DTG165" s="225"/>
      <c r="DTH165" s="225"/>
      <c r="DTI165" s="225"/>
      <c r="DTJ165" s="225"/>
      <c r="DTK165" s="225"/>
      <c r="DTL165" s="225"/>
      <c r="DTM165" s="225"/>
      <c r="DTN165" s="225"/>
      <c r="DTO165" s="225"/>
      <c r="DTP165" s="225"/>
      <c r="DTQ165" s="225"/>
      <c r="DTR165" s="225"/>
      <c r="DTS165" s="225"/>
      <c r="DTT165" s="225"/>
      <c r="DTU165" s="225"/>
      <c r="DTV165" s="225"/>
      <c r="DTW165" s="225"/>
      <c r="DTX165" s="225"/>
      <c r="DTY165" s="225"/>
      <c r="DTZ165" s="225"/>
      <c r="DUA165" s="225"/>
      <c r="DUB165" s="225"/>
      <c r="DUC165" s="225"/>
      <c r="DUD165" s="225"/>
      <c r="DUE165" s="225"/>
      <c r="DUF165" s="225"/>
      <c r="DUG165" s="225"/>
      <c r="DUH165" s="225"/>
      <c r="DUI165" s="225"/>
      <c r="DUJ165" s="225"/>
      <c r="DUK165" s="225"/>
      <c r="DUL165" s="225"/>
      <c r="DUM165" s="225"/>
      <c r="DUN165" s="225"/>
      <c r="DUO165" s="225"/>
      <c r="DUP165" s="225"/>
      <c r="DUQ165" s="225"/>
      <c r="DUR165" s="225"/>
      <c r="DUS165" s="225"/>
      <c r="DUT165" s="225"/>
      <c r="DUU165" s="225"/>
      <c r="DUV165" s="225"/>
      <c r="DUW165" s="225"/>
      <c r="DUX165" s="225"/>
      <c r="DUY165" s="225"/>
      <c r="DUZ165" s="225"/>
      <c r="DVA165" s="225"/>
      <c r="DVB165" s="225"/>
      <c r="DVC165" s="225"/>
      <c r="DVD165" s="225"/>
      <c r="DVE165" s="225"/>
      <c r="DVF165" s="225"/>
      <c r="DVG165" s="225"/>
      <c r="DVH165" s="225"/>
      <c r="DVI165" s="225"/>
      <c r="DVJ165" s="225"/>
      <c r="DVK165" s="225"/>
      <c r="DVL165" s="225"/>
      <c r="DVM165" s="225"/>
      <c r="DVN165" s="225"/>
      <c r="DVO165" s="225"/>
      <c r="DVP165" s="225"/>
      <c r="DVQ165" s="225"/>
      <c r="DVR165" s="225"/>
      <c r="DVS165" s="225"/>
      <c r="DVT165" s="225"/>
      <c r="DVU165" s="225"/>
      <c r="DVV165" s="225"/>
      <c r="DVW165" s="225"/>
      <c r="DVX165" s="225"/>
      <c r="DVY165" s="225"/>
      <c r="DVZ165" s="225"/>
      <c r="DWA165" s="225"/>
      <c r="DWB165" s="225"/>
      <c r="DWC165" s="225"/>
      <c r="DWD165" s="225"/>
      <c r="DWE165" s="225"/>
      <c r="DWF165" s="225"/>
      <c r="DWG165" s="225"/>
      <c r="DWH165" s="225"/>
      <c r="DWI165" s="225"/>
      <c r="DWJ165" s="225"/>
      <c r="DWK165" s="225"/>
      <c r="DWL165" s="225"/>
      <c r="DWM165" s="225"/>
      <c r="DWN165" s="225"/>
      <c r="DWO165" s="225"/>
      <c r="DWP165" s="225"/>
      <c r="DWQ165" s="225"/>
      <c r="DWR165" s="225"/>
      <c r="DWS165" s="225"/>
      <c r="DWT165" s="225"/>
      <c r="DWU165" s="225"/>
      <c r="DWV165" s="225"/>
      <c r="DWW165" s="225"/>
      <c r="DWX165" s="225"/>
      <c r="DWY165" s="225"/>
      <c r="DWZ165" s="225"/>
      <c r="DXA165" s="225"/>
      <c r="DXB165" s="225"/>
      <c r="DXC165" s="225"/>
      <c r="DXD165" s="225"/>
      <c r="DXE165" s="225"/>
      <c r="DXF165" s="225"/>
      <c r="DXG165" s="225"/>
      <c r="DXH165" s="225"/>
      <c r="DXI165" s="225"/>
      <c r="DXJ165" s="225"/>
      <c r="DXK165" s="225"/>
      <c r="DXL165" s="225"/>
      <c r="DXM165" s="225"/>
      <c r="DXN165" s="225"/>
      <c r="DXO165" s="225"/>
      <c r="DXP165" s="225"/>
      <c r="DXQ165" s="225"/>
      <c r="DXR165" s="225"/>
      <c r="DXS165" s="225"/>
      <c r="DXT165" s="225"/>
      <c r="DXU165" s="225"/>
      <c r="DXV165" s="225"/>
      <c r="DXW165" s="225"/>
      <c r="DXX165" s="225"/>
      <c r="DXY165" s="225"/>
      <c r="DXZ165" s="225"/>
      <c r="DYA165" s="225"/>
      <c r="DYB165" s="225"/>
      <c r="DYC165" s="225"/>
      <c r="DYD165" s="225"/>
      <c r="DYE165" s="225"/>
      <c r="DYF165" s="225"/>
      <c r="DYG165" s="225"/>
      <c r="DYH165" s="225"/>
      <c r="DYI165" s="225"/>
      <c r="DYJ165" s="225"/>
      <c r="DYK165" s="225"/>
      <c r="DYL165" s="225"/>
      <c r="DYM165" s="225"/>
      <c r="DYN165" s="225"/>
      <c r="DYO165" s="225"/>
      <c r="DYP165" s="225"/>
      <c r="DYQ165" s="225"/>
      <c r="DYR165" s="225"/>
      <c r="DYS165" s="225"/>
      <c r="DYT165" s="225"/>
      <c r="DYU165" s="225"/>
      <c r="DYV165" s="225"/>
      <c r="DYW165" s="225"/>
      <c r="DYX165" s="225"/>
      <c r="DYY165" s="225"/>
      <c r="DYZ165" s="225"/>
      <c r="DZA165" s="225"/>
      <c r="DZB165" s="225"/>
      <c r="DZC165" s="225"/>
      <c r="DZD165" s="225"/>
      <c r="DZE165" s="225"/>
      <c r="DZF165" s="225"/>
      <c r="DZG165" s="225"/>
      <c r="DZH165" s="225"/>
      <c r="DZI165" s="225"/>
      <c r="DZJ165" s="225"/>
      <c r="DZK165" s="225"/>
      <c r="DZL165" s="225"/>
      <c r="DZM165" s="225"/>
      <c r="DZN165" s="225"/>
      <c r="DZO165" s="225"/>
      <c r="DZP165" s="225"/>
      <c r="DZQ165" s="225"/>
      <c r="DZR165" s="225"/>
      <c r="DZS165" s="225"/>
      <c r="DZT165" s="225"/>
      <c r="DZU165" s="225"/>
      <c r="DZV165" s="225"/>
      <c r="DZW165" s="225"/>
      <c r="DZX165" s="225"/>
      <c r="DZY165" s="225"/>
      <c r="DZZ165" s="225"/>
      <c r="EAA165" s="225"/>
      <c r="EAB165" s="225"/>
      <c r="EAC165" s="225"/>
      <c r="EAD165" s="225"/>
      <c r="EAE165" s="225"/>
      <c r="EAF165" s="225"/>
      <c r="EAG165" s="225"/>
      <c r="EAH165" s="225"/>
      <c r="EAI165" s="225"/>
      <c r="EAJ165" s="225"/>
      <c r="EAK165" s="225"/>
      <c r="EAL165" s="225"/>
      <c r="EAM165" s="225"/>
      <c r="EAN165" s="225"/>
      <c r="EAO165" s="225"/>
      <c r="EAP165" s="225"/>
      <c r="EAQ165" s="225"/>
      <c r="EAR165" s="225"/>
      <c r="EAS165" s="225"/>
      <c r="EAT165" s="225"/>
      <c r="EAU165" s="225"/>
      <c r="EAV165" s="225"/>
      <c r="EAW165" s="225"/>
      <c r="EAX165" s="225"/>
      <c r="EAY165" s="225"/>
      <c r="EAZ165" s="225"/>
      <c r="EBA165" s="225"/>
      <c r="EBB165" s="225"/>
      <c r="EBC165" s="225"/>
      <c r="EBD165" s="225"/>
      <c r="EBE165" s="225"/>
      <c r="EBF165" s="225"/>
      <c r="EBG165" s="225"/>
      <c r="EBH165" s="225"/>
      <c r="EBI165" s="225"/>
      <c r="EBJ165" s="225"/>
      <c r="EBK165" s="225"/>
      <c r="EBL165" s="225"/>
      <c r="EBM165" s="225"/>
      <c r="EBN165" s="225"/>
      <c r="EBO165" s="225"/>
      <c r="EBP165" s="225"/>
      <c r="EBQ165" s="225"/>
      <c r="EBR165" s="225"/>
      <c r="EBS165" s="225"/>
      <c r="EBT165" s="225"/>
      <c r="EBU165" s="225"/>
      <c r="EBV165" s="225"/>
      <c r="EBW165" s="225"/>
      <c r="EBX165" s="225"/>
      <c r="EBY165" s="225"/>
      <c r="EBZ165" s="225"/>
      <c r="ECA165" s="225"/>
      <c r="ECB165" s="225"/>
      <c r="ECC165" s="225"/>
      <c r="ECD165" s="225"/>
      <c r="ECE165" s="225"/>
      <c r="ECF165" s="225"/>
      <c r="ECG165" s="225"/>
      <c r="ECH165" s="225"/>
      <c r="ECI165" s="225"/>
      <c r="ECJ165" s="225"/>
      <c r="ECK165" s="225"/>
      <c r="ECL165" s="225"/>
      <c r="ECM165" s="225"/>
      <c r="ECN165" s="225"/>
      <c r="ECO165" s="225"/>
      <c r="ECP165" s="225"/>
      <c r="ECQ165" s="225"/>
      <c r="ECR165" s="225"/>
      <c r="ECS165" s="225"/>
      <c r="ECT165" s="225"/>
      <c r="ECU165" s="225"/>
      <c r="ECV165" s="225"/>
      <c r="ECW165" s="225"/>
      <c r="ECX165" s="225"/>
      <c r="ECY165" s="225"/>
      <c r="ECZ165" s="225"/>
      <c r="EDA165" s="225"/>
      <c r="EDB165" s="225"/>
      <c r="EDC165" s="225"/>
      <c r="EDD165" s="225"/>
      <c r="EDE165" s="225"/>
      <c r="EDF165" s="225"/>
      <c r="EDG165" s="225"/>
      <c r="EDH165" s="225"/>
      <c r="EDI165" s="225"/>
      <c r="EDJ165" s="225"/>
      <c r="EDK165" s="225"/>
      <c r="EDL165" s="225"/>
      <c r="EDM165" s="225"/>
      <c r="EDN165" s="225"/>
      <c r="EDO165" s="225"/>
      <c r="EDP165" s="225"/>
      <c r="EDQ165" s="225"/>
      <c r="EDR165" s="225"/>
      <c r="EDS165" s="225"/>
      <c r="EDT165" s="225"/>
      <c r="EDU165" s="225"/>
      <c r="EDV165" s="225"/>
      <c r="EDW165" s="225"/>
      <c r="EDX165" s="225"/>
      <c r="EDY165" s="225"/>
      <c r="EDZ165" s="225"/>
      <c r="EEA165" s="225"/>
      <c r="EEB165" s="225"/>
      <c r="EEC165" s="225"/>
      <c r="EED165" s="225"/>
      <c r="EEE165" s="225"/>
      <c r="EEF165" s="225"/>
      <c r="EEG165" s="225"/>
      <c r="EEH165" s="225"/>
      <c r="EEI165" s="225"/>
      <c r="EEJ165" s="225"/>
      <c r="EEK165" s="225"/>
      <c r="EEL165" s="225"/>
      <c r="EEM165" s="225"/>
      <c r="EEN165" s="225"/>
      <c r="EEO165" s="225"/>
      <c r="EEP165" s="225"/>
      <c r="EEQ165" s="225"/>
      <c r="EER165" s="225"/>
      <c r="EES165" s="225"/>
      <c r="EET165" s="225"/>
      <c r="EEU165" s="225"/>
      <c r="EEV165" s="225"/>
      <c r="EEW165" s="225"/>
      <c r="EEX165" s="225"/>
      <c r="EEY165" s="225"/>
      <c r="EEZ165" s="225"/>
      <c r="EFA165" s="225"/>
      <c r="EFB165" s="225"/>
      <c r="EFC165" s="225"/>
      <c r="EFD165" s="225"/>
      <c r="EFE165" s="225"/>
      <c r="EFF165" s="225"/>
      <c r="EFG165" s="225"/>
      <c r="EFH165" s="225"/>
      <c r="EFI165" s="225"/>
      <c r="EFJ165" s="225"/>
      <c r="EFK165" s="225"/>
      <c r="EFL165" s="225"/>
      <c r="EFM165" s="225"/>
      <c r="EFN165" s="225"/>
      <c r="EFO165" s="225"/>
      <c r="EFP165" s="225"/>
      <c r="EFQ165" s="225"/>
      <c r="EFR165" s="225"/>
      <c r="EFS165" s="225"/>
      <c r="EFT165" s="225"/>
      <c r="EFU165" s="225"/>
      <c r="EFV165" s="225"/>
      <c r="EFW165" s="225"/>
      <c r="EFX165" s="225"/>
      <c r="EFY165" s="225"/>
      <c r="EFZ165" s="225"/>
      <c r="EGA165" s="225"/>
      <c r="EGB165" s="225"/>
      <c r="EGC165" s="225"/>
      <c r="EGD165" s="225"/>
      <c r="EGE165" s="225"/>
      <c r="EGF165" s="225"/>
      <c r="EGG165" s="225"/>
      <c r="EGH165" s="225"/>
      <c r="EGI165" s="225"/>
      <c r="EGJ165" s="225"/>
      <c r="EGK165" s="225"/>
      <c r="EGL165" s="225"/>
      <c r="EGM165" s="225"/>
      <c r="EGN165" s="225"/>
      <c r="EGO165" s="225"/>
      <c r="EGP165" s="225"/>
      <c r="EGQ165" s="225"/>
      <c r="EGR165" s="225"/>
      <c r="EGS165" s="225"/>
      <c r="EGT165" s="225"/>
      <c r="EGU165" s="225"/>
      <c r="EGV165" s="225"/>
      <c r="EGW165" s="225"/>
      <c r="EGX165" s="225"/>
      <c r="EGY165" s="225"/>
      <c r="EGZ165" s="225"/>
      <c r="EHA165" s="225"/>
      <c r="EHB165" s="225"/>
      <c r="EHC165" s="225"/>
      <c r="EHD165" s="225"/>
      <c r="EHE165" s="225"/>
      <c r="EHF165" s="225"/>
      <c r="EHG165" s="225"/>
      <c r="EHH165" s="225"/>
      <c r="EHI165" s="225"/>
      <c r="EHJ165" s="225"/>
      <c r="EHK165" s="225"/>
      <c r="EHL165" s="225"/>
      <c r="EHM165" s="225"/>
      <c r="EHN165" s="225"/>
      <c r="EHO165" s="225"/>
      <c r="EHP165" s="225"/>
      <c r="EHQ165" s="225"/>
      <c r="EHR165" s="225"/>
      <c r="EHS165" s="225"/>
      <c r="EHT165" s="225"/>
      <c r="EHU165" s="225"/>
      <c r="EHV165" s="225"/>
      <c r="EHW165" s="225"/>
      <c r="EHX165" s="225"/>
      <c r="EHY165" s="225"/>
      <c r="EHZ165" s="225"/>
      <c r="EIA165" s="225"/>
      <c r="EIB165" s="225"/>
      <c r="EIC165" s="225"/>
      <c r="EID165" s="225"/>
      <c r="EIE165" s="225"/>
      <c r="EIF165" s="225"/>
      <c r="EIG165" s="225"/>
      <c r="EIH165" s="225"/>
      <c r="EII165" s="225"/>
      <c r="EIJ165" s="225"/>
      <c r="EIK165" s="225"/>
      <c r="EIL165" s="225"/>
      <c r="EIM165" s="225"/>
      <c r="EIN165" s="225"/>
      <c r="EIO165" s="225"/>
      <c r="EIP165" s="225"/>
      <c r="EIQ165" s="225"/>
      <c r="EIR165" s="225"/>
      <c r="EIS165" s="225"/>
      <c r="EIT165" s="225"/>
      <c r="EIU165" s="225"/>
      <c r="EIV165" s="225"/>
      <c r="EIW165" s="225"/>
      <c r="EIX165" s="225"/>
      <c r="EIY165" s="225"/>
      <c r="EIZ165" s="225"/>
      <c r="EJA165" s="225"/>
      <c r="EJB165" s="225"/>
      <c r="EJC165" s="225"/>
      <c r="EJD165" s="225"/>
      <c r="EJE165" s="225"/>
      <c r="EJF165" s="225"/>
      <c r="EJG165" s="225"/>
      <c r="EJH165" s="225"/>
      <c r="EJI165" s="225"/>
      <c r="EJJ165" s="225"/>
      <c r="EJK165" s="225"/>
      <c r="EJL165" s="225"/>
      <c r="EJM165" s="225"/>
      <c r="EJN165" s="225"/>
      <c r="EJO165" s="225"/>
      <c r="EJP165" s="225"/>
      <c r="EJQ165" s="225"/>
      <c r="EJR165" s="225"/>
      <c r="EJS165" s="225"/>
      <c r="EJT165" s="225"/>
      <c r="EJU165" s="225"/>
      <c r="EJV165" s="225"/>
      <c r="EJW165" s="225"/>
      <c r="EJX165" s="225"/>
      <c r="EJY165" s="225"/>
      <c r="EJZ165" s="225"/>
      <c r="EKA165" s="225"/>
      <c r="EKB165" s="225"/>
      <c r="EKC165" s="225"/>
      <c r="EKD165" s="225"/>
      <c r="EKE165" s="225"/>
      <c r="EKF165" s="225"/>
      <c r="EKG165" s="225"/>
      <c r="EKH165" s="225"/>
      <c r="EKI165" s="225"/>
      <c r="EKJ165" s="225"/>
      <c r="EKK165" s="225"/>
      <c r="EKL165" s="225"/>
      <c r="EKM165" s="225"/>
      <c r="EKN165" s="225"/>
      <c r="EKO165" s="225"/>
      <c r="EKP165" s="225"/>
      <c r="EKQ165" s="225"/>
      <c r="EKR165" s="225"/>
      <c r="EKS165" s="225"/>
      <c r="EKT165" s="225"/>
      <c r="EKU165" s="225"/>
      <c r="EKV165" s="225"/>
      <c r="EKW165" s="225"/>
      <c r="EKX165" s="225"/>
      <c r="EKY165" s="225"/>
      <c r="EKZ165" s="225"/>
      <c r="ELA165" s="225"/>
      <c r="ELB165" s="225"/>
      <c r="ELC165" s="225"/>
      <c r="ELD165" s="225"/>
      <c r="ELE165" s="225"/>
      <c r="ELF165" s="225"/>
      <c r="ELG165" s="225"/>
      <c r="ELH165" s="225"/>
      <c r="ELI165" s="225"/>
      <c r="ELJ165" s="225"/>
      <c r="ELK165" s="225"/>
      <c r="ELL165" s="225"/>
      <c r="ELM165" s="225"/>
      <c r="ELN165" s="225"/>
      <c r="ELO165" s="225"/>
      <c r="ELP165" s="225"/>
      <c r="ELQ165" s="225"/>
      <c r="ELR165" s="225"/>
      <c r="ELS165" s="225"/>
      <c r="ELT165" s="225"/>
      <c r="ELU165" s="225"/>
      <c r="ELV165" s="225"/>
      <c r="ELW165" s="225"/>
      <c r="ELX165" s="225"/>
      <c r="ELY165" s="225"/>
      <c r="ELZ165" s="225"/>
      <c r="EMA165" s="225"/>
      <c r="EMB165" s="225"/>
      <c r="EMC165" s="225"/>
      <c r="EMD165" s="225"/>
      <c r="EME165" s="225"/>
      <c r="EMF165" s="225"/>
      <c r="EMG165" s="225"/>
      <c r="EMH165" s="225"/>
      <c r="EMI165" s="225"/>
      <c r="EMJ165" s="225"/>
      <c r="EMK165" s="225"/>
      <c r="EML165" s="225"/>
      <c r="EMM165" s="225"/>
      <c r="EMN165" s="225"/>
      <c r="EMO165" s="225"/>
      <c r="EMP165" s="225"/>
      <c r="EMQ165" s="225"/>
      <c r="EMR165" s="225"/>
      <c r="EMS165" s="225"/>
      <c r="EMT165" s="225"/>
      <c r="EMU165" s="225"/>
      <c r="EMV165" s="225"/>
      <c r="EMW165" s="225"/>
      <c r="EMX165" s="225"/>
      <c r="EMY165" s="225"/>
      <c r="EMZ165" s="225"/>
      <c r="ENA165" s="225"/>
      <c r="ENB165" s="225"/>
      <c r="ENC165" s="225"/>
      <c r="END165" s="225"/>
      <c r="ENE165" s="225"/>
      <c r="ENF165" s="225"/>
      <c r="ENG165" s="225"/>
      <c r="ENH165" s="225"/>
      <c r="ENI165" s="225"/>
      <c r="ENJ165" s="225"/>
      <c r="ENK165" s="225"/>
      <c r="ENL165" s="225"/>
      <c r="ENM165" s="225"/>
      <c r="ENN165" s="225"/>
      <c r="ENO165" s="225"/>
      <c r="ENP165" s="225"/>
      <c r="ENQ165" s="225"/>
      <c r="ENR165" s="225"/>
      <c r="ENS165" s="225"/>
      <c r="ENT165" s="225"/>
      <c r="ENU165" s="225"/>
      <c r="ENV165" s="225"/>
      <c r="ENW165" s="225"/>
      <c r="ENX165" s="225"/>
      <c r="ENY165" s="225"/>
      <c r="ENZ165" s="225"/>
      <c r="EOA165" s="225"/>
      <c r="EOB165" s="225"/>
      <c r="EOC165" s="225"/>
      <c r="EOD165" s="225"/>
      <c r="EOE165" s="225"/>
      <c r="EOF165" s="225"/>
      <c r="EOG165" s="225"/>
      <c r="EOH165" s="225"/>
      <c r="EOI165" s="225"/>
      <c r="EOJ165" s="225"/>
      <c r="EOK165" s="225"/>
      <c r="EOL165" s="225"/>
      <c r="EOM165" s="225"/>
      <c r="EON165" s="225"/>
      <c r="EOO165" s="225"/>
      <c r="EOP165" s="225"/>
      <c r="EOQ165" s="225"/>
      <c r="EOR165" s="225"/>
      <c r="EOS165" s="225"/>
      <c r="EOT165" s="225"/>
      <c r="EOU165" s="225"/>
      <c r="EOV165" s="225"/>
      <c r="EOW165" s="225"/>
      <c r="EOX165" s="225"/>
      <c r="EOY165" s="225"/>
      <c r="EOZ165" s="225"/>
      <c r="EPA165" s="225"/>
      <c r="EPB165" s="225"/>
      <c r="EPC165" s="225"/>
      <c r="EPD165" s="225"/>
      <c r="EPE165" s="225"/>
      <c r="EPF165" s="225"/>
      <c r="EPG165" s="225"/>
      <c r="EPH165" s="225"/>
      <c r="EPI165" s="225"/>
      <c r="EPJ165" s="225"/>
      <c r="EPK165" s="225"/>
      <c r="EPL165" s="225"/>
      <c r="EPM165" s="225"/>
      <c r="EPN165" s="225"/>
      <c r="EPO165" s="225"/>
      <c r="EPP165" s="225"/>
      <c r="EPQ165" s="225"/>
      <c r="EPR165" s="225"/>
      <c r="EPS165" s="225"/>
      <c r="EPT165" s="225"/>
      <c r="EPU165" s="225"/>
      <c r="EPV165" s="225"/>
      <c r="EPW165" s="225"/>
      <c r="EPX165" s="225"/>
      <c r="EPY165" s="225"/>
      <c r="EPZ165" s="225"/>
      <c r="EQA165" s="225"/>
      <c r="EQB165" s="225"/>
      <c r="EQC165" s="225"/>
      <c r="EQD165" s="225"/>
      <c r="EQE165" s="225"/>
      <c r="EQF165" s="225"/>
      <c r="EQG165" s="225"/>
      <c r="EQH165" s="225"/>
      <c r="EQI165" s="225"/>
      <c r="EQJ165" s="225"/>
      <c r="EQK165" s="225"/>
      <c r="EQL165" s="225"/>
      <c r="EQM165" s="225"/>
      <c r="EQN165" s="225"/>
      <c r="EQO165" s="225"/>
      <c r="EQP165" s="225"/>
      <c r="EQQ165" s="225"/>
      <c r="EQR165" s="225"/>
      <c r="EQS165" s="225"/>
      <c r="EQT165" s="225"/>
      <c r="EQU165" s="225"/>
      <c r="EQV165" s="225"/>
      <c r="EQW165" s="225"/>
      <c r="EQX165" s="225"/>
      <c r="EQY165" s="225"/>
      <c r="EQZ165" s="225"/>
      <c r="ERA165" s="225"/>
      <c r="ERB165" s="225"/>
      <c r="ERC165" s="225"/>
      <c r="ERD165" s="225"/>
      <c r="ERE165" s="225"/>
      <c r="ERF165" s="225"/>
      <c r="ERG165" s="225"/>
      <c r="ERH165" s="225"/>
      <c r="ERI165" s="225"/>
      <c r="ERJ165" s="225"/>
      <c r="ERK165" s="225"/>
      <c r="ERL165" s="225"/>
      <c r="ERM165" s="225"/>
      <c r="ERN165" s="225"/>
      <c r="ERO165" s="225"/>
      <c r="ERP165" s="225"/>
      <c r="ERQ165" s="225"/>
      <c r="ERR165" s="225"/>
      <c r="ERS165" s="225"/>
      <c r="ERT165" s="225"/>
      <c r="ERU165" s="225"/>
      <c r="ERV165" s="225"/>
      <c r="ERW165" s="225"/>
      <c r="ERX165" s="225"/>
      <c r="ERY165" s="225"/>
      <c r="ERZ165" s="225"/>
      <c r="ESA165" s="225"/>
      <c r="ESB165" s="225"/>
      <c r="ESC165" s="225"/>
      <c r="ESD165" s="225"/>
      <c r="ESE165" s="225"/>
      <c r="ESF165" s="225"/>
      <c r="ESG165" s="225"/>
      <c r="ESH165" s="225"/>
      <c r="ESI165" s="225"/>
      <c r="ESJ165" s="225"/>
      <c r="ESK165" s="225"/>
      <c r="ESL165" s="225"/>
      <c r="ESM165" s="225"/>
      <c r="ESN165" s="225"/>
      <c r="ESO165" s="225"/>
      <c r="ESP165" s="225"/>
      <c r="ESQ165" s="225"/>
      <c r="ESR165" s="225"/>
      <c r="ESS165" s="225"/>
      <c r="EST165" s="225"/>
      <c r="ESU165" s="225"/>
      <c r="ESV165" s="225"/>
      <c r="ESW165" s="225"/>
      <c r="ESX165" s="225"/>
      <c r="ESY165" s="225"/>
      <c r="ESZ165" s="225"/>
      <c r="ETA165" s="225"/>
      <c r="ETB165" s="225"/>
      <c r="ETC165" s="225"/>
      <c r="ETD165" s="225"/>
      <c r="ETE165" s="225"/>
      <c r="ETF165" s="225"/>
      <c r="ETG165" s="225"/>
      <c r="ETH165" s="225"/>
      <c r="ETI165" s="225"/>
      <c r="ETJ165" s="225"/>
      <c r="ETK165" s="225"/>
      <c r="ETL165" s="225"/>
      <c r="ETM165" s="225"/>
      <c r="ETN165" s="225"/>
      <c r="ETO165" s="225"/>
      <c r="ETP165" s="225"/>
      <c r="ETQ165" s="225"/>
      <c r="ETR165" s="225"/>
      <c r="ETS165" s="225"/>
      <c r="ETT165" s="225"/>
      <c r="ETU165" s="225"/>
      <c r="ETV165" s="225"/>
      <c r="ETW165" s="225"/>
      <c r="ETX165" s="225"/>
      <c r="ETY165" s="225"/>
      <c r="ETZ165" s="225"/>
      <c r="EUA165" s="225"/>
      <c r="EUB165" s="225"/>
      <c r="EUC165" s="225"/>
      <c r="EUD165" s="225"/>
      <c r="EUE165" s="225"/>
      <c r="EUF165" s="225"/>
      <c r="EUG165" s="225"/>
      <c r="EUH165" s="225"/>
      <c r="EUI165" s="225"/>
      <c r="EUJ165" s="225"/>
      <c r="EUK165" s="225"/>
      <c r="EUL165" s="225"/>
      <c r="EUM165" s="225"/>
      <c r="EUN165" s="225"/>
      <c r="EUO165" s="225"/>
      <c r="EUP165" s="225"/>
      <c r="EUQ165" s="225"/>
      <c r="EUR165" s="225"/>
      <c r="EUS165" s="225"/>
      <c r="EUT165" s="225"/>
      <c r="EUU165" s="225"/>
      <c r="EUV165" s="225"/>
      <c r="EUW165" s="225"/>
      <c r="EUX165" s="225"/>
      <c r="EUY165" s="225"/>
      <c r="EUZ165" s="225"/>
      <c r="EVA165" s="225"/>
      <c r="EVB165" s="225"/>
      <c r="EVC165" s="225"/>
      <c r="EVD165" s="225"/>
      <c r="EVE165" s="225"/>
      <c r="EVF165" s="225"/>
      <c r="EVG165" s="225"/>
      <c r="EVH165" s="225"/>
      <c r="EVI165" s="225"/>
      <c r="EVJ165" s="225"/>
      <c r="EVK165" s="225"/>
      <c r="EVL165" s="225"/>
      <c r="EVM165" s="225"/>
      <c r="EVN165" s="225"/>
      <c r="EVO165" s="225"/>
      <c r="EVP165" s="225"/>
      <c r="EVQ165" s="225"/>
      <c r="EVR165" s="225"/>
      <c r="EVS165" s="225"/>
      <c r="EVT165" s="225"/>
      <c r="EVU165" s="225"/>
      <c r="EVV165" s="225"/>
      <c r="EVW165" s="225"/>
      <c r="EVX165" s="225"/>
      <c r="EVY165" s="225"/>
      <c r="EVZ165" s="225"/>
      <c r="EWA165" s="225"/>
      <c r="EWB165" s="225"/>
      <c r="EWC165" s="225"/>
      <c r="EWD165" s="225"/>
      <c r="EWE165" s="225"/>
      <c r="EWF165" s="225"/>
      <c r="EWG165" s="225"/>
      <c r="EWH165" s="225"/>
      <c r="EWI165" s="225"/>
      <c r="EWJ165" s="225"/>
      <c r="EWK165" s="225"/>
      <c r="EWL165" s="225"/>
      <c r="EWM165" s="225"/>
      <c r="EWN165" s="225"/>
      <c r="EWO165" s="225"/>
      <c r="EWP165" s="225"/>
      <c r="EWQ165" s="225"/>
      <c r="EWR165" s="225"/>
      <c r="EWS165" s="225"/>
      <c r="EWT165" s="225"/>
      <c r="EWU165" s="225"/>
      <c r="EWV165" s="225"/>
      <c r="EWW165" s="225"/>
      <c r="EWX165" s="225"/>
      <c r="EWY165" s="225"/>
      <c r="EWZ165" s="225"/>
      <c r="EXA165" s="225"/>
      <c r="EXB165" s="225"/>
      <c r="EXC165" s="225"/>
      <c r="EXD165" s="225"/>
      <c r="EXE165" s="225"/>
      <c r="EXF165" s="225"/>
      <c r="EXG165" s="225"/>
      <c r="EXH165" s="225"/>
      <c r="EXI165" s="225"/>
      <c r="EXJ165" s="225"/>
      <c r="EXK165" s="225"/>
      <c r="EXL165" s="225"/>
      <c r="EXM165" s="225"/>
      <c r="EXN165" s="225"/>
      <c r="EXO165" s="225"/>
      <c r="EXP165" s="225"/>
      <c r="EXQ165" s="225"/>
      <c r="EXR165" s="225"/>
      <c r="EXS165" s="225"/>
      <c r="EXT165" s="225"/>
      <c r="EXU165" s="225"/>
      <c r="EXV165" s="225"/>
      <c r="EXW165" s="225"/>
      <c r="EXX165" s="225"/>
      <c r="EXY165" s="225"/>
      <c r="EXZ165" s="225"/>
      <c r="EYA165" s="225"/>
      <c r="EYB165" s="225"/>
      <c r="EYC165" s="225"/>
      <c r="EYD165" s="225"/>
      <c r="EYE165" s="225"/>
      <c r="EYF165" s="225"/>
      <c r="EYG165" s="225"/>
      <c r="EYH165" s="225"/>
      <c r="EYI165" s="225"/>
      <c r="EYJ165" s="225"/>
      <c r="EYK165" s="225"/>
      <c r="EYL165" s="225"/>
      <c r="EYM165" s="225"/>
      <c r="EYN165" s="225"/>
      <c r="EYO165" s="225"/>
      <c r="EYP165" s="225"/>
      <c r="EYQ165" s="225"/>
      <c r="EYR165" s="225"/>
      <c r="EYS165" s="225"/>
      <c r="EYT165" s="225"/>
      <c r="EYU165" s="225"/>
      <c r="EYV165" s="225"/>
      <c r="EYW165" s="225"/>
      <c r="EYX165" s="225"/>
      <c r="EYY165" s="225"/>
      <c r="EYZ165" s="225"/>
      <c r="EZA165" s="225"/>
      <c r="EZB165" s="225"/>
      <c r="EZC165" s="225"/>
      <c r="EZD165" s="225"/>
      <c r="EZE165" s="225"/>
      <c r="EZF165" s="225"/>
      <c r="EZG165" s="225"/>
      <c r="EZH165" s="225"/>
      <c r="EZI165" s="225"/>
      <c r="EZJ165" s="225"/>
      <c r="EZK165" s="225"/>
      <c r="EZL165" s="225"/>
      <c r="EZM165" s="225"/>
      <c r="EZN165" s="225"/>
      <c r="EZO165" s="225"/>
      <c r="EZP165" s="225"/>
      <c r="EZQ165" s="225"/>
      <c r="EZR165" s="225"/>
      <c r="EZS165" s="225"/>
      <c r="EZT165" s="225"/>
      <c r="EZU165" s="225"/>
      <c r="EZV165" s="225"/>
      <c r="EZW165" s="225"/>
      <c r="EZX165" s="225"/>
      <c r="EZY165" s="225"/>
      <c r="EZZ165" s="225"/>
      <c r="FAA165" s="225"/>
      <c r="FAB165" s="225"/>
      <c r="FAC165" s="225"/>
      <c r="FAD165" s="225"/>
      <c r="FAE165" s="225"/>
      <c r="FAF165" s="225"/>
      <c r="FAG165" s="225"/>
      <c r="FAH165" s="225"/>
      <c r="FAI165" s="225"/>
      <c r="FAJ165" s="225"/>
      <c r="FAK165" s="225"/>
      <c r="FAL165" s="225"/>
      <c r="FAM165" s="225"/>
      <c r="FAN165" s="225"/>
      <c r="FAO165" s="225"/>
      <c r="FAP165" s="225"/>
      <c r="FAQ165" s="225"/>
      <c r="FAR165" s="225"/>
      <c r="FAS165" s="225"/>
      <c r="FAT165" s="225"/>
      <c r="FAU165" s="225"/>
      <c r="FAV165" s="225"/>
      <c r="FAW165" s="225"/>
      <c r="FAX165" s="225"/>
      <c r="FAY165" s="225"/>
      <c r="FAZ165" s="225"/>
      <c r="FBA165" s="225"/>
      <c r="FBB165" s="225"/>
      <c r="FBC165" s="225"/>
      <c r="FBD165" s="225"/>
      <c r="FBE165" s="225"/>
      <c r="FBF165" s="225"/>
      <c r="FBG165" s="225"/>
      <c r="FBH165" s="225"/>
      <c r="FBI165" s="225"/>
      <c r="FBJ165" s="225"/>
      <c r="FBK165" s="225"/>
      <c r="FBL165" s="225"/>
      <c r="FBM165" s="225"/>
      <c r="FBN165" s="225"/>
      <c r="FBO165" s="225"/>
      <c r="FBP165" s="225"/>
      <c r="FBQ165" s="225"/>
      <c r="FBR165" s="225"/>
      <c r="FBS165" s="225"/>
      <c r="FBT165" s="225"/>
      <c r="FBU165" s="225"/>
      <c r="FBV165" s="225"/>
      <c r="FBW165" s="225"/>
      <c r="FBX165" s="225"/>
      <c r="FBY165" s="225"/>
      <c r="FBZ165" s="225"/>
      <c r="FCA165" s="225"/>
      <c r="FCB165" s="225"/>
      <c r="FCC165" s="225"/>
      <c r="FCD165" s="225"/>
      <c r="FCE165" s="225"/>
      <c r="FCF165" s="225"/>
      <c r="FCG165" s="225"/>
      <c r="FCH165" s="225"/>
      <c r="FCI165" s="225"/>
      <c r="FCJ165" s="225"/>
      <c r="FCK165" s="225"/>
      <c r="FCL165" s="225"/>
      <c r="FCM165" s="225"/>
      <c r="FCN165" s="225"/>
      <c r="FCO165" s="225"/>
      <c r="FCP165" s="225"/>
      <c r="FCQ165" s="225"/>
      <c r="FCR165" s="225"/>
      <c r="FCS165" s="225"/>
      <c r="FCT165" s="225"/>
      <c r="FCU165" s="225"/>
      <c r="FCV165" s="225"/>
      <c r="FCW165" s="225"/>
      <c r="FCX165" s="225"/>
      <c r="FCY165" s="225"/>
      <c r="FCZ165" s="225"/>
      <c r="FDA165" s="225"/>
      <c r="FDB165" s="225"/>
      <c r="FDC165" s="225"/>
      <c r="FDD165" s="225"/>
      <c r="FDE165" s="225"/>
      <c r="FDF165" s="225"/>
      <c r="FDG165" s="225"/>
      <c r="FDH165" s="225"/>
      <c r="FDI165" s="225"/>
      <c r="FDJ165" s="225"/>
      <c r="FDK165" s="225"/>
      <c r="FDL165" s="225"/>
      <c r="FDM165" s="225"/>
      <c r="FDN165" s="225"/>
      <c r="FDO165" s="225"/>
      <c r="FDP165" s="225"/>
      <c r="FDQ165" s="225"/>
      <c r="FDR165" s="225"/>
      <c r="FDS165" s="225"/>
      <c r="FDT165" s="225"/>
      <c r="FDU165" s="225"/>
      <c r="FDV165" s="225"/>
      <c r="FDW165" s="225"/>
      <c r="FDX165" s="225"/>
      <c r="FDY165" s="225"/>
      <c r="FDZ165" s="225"/>
      <c r="FEA165" s="225"/>
      <c r="FEB165" s="225"/>
      <c r="FEC165" s="225"/>
      <c r="FED165" s="225"/>
      <c r="FEE165" s="225"/>
      <c r="FEF165" s="225"/>
      <c r="FEG165" s="225"/>
      <c r="FEH165" s="225"/>
      <c r="FEI165" s="225"/>
      <c r="FEJ165" s="225"/>
      <c r="FEK165" s="225"/>
      <c r="FEL165" s="225"/>
      <c r="FEM165" s="225"/>
      <c r="FEN165" s="225"/>
      <c r="FEO165" s="225"/>
      <c r="FEP165" s="225"/>
      <c r="FEQ165" s="225"/>
      <c r="FER165" s="225"/>
      <c r="FES165" s="225"/>
      <c r="FET165" s="225"/>
      <c r="FEU165" s="225"/>
      <c r="FEV165" s="225"/>
      <c r="FEW165" s="225"/>
      <c r="FEX165" s="225"/>
      <c r="FEY165" s="225"/>
      <c r="FEZ165" s="225"/>
      <c r="FFA165" s="225"/>
      <c r="FFB165" s="225"/>
      <c r="FFC165" s="225"/>
      <c r="FFD165" s="225"/>
      <c r="FFE165" s="225"/>
      <c r="FFF165" s="225"/>
      <c r="FFG165" s="225"/>
      <c r="FFH165" s="225"/>
      <c r="FFI165" s="225"/>
      <c r="FFJ165" s="225"/>
      <c r="FFK165" s="225"/>
      <c r="FFL165" s="225"/>
      <c r="FFM165" s="225"/>
      <c r="FFN165" s="225"/>
      <c r="FFO165" s="225"/>
      <c r="FFP165" s="225"/>
      <c r="FFQ165" s="225"/>
      <c r="FFR165" s="225"/>
      <c r="FFS165" s="225"/>
      <c r="FFT165" s="225"/>
      <c r="FFU165" s="225"/>
      <c r="FFV165" s="225"/>
      <c r="FFW165" s="225"/>
      <c r="FFX165" s="225"/>
      <c r="FFY165" s="225"/>
      <c r="FFZ165" s="225"/>
      <c r="FGA165" s="225"/>
      <c r="FGB165" s="225"/>
      <c r="FGC165" s="225"/>
      <c r="FGD165" s="225"/>
      <c r="FGE165" s="225"/>
      <c r="FGF165" s="225"/>
      <c r="FGG165" s="225"/>
      <c r="FGH165" s="225"/>
      <c r="FGI165" s="225"/>
      <c r="FGJ165" s="225"/>
      <c r="FGK165" s="225"/>
      <c r="FGL165" s="225"/>
      <c r="FGM165" s="225"/>
      <c r="FGN165" s="225"/>
      <c r="FGO165" s="225"/>
      <c r="FGP165" s="225"/>
      <c r="FGQ165" s="225"/>
      <c r="FGR165" s="225"/>
      <c r="FGS165" s="225"/>
      <c r="FGT165" s="225"/>
      <c r="FGU165" s="225"/>
      <c r="FGV165" s="225"/>
      <c r="FGW165" s="225"/>
      <c r="FGX165" s="225"/>
      <c r="FGY165" s="225"/>
      <c r="FGZ165" s="225"/>
      <c r="FHA165" s="225"/>
      <c r="FHB165" s="225"/>
      <c r="FHC165" s="225"/>
      <c r="FHD165" s="225"/>
      <c r="FHE165" s="225"/>
      <c r="FHF165" s="225"/>
      <c r="FHG165" s="225"/>
      <c r="FHH165" s="225"/>
      <c r="FHI165" s="225"/>
      <c r="FHJ165" s="225"/>
      <c r="FHK165" s="225"/>
      <c r="FHL165" s="225"/>
      <c r="FHM165" s="225"/>
      <c r="FHN165" s="225"/>
      <c r="FHO165" s="225"/>
      <c r="FHP165" s="225"/>
      <c r="FHQ165" s="225"/>
      <c r="FHR165" s="225"/>
      <c r="FHS165" s="225"/>
      <c r="FHT165" s="225"/>
      <c r="FHU165" s="225"/>
      <c r="FHV165" s="225"/>
      <c r="FHW165" s="225"/>
      <c r="FHX165" s="225"/>
      <c r="FHY165" s="225"/>
      <c r="FHZ165" s="225"/>
      <c r="FIA165" s="225"/>
      <c r="FIB165" s="225"/>
      <c r="FIC165" s="225"/>
      <c r="FID165" s="225"/>
      <c r="FIE165" s="225"/>
      <c r="FIF165" s="225"/>
      <c r="FIG165" s="225"/>
      <c r="FIH165" s="225"/>
      <c r="FII165" s="225"/>
      <c r="FIJ165" s="225"/>
      <c r="FIK165" s="225"/>
      <c r="FIL165" s="225"/>
      <c r="FIM165" s="225"/>
      <c r="FIN165" s="225"/>
      <c r="FIO165" s="225"/>
      <c r="FIP165" s="225"/>
      <c r="FIQ165" s="225"/>
      <c r="FIR165" s="225"/>
      <c r="FIS165" s="225"/>
      <c r="FIT165" s="225"/>
      <c r="FIU165" s="225"/>
      <c r="FIV165" s="225"/>
      <c r="FIW165" s="225"/>
      <c r="FIX165" s="225"/>
      <c r="FIY165" s="225"/>
      <c r="FIZ165" s="225"/>
      <c r="FJA165" s="225"/>
      <c r="FJB165" s="225"/>
      <c r="FJC165" s="225"/>
      <c r="FJD165" s="225"/>
      <c r="FJE165" s="225"/>
      <c r="FJF165" s="225"/>
      <c r="FJG165" s="225"/>
      <c r="FJH165" s="225"/>
      <c r="FJI165" s="225"/>
      <c r="FJJ165" s="225"/>
      <c r="FJK165" s="225"/>
      <c r="FJL165" s="225"/>
      <c r="FJM165" s="225"/>
      <c r="FJN165" s="225"/>
      <c r="FJO165" s="225"/>
      <c r="FJP165" s="225"/>
      <c r="FJQ165" s="225"/>
      <c r="FJR165" s="225"/>
      <c r="FJS165" s="225"/>
      <c r="FJT165" s="225"/>
      <c r="FJU165" s="225"/>
      <c r="FJV165" s="225"/>
      <c r="FJW165" s="225"/>
      <c r="FJX165" s="225"/>
      <c r="FJY165" s="225"/>
      <c r="FJZ165" s="225"/>
      <c r="FKA165" s="225"/>
      <c r="FKB165" s="225"/>
      <c r="FKC165" s="225"/>
      <c r="FKD165" s="225"/>
      <c r="FKE165" s="225"/>
      <c r="FKF165" s="225"/>
      <c r="FKG165" s="225"/>
      <c r="FKH165" s="225"/>
      <c r="FKI165" s="225"/>
      <c r="FKJ165" s="225"/>
      <c r="FKK165" s="225"/>
      <c r="FKL165" s="225"/>
      <c r="FKM165" s="225"/>
      <c r="FKN165" s="225"/>
      <c r="FKO165" s="225"/>
      <c r="FKP165" s="225"/>
      <c r="FKQ165" s="225"/>
      <c r="FKR165" s="225"/>
      <c r="FKS165" s="225"/>
      <c r="FKT165" s="225"/>
      <c r="FKU165" s="225"/>
      <c r="FKV165" s="225"/>
      <c r="FKW165" s="225"/>
      <c r="FKX165" s="225"/>
      <c r="FKY165" s="225"/>
      <c r="FKZ165" s="225"/>
      <c r="FLA165" s="225"/>
      <c r="FLB165" s="225"/>
      <c r="FLC165" s="225"/>
      <c r="FLD165" s="225"/>
      <c r="FLE165" s="225"/>
      <c r="FLF165" s="225"/>
      <c r="FLG165" s="225"/>
      <c r="FLH165" s="225"/>
      <c r="FLI165" s="225"/>
      <c r="FLJ165" s="225"/>
      <c r="FLK165" s="225"/>
      <c r="FLL165" s="225"/>
      <c r="FLM165" s="225"/>
      <c r="FLN165" s="225"/>
      <c r="FLO165" s="225"/>
      <c r="FLP165" s="225"/>
      <c r="FLQ165" s="225"/>
      <c r="FLR165" s="225"/>
      <c r="FLS165" s="225"/>
      <c r="FLT165" s="225"/>
      <c r="FLU165" s="225"/>
      <c r="FLV165" s="225"/>
      <c r="FLW165" s="225"/>
      <c r="FLX165" s="225"/>
      <c r="FLY165" s="225"/>
      <c r="FLZ165" s="225"/>
      <c r="FMA165" s="225"/>
      <c r="FMB165" s="225"/>
      <c r="FMC165" s="225"/>
      <c r="FMD165" s="225"/>
      <c r="FME165" s="225"/>
      <c r="FMF165" s="225"/>
      <c r="FMG165" s="225"/>
      <c r="FMH165" s="225"/>
      <c r="FMI165" s="225"/>
      <c r="FMJ165" s="225"/>
      <c r="FMK165" s="225"/>
      <c r="FML165" s="225"/>
      <c r="FMM165" s="225"/>
      <c r="FMN165" s="225"/>
      <c r="FMO165" s="225"/>
      <c r="FMP165" s="225"/>
      <c r="FMQ165" s="225"/>
      <c r="FMR165" s="225"/>
      <c r="FMS165" s="225"/>
      <c r="FMT165" s="225"/>
      <c r="FMU165" s="225"/>
      <c r="FMV165" s="225"/>
      <c r="FMW165" s="225"/>
      <c r="FMX165" s="225"/>
      <c r="FMY165" s="225"/>
      <c r="FMZ165" s="225"/>
      <c r="FNA165" s="225"/>
      <c r="FNB165" s="225"/>
      <c r="FNC165" s="225"/>
      <c r="FND165" s="225"/>
      <c r="FNE165" s="225"/>
      <c r="FNF165" s="225"/>
      <c r="FNG165" s="225"/>
      <c r="FNH165" s="225"/>
      <c r="FNI165" s="225"/>
      <c r="FNJ165" s="225"/>
      <c r="FNK165" s="225"/>
      <c r="FNL165" s="225"/>
      <c r="FNM165" s="225"/>
      <c r="FNN165" s="225"/>
      <c r="FNO165" s="225"/>
      <c r="FNP165" s="225"/>
      <c r="FNQ165" s="225"/>
      <c r="FNR165" s="225"/>
      <c r="FNS165" s="225"/>
      <c r="FNT165" s="225"/>
      <c r="FNU165" s="225"/>
      <c r="FNV165" s="225"/>
      <c r="FNW165" s="225"/>
      <c r="FNX165" s="225"/>
      <c r="FNY165" s="225"/>
      <c r="FNZ165" s="225"/>
      <c r="FOA165" s="225"/>
      <c r="FOB165" s="225"/>
      <c r="FOC165" s="225"/>
      <c r="FOD165" s="225"/>
      <c r="FOE165" s="225"/>
      <c r="FOF165" s="225"/>
      <c r="FOG165" s="225"/>
      <c r="FOH165" s="225"/>
      <c r="FOI165" s="225"/>
      <c r="FOJ165" s="225"/>
      <c r="FOK165" s="225"/>
      <c r="FOL165" s="225"/>
      <c r="FOM165" s="225"/>
      <c r="FON165" s="225"/>
      <c r="FOO165" s="225"/>
      <c r="FOP165" s="225"/>
      <c r="FOQ165" s="225"/>
      <c r="FOR165" s="225"/>
      <c r="FOS165" s="225"/>
      <c r="FOT165" s="225"/>
      <c r="FOU165" s="225"/>
      <c r="FOV165" s="225"/>
      <c r="FOW165" s="225"/>
      <c r="FOX165" s="225"/>
      <c r="FOY165" s="225"/>
      <c r="FOZ165" s="225"/>
      <c r="FPA165" s="225"/>
      <c r="FPB165" s="225"/>
      <c r="FPC165" s="225"/>
      <c r="FPD165" s="225"/>
      <c r="FPE165" s="225"/>
      <c r="FPF165" s="225"/>
      <c r="FPG165" s="225"/>
      <c r="FPH165" s="225"/>
      <c r="FPI165" s="225"/>
      <c r="FPJ165" s="225"/>
      <c r="FPK165" s="225"/>
      <c r="FPL165" s="225"/>
      <c r="FPM165" s="225"/>
      <c r="FPN165" s="225"/>
      <c r="FPO165" s="225"/>
      <c r="FPP165" s="225"/>
      <c r="FPQ165" s="225"/>
      <c r="FPR165" s="225"/>
      <c r="FPS165" s="225"/>
      <c r="FPT165" s="225"/>
      <c r="FPU165" s="225"/>
      <c r="FPV165" s="225"/>
      <c r="FPW165" s="225"/>
      <c r="FPX165" s="225"/>
      <c r="FPY165" s="225"/>
      <c r="FPZ165" s="225"/>
      <c r="FQA165" s="225"/>
      <c r="FQB165" s="225"/>
      <c r="FQC165" s="225"/>
      <c r="FQD165" s="225"/>
      <c r="FQE165" s="225"/>
      <c r="FQF165" s="225"/>
      <c r="FQG165" s="225"/>
      <c r="FQH165" s="225"/>
      <c r="FQI165" s="225"/>
      <c r="FQJ165" s="225"/>
      <c r="FQK165" s="225"/>
      <c r="FQL165" s="225"/>
      <c r="FQM165" s="225"/>
      <c r="FQN165" s="225"/>
      <c r="FQO165" s="225"/>
      <c r="FQP165" s="225"/>
      <c r="FQQ165" s="225"/>
      <c r="FQR165" s="225"/>
      <c r="FQS165" s="225"/>
      <c r="FQT165" s="225"/>
      <c r="FQU165" s="225"/>
      <c r="FQV165" s="225"/>
      <c r="FQW165" s="225"/>
      <c r="FQX165" s="225"/>
      <c r="FQY165" s="225"/>
      <c r="FQZ165" s="225"/>
      <c r="FRA165" s="225"/>
      <c r="FRB165" s="225"/>
      <c r="FRC165" s="225"/>
      <c r="FRD165" s="225"/>
      <c r="FRE165" s="225"/>
      <c r="FRF165" s="225"/>
      <c r="FRG165" s="225"/>
      <c r="FRH165" s="225"/>
      <c r="FRI165" s="225"/>
      <c r="FRJ165" s="225"/>
      <c r="FRK165" s="225"/>
      <c r="FRL165" s="225"/>
      <c r="FRM165" s="225"/>
      <c r="FRN165" s="225"/>
      <c r="FRO165" s="225"/>
      <c r="FRP165" s="225"/>
      <c r="FRQ165" s="225"/>
      <c r="FRR165" s="225"/>
      <c r="FRS165" s="225"/>
      <c r="FRT165" s="225"/>
      <c r="FRU165" s="225"/>
      <c r="FRV165" s="225"/>
      <c r="FRW165" s="225"/>
      <c r="FRX165" s="225"/>
      <c r="FRY165" s="225"/>
      <c r="FRZ165" s="225"/>
      <c r="FSA165" s="225"/>
      <c r="FSB165" s="225"/>
      <c r="FSC165" s="225"/>
      <c r="FSD165" s="225"/>
      <c r="FSE165" s="225"/>
      <c r="FSF165" s="225"/>
      <c r="FSG165" s="225"/>
      <c r="FSH165" s="225"/>
      <c r="FSI165" s="225"/>
      <c r="FSJ165" s="225"/>
      <c r="FSK165" s="225"/>
      <c r="FSL165" s="225"/>
      <c r="FSM165" s="225"/>
      <c r="FSN165" s="225"/>
      <c r="FSO165" s="225"/>
      <c r="FSP165" s="225"/>
      <c r="FSQ165" s="225"/>
      <c r="FSR165" s="225"/>
      <c r="FSS165" s="225"/>
      <c r="FST165" s="225"/>
      <c r="FSU165" s="225"/>
      <c r="FSV165" s="225"/>
      <c r="FSW165" s="225"/>
      <c r="FSX165" s="225"/>
      <c r="FSY165" s="225"/>
      <c r="FSZ165" s="225"/>
      <c r="FTA165" s="225"/>
      <c r="FTB165" s="225"/>
      <c r="FTC165" s="225"/>
      <c r="FTD165" s="225"/>
      <c r="FTE165" s="225"/>
      <c r="FTF165" s="225"/>
      <c r="FTG165" s="225"/>
      <c r="FTH165" s="225"/>
      <c r="FTI165" s="225"/>
      <c r="FTJ165" s="225"/>
      <c r="FTK165" s="225"/>
      <c r="FTL165" s="225"/>
      <c r="FTM165" s="225"/>
      <c r="FTN165" s="225"/>
      <c r="FTO165" s="225"/>
      <c r="FTP165" s="225"/>
      <c r="FTQ165" s="225"/>
      <c r="FTR165" s="225"/>
      <c r="FTS165" s="225"/>
      <c r="FTT165" s="225"/>
      <c r="FTU165" s="225"/>
      <c r="FTV165" s="225"/>
      <c r="FTW165" s="225"/>
      <c r="FTX165" s="225"/>
      <c r="FTY165" s="225"/>
      <c r="FTZ165" s="225"/>
      <c r="FUA165" s="225"/>
      <c r="FUB165" s="225"/>
      <c r="FUC165" s="225"/>
      <c r="FUD165" s="225"/>
      <c r="FUE165" s="225"/>
      <c r="FUF165" s="225"/>
      <c r="FUG165" s="225"/>
      <c r="FUH165" s="225"/>
      <c r="FUI165" s="225"/>
      <c r="FUJ165" s="225"/>
      <c r="FUK165" s="225"/>
      <c r="FUL165" s="225"/>
      <c r="FUM165" s="225"/>
      <c r="FUN165" s="225"/>
      <c r="FUO165" s="225"/>
      <c r="FUP165" s="225"/>
      <c r="FUQ165" s="225"/>
      <c r="FUR165" s="225"/>
      <c r="FUS165" s="225"/>
      <c r="FUT165" s="225"/>
      <c r="FUU165" s="225"/>
      <c r="FUV165" s="225"/>
      <c r="FUW165" s="225"/>
      <c r="FUX165" s="225"/>
      <c r="FUY165" s="225"/>
      <c r="FUZ165" s="225"/>
      <c r="FVA165" s="225"/>
      <c r="FVB165" s="225"/>
      <c r="FVC165" s="225"/>
      <c r="FVD165" s="225"/>
      <c r="FVE165" s="225"/>
      <c r="FVF165" s="225"/>
      <c r="FVG165" s="225"/>
      <c r="FVH165" s="225"/>
      <c r="FVI165" s="225"/>
      <c r="FVJ165" s="225"/>
      <c r="FVK165" s="225"/>
      <c r="FVL165" s="225"/>
      <c r="FVM165" s="225"/>
      <c r="FVN165" s="225"/>
      <c r="FVO165" s="225"/>
      <c r="FVP165" s="225"/>
      <c r="FVQ165" s="225"/>
      <c r="FVR165" s="225"/>
      <c r="FVS165" s="225"/>
      <c r="FVT165" s="225"/>
      <c r="FVU165" s="225"/>
      <c r="FVV165" s="225"/>
      <c r="FVW165" s="225"/>
      <c r="FVX165" s="225"/>
      <c r="FVY165" s="225"/>
      <c r="FVZ165" s="225"/>
      <c r="FWA165" s="225"/>
      <c r="FWB165" s="225"/>
      <c r="FWC165" s="225"/>
      <c r="FWD165" s="225"/>
      <c r="FWE165" s="225"/>
      <c r="FWF165" s="225"/>
      <c r="FWG165" s="225"/>
      <c r="FWH165" s="225"/>
      <c r="FWI165" s="225"/>
      <c r="FWJ165" s="225"/>
      <c r="FWK165" s="225"/>
      <c r="FWL165" s="225"/>
      <c r="FWM165" s="225"/>
      <c r="FWN165" s="225"/>
      <c r="FWO165" s="225"/>
      <c r="FWP165" s="225"/>
      <c r="FWQ165" s="225"/>
      <c r="FWR165" s="225"/>
      <c r="FWS165" s="225"/>
      <c r="FWT165" s="225"/>
      <c r="FWU165" s="225"/>
      <c r="FWV165" s="225"/>
      <c r="FWW165" s="225"/>
      <c r="FWX165" s="225"/>
      <c r="FWY165" s="225"/>
      <c r="FWZ165" s="225"/>
      <c r="FXA165" s="225"/>
      <c r="FXB165" s="225"/>
      <c r="FXC165" s="225"/>
      <c r="FXD165" s="225"/>
      <c r="FXE165" s="225"/>
      <c r="FXF165" s="225"/>
      <c r="FXG165" s="225"/>
      <c r="FXH165" s="225"/>
      <c r="FXI165" s="225"/>
      <c r="FXJ165" s="225"/>
      <c r="FXK165" s="225"/>
      <c r="FXL165" s="225"/>
      <c r="FXM165" s="225"/>
      <c r="FXN165" s="225"/>
      <c r="FXO165" s="225"/>
      <c r="FXP165" s="225"/>
      <c r="FXQ165" s="225"/>
      <c r="FXR165" s="225"/>
      <c r="FXS165" s="225"/>
      <c r="FXT165" s="225"/>
      <c r="FXU165" s="225"/>
      <c r="FXV165" s="225"/>
      <c r="FXW165" s="225"/>
      <c r="FXX165" s="225"/>
      <c r="FXY165" s="225"/>
      <c r="FXZ165" s="225"/>
      <c r="FYA165" s="225"/>
      <c r="FYB165" s="225"/>
      <c r="FYC165" s="225"/>
      <c r="FYD165" s="225"/>
      <c r="FYE165" s="225"/>
      <c r="FYF165" s="225"/>
      <c r="FYG165" s="225"/>
      <c r="FYH165" s="225"/>
      <c r="FYI165" s="225"/>
      <c r="FYJ165" s="225"/>
      <c r="FYK165" s="225"/>
      <c r="FYL165" s="225"/>
      <c r="FYM165" s="225"/>
      <c r="FYN165" s="225"/>
      <c r="FYO165" s="225"/>
      <c r="FYP165" s="225"/>
      <c r="FYQ165" s="225"/>
      <c r="FYR165" s="225"/>
      <c r="FYS165" s="225"/>
      <c r="FYT165" s="225"/>
      <c r="FYU165" s="225"/>
      <c r="FYV165" s="225"/>
      <c r="FYW165" s="225"/>
      <c r="FYX165" s="225"/>
      <c r="FYY165" s="225"/>
      <c r="FYZ165" s="225"/>
      <c r="FZA165" s="225"/>
      <c r="FZB165" s="225"/>
      <c r="FZC165" s="225"/>
      <c r="FZD165" s="225"/>
      <c r="FZE165" s="225"/>
      <c r="FZF165" s="225"/>
      <c r="FZG165" s="225"/>
      <c r="FZH165" s="225"/>
      <c r="FZI165" s="225"/>
      <c r="FZJ165" s="225"/>
      <c r="FZK165" s="225"/>
      <c r="FZL165" s="225"/>
      <c r="FZM165" s="225"/>
      <c r="FZN165" s="225"/>
      <c r="FZO165" s="225"/>
      <c r="FZP165" s="225"/>
      <c r="FZQ165" s="225"/>
      <c r="FZR165" s="225"/>
      <c r="FZS165" s="225"/>
      <c r="FZT165" s="225"/>
      <c r="FZU165" s="225"/>
      <c r="FZV165" s="225"/>
      <c r="FZW165" s="225"/>
      <c r="FZX165" s="225"/>
      <c r="FZY165" s="225"/>
      <c r="FZZ165" s="225"/>
      <c r="GAA165" s="225"/>
      <c r="GAB165" s="225"/>
      <c r="GAC165" s="225"/>
      <c r="GAD165" s="225"/>
      <c r="GAE165" s="225"/>
      <c r="GAF165" s="225"/>
      <c r="GAG165" s="225"/>
      <c r="GAH165" s="225"/>
      <c r="GAI165" s="225"/>
      <c r="GAJ165" s="225"/>
      <c r="GAK165" s="225"/>
      <c r="GAL165" s="225"/>
      <c r="GAM165" s="225"/>
      <c r="GAN165" s="225"/>
      <c r="GAO165" s="225"/>
      <c r="GAP165" s="225"/>
      <c r="GAQ165" s="225"/>
      <c r="GAR165" s="225"/>
      <c r="GAS165" s="225"/>
      <c r="GAT165" s="225"/>
      <c r="GAU165" s="225"/>
      <c r="GAV165" s="225"/>
      <c r="GAW165" s="225"/>
      <c r="GAX165" s="225"/>
      <c r="GAY165" s="225"/>
      <c r="GAZ165" s="225"/>
      <c r="GBA165" s="225"/>
      <c r="GBB165" s="225"/>
      <c r="GBC165" s="225"/>
      <c r="GBD165" s="225"/>
      <c r="GBE165" s="225"/>
      <c r="GBF165" s="225"/>
      <c r="GBG165" s="225"/>
      <c r="GBH165" s="225"/>
      <c r="GBI165" s="225"/>
      <c r="GBJ165" s="225"/>
      <c r="GBK165" s="225"/>
      <c r="GBL165" s="225"/>
      <c r="GBM165" s="225"/>
      <c r="GBN165" s="225"/>
      <c r="GBO165" s="225"/>
      <c r="GBP165" s="225"/>
      <c r="GBQ165" s="225"/>
      <c r="GBR165" s="225"/>
      <c r="GBS165" s="225"/>
      <c r="GBT165" s="225"/>
      <c r="GBU165" s="225"/>
      <c r="GBV165" s="225"/>
      <c r="GBW165" s="225"/>
      <c r="GBX165" s="225"/>
      <c r="GBY165" s="225"/>
      <c r="GBZ165" s="225"/>
      <c r="GCA165" s="225"/>
      <c r="GCB165" s="225"/>
      <c r="GCC165" s="225"/>
      <c r="GCD165" s="225"/>
      <c r="GCE165" s="225"/>
      <c r="GCF165" s="225"/>
      <c r="GCG165" s="225"/>
      <c r="GCH165" s="225"/>
      <c r="GCI165" s="225"/>
      <c r="GCJ165" s="225"/>
      <c r="GCK165" s="225"/>
      <c r="GCL165" s="225"/>
      <c r="GCM165" s="225"/>
      <c r="GCN165" s="225"/>
      <c r="GCO165" s="225"/>
      <c r="GCP165" s="225"/>
      <c r="GCQ165" s="225"/>
      <c r="GCR165" s="225"/>
      <c r="GCS165" s="225"/>
      <c r="GCT165" s="225"/>
      <c r="GCU165" s="225"/>
      <c r="GCV165" s="225"/>
      <c r="GCW165" s="225"/>
      <c r="GCX165" s="225"/>
      <c r="GCY165" s="225"/>
      <c r="GCZ165" s="225"/>
      <c r="GDA165" s="225"/>
      <c r="GDB165" s="225"/>
      <c r="GDC165" s="225"/>
      <c r="GDD165" s="225"/>
      <c r="GDE165" s="225"/>
      <c r="GDF165" s="225"/>
      <c r="GDG165" s="225"/>
      <c r="GDH165" s="225"/>
      <c r="GDI165" s="225"/>
      <c r="GDJ165" s="225"/>
      <c r="GDK165" s="225"/>
      <c r="GDL165" s="225"/>
      <c r="GDM165" s="225"/>
      <c r="GDN165" s="225"/>
      <c r="GDO165" s="225"/>
      <c r="GDP165" s="225"/>
      <c r="GDQ165" s="225"/>
      <c r="GDR165" s="225"/>
      <c r="GDS165" s="225"/>
      <c r="GDT165" s="225"/>
      <c r="GDU165" s="225"/>
      <c r="GDV165" s="225"/>
      <c r="GDW165" s="225"/>
      <c r="GDX165" s="225"/>
      <c r="GDY165" s="225"/>
      <c r="GDZ165" s="225"/>
      <c r="GEA165" s="225"/>
      <c r="GEB165" s="225"/>
      <c r="GEC165" s="225"/>
      <c r="GED165" s="225"/>
      <c r="GEE165" s="225"/>
      <c r="GEF165" s="225"/>
      <c r="GEG165" s="225"/>
      <c r="GEH165" s="225"/>
      <c r="GEI165" s="225"/>
      <c r="GEJ165" s="225"/>
      <c r="GEK165" s="225"/>
      <c r="GEL165" s="225"/>
      <c r="GEM165" s="225"/>
      <c r="GEN165" s="225"/>
      <c r="GEO165" s="225"/>
      <c r="GEP165" s="225"/>
      <c r="GEQ165" s="225"/>
      <c r="GER165" s="225"/>
      <c r="GES165" s="225"/>
      <c r="GET165" s="225"/>
      <c r="GEU165" s="225"/>
      <c r="GEV165" s="225"/>
      <c r="GEW165" s="225"/>
      <c r="GEX165" s="225"/>
      <c r="GEY165" s="225"/>
      <c r="GEZ165" s="225"/>
      <c r="GFA165" s="225"/>
      <c r="GFB165" s="225"/>
      <c r="GFC165" s="225"/>
      <c r="GFD165" s="225"/>
      <c r="GFE165" s="225"/>
      <c r="GFF165" s="225"/>
      <c r="GFG165" s="225"/>
      <c r="GFH165" s="225"/>
      <c r="GFI165" s="225"/>
      <c r="GFJ165" s="225"/>
      <c r="GFK165" s="225"/>
      <c r="GFL165" s="225"/>
      <c r="GFM165" s="225"/>
      <c r="GFN165" s="225"/>
      <c r="GFO165" s="225"/>
      <c r="GFP165" s="225"/>
      <c r="GFQ165" s="225"/>
      <c r="GFR165" s="225"/>
      <c r="GFS165" s="225"/>
      <c r="GFT165" s="225"/>
      <c r="GFU165" s="225"/>
      <c r="GFV165" s="225"/>
      <c r="GFW165" s="225"/>
      <c r="GFX165" s="225"/>
      <c r="GFY165" s="225"/>
      <c r="GFZ165" s="225"/>
      <c r="GGA165" s="225"/>
      <c r="GGB165" s="225"/>
      <c r="GGC165" s="225"/>
      <c r="GGD165" s="225"/>
      <c r="GGE165" s="225"/>
      <c r="GGF165" s="225"/>
      <c r="GGG165" s="225"/>
      <c r="GGH165" s="225"/>
      <c r="GGI165" s="225"/>
      <c r="GGJ165" s="225"/>
      <c r="GGK165" s="225"/>
      <c r="GGL165" s="225"/>
      <c r="GGM165" s="225"/>
      <c r="GGN165" s="225"/>
      <c r="GGO165" s="225"/>
      <c r="GGP165" s="225"/>
      <c r="GGQ165" s="225"/>
      <c r="GGR165" s="225"/>
      <c r="GGS165" s="225"/>
      <c r="GGT165" s="225"/>
      <c r="GGU165" s="225"/>
      <c r="GGV165" s="225"/>
      <c r="GGW165" s="225"/>
      <c r="GGX165" s="225"/>
      <c r="GGY165" s="225"/>
      <c r="GGZ165" s="225"/>
      <c r="GHA165" s="225"/>
      <c r="GHB165" s="225"/>
      <c r="GHC165" s="225"/>
      <c r="GHD165" s="225"/>
      <c r="GHE165" s="225"/>
      <c r="GHF165" s="225"/>
      <c r="GHG165" s="225"/>
      <c r="GHH165" s="225"/>
      <c r="GHI165" s="225"/>
      <c r="GHJ165" s="225"/>
      <c r="GHK165" s="225"/>
      <c r="GHL165" s="225"/>
      <c r="GHM165" s="225"/>
      <c r="GHN165" s="225"/>
      <c r="GHO165" s="225"/>
      <c r="GHP165" s="225"/>
      <c r="GHQ165" s="225"/>
      <c r="GHR165" s="225"/>
      <c r="GHS165" s="225"/>
      <c r="GHT165" s="225"/>
      <c r="GHU165" s="225"/>
      <c r="GHV165" s="225"/>
      <c r="GHW165" s="225"/>
      <c r="GHX165" s="225"/>
      <c r="GHY165" s="225"/>
      <c r="GHZ165" s="225"/>
      <c r="GIA165" s="225"/>
      <c r="GIB165" s="225"/>
      <c r="GIC165" s="225"/>
      <c r="GID165" s="225"/>
      <c r="GIE165" s="225"/>
      <c r="GIF165" s="225"/>
      <c r="GIG165" s="225"/>
      <c r="GIH165" s="225"/>
      <c r="GII165" s="225"/>
      <c r="GIJ165" s="225"/>
      <c r="GIK165" s="225"/>
      <c r="GIL165" s="225"/>
      <c r="GIM165" s="225"/>
      <c r="GIN165" s="225"/>
      <c r="GIO165" s="225"/>
      <c r="GIP165" s="225"/>
      <c r="GIQ165" s="225"/>
      <c r="GIR165" s="225"/>
      <c r="GIS165" s="225"/>
      <c r="GIT165" s="225"/>
      <c r="GIU165" s="225"/>
      <c r="GIV165" s="225"/>
      <c r="GIW165" s="225"/>
      <c r="GIX165" s="225"/>
      <c r="GIY165" s="225"/>
      <c r="GIZ165" s="225"/>
      <c r="GJA165" s="225"/>
      <c r="GJB165" s="225"/>
      <c r="GJC165" s="225"/>
      <c r="GJD165" s="225"/>
      <c r="GJE165" s="225"/>
      <c r="GJF165" s="225"/>
      <c r="GJG165" s="225"/>
      <c r="GJH165" s="225"/>
      <c r="GJI165" s="225"/>
      <c r="GJJ165" s="225"/>
      <c r="GJK165" s="225"/>
      <c r="GJL165" s="225"/>
      <c r="GJM165" s="225"/>
      <c r="GJN165" s="225"/>
      <c r="GJO165" s="225"/>
      <c r="GJP165" s="225"/>
      <c r="GJQ165" s="225"/>
      <c r="GJR165" s="225"/>
      <c r="GJS165" s="225"/>
      <c r="GJT165" s="225"/>
      <c r="GJU165" s="225"/>
      <c r="GJV165" s="225"/>
      <c r="GJW165" s="225"/>
      <c r="GJX165" s="225"/>
      <c r="GJY165" s="225"/>
      <c r="GJZ165" s="225"/>
      <c r="GKA165" s="225"/>
      <c r="GKB165" s="225"/>
      <c r="GKC165" s="225"/>
      <c r="GKD165" s="225"/>
      <c r="GKE165" s="225"/>
      <c r="GKF165" s="225"/>
      <c r="GKG165" s="225"/>
      <c r="GKH165" s="225"/>
      <c r="GKI165" s="225"/>
      <c r="GKJ165" s="225"/>
      <c r="GKK165" s="225"/>
      <c r="GKL165" s="225"/>
      <c r="GKM165" s="225"/>
      <c r="GKN165" s="225"/>
      <c r="GKO165" s="225"/>
      <c r="GKP165" s="225"/>
      <c r="GKQ165" s="225"/>
      <c r="GKR165" s="225"/>
      <c r="GKS165" s="225"/>
      <c r="GKT165" s="225"/>
      <c r="GKU165" s="225"/>
      <c r="GKV165" s="225"/>
      <c r="GKW165" s="225"/>
      <c r="GKX165" s="225"/>
      <c r="GKY165" s="225"/>
      <c r="GKZ165" s="225"/>
      <c r="GLA165" s="225"/>
      <c r="GLB165" s="225"/>
      <c r="GLC165" s="225"/>
      <c r="GLD165" s="225"/>
      <c r="GLE165" s="225"/>
      <c r="GLF165" s="225"/>
      <c r="GLG165" s="225"/>
      <c r="GLH165" s="225"/>
      <c r="GLI165" s="225"/>
      <c r="GLJ165" s="225"/>
      <c r="GLK165" s="225"/>
      <c r="GLL165" s="225"/>
      <c r="GLM165" s="225"/>
      <c r="GLN165" s="225"/>
      <c r="GLO165" s="225"/>
      <c r="GLP165" s="225"/>
      <c r="GLQ165" s="225"/>
      <c r="GLR165" s="225"/>
      <c r="GLS165" s="225"/>
      <c r="GLT165" s="225"/>
      <c r="GLU165" s="225"/>
      <c r="GLV165" s="225"/>
      <c r="GLW165" s="225"/>
      <c r="GLX165" s="225"/>
      <c r="GLY165" s="225"/>
      <c r="GLZ165" s="225"/>
      <c r="GMA165" s="225"/>
      <c r="GMB165" s="225"/>
      <c r="GMC165" s="225"/>
      <c r="GMD165" s="225"/>
      <c r="GME165" s="225"/>
      <c r="GMF165" s="225"/>
      <c r="GMG165" s="225"/>
      <c r="GMH165" s="225"/>
      <c r="GMI165" s="225"/>
      <c r="GMJ165" s="225"/>
      <c r="GMK165" s="225"/>
      <c r="GML165" s="225"/>
      <c r="GMM165" s="225"/>
      <c r="GMN165" s="225"/>
      <c r="GMO165" s="225"/>
      <c r="GMP165" s="225"/>
      <c r="GMQ165" s="225"/>
      <c r="GMR165" s="225"/>
      <c r="GMS165" s="225"/>
      <c r="GMT165" s="225"/>
      <c r="GMU165" s="225"/>
      <c r="GMV165" s="225"/>
      <c r="GMW165" s="225"/>
      <c r="GMX165" s="225"/>
      <c r="GMY165" s="225"/>
      <c r="GMZ165" s="225"/>
      <c r="GNA165" s="225"/>
      <c r="GNB165" s="225"/>
      <c r="GNC165" s="225"/>
      <c r="GND165" s="225"/>
      <c r="GNE165" s="225"/>
      <c r="GNF165" s="225"/>
      <c r="GNG165" s="225"/>
      <c r="GNH165" s="225"/>
      <c r="GNI165" s="225"/>
      <c r="GNJ165" s="225"/>
      <c r="GNK165" s="225"/>
      <c r="GNL165" s="225"/>
      <c r="GNM165" s="225"/>
      <c r="GNN165" s="225"/>
      <c r="GNO165" s="225"/>
      <c r="GNP165" s="225"/>
      <c r="GNQ165" s="225"/>
      <c r="GNR165" s="225"/>
      <c r="GNS165" s="225"/>
      <c r="GNT165" s="225"/>
      <c r="GNU165" s="225"/>
      <c r="GNV165" s="225"/>
      <c r="GNW165" s="225"/>
      <c r="GNX165" s="225"/>
      <c r="GNY165" s="225"/>
      <c r="GNZ165" s="225"/>
      <c r="GOA165" s="225"/>
      <c r="GOB165" s="225"/>
      <c r="GOC165" s="225"/>
      <c r="GOD165" s="225"/>
      <c r="GOE165" s="225"/>
      <c r="GOF165" s="225"/>
      <c r="GOG165" s="225"/>
      <c r="GOH165" s="225"/>
      <c r="GOI165" s="225"/>
      <c r="GOJ165" s="225"/>
      <c r="GOK165" s="225"/>
      <c r="GOL165" s="225"/>
      <c r="GOM165" s="225"/>
      <c r="GON165" s="225"/>
      <c r="GOO165" s="225"/>
      <c r="GOP165" s="225"/>
      <c r="GOQ165" s="225"/>
      <c r="GOR165" s="225"/>
      <c r="GOS165" s="225"/>
      <c r="GOT165" s="225"/>
      <c r="GOU165" s="225"/>
      <c r="GOV165" s="225"/>
      <c r="GOW165" s="225"/>
      <c r="GOX165" s="225"/>
      <c r="GOY165" s="225"/>
      <c r="GOZ165" s="225"/>
      <c r="GPA165" s="225"/>
      <c r="GPB165" s="225"/>
      <c r="GPC165" s="225"/>
      <c r="GPD165" s="225"/>
      <c r="GPE165" s="225"/>
      <c r="GPF165" s="225"/>
      <c r="GPG165" s="225"/>
      <c r="GPH165" s="225"/>
      <c r="GPI165" s="225"/>
      <c r="GPJ165" s="225"/>
      <c r="GPK165" s="225"/>
      <c r="GPL165" s="225"/>
      <c r="GPM165" s="225"/>
      <c r="GPN165" s="225"/>
      <c r="GPO165" s="225"/>
      <c r="GPP165" s="225"/>
      <c r="GPQ165" s="225"/>
      <c r="GPR165" s="225"/>
      <c r="GPS165" s="225"/>
      <c r="GPT165" s="225"/>
      <c r="GPU165" s="225"/>
      <c r="GPV165" s="225"/>
      <c r="GPW165" s="225"/>
      <c r="GPX165" s="225"/>
      <c r="GPY165" s="225"/>
      <c r="GPZ165" s="225"/>
      <c r="GQA165" s="225"/>
      <c r="GQB165" s="225"/>
      <c r="GQC165" s="225"/>
      <c r="GQD165" s="225"/>
      <c r="GQE165" s="225"/>
      <c r="GQF165" s="225"/>
      <c r="GQG165" s="225"/>
      <c r="GQH165" s="225"/>
      <c r="GQI165" s="225"/>
      <c r="GQJ165" s="225"/>
      <c r="GQK165" s="225"/>
      <c r="GQL165" s="225"/>
      <c r="GQM165" s="225"/>
      <c r="GQN165" s="225"/>
      <c r="GQO165" s="225"/>
      <c r="GQP165" s="225"/>
      <c r="GQQ165" s="225"/>
      <c r="GQR165" s="225"/>
      <c r="GQS165" s="225"/>
      <c r="GQT165" s="225"/>
      <c r="GQU165" s="225"/>
      <c r="GQV165" s="225"/>
      <c r="GQW165" s="225"/>
      <c r="GQX165" s="225"/>
      <c r="GQY165" s="225"/>
      <c r="GQZ165" s="225"/>
      <c r="GRA165" s="225"/>
      <c r="GRB165" s="225"/>
      <c r="GRC165" s="225"/>
      <c r="GRD165" s="225"/>
      <c r="GRE165" s="225"/>
      <c r="GRF165" s="225"/>
      <c r="GRG165" s="225"/>
      <c r="GRH165" s="225"/>
      <c r="GRI165" s="225"/>
      <c r="GRJ165" s="225"/>
      <c r="GRK165" s="225"/>
      <c r="GRL165" s="225"/>
      <c r="GRM165" s="225"/>
      <c r="GRN165" s="225"/>
      <c r="GRO165" s="225"/>
      <c r="GRP165" s="225"/>
      <c r="GRQ165" s="225"/>
      <c r="GRR165" s="225"/>
      <c r="GRS165" s="225"/>
      <c r="GRT165" s="225"/>
      <c r="GRU165" s="225"/>
      <c r="GRV165" s="225"/>
      <c r="GRW165" s="225"/>
      <c r="GRX165" s="225"/>
      <c r="GRY165" s="225"/>
      <c r="GRZ165" s="225"/>
      <c r="GSA165" s="225"/>
      <c r="GSB165" s="225"/>
      <c r="GSC165" s="225"/>
      <c r="GSD165" s="225"/>
      <c r="GSE165" s="225"/>
      <c r="GSF165" s="225"/>
      <c r="GSG165" s="225"/>
      <c r="GSH165" s="225"/>
      <c r="GSI165" s="225"/>
      <c r="GSJ165" s="225"/>
      <c r="GSK165" s="225"/>
      <c r="GSL165" s="225"/>
      <c r="GSM165" s="225"/>
      <c r="GSN165" s="225"/>
      <c r="GSO165" s="225"/>
      <c r="GSP165" s="225"/>
      <c r="GSQ165" s="225"/>
      <c r="GSR165" s="225"/>
      <c r="GSS165" s="225"/>
      <c r="GST165" s="225"/>
      <c r="GSU165" s="225"/>
      <c r="GSV165" s="225"/>
      <c r="GSW165" s="225"/>
      <c r="GSX165" s="225"/>
      <c r="GSY165" s="225"/>
      <c r="GSZ165" s="225"/>
      <c r="GTA165" s="225"/>
      <c r="GTB165" s="225"/>
      <c r="GTC165" s="225"/>
      <c r="GTD165" s="225"/>
      <c r="GTE165" s="225"/>
      <c r="GTF165" s="225"/>
      <c r="GTG165" s="225"/>
      <c r="GTH165" s="225"/>
      <c r="GTI165" s="225"/>
      <c r="GTJ165" s="225"/>
      <c r="GTK165" s="225"/>
      <c r="GTL165" s="225"/>
      <c r="GTM165" s="225"/>
      <c r="GTN165" s="225"/>
      <c r="GTO165" s="225"/>
      <c r="GTP165" s="225"/>
      <c r="GTQ165" s="225"/>
      <c r="GTR165" s="225"/>
      <c r="GTS165" s="225"/>
      <c r="GTT165" s="225"/>
      <c r="GTU165" s="225"/>
      <c r="GTV165" s="225"/>
      <c r="GTW165" s="225"/>
      <c r="GTX165" s="225"/>
      <c r="GTY165" s="225"/>
      <c r="GTZ165" s="225"/>
      <c r="GUA165" s="225"/>
      <c r="GUB165" s="225"/>
      <c r="GUC165" s="225"/>
      <c r="GUD165" s="225"/>
      <c r="GUE165" s="225"/>
      <c r="GUF165" s="225"/>
      <c r="GUG165" s="225"/>
      <c r="GUH165" s="225"/>
      <c r="GUI165" s="225"/>
      <c r="GUJ165" s="225"/>
      <c r="GUK165" s="225"/>
      <c r="GUL165" s="225"/>
      <c r="GUM165" s="225"/>
      <c r="GUN165" s="225"/>
      <c r="GUO165" s="225"/>
      <c r="GUP165" s="225"/>
      <c r="GUQ165" s="225"/>
      <c r="GUR165" s="225"/>
      <c r="GUS165" s="225"/>
      <c r="GUT165" s="225"/>
      <c r="GUU165" s="225"/>
      <c r="GUV165" s="225"/>
      <c r="GUW165" s="225"/>
      <c r="GUX165" s="225"/>
      <c r="GUY165" s="225"/>
      <c r="GUZ165" s="225"/>
      <c r="GVA165" s="225"/>
      <c r="GVB165" s="225"/>
      <c r="GVC165" s="225"/>
      <c r="GVD165" s="225"/>
      <c r="GVE165" s="225"/>
      <c r="GVF165" s="225"/>
      <c r="GVG165" s="225"/>
      <c r="GVH165" s="225"/>
      <c r="GVI165" s="225"/>
      <c r="GVJ165" s="225"/>
      <c r="GVK165" s="225"/>
      <c r="GVL165" s="225"/>
      <c r="GVM165" s="225"/>
      <c r="GVN165" s="225"/>
      <c r="GVO165" s="225"/>
      <c r="GVP165" s="225"/>
      <c r="GVQ165" s="225"/>
      <c r="GVR165" s="225"/>
      <c r="GVS165" s="225"/>
      <c r="GVT165" s="225"/>
      <c r="GVU165" s="225"/>
      <c r="GVV165" s="225"/>
      <c r="GVW165" s="225"/>
      <c r="GVX165" s="225"/>
      <c r="GVY165" s="225"/>
      <c r="GVZ165" s="225"/>
      <c r="GWA165" s="225"/>
      <c r="GWB165" s="225"/>
      <c r="GWC165" s="225"/>
      <c r="GWD165" s="225"/>
      <c r="GWE165" s="225"/>
      <c r="GWF165" s="225"/>
      <c r="GWG165" s="225"/>
      <c r="GWH165" s="225"/>
      <c r="GWI165" s="225"/>
      <c r="GWJ165" s="225"/>
      <c r="GWK165" s="225"/>
      <c r="GWL165" s="225"/>
      <c r="GWM165" s="225"/>
      <c r="GWN165" s="225"/>
      <c r="GWO165" s="225"/>
      <c r="GWP165" s="225"/>
      <c r="GWQ165" s="225"/>
      <c r="GWR165" s="225"/>
      <c r="GWS165" s="225"/>
      <c r="GWT165" s="225"/>
      <c r="GWU165" s="225"/>
      <c r="GWV165" s="225"/>
      <c r="GWW165" s="225"/>
      <c r="GWX165" s="225"/>
      <c r="GWY165" s="225"/>
      <c r="GWZ165" s="225"/>
      <c r="GXA165" s="225"/>
      <c r="GXB165" s="225"/>
      <c r="GXC165" s="225"/>
      <c r="GXD165" s="225"/>
      <c r="GXE165" s="225"/>
      <c r="GXF165" s="225"/>
      <c r="GXG165" s="225"/>
      <c r="GXH165" s="225"/>
      <c r="GXI165" s="225"/>
      <c r="GXJ165" s="225"/>
      <c r="GXK165" s="225"/>
      <c r="GXL165" s="225"/>
      <c r="GXM165" s="225"/>
      <c r="GXN165" s="225"/>
      <c r="GXO165" s="225"/>
      <c r="GXP165" s="225"/>
      <c r="GXQ165" s="225"/>
      <c r="GXR165" s="225"/>
      <c r="GXS165" s="225"/>
      <c r="GXT165" s="225"/>
      <c r="GXU165" s="225"/>
      <c r="GXV165" s="225"/>
      <c r="GXW165" s="225"/>
      <c r="GXX165" s="225"/>
      <c r="GXY165" s="225"/>
      <c r="GXZ165" s="225"/>
      <c r="GYA165" s="225"/>
      <c r="GYB165" s="225"/>
      <c r="GYC165" s="225"/>
      <c r="GYD165" s="225"/>
      <c r="GYE165" s="225"/>
      <c r="GYF165" s="225"/>
      <c r="GYG165" s="225"/>
      <c r="GYH165" s="225"/>
      <c r="GYI165" s="225"/>
      <c r="GYJ165" s="225"/>
      <c r="GYK165" s="225"/>
      <c r="GYL165" s="225"/>
      <c r="GYM165" s="225"/>
      <c r="GYN165" s="225"/>
      <c r="GYO165" s="225"/>
      <c r="GYP165" s="225"/>
      <c r="GYQ165" s="225"/>
      <c r="GYR165" s="225"/>
      <c r="GYS165" s="225"/>
      <c r="GYT165" s="225"/>
      <c r="GYU165" s="225"/>
      <c r="GYV165" s="225"/>
      <c r="GYW165" s="225"/>
      <c r="GYX165" s="225"/>
      <c r="GYY165" s="225"/>
      <c r="GYZ165" s="225"/>
      <c r="GZA165" s="225"/>
      <c r="GZB165" s="225"/>
      <c r="GZC165" s="225"/>
      <c r="GZD165" s="225"/>
      <c r="GZE165" s="225"/>
      <c r="GZF165" s="225"/>
      <c r="GZG165" s="225"/>
      <c r="GZH165" s="225"/>
      <c r="GZI165" s="225"/>
      <c r="GZJ165" s="225"/>
      <c r="GZK165" s="225"/>
      <c r="GZL165" s="225"/>
      <c r="GZM165" s="225"/>
      <c r="GZN165" s="225"/>
      <c r="GZO165" s="225"/>
      <c r="GZP165" s="225"/>
      <c r="GZQ165" s="225"/>
      <c r="GZR165" s="225"/>
      <c r="GZS165" s="225"/>
      <c r="GZT165" s="225"/>
      <c r="GZU165" s="225"/>
      <c r="GZV165" s="225"/>
      <c r="GZW165" s="225"/>
      <c r="GZX165" s="225"/>
      <c r="GZY165" s="225"/>
      <c r="GZZ165" s="225"/>
      <c r="HAA165" s="225"/>
      <c r="HAB165" s="225"/>
      <c r="HAC165" s="225"/>
      <c r="HAD165" s="225"/>
      <c r="HAE165" s="225"/>
      <c r="HAF165" s="225"/>
      <c r="HAG165" s="225"/>
      <c r="HAH165" s="225"/>
      <c r="HAI165" s="225"/>
      <c r="HAJ165" s="225"/>
      <c r="HAK165" s="225"/>
      <c r="HAL165" s="225"/>
      <c r="HAM165" s="225"/>
      <c r="HAN165" s="225"/>
      <c r="HAO165" s="225"/>
      <c r="HAP165" s="225"/>
      <c r="HAQ165" s="225"/>
      <c r="HAR165" s="225"/>
      <c r="HAS165" s="225"/>
      <c r="HAT165" s="225"/>
      <c r="HAU165" s="225"/>
      <c r="HAV165" s="225"/>
      <c r="HAW165" s="225"/>
      <c r="HAX165" s="225"/>
      <c r="HAY165" s="225"/>
      <c r="HAZ165" s="225"/>
      <c r="HBA165" s="225"/>
      <c r="HBB165" s="225"/>
      <c r="HBC165" s="225"/>
      <c r="HBD165" s="225"/>
      <c r="HBE165" s="225"/>
      <c r="HBF165" s="225"/>
      <c r="HBG165" s="225"/>
      <c r="HBH165" s="225"/>
      <c r="HBI165" s="225"/>
      <c r="HBJ165" s="225"/>
      <c r="HBK165" s="225"/>
      <c r="HBL165" s="225"/>
      <c r="HBM165" s="225"/>
      <c r="HBN165" s="225"/>
      <c r="HBO165" s="225"/>
      <c r="HBP165" s="225"/>
      <c r="HBQ165" s="225"/>
      <c r="HBR165" s="225"/>
      <c r="HBS165" s="225"/>
      <c r="HBT165" s="225"/>
      <c r="HBU165" s="225"/>
      <c r="HBV165" s="225"/>
      <c r="HBW165" s="225"/>
      <c r="HBX165" s="225"/>
      <c r="HBY165" s="225"/>
      <c r="HBZ165" s="225"/>
      <c r="HCA165" s="225"/>
      <c r="HCB165" s="225"/>
      <c r="HCC165" s="225"/>
      <c r="HCD165" s="225"/>
      <c r="HCE165" s="225"/>
      <c r="HCF165" s="225"/>
      <c r="HCG165" s="225"/>
      <c r="HCH165" s="225"/>
      <c r="HCI165" s="225"/>
      <c r="HCJ165" s="225"/>
      <c r="HCK165" s="225"/>
      <c r="HCL165" s="225"/>
      <c r="HCM165" s="225"/>
      <c r="HCN165" s="225"/>
      <c r="HCO165" s="225"/>
      <c r="HCP165" s="225"/>
      <c r="HCQ165" s="225"/>
      <c r="HCR165" s="225"/>
      <c r="HCS165" s="225"/>
      <c r="HCT165" s="225"/>
      <c r="HCU165" s="225"/>
      <c r="HCV165" s="225"/>
      <c r="HCW165" s="225"/>
      <c r="HCX165" s="225"/>
      <c r="HCY165" s="225"/>
      <c r="HCZ165" s="225"/>
      <c r="HDA165" s="225"/>
      <c r="HDB165" s="225"/>
      <c r="HDC165" s="225"/>
      <c r="HDD165" s="225"/>
      <c r="HDE165" s="225"/>
      <c r="HDF165" s="225"/>
      <c r="HDG165" s="225"/>
      <c r="HDH165" s="225"/>
      <c r="HDI165" s="225"/>
      <c r="HDJ165" s="225"/>
      <c r="HDK165" s="225"/>
      <c r="HDL165" s="225"/>
      <c r="HDM165" s="225"/>
      <c r="HDN165" s="225"/>
      <c r="HDO165" s="225"/>
      <c r="HDP165" s="225"/>
      <c r="HDQ165" s="225"/>
      <c r="HDR165" s="225"/>
      <c r="HDS165" s="225"/>
      <c r="HDT165" s="225"/>
      <c r="HDU165" s="225"/>
      <c r="HDV165" s="225"/>
      <c r="HDW165" s="225"/>
      <c r="HDX165" s="225"/>
      <c r="HDY165" s="225"/>
      <c r="HDZ165" s="225"/>
      <c r="HEA165" s="225"/>
      <c r="HEB165" s="225"/>
      <c r="HEC165" s="225"/>
      <c r="HED165" s="225"/>
      <c r="HEE165" s="225"/>
      <c r="HEF165" s="225"/>
      <c r="HEG165" s="225"/>
      <c r="HEH165" s="225"/>
      <c r="HEI165" s="225"/>
      <c r="HEJ165" s="225"/>
      <c r="HEK165" s="225"/>
      <c r="HEL165" s="225"/>
      <c r="HEM165" s="225"/>
      <c r="HEN165" s="225"/>
      <c r="HEO165" s="225"/>
      <c r="HEP165" s="225"/>
      <c r="HEQ165" s="225"/>
      <c r="HER165" s="225"/>
      <c r="HES165" s="225"/>
      <c r="HET165" s="225"/>
      <c r="HEU165" s="225"/>
      <c r="HEV165" s="225"/>
      <c r="HEW165" s="225"/>
      <c r="HEX165" s="225"/>
      <c r="HEY165" s="225"/>
      <c r="HEZ165" s="225"/>
      <c r="HFA165" s="225"/>
      <c r="HFB165" s="225"/>
      <c r="HFC165" s="225"/>
      <c r="HFD165" s="225"/>
      <c r="HFE165" s="225"/>
      <c r="HFF165" s="225"/>
      <c r="HFG165" s="225"/>
      <c r="HFH165" s="225"/>
      <c r="HFI165" s="225"/>
      <c r="HFJ165" s="225"/>
      <c r="HFK165" s="225"/>
      <c r="HFL165" s="225"/>
      <c r="HFM165" s="225"/>
      <c r="HFN165" s="225"/>
      <c r="HFO165" s="225"/>
      <c r="HFP165" s="225"/>
      <c r="HFQ165" s="225"/>
      <c r="HFR165" s="225"/>
      <c r="HFS165" s="225"/>
      <c r="HFT165" s="225"/>
      <c r="HFU165" s="225"/>
      <c r="HFV165" s="225"/>
      <c r="HFW165" s="225"/>
      <c r="HFX165" s="225"/>
      <c r="HFY165" s="225"/>
      <c r="HFZ165" s="225"/>
      <c r="HGA165" s="225"/>
      <c r="HGB165" s="225"/>
      <c r="HGC165" s="225"/>
      <c r="HGD165" s="225"/>
      <c r="HGE165" s="225"/>
      <c r="HGF165" s="225"/>
      <c r="HGG165" s="225"/>
      <c r="HGH165" s="225"/>
      <c r="HGI165" s="225"/>
      <c r="HGJ165" s="225"/>
      <c r="HGK165" s="225"/>
      <c r="HGL165" s="225"/>
      <c r="HGM165" s="225"/>
      <c r="HGN165" s="225"/>
      <c r="HGO165" s="225"/>
      <c r="HGP165" s="225"/>
      <c r="HGQ165" s="225"/>
      <c r="HGR165" s="225"/>
      <c r="HGS165" s="225"/>
      <c r="HGT165" s="225"/>
      <c r="HGU165" s="225"/>
      <c r="HGV165" s="225"/>
      <c r="HGW165" s="225"/>
      <c r="HGX165" s="225"/>
      <c r="HGY165" s="225"/>
      <c r="HGZ165" s="225"/>
      <c r="HHA165" s="225"/>
      <c r="HHB165" s="225"/>
      <c r="HHC165" s="225"/>
      <c r="HHD165" s="225"/>
      <c r="HHE165" s="225"/>
      <c r="HHF165" s="225"/>
      <c r="HHG165" s="225"/>
      <c r="HHH165" s="225"/>
      <c r="HHI165" s="225"/>
      <c r="HHJ165" s="225"/>
      <c r="HHK165" s="225"/>
      <c r="HHL165" s="225"/>
      <c r="HHM165" s="225"/>
      <c r="HHN165" s="225"/>
      <c r="HHO165" s="225"/>
      <c r="HHP165" s="225"/>
      <c r="HHQ165" s="225"/>
      <c r="HHR165" s="225"/>
      <c r="HHS165" s="225"/>
      <c r="HHT165" s="225"/>
      <c r="HHU165" s="225"/>
      <c r="HHV165" s="225"/>
      <c r="HHW165" s="225"/>
      <c r="HHX165" s="225"/>
      <c r="HHY165" s="225"/>
      <c r="HHZ165" s="225"/>
      <c r="HIA165" s="225"/>
      <c r="HIB165" s="225"/>
      <c r="HIC165" s="225"/>
      <c r="HID165" s="225"/>
      <c r="HIE165" s="225"/>
      <c r="HIF165" s="225"/>
      <c r="HIG165" s="225"/>
      <c r="HIH165" s="225"/>
      <c r="HII165" s="225"/>
      <c r="HIJ165" s="225"/>
      <c r="HIK165" s="225"/>
      <c r="HIL165" s="225"/>
      <c r="HIM165" s="225"/>
      <c r="HIN165" s="225"/>
      <c r="HIO165" s="225"/>
      <c r="HIP165" s="225"/>
      <c r="HIQ165" s="225"/>
      <c r="HIR165" s="225"/>
      <c r="HIS165" s="225"/>
      <c r="HIT165" s="225"/>
      <c r="HIU165" s="225"/>
      <c r="HIV165" s="225"/>
      <c r="HIW165" s="225"/>
      <c r="HIX165" s="225"/>
      <c r="HIY165" s="225"/>
      <c r="HIZ165" s="225"/>
      <c r="HJA165" s="225"/>
      <c r="HJB165" s="225"/>
      <c r="HJC165" s="225"/>
      <c r="HJD165" s="225"/>
      <c r="HJE165" s="225"/>
      <c r="HJF165" s="225"/>
      <c r="HJG165" s="225"/>
      <c r="HJH165" s="225"/>
      <c r="HJI165" s="225"/>
      <c r="HJJ165" s="225"/>
      <c r="HJK165" s="225"/>
      <c r="HJL165" s="225"/>
      <c r="HJM165" s="225"/>
      <c r="HJN165" s="225"/>
      <c r="HJO165" s="225"/>
      <c r="HJP165" s="225"/>
      <c r="HJQ165" s="225"/>
      <c r="HJR165" s="225"/>
      <c r="HJS165" s="225"/>
      <c r="HJT165" s="225"/>
      <c r="HJU165" s="225"/>
      <c r="HJV165" s="225"/>
      <c r="HJW165" s="225"/>
      <c r="HJX165" s="225"/>
      <c r="HJY165" s="225"/>
      <c r="HJZ165" s="225"/>
      <c r="HKA165" s="225"/>
      <c r="HKB165" s="225"/>
      <c r="HKC165" s="225"/>
      <c r="HKD165" s="225"/>
      <c r="HKE165" s="225"/>
      <c r="HKF165" s="225"/>
      <c r="HKG165" s="225"/>
      <c r="HKH165" s="225"/>
      <c r="HKI165" s="225"/>
      <c r="HKJ165" s="225"/>
      <c r="HKK165" s="225"/>
      <c r="HKL165" s="225"/>
      <c r="HKM165" s="225"/>
      <c r="HKN165" s="225"/>
      <c r="HKO165" s="225"/>
      <c r="HKP165" s="225"/>
      <c r="HKQ165" s="225"/>
      <c r="HKR165" s="225"/>
      <c r="HKS165" s="225"/>
      <c r="HKT165" s="225"/>
      <c r="HKU165" s="225"/>
      <c r="HKV165" s="225"/>
      <c r="HKW165" s="225"/>
      <c r="HKX165" s="225"/>
      <c r="HKY165" s="225"/>
      <c r="HKZ165" s="225"/>
      <c r="HLA165" s="225"/>
      <c r="HLB165" s="225"/>
      <c r="HLC165" s="225"/>
      <c r="HLD165" s="225"/>
      <c r="HLE165" s="225"/>
      <c r="HLF165" s="225"/>
      <c r="HLG165" s="225"/>
      <c r="HLH165" s="225"/>
      <c r="HLI165" s="225"/>
      <c r="HLJ165" s="225"/>
      <c r="HLK165" s="225"/>
      <c r="HLL165" s="225"/>
      <c r="HLM165" s="225"/>
      <c r="HLN165" s="225"/>
      <c r="HLO165" s="225"/>
      <c r="HLP165" s="225"/>
      <c r="HLQ165" s="225"/>
      <c r="HLR165" s="225"/>
      <c r="HLS165" s="225"/>
      <c r="HLT165" s="225"/>
      <c r="HLU165" s="225"/>
      <c r="HLV165" s="225"/>
      <c r="HLW165" s="225"/>
      <c r="HLX165" s="225"/>
      <c r="HLY165" s="225"/>
      <c r="HLZ165" s="225"/>
      <c r="HMA165" s="225"/>
      <c r="HMB165" s="225"/>
      <c r="HMC165" s="225"/>
      <c r="HMD165" s="225"/>
      <c r="HME165" s="225"/>
      <c r="HMF165" s="225"/>
      <c r="HMG165" s="225"/>
      <c r="HMH165" s="225"/>
      <c r="HMI165" s="225"/>
      <c r="HMJ165" s="225"/>
      <c r="HMK165" s="225"/>
      <c r="HML165" s="225"/>
      <c r="HMM165" s="225"/>
      <c r="HMN165" s="225"/>
      <c r="HMO165" s="225"/>
      <c r="HMP165" s="225"/>
      <c r="HMQ165" s="225"/>
      <c r="HMR165" s="225"/>
      <c r="HMS165" s="225"/>
      <c r="HMT165" s="225"/>
      <c r="HMU165" s="225"/>
      <c r="HMV165" s="225"/>
      <c r="HMW165" s="225"/>
      <c r="HMX165" s="225"/>
      <c r="HMY165" s="225"/>
      <c r="HMZ165" s="225"/>
      <c r="HNA165" s="225"/>
      <c r="HNB165" s="225"/>
      <c r="HNC165" s="225"/>
      <c r="HND165" s="225"/>
      <c r="HNE165" s="225"/>
      <c r="HNF165" s="225"/>
      <c r="HNG165" s="225"/>
      <c r="HNH165" s="225"/>
      <c r="HNI165" s="225"/>
      <c r="HNJ165" s="225"/>
      <c r="HNK165" s="225"/>
      <c r="HNL165" s="225"/>
      <c r="HNM165" s="225"/>
      <c r="HNN165" s="225"/>
      <c r="HNO165" s="225"/>
      <c r="HNP165" s="225"/>
      <c r="HNQ165" s="225"/>
      <c r="HNR165" s="225"/>
      <c r="HNS165" s="225"/>
      <c r="HNT165" s="225"/>
      <c r="HNU165" s="225"/>
      <c r="HNV165" s="225"/>
      <c r="HNW165" s="225"/>
      <c r="HNX165" s="225"/>
      <c r="HNY165" s="225"/>
      <c r="HNZ165" s="225"/>
      <c r="HOA165" s="225"/>
      <c r="HOB165" s="225"/>
      <c r="HOC165" s="225"/>
      <c r="HOD165" s="225"/>
      <c r="HOE165" s="225"/>
      <c r="HOF165" s="225"/>
      <c r="HOG165" s="225"/>
      <c r="HOH165" s="225"/>
      <c r="HOI165" s="225"/>
      <c r="HOJ165" s="225"/>
      <c r="HOK165" s="225"/>
      <c r="HOL165" s="225"/>
      <c r="HOM165" s="225"/>
      <c r="HON165" s="225"/>
      <c r="HOO165" s="225"/>
      <c r="HOP165" s="225"/>
      <c r="HOQ165" s="225"/>
      <c r="HOR165" s="225"/>
      <c r="HOS165" s="225"/>
      <c r="HOT165" s="225"/>
      <c r="HOU165" s="225"/>
      <c r="HOV165" s="225"/>
      <c r="HOW165" s="225"/>
      <c r="HOX165" s="225"/>
      <c r="HOY165" s="225"/>
      <c r="HOZ165" s="225"/>
      <c r="HPA165" s="225"/>
      <c r="HPB165" s="225"/>
      <c r="HPC165" s="225"/>
      <c r="HPD165" s="225"/>
      <c r="HPE165" s="225"/>
      <c r="HPF165" s="225"/>
      <c r="HPG165" s="225"/>
      <c r="HPH165" s="225"/>
      <c r="HPI165" s="225"/>
      <c r="HPJ165" s="225"/>
      <c r="HPK165" s="225"/>
      <c r="HPL165" s="225"/>
      <c r="HPM165" s="225"/>
      <c r="HPN165" s="225"/>
      <c r="HPO165" s="225"/>
      <c r="HPP165" s="225"/>
      <c r="HPQ165" s="225"/>
      <c r="HPR165" s="225"/>
      <c r="HPS165" s="225"/>
      <c r="HPT165" s="225"/>
      <c r="HPU165" s="225"/>
      <c r="HPV165" s="225"/>
      <c r="HPW165" s="225"/>
      <c r="HPX165" s="225"/>
      <c r="HPY165" s="225"/>
      <c r="HPZ165" s="225"/>
      <c r="HQA165" s="225"/>
      <c r="HQB165" s="225"/>
      <c r="HQC165" s="225"/>
      <c r="HQD165" s="225"/>
      <c r="HQE165" s="225"/>
      <c r="HQF165" s="225"/>
      <c r="HQG165" s="225"/>
      <c r="HQH165" s="225"/>
      <c r="HQI165" s="225"/>
      <c r="HQJ165" s="225"/>
      <c r="HQK165" s="225"/>
      <c r="HQL165" s="225"/>
      <c r="HQM165" s="225"/>
      <c r="HQN165" s="225"/>
      <c r="HQO165" s="225"/>
      <c r="HQP165" s="225"/>
      <c r="HQQ165" s="225"/>
      <c r="HQR165" s="225"/>
      <c r="HQS165" s="225"/>
      <c r="HQT165" s="225"/>
      <c r="HQU165" s="225"/>
      <c r="HQV165" s="225"/>
      <c r="HQW165" s="225"/>
      <c r="HQX165" s="225"/>
      <c r="HQY165" s="225"/>
      <c r="HQZ165" s="225"/>
      <c r="HRA165" s="225"/>
      <c r="HRB165" s="225"/>
      <c r="HRC165" s="225"/>
      <c r="HRD165" s="225"/>
      <c r="HRE165" s="225"/>
      <c r="HRF165" s="225"/>
      <c r="HRG165" s="225"/>
      <c r="HRH165" s="225"/>
      <c r="HRI165" s="225"/>
      <c r="HRJ165" s="225"/>
      <c r="HRK165" s="225"/>
      <c r="HRL165" s="225"/>
      <c r="HRM165" s="225"/>
      <c r="HRN165" s="225"/>
      <c r="HRO165" s="225"/>
      <c r="HRP165" s="225"/>
      <c r="HRQ165" s="225"/>
      <c r="HRR165" s="225"/>
      <c r="HRS165" s="225"/>
      <c r="HRT165" s="225"/>
      <c r="HRU165" s="225"/>
      <c r="HRV165" s="225"/>
      <c r="HRW165" s="225"/>
      <c r="HRX165" s="225"/>
      <c r="HRY165" s="225"/>
      <c r="HRZ165" s="225"/>
      <c r="HSA165" s="225"/>
      <c r="HSB165" s="225"/>
      <c r="HSC165" s="225"/>
      <c r="HSD165" s="225"/>
      <c r="HSE165" s="225"/>
      <c r="HSF165" s="225"/>
      <c r="HSG165" s="225"/>
      <c r="HSH165" s="225"/>
      <c r="HSI165" s="225"/>
      <c r="HSJ165" s="225"/>
      <c r="HSK165" s="225"/>
      <c r="HSL165" s="225"/>
      <c r="HSM165" s="225"/>
      <c r="HSN165" s="225"/>
      <c r="HSO165" s="225"/>
      <c r="HSP165" s="225"/>
      <c r="HSQ165" s="225"/>
      <c r="HSR165" s="225"/>
      <c r="HSS165" s="225"/>
      <c r="HST165" s="225"/>
      <c r="HSU165" s="225"/>
      <c r="HSV165" s="225"/>
      <c r="HSW165" s="225"/>
      <c r="HSX165" s="225"/>
      <c r="HSY165" s="225"/>
      <c r="HSZ165" s="225"/>
      <c r="HTA165" s="225"/>
      <c r="HTB165" s="225"/>
      <c r="HTC165" s="225"/>
      <c r="HTD165" s="225"/>
      <c r="HTE165" s="225"/>
      <c r="HTF165" s="225"/>
      <c r="HTG165" s="225"/>
      <c r="HTH165" s="225"/>
      <c r="HTI165" s="225"/>
      <c r="HTJ165" s="225"/>
      <c r="HTK165" s="225"/>
      <c r="HTL165" s="225"/>
      <c r="HTM165" s="225"/>
      <c r="HTN165" s="225"/>
      <c r="HTO165" s="225"/>
      <c r="HTP165" s="225"/>
      <c r="HTQ165" s="225"/>
      <c r="HTR165" s="225"/>
      <c r="HTS165" s="225"/>
      <c r="HTT165" s="225"/>
      <c r="HTU165" s="225"/>
      <c r="HTV165" s="225"/>
      <c r="HTW165" s="225"/>
      <c r="HTX165" s="225"/>
      <c r="HTY165" s="225"/>
      <c r="HTZ165" s="225"/>
      <c r="HUA165" s="225"/>
      <c r="HUB165" s="225"/>
      <c r="HUC165" s="225"/>
      <c r="HUD165" s="225"/>
      <c r="HUE165" s="225"/>
      <c r="HUF165" s="225"/>
      <c r="HUG165" s="225"/>
      <c r="HUH165" s="225"/>
      <c r="HUI165" s="225"/>
      <c r="HUJ165" s="225"/>
      <c r="HUK165" s="225"/>
      <c r="HUL165" s="225"/>
      <c r="HUM165" s="225"/>
      <c r="HUN165" s="225"/>
      <c r="HUO165" s="225"/>
      <c r="HUP165" s="225"/>
      <c r="HUQ165" s="225"/>
      <c r="HUR165" s="225"/>
      <c r="HUS165" s="225"/>
      <c r="HUT165" s="225"/>
      <c r="HUU165" s="225"/>
      <c r="HUV165" s="225"/>
      <c r="HUW165" s="225"/>
      <c r="HUX165" s="225"/>
      <c r="HUY165" s="225"/>
      <c r="HUZ165" s="225"/>
      <c r="HVA165" s="225"/>
      <c r="HVB165" s="225"/>
      <c r="HVC165" s="225"/>
      <c r="HVD165" s="225"/>
      <c r="HVE165" s="225"/>
      <c r="HVF165" s="225"/>
      <c r="HVG165" s="225"/>
      <c r="HVH165" s="225"/>
      <c r="HVI165" s="225"/>
      <c r="HVJ165" s="225"/>
      <c r="HVK165" s="225"/>
      <c r="HVL165" s="225"/>
      <c r="HVM165" s="225"/>
      <c r="HVN165" s="225"/>
      <c r="HVO165" s="225"/>
      <c r="HVP165" s="225"/>
      <c r="HVQ165" s="225"/>
      <c r="HVR165" s="225"/>
      <c r="HVS165" s="225"/>
      <c r="HVT165" s="225"/>
      <c r="HVU165" s="225"/>
      <c r="HVV165" s="225"/>
      <c r="HVW165" s="225"/>
      <c r="HVX165" s="225"/>
      <c r="HVY165" s="225"/>
      <c r="HVZ165" s="225"/>
      <c r="HWA165" s="225"/>
      <c r="HWB165" s="225"/>
      <c r="HWC165" s="225"/>
      <c r="HWD165" s="225"/>
      <c r="HWE165" s="225"/>
      <c r="HWF165" s="225"/>
      <c r="HWG165" s="225"/>
      <c r="HWH165" s="225"/>
      <c r="HWI165" s="225"/>
      <c r="HWJ165" s="225"/>
      <c r="HWK165" s="225"/>
      <c r="HWL165" s="225"/>
      <c r="HWM165" s="225"/>
      <c r="HWN165" s="225"/>
      <c r="HWO165" s="225"/>
      <c r="HWP165" s="225"/>
      <c r="HWQ165" s="225"/>
      <c r="HWR165" s="225"/>
      <c r="HWS165" s="225"/>
      <c r="HWT165" s="225"/>
      <c r="HWU165" s="225"/>
      <c r="HWV165" s="225"/>
      <c r="HWW165" s="225"/>
      <c r="HWX165" s="225"/>
      <c r="HWY165" s="225"/>
      <c r="HWZ165" s="225"/>
      <c r="HXA165" s="225"/>
      <c r="HXB165" s="225"/>
      <c r="HXC165" s="225"/>
      <c r="HXD165" s="225"/>
      <c r="HXE165" s="225"/>
      <c r="HXF165" s="225"/>
      <c r="HXG165" s="225"/>
      <c r="HXH165" s="225"/>
      <c r="HXI165" s="225"/>
      <c r="HXJ165" s="225"/>
      <c r="HXK165" s="225"/>
      <c r="HXL165" s="225"/>
      <c r="HXM165" s="225"/>
      <c r="HXN165" s="225"/>
      <c r="HXO165" s="225"/>
      <c r="HXP165" s="225"/>
      <c r="HXQ165" s="225"/>
      <c r="HXR165" s="225"/>
      <c r="HXS165" s="225"/>
      <c r="HXT165" s="225"/>
      <c r="HXU165" s="225"/>
      <c r="HXV165" s="225"/>
      <c r="HXW165" s="225"/>
      <c r="HXX165" s="225"/>
      <c r="HXY165" s="225"/>
      <c r="HXZ165" s="225"/>
      <c r="HYA165" s="225"/>
      <c r="HYB165" s="225"/>
      <c r="HYC165" s="225"/>
      <c r="HYD165" s="225"/>
      <c r="HYE165" s="225"/>
      <c r="HYF165" s="225"/>
      <c r="HYG165" s="225"/>
      <c r="HYH165" s="225"/>
      <c r="HYI165" s="225"/>
      <c r="HYJ165" s="225"/>
      <c r="HYK165" s="225"/>
      <c r="HYL165" s="225"/>
      <c r="HYM165" s="225"/>
      <c r="HYN165" s="225"/>
      <c r="HYO165" s="225"/>
      <c r="HYP165" s="225"/>
      <c r="HYQ165" s="225"/>
      <c r="HYR165" s="225"/>
      <c r="HYS165" s="225"/>
      <c r="HYT165" s="225"/>
      <c r="HYU165" s="225"/>
      <c r="HYV165" s="225"/>
      <c r="HYW165" s="225"/>
      <c r="HYX165" s="225"/>
      <c r="HYY165" s="225"/>
      <c r="HYZ165" s="225"/>
      <c r="HZA165" s="225"/>
      <c r="HZB165" s="225"/>
      <c r="HZC165" s="225"/>
      <c r="HZD165" s="225"/>
      <c r="HZE165" s="225"/>
      <c r="HZF165" s="225"/>
      <c r="HZG165" s="225"/>
      <c r="HZH165" s="225"/>
      <c r="HZI165" s="225"/>
      <c r="HZJ165" s="225"/>
      <c r="HZK165" s="225"/>
      <c r="HZL165" s="225"/>
      <c r="HZM165" s="225"/>
      <c r="HZN165" s="225"/>
      <c r="HZO165" s="225"/>
      <c r="HZP165" s="225"/>
      <c r="HZQ165" s="225"/>
      <c r="HZR165" s="225"/>
      <c r="HZS165" s="225"/>
      <c r="HZT165" s="225"/>
      <c r="HZU165" s="225"/>
      <c r="HZV165" s="225"/>
      <c r="HZW165" s="225"/>
      <c r="HZX165" s="225"/>
      <c r="HZY165" s="225"/>
      <c r="HZZ165" s="225"/>
      <c r="IAA165" s="225"/>
      <c r="IAB165" s="225"/>
      <c r="IAC165" s="225"/>
      <c r="IAD165" s="225"/>
      <c r="IAE165" s="225"/>
      <c r="IAF165" s="225"/>
      <c r="IAG165" s="225"/>
      <c r="IAH165" s="225"/>
      <c r="IAI165" s="225"/>
      <c r="IAJ165" s="225"/>
      <c r="IAK165" s="225"/>
      <c r="IAL165" s="225"/>
      <c r="IAM165" s="225"/>
      <c r="IAN165" s="225"/>
      <c r="IAO165" s="225"/>
      <c r="IAP165" s="225"/>
      <c r="IAQ165" s="225"/>
      <c r="IAR165" s="225"/>
      <c r="IAS165" s="225"/>
      <c r="IAT165" s="225"/>
      <c r="IAU165" s="225"/>
      <c r="IAV165" s="225"/>
      <c r="IAW165" s="225"/>
      <c r="IAX165" s="225"/>
      <c r="IAY165" s="225"/>
      <c r="IAZ165" s="225"/>
      <c r="IBA165" s="225"/>
      <c r="IBB165" s="225"/>
      <c r="IBC165" s="225"/>
      <c r="IBD165" s="225"/>
      <c r="IBE165" s="225"/>
      <c r="IBF165" s="225"/>
      <c r="IBG165" s="225"/>
      <c r="IBH165" s="225"/>
      <c r="IBI165" s="225"/>
      <c r="IBJ165" s="225"/>
      <c r="IBK165" s="225"/>
      <c r="IBL165" s="225"/>
      <c r="IBM165" s="225"/>
      <c r="IBN165" s="225"/>
      <c r="IBO165" s="225"/>
      <c r="IBP165" s="225"/>
      <c r="IBQ165" s="225"/>
      <c r="IBR165" s="225"/>
      <c r="IBS165" s="225"/>
      <c r="IBT165" s="225"/>
      <c r="IBU165" s="225"/>
      <c r="IBV165" s="225"/>
      <c r="IBW165" s="225"/>
      <c r="IBX165" s="225"/>
      <c r="IBY165" s="225"/>
      <c r="IBZ165" s="225"/>
      <c r="ICA165" s="225"/>
      <c r="ICB165" s="225"/>
      <c r="ICC165" s="225"/>
      <c r="ICD165" s="225"/>
      <c r="ICE165" s="225"/>
      <c r="ICF165" s="225"/>
      <c r="ICG165" s="225"/>
      <c r="ICH165" s="225"/>
      <c r="ICI165" s="225"/>
      <c r="ICJ165" s="225"/>
      <c r="ICK165" s="225"/>
      <c r="ICL165" s="225"/>
      <c r="ICM165" s="225"/>
      <c r="ICN165" s="225"/>
      <c r="ICO165" s="225"/>
      <c r="ICP165" s="225"/>
      <c r="ICQ165" s="225"/>
      <c r="ICR165" s="225"/>
      <c r="ICS165" s="225"/>
      <c r="ICT165" s="225"/>
      <c r="ICU165" s="225"/>
      <c r="ICV165" s="225"/>
      <c r="ICW165" s="225"/>
      <c r="ICX165" s="225"/>
      <c r="ICY165" s="225"/>
      <c r="ICZ165" s="225"/>
      <c r="IDA165" s="225"/>
      <c r="IDB165" s="225"/>
      <c r="IDC165" s="225"/>
      <c r="IDD165" s="225"/>
      <c r="IDE165" s="225"/>
      <c r="IDF165" s="225"/>
      <c r="IDG165" s="225"/>
      <c r="IDH165" s="225"/>
      <c r="IDI165" s="225"/>
      <c r="IDJ165" s="225"/>
      <c r="IDK165" s="225"/>
      <c r="IDL165" s="225"/>
      <c r="IDM165" s="225"/>
      <c r="IDN165" s="225"/>
      <c r="IDO165" s="225"/>
      <c r="IDP165" s="225"/>
      <c r="IDQ165" s="225"/>
      <c r="IDR165" s="225"/>
      <c r="IDS165" s="225"/>
      <c r="IDT165" s="225"/>
      <c r="IDU165" s="225"/>
      <c r="IDV165" s="225"/>
      <c r="IDW165" s="225"/>
      <c r="IDX165" s="225"/>
      <c r="IDY165" s="225"/>
      <c r="IDZ165" s="225"/>
      <c r="IEA165" s="225"/>
      <c r="IEB165" s="225"/>
      <c r="IEC165" s="225"/>
      <c r="IED165" s="225"/>
      <c r="IEE165" s="225"/>
      <c r="IEF165" s="225"/>
      <c r="IEG165" s="225"/>
      <c r="IEH165" s="225"/>
      <c r="IEI165" s="225"/>
      <c r="IEJ165" s="225"/>
      <c r="IEK165" s="225"/>
      <c r="IEL165" s="225"/>
      <c r="IEM165" s="225"/>
      <c r="IEN165" s="225"/>
      <c r="IEO165" s="225"/>
      <c r="IEP165" s="225"/>
      <c r="IEQ165" s="225"/>
      <c r="IER165" s="225"/>
      <c r="IES165" s="225"/>
      <c r="IET165" s="225"/>
      <c r="IEU165" s="225"/>
      <c r="IEV165" s="225"/>
      <c r="IEW165" s="225"/>
      <c r="IEX165" s="225"/>
      <c r="IEY165" s="225"/>
      <c r="IEZ165" s="225"/>
      <c r="IFA165" s="225"/>
      <c r="IFB165" s="225"/>
      <c r="IFC165" s="225"/>
      <c r="IFD165" s="225"/>
      <c r="IFE165" s="225"/>
      <c r="IFF165" s="225"/>
      <c r="IFG165" s="225"/>
      <c r="IFH165" s="225"/>
      <c r="IFI165" s="225"/>
      <c r="IFJ165" s="225"/>
      <c r="IFK165" s="225"/>
      <c r="IFL165" s="225"/>
      <c r="IFM165" s="225"/>
      <c r="IFN165" s="225"/>
      <c r="IFO165" s="225"/>
      <c r="IFP165" s="225"/>
      <c r="IFQ165" s="225"/>
      <c r="IFR165" s="225"/>
      <c r="IFS165" s="225"/>
      <c r="IFT165" s="225"/>
      <c r="IFU165" s="225"/>
      <c r="IFV165" s="225"/>
      <c r="IFW165" s="225"/>
      <c r="IFX165" s="225"/>
      <c r="IFY165" s="225"/>
      <c r="IFZ165" s="225"/>
      <c r="IGA165" s="225"/>
      <c r="IGB165" s="225"/>
      <c r="IGC165" s="225"/>
      <c r="IGD165" s="225"/>
      <c r="IGE165" s="225"/>
      <c r="IGF165" s="225"/>
      <c r="IGG165" s="225"/>
      <c r="IGH165" s="225"/>
      <c r="IGI165" s="225"/>
      <c r="IGJ165" s="225"/>
      <c r="IGK165" s="225"/>
      <c r="IGL165" s="225"/>
      <c r="IGM165" s="225"/>
      <c r="IGN165" s="225"/>
      <c r="IGO165" s="225"/>
      <c r="IGP165" s="225"/>
      <c r="IGQ165" s="225"/>
      <c r="IGR165" s="225"/>
      <c r="IGS165" s="225"/>
      <c r="IGT165" s="225"/>
      <c r="IGU165" s="225"/>
      <c r="IGV165" s="225"/>
      <c r="IGW165" s="225"/>
      <c r="IGX165" s="225"/>
      <c r="IGY165" s="225"/>
      <c r="IGZ165" s="225"/>
      <c r="IHA165" s="225"/>
      <c r="IHB165" s="225"/>
      <c r="IHC165" s="225"/>
      <c r="IHD165" s="225"/>
      <c r="IHE165" s="225"/>
      <c r="IHF165" s="225"/>
      <c r="IHG165" s="225"/>
      <c r="IHH165" s="225"/>
      <c r="IHI165" s="225"/>
      <c r="IHJ165" s="225"/>
      <c r="IHK165" s="225"/>
      <c r="IHL165" s="225"/>
      <c r="IHM165" s="225"/>
      <c r="IHN165" s="225"/>
      <c r="IHO165" s="225"/>
      <c r="IHP165" s="225"/>
      <c r="IHQ165" s="225"/>
      <c r="IHR165" s="225"/>
      <c r="IHS165" s="225"/>
      <c r="IHT165" s="225"/>
      <c r="IHU165" s="225"/>
      <c r="IHV165" s="225"/>
      <c r="IHW165" s="225"/>
      <c r="IHX165" s="225"/>
      <c r="IHY165" s="225"/>
      <c r="IHZ165" s="225"/>
      <c r="IIA165" s="225"/>
      <c r="IIB165" s="225"/>
      <c r="IIC165" s="225"/>
      <c r="IID165" s="225"/>
      <c r="IIE165" s="225"/>
      <c r="IIF165" s="225"/>
      <c r="IIG165" s="225"/>
      <c r="IIH165" s="225"/>
      <c r="III165" s="225"/>
      <c r="IIJ165" s="225"/>
      <c r="IIK165" s="225"/>
      <c r="IIL165" s="225"/>
      <c r="IIM165" s="225"/>
      <c r="IIN165" s="225"/>
      <c r="IIO165" s="225"/>
      <c r="IIP165" s="225"/>
      <c r="IIQ165" s="225"/>
      <c r="IIR165" s="225"/>
      <c r="IIS165" s="225"/>
      <c r="IIT165" s="225"/>
      <c r="IIU165" s="225"/>
      <c r="IIV165" s="225"/>
      <c r="IIW165" s="225"/>
      <c r="IIX165" s="225"/>
      <c r="IIY165" s="225"/>
      <c r="IIZ165" s="225"/>
      <c r="IJA165" s="225"/>
      <c r="IJB165" s="225"/>
      <c r="IJC165" s="225"/>
      <c r="IJD165" s="225"/>
      <c r="IJE165" s="225"/>
      <c r="IJF165" s="225"/>
      <c r="IJG165" s="225"/>
      <c r="IJH165" s="225"/>
      <c r="IJI165" s="225"/>
      <c r="IJJ165" s="225"/>
      <c r="IJK165" s="225"/>
      <c r="IJL165" s="225"/>
      <c r="IJM165" s="225"/>
      <c r="IJN165" s="225"/>
      <c r="IJO165" s="225"/>
      <c r="IJP165" s="225"/>
      <c r="IJQ165" s="225"/>
      <c r="IJR165" s="225"/>
      <c r="IJS165" s="225"/>
      <c r="IJT165" s="225"/>
      <c r="IJU165" s="225"/>
      <c r="IJV165" s="225"/>
      <c r="IJW165" s="225"/>
      <c r="IJX165" s="225"/>
      <c r="IJY165" s="225"/>
      <c r="IJZ165" s="225"/>
      <c r="IKA165" s="225"/>
      <c r="IKB165" s="225"/>
      <c r="IKC165" s="225"/>
      <c r="IKD165" s="225"/>
      <c r="IKE165" s="225"/>
      <c r="IKF165" s="225"/>
      <c r="IKG165" s="225"/>
      <c r="IKH165" s="225"/>
      <c r="IKI165" s="225"/>
      <c r="IKJ165" s="225"/>
      <c r="IKK165" s="225"/>
      <c r="IKL165" s="225"/>
      <c r="IKM165" s="225"/>
      <c r="IKN165" s="225"/>
      <c r="IKO165" s="225"/>
      <c r="IKP165" s="225"/>
      <c r="IKQ165" s="225"/>
      <c r="IKR165" s="225"/>
      <c r="IKS165" s="225"/>
      <c r="IKT165" s="225"/>
      <c r="IKU165" s="225"/>
      <c r="IKV165" s="225"/>
      <c r="IKW165" s="225"/>
      <c r="IKX165" s="225"/>
      <c r="IKY165" s="225"/>
      <c r="IKZ165" s="225"/>
      <c r="ILA165" s="225"/>
      <c r="ILB165" s="225"/>
      <c r="ILC165" s="225"/>
      <c r="ILD165" s="225"/>
      <c r="ILE165" s="225"/>
      <c r="ILF165" s="225"/>
      <c r="ILG165" s="225"/>
      <c r="ILH165" s="225"/>
      <c r="ILI165" s="225"/>
      <c r="ILJ165" s="225"/>
      <c r="ILK165" s="225"/>
      <c r="ILL165" s="225"/>
      <c r="ILM165" s="225"/>
      <c r="ILN165" s="225"/>
      <c r="ILO165" s="225"/>
      <c r="ILP165" s="225"/>
      <c r="ILQ165" s="225"/>
      <c r="ILR165" s="225"/>
      <c r="ILS165" s="225"/>
      <c r="ILT165" s="225"/>
      <c r="ILU165" s="225"/>
      <c r="ILV165" s="225"/>
      <c r="ILW165" s="225"/>
      <c r="ILX165" s="225"/>
      <c r="ILY165" s="225"/>
      <c r="ILZ165" s="225"/>
      <c r="IMA165" s="225"/>
      <c r="IMB165" s="225"/>
      <c r="IMC165" s="225"/>
      <c r="IMD165" s="225"/>
      <c r="IME165" s="225"/>
      <c r="IMF165" s="225"/>
      <c r="IMG165" s="225"/>
      <c r="IMH165" s="225"/>
      <c r="IMI165" s="225"/>
      <c r="IMJ165" s="225"/>
      <c r="IMK165" s="225"/>
      <c r="IML165" s="225"/>
      <c r="IMM165" s="225"/>
      <c r="IMN165" s="225"/>
      <c r="IMO165" s="225"/>
      <c r="IMP165" s="225"/>
      <c r="IMQ165" s="225"/>
      <c r="IMR165" s="225"/>
      <c r="IMS165" s="225"/>
      <c r="IMT165" s="225"/>
      <c r="IMU165" s="225"/>
      <c r="IMV165" s="225"/>
      <c r="IMW165" s="225"/>
      <c r="IMX165" s="225"/>
      <c r="IMY165" s="225"/>
      <c r="IMZ165" s="225"/>
      <c r="INA165" s="225"/>
      <c r="INB165" s="225"/>
      <c r="INC165" s="225"/>
      <c r="IND165" s="225"/>
      <c r="INE165" s="225"/>
      <c r="INF165" s="225"/>
      <c r="ING165" s="225"/>
      <c r="INH165" s="225"/>
      <c r="INI165" s="225"/>
      <c r="INJ165" s="225"/>
      <c r="INK165" s="225"/>
      <c r="INL165" s="225"/>
      <c r="INM165" s="225"/>
      <c r="INN165" s="225"/>
      <c r="INO165" s="225"/>
      <c r="INP165" s="225"/>
      <c r="INQ165" s="225"/>
      <c r="INR165" s="225"/>
      <c r="INS165" s="225"/>
      <c r="INT165" s="225"/>
      <c r="INU165" s="225"/>
      <c r="INV165" s="225"/>
      <c r="INW165" s="225"/>
      <c r="INX165" s="225"/>
      <c r="INY165" s="225"/>
      <c r="INZ165" s="225"/>
      <c r="IOA165" s="225"/>
      <c r="IOB165" s="225"/>
      <c r="IOC165" s="225"/>
      <c r="IOD165" s="225"/>
      <c r="IOE165" s="225"/>
      <c r="IOF165" s="225"/>
      <c r="IOG165" s="225"/>
      <c r="IOH165" s="225"/>
      <c r="IOI165" s="225"/>
      <c r="IOJ165" s="225"/>
      <c r="IOK165" s="225"/>
      <c r="IOL165" s="225"/>
      <c r="IOM165" s="225"/>
      <c r="ION165" s="225"/>
      <c r="IOO165" s="225"/>
      <c r="IOP165" s="225"/>
      <c r="IOQ165" s="225"/>
      <c r="IOR165" s="225"/>
      <c r="IOS165" s="225"/>
      <c r="IOT165" s="225"/>
      <c r="IOU165" s="225"/>
      <c r="IOV165" s="225"/>
      <c r="IOW165" s="225"/>
      <c r="IOX165" s="225"/>
      <c r="IOY165" s="225"/>
      <c r="IOZ165" s="225"/>
      <c r="IPA165" s="225"/>
      <c r="IPB165" s="225"/>
      <c r="IPC165" s="225"/>
      <c r="IPD165" s="225"/>
      <c r="IPE165" s="225"/>
      <c r="IPF165" s="225"/>
      <c r="IPG165" s="225"/>
      <c r="IPH165" s="225"/>
      <c r="IPI165" s="225"/>
      <c r="IPJ165" s="225"/>
      <c r="IPK165" s="225"/>
      <c r="IPL165" s="225"/>
      <c r="IPM165" s="225"/>
      <c r="IPN165" s="225"/>
      <c r="IPO165" s="225"/>
      <c r="IPP165" s="225"/>
      <c r="IPQ165" s="225"/>
      <c r="IPR165" s="225"/>
      <c r="IPS165" s="225"/>
      <c r="IPT165" s="225"/>
      <c r="IPU165" s="225"/>
      <c r="IPV165" s="225"/>
      <c r="IPW165" s="225"/>
      <c r="IPX165" s="225"/>
      <c r="IPY165" s="225"/>
      <c r="IPZ165" s="225"/>
      <c r="IQA165" s="225"/>
      <c r="IQB165" s="225"/>
      <c r="IQC165" s="225"/>
      <c r="IQD165" s="225"/>
      <c r="IQE165" s="225"/>
      <c r="IQF165" s="225"/>
      <c r="IQG165" s="225"/>
      <c r="IQH165" s="225"/>
      <c r="IQI165" s="225"/>
      <c r="IQJ165" s="225"/>
      <c r="IQK165" s="225"/>
      <c r="IQL165" s="225"/>
      <c r="IQM165" s="225"/>
      <c r="IQN165" s="225"/>
      <c r="IQO165" s="225"/>
      <c r="IQP165" s="225"/>
      <c r="IQQ165" s="225"/>
      <c r="IQR165" s="225"/>
      <c r="IQS165" s="225"/>
      <c r="IQT165" s="225"/>
      <c r="IQU165" s="225"/>
      <c r="IQV165" s="225"/>
      <c r="IQW165" s="225"/>
      <c r="IQX165" s="225"/>
      <c r="IQY165" s="225"/>
      <c r="IQZ165" s="225"/>
      <c r="IRA165" s="225"/>
      <c r="IRB165" s="225"/>
      <c r="IRC165" s="225"/>
      <c r="IRD165" s="225"/>
      <c r="IRE165" s="225"/>
      <c r="IRF165" s="225"/>
      <c r="IRG165" s="225"/>
      <c r="IRH165" s="225"/>
      <c r="IRI165" s="225"/>
      <c r="IRJ165" s="225"/>
      <c r="IRK165" s="225"/>
      <c r="IRL165" s="225"/>
      <c r="IRM165" s="225"/>
      <c r="IRN165" s="225"/>
      <c r="IRO165" s="225"/>
      <c r="IRP165" s="225"/>
      <c r="IRQ165" s="225"/>
      <c r="IRR165" s="225"/>
      <c r="IRS165" s="225"/>
      <c r="IRT165" s="225"/>
      <c r="IRU165" s="225"/>
      <c r="IRV165" s="225"/>
      <c r="IRW165" s="225"/>
      <c r="IRX165" s="225"/>
      <c r="IRY165" s="225"/>
      <c r="IRZ165" s="225"/>
      <c r="ISA165" s="225"/>
      <c r="ISB165" s="225"/>
      <c r="ISC165" s="225"/>
      <c r="ISD165" s="225"/>
      <c r="ISE165" s="225"/>
      <c r="ISF165" s="225"/>
      <c r="ISG165" s="225"/>
      <c r="ISH165" s="225"/>
      <c r="ISI165" s="225"/>
      <c r="ISJ165" s="225"/>
      <c r="ISK165" s="225"/>
      <c r="ISL165" s="225"/>
      <c r="ISM165" s="225"/>
      <c r="ISN165" s="225"/>
      <c r="ISO165" s="225"/>
      <c r="ISP165" s="225"/>
      <c r="ISQ165" s="225"/>
      <c r="ISR165" s="225"/>
      <c r="ISS165" s="225"/>
      <c r="IST165" s="225"/>
      <c r="ISU165" s="225"/>
      <c r="ISV165" s="225"/>
      <c r="ISW165" s="225"/>
      <c r="ISX165" s="225"/>
      <c r="ISY165" s="225"/>
      <c r="ISZ165" s="225"/>
      <c r="ITA165" s="225"/>
      <c r="ITB165" s="225"/>
      <c r="ITC165" s="225"/>
      <c r="ITD165" s="225"/>
      <c r="ITE165" s="225"/>
      <c r="ITF165" s="225"/>
      <c r="ITG165" s="225"/>
      <c r="ITH165" s="225"/>
      <c r="ITI165" s="225"/>
      <c r="ITJ165" s="225"/>
      <c r="ITK165" s="225"/>
      <c r="ITL165" s="225"/>
      <c r="ITM165" s="225"/>
      <c r="ITN165" s="225"/>
      <c r="ITO165" s="225"/>
      <c r="ITP165" s="225"/>
      <c r="ITQ165" s="225"/>
      <c r="ITR165" s="225"/>
      <c r="ITS165" s="225"/>
      <c r="ITT165" s="225"/>
      <c r="ITU165" s="225"/>
      <c r="ITV165" s="225"/>
      <c r="ITW165" s="225"/>
      <c r="ITX165" s="225"/>
      <c r="ITY165" s="225"/>
      <c r="ITZ165" s="225"/>
      <c r="IUA165" s="225"/>
      <c r="IUB165" s="225"/>
      <c r="IUC165" s="225"/>
      <c r="IUD165" s="225"/>
      <c r="IUE165" s="225"/>
      <c r="IUF165" s="225"/>
      <c r="IUG165" s="225"/>
      <c r="IUH165" s="225"/>
      <c r="IUI165" s="225"/>
      <c r="IUJ165" s="225"/>
      <c r="IUK165" s="225"/>
      <c r="IUL165" s="225"/>
      <c r="IUM165" s="225"/>
      <c r="IUN165" s="225"/>
      <c r="IUO165" s="225"/>
      <c r="IUP165" s="225"/>
      <c r="IUQ165" s="225"/>
      <c r="IUR165" s="225"/>
      <c r="IUS165" s="225"/>
      <c r="IUT165" s="225"/>
      <c r="IUU165" s="225"/>
      <c r="IUV165" s="225"/>
      <c r="IUW165" s="225"/>
      <c r="IUX165" s="225"/>
      <c r="IUY165" s="225"/>
      <c r="IUZ165" s="225"/>
      <c r="IVA165" s="225"/>
      <c r="IVB165" s="225"/>
      <c r="IVC165" s="225"/>
      <c r="IVD165" s="225"/>
      <c r="IVE165" s="225"/>
      <c r="IVF165" s="225"/>
      <c r="IVG165" s="225"/>
      <c r="IVH165" s="225"/>
      <c r="IVI165" s="225"/>
      <c r="IVJ165" s="225"/>
      <c r="IVK165" s="225"/>
      <c r="IVL165" s="225"/>
      <c r="IVM165" s="225"/>
      <c r="IVN165" s="225"/>
      <c r="IVO165" s="225"/>
      <c r="IVP165" s="225"/>
      <c r="IVQ165" s="225"/>
      <c r="IVR165" s="225"/>
      <c r="IVS165" s="225"/>
      <c r="IVT165" s="225"/>
      <c r="IVU165" s="225"/>
      <c r="IVV165" s="225"/>
      <c r="IVW165" s="225"/>
      <c r="IVX165" s="225"/>
      <c r="IVY165" s="225"/>
      <c r="IVZ165" s="225"/>
      <c r="IWA165" s="225"/>
      <c r="IWB165" s="225"/>
      <c r="IWC165" s="225"/>
      <c r="IWD165" s="225"/>
      <c r="IWE165" s="225"/>
      <c r="IWF165" s="225"/>
      <c r="IWG165" s="225"/>
      <c r="IWH165" s="225"/>
      <c r="IWI165" s="225"/>
      <c r="IWJ165" s="225"/>
      <c r="IWK165" s="225"/>
      <c r="IWL165" s="225"/>
      <c r="IWM165" s="225"/>
      <c r="IWN165" s="225"/>
      <c r="IWO165" s="225"/>
      <c r="IWP165" s="225"/>
      <c r="IWQ165" s="225"/>
      <c r="IWR165" s="225"/>
      <c r="IWS165" s="225"/>
      <c r="IWT165" s="225"/>
      <c r="IWU165" s="225"/>
      <c r="IWV165" s="225"/>
      <c r="IWW165" s="225"/>
      <c r="IWX165" s="225"/>
      <c r="IWY165" s="225"/>
      <c r="IWZ165" s="225"/>
      <c r="IXA165" s="225"/>
      <c r="IXB165" s="225"/>
      <c r="IXC165" s="225"/>
      <c r="IXD165" s="225"/>
      <c r="IXE165" s="225"/>
      <c r="IXF165" s="225"/>
      <c r="IXG165" s="225"/>
      <c r="IXH165" s="225"/>
      <c r="IXI165" s="225"/>
      <c r="IXJ165" s="225"/>
      <c r="IXK165" s="225"/>
      <c r="IXL165" s="225"/>
      <c r="IXM165" s="225"/>
      <c r="IXN165" s="225"/>
      <c r="IXO165" s="225"/>
      <c r="IXP165" s="225"/>
      <c r="IXQ165" s="225"/>
      <c r="IXR165" s="225"/>
      <c r="IXS165" s="225"/>
      <c r="IXT165" s="225"/>
      <c r="IXU165" s="225"/>
      <c r="IXV165" s="225"/>
      <c r="IXW165" s="225"/>
      <c r="IXX165" s="225"/>
      <c r="IXY165" s="225"/>
      <c r="IXZ165" s="225"/>
      <c r="IYA165" s="225"/>
      <c r="IYB165" s="225"/>
      <c r="IYC165" s="225"/>
      <c r="IYD165" s="225"/>
      <c r="IYE165" s="225"/>
      <c r="IYF165" s="225"/>
      <c r="IYG165" s="225"/>
      <c r="IYH165" s="225"/>
      <c r="IYI165" s="225"/>
      <c r="IYJ165" s="225"/>
      <c r="IYK165" s="225"/>
      <c r="IYL165" s="225"/>
      <c r="IYM165" s="225"/>
      <c r="IYN165" s="225"/>
      <c r="IYO165" s="225"/>
      <c r="IYP165" s="225"/>
      <c r="IYQ165" s="225"/>
      <c r="IYR165" s="225"/>
      <c r="IYS165" s="225"/>
      <c r="IYT165" s="225"/>
      <c r="IYU165" s="225"/>
      <c r="IYV165" s="225"/>
      <c r="IYW165" s="225"/>
      <c r="IYX165" s="225"/>
      <c r="IYY165" s="225"/>
      <c r="IYZ165" s="225"/>
      <c r="IZA165" s="225"/>
      <c r="IZB165" s="225"/>
      <c r="IZC165" s="225"/>
      <c r="IZD165" s="225"/>
      <c r="IZE165" s="225"/>
      <c r="IZF165" s="225"/>
      <c r="IZG165" s="225"/>
      <c r="IZH165" s="225"/>
      <c r="IZI165" s="225"/>
      <c r="IZJ165" s="225"/>
      <c r="IZK165" s="225"/>
      <c r="IZL165" s="225"/>
      <c r="IZM165" s="225"/>
      <c r="IZN165" s="225"/>
      <c r="IZO165" s="225"/>
      <c r="IZP165" s="225"/>
      <c r="IZQ165" s="225"/>
      <c r="IZR165" s="225"/>
      <c r="IZS165" s="225"/>
      <c r="IZT165" s="225"/>
      <c r="IZU165" s="225"/>
      <c r="IZV165" s="225"/>
      <c r="IZW165" s="225"/>
      <c r="IZX165" s="225"/>
      <c r="IZY165" s="225"/>
      <c r="IZZ165" s="225"/>
      <c r="JAA165" s="225"/>
      <c r="JAB165" s="225"/>
      <c r="JAC165" s="225"/>
      <c r="JAD165" s="225"/>
      <c r="JAE165" s="225"/>
      <c r="JAF165" s="225"/>
      <c r="JAG165" s="225"/>
      <c r="JAH165" s="225"/>
      <c r="JAI165" s="225"/>
      <c r="JAJ165" s="225"/>
      <c r="JAK165" s="225"/>
      <c r="JAL165" s="225"/>
      <c r="JAM165" s="225"/>
      <c r="JAN165" s="225"/>
      <c r="JAO165" s="225"/>
      <c r="JAP165" s="225"/>
      <c r="JAQ165" s="225"/>
      <c r="JAR165" s="225"/>
      <c r="JAS165" s="225"/>
      <c r="JAT165" s="225"/>
      <c r="JAU165" s="225"/>
      <c r="JAV165" s="225"/>
      <c r="JAW165" s="225"/>
      <c r="JAX165" s="225"/>
      <c r="JAY165" s="225"/>
      <c r="JAZ165" s="225"/>
      <c r="JBA165" s="225"/>
      <c r="JBB165" s="225"/>
      <c r="JBC165" s="225"/>
      <c r="JBD165" s="225"/>
      <c r="JBE165" s="225"/>
      <c r="JBF165" s="225"/>
      <c r="JBG165" s="225"/>
      <c r="JBH165" s="225"/>
      <c r="JBI165" s="225"/>
      <c r="JBJ165" s="225"/>
      <c r="JBK165" s="225"/>
      <c r="JBL165" s="225"/>
      <c r="JBM165" s="225"/>
      <c r="JBN165" s="225"/>
      <c r="JBO165" s="225"/>
      <c r="JBP165" s="225"/>
      <c r="JBQ165" s="225"/>
      <c r="JBR165" s="225"/>
      <c r="JBS165" s="225"/>
      <c r="JBT165" s="225"/>
      <c r="JBU165" s="225"/>
      <c r="JBV165" s="225"/>
      <c r="JBW165" s="225"/>
      <c r="JBX165" s="225"/>
      <c r="JBY165" s="225"/>
      <c r="JBZ165" s="225"/>
      <c r="JCA165" s="225"/>
      <c r="JCB165" s="225"/>
      <c r="JCC165" s="225"/>
      <c r="JCD165" s="225"/>
      <c r="JCE165" s="225"/>
      <c r="JCF165" s="225"/>
      <c r="JCG165" s="225"/>
      <c r="JCH165" s="225"/>
      <c r="JCI165" s="225"/>
      <c r="JCJ165" s="225"/>
      <c r="JCK165" s="225"/>
      <c r="JCL165" s="225"/>
      <c r="JCM165" s="225"/>
      <c r="JCN165" s="225"/>
      <c r="JCO165" s="225"/>
      <c r="JCP165" s="225"/>
      <c r="JCQ165" s="225"/>
      <c r="JCR165" s="225"/>
      <c r="JCS165" s="225"/>
      <c r="JCT165" s="225"/>
      <c r="JCU165" s="225"/>
      <c r="JCV165" s="225"/>
      <c r="JCW165" s="225"/>
      <c r="JCX165" s="225"/>
      <c r="JCY165" s="225"/>
      <c r="JCZ165" s="225"/>
      <c r="JDA165" s="225"/>
      <c r="JDB165" s="225"/>
      <c r="JDC165" s="225"/>
      <c r="JDD165" s="225"/>
      <c r="JDE165" s="225"/>
      <c r="JDF165" s="225"/>
      <c r="JDG165" s="225"/>
      <c r="JDH165" s="225"/>
      <c r="JDI165" s="225"/>
      <c r="JDJ165" s="225"/>
      <c r="JDK165" s="225"/>
      <c r="JDL165" s="225"/>
      <c r="JDM165" s="225"/>
      <c r="JDN165" s="225"/>
      <c r="JDO165" s="225"/>
      <c r="JDP165" s="225"/>
      <c r="JDQ165" s="225"/>
      <c r="JDR165" s="225"/>
      <c r="JDS165" s="225"/>
      <c r="JDT165" s="225"/>
      <c r="JDU165" s="225"/>
      <c r="JDV165" s="225"/>
      <c r="JDW165" s="225"/>
      <c r="JDX165" s="225"/>
      <c r="JDY165" s="225"/>
      <c r="JDZ165" s="225"/>
      <c r="JEA165" s="225"/>
      <c r="JEB165" s="225"/>
      <c r="JEC165" s="225"/>
      <c r="JED165" s="225"/>
      <c r="JEE165" s="225"/>
      <c r="JEF165" s="225"/>
      <c r="JEG165" s="225"/>
      <c r="JEH165" s="225"/>
      <c r="JEI165" s="225"/>
      <c r="JEJ165" s="225"/>
      <c r="JEK165" s="225"/>
      <c r="JEL165" s="225"/>
      <c r="JEM165" s="225"/>
      <c r="JEN165" s="225"/>
      <c r="JEO165" s="225"/>
      <c r="JEP165" s="225"/>
      <c r="JEQ165" s="225"/>
      <c r="JER165" s="225"/>
      <c r="JES165" s="225"/>
      <c r="JET165" s="225"/>
      <c r="JEU165" s="225"/>
      <c r="JEV165" s="225"/>
      <c r="JEW165" s="225"/>
      <c r="JEX165" s="225"/>
      <c r="JEY165" s="225"/>
      <c r="JEZ165" s="225"/>
      <c r="JFA165" s="225"/>
      <c r="JFB165" s="225"/>
      <c r="JFC165" s="225"/>
      <c r="JFD165" s="225"/>
      <c r="JFE165" s="225"/>
      <c r="JFF165" s="225"/>
      <c r="JFG165" s="225"/>
      <c r="JFH165" s="225"/>
      <c r="JFI165" s="225"/>
      <c r="JFJ165" s="225"/>
      <c r="JFK165" s="225"/>
      <c r="JFL165" s="225"/>
      <c r="JFM165" s="225"/>
      <c r="JFN165" s="225"/>
      <c r="JFO165" s="225"/>
      <c r="JFP165" s="225"/>
      <c r="JFQ165" s="225"/>
      <c r="JFR165" s="225"/>
      <c r="JFS165" s="225"/>
      <c r="JFT165" s="225"/>
      <c r="JFU165" s="225"/>
      <c r="JFV165" s="225"/>
      <c r="JFW165" s="225"/>
      <c r="JFX165" s="225"/>
      <c r="JFY165" s="225"/>
      <c r="JFZ165" s="225"/>
      <c r="JGA165" s="225"/>
      <c r="JGB165" s="225"/>
      <c r="JGC165" s="225"/>
      <c r="JGD165" s="225"/>
      <c r="JGE165" s="225"/>
      <c r="JGF165" s="225"/>
      <c r="JGG165" s="225"/>
      <c r="JGH165" s="225"/>
      <c r="JGI165" s="225"/>
      <c r="JGJ165" s="225"/>
      <c r="JGK165" s="225"/>
      <c r="JGL165" s="225"/>
      <c r="JGM165" s="225"/>
      <c r="JGN165" s="225"/>
      <c r="JGO165" s="225"/>
      <c r="JGP165" s="225"/>
      <c r="JGQ165" s="225"/>
      <c r="JGR165" s="225"/>
      <c r="JGS165" s="225"/>
      <c r="JGT165" s="225"/>
      <c r="JGU165" s="225"/>
      <c r="JGV165" s="225"/>
      <c r="JGW165" s="225"/>
      <c r="JGX165" s="225"/>
      <c r="JGY165" s="225"/>
      <c r="JGZ165" s="225"/>
      <c r="JHA165" s="225"/>
      <c r="JHB165" s="225"/>
      <c r="JHC165" s="225"/>
      <c r="JHD165" s="225"/>
      <c r="JHE165" s="225"/>
      <c r="JHF165" s="225"/>
      <c r="JHG165" s="225"/>
      <c r="JHH165" s="225"/>
      <c r="JHI165" s="225"/>
      <c r="JHJ165" s="225"/>
      <c r="JHK165" s="225"/>
      <c r="JHL165" s="225"/>
      <c r="JHM165" s="225"/>
      <c r="JHN165" s="225"/>
      <c r="JHO165" s="225"/>
      <c r="JHP165" s="225"/>
      <c r="JHQ165" s="225"/>
      <c r="JHR165" s="225"/>
      <c r="JHS165" s="225"/>
      <c r="JHT165" s="225"/>
      <c r="JHU165" s="225"/>
      <c r="JHV165" s="225"/>
      <c r="JHW165" s="225"/>
      <c r="JHX165" s="225"/>
      <c r="JHY165" s="225"/>
      <c r="JHZ165" s="225"/>
      <c r="JIA165" s="225"/>
      <c r="JIB165" s="225"/>
      <c r="JIC165" s="225"/>
      <c r="JID165" s="225"/>
      <c r="JIE165" s="225"/>
      <c r="JIF165" s="225"/>
      <c r="JIG165" s="225"/>
      <c r="JIH165" s="225"/>
      <c r="JII165" s="225"/>
      <c r="JIJ165" s="225"/>
      <c r="JIK165" s="225"/>
      <c r="JIL165" s="225"/>
      <c r="JIM165" s="225"/>
      <c r="JIN165" s="225"/>
      <c r="JIO165" s="225"/>
      <c r="JIP165" s="225"/>
      <c r="JIQ165" s="225"/>
      <c r="JIR165" s="225"/>
      <c r="JIS165" s="225"/>
      <c r="JIT165" s="225"/>
      <c r="JIU165" s="225"/>
      <c r="JIV165" s="225"/>
      <c r="JIW165" s="225"/>
      <c r="JIX165" s="225"/>
      <c r="JIY165" s="225"/>
      <c r="JIZ165" s="225"/>
      <c r="JJA165" s="225"/>
      <c r="JJB165" s="225"/>
      <c r="JJC165" s="225"/>
      <c r="JJD165" s="225"/>
      <c r="JJE165" s="225"/>
      <c r="JJF165" s="225"/>
      <c r="JJG165" s="225"/>
      <c r="JJH165" s="225"/>
      <c r="JJI165" s="225"/>
      <c r="JJJ165" s="225"/>
      <c r="JJK165" s="225"/>
      <c r="JJL165" s="225"/>
      <c r="JJM165" s="225"/>
      <c r="JJN165" s="225"/>
      <c r="JJO165" s="225"/>
      <c r="JJP165" s="225"/>
      <c r="JJQ165" s="225"/>
      <c r="JJR165" s="225"/>
      <c r="JJS165" s="225"/>
      <c r="JJT165" s="225"/>
      <c r="JJU165" s="225"/>
      <c r="JJV165" s="225"/>
      <c r="JJW165" s="225"/>
      <c r="JJX165" s="225"/>
      <c r="JJY165" s="225"/>
      <c r="JJZ165" s="225"/>
      <c r="JKA165" s="225"/>
      <c r="JKB165" s="225"/>
      <c r="JKC165" s="225"/>
      <c r="JKD165" s="225"/>
      <c r="JKE165" s="225"/>
      <c r="JKF165" s="225"/>
      <c r="JKG165" s="225"/>
      <c r="JKH165" s="225"/>
      <c r="JKI165" s="225"/>
      <c r="JKJ165" s="225"/>
      <c r="JKK165" s="225"/>
      <c r="JKL165" s="225"/>
      <c r="JKM165" s="225"/>
      <c r="JKN165" s="225"/>
      <c r="JKO165" s="225"/>
      <c r="JKP165" s="225"/>
      <c r="JKQ165" s="225"/>
      <c r="JKR165" s="225"/>
      <c r="JKS165" s="225"/>
      <c r="JKT165" s="225"/>
      <c r="JKU165" s="225"/>
      <c r="JKV165" s="225"/>
      <c r="JKW165" s="225"/>
      <c r="JKX165" s="225"/>
      <c r="JKY165" s="225"/>
      <c r="JKZ165" s="225"/>
      <c r="JLA165" s="225"/>
      <c r="JLB165" s="225"/>
      <c r="JLC165" s="225"/>
      <c r="JLD165" s="225"/>
      <c r="JLE165" s="225"/>
      <c r="JLF165" s="225"/>
      <c r="JLG165" s="225"/>
      <c r="JLH165" s="225"/>
      <c r="JLI165" s="225"/>
      <c r="JLJ165" s="225"/>
      <c r="JLK165" s="225"/>
      <c r="JLL165" s="225"/>
      <c r="JLM165" s="225"/>
      <c r="JLN165" s="225"/>
      <c r="JLO165" s="225"/>
      <c r="JLP165" s="225"/>
      <c r="JLQ165" s="225"/>
      <c r="JLR165" s="225"/>
      <c r="JLS165" s="225"/>
      <c r="JLT165" s="225"/>
      <c r="JLU165" s="225"/>
      <c r="JLV165" s="225"/>
      <c r="JLW165" s="225"/>
      <c r="JLX165" s="225"/>
      <c r="JLY165" s="225"/>
      <c r="JLZ165" s="225"/>
      <c r="JMA165" s="225"/>
      <c r="JMB165" s="225"/>
      <c r="JMC165" s="225"/>
      <c r="JMD165" s="225"/>
      <c r="JME165" s="225"/>
      <c r="JMF165" s="225"/>
      <c r="JMG165" s="225"/>
      <c r="JMH165" s="225"/>
      <c r="JMI165" s="225"/>
      <c r="JMJ165" s="225"/>
      <c r="JMK165" s="225"/>
      <c r="JML165" s="225"/>
      <c r="JMM165" s="225"/>
      <c r="JMN165" s="225"/>
      <c r="JMO165" s="225"/>
      <c r="JMP165" s="225"/>
      <c r="JMQ165" s="225"/>
      <c r="JMR165" s="225"/>
      <c r="JMS165" s="225"/>
      <c r="JMT165" s="225"/>
      <c r="JMU165" s="225"/>
      <c r="JMV165" s="225"/>
      <c r="JMW165" s="225"/>
      <c r="JMX165" s="225"/>
      <c r="JMY165" s="225"/>
      <c r="JMZ165" s="225"/>
      <c r="JNA165" s="225"/>
      <c r="JNB165" s="225"/>
      <c r="JNC165" s="225"/>
      <c r="JND165" s="225"/>
      <c r="JNE165" s="225"/>
      <c r="JNF165" s="225"/>
      <c r="JNG165" s="225"/>
      <c r="JNH165" s="225"/>
      <c r="JNI165" s="225"/>
      <c r="JNJ165" s="225"/>
      <c r="JNK165" s="225"/>
      <c r="JNL165" s="225"/>
      <c r="JNM165" s="225"/>
      <c r="JNN165" s="225"/>
      <c r="JNO165" s="225"/>
      <c r="JNP165" s="225"/>
      <c r="JNQ165" s="225"/>
      <c r="JNR165" s="225"/>
      <c r="JNS165" s="225"/>
      <c r="JNT165" s="225"/>
      <c r="JNU165" s="225"/>
      <c r="JNV165" s="225"/>
      <c r="JNW165" s="225"/>
      <c r="JNX165" s="225"/>
      <c r="JNY165" s="225"/>
      <c r="JNZ165" s="225"/>
      <c r="JOA165" s="225"/>
      <c r="JOB165" s="225"/>
      <c r="JOC165" s="225"/>
      <c r="JOD165" s="225"/>
      <c r="JOE165" s="225"/>
      <c r="JOF165" s="225"/>
      <c r="JOG165" s="225"/>
      <c r="JOH165" s="225"/>
      <c r="JOI165" s="225"/>
      <c r="JOJ165" s="225"/>
      <c r="JOK165" s="225"/>
      <c r="JOL165" s="225"/>
      <c r="JOM165" s="225"/>
      <c r="JON165" s="225"/>
      <c r="JOO165" s="225"/>
      <c r="JOP165" s="225"/>
      <c r="JOQ165" s="225"/>
      <c r="JOR165" s="225"/>
      <c r="JOS165" s="225"/>
      <c r="JOT165" s="225"/>
      <c r="JOU165" s="225"/>
      <c r="JOV165" s="225"/>
      <c r="JOW165" s="225"/>
      <c r="JOX165" s="225"/>
      <c r="JOY165" s="225"/>
      <c r="JOZ165" s="225"/>
      <c r="JPA165" s="225"/>
      <c r="JPB165" s="225"/>
      <c r="JPC165" s="225"/>
      <c r="JPD165" s="225"/>
      <c r="JPE165" s="225"/>
      <c r="JPF165" s="225"/>
      <c r="JPG165" s="225"/>
      <c r="JPH165" s="225"/>
      <c r="JPI165" s="225"/>
      <c r="JPJ165" s="225"/>
      <c r="JPK165" s="225"/>
      <c r="JPL165" s="225"/>
      <c r="JPM165" s="225"/>
      <c r="JPN165" s="225"/>
      <c r="JPO165" s="225"/>
      <c r="JPP165" s="225"/>
      <c r="JPQ165" s="225"/>
      <c r="JPR165" s="225"/>
      <c r="JPS165" s="225"/>
      <c r="JPT165" s="225"/>
      <c r="JPU165" s="225"/>
      <c r="JPV165" s="225"/>
      <c r="JPW165" s="225"/>
      <c r="JPX165" s="225"/>
      <c r="JPY165" s="225"/>
      <c r="JPZ165" s="225"/>
      <c r="JQA165" s="225"/>
      <c r="JQB165" s="225"/>
      <c r="JQC165" s="225"/>
      <c r="JQD165" s="225"/>
      <c r="JQE165" s="225"/>
      <c r="JQF165" s="225"/>
      <c r="JQG165" s="225"/>
      <c r="JQH165" s="225"/>
      <c r="JQI165" s="225"/>
      <c r="JQJ165" s="225"/>
      <c r="JQK165" s="225"/>
      <c r="JQL165" s="225"/>
      <c r="JQM165" s="225"/>
      <c r="JQN165" s="225"/>
      <c r="JQO165" s="225"/>
      <c r="JQP165" s="225"/>
      <c r="JQQ165" s="225"/>
      <c r="JQR165" s="225"/>
      <c r="JQS165" s="225"/>
      <c r="JQT165" s="225"/>
      <c r="JQU165" s="225"/>
      <c r="JQV165" s="225"/>
      <c r="JQW165" s="225"/>
      <c r="JQX165" s="225"/>
      <c r="JQY165" s="225"/>
      <c r="JQZ165" s="225"/>
      <c r="JRA165" s="225"/>
      <c r="JRB165" s="225"/>
      <c r="JRC165" s="225"/>
      <c r="JRD165" s="225"/>
      <c r="JRE165" s="225"/>
      <c r="JRF165" s="225"/>
      <c r="JRG165" s="225"/>
      <c r="JRH165" s="225"/>
      <c r="JRI165" s="225"/>
      <c r="JRJ165" s="225"/>
      <c r="JRK165" s="225"/>
      <c r="JRL165" s="225"/>
      <c r="JRM165" s="225"/>
      <c r="JRN165" s="225"/>
      <c r="JRO165" s="225"/>
      <c r="JRP165" s="225"/>
      <c r="JRQ165" s="225"/>
      <c r="JRR165" s="225"/>
      <c r="JRS165" s="225"/>
      <c r="JRT165" s="225"/>
      <c r="JRU165" s="225"/>
      <c r="JRV165" s="225"/>
      <c r="JRW165" s="225"/>
      <c r="JRX165" s="225"/>
      <c r="JRY165" s="225"/>
      <c r="JRZ165" s="225"/>
      <c r="JSA165" s="225"/>
      <c r="JSB165" s="225"/>
      <c r="JSC165" s="225"/>
      <c r="JSD165" s="225"/>
      <c r="JSE165" s="225"/>
      <c r="JSF165" s="225"/>
      <c r="JSG165" s="225"/>
      <c r="JSH165" s="225"/>
      <c r="JSI165" s="225"/>
      <c r="JSJ165" s="225"/>
      <c r="JSK165" s="225"/>
      <c r="JSL165" s="225"/>
      <c r="JSM165" s="225"/>
      <c r="JSN165" s="225"/>
      <c r="JSO165" s="225"/>
      <c r="JSP165" s="225"/>
      <c r="JSQ165" s="225"/>
      <c r="JSR165" s="225"/>
      <c r="JSS165" s="225"/>
      <c r="JST165" s="225"/>
      <c r="JSU165" s="225"/>
      <c r="JSV165" s="225"/>
      <c r="JSW165" s="225"/>
      <c r="JSX165" s="225"/>
      <c r="JSY165" s="225"/>
      <c r="JSZ165" s="225"/>
      <c r="JTA165" s="225"/>
      <c r="JTB165" s="225"/>
      <c r="JTC165" s="225"/>
      <c r="JTD165" s="225"/>
      <c r="JTE165" s="225"/>
      <c r="JTF165" s="225"/>
      <c r="JTG165" s="225"/>
      <c r="JTH165" s="225"/>
      <c r="JTI165" s="225"/>
      <c r="JTJ165" s="225"/>
      <c r="JTK165" s="225"/>
      <c r="JTL165" s="225"/>
      <c r="JTM165" s="225"/>
      <c r="JTN165" s="225"/>
      <c r="JTO165" s="225"/>
      <c r="JTP165" s="225"/>
      <c r="JTQ165" s="225"/>
      <c r="JTR165" s="225"/>
      <c r="JTS165" s="225"/>
      <c r="JTT165" s="225"/>
      <c r="JTU165" s="225"/>
      <c r="JTV165" s="225"/>
      <c r="JTW165" s="225"/>
      <c r="JTX165" s="225"/>
      <c r="JTY165" s="225"/>
      <c r="JTZ165" s="225"/>
      <c r="JUA165" s="225"/>
      <c r="JUB165" s="225"/>
      <c r="JUC165" s="225"/>
      <c r="JUD165" s="225"/>
      <c r="JUE165" s="225"/>
      <c r="JUF165" s="225"/>
      <c r="JUG165" s="225"/>
      <c r="JUH165" s="225"/>
      <c r="JUI165" s="225"/>
      <c r="JUJ165" s="225"/>
      <c r="JUK165" s="225"/>
      <c r="JUL165" s="225"/>
      <c r="JUM165" s="225"/>
      <c r="JUN165" s="225"/>
      <c r="JUO165" s="225"/>
      <c r="JUP165" s="225"/>
      <c r="JUQ165" s="225"/>
      <c r="JUR165" s="225"/>
      <c r="JUS165" s="225"/>
      <c r="JUT165" s="225"/>
      <c r="JUU165" s="225"/>
      <c r="JUV165" s="225"/>
      <c r="JUW165" s="225"/>
      <c r="JUX165" s="225"/>
      <c r="JUY165" s="225"/>
      <c r="JUZ165" s="225"/>
      <c r="JVA165" s="225"/>
      <c r="JVB165" s="225"/>
      <c r="JVC165" s="225"/>
      <c r="JVD165" s="225"/>
      <c r="JVE165" s="225"/>
      <c r="JVF165" s="225"/>
      <c r="JVG165" s="225"/>
      <c r="JVH165" s="225"/>
      <c r="JVI165" s="225"/>
      <c r="JVJ165" s="225"/>
      <c r="JVK165" s="225"/>
      <c r="JVL165" s="225"/>
      <c r="JVM165" s="225"/>
      <c r="JVN165" s="225"/>
      <c r="JVO165" s="225"/>
      <c r="JVP165" s="225"/>
      <c r="JVQ165" s="225"/>
      <c r="JVR165" s="225"/>
      <c r="JVS165" s="225"/>
      <c r="JVT165" s="225"/>
      <c r="JVU165" s="225"/>
      <c r="JVV165" s="225"/>
      <c r="JVW165" s="225"/>
      <c r="JVX165" s="225"/>
      <c r="JVY165" s="225"/>
      <c r="JVZ165" s="225"/>
      <c r="JWA165" s="225"/>
      <c r="JWB165" s="225"/>
      <c r="JWC165" s="225"/>
      <c r="JWD165" s="225"/>
      <c r="JWE165" s="225"/>
      <c r="JWF165" s="225"/>
      <c r="JWG165" s="225"/>
      <c r="JWH165" s="225"/>
      <c r="JWI165" s="225"/>
      <c r="JWJ165" s="225"/>
      <c r="JWK165" s="225"/>
      <c r="JWL165" s="225"/>
      <c r="JWM165" s="225"/>
      <c r="JWN165" s="225"/>
      <c r="JWO165" s="225"/>
      <c r="JWP165" s="225"/>
      <c r="JWQ165" s="225"/>
      <c r="JWR165" s="225"/>
      <c r="JWS165" s="225"/>
      <c r="JWT165" s="225"/>
      <c r="JWU165" s="225"/>
      <c r="JWV165" s="225"/>
      <c r="JWW165" s="225"/>
      <c r="JWX165" s="225"/>
      <c r="JWY165" s="225"/>
      <c r="JWZ165" s="225"/>
      <c r="JXA165" s="225"/>
      <c r="JXB165" s="225"/>
      <c r="JXC165" s="225"/>
      <c r="JXD165" s="225"/>
      <c r="JXE165" s="225"/>
      <c r="JXF165" s="225"/>
      <c r="JXG165" s="225"/>
      <c r="JXH165" s="225"/>
      <c r="JXI165" s="225"/>
      <c r="JXJ165" s="225"/>
      <c r="JXK165" s="225"/>
      <c r="JXL165" s="225"/>
      <c r="JXM165" s="225"/>
      <c r="JXN165" s="225"/>
      <c r="JXO165" s="225"/>
      <c r="JXP165" s="225"/>
      <c r="JXQ165" s="225"/>
      <c r="JXR165" s="225"/>
      <c r="JXS165" s="225"/>
      <c r="JXT165" s="225"/>
      <c r="JXU165" s="225"/>
      <c r="JXV165" s="225"/>
      <c r="JXW165" s="225"/>
      <c r="JXX165" s="225"/>
      <c r="JXY165" s="225"/>
      <c r="JXZ165" s="225"/>
      <c r="JYA165" s="225"/>
      <c r="JYB165" s="225"/>
      <c r="JYC165" s="225"/>
      <c r="JYD165" s="225"/>
      <c r="JYE165" s="225"/>
      <c r="JYF165" s="225"/>
      <c r="JYG165" s="225"/>
      <c r="JYH165" s="225"/>
      <c r="JYI165" s="225"/>
      <c r="JYJ165" s="225"/>
      <c r="JYK165" s="225"/>
      <c r="JYL165" s="225"/>
      <c r="JYM165" s="225"/>
      <c r="JYN165" s="225"/>
      <c r="JYO165" s="225"/>
      <c r="JYP165" s="225"/>
      <c r="JYQ165" s="225"/>
      <c r="JYR165" s="225"/>
      <c r="JYS165" s="225"/>
      <c r="JYT165" s="225"/>
      <c r="JYU165" s="225"/>
      <c r="JYV165" s="225"/>
      <c r="JYW165" s="225"/>
      <c r="JYX165" s="225"/>
      <c r="JYY165" s="225"/>
      <c r="JYZ165" s="225"/>
      <c r="JZA165" s="225"/>
      <c r="JZB165" s="225"/>
      <c r="JZC165" s="225"/>
      <c r="JZD165" s="225"/>
      <c r="JZE165" s="225"/>
      <c r="JZF165" s="225"/>
      <c r="JZG165" s="225"/>
      <c r="JZH165" s="225"/>
      <c r="JZI165" s="225"/>
      <c r="JZJ165" s="225"/>
      <c r="JZK165" s="225"/>
      <c r="JZL165" s="225"/>
      <c r="JZM165" s="225"/>
      <c r="JZN165" s="225"/>
      <c r="JZO165" s="225"/>
      <c r="JZP165" s="225"/>
      <c r="JZQ165" s="225"/>
      <c r="JZR165" s="225"/>
      <c r="JZS165" s="225"/>
      <c r="JZT165" s="225"/>
      <c r="JZU165" s="225"/>
      <c r="JZV165" s="225"/>
      <c r="JZW165" s="225"/>
      <c r="JZX165" s="225"/>
      <c r="JZY165" s="225"/>
      <c r="JZZ165" s="225"/>
      <c r="KAA165" s="225"/>
      <c r="KAB165" s="225"/>
      <c r="KAC165" s="225"/>
      <c r="KAD165" s="225"/>
      <c r="KAE165" s="225"/>
      <c r="KAF165" s="225"/>
      <c r="KAG165" s="225"/>
      <c r="KAH165" s="225"/>
      <c r="KAI165" s="225"/>
      <c r="KAJ165" s="225"/>
      <c r="KAK165" s="225"/>
      <c r="KAL165" s="225"/>
      <c r="KAM165" s="225"/>
      <c r="KAN165" s="225"/>
      <c r="KAO165" s="225"/>
      <c r="KAP165" s="225"/>
      <c r="KAQ165" s="225"/>
      <c r="KAR165" s="225"/>
      <c r="KAS165" s="225"/>
      <c r="KAT165" s="225"/>
      <c r="KAU165" s="225"/>
      <c r="KAV165" s="225"/>
      <c r="KAW165" s="225"/>
      <c r="KAX165" s="225"/>
      <c r="KAY165" s="225"/>
      <c r="KAZ165" s="225"/>
      <c r="KBA165" s="225"/>
      <c r="KBB165" s="225"/>
      <c r="KBC165" s="225"/>
      <c r="KBD165" s="225"/>
      <c r="KBE165" s="225"/>
      <c r="KBF165" s="225"/>
      <c r="KBG165" s="225"/>
      <c r="KBH165" s="225"/>
      <c r="KBI165" s="225"/>
      <c r="KBJ165" s="225"/>
      <c r="KBK165" s="225"/>
      <c r="KBL165" s="225"/>
      <c r="KBM165" s="225"/>
      <c r="KBN165" s="225"/>
      <c r="KBO165" s="225"/>
      <c r="KBP165" s="225"/>
      <c r="KBQ165" s="225"/>
      <c r="KBR165" s="225"/>
      <c r="KBS165" s="225"/>
      <c r="KBT165" s="225"/>
      <c r="KBU165" s="225"/>
      <c r="KBV165" s="225"/>
      <c r="KBW165" s="225"/>
      <c r="KBX165" s="225"/>
      <c r="KBY165" s="225"/>
      <c r="KBZ165" s="225"/>
      <c r="KCA165" s="225"/>
      <c r="KCB165" s="225"/>
      <c r="KCC165" s="225"/>
      <c r="KCD165" s="225"/>
      <c r="KCE165" s="225"/>
      <c r="KCF165" s="225"/>
      <c r="KCG165" s="225"/>
      <c r="KCH165" s="225"/>
      <c r="KCI165" s="225"/>
      <c r="KCJ165" s="225"/>
      <c r="KCK165" s="225"/>
      <c r="KCL165" s="225"/>
      <c r="KCM165" s="225"/>
      <c r="KCN165" s="225"/>
      <c r="KCO165" s="225"/>
      <c r="KCP165" s="225"/>
      <c r="KCQ165" s="225"/>
      <c r="KCR165" s="225"/>
      <c r="KCS165" s="225"/>
      <c r="KCT165" s="225"/>
      <c r="KCU165" s="225"/>
      <c r="KCV165" s="225"/>
      <c r="KCW165" s="225"/>
      <c r="KCX165" s="225"/>
      <c r="KCY165" s="225"/>
      <c r="KCZ165" s="225"/>
      <c r="KDA165" s="225"/>
      <c r="KDB165" s="225"/>
      <c r="KDC165" s="225"/>
      <c r="KDD165" s="225"/>
      <c r="KDE165" s="225"/>
      <c r="KDF165" s="225"/>
      <c r="KDG165" s="225"/>
      <c r="KDH165" s="225"/>
      <c r="KDI165" s="225"/>
      <c r="KDJ165" s="225"/>
      <c r="KDK165" s="225"/>
      <c r="KDL165" s="225"/>
      <c r="KDM165" s="225"/>
      <c r="KDN165" s="225"/>
      <c r="KDO165" s="225"/>
      <c r="KDP165" s="225"/>
      <c r="KDQ165" s="225"/>
      <c r="KDR165" s="225"/>
      <c r="KDS165" s="225"/>
      <c r="KDT165" s="225"/>
      <c r="KDU165" s="225"/>
      <c r="KDV165" s="225"/>
      <c r="KDW165" s="225"/>
      <c r="KDX165" s="225"/>
      <c r="KDY165" s="225"/>
      <c r="KDZ165" s="225"/>
      <c r="KEA165" s="225"/>
      <c r="KEB165" s="225"/>
      <c r="KEC165" s="225"/>
      <c r="KED165" s="225"/>
      <c r="KEE165" s="225"/>
      <c r="KEF165" s="225"/>
      <c r="KEG165" s="225"/>
      <c r="KEH165" s="225"/>
      <c r="KEI165" s="225"/>
      <c r="KEJ165" s="225"/>
      <c r="KEK165" s="225"/>
      <c r="KEL165" s="225"/>
      <c r="KEM165" s="225"/>
      <c r="KEN165" s="225"/>
      <c r="KEO165" s="225"/>
      <c r="KEP165" s="225"/>
      <c r="KEQ165" s="225"/>
      <c r="KER165" s="225"/>
      <c r="KES165" s="225"/>
      <c r="KET165" s="225"/>
      <c r="KEU165" s="225"/>
      <c r="KEV165" s="225"/>
      <c r="KEW165" s="225"/>
      <c r="KEX165" s="225"/>
      <c r="KEY165" s="225"/>
      <c r="KEZ165" s="225"/>
      <c r="KFA165" s="225"/>
      <c r="KFB165" s="225"/>
      <c r="KFC165" s="225"/>
      <c r="KFD165" s="225"/>
      <c r="KFE165" s="225"/>
      <c r="KFF165" s="225"/>
      <c r="KFG165" s="225"/>
      <c r="KFH165" s="225"/>
      <c r="KFI165" s="225"/>
      <c r="KFJ165" s="225"/>
      <c r="KFK165" s="225"/>
      <c r="KFL165" s="225"/>
      <c r="KFM165" s="225"/>
      <c r="KFN165" s="225"/>
      <c r="KFO165" s="225"/>
      <c r="KFP165" s="225"/>
      <c r="KFQ165" s="225"/>
      <c r="KFR165" s="225"/>
      <c r="KFS165" s="225"/>
      <c r="KFT165" s="225"/>
      <c r="KFU165" s="225"/>
      <c r="KFV165" s="225"/>
      <c r="KFW165" s="225"/>
      <c r="KFX165" s="225"/>
      <c r="KFY165" s="225"/>
      <c r="KFZ165" s="225"/>
      <c r="KGA165" s="225"/>
      <c r="KGB165" s="225"/>
      <c r="KGC165" s="225"/>
      <c r="KGD165" s="225"/>
      <c r="KGE165" s="225"/>
      <c r="KGF165" s="225"/>
      <c r="KGG165" s="225"/>
      <c r="KGH165" s="225"/>
      <c r="KGI165" s="225"/>
      <c r="KGJ165" s="225"/>
      <c r="KGK165" s="225"/>
      <c r="KGL165" s="225"/>
      <c r="KGM165" s="225"/>
      <c r="KGN165" s="225"/>
      <c r="KGO165" s="225"/>
      <c r="KGP165" s="225"/>
      <c r="KGQ165" s="225"/>
      <c r="KGR165" s="225"/>
      <c r="KGS165" s="225"/>
      <c r="KGT165" s="225"/>
      <c r="KGU165" s="225"/>
      <c r="KGV165" s="225"/>
      <c r="KGW165" s="225"/>
      <c r="KGX165" s="225"/>
      <c r="KGY165" s="225"/>
      <c r="KGZ165" s="225"/>
      <c r="KHA165" s="225"/>
      <c r="KHB165" s="225"/>
      <c r="KHC165" s="225"/>
      <c r="KHD165" s="225"/>
      <c r="KHE165" s="225"/>
      <c r="KHF165" s="225"/>
      <c r="KHG165" s="225"/>
      <c r="KHH165" s="225"/>
      <c r="KHI165" s="225"/>
      <c r="KHJ165" s="225"/>
      <c r="KHK165" s="225"/>
      <c r="KHL165" s="225"/>
      <c r="KHM165" s="225"/>
      <c r="KHN165" s="225"/>
      <c r="KHO165" s="225"/>
      <c r="KHP165" s="225"/>
      <c r="KHQ165" s="225"/>
      <c r="KHR165" s="225"/>
      <c r="KHS165" s="225"/>
      <c r="KHT165" s="225"/>
      <c r="KHU165" s="225"/>
      <c r="KHV165" s="225"/>
      <c r="KHW165" s="225"/>
      <c r="KHX165" s="225"/>
      <c r="KHY165" s="225"/>
      <c r="KHZ165" s="225"/>
      <c r="KIA165" s="225"/>
      <c r="KIB165" s="225"/>
      <c r="KIC165" s="225"/>
      <c r="KID165" s="225"/>
      <c r="KIE165" s="225"/>
      <c r="KIF165" s="225"/>
      <c r="KIG165" s="225"/>
      <c r="KIH165" s="225"/>
      <c r="KII165" s="225"/>
      <c r="KIJ165" s="225"/>
      <c r="KIK165" s="225"/>
      <c r="KIL165" s="225"/>
      <c r="KIM165" s="225"/>
      <c r="KIN165" s="225"/>
      <c r="KIO165" s="225"/>
      <c r="KIP165" s="225"/>
      <c r="KIQ165" s="225"/>
      <c r="KIR165" s="225"/>
      <c r="KIS165" s="225"/>
      <c r="KIT165" s="225"/>
      <c r="KIU165" s="225"/>
      <c r="KIV165" s="225"/>
      <c r="KIW165" s="225"/>
      <c r="KIX165" s="225"/>
      <c r="KIY165" s="225"/>
      <c r="KIZ165" s="225"/>
      <c r="KJA165" s="225"/>
      <c r="KJB165" s="225"/>
      <c r="KJC165" s="225"/>
      <c r="KJD165" s="225"/>
      <c r="KJE165" s="225"/>
      <c r="KJF165" s="225"/>
      <c r="KJG165" s="225"/>
      <c r="KJH165" s="225"/>
      <c r="KJI165" s="225"/>
      <c r="KJJ165" s="225"/>
      <c r="KJK165" s="225"/>
      <c r="KJL165" s="225"/>
      <c r="KJM165" s="225"/>
      <c r="KJN165" s="225"/>
      <c r="KJO165" s="225"/>
      <c r="KJP165" s="225"/>
      <c r="KJQ165" s="225"/>
      <c r="KJR165" s="225"/>
      <c r="KJS165" s="225"/>
      <c r="KJT165" s="225"/>
      <c r="KJU165" s="225"/>
      <c r="KJV165" s="225"/>
      <c r="KJW165" s="225"/>
      <c r="KJX165" s="225"/>
      <c r="KJY165" s="225"/>
      <c r="KJZ165" s="225"/>
      <c r="KKA165" s="225"/>
      <c r="KKB165" s="225"/>
      <c r="KKC165" s="225"/>
      <c r="KKD165" s="225"/>
      <c r="KKE165" s="225"/>
      <c r="KKF165" s="225"/>
      <c r="KKG165" s="225"/>
      <c r="KKH165" s="225"/>
      <c r="KKI165" s="225"/>
      <c r="KKJ165" s="225"/>
      <c r="KKK165" s="225"/>
      <c r="KKL165" s="225"/>
      <c r="KKM165" s="225"/>
      <c r="KKN165" s="225"/>
      <c r="KKO165" s="225"/>
      <c r="KKP165" s="225"/>
      <c r="KKQ165" s="225"/>
      <c r="KKR165" s="225"/>
      <c r="KKS165" s="225"/>
      <c r="KKT165" s="225"/>
      <c r="KKU165" s="225"/>
      <c r="KKV165" s="225"/>
      <c r="KKW165" s="225"/>
      <c r="KKX165" s="225"/>
      <c r="KKY165" s="225"/>
      <c r="KKZ165" s="225"/>
      <c r="KLA165" s="225"/>
      <c r="KLB165" s="225"/>
      <c r="KLC165" s="225"/>
      <c r="KLD165" s="225"/>
      <c r="KLE165" s="225"/>
      <c r="KLF165" s="225"/>
      <c r="KLG165" s="225"/>
      <c r="KLH165" s="225"/>
      <c r="KLI165" s="225"/>
      <c r="KLJ165" s="225"/>
      <c r="KLK165" s="225"/>
      <c r="KLL165" s="225"/>
      <c r="KLM165" s="225"/>
      <c r="KLN165" s="225"/>
      <c r="KLO165" s="225"/>
      <c r="KLP165" s="225"/>
      <c r="KLQ165" s="225"/>
      <c r="KLR165" s="225"/>
      <c r="KLS165" s="225"/>
      <c r="KLT165" s="225"/>
      <c r="KLU165" s="225"/>
      <c r="KLV165" s="225"/>
      <c r="KLW165" s="225"/>
      <c r="KLX165" s="225"/>
      <c r="KLY165" s="225"/>
      <c r="KLZ165" s="225"/>
      <c r="KMA165" s="225"/>
      <c r="KMB165" s="225"/>
      <c r="KMC165" s="225"/>
      <c r="KMD165" s="225"/>
      <c r="KME165" s="225"/>
      <c r="KMF165" s="225"/>
      <c r="KMG165" s="225"/>
      <c r="KMH165" s="225"/>
      <c r="KMI165" s="225"/>
      <c r="KMJ165" s="225"/>
      <c r="KMK165" s="225"/>
      <c r="KML165" s="225"/>
      <c r="KMM165" s="225"/>
      <c r="KMN165" s="225"/>
      <c r="KMO165" s="225"/>
      <c r="KMP165" s="225"/>
      <c r="KMQ165" s="225"/>
      <c r="KMR165" s="225"/>
      <c r="KMS165" s="225"/>
      <c r="KMT165" s="225"/>
      <c r="KMU165" s="225"/>
      <c r="KMV165" s="225"/>
      <c r="KMW165" s="225"/>
      <c r="KMX165" s="225"/>
      <c r="KMY165" s="225"/>
      <c r="KMZ165" s="225"/>
      <c r="KNA165" s="225"/>
      <c r="KNB165" s="225"/>
      <c r="KNC165" s="225"/>
      <c r="KND165" s="225"/>
      <c r="KNE165" s="225"/>
      <c r="KNF165" s="225"/>
      <c r="KNG165" s="225"/>
      <c r="KNH165" s="225"/>
      <c r="KNI165" s="225"/>
      <c r="KNJ165" s="225"/>
      <c r="KNK165" s="225"/>
      <c r="KNL165" s="225"/>
      <c r="KNM165" s="225"/>
      <c r="KNN165" s="225"/>
      <c r="KNO165" s="225"/>
      <c r="KNP165" s="225"/>
      <c r="KNQ165" s="225"/>
      <c r="KNR165" s="225"/>
      <c r="KNS165" s="225"/>
      <c r="KNT165" s="225"/>
      <c r="KNU165" s="225"/>
      <c r="KNV165" s="225"/>
      <c r="KNW165" s="225"/>
      <c r="KNX165" s="225"/>
      <c r="KNY165" s="225"/>
      <c r="KNZ165" s="225"/>
      <c r="KOA165" s="225"/>
      <c r="KOB165" s="225"/>
      <c r="KOC165" s="225"/>
      <c r="KOD165" s="225"/>
      <c r="KOE165" s="225"/>
      <c r="KOF165" s="225"/>
      <c r="KOG165" s="225"/>
      <c r="KOH165" s="225"/>
      <c r="KOI165" s="225"/>
      <c r="KOJ165" s="225"/>
      <c r="KOK165" s="225"/>
      <c r="KOL165" s="225"/>
      <c r="KOM165" s="225"/>
      <c r="KON165" s="225"/>
      <c r="KOO165" s="225"/>
      <c r="KOP165" s="225"/>
      <c r="KOQ165" s="225"/>
      <c r="KOR165" s="225"/>
      <c r="KOS165" s="225"/>
      <c r="KOT165" s="225"/>
      <c r="KOU165" s="225"/>
      <c r="KOV165" s="225"/>
      <c r="KOW165" s="225"/>
      <c r="KOX165" s="225"/>
      <c r="KOY165" s="225"/>
      <c r="KOZ165" s="225"/>
      <c r="KPA165" s="225"/>
      <c r="KPB165" s="225"/>
      <c r="KPC165" s="225"/>
      <c r="KPD165" s="225"/>
      <c r="KPE165" s="225"/>
      <c r="KPF165" s="225"/>
      <c r="KPG165" s="225"/>
      <c r="KPH165" s="225"/>
      <c r="KPI165" s="225"/>
      <c r="KPJ165" s="225"/>
      <c r="KPK165" s="225"/>
      <c r="KPL165" s="225"/>
      <c r="KPM165" s="225"/>
      <c r="KPN165" s="225"/>
      <c r="KPO165" s="225"/>
      <c r="KPP165" s="225"/>
      <c r="KPQ165" s="225"/>
      <c r="KPR165" s="225"/>
      <c r="KPS165" s="225"/>
      <c r="KPT165" s="225"/>
      <c r="KPU165" s="225"/>
      <c r="KPV165" s="225"/>
      <c r="KPW165" s="225"/>
      <c r="KPX165" s="225"/>
      <c r="KPY165" s="225"/>
      <c r="KPZ165" s="225"/>
      <c r="KQA165" s="225"/>
      <c r="KQB165" s="225"/>
      <c r="KQC165" s="225"/>
      <c r="KQD165" s="225"/>
      <c r="KQE165" s="225"/>
      <c r="KQF165" s="225"/>
      <c r="KQG165" s="225"/>
      <c r="KQH165" s="225"/>
      <c r="KQI165" s="225"/>
      <c r="KQJ165" s="225"/>
      <c r="KQK165" s="225"/>
      <c r="KQL165" s="225"/>
      <c r="KQM165" s="225"/>
      <c r="KQN165" s="225"/>
      <c r="KQO165" s="225"/>
      <c r="KQP165" s="225"/>
      <c r="KQQ165" s="225"/>
      <c r="KQR165" s="225"/>
      <c r="KQS165" s="225"/>
      <c r="KQT165" s="225"/>
      <c r="KQU165" s="225"/>
      <c r="KQV165" s="225"/>
      <c r="KQW165" s="225"/>
      <c r="KQX165" s="225"/>
      <c r="KQY165" s="225"/>
      <c r="KQZ165" s="225"/>
      <c r="KRA165" s="225"/>
      <c r="KRB165" s="225"/>
      <c r="KRC165" s="225"/>
      <c r="KRD165" s="225"/>
      <c r="KRE165" s="225"/>
      <c r="KRF165" s="225"/>
      <c r="KRG165" s="225"/>
      <c r="KRH165" s="225"/>
      <c r="KRI165" s="225"/>
      <c r="KRJ165" s="225"/>
      <c r="KRK165" s="225"/>
      <c r="KRL165" s="225"/>
      <c r="KRM165" s="225"/>
      <c r="KRN165" s="225"/>
      <c r="KRO165" s="225"/>
      <c r="KRP165" s="225"/>
      <c r="KRQ165" s="225"/>
      <c r="KRR165" s="225"/>
      <c r="KRS165" s="225"/>
      <c r="KRT165" s="225"/>
      <c r="KRU165" s="225"/>
      <c r="KRV165" s="225"/>
      <c r="KRW165" s="225"/>
      <c r="KRX165" s="225"/>
      <c r="KRY165" s="225"/>
      <c r="KRZ165" s="225"/>
      <c r="KSA165" s="225"/>
      <c r="KSB165" s="225"/>
      <c r="KSC165" s="225"/>
      <c r="KSD165" s="225"/>
      <c r="KSE165" s="225"/>
      <c r="KSF165" s="225"/>
      <c r="KSG165" s="225"/>
      <c r="KSH165" s="225"/>
      <c r="KSI165" s="225"/>
      <c r="KSJ165" s="225"/>
      <c r="KSK165" s="225"/>
      <c r="KSL165" s="225"/>
      <c r="KSM165" s="225"/>
      <c r="KSN165" s="225"/>
      <c r="KSO165" s="225"/>
      <c r="KSP165" s="225"/>
      <c r="KSQ165" s="225"/>
      <c r="KSR165" s="225"/>
      <c r="KSS165" s="225"/>
      <c r="KST165" s="225"/>
      <c r="KSU165" s="225"/>
      <c r="KSV165" s="225"/>
      <c r="KSW165" s="225"/>
      <c r="KSX165" s="225"/>
      <c r="KSY165" s="225"/>
      <c r="KSZ165" s="225"/>
      <c r="KTA165" s="225"/>
      <c r="KTB165" s="225"/>
      <c r="KTC165" s="225"/>
      <c r="KTD165" s="225"/>
      <c r="KTE165" s="225"/>
      <c r="KTF165" s="225"/>
      <c r="KTG165" s="225"/>
      <c r="KTH165" s="225"/>
      <c r="KTI165" s="225"/>
      <c r="KTJ165" s="225"/>
      <c r="KTK165" s="225"/>
      <c r="KTL165" s="225"/>
      <c r="KTM165" s="225"/>
      <c r="KTN165" s="225"/>
      <c r="KTO165" s="225"/>
      <c r="KTP165" s="225"/>
      <c r="KTQ165" s="225"/>
      <c r="KTR165" s="225"/>
      <c r="KTS165" s="225"/>
      <c r="KTT165" s="225"/>
      <c r="KTU165" s="225"/>
      <c r="KTV165" s="225"/>
      <c r="KTW165" s="225"/>
      <c r="KTX165" s="225"/>
      <c r="KTY165" s="225"/>
      <c r="KTZ165" s="225"/>
      <c r="KUA165" s="225"/>
      <c r="KUB165" s="225"/>
      <c r="KUC165" s="225"/>
      <c r="KUD165" s="225"/>
      <c r="KUE165" s="225"/>
      <c r="KUF165" s="225"/>
      <c r="KUG165" s="225"/>
      <c r="KUH165" s="225"/>
      <c r="KUI165" s="225"/>
      <c r="KUJ165" s="225"/>
      <c r="KUK165" s="225"/>
      <c r="KUL165" s="225"/>
      <c r="KUM165" s="225"/>
      <c r="KUN165" s="225"/>
      <c r="KUO165" s="225"/>
      <c r="KUP165" s="225"/>
      <c r="KUQ165" s="225"/>
      <c r="KUR165" s="225"/>
      <c r="KUS165" s="225"/>
      <c r="KUT165" s="225"/>
      <c r="KUU165" s="225"/>
      <c r="KUV165" s="225"/>
      <c r="KUW165" s="225"/>
      <c r="KUX165" s="225"/>
      <c r="KUY165" s="225"/>
      <c r="KUZ165" s="225"/>
      <c r="KVA165" s="225"/>
      <c r="KVB165" s="225"/>
      <c r="KVC165" s="225"/>
      <c r="KVD165" s="225"/>
      <c r="KVE165" s="225"/>
      <c r="KVF165" s="225"/>
      <c r="KVG165" s="225"/>
      <c r="KVH165" s="225"/>
      <c r="KVI165" s="225"/>
      <c r="KVJ165" s="225"/>
      <c r="KVK165" s="225"/>
      <c r="KVL165" s="225"/>
      <c r="KVM165" s="225"/>
      <c r="KVN165" s="225"/>
      <c r="KVO165" s="225"/>
      <c r="KVP165" s="225"/>
      <c r="KVQ165" s="225"/>
      <c r="KVR165" s="225"/>
      <c r="KVS165" s="225"/>
      <c r="KVT165" s="225"/>
      <c r="KVU165" s="225"/>
      <c r="KVV165" s="225"/>
      <c r="KVW165" s="225"/>
      <c r="KVX165" s="225"/>
      <c r="KVY165" s="225"/>
      <c r="KVZ165" s="225"/>
      <c r="KWA165" s="225"/>
      <c r="KWB165" s="225"/>
      <c r="KWC165" s="225"/>
      <c r="KWD165" s="225"/>
      <c r="KWE165" s="225"/>
      <c r="KWF165" s="225"/>
      <c r="KWG165" s="225"/>
      <c r="KWH165" s="225"/>
      <c r="KWI165" s="225"/>
      <c r="KWJ165" s="225"/>
      <c r="KWK165" s="225"/>
      <c r="KWL165" s="225"/>
      <c r="KWM165" s="225"/>
      <c r="KWN165" s="225"/>
      <c r="KWO165" s="225"/>
      <c r="KWP165" s="225"/>
      <c r="KWQ165" s="225"/>
      <c r="KWR165" s="225"/>
      <c r="KWS165" s="225"/>
      <c r="KWT165" s="225"/>
      <c r="KWU165" s="225"/>
      <c r="KWV165" s="225"/>
      <c r="KWW165" s="225"/>
      <c r="KWX165" s="225"/>
      <c r="KWY165" s="225"/>
      <c r="KWZ165" s="225"/>
      <c r="KXA165" s="225"/>
      <c r="KXB165" s="225"/>
      <c r="KXC165" s="225"/>
      <c r="KXD165" s="225"/>
      <c r="KXE165" s="225"/>
      <c r="KXF165" s="225"/>
      <c r="KXG165" s="225"/>
      <c r="KXH165" s="225"/>
      <c r="KXI165" s="225"/>
      <c r="KXJ165" s="225"/>
      <c r="KXK165" s="225"/>
      <c r="KXL165" s="225"/>
      <c r="KXM165" s="225"/>
      <c r="KXN165" s="225"/>
      <c r="KXO165" s="225"/>
      <c r="KXP165" s="225"/>
      <c r="KXQ165" s="225"/>
      <c r="KXR165" s="225"/>
      <c r="KXS165" s="225"/>
      <c r="KXT165" s="225"/>
      <c r="KXU165" s="225"/>
      <c r="KXV165" s="225"/>
      <c r="KXW165" s="225"/>
      <c r="KXX165" s="225"/>
      <c r="KXY165" s="225"/>
      <c r="KXZ165" s="225"/>
      <c r="KYA165" s="225"/>
      <c r="KYB165" s="225"/>
      <c r="KYC165" s="225"/>
      <c r="KYD165" s="225"/>
      <c r="KYE165" s="225"/>
      <c r="KYF165" s="225"/>
      <c r="KYG165" s="225"/>
      <c r="KYH165" s="225"/>
      <c r="KYI165" s="225"/>
      <c r="KYJ165" s="225"/>
      <c r="KYK165" s="225"/>
      <c r="KYL165" s="225"/>
      <c r="KYM165" s="225"/>
      <c r="KYN165" s="225"/>
      <c r="KYO165" s="225"/>
      <c r="KYP165" s="225"/>
      <c r="KYQ165" s="225"/>
      <c r="KYR165" s="225"/>
      <c r="KYS165" s="225"/>
      <c r="KYT165" s="225"/>
      <c r="KYU165" s="225"/>
      <c r="KYV165" s="225"/>
      <c r="KYW165" s="225"/>
      <c r="KYX165" s="225"/>
      <c r="KYY165" s="225"/>
      <c r="KYZ165" s="225"/>
      <c r="KZA165" s="225"/>
      <c r="KZB165" s="225"/>
      <c r="KZC165" s="225"/>
      <c r="KZD165" s="225"/>
      <c r="KZE165" s="225"/>
      <c r="KZF165" s="225"/>
      <c r="KZG165" s="225"/>
      <c r="KZH165" s="225"/>
      <c r="KZI165" s="225"/>
      <c r="KZJ165" s="225"/>
      <c r="KZK165" s="225"/>
      <c r="KZL165" s="225"/>
      <c r="KZM165" s="225"/>
      <c r="KZN165" s="225"/>
      <c r="KZO165" s="225"/>
      <c r="KZP165" s="225"/>
      <c r="KZQ165" s="225"/>
      <c r="KZR165" s="225"/>
      <c r="KZS165" s="225"/>
      <c r="KZT165" s="225"/>
      <c r="KZU165" s="225"/>
      <c r="KZV165" s="225"/>
      <c r="KZW165" s="225"/>
      <c r="KZX165" s="225"/>
      <c r="KZY165" s="225"/>
      <c r="KZZ165" s="225"/>
      <c r="LAA165" s="225"/>
      <c r="LAB165" s="225"/>
      <c r="LAC165" s="225"/>
      <c r="LAD165" s="225"/>
      <c r="LAE165" s="225"/>
      <c r="LAF165" s="225"/>
      <c r="LAG165" s="225"/>
      <c r="LAH165" s="225"/>
      <c r="LAI165" s="225"/>
      <c r="LAJ165" s="225"/>
      <c r="LAK165" s="225"/>
      <c r="LAL165" s="225"/>
      <c r="LAM165" s="225"/>
      <c r="LAN165" s="225"/>
      <c r="LAO165" s="225"/>
      <c r="LAP165" s="225"/>
      <c r="LAQ165" s="225"/>
      <c r="LAR165" s="225"/>
      <c r="LAS165" s="225"/>
      <c r="LAT165" s="225"/>
      <c r="LAU165" s="225"/>
      <c r="LAV165" s="225"/>
      <c r="LAW165" s="225"/>
      <c r="LAX165" s="225"/>
      <c r="LAY165" s="225"/>
      <c r="LAZ165" s="225"/>
      <c r="LBA165" s="225"/>
      <c r="LBB165" s="225"/>
      <c r="LBC165" s="225"/>
      <c r="LBD165" s="225"/>
      <c r="LBE165" s="225"/>
      <c r="LBF165" s="225"/>
      <c r="LBG165" s="225"/>
      <c r="LBH165" s="225"/>
      <c r="LBI165" s="225"/>
      <c r="LBJ165" s="225"/>
      <c r="LBK165" s="225"/>
      <c r="LBL165" s="225"/>
      <c r="LBM165" s="225"/>
      <c r="LBN165" s="225"/>
      <c r="LBO165" s="225"/>
      <c r="LBP165" s="225"/>
      <c r="LBQ165" s="225"/>
      <c r="LBR165" s="225"/>
      <c r="LBS165" s="225"/>
      <c r="LBT165" s="225"/>
      <c r="LBU165" s="225"/>
      <c r="LBV165" s="225"/>
      <c r="LBW165" s="225"/>
      <c r="LBX165" s="225"/>
      <c r="LBY165" s="225"/>
      <c r="LBZ165" s="225"/>
      <c r="LCA165" s="225"/>
      <c r="LCB165" s="225"/>
      <c r="LCC165" s="225"/>
      <c r="LCD165" s="225"/>
      <c r="LCE165" s="225"/>
      <c r="LCF165" s="225"/>
      <c r="LCG165" s="225"/>
      <c r="LCH165" s="225"/>
      <c r="LCI165" s="225"/>
      <c r="LCJ165" s="225"/>
      <c r="LCK165" s="225"/>
      <c r="LCL165" s="225"/>
      <c r="LCM165" s="225"/>
      <c r="LCN165" s="225"/>
      <c r="LCO165" s="225"/>
      <c r="LCP165" s="225"/>
      <c r="LCQ165" s="225"/>
      <c r="LCR165" s="225"/>
      <c r="LCS165" s="225"/>
      <c r="LCT165" s="225"/>
      <c r="LCU165" s="225"/>
      <c r="LCV165" s="225"/>
      <c r="LCW165" s="225"/>
      <c r="LCX165" s="225"/>
      <c r="LCY165" s="225"/>
      <c r="LCZ165" s="225"/>
      <c r="LDA165" s="225"/>
      <c r="LDB165" s="225"/>
      <c r="LDC165" s="225"/>
      <c r="LDD165" s="225"/>
      <c r="LDE165" s="225"/>
      <c r="LDF165" s="225"/>
      <c r="LDG165" s="225"/>
      <c r="LDH165" s="225"/>
      <c r="LDI165" s="225"/>
      <c r="LDJ165" s="225"/>
      <c r="LDK165" s="225"/>
      <c r="LDL165" s="225"/>
      <c r="LDM165" s="225"/>
      <c r="LDN165" s="225"/>
      <c r="LDO165" s="225"/>
      <c r="LDP165" s="225"/>
      <c r="LDQ165" s="225"/>
      <c r="LDR165" s="225"/>
      <c r="LDS165" s="225"/>
      <c r="LDT165" s="225"/>
      <c r="LDU165" s="225"/>
      <c r="LDV165" s="225"/>
      <c r="LDW165" s="225"/>
      <c r="LDX165" s="225"/>
      <c r="LDY165" s="225"/>
      <c r="LDZ165" s="225"/>
      <c r="LEA165" s="225"/>
      <c r="LEB165" s="225"/>
      <c r="LEC165" s="225"/>
      <c r="LED165" s="225"/>
      <c r="LEE165" s="225"/>
      <c r="LEF165" s="225"/>
      <c r="LEG165" s="225"/>
      <c r="LEH165" s="225"/>
      <c r="LEI165" s="225"/>
      <c r="LEJ165" s="225"/>
      <c r="LEK165" s="225"/>
      <c r="LEL165" s="225"/>
      <c r="LEM165" s="225"/>
      <c r="LEN165" s="225"/>
      <c r="LEO165" s="225"/>
      <c r="LEP165" s="225"/>
      <c r="LEQ165" s="225"/>
      <c r="LER165" s="225"/>
      <c r="LES165" s="225"/>
      <c r="LET165" s="225"/>
      <c r="LEU165" s="225"/>
      <c r="LEV165" s="225"/>
      <c r="LEW165" s="225"/>
      <c r="LEX165" s="225"/>
      <c r="LEY165" s="225"/>
      <c r="LEZ165" s="225"/>
      <c r="LFA165" s="225"/>
      <c r="LFB165" s="225"/>
      <c r="LFC165" s="225"/>
      <c r="LFD165" s="225"/>
      <c r="LFE165" s="225"/>
      <c r="LFF165" s="225"/>
      <c r="LFG165" s="225"/>
      <c r="LFH165" s="225"/>
      <c r="LFI165" s="225"/>
      <c r="LFJ165" s="225"/>
      <c r="LFK165" s="225"/>
      <c r="LFL165" s="225"/>
      <c r="LFM165" s="225"/>
      <c r="LFN165" s="225"/>
      <c r="LFO165" s="225"/>
      <c r="LFP165" s="225"/>
      <c r="LFQ165" s="225"/>
      <c r="LFR165" s="225"/>
      <c r="LFS165" s="225"/>
      <c r="LFT165" s="225"/>
      <c r="LFU165" s="225"/>
      <c r="LFV165" s="225"/>
      <c r="LFW165" s="225"/>
      <c r="LFX165" s="225"/>
      <c r="LFY165" s="225"/>
      <c r="LFZ165" s="225"/>
      <c r="LGA165" s="225"/>
      <c r="LGB165" s="225"/>
      <c r="LGC165" s="225"/>
      <c r="LGD165" s="225"/>
      <c r="LGE165" s="225"/>
      <c r="LGF165" s="225"/>
      <c r="LGG165" s="225"/>
      <c r="LGH165" s="225"/>
      <c r="LGI165" s="225"/>
      <c r="LGJ165" s="225"/>
      <c r="LGK165" s="225"/>
      <c r="LGL165" s="225"/>
      <c r="LGM165" s="225"/>
      <c r="LGN165" s="225"/>
      <c r="LGO165" s="225"/>
      <c r="LGP165" s="225"/>
      <c r="LGQ165" s="225"/>
      <c r="LGR165" s="225"/>
      <c r="LGS165" s="225"/>
      <c r="LGT165" s="225"/>
      <c r="LGU165" s="225"/>
      <c r="LGV165" s="225"/>
      <c r="LGW165" s="225"/>
      <c r="LGX165" s="225"/>
      <c r="LGY165" s="225"/>
      <c r="LGZ165" s="225"/>
      <c r="LHA165" s="225"/>
      <c r="LHB165" s="225"/>
      <c r="LHC165" s="225"/>
      <c r="LHD165" s="225"/>
      <c r="LHE165" s="225"/>
      <c r="LHF165" s="225"/>
      <c r="LHG165" s="225"/>
      <c r="LHH165" s="225"/>
      <c r="LHI165" s="225"/>
      <c r="LHJ165" s="225"/>
      <c r="LHK165" s="225"/>
      <c r="LHL165" s="225"/>
      <c r="LHM165" s="225"/>
      <c r="LHN165" s="225"/>
      <c r="LHO165" s="225"/>
      <c r="LHP165" s="225"/>
      <c r="LHQ165" s="225"/>
      <c r="LHR165" s="225"/>
      <c r="LHS165" s="225"/>
      <c r="LHT165" s="225"/>
      <c r="LHU165" s="225"/>
      <c r="LHV165" s="225"/>
      <c r="LHW165" s="225"/>
      <c r="LHX165" s="225"/>
      <c r="LHY165" s="225"/>
      <c r="LHZ165" s="225"/>
      <c r="LIA165" s="225"/>
      <c r="LIB165" s="225"/>
      <c r="LIC165" s="225"/>
      <c r="LID165" s="225"/>
      <c r="LIE165" s="225"/>
      <c r="LIF165" s="225"/>
      <c r="LIG165" s="225"/>
      <c r="LIH165" s="225"/>
      <c r="LII165" s="225"/>
      <c r="LIJ165" s="225"/>
      <c r="LIK165" s="225"/>
      <c r="LIL165" s="225"/>
      <c r="LIM165" s="225"/>
      <c r="LIN165" s="225"/>
      <c r="LIO165" s="225"/>
      <c r="LIP165" s="225"/>
      <c r="LIQ165" s="225"/>
      <c r="LIR165" s="225"/>
      <c r="LIS165" s="225"/>
      <c r="LIT165" s="225"/>
      <c r="LIU165" s="225"/>
      <c r="LIV165" s="225"/>
      <c r="LIW165" s="225"/>
      <c r="LIX165" s="225"/>
      <c r="LIY165" s="225"/>
      <c r="LIZ165" s="225"/>
      <c r="LJA165" s="225"/>
      <c r="LJB165" s="225"/>
      <c r="LJC165" s="225"/>
      <c r="LJD165" s="225"/>
      <c r="LJE165" s="225"/>
      <c r="LJF165" s="225"/>
      <c r="LJG165" s="225"/>
      <c r="LJH165" s="225"/>
      <c r="LJI165" s="225"/>
      <c r="LJJ165" s="225"/>
      <c r="LJK165" s="225"/>
      <c r="LJL165" s="225"/>
      <c r="LJM165" s="225"/>
      <c r="LJN165" s="225"/>
      <c r="LJO165" s="225"/>
      <c r="LJP165" s="225"/>
      <c r="LJQ165" s="225"/>
      <c r="LJR165" s="225"/>
      <c r="LJS165" s="225"/>
      <c r="LJT165" s="225"/>
      <c r="LJU165" s="225"/>
      <c r="LJV165" s="225"/>
      <c r="LJW165" s="225"/>
      <c r="LJX165" s="225"/>
      <c r="LJY165" s="225"/>
      <c r="LJZ165" s="225"/>
      <c r="LKA165" s="225"/>
      <c r="LKB165" s="225"/>
      <c r="LKC165" s="225"/>
      <c r="LKD165" s="225"/>
      <c r="LKE165" s="225"/>
      <c r="LKF165" s="225"/>
      <c r="LKG165" s="225"/>
      <c r="LKH165" s="225"/>
      <c r="LKI165" s="225"/>
      <c r="LKJ165" s="225"/>
      <c r="LKK165" s="225"/>
      <c r="LKL165" s="225"/>
      <c r="LKM165" s="225"/>
      <c r="LKN165" s="225"/>
      <c r="LKO165" s="225"/>
      <c r="LKP165" s="225"/>
      <c r="LKQ165" s="225"/>
      <c r="LKR165" s="225"/>
      <c r="LKS165" s="225"/>
      <c r="LKT165" s="225"/>
      <c r="LKU165" s="225"/>
      <c r="LKV165" s="225"/>
      <c r="LKW165" s="225"/>
      <c r="LKX165" s="225"/>
      <c r="LKY165" s="225"/>
      <c r="LKZ165" s="225"/>
      <c r="LLA165" s="225"/>
      <c r="LLB165" s="225"/>
      <c r="LLC165" s="225"/>
      <c r="LLD165" s="225"/>
      <c r="LLE165" s="225"/>
      <c r="LLF165" s="225"/>
      <c r="LLG165" s="225"/>
      <c r="LLH165" s="225"/>
      <c r="LLI165" s="225"/>
      <c r="LLJ165" s="225"/>
      <c r="LLK165" s="225"/>
      <c r="LLL165" s="225"/>
      <c r="LLM165" s="225"/>
      <c r="LLN165" s="225"/>
      <c r="LLO165" s="225"/>
      <c r="LLP165" s="225"/>
      <c r="LLQ165" s="225"/>
      <c r="LLR165" s="225"/>
      <c r="LLS165" s="225"/>
      <c r="LLT165" s="225"/>
      <c r="LLU165" s="225"/>
      <c r="LLV165" s="225"/>
      <c r="LLW165" s="225"/>
      <c r="LLX165" s="225"/>
      <c r="LLY165" s="225"/>
      <c r="LLZ165" s="225"/>
      <c r="LMA165" s="225"/>
      <c r="LMB165" s="225"/>
      <c r="LMC165" s="225"/>
      <c r="LMD165" s="225"/>
      <c r="LME165" s="225"/>
      <c r="LMF165" s="225"/>
      <c r="LMG165" s="225"/>
      <c r="LMH165" s="225"/>
      <c r="LMI165" s="225"/>
      <c r="LMJ165" s="225"/>
      <c r="LMK165" s="225"/>
      <c r="LML165" s="225"/>
      <c r="LMM165" s="225"/>
      <c r="LMN165" s="225"/>
      <c r="LMO165" s="225"/>
      <c r="LMP165" s="225"/>
      <c r="LMQ165" s="225"/>
      <c r="LMR165" s="225"/>
      <c r="LMS165" s="225"/>
      <c r="LMT165" s="225"/>
      <c r="LMU165" s="225"/>
      <c r="LMV165" s="225"/>
      <c r="LMW165" s="225"/>
      <c r="LMX165" s="225"/>
      <c r="LMY165" s="225"/>
      <c r="LMZ165" s="225"/>
      <c r="LNA165" s="225"/>
      <c r="LNB165" s="225"/>
      <c r="LNC165" s="225"/>
      <c r="LND165" s="225"/>
      <c r="LNE165" s="225"/>
      <c r="LNF165" s="225"/>
      <c r="LNG165" s="225"/>
      <c r="LNH165" s="225"/>
      <c r="LNI165" s="225"/>
      <c r="LNJ165" s="225"/>
      <c r="LNK165" s="225"/>
      <c r="LNL165" s="225"/>
      <c r="LNM165" s="225"/>
      <c r="LNN165" s="225"/>
      <c r="LNO165" s="225"/>
      <c r="LNP165" s="225"/>
      <c r="LNQ165" s="225"/>
      <c r="LNR165" s="225"/>
      <c r="LNS165" s="225"/>
      <c r="LNT165" s="225"/>
      <c r="LNU165" s="225"/>
      <c r="LNV165" s="225"/>
      <c r="LNW165" s="225"/>
      <c r="LNX165" s="225"/>
      <c r="LNY165" s="225"/>
      <c r="LNZ165" s="225"/>
      <c r="LOA165" s="225"/>
      <c r="LOB165" s="225"/>
      <c r="LOC165" s="225"/>
      <c r="LOD165" s="225"/>
      <c r="LOE165" s="225"/>
      <c r="LOF165" s="225"/>
      <c r="LOG165" s="225"/>
      <c r="LOH165" s="225"/>
      <c r="LOI165" s="225"/>
      <c r="LOJ165" s="225"/>
      <c r="LOK165" s="225"/>
      <c r="LOL165" s="225"/>
      <c r="LOM165" s="225"/>
      <c r="LON165" s="225"/>
      <c r="LOO165" s="225"/>
      <c r="LOP165" s="225"/>
      <c r="LOQ165" s="225"/>
      <c r="LOR165" s="225"/>
      <c r="LOS165" s="225"/>
      <c r="LOT165" s="225"/>
      <c r="LOU165" s="225"/>
      <c r="LOV165" s="225"/>
      <c r="LOW165" s="225"/>
      <c r="LOX165" s="225"/>
      <c r="LOY165" s="225"/>
      <c r="LOZ165" s="225"/>
      <c r="LPA165" s="225"/>
      <c r="LPB165" s="225"/>
      <c r="LPC165" s="225"/>
      <c r="LPD165" s="225"/>
      <c r="LPE165" s="225"/>
      <c r="LPF165" s="225"/>
      <c r="LPG165" s="225"/>
      <c r="LPH165" s="225"/>
      <c r="LPI165" s="225"/>
      <c r="LPJ165" s="225"/>
      <c r="LPK165" s="225"/>
      <c r="LPL165" s="225"/>
      <c r="LPM165" s="225"/>
      <c r="LPN165" s="225"/>
      <c r="LPO165" s="225"/>
      <c r="LPP165" s="225"/>
      <c r="LPQ165" s="225"/>
      <c r="LPR165" s="225"/>
      <c r="LPS165" s="225"/>
      <c r="LPT165" s="225"/>
      <c r="LPU165" s="225"/>
      <c r="LPV165" s="225"/>
      <c r="LPW165" s="225"/>
      <c r="LPX165" s="225"/>
      <c r="LPY165" s="225"/>
      <c r="LPZ165" s="225"/>
      <c r="LQA165" s="225"/>
      <c r="LQB165" s="225"/>
      <c r="LQC165" s="225"/>
      <c r="LQD165" s="225"/>
      <c r="LQE165" s="225"/>
      <c r="LQF165" s="225"/>
      <c r="LQG165" s="225"/>
      <c r="LQH165" s="225"/>
      <c r="LQI165" s="225"/>
      <c r="LQJ165" s="225"/>
      <c r="LQK165" s="225"/>
      <c r="LQL165" s="225"/>
      <c r="LQM165" s="225"/>
      <c r="LQN165" s="225"/>
      <c r="LQO165" s="225"/>
      <c r="LQP165" s="225"/>
      <c r="LQQ165" s="225"/>
      <c r="LQR165" s="225"/>
      <c r="LQS165" s="225"/>
      <c r="LQT165" s="225"/>
      <c r="LQU165" s="225"/>
      <c r="LQV165" s="225"/>
      <c r="LQW165" s="225"/>
      <c r="LQX165" s="225"/>
      <c r="LQY165" s="225"/>
      <c r="LQZ165" s="225"/>
      <c r="LRA165" s="225"/>
      <c r="LRB165" s="225"/>
      <c r="LRC165" s="225"/>
      <c r="LRD165" s="225"/>
      <c r="LRE165" s="225"/>
      <c r="LRF165" s="225"/>
      <c r="LRG165" s="225"/>
      <c r="LRH165" s="225"/>
      <c r="LRI165" s="225"/>
      <c r="LRJ165" s="225"/>
      <c r="LRK165" s="225"/>
      <c r="LRL165" s="225"/>
      <c r="LRM165" s="225"/>
      <c r="LRN165" s="225"/>
      <c r="LRO165" s="225"/>
      <c r="LRP165" s="225"/>
      <c r="LRQ165" s="225"/>
      <c r="LRR165" s="225"/>
      <c r="LRS165" s="225"/>
      <c r="LRT165" s="225"/>
      <c r="LRU165" s="225"/>
      <c r="LRV165" s="225"/>
      <c r="LRW165" s="225"/>
      <c r="LRX165" s="225"/>
      <c r="LRY165" s="225"/>
      <c r="LRZ165" s="225"/>
      <c r="LSA165" s="225"/>
      <c r="LSB165" s="225"/>
      <c r="LSC165" s="225"/>
      <c r="LSD165" s="225"/>
      <c r="LSE165" s="225"/>
      <c r="LSF165" s="225"/>
      <c r="LSG165" s="225"/>
      <c r="LSH165" s="225"/>
      <c r="LSI165" s="225"/>
      <c r="LSJ165" s="225"/>
      <c r="LSK165" s="225"/>
      <c r="LSL165" s="225"/>
      <c r="LSM165" s="225"/>
      <c r="LSN165" s="225"/>
      <c r="LSO165" s="225"/>
      <c r="LSP165" s="225"/>
      <c r="LSQ165" s="225"/>
      <c r="LSR165" s="225"/>
      <c r="LSS165" s="225"/>
      <c r="LST165" s="225"/>
      <c r="LSU165" s="225"/>
      <c r="LSV165" s="225"/>
      <c r="LSW165" s="225"/>
      <c r="LSX165" s="225"/>
      <c r="LSY165" s="225"/>
      <c r="LSZ165" s="225"/>
      <c r="LTA165" s="225"/>
      <c r="LTB165" s="225"/>
      <c r="LTC165" s="225"/>
      <c r="LTD165" s="225"/>
      <c r="LTE165" s="225"/>
      <c r="LTF165" s="225"/>
      <c r="LTG165" s="225"/>
      <c r="LTH165" s="225"/>
      <c r="LTI165" s="225"/>
      <c r="LTJ165" s="225"/>
      <c r="LTK165" s="225"/>
      <c r="LTL165" s="225"/>
      <c r="LTM165" s="225"/>
      <c r="LTN165" s="225"/>
      <c r="LTO165" s="225"/>
      <c r="LTP165" s="225"/>
      <c r="LTQ165" s="225"/>
      <c r="LTR165" s="225"/>
      <c r="LTS165" s="225"/>
      <c r="LTT165" s="225"/>
      <c r="LTU165" s="225"/>
      <c r="LTV165" s="225"/>
      <c r="LTW165" s="225"/>
      <c r="LTX165" s="225"/>
      <c r="LTY165" s="225"/>
      <c r="LTZ165" s="225"/>
      <c r="LUA165" s="225"/>
      <c r="LUB165" s="225"/>
      <c r="LUC165" s="225"/>
      <c r="LUD165" s="225"/>
      <c r="LUE165" s="225"/>
      <c r="LUF165" s="225"/>
      <c r="LUG165" s="225"/>
      <c r="LUH165" s="225"/>
      <c r="LUI165" s="225"/>
      <c r="LUJ165" s="225"/>
      <c r="LUK165" s="225"/>
      <c r="LUL165" s="225"/>
      <c r="LUM165" s="225"/>
      <c r="LUN165" s="225"/>
      <c r="LUO165" s="225"/>
      <c r="LUP165" s="225"/>
      <c r="LUQ165" s="225"/>
      <c r="LUR165" s="225"/>
      <c r="LUS165" s="225"/>
      <c r="LUT165" s="225"/>
      <c r="LUU165" s="225"/>
      <c r="LUV165" s="225"/>
      <c r="LUW165" s="225"/>
      <c r="LUX165" s="225"/>
      <c r="LUY165" s="225"/>
      <c r="LUZ165" s="225"/>
      <c r="LVA165" s="225"/>
      <c r="LVB165" s="225"/>
      <c r="LVC165" s="225"/>
      <c r="LVD165" s="225"/>
      <c r="LVE165" s="225"/>
      <c r="LVF165" s="225"/>
      <c r="LVG165" s="225"/>
      <c r="LVH165" s="225"/>
      <c r="LVI165" s="225"/>
      <c r="LVJ165" s="225"/>
      <c r="LVK165" s="225"/>
      <c r="LVL165" s="225"/>
      <c r="LVM165" s="225"/>
      <c r="LVN165" s="225"/>
      <c r="LVO165" s="225"/>
      <c r="LVP165" s="225"/>
      <c r="LVQ165" s="225"/>
      <c r="LVR165" s="225"/>
      <c r="LVS165" s="225"/>
      <c r="LVT165" s="225"/>
      <c r="LVU165" s="225"/>
      <c r="LVV165" s="225"/>
      <c r="LVW165" s="225"/>
      <c r="LVX165" s="225"/>
      <c r="LVY165" s="225"/>
      <c r="LVZ165" s="225"/>
      <c r="LWA165" s="225"/>
      <c r="LWB165" s="225"/>
      <c r="LWC165" s="225"/>
      <c r="LWD165" s="225"/>
      <c r="LWE165" s="225"/>
      <c r="LWF165" s="225"/>
      <c r="LWG165" s="225"/>
      <c r="LWH165" s="225"/>
      <c r="LWI165" s="225"/>
      <c r="LWJ165" s="225"/>
      <c r="LWK165" s="225"/>
      <c r="LWL165" s="225"/>
      <c r="LWM165" s="225"/>
      <c r="LWN165" s="225"/>
      <c r="LWO165" s="225"/>
      <c r="LWP165" s="225"/>
      <c r="LWQ165" s="225"/>
      <c r="LWR165" s="225"/>
      <c r="LWS165" s="225"/>
      <c r="LWT165" s="225"/>
      <c r="LWU165" s="225"/>
      <c r="LWV165" s="225"/>
      <c r="LWW165" s="225"/>
      <c r="LWX165" s="225"/>
      <c r="LWY165" s="225"/>
      <c r="LWZ165" s="225"/>
      <c r="LXA165" s="225"/>
      <c r="LXB165" s="225"/>
      <c r="LXC165" s="225"/>
      <c r="LXD165" s="225"/>
      <c r="LXE165" s="225"/>
      <c r="LXF165" s="225"/>
      <c r="LXG165" s="225"/>
      <c r="LXH165" s="225"/>
      <c r="LXI165" s="225"/>
      <c r="LXJ165" s="225"/>
      <c r="LXK165" s="225"/>
      <c r="LXL165" s="225"/>
      <c r="LXM165" s="225"/>
      <c r="LXN165" s="225"/>
      <c r="LXO165" s="225"/>
      <c r="LXP165" s="225"/>
      <c r="LXQ165" s="225"/>
      <c r="LXR165" s="225"/>
      <c r="LXS165" s="225"/>
      <c r="LXT165" s="225"/>
      <c r="LXU165" s="225"/>
      <c r="LXV165" s="225"/>
      <c r="LXW165" s="225"/>
      <c r="LXX165" s="225"/>
      <c r="LXY165" s="225"/>
      <c r="LXZ165" s="225"/>
      <c r="LYA165" s="225"/>
      <c r="LYB165" s="225"/>
      <c r="LYC165" s="225"/>
      <c r="LYD165" s="225"/>
      <c r="LYE165" s="225"/>
      <c r="LYF165" s="225"/>
      <c r="LYG165" s="225"/>
      <c r="LYH165" s="225"/>
      <c r="LYI165" s="225"/>
      <c r="LYJ165" s="225"/>
      <c r="LYK165" s="225"/>
      <c r="LYL165" s="225"/>
      <c r="LYM165" s="225"/>
      <c r="LYN165" s="225"/>
      <c r="LYO165" s="225"/>
      <c r="LYP165" s="225"/>
      <c r="LYQ165" s="225"/>
      <c r="LYR165" s="225"/>
      <c r="LYS165" s="225"/>
      <c r="LYT165" s="225"/>
      <c r="LYU165" s="225"/>
      <c r="LYV165" s="225"/>
      <c r="LYW165" s="225"/>
      <c r="LYX165" s="225"/>
      <c r="LYY165" s="225"/>
      <c r="LYZ165" s="225"/>
      <c r="LZA165" s="225"/>
      <c r="LZB165" s="225"/>
      <c r="LZC165" s="225"/>
      <c r="LZD165" s="225"/>
      <c r="LZE165" s="225"/>
      <c r="LZF165" s="225"/>
      <c r="LZG165" s="225"/>
      <c r="LZH165" s="225"/>
      <c r="LZI165" s="225"/>
      <c r="LZJ165" s="225"/>
      <c r="LZK165" s="225"/>
      <c r="LZL165" s="225"/>
      <c r="LZM165" s="225"/>
      <c r="LZN165" s="225"/>
      <c r="LZO165" s="225"/>
      <c r="LZP165" s="225"/>
      <c r="LZQ165" s="225"/>
      <c r="LZR165" s="225"/>
      <c r="LZS165" s="225"/>
      <c r="LZT165" s="225"/>
      <c r="LZU165" s="225"/>
      <c r="LZV165" s="225"/>
      <c r="LZW165" s="225"/>
      <c r="LZX165" s="225"/>
      <c r="LZY165" s="225"/>
      <c r="LZZ165" s="225"/>
      <c r="MAA165" s="225"/>
      <c r="MAB165" s="225"/>
      <c r="MAC165" s="225"/>
      <c r="MAD165" s="225"/>
      <c r="MAE165" s="225"/>
      <c r="MAF165" s="225"/>
      <c r="MAG165" s="225"/>
      <c r="MAH165" s="225"/>
      <c r="MAI165" s="225"/>
      <c r="MAJ165" s="225"/>
      <c r="MAK165" s="225"/>
      <c r="MAL165" s="225"/>
      <c r="MAM165" s="225"/>
      <c r="MAN165" s="225"/>
      <c r="MAO165" s="225"/>
      <c r="MAP165" s="225"/>
      <c r="MAQ165" s="225"/>
      <c r="MAR165" s="225"/>
      <c r="MAS165" s="225"/>
      <c r="MAT165" s="225"/>
      <c r="MAU165" s="225"/>
      <c r="MAV165" s="225"/>
      <c r="MAW165" s="225"/>
      <c r="MAX165" s="225"/>
      <c r="MAY165" s="225"/>
      <c r="MAZ165" s="225"/>
      <c r="MBA165" s="225"/>
      <c r="MBB165" s="225"/>
      <c r="MBC165" s="225"/>
      <c r="MBD165" s="225"/>
      <c r="MBE165" s="225"/>
      <c r="MBF165" s="225"/>
      <c r="MBG165" s="225"/>
      <c r="MBH165" s="225"/>
      <c r="MBI165" s="225"/>
      <c r="MBJ165" s="225"/>
      <c r="MBK165" s="225"/>
      <c r="MBL165" s="225"/>
      <c r="MBM165" s="225"/>
      <c r="MBN165" s="225"/>
      <c r="MBO165" s="225"/>
      <c r="MBP165" s="225"/>
      <c r="MBQ165" s="225"/>
      <c r="MBR165" s="225"/>
      <c r="MBS165" s="225"/>
      <c r="MBT165" s="225"/>
      <c r="MBU165" s="225"/>
      <c r="MBV165" s="225"/>
      <c r="MBW165" s="225"/>
      <c r="MBX165" s="225"/>
      <c r="MBY165" s="225"/>
      <c r="MBZ165" s="225"/>
      <c r="MCA165" s="225"/>
      <c r="MCB165" s="225"/>
      <c r="MCC165" s="225"/>
      <c r="MCD165" s="225"/>
      <c r="MCE165" s="225"/>
      <c r="MCF165" s="225"/>
      <c r="MCG165" s="225"/>
      <c r="MCH165" s="225"/>
      <c r="MCI165" s="225"/>
      <c r="MCJ165" s="225"/>
      <c r="MCK165" s="225"/>
      <c r="MCL165" s="225"/>
      <c r="MCM165" s="225"/>
      <c r="MCN165" s="225"/>
      <c r="MCO165" s="225"/>
      <c r="MCP165" s="225"/>
      <c r="MCQ165" s="225"/>
      <c r="MCR165" s="225"/>
      <c r="MCS165" s="225"/>
      <c r="MCT165" s="225"/>
      <c r="MCU165" s="225"/>
      <c r="MCV165" s="225"/>
      <c r="MCW165" s="225"/>
      <c r="MCX165" s="225"/>
      <c r="MCY165" s="225"/>
      <c r="MCZ165" s="225"/>
      <c r="MDA165" s="225"/>
      <c r="MDB165" s="225"/>
      <c r="MDC165" s="225"/>
      <c r="MDD165" s="225"/>
      <c r="MDE165" s="225"/>
      <c r="MDF165" s="225"/>
      <c r="MDG165" s="225"/>
      <c r="MDH165" s="225"/>
      <c r="MDI165" s="225"/>
      <c r="MDJ165" s="225"/>
      <c r="MDK165" s="225"/>
      <c r="MDL165" s="225"/>
      <c r="MDM165" s="225"/>
      <c r="MDN165" s="225"/>
      <c r="MDO165" s="225"/>
      <c r="MDP165" s="225"/>
      <c r="MDQ165" s="225"/>
      <c r="MDR165" s="225"/>
      <c r="MDS165" s="225"/>
      <c r="MDT165" s="225"/>
      <c r="MDU165" s="225"/>
      <c r="MDV165" s="225"/>
      <c r="MDW165" s="225"/>
      <c r="MDX165" s="225"/>
      <c r="MDY165" s="225"/>
      <c r="MDZ165" s="225"/>
      <c r="MEA165" s="225"/>
      <c r="MEB165" s="225"/>
      <c r="MEC165" s="225"/>
      <c r="MED165" s="225"/>
      <c r="MEE165" s="225"/>
      <c r="MEF165" s="225"/>
      <c r="MEG165" s="225"/>
      <c r="MEH165" s="225"/>
      <c r="MEI165" s="225"/>
      <c r="MEJ165" s="225"/>
      <c r="MEK165" s="225"/>
      <c r="MEL165" s="225"/>
      <c r="MEM165" s="225"/>
      <c r="MEN165" s="225"/>
      <c r="MEO165" s="225"/>
      <c r="MEP165" s="225"/>
      <c r="MEQ165" s="225"/>
      <c r="MER165" s="225"/>
      <c r="MES165" s="225"/>
      <c r="MET165" s="225"/>
      <c r="MEU165" s="225"/>
      <c r="MEV165" s="225"/>
      <c r="MEW165" s="225"/>
      <c r="MEX165" s="225"/>
      <c r="MEY165" s="225"/>
      <c r="MEZ165" s="225"/>
      <c r="MFA165" s="225"/>
      <c r="MFB165" s="225"/>
      <c r="MFC165" s="225"/>
      <c r="MFD165" s="225"/>
      <c r="MFE165" s="225"/>
      <c r="MFF165" s="225"/>
      <c r="MFG165" s="225"/>
      <c r="MFH165" s="225"/>
      <c r="MFI165" s="225"/>
      <c r="MFJ165" s="225"/>
      <c r="MFK165" s="225"/>
      <c r="MFL165" s="225"/>
      <c r="MFM165" s="225"/>
      <c r="MFN165" s="225"/>
      <c r="MFO165" s="225"/>
      <c r="MFP165" s="225"/>
      <c r="MFQ165" s="225"/>
      <c r="MFR165" s="225"/>
      <c r="MFS165" s="225"/>
      <c r="MFT165" s="225"/>
      <c r="MFU165" s="225"/>
      <c r="MFV165" s="225"/>
      <c r="MFW165" s="225"/>
      <c r="MFX165" s="225"/>
      <c r="MFY165" s="225"/>
      <c r="MFZ165" s="225"/>
      <c r="MGA165" s="225"/>
      <c r="MGB165" s="225"/>
      <c r="MGC165" s="225"/>
      <c r="MGD165" s="225"/>
      <c r="MGE165" s="225"/>
      <c r="MGF165" s="225"/>
      <c r="MGG165" s="225"/>
      <c r="MGH165" s="225"/>
      <c r="MGI165" s="225"/>
      <c r="MGJ165" s="225"/>
      <c r="MGK165" s="225"/>
      <c r="MGL165" s="225"/>
      <c r="MGM165" s="225"/>
      <c r="MGN165" s="225"/>
      <c r="MGO165" s="225"/>
      <c r="MGP165" s="225"/>
      <c r="MGQ165" s="225"/>
      <c r="MGR165" s="225"/>
      <c r="MGS165" s="225"/>
      <c r="MGT165" s="225"/>
      <c r="MGU165" s="225"/>
      <c r="MGV165" s="225"/>
      <c r="MGW165" s="225"/>
      <c r="MGX165" s="225"/>
      <c r="MGY165" s="225"/>
      <c r="MGZ165" s="225"/>
      <c r="MHA165" s="225"/>
      <c r="MHB165" s="225"/>
      <c r="MHC165" s="225"/>
      <c r="MHD165" s="225"/>
      <c r="MHE165" s="225"/>
      <c r="MHF165" s="225"/>
      <c r="MHG165" s="225"/>
      <c r="MHH165" s="225"/>
      <c r="MHI165" s="225"/>
      <c r="MHJ165" s="225"/>
      <c r="MHK165" s="225"/>
      <c r="MHL165" s="225"/>
      <c r="MHM165" s="225"/>
      <c r="MHN165" s="225"/>
      <c r="MHO165" s="225"/>
      <c r="MHP165" s="225"/>
      <c r="MHQ165" s="225"/>
      <c r="MHR165" s="225"/>
      <c r="MHS165" s="225"/>
      <c r="MHT165" s="225"/>
      <c r="MHU165" s="225"/>
      <c r="MHV165" s="225"/>
      <c r="MHW165" s="225"/>
      <c r="MHX165" s="225"/>
      <c r="MHY165" s="225"/>
      <c r="MHZ165" s="225"/>
      <c r="MIA165" s="225"/>
      <c r="MIB165" s="225"/>
      <c r="MIC165" s="225"/>
      <c r="MID165" s="225"/>
      <c r="MIE165" s="225"/>
      <c r="MIF165" s="225"/>
      <c r="MIG165" s="225"/>
      <c r="MIH165" s="225"/>
      <c r="MII165" s="225"/>
      <c r="MIJ165" s="225"/>
      <c r="MIK165" s="225"/>
      <c r="MIL165" s="225"/>
      <c r="MIM165" s="225"/>
      <c r="MIN165" s="225"/>
      <c r="MIO165" s="225"/>
      <c r="MIP165" s="225"/>
      <c r="MIQ165" s="225"/>
      <c r="MIR165" s="225"/>
      <c r="MIS165" s="225"/>
      <c r="MIT165" s="225"/>
      <c r="MIU165" s="225"/>
      <c r="MIV165" s="225"/>
      <c r="MIW165" s="225"/>
      <c r="MIX165" s="225"/>
      <c r="MIY165" s="225"/>
      <c r="MIZ165" s="225"/>
      <c r="MJA165" s="225"/>
      <c r="MJB165" s="225"/>
      <c r="MJC165" s="225"/>
      <c r="MJD165" s="225"/>
      <c r="MJE165" s="225"/>
      <c r="MJF165" s="225"/>
      <c r="MJG165" s="225"/>
      <c r="MJH165" s="225"/>
      <c r="MJI165" s="225"/>
      <c r="MJJ165" s="225"/>
      <c r="MJK165" s="225"/>
      <c r="MJL165" s="225"/>
      <c r="MJM165" s="225"/>
      <c r="MJN165" s="225"/>
      <c r="MJO165" s="225"/>
      <c r="MJP165" s="225"/>
      <c r="MJQ165" s="225"/>
      <c r="MJR165" s="225"/>
      <c r="MJS165" s="225"/>
      <c r="MJT165" s="225"/>
      <c r="MJU165" s="225"/>
      <c r="MJV165" s="225"/>
      <c r="MJW165" s="225"/>
      <c r="MJX165" s="225"/>
      <c r="MJY165" s="225"/>
      <c r="MJZ165" s="225"/>
      <c r="MKA165" s="225"/>
      <c r="MKB165" s="225"/>
      <c r="MKC165" s="225"/>
      <c r="MKD165" s="225"/>
      <c r="MKE165" s="225"/>
      <c r="MKF165" s="225"/>
      <c r="MKG165" s="225"/>
      <c r="MKH165" s="225"/>
      <c r="MKI165" s="225"/>
      <c r="MKJ165" s="225"/>
      <c r="MKK165" s="225"/>
      <c r="MKL165" s="225"/>
      <c r="MKM165" s="225"/>
      <c r="MKN165" s="225"/>
      <c r="MKO165" s="225"/>
      <c r="MKP165" s="225"/>
      <c r="MKQ165" s="225"/>
      <c r="MKR165" s="225"/>
      <c r="MKS165" s="225"/>
      <c r="MKT165" s="225"/>
      <c r="MKU165" s="225"/>
      <c r="MKV165" s="225"/>
      <c r="MKW165" s="225"/>
      <c r="MKX165" s="225"/>
      <c r="MKY165" s="225"/>
      <c r="MKZ165" s="225"/>
      <c r="MLA165" s="225"/>
      <c r="MLB165" s="225"/>
      <c r="MLC165" s="225"/>
      <c r="MLD165" s="225"/>
      <c r="MLE165" s="225"/>
      <c r="MLF165" s="225"/>
      <c r="MLG165" s="225"/>
      <c r="MLH165" s="225"/>
      <c r="MLI165" s="225"/>
      <c r="MLJ165" s="225"/>
      <c r="MLK165" s="225"/>
      <c r="MLL165" s="225"/>
      <c r="MLM165" s="225"/>
      <c r="MLN165" s="225"/>
      <c r="MLO165" s="225"/>
      <c r="MLP165" s="225"/>
      <c r="MLQ165" s="225"/>
      <c r="MLR165" s="225"/>
      <c r="MLS165" s="225"/>
      <c r="MLT165" s="225"/>
      <c r="MLU165" s="225"/>
      <c r="MLV165" s="225"/>
      <c r="MLW165" s="225"/>
      <c r="MLX165" s="225"/>
      <c r="MLY165" s="225"/>
      <c r="MLZ165" s="225"/>
      <c r="MMA165" s="225"/>
      <c r="MMB165" s="225"/>
      <c r="MMC165" s="225"/>
      <c r="MMD165" s="225"/>
      <c r="MME165" s="225"/>
      <c r="MMF165" s="225"/>
      <c r="MMG165" s="225"/>
      <c r="MMH165" s="225"/>
      <c r="MMI165" s="225"/>
      <c r="MMJ165" s="225"/>
      <c r="MMK165" s="225"/>
      <c r="MML165" s="225"/>
      <c r="MMM165" s="225"/>
      <c r="MMN165" s="225"/>
      <c r="MMO165" s="225"/>
      <c r="MMP165" s="225"/>
      <c r="MMQ165" s="225"/>
      <c r="MMR165" s="225"/>
      <c r="MMS165" s="225"/>
      <c r="MMT165" s="225"/>
      <c r="MMU165" s="225"/>
      <c r="MMV165" s="225"/>
      <c r="MMW165" s="225"/>
      <c r="MMX165" s="225"/>
      <c r="MMY165" s="225"/>
      <c r="MMZ165" s="225"/>
      <c r="MNA165" s="225"/>
      <c r="MNB165" s="225"/>
      <c r="MNC165" s="225"/>
      <c r="MND165" s="225"/>
      <c r="MNE165" s="225"/>
      <c r="MNF165" s="225"/>
      <c r="MNG165" s="225"/>
      <c r="MNH165" s="225"/>
      <c r="MNI165" s="225"/>
      <c r="MNJ165" s="225"/>
      <c r="MNK165" s="225"/>
      <c r="MNL165" s="225"/>
      <c r="MNM165" s="225"/>
      <c r="MNN165" s="225"/>
      <c r="MNO165" s="225"/>
      <c r="MNP165" s="225"/>
      <c r="MNQ165" s="225"/>
      <c r="MNR165" s="225"/>
      <c r="MNS165" s="225"/>
      <c r="MNT165" s="225"/>
      <c r="MNU165" s="225"/>
      <c r="MNV165" s="225"/>
      <c r="MNW165" s="225"/>
      <c r="MNX165" s="225"/>
      <c r="MNY165" s="225"/>
      <c r="MNZ165" s="225"/>
      <c r="MOA165" s="225"/>
      <c r="MOB165" s="225"/>
      <c r="MOC165" s="225"/>
      <c r="MOD165" s="225"/>
      <c r="MOE165" s="225"/>
      <c r="MOF165" s="225"/>
      <c r="MOG165" s="225"/>
      <c r="MOH165" s="225"/>
      <c r="MOI165" s="225"/>
      <c r="MOJ165" s="225"/>
      <c r="MOK165" s="225"/>
      <c r="MOL165" s="225"/>
      <c r="MOM165" s="225"/>
      <c r="MON165" s="225"/>
      <c r="MOO165" s="225"/>
      <c r="MOP165" s="225"/>
      <c r="MOQ165" s="225"/>
      <c r="MOR165" s="225"/>
      <c r="MOS165" s="225"/>
      <c r="MOT165" s="225"/>
      <c r="MOU165" s="225"/>
      <c r="MOV165" s="225"/>
      <c r="MOW165" s="225"/>
      <c r="MOX165" s="225"/>
      <c r="MOY165" s="225"/>
      <c r="MOZ165" s="225"/>
      <c r="MPA165" s="225"/>
      <c r="MPB165" s="225"/>
      <c r="MPC165" s="225"/>
      <c r="MPD165" s="225"/>
      <c r="MPE165" s="225"/>
      <c r="MPF165" s="225"/>
      <c r="MPG165" s="225"/>
      <c r="MPH165" s="225"/>
      <c r="MPI165" s="225"/>
      <c r="MPJ165" s="225"/>
      <c r="MPK165" s="225"/>
      <c r="MPL165" s="225"/>
      <c r="MPM165" s="225"/>
      <c r="MPN165" s="225"/>
      <c r="MPO165" s="225"/>
      <c r="MPP165" s="225"/>
      <c r="MPQ165" s="225"/>
      <c r="MPR165" s="225"/>
      <c r="MPS165" s="225"/>
      <c r="MPT165" s="225"/>
      <c r="MPU165" s="225"/>
      <c r="MPV165" s="225"/>
      <c r="MPW165" s="225"/>
      <c r="MPX165" s="225"/>
      <c r="MPY165" s="225"/>
      <c r="MPZ165" s="225"/>
      <c r="MQA165" s="225"/>
      <c r="MQB165" s="225"/>
      <c r="MQC165" s="225"/>
      <c r="MQD165" s="225"/>
      <c r="MQE165" s="225"/>
      <c r="MQF165" s="225"/>
      <c r="MQG165" s="225"/>
      <c r="MQH165" s="225"/>
      <c r="MQI165" s="225"/>
      <c r="MQJ165" s="225"/>
      <c r="MQK165" s="225"/>
      <c r="MQL165" s="225"/>
      <c r="MQM165" s="225"/>
      <c r="MQN165" s="225"/>
      <c r="MQO165" s="225"/>
      <c r="MQP165" s="225"/>
      <c r="MQQ165" s="225"/>
      <c r="MQR165" s="225"/>
      <c r="MQS165" s="225"/>
      <c r="MQT165" s="225"/>
      <c r="MQU165" s="225"/>
      <c r="MQV165" s="225"/>
      <c r="MQW165" s="225"/>
      <c r="MQX165" s="225"/>
      <c r="MQY165" s="225"/>
      <c r="MQZ165" s="225"/>
      <c r="MRA165" s="225"/>
      <c r="MRB165" s="225"/>
      <c r="MRC165" s="225"/>
      <c r="MRD165" s="225"/>
      <c r="MRE165" s="225"/>
      <c r="MRF165" s="225"/>
      <c r="MRG165" s="225"/>
      <c r="MRH165" s="225"/>
      <c r="MRI165" s="225"/>
      <c r="MRJ165" s="225"/>
      <c r="MRK165" s="225"/>
      <c r="MRL165" s="225"/>
      <c r="MRM165" s="225"/>
      <c r="MRN165" s="225"/>
      <c r="MRO165" s="225"/>
      <c r="MRP165" s="225"/>
      <c r="MRQ165" s="225"/>
      <c r="MRR165" s="225"/>
      <c r="MRS165" s="225"/>
      <c r="MRT165" s="225"/>
      <c r="MRU165" s="225"/>
      <c r="MRV165" s="225"/>
      <c r="MRW165" s="225"/>
      <c r="MRX165" s="225"/>
      <c r="MRY165" s="225"/>
      <c r="MRZ165" s="225"/>
      <c r="MSA165" s="225"/>
      <c r="MSB165" s="225"/>
      <c r="MSC165" s="225"/>
      <c r="MSD165" s="225"/>
      <c r="MSE165" s="225"/>
      <c r="MSF165" s="225"/>
      <c r="MSG165" s="225"/>
      <c r="MSH165" s="225"/>
      <c r="MSI165" s="225"/>
      <c r="MSJ165" s="225"/>
      <c r="MSK165" s="225"/>
      <c r="MSL165" s="225"/>
      <c r="MSM165" s="225"/>
      <c r="MSN165" s="225"/>
      <c r="MSO165" s="225"/>
      <c r="MSP165" s="225"/>
      <c r="MSQ165" s="225"/>
      <c r="MSR165" s="225"/>
      <c r="MSS165" s="225"/>
      <c r="MST165" s="225"/>
      <c r="MSU165" s="225"/>
      <c r="MSV165" s="225"/>
      <c r="MSW165" s="225"/>
      <c r="MSX165" s="225"/>
      <c r="MSY165" s="225"/>
      <c r="MSZ165" s="225"/>
      <c r="MTA165" s="225"/>
      <c r="MTB165" s="225"/>
      <c r="MTC165" s="225"/>
      <c r="MTD165" s="225"/>
      <c r="MTE165" s="225"/>
      <c r="MTF165" s="225"/>
      <c r="MTG165" s="225"/>
      <c r="MTH165" s="225"/>
      <c r="MTI165" s="225"/>
      <c r="MTJ165" s="225"/>
      <c r="MTK165" s="225"/>
      <c r="MTL165" s="225"/>
      <c r="MTM165" s="225"/>
      <c r="MTN165" s="225"/>
      <c r="MTO165" s="225"/>
      <c r="MTP165" s="225"/>
      <c r="MTQ165" s="225"/>
      <c r="MTR165" s="225"/>
      <c r="MTS165" s="225"/>
      <c r="MTT165" s="225"/>
      <c r="MTU165" s="225"/>
      <c r="MTV165" s="225"/>
      <c r="MTW165" s="225"/>
      <c r="MTX165" s="225"/>
      <c r="MTY165" s="225"/>
      <c r="MTZ165" s="225"/>
      <c r="MUA165" s="225"/>
      <c r="MUB165" s="225"/>
      <c r="MUC165" s="225"/>
      <c r="MUD165" s="225"/>
      <c r="MUE165" s="225"/>
      <c r="MUF165" s="225"/>
      <c r="MUG165" s="225"/>
      <c r="MUH165" s="225"/>
      <c r="MUI165" s="225"/>
      <c r="MUJ165" s="225"/>
      <c r="MUK165" s="225"/>
      <c r="MUL165" s="225"/>
      <c r="MUM165" s="225"/>
      <c r="MUN165" s="225"/>
      <c r="MUO165" s="225"/>
      <c r="MUP165" s="225"/>
      <c r="MUQ165" s="225"/>
      <c r="MUR165" s="225"/>
      <c r="MUS165" s="225"/>
      <c r="MUT165" s="225"/>
      <c r="MUU165" s="225"/>
      <c r="MUV165" s="225"/>
      <c r="MUW165" s="225"/>
      <c r="MUX165" s="225"/>
      <c r="MUY165" s="225"/>
      <c r="MUZ165" s="225"/>
      <c r="MVA165" s="225"/>
      <c r="MVB165" s="225"/>
      <c r="MVC165" s="225"/>
      <c r="MVD165" s="225"/>
      <c r="MVE165" s="225"/>
      <c r="MVF165" s="225"/>
      <c r="MVG165" s="225"/>
      <c r="MVH165" s="225"/>
      <c r="MVI165" s="225"/>
      <c r="MVJ165" s="225"/>
      <c r="MVK165" s="225"/>
      <c r="MVL165" s="225"/>
      <c r="MVM165" s="225"/>
      <c r="MVN165" s="225"/>
      <c r="MVO165" s="225"/>
      <c r="MVP165" s="225"/>
      <c r="MVQ165" s="225"/>
      <c r="MVR165" s="225"/>
      <c r="MVS165" s="225"/>
      <c r="MVT165" s="225"/>
      <c r="MVU165" s="225"/>
      <c r="MVV165" s="225"/>
      <c r="MVW165" s="225"/>
      <c r="MVX165" s="225"/>
      <c r="MVY165" s="225"/>
      <c r="MVZ165" s="225"/>
      <c r="MWA165" s="225"/>
      <c r="MWB165" s="225"/>
      <c r="MWC165" s="225"/>
      <c r="MWD165" s="225"/>
      <c r="MWE165" s="225"/>
      <c r="MWF165" s="225"/>
      <c r="MWG165" s="225"/>
      <c r="MWH165" s="225"/>
      <c r="MWI165" s="225"/>
      <c r="MWJ165" s="225"/>
      <c r="MWK165" s="225"/>
      <c r="MWL165" s="225"/>
      <c r="MWM165" s="225"/>
      <c r="MWN165" s="225"/>
      <c r="MWO165" s="225"/>
      <c r="MWP165" s="225"/>
      <c r="MWQ165" s="225"/>
      <c r="MWR165" s="225"/>
      <c r="MWS165" s="225"/>
      <c r="MWT165" s="225"/>
      <c r="MWU165" s="225"/>
      <c r="MWV165" s="225"/>
      <c r="MWW165" s="225"/>
      <c r="MWX165" s="225"/>
      <c r="MWY165" s="225"/>
      <c r="MWZ165" s="225"/>
      <c r="MXA165" s="225"/>
      <c r="MXB165" s="225"/>
      <c r="MXC165" s="225"/>
      <c r="MXD165" s="225"/>
      <c r="MXE165" s="225"/>
      <c r="MXF165" s="225"/>
      <c r="MXG165" s="225"/>
      <c r="MXH165" s="225"/>
      <c r="MXI165" s="225"/>
      <c r="MXJ165" s="225"/>
      <c r="MXK165" s="225"/>
      <c r="MXL165" s="225"/>
      <c r="MXM165" s="225"/>
      <c r="MXN165" s="225"/>
      <c r="MXO165" s="225"/>
      <c r="MXP165" s="225"/>
      <c r="MXQ165" s="225"/>
      <c r="MXR165" s="225"/>
      <c r="MXS165" s="225"/>
      <c r="MXT165" s="225"/>
      <c r="MXU165" s="225"/>
      <c r="MXV165" s="225"/>
      <c r="MXW165" s="225"/>
      <c r="MXX165" s="225"/>
      <c r="MXY165" s="225"/>
      <c r="MXZ165" s="225"/>
      <c r="MYA165" s="225"/>
      <c r="MYB165" s="225"/>
      <c r="MYC165" s="225"/>
      <c r="MYD165" s="225"/>
      <c r="MYE165" s="225"/>
      <c r="MYF165" s="225"/>
      <c r="MYG165" s="225"/>
      <c r="MYH165" s="225"/>
      <c r="MYI165" s="225"/>
      <c r="MYJ165" s="225"/>
      <c r="MYK165" s="225"/>
      <c r="MYL165" s="225"/>
      <c r="MYM165" s="225"/>
      <c r="MYN165" s="225"/>
      <c r="MYO165" s="225"/>
      <c r="MYP165" s="225"/>
      <c r="MYQ165" s="225"/>
      <c r="MYR165" s="225"/>
      <c r="MYS165" s="225"/>
      <c r="MYT165" s="225"/>
      <c r="MYU165" s="225"/>
      <c r="MYV165" s="225"/>
      <c r="MYW165" s="225"/>
      <c r="MYX165" s="225"/>
      <c r="MYY165" s="225"/>
      <c r="MYZ165" s="225"/>
      <c r="MZA165" s="225"/>
      <c r="MZB165" s="225"/>
      <c r="MZC165" s="225"/>
      <c r="MZD165" s="225"/>
      <c r="MZE165" s="225"/>
      <c r="MZF165" s="225"/>
      <c r="MZG165" s="225"/>
      <c r="MZH165" s="225"/>
      <c r="MZI165" s="225"/>
      <c r="MZJ165" s="225"/>
      <c r="MZK165" s="225"/>
      <c r="MZL165" s="225"/>
      <c r="MZM165" s="225"/>
      <c r="MZN165" s="225"/>
      <c r="MZO165" s="225"/>
      <c r="MZP165" s="225"/>
      <c r="MZQ165" s="225"/>
      <c r="MZR165" s="225"/>
      <c r="MZS165" s="225"/>
      <c r="MZT165" s="225"/>
      <c r="MZU165" s="225"/>
      <c r="MZV165" s="225"/>
      <c r="MZW165" s="225"/>
      <c r="MZX165" s="225"/>
      <c r="MZY165" s="225"/>
      <c r="MZZ165" s="225"/>
      <c r="NAA165" s="225"/>
      <c r="NAB165" s="225"/>
      <c r="NAC165" s="225"/>
      <c r="NAD165" s="225"/>
      <c r="NAE165" s="225"/>
      <c r="NAF165" s="225"/>
      <c r="NAG165" s="225"/>
      <c r="NAH165" s="225"/>
      <c r="NAI165" s="225"/>
      <c r="NAJ165" s="225"/>
      <c r="NAK165" s="225"/>
      <c r="NAL165" s="225"/>
      <c r="NAM165" s="225"/>
      <c r="NAN165" s="225"/>
      <c r="NAO165" s="225"/>
      <c r="NAP165" s="225"/>
      <c r="NAQ165" s="225"/>
      <c r="NAR165" s="225"/>
      <c r="NAS165" s="225"/>
      <c r="NAT165" s="225"/>
      <c r="NAU165" s="225"/>
      <c r="NAV165" s="225"/>
      <c r="NAW165" s="225"/>
      <c r="NAX165" s="225"/>
      <c r="NAY165" s="225"/>
      <c r="NAZ165" s="225"/>
      <c r="NBA165" s="225"/>
      <c r="NBB165" s="225"/>
      <c r="NBC165" s="225"/>
      <c r="NBD165" s="225"/>
      <c r="NBE165" s="225"/>
      <c r="NBF165" s="225"/>
      <c r="NBG165" s="225"/>
      <c r="NBH165" s="225"/>
      <c r="NBI165" s="225"/>
      <c r="NBJ165" s="225"/>
      <c r="NBK165" s="225"/>
      <c r="NBL165" s="225"/>
      <c r="NBM165" s="225"/>
      <c r="NBN165" s="225"/>
      <c r="NBO165" s="225"/>
      <c r="NBP165" s="225"/>
      <c r="NBQ165" s="225"/>
      <c r="NBR165" s="225"/>
      <c r="NBS165" s="225"/>
      <c r="NBT165" s="225"/>
      <c r="NBU165" s="225"/>
      <c r="NBV165" s="225"/>
      <c r="NBW165" s="225"/>
      <c r="NBX165" s="225"/>
      <c r="NBY165" s="225"/>
      <c r="NBZ165" s="225"/>
      <c r="NCA165" s="225"/>
      <c r="NCB165" s="225"/>
      <c r="NCC165" s="225"/>
      <c r="NCD165" s="225"/>
      <c r="NCE165" s="225"/>
      <c r="NCF165" s="225"/>
      <c r="NCG165" s="225"/>
      <c r="NCH165" s="225"/>
      <c r="NCI165" s="225"/>
      <c r="NCJ165" s="225"/>
      <c r="NCK165" s="225"/>
      <c r="NCL165" s="225"/>
      <c r="NCM165" s="225"/>
      <c r="NCN165" s="225"/>
      <c r="NCO165" s="225"/>
      <c r="NCP165" s="225"/>
      <c r="NCQ165" s="225"/>
      <c r="NCR165" s="225"/>
      <c r="NCS165" s="225"/>
      <c r="NCT165" s="225"/>
      <c r="NCU165" s="225"/>
      <c r="NCV165" s="225"/>
      <c r="NCW165" s="225"/>
      <c r="NCX165" s="225"/>
      <c r="NCY165" s="225"/>
      <c r="NCZ165" s="225"/>
      <c r="NDA165" s="225"/>
      <c r="NDB165" s="225"/>
      <c r="NDC165" s="225"/>
      <c r="NDD165" s="225"/>
      <c r="NDE165" s="225"/>
      <c r="NDF165" s="225"/>
      <c r="NDG165" s="225"/>
      <c r="NDH165" s="225"/>
      <c r="NDI165" s="225"/>
      <c r="NDJ165" s="225"/>
      <c r="NDK165" s="225"/>
      <c r="NDL165" s="225"/>
      <c r="NDM165" s="225"/>
      <c r="NDN165" s="225"/>
      <c r="NDO165" s="225"/>
      <c r="NDP165" s="225"/>
      <c r="NDQ165" s="225"/>
      <c r="NDR165" s="225"/>
      <c r="NDS165" s="225"/>
      <c r="NDT165" s="225"/>
      <c r="NDU165" s="225"/>
      <c r="NDV165" s="225"/>
      <c r="NDW165" s="225"/>
      <c r="NDX165" s="225"/>
      <c r="NDY165" s="225"/>
      <c r="NDZ165" s="225"/>
      <c r="NEA165" s="225"/>
      <c r="NEB165" s="225"/>
      <c r="NEC165" s="225"/>
      <c r="NED165" s="225"/>
      <c r="NEE165" s="225"/>
      <c r="NEF165" s="225"/>
      <c r="NEG165" s="225"/>
      <c r="NEH165" s="225"/>
      <c r="NEI165" s="225"/>
      <c r="NEJ165" s="225"/>
      <c r="NEK165" s="225"/>
      <c r="NEL165" s="225"/>
      <c r="NEM165" s="225"/>
      <c r="NEN165" s="225"/>
      <c r="NEO165" s="225"/>
      <c r="NEP165" s="225"/>
      <c r="NEQ165" s="225"/>
      <c r="NER165" s="225"/>
      <c r="NES165" s="225"/>
      <c r="NET165" s="225"/>
      <c r="NEU165" s="225"/>
      <c r="NEV165" s="225"/>
      <c r="NEW165" s="225"/>
      <c r="NEX165" s="225"/>
      <c r="NEY165" s="225"/>
      <c r="NEZ165" s="225"/>
      <c r="NFA165" s="225"/>
      <c r="NFB165" s="225"/>
      <c r="NFC165" s="225"/>
      <c r="NFD165" s="225"/>
      <c r="NFE165" s="225"/>
      <c r="NFF165" s="225"/>
      <c r="NFG165" s="225"/>
      <c r="NFH165" s="225"/>
      <c r="NFI165" s="225"/>
      <c r="NFJ165" s="225"/>
      <c r="NFK165" s="225"/>
      <c r="NFL165" s="225"/>
      <c r="NFM165" s="225"/>
      <c r="NFN165" s="225"/>
      <c r="NFO165" s="225"/>
      <c r="NFP165" s="225"/>
      <c r="NFQ165" s="225"/>
      <c r="NFR165" s="225"/>
      <c r="NFS165" s="225"/>
      <c r="NFT165" s="225"/>
      <c r="NFU165" s="225"/>
      <c r="NFV165" s="225"/>
      <c r="NFW165" s="225"/>
      <c r="NFX165" s="225"/>
      <c r="NFY165" s="225"/>
      <c r="NFZ165" s="225"/>
      <c r="NGA165" s="225"/>
      <c r="NGB165" s="225"/>
      <c r="NGC165" s="225"/>
      <c r="NGD165" s="225"/>
      <c r="NGE165" s="225"/>
      <c r="NGF165" s="225"/>
      <c r="NGG165" s="225"/>
      <c r="NGH165" s="225"/>
      <c r="NGI165" s="225"/>
      <c r="NGJ165" s="225"/>
      <c r="NGK165" s="225"/>
      <c r="NGL165" s="225"/>
      <c r="NGM165" s="225"/>
      <c r="NGN165" s="225"/>
      <c r="NGO165" s="225"/>
      <c r="NGP165" s="225"/>
      <c r="NGQ165" s="225"/>
      <c r="NGR165" s="225"/>
      <c r="NGS165" s="225"/>
      <c r="NGT165" s="225"/>
      <c r="NGU165" s="225"/>
      <c r="NGV165" s="225"/>
      <c r="NGW165" s="225"/>
      <c r="NGX165" s="225"/>
      <c r="NGY165" s="225"/>
      <c r="NGZ165" s="225"/>
      <c r="NHA165" s="225"/>
      <c r="NHB165" s="225"/>
      <c r="NHC165" s="225"/>
      <c r="NHD165" s="225"/>
      <c r="NHE165" s="225"/>
      <c r="NHF165" s="225"/>
      <c r="NHG165" s="225"/>
      <c r="NHH165" s="225"/>
      <c r="NHI165" s="225"/>
      <c r="NHJ165" s="225"/>
      <c r="NHK165" s="225"/>
      <c r="NHL165" s="225"/>
      <c r="NHM165" s="225"/>
      <c r="NHN165" s="225"/>
      <c r="NHO165" s="225"/>
      <c r="NHP165" s="225"/>
      <c r="NHQ165" s="225"/>
      <c r="NHR165" s="225"/>
      <c r="NHS165" s="225"/>
      <c r="NHT165" s="225"/>
      <c r="NHU165" s="225"/>
      <c r="NHV165" s="225"/>
      <c r="NHW165" s="225"/>
      <c r="NHX165" s="225"/>
      <c r="NHY165" s="225"/>
      <c r="NHZ165" s="225"/>
      <c r="NIA165" s="225"/>
      <c r="NIB165" s="225"/>
      <c r="NIC165" s="225"/>
      <c r="NID165" s="225"/>
      <c r="NIE165" s="225"/>
      <c r="NIF165" s="225"/>
      <c r="NIG165" s="225"/>
      <c r="NIH165" s="225"/>
      <c r="NII165" s="225"/>
      <c r="NIJ165" s="225"/>
      <c r="NIK165" s="225"/>
      <c r="NIL165" s="225"/>
      <c r="NIM165" s="225"/>
      <c r="NIN165" s="225"/>
      <c r="NIO165" s="225"/>
      <c r="NIP165" s="225"/>
      <c r="NIQ165" s="225"/>
      <c r="NIR165" s="225"/>
      <c r="NIS165" s="225"/>
      <c r="NIT165" s="225"/>
      <c r="NIU165" s="225"/>
      <c r="NIV165" s="225"/>
      <c r="NIW165" s="225"/>
      <c r="NIX165" s="225"/>
      <c r="NIY165" s="225"/>
      <c r="NIZ165" s="225"/>
      <c r="NJA165" s="225"/>
      <c r="NJB165" s="225"/>
      <c r="NJC165" s="225"/>
      <c r="NJD165" s="225"/>
      <c r="NJE165" s="225"/>
      <c r="NJF165" s="225"/>
      <c r="NJG165" s="225"/>
      <c r="NJH165" s="225"/>
      <c r="NJI165" s="225"/>
      <c r="NJJ165" s="225"/>
      <c r="NJK165" s="225"/>
      <c r="NJL165" s="225"/>
      <c r="NJM165" s="225"/>
      <c r="NJN165" s="225"/>
      <c r="NJO165" s="225"/>
      <c r="NJP165" s="225"/>
      <c r="NJQ165" s="225"/>
      <c r="NJR165" s="225"/>
      <c r="NJS165" s="225"/>
      <c r="NJT165" s="225"/>
      <c r="NJU165" s="225"/>
      <c r="NJV165" s="225"/>
      <c r="NJW165" s="225"/>
      <c r="NJX165" s="225"/>
      <c r="NJY165" s="225"/>
      <c r="NJZ165" s="225"/>
      <c r="NKA165" s="225"/>
      <c r="NKB165" s="225"/>
      <c r="NKC165" s="225"/>
      <c r="NKD165" s="225"/>
      <c r="NKE165" s="225"/>
      <c r="NKF165" s="225"/>
      <c r="NKG165" s="225"/>
      <c r="NKH165" s="225"/>
      <c r="NKI165" s="225"/>
      <c r="NKJ165" s="225"/>
      <c r="NKK165" s="225"/>
      <c r="NKL165" s="225"/>
      <c r="NKM165" s="225"/>
      <c r="NKN165" s="225"/>
      <c r="NKO165" s="225"/>
      <c r="NKP165" s="225"/>
      <c r="NKQ165" s="225"/>
      <c r="NKR165" s="225"/>
      <c r="NKS165" s="225"/>
      <c r="NKT165" s="225"/>
      <c r="NKU165" s="225"/>
      <c r="NKV165" s="225"/>
      <c r="NKW165" s="225"/>
      <c r="NKX165" s="225"/>
      <c r="NKY165" s="225"/>
      <c r="NKZ165" s="225"/>
      <c r="NLA165" s="225"/>
      <c r="NLB165" s="225"/>
      <c r="NLC165" s="225"/>
      <c r="NLD165" s="225"/>
      <c r="NLE165" s="225"/>
      <c r="NLF165" s="225"/>
      <c r="NLG165" s="225"/>
      <c r="NLH165" s="225"/>
      <c r="NLI165" s="225"/>
      <c r="NLJ165" s="225"/>
      <c r="NLK165" s="225"/>
      <c r="NLL165" s="225"/>
      <c r="NLM165" s="225"/>
      <c r="NLN165" s="225"/>
      <c r="NLO165" s="225"/>
      <c r="NLP165" s="225"/>
      <c r="NLQ165" s="225"/>
      <c r="NLR165" s="225"/>
      <c r="NLS165" s="225"/>
      <c r="NLT165" s="225"/>
      <c r="NLU165" s="225"/>
      <c r="NLV165" s="225"/>
      <c r="NLW165" s="225"/>
      <c r="NLX165" s="225"/>
      <c r="NLY165" s="225"/>
      <c r="NLZ165" s="225"/>
      <c r="NMA165" s="225"/>
      <c r="NMB165" s="225"/>
      <c r="NMC165" s="225"/>
      <c r="NMD165" s="225"/>
      <c r="NME165" s="225"/>
      <c r="NMF165" s="225"/>
      <c r="NMG165" s="225"/>
      <c r="NMH165" s="225"/>
      <c r="NMI165" s="225"/>
      <c r="NMJ165" s="225"/>
      <c r="NMK165" s="225"/>
      <c r="NML165" s="225"/>
      <c r="NMM165" s="225"/>
      <c r="NMN165" s="225"/>
      <c r="NMO165" s="225"/>
      <c r="NMP165" s="225"/>
      <c r="NMQ165" s="225"/>
      <c r="NMR165" s="225"/>
      <c r="NMS165" s="225"/>
      <c r="NMT165" s="225"/>
      <c r="NMU165" s="225"/>
      <c r="NMV165" s="225"/>
      <c r="NMW165" s="225"/>
      <c r="NMX165" s="225"/>
      <c r="NMY165" s="225"/>
      <c r="NMZ165" s="225"/>
      <c r="NNA165" s="225"/>
      <c r="NNB165" s="225"/>
      <c r="NNC165" s="225"/>
      <c r="NND165" s="225"/>
      <c r="NNE165" s="225"/>
      <c r="NNF165" s="225"/>
      <c r="NNG165" s="225"/>
      <c r="NNH165" s="225"/>
      <c r="NNI165" s="225"/>
      <c r="NNJ165" s="225"/>
      <c r="NNK165" s="225"/>
      <c r="NNL165" s="225"/>
      <c r="NNM165" s="225"/>
      <c r="NNN165" s="225"/>
      <c r="NNO165" s="225"/>
      <c r="NNP165" s="225"/>
      <c r="NNQ165" s="225"/>
      <c r="NNR165" s="225"/>
      <c r="NNS165" s="225"/>
      <c r="NNT165" s="225"/>
      <c r="NNU165" s="225"/>
      <c r="NNV165" s="225"/>
      <c r="NNW165" s="225"/>
      <c r="NNX165" s="225"/>
      <c r="NNY165" s="225"/>
      <c r="NNZ165" s="225"/>
      <c r="NOA165" s="225"/>
      <c r="NOB165" s="225"/>
      <c r="NOC165" s="225"/>
      <c r="NOD165" s="225"/>
      <c r="NOE165" s="225"/>
      <c r="NOF165" s="225"/>
      <c r="NOG165" s="225"/>
      <c r="NOH165" s="225"/>
      <c r="NOI165" s="225"/>
      <c r="NOJ165" s="225"/>
      <c r="NOK165" s="225"/>
      <c r="NOL165" s="225"/>
      <c r="NOM165" s="225"/>
      <c r="NON165" s="225"/>
      <c r="NOO165" s="225"/>
      <c r="NOP165" s="225"/>
      <c r="NOQ165" s="225"/>
      <c r="NOR165" s="225"/>
      <c r="NOS165" s="225"/>
      <c r="NOT165" s="225"/>
      <c r="NOU165" s="225"/>
      <c r="NOV165" s="225"/>
      <c r="NOW165" s="225"/>
      <c r="NOX165" s="225"/>
      <c r="NOY165" s="225"/>
      <c r="NOZ165" s="225"/>
      <c r="NPA165" s="225"/>
      <c r="NPB165" s="225"/>
      <c r="NPC165" s="225"/>
      <c r="NPD165" s="225"/>
      <c r="NPE165" s="225"/>
      <c r="NPF165" s="225"/>
      <c r="NPG165" s="225"/>
      <c r="NPH165" s="225"/>
      <c r="NPI165" s="225"/>
      <c r="NPJ165" s="225"/>
      <c r="NPK165" s="225"/>
      <c r="NPL165" s="225"/>
      <c r="NPM165" s="225"/>
      <c r="NPN165" s="225"/>
      <c r="NPO165" s="225"/>
      <c r="NPP165" s="225"/>
      <c r="NPQ165" s="225"/>
      <c r="NPR165" s="225"/>
      <c r="NPS165" s="225"/>
      <c r="NPT165" s="225"/>
      <c r="NPU165" s="225"/>
      <c r="NPV165" s="225"/>
      <c r="NPW165" s="225"/>
      <c r="NPX165" s="225"/>
      <c r="NPY165" s="225"/>
      <c r="NPZ165" s="225"/>
      <c r="NQA165" s="225"/>
      <c r="NQB165" s="225"/>
      <c r="NQC165" s="225"/>
      <c r="NQD165" s="225"/>
      <c r="NQE165" s="225"/>
      <c r="NQF165" s="225"/>
      <c r="NQG165" s="225"/>
      <c r="NQH165" s="225"/>
      <c r="NQI165" s="225"/>
      <c r="NQJ165" s="225"/>
      <c r="NQK165" s="225"/>
      <c r="NQL165" s="225"/>
      <c r="NQM165" s="225"/>
      <c r="NQN165" s="225"/>
      <c r="NQO165" s="225"/>
      <c r="NQP165" s="225"/>
      <c r="NQQ165" s="225"/>
      <c r="NQR165" s="225"/>
      <c r="NQS165" s="225"/>
      <c r="NQT165" s="225"/>
      <c r="NQU165" s="225"/>
      <c r="NQV165" s="225"/>
      <c r="NQW165" s="225"/>
      <c r="NQX165" s="225"/>
      <c r="NQY165" s="225"/>
      <c r="NQZ165" s="225"/>
      <c r="NRA165" s="225"/>
      <c r="NRB165" s="225"/>
      <c r="NRC165" s="225"/>
      <c r="NRD165" s="225"/>
      <c r="NRE165" s="225"/>
      <c r="NRF165" s="225"/>
      <c r="NRG165" s="225"/>
      <c r="NRH165" s="225"/>
      <c r="NRI165" s="225"/>
      <c r="NRJ165" s="225"/>
      <c r="NRK165" s="225"/>
      <c r="NRL165" s="225"/>
      <c r="NRM165" s="225"/>
      <c r="NRN165" s="225"/>
      <c r="NRO165" s="225"/>
      <c r="NRP165" s="225"/>
      <c r="NRQ165" s="225"/>
      <c r="NRR165" s="225"/>
      <c r="NRS165" s="225"/>
      <c r="NRT165" s="225"/>
      <c r="NRU165" s="225"/>
      <c r="NRV165" s="225"/>
      <c r="NRW165" s="225"/>
      <c r="NRX165" s="225"/>
      <c r="NRY165" s="225"/>
      <c r="NRZ165" s="225"/>
      <c r="NSA165" s="225"/>
      <c r="NSB165" s="225"/>
      <c r="NSC165" s="225"/>
      <c r="NSD165" s="225"/>
      <c r="NSE165" s="225"/>
      <c r="NSF165" s="225"/>
      <c r="NSG165" s="225"/>
      <c r="NSH165" s="225"/>
      <c r="NSI165" s="225"/>
      <c r="NSJ165" s="225"/>
      <c r="NSK165" s="225"/>
      <c r="NSL165" s="225"/>
      <c r="NSM165" s="225"/>
      <c r="NSN165" s="225"/>
      <c r="NSO165" s="225"/>
      <c r="NSP165" s="225"/>
      <c r="NSQ165" s="225"/>
      <c r="NSR165" s="225"/>
      <c r="NSS165" s="225"/>
      <c r="NST165" s="225"/>
      <c r="NSU165" s="225"/>
      <c r="NSV165" s="225"/>
      <c r="NSW165" s="225"/>
      <c r="NSX165" s="225"/>
      <c r="NSY165" s="225"/>
      <c r="NSZ165" s="225"/>
      <c r="NTA165" s="225"/>
      <c r="NTB165" s="225"/>
      <c r="NTC165" s="225"/>
      <c r="NTD165" s="225"/>
      <c r="NTE165" s="225"/>
      <c r="NTF165" s="225"/>
      <c r="NTG165" s="225"/>
      <c r="NTH165" s="225"/>
      <c r="NTI165" s="225"/>
      <c r="NTJ165" s="225"/>
      <c r="NTK165" s="225"/>
      <c r="NTL165" s="225"/>
      <c r="NTM165" s="225"/>
      <c r="NTN165" s="225"/>
      <c r="NTO165" s="225"/>
      <c r="NTP165" s="225"/>
      <c r="NTQ165" s="225"/>
      <c r="NTR165" s="225"/>
      <c r="NTS165" s="225"/>
      <c r="NTT165" s="225"/>
      <c r="NTU165" s="225"/>
      <c r="NTV165" s="225"/>
      <c r="NTW165" s="225"/>
      <c r="NTX165" s="225"/>
      <c r="NTY165" s="225"/>
      <c r="NTZ165" s="225"/>
      <c r="NUA165" s="225"/>
      <c r="NUB165" s="225"/>
      <c r="NUC165" s="225"/>
      <c r="NUD165" s="225"/>
      <c r="NUE165" s="225"/>
      <c r="NUF165" s="225"/>
      <c r="NUG165" s="225"/>
      <c r="NUH165" s="225"/>
      <c r="NUI165" s="225"/>
      <c r="NUJ165" s="225"/>
      <c r="NUK165" s="225"/>
      <c r="NUL165" s="225"/>
      <c r="NUM165" s="225"/>
      <c r="NUN165" s="225"/>
      <c r="NUO165" s="225"/>
      <c r="NUP165" s="225"/>
      <c r="NUQ165" s="225"/>
      <c r="NUR165" s="225"/>
      <c r="NUS165" s="225"/>
      <c r="NUT165" s="225"/>
      <c r="NUU165" s="225"/>
      <c r="NUV165" s="225"/>
      <c r="NUW165" s="225"/>
      <c r="NUX165" s="225"/>
      <c r="NUY165" s="225"/>
      <c r="NUZ165" s="225"/>
      <c r="NVA165" s="225"/>
      <c r="NVB165" s="225"/>
      <c r="NVC165" s="225"/>
      <c r="NVD165" s="225"/>
      <c r="NVE165" s="225"/>
      <c r="NVF165" s="225"/>
      <c r="NVG165" s="225"/>
      <c r="NVH165" s="225"/>
      <c r="NVI165" s="225"/>
      <c r="NVJ165" s="225"/>
      <c r="NVK165" s="225"/>
      <c r="NVL165" s="225"/>
      <c r="NVM165" s="225"/>
      <c r="NVN165" s="225"/>
      <c r="NVO165" s="225"/>
      <c r="NVP165" s="225"/>
      <c r="NVQ165" s="225"/>
      <c r="NVR165" s="225"/>
      <c r="NVS165" s="225"/>
      <c r="NVT165" s="225"/>
      <c r="NVU165" s="225"/>
      <c r="NVV165" s="225"/>
      <c r="NVW165" s="225"/>
      <c r="NVX165" s="225"/>
      <c r="NVY165" s="225"/>
      <c r="NVZ165" s="225"/>
      <c r="NWA165" s="225"/>
      <c r="NWB165" s="225"/>
      <c r="NWC165" s="225"/>
      <c r="NWD165" s="225"/>
      <c r="NWE165" s="225"/>
      <c r="NWF165" s="225"/>
      <c r="NWG165" s="225"/>
      <c r="NWH165" s="225"/>
      <c r="NWI165" s="225"/>
      <c r="NWJ165" s="225"/>
      <c r="NWK165" s="225"/>
      <c r="NWL165" s="225"/>
      <c r="NWM165" s="225"/>
      <c r="NWN165" s="225"/>
      <c r="NWO165" s="225"/>
      <c r="NWP165" s="225"/>
      <c r="NWQ165" s="225"/>
      <c r="NWR165" s="225"/>
      <c r="NWS165" s="225"/>
      <c r="NWT165" s="225"/>
      <c r="NWU165" s="225"/>
      <c r="NWV165" s="225"/>
      <c r="NWW165" s="225"/>
      <c r="NWX165" s="225"/>
      <c r="NWY165" s="225"/>
      <c r="NWZ165" s="225"/>
      <c r="NXA165" s="225"/>
      <c r="NXB165" s="225"/>
      <c r="NXC165" s="225"/>
      <c r="NXD165" s="225"/>
      <c r="NXE165" s="225"/>
      <c r="NXF165" s="225"/>
      <c r="NXG165" s="225"/>
      <c r="NXH165" s="225"/>
      <c r="NXI165" s="225"/>
      <c r="NXJ165" s="225"/>
      <c r="NXK165" s="225"/>
      <c r="NXL165" s="225"/>
      <c r="NXM165" s="225"/>
      <c r="NXN165" s="225"/>
      <c r="NXO165" s="225"/>
      <c r="NXP165" s="225"/>
      <c r="NXQ165" s="225"/>
      <c r="NXR165" s="225"/>
      <c r="NXS165" s="225"/>
      <c r="NXT165" s="225"/>
      <c r="NXU165" s="225"/>
      <c r="NXV165" s="225"/>
      <c r="NXW165" s="225"/>
      <c r="NXX165" s="225"/>
      <c r="NXY165" s="225"/>
      <c r="NXZ165" s="225"/>
      <c r="NYA165" s="225"/>
      <c r="NYB165" s="225"/>
      <c r="NYC165" s="225"/>
      <c r="NYD165" s="225"/>
      <c r="NYE165" s="225"/>
      <c r="NYF165" s="225"/>
      <c r="NYG165" s="225"/>
      <c r="NYH165" s="225"/>
      <c r="NYI165" s="225"/>
      <c r="NYJ165" s="225"/>
      <c r="NYK165" s="225"/>
      <c r="NYL165" s="225"/>
      <c r="NYM165" s="225"/>
      <c r="NYN165" s="225"/>
      <c r="NYO165" s="225"/>
      <c r="NYP165" s="225"/>
      <c r="NYQ165" s="225"/>
      <c r="NYR165" s="225"/>
      <c r="NYS165" s="225"/>
      <c r="NYT165" s="225"/>
      <c r="NYU165" s="225"/>
      <c r="NYV165" s="225"/>
      <c r="NYW165" s="225"/>
      <c r="NYX165" s="225"/>
      <c r="NYY165" s="225"/>
      <c r="NYZ165" s="225"/>
      <c r="NZA165" s="225"/>
      <c r="NZB165" s="225"/>
      <c r="NZC165" s="225"/>
      <c r="NZD165" s="225"/>
      <c r="NZE165" s="225"/>
      <c r="NZF165" s="225"/>
      <c r="NZG165" s="225"/>
      <c r="NZH165" s="225"/>
      <c r="NZI165" s="225"/>
      <c r="NZJ165" s="225"/>
      <c r="NZK165" s="225"/>
      <c r="NZL165" s="225"/>
      <c r="NZM165" s="225"/>
      <c r="NZN165" s="225"/>
      <c r="NZO165" s="225"/>
      <c r="NZP165" s="225"/>
      <c r="NZQ165" s="225"/>
      <c r="NZR165" s="225"/>
      <c r="NZS165" s="225"/>
      <c r="NZT165" s="225"/>
      <c r="NZU165" s="225"/>
      <c r="NZV165" s="225"/>
      <c r="NZW165" s="225"/>
      <c r="NZX165" s="225"/>
      <c r="NZY165" s="225"/>
      <c r="NZZ165" s="225"/>
      <c r="OAA165" s="225"/>
      <c r="OAB165" s="225"/>
      <c r="OAC165" s="225"/>
      <c r="OAD165" s="225"/>
      <c r="OAE165" s="225"/>
      <c r="OAF165" s="225"/>
      <c r="OAG165" s="225"/>
      <c r="OAH165" s="225"/>
      <c r="OAI165" s="225"/>
      <c r="OAJ165" s="225"/>
      <c r="OAK165" s="225"/>
      <c r="OAL165" s="225"/>
      <c r="OAM165" s="225"/>
      <c r="OAN165" s="225"/>
      <c r="OAO165" s="225"/>
      <c r="OAP165" s="225"/>
      <c r="OAQ165" s="225"/>
      <c r="OAR165" s="225"/>
      <c r="OAS165" s="225"/>
      <c r="OAT165" s="225"/>
      <c r="OAU165" s="225"/>
      <c r="OAV165" s="225"/>
      <c r="OAW165" s="225"/>
      <c r="OAX165" s="225"/>
      <c r="OAY165" s="225"/>
      <c r="OAZ165" s="225"/>
      <c r="OBA165" s="225"/>
      <c r="OBB165" s="225"/>
      <c r="OBC165" s="225"/>
      <c r="OBD165" s="225"/>
      <c r="OBE165" s="225"/>
      <c r="OBF165" s="225"/>
      <c r="OBG165" s="225"/>
      <c r="OBH165" s="225"/>
      <c r="OBI165" s="225"/>
      <c r="OBJ165" s="225"/>
      <c r="OBK165" s="225"/>
      <c r="OBL165" s="225"/>
      <c r="OBM165" s="225"/>
      <c r="OBN165" s="225"/>
      <c r="OBO165" s="225"/>
      <c r="OBP165" s="225"/>
      <c r="OBQ165" s="225"/>
      <c r="OBR165" s="225"/>
      <c r="OBS165" s="225"/>
      <c r="OBT165" s="225"/>
      <c r="OBU165" s="225"/>
      <c r="OBV165" s="225"/>
      <c r="OBW165" s="225"/>
      <c r="OBX165" s="225"/>
      <c r="OBY165" s="225"/>
      <c r="OBZ165" s="225"/>
      <c r="OCA165" s="225"/>
      <c r="OCB165" s="225"/>
      <c r="OCC165" s="225"/>
      <c r="OCD165" s="225"/>
      <c r="OCE165" s="225"/>
      <c r="OCF165" s="225"/>
      <c r="OCG165" s="225"/>
      <c r="OCH165" s="225"/>
      <c r="OCI165" s="225"/>
      <c r="OCJ165" s="225"/>
      <c r="OCK165" s="225"/>
      <c r="OCL165" s="225"/>
      <c r="OCM165" s="225"/>
      <c r="OCN165" s="225"/>
      <c r="OCO165" s="225"/>
      <c r="OCP165" s="225"/>
      <c r="OCQ165" s="225"/>
      <c r="OCR165" s="225"/>
      <c r="OCS165" s="225"/>
      <c r="OCT165" s="225"/>
      <c r="OCU165" s="225"/>
      <c r="OCV165" s="225"/>
      <c r="OCW165" s="225"/>
      <c r="OCX165" s="225"/>
      <c r="OCY165" s="225"/>
      <c r="OCZ165" s="225"/>
      <c r="ODA165" s="225"/>
      <c r="ODB165" s="225"/>
      <c r="ODC165" s="225"/>
      <c r="ODD165" s="225"/>
      <c r="ODE165" s="225"/>
      <c r="ODF165" s="225"/>
      <c r="ODG165" s="225"/>
      <c r="ODH165" s="225"/>
      <c r="ODI165" s="225"/>
      <c r="ODJ165" s="225"/>
      <c r="ODK165" s="225"/>
      <c r="ODL165" s="225"/>
      <c r="ODM165" s="225"/>
      <c r="ODN165" s="225"/>
      <c r="ODO165" s="225"/>
      <c r="ODP165" s="225"/>
      <c r="ODQ165" s="225"/>
      <c r="ODR165" s="225"/>
      <c r="ODS165" s="225"/>
      <c r="ODT165" s="225"/>
      <c r="ODU165" s="225"/>
      <c r="ODV165" s="225"/>
      <c r="ODW165" s="225"/>
      <c r="ODX165" s="225"/>
      <c r="ODY165" s="225"/>
      <c r="ODZ165" s="225"/>
      <c r="OEA165" s="225"/>
      <c r="OEB165" s="225"/>
      <c r="OEC165" s="225"/>
      <c r="OED165" s="225"/>
      <c r="OEE165" s="225"/>
      <c r="OEF165" s="225"/>
      <c r="OEG165" s="225"/>
      <c r="OEH165" s="225"/>
      <c r="OEI165" s="225"/>
      <c r="OEJ165" s="225"/>
      <c r="OEK165" s="225"/>
      <c r="OEL165" s="225"/>
      <c r="OEM165" s="225"/>
      <c r="OEN165" s="225"/>
      <c r="OEO165" s="225"/>
      <c r="OEP165" s="225"/>
      <c r="OEQ165" s="225"/>
      <c r="OER165" s="225"/>
      <c r="OES165" s="225"/>
      <c r="OET165" s="225"/>
      <c r="OEU165" s="225"/>
      <c r="OEV165" s="225"/>
      <c r="OEW165" s="225"/>
      <c r="OEX165" s="225"/>
      <c r="OEY165" s="225"/>
      <c r="OEZ165" s="225"/>
      <c r="OFA165" s="225"/>
      <c r="OFB165" s="225"/>
      <c r="OFC165" s="225"/>
      <c r="OFD165" s="225"/>
      <c r="OFE165" s="225"/>
      <c r="OFF165" s="225"/>
      <c r="OFG165" s="225"/>
      <c r="OFH165" s="225"/>
      <c r="OFI165" s="225"/>
      <c r="OFJ165" s="225"/>
      <c r="OFK165" s="225"/>
      <c r="OFL165" s="225"/>
      <c r="OFM165" s="225"/>
      <c r="OFN165" s="225"/>
      <c r="OFO165" s="225"/>
      <c r="OFP165" s="225"/>
      <c r="OFQ165" s="225"/>
      <c r="OFR165" s="225"/>
      <c r="OFS165" s="225"/>
      <c r="OFT165" s="225"/>
      <c r="OFU165" s="225"/>
      <c r="OFV165" s="225"/>
      <c r="OFW165" s="225"/>
      <c r="OFX165" s="225"/>
      <c r="OFY165" s="225"/>
      <c r="OFZ165" s="225"/>
      <c r="OGA165" s="225"/>
      <c r="OGB165" s="225"/>
      <c r="OGC165" s="225"/>
      <c r="OGD165" s="225"/>
      <c r="OGE165" s="225"/>
      <c r="OGF165" s="225"/>
      <c r="OGG165" s="225"/>
      <c r="OGH165" s="225"/>
      <c r="OGI165" s="225"/>
      <c r="OGJ165" s="225"/>
      <c r="OGK165" s="225"/>
      <c r="OGL165" s="225"/>
      <c r="OGM165" s="225"/>
      <c r="OGN165" s="225"/>
      <c r="OGO165" s="225"/>
      <c r="OGP165" s="225"/>
      <c r="OGQ165" s="225"/>
      <c r="OGR165" s="225"/>
      <c r="OGS165" s="225"/>
      <c r="OGT165" s="225"/>
      <c r="OGU165" s="225"/>
      <c r="OGV165" s="225"/>
      <c r="OGW165" s="225"/>
      <c r="OGX165" s="225"/>
      <c r="OGY165" s="225"/>
      <c r="OGZ165" s="225"/>
      <c r="OHA165" s="225"/>
      <c r="OHB165" s="225"/>
      <c r="OHC165" s="225"/>
      <c r="OHD165" s="225"/>
      <c r="OHE165" s="225"/>
      <c r="OHF165" s="225"/>
      <c r="OHG165" s="225"/>
      <c r="OHH165" s="225"/>
      <c r="OHI165" s="225"/>
      <c r="OHJ165" s="225"/>
      <c r="OHK165" s="225"/>
      <c r="OHL165" s="225"/>
      <c r="OHM165" s="225"/>
      <c r="OHN165" s="225"/>
      <c r="OHO165" s="225"/>
      <c r="OHP165" s="225"/>
      <c r="OHQ165" s="225"/>
      <c r="OHR165" s="225"/>
      <c r="OHS165" s="225"/>
      <c r="OHT165" s="225"/>
      <c r="OHU165" s="225"/>
      <c r="OHV165" s="225"/>
      <c r="OHW165" s="225"/>
      <c r="OHX165" s="225"/>
      <c r="OHY165" s="225"/>
      <c r="OHZ165" s="225"/>
      <c r="OIA165" s="225"/>
      <c r="OIB165" s="225"/>
      <c r="OIC165" s="225"/>
      <c r="OID165" s="225"/>
      <c r="OIE165" s="225"/>
      <c r="OIF165" s="225"/>
      <c r="OIG165" s="225"/>
      <c r="OIH165" s="225"/>
      <c r="OII165" s="225"/>
      <c r="OIJ165" s="225"/>
      <c r="OIK165" s="225"/>
      <c r="OIL165" s="225"/>
      <c r="OIM165" s="225"/>
      <c r="OIN165" s="225"/>
      <c r="OIO165" s="225"/>
      <c r="OIP165" s="225"/>
      <c r="OIQ165" s="225"/>
      <c r="OIR165" s="225"/>
      <c r="OIS165" s="225"/>
      <c r="OIT165" s="225"/>
      <c r="OIU165" s="225"/>
      <c r="OIV165" s="225"/>
      <c r="OIW165" s="225"/>
      <c r="OIX165" s="225"/>
      <c r="OIY165" s="225"/>
      <c r="OIZ165" s="225"/>
      <c r="OJA165" s="225"/>
      <c r="OJB165" s="225"/>
      <c r="OJC165" s="225"/>
      <c r="OJD165" s="225"/>
      <c r="OJE165" s="225"/>
      <c r="OJF165" s="225"/>
      <c r="OJG165" s="225"/>
      <c r="OJH165" s="225"/>
      <c r="OJI165" s="225"/>
      <c r="OJJ165" s="225"/>
      <c r="OJK165" s="225"/>
      <c r="OJL165" s="225"/>
      <c r="OJM165" s="225"/>
      <c r="OJN165" s="225"/>
      <c r="OJO165" s="225"/>
      <c r="OJP165" s="225"/>
      <c r="OJQ165" s="225"/>
      <c r="OJR165" s="225"/>
      <c r="OJS165" s="225"/>
      <c r="OJT165" s="225"/>
      <c r="OJU165" s="225"/>
      <c r="OJV165" s="225"/>
      <c r="OJW165" s="225"/>
      <c r="OJX165" s="225"/>
      <c r="OJY165" s="225"/>
      <c r="OJZ165" s="225"/>
      <c r="OKA165" s="225"/>
      <c r="OKB165" s="225"/>
      <c r="OKC165" s="225"/>
      <c r="OKD165" s="225"/>
      <c r="OKE165" s="225"/>
      <c r="OKF165" s="225"/>
      <c r="OKG165" s="225"/>
      <c r="OKH165" s="225"/>
      <c r="OKI165" s="225"/>
      <c r="OKJ165" s="225"/>
      <c r="OKK165" s="225"/>
      <c r="OKL165" s="225"/>
      <c r="OKM165" s="225"/>
      <c r="OKN165" s="225"/>
      <c r="OKO165" s="225"/>
      <c r="OKP165" s="225"/>
      <c r="OKQ165" s="225"/>
      <c r="OKR165" s="225"/>
      <c r="OKS165" s="225"/>
      <c r="OKT165" s="225"/>
      <c r="OKU165" s="225"/>
      <c r="OKV165" s="225"/>
      <c r="OKW165" s="225"/>
      <c r="OKX165" s="225"/>
      <c r="OKY165" s="225"/>
      <c r="OKZ165" s="225"/>
      <c r="OLA165" s="225"/>
      <c r="OLB165" s="225"/>
      <c r="OLC165" s="225"/>
      <c r="OLD165" s="225"/>
      <c r="OLE165" s="225"/>
      <c r="OLF165" s="225"/>
      <c r="OLG165" s="225"/>
      <c r="OLH165" s="225"/>
      <c r="OLI165" s="225"/>
      <c r="OLJ165" s="225"/>
      <c r="OLK165" s="225"/>
      <c r="OLL165" s="225"/>
      <c r="OLM165" s="225"/>
      <c r="OLN165" s="225"/>
      <c r="OLO165" s="225"/>
      <c r="OLP165" s="225"/>
      <c r="OLQ165" s="225"/>
      <c r="OLR165" s="225"/>
      <c r="OLS165" s="225"/>
      <c r="OLT165" s="225"/>
      <c r="OLU165" s="225"/>
      <c r="OLV165" s="225"/>
      <c r="OLW165" s="225"/>
      <c r="OLX165" s="225"/>
      <c r="OLY165" s="225"/>
      <c r="OLZ165" s="225"/>
      <c r="OMA165" s="225"/>
      <c r="OMB165" s="225"/>
      <c r="OMC165" s="225"/>
      <c r="OMD165" s="225"/>
      <c r="OME165" s="225"/>
      <c r="OMF165" s="225"/>
      <c r="OMG165" s="225"/>
      <c r="OMH165" s="225"/>
      <c r="OMI165" s="225"/>
      <c r="OMJ165" s="225"/>
      <c r="OMK165" s="225"/>
      <c r="OML165" s="225"/>
      <c r="OMM165" s="225"/>
      <c r="OMN165" s="225"/>
      <c r="OMO165" s="225"/>
      <c r="OMP165" s="225"/>
      <c r="OMQ165" s="225"/>
      <c r="OMR165" s="225"/>
      <c r="OMS165" s="225"/>
      <c r="OMT165" s="225"/>
      <c r="OMU165" s="225"/>
      <c r="OMV165" s="225"/>
      <c r="OMW165" s="225"/>
      <c r="OMX165" s="225"/>
      <c r="OMY165" s="225"/>
      <c r="OMZ165" s="225"/>
      <c r="ONA165" s="225"/>
      <c r="ONB165" s="225"/>
      <c r="ONC165" s="225"/>
      <c r="OND165" s="225"/>
      <c r="ONE165" s="225"/>
      <c r="ONF165" s="225"/>
      <c r="ONG165" s="225"/>
      <c r="ONH165" s="225"/>
      <c r="ONI165" s="225"/>
      <c r="ONJ165" s="225"/>
      <c r="ONK165" s="225"/>
      <c r="ONL165" s="225"/>
      <c r="ONM165" s="225"/>
      <c r="ONN165" s="225"/>
      <c r="ONO165" s="225"/>
      <c r="ONP165" s="225"/>
      <c r="ONQ165" s="225"/>
      <c r="ONR165" s="225"/>
      <c r="ONS165" s="225"/>
      <c r="ONT165" s="225"/>
      <c r="ONU165" s="225"/>
      <c r="ONV165" s="225"/>
      <c r="ONW165" s="225"/>
      <c r="ONX165" s="225"/>
      <c r="ONY165" s="225"/>
      <c r="ONZ165" s="225"/>
      <c r="OOA165" s="225"/>
      <c r="OOB165" s="225"/>
      <c r="OOC165" s="225"/>
      <c r="OOD165" s="225"/>
      <c r="OOE165" s="225"/>
      <c r="OOF165" s="225"/>
      <c r="OOG165" s="225"/>
      <c r="OOH165" s="225"/>
      <c r="OOI165" s="225"/>
      <c r="OOJ165" s="225"/>
      <c r="OOK165" s="225"/>
      <c r="OOL165" s="225"/>
      <c r="OOM165" s="225"/>
      <c r="OON165" s="225"/>
      <c r="OOO165" s="225"/>
      <c r="OOP165" s="225"/>
      <c r="OOQ165" s="225"/>
      <c r="OOR165" s="225"/>
      <c r="OOS165" s="225"/>
      <c r="OOT165" s="225"/>
      <c r="OOU165" s="225"/>
      <c r="OOV165" s="225"/>
      <c r="OOW165" s="225"/>
      <c r="OOX165" s="225"/>
      <c r="OOY165" s="225"/>
      <c r="OOZ165" s="225"/>
      <c r="OPA165" s="225"/>
      <c r="OPB165" s="225"/>
      <c r="OPC165" s="225"/>
      <c r="OPD165" s="225"/>
      <c r="OPE165" s="225"/>
      <c r="OPF165" s="225"/>
      <c r="OPG165" s="225"/>
      <c r="OPH165" s="225"/>
      <c r="OPI165" s="225"/>
      <c r="OPJ165" s="225"/>
      <c r="OPK165" s="225"/>
      <c r="OPL165" s="225"/>
      <c r="OPM165" s="225"/>
      <c r="OPN165" s="225"/>
      <c r="OPO165" s="225"/>
      <c r="OPP165" s="225"/>
      <c r="OPQ165" s="225"/>
      <c r="OPR165" s="225"/>
      <c r="OPS165" s="225"/>
      <c r="OPT165" s="225"/>
      <c r="OPU165" s="225"/>
      <c r="OPV165" s="225"/>
      <c r="OPW165" s="225"/>
      <c r="OPX165" s="225"/>
      <c r="OPY165" s="225"/>
      <c r="OPZ165" s="225"/>
      <c r="OQA165" s="225"/>
      <c r="OQB165" s="225"/>
      <c r="OQC165" s="225"/>
      <c r="OQD165" s="225"/>
      <c r="OQE165" s="225"/>
      <c r="OQF165" s="225"/>
      <c r="OQG165" s="225"/>
      <c r="OQH165" s="225"/>
      <c r="OQI165" s="225"/>
      <c r="OQJ165" s="225"/>
      <c r="OQK165" s="225"/>
      <c r="OQL165" s="225"/>
      <c r="OQM165" s="225"/>
      <c r="OQN165" s="225"/>
      <c r="OQO165" s="225"/>
      <c r="OQP165" s="225"/>
      <c r="OQQ165" s="225"/>
      <c r="OQR165" s="225"/>
      <c r="OQS165" s="225"/>
      <c r="OQT165" s="225"/>
      <c r="OQU165" s="225"/>
      <c r="OQV165" s="225"/>
      <c r="OQW165" s="225"/>
      <c r="OQX165" s="225"/>
      <c r="OQY165" s="225"/>
      <c r="OQZ165" s="225"/>
      <c r="ORA165" s="225"/>
      <c r="ORB165" s="225"/>
      <c r="ORC165" s="225"/>
      <c r="ORD165" s="225"/>
      <c r="ORE165" s="225"/>
      <c r="ORF165" s="225"/>
      <c r="ORG165" s="225"/>
      <c r="ORH165" s="225"/>
      <c r="ORI165" s="225"/>
      <c r="ORJ165" s="225"/>
      <c r="ORK165" s="225"/>
      <c r="ORL165" s="225"/>
      <c r="ORM165" s="225"/>
      <c r="ORN165" s="225"/>
      <c r="ORO165" s="225"/>
      <c r="ORP165" s="225"/>
      <c r="ORQ165" s="225"/>
      <c r="ORR165" s="225"/>
      <c r="ORS165" s="225"/>
      <c r="ORT165" s="225"/>
      <c r="ORU165" s="225"/>
      <c r="ORV165" s="225"/>
      <c r="ORW165" s="225"/>
      <c r="ORX165" s="225"/>
      <c r="ORY165" s="225"/>
      <c r="ORZ165" s="225"/>
      <c r="OSA165" s="225"/>
      <c r="OSB165" s="225"/>
      <c r="OSC165" s="225"/>
      <c r="OSD165" s="225"/>
      <c r="OSE165" s="225"/>
      <c r="OSF165" s="225"/>
      <c r="OSG165" s="225"/>
      <c r="OSH165" s="225"/>
      <c r="OSI165" s="225"/>
      <c r="OSJ165" s="225"/>
      <c r="OSK165" s="225"/>
      <c r="OSL165" s="225"/>
      <c r="OSM165" s="225"/>
      <c r="OSN165" s="225"/>
      <c r="OSO165" s="225"/>
      <c r="OSP165" s="225"/>
      <c r="OSQ165" s="225"/>
      <c r="OSR165" s="225"/>
      <c r="OSS165" s="225"/>
      <c r="OST165" s="225"/>
      <c r="OSU165" s="225"/>
      <c r="OSV165" s="225"/>
      <c r="OSW165" s="225"/>
      <c r="OSX165" s="225"/>
      <c r="OSY165" s="225"/>
      <c r="OSZ165" s="225"/>
      <c r="OTA165" s="225"/>
      <c r="OTB165" s="225"/>
      <c r="OTC165" s="225"/>
      <c r="OTD165" s="225"/>
      <c r="OTE165" s="225"/>
      <c r="OTF165" s="225"/>
      <c r="OTG165" s="225"/>
      <c r="OTH165" s="225"/>
      <c r="OTI165" s="225"/>
      <c r="OTJ165" s="225"/>
      <c r="OTK165" s="225"/>
      <c r="OTL165" s="225"/>
      <c r="OTM165" s="225"/>
      <c r="OTN165" s="225"/>
      <c r="OTO165" s="225"/>
      <c r="OTP165" s="225"/>
      <c r="OTQ165" s="225"/>
      <c r="OTR165" s="225"/>
      <c r="OTS165" s="225"/>
      <c r="OTT165" s="225"/>
      <c r="OTU165" s="225"/>
      <c r="OTV165" s="225"/>
      <c r="OTW165" s="225"/>
      <c r="OTX165" s="225"/>
      <c r="OTY165" s="225"/>
      <c r="OTZ165" s="225"/>
      <c r="OUA165" s="225"/>
      <c r="OUB165" s="225"/>
      <c r="OUC165" s="225"/>
      <c r="OUD165" s="225"/>
      <c r="OUE165" s="225"/>
      <c r="OUF165" s="225"/>
      <c r="OUG165" s="225"/>
      <c r="OUH165" s="225"/>
      <c r="OUI165" s="225"/>
      <c r="OUJ165" s="225"/>
      <c r="OUK165" s="225"/>
      <c r="OUL165" s="225"/>
      <c r="OUM165" s="225"/>
      <c r="OUN165" s="225"/>
      <c r="OUO165" s="225"/>
      <c r="OUP165" s="225"/>
      <c r="OUQ165" s="225"/>
      <c r="OUR165" s="225"/>
      <c r="OUS165" s="225"/>
      <c r="OUT165" s="225"/>
      <c r="OUU165" s="225"/>
      <c r="OUV165" s="225"/>
      <c r="OUW165" s="225"/>
      <c r="OUX165" s="225"/>
      <c r="OUY165" s="225"/>
      <c r="OUZ165" s="225"/>
      <c r="OVA165" s="225"/>
      <c r="OVB165" s="225"/>
      <c r="OVC165" s="225"/>
      <c r="OVD165" s="225"/>
      <c r="OVE165" s="225"/>
      <c r="OVF165" s="225"/>
      <c r="OVG165" s="225"/>
      <c r="OVH165" s="225"/>
      <c r="OVI165" s="225"/>
      <c r="OVJ165" s="225"/>
      <c r="OVK165" s="225"/>
      <c r="OVL165" s="225"/>
      <c r="OVM165" s="225"/>
      <c r="OVN165" s="225"/>
      <c r="OVO165" s="225"/>
      <c r="OVP165" s="225"/>
      <c r="OVQ165" s="225"/>
      <c r="OVR165" s="225"/>
      <c r="OVS165" s="225"/>
      <c r="OVT165" s="225"/>
      <c r="OVU165" s="225"/>
      <c r="OVV165" s="225"/>
      <c r="OVW165" s="225"/>
      <c r="OVX165" s="225"/>
      <c r="OVY165" s="225"/>
      <c r="OVZ165" s="225"/>
      <c r="OWA165" s="225"/>
      <c r="OWB165" s="225"/>
      <c r="OWC165" s="225"/>
      <c r="OWD165" s="225"/>
      <c r="OWE165" s="225"/>
      <c r="OWF165" s="225"/>
      <c r="OWG165" s="225"/>
      <c r="OWH165" s="225"/>
      <c r="OWI165" s="225"/>
      <c r="OWJ165" s="225"/>
      <c r="OWK165" s="225"/>
      <c r="OWL165" s="225"/>
      <c r="OWM165" s="225"/>
      <c r="OWN165" s="225"/>
      <c r="OWO165" s="225"/>
      <c r="OWP165" s="225"/>
      <c r="OWQ165" s="225"/>
      <c r="OWR165" s="225"/>
      <c r="OWS165" s="225"/>
      <c r="OWT165" s="225"/>
      <c r="OWU165" s="225"/>
      <c r="OWV165" s="225"/>
      <c r="OWW165" s="225"/>
      <c r="OWX165" s="225"/>
      <c r="OWY165" s="225"/>
      <c r="OWZ165" s="225"/>
      <c r="OXA165" s="225"/>
      <c r="OXB165" s="225"/>
      <c r="OXC165" s="225"/>
      <c r="OXD165" s="225"/>
      <c r="OXE165" s="225"/>
      <c r="OXF165" s="225"/>
      <c r="OXG165" s="225"/>
      <c r="OXH165" s="225"/>
      <c r="OXI165" s="225"/>
      <c r="OXJ165" s="225"/>
      <c r="OXK165" s="225"/>
      <c r="OXL165" s="225"/>
      <c r="OXM165" s="225"/>
      <c r="OXN165" s="225"/>
      <c r="OXO165" s="225"/>
      <c r="OXP165" s="225"/>
      <c r="OXQ165" s="225"/>
      <c r="OXR165" s="225"/>
      <c r="OXS165" s="225"/>
      <c r="OXT165" s="225"/>
      <c r="OXU165" s="225"/>
      <c r="OXV165" s="225"/>
      <c r="OXW165" s="225"/>
      <c r="OXX165" s="225"/>
      <c r="OXY165" s="225"/>
      <c r="OXZ165" s="225"/>
      <c r="OYA165" s="225"/>
      <c r="OYB165" s="225"/>
      <c r="OYC165" s="225"/>
      <c r="OYD165" s="225"/>
      <c r="OYE165" s="225"/>
      <c r="OYF165" s="225"/>
      <c r="OYG165" s="225"/>
      <c r="OYH165" s="225"/>
      <c r="OYI165" s="225"/>
      <c r="OYJ165" s="225"/>
      <c r="OYK165" s="225"/>
      <c r="OYL165" s="225"/>
      <c r="OYM165" s="225"/>
      <c r="OYN165" s="225"/>
      <c r="OYO165" s="225"/>
      <c r="OYP165" s="225"/>
      <c r="OYQ165" s="225"/>
      <c r="OYR165" s="225"/>
      <c r="OYS165" s="225"/>
      <c r="OYT165" s="225"/>
      <c r="OYU165" s="225"/>
      <c r="OYV165" s="225"/>
      <c r="OYW165" s="225"/>
      <c r="OYX165" s="225"/>
      <c r="OYY165" s="225"/>
      <c r="OYZ165" s="225"/>
      <c r="OZA165" s="225"/>
      <c r="OZB165" s="225"/>
      <c r="OZC165" s="225"/>
      <c r="OZD165" s="225"/>
      <c r="OZE165" s="225"/>
      <c r="OZF165" s="225"/>
      <c r="OZG165" s="225"/>
      <c r="OZH165" s="225"/>
      <c r="OZI165" s="225"/>
      <c r="OZJ165" s="225"/>
      <c r="OZK165" s="225"/>
      <c r="OZL165" s="225"/>
      <c r="OZM165" s="225"/>
      <c r="OZN165" s="225"/>
      <c r="OZO165" s="225"/>
      <c r="OZP165" s="225"/>
      <c r="OZQ165" s="225"/>
      <c r="OZR165" s="225"/>
      <c r="OZS165" s="225"/>
      <c r="OZT165" s="225"/>
      <c r="OZU165" s="225"/>
      <c r="OZV165" s="225"/>
      <c r="OZW165" s="225"/>
      <c r="OZX165" s="225"/>
      <c r="OZY165" s="225"/>
      <c r="OZZ165" s="225"/>
      <c r="PAA165" s="225"/>
      <c r="PAB165" s="225"/>
      <c r="PAC165" s="225"/>
      <c r="PAD165" s="225"/>
      <c r="PAE165" s="225"/>
      <c r="PAF165" s="225"/>
      <c r="PAG165" s="225"/>
      <c r="PAH165" s="225"/>
      <c r="PAI165" s="225"/>
      <c r="PAJ165" s="225"/>
      <c r="PAK165" s="225"/>
      <c r="PAL165" s="225"/>
      <c r="PAM165" s="225"/>
      <c r="PAN165" s="225"/>
      <c r="PAO165" s="225"/>
      <c r="PAP165" s="225"/>
      <c r="PAQ165" s="225"/>
      <c r="PAR165" s="225"/>
      <c r="PAS165" s="225"/>
      <c r="PAT165" s="225"/>
      <c r="PAU165" s="225"/>
      <c r="PAV165" s="225"/>
      <c r="PAW165" s="225"/>
      <c r="PAX165" s="225"/>
      <c r="PAY165" s="225"/>
      <c r="PAZ165" s="225"/>
      <c r="PBA165" s="225"/>
      <c r="PBB165" s="225"/>
      <c r="PBC165" s="225"/>
      <c r="PBD165" s="225"/>
      <c r="PBE165" s="225"/>
      <c r="PBF165" s="225"/>
      <c r="PBG165" s="225"/>
      <c r="PBH165" s="225"/>
      <c r="PBI165" s="225"/>
      <c r="PBJ165" s="225"/>
      <c r="PBK165" s="225"/>
      <c r="PBL165" s="225"/>
      <c r="PBM165" s="225"/>
      <c r="PBN165" s="225"/>
      <c r="PBO165" s="225"/>
      <c r="PBP165" s="225"/>
      <c r="PBQ165" s="225"/>
      <c r="PBR165" s="225"/>
      <c r="PBS165" s="225"/>
      <c r="PBT165" s="225"/>
      <c r="PBU165" s="225"/>
      <c r="PBV165" s="225"/>
      <c r="PBW165" s="225"/>
      <c r="PBX165" s="225"/>
      <c r="PBY165" s="225"/>
      <c r="PBZ165" s="225"/>
      <c r="PCA165" s="225"/>
      <c r="PCB165" s="225"/>
      <c r="PCC165" s="225"/>
      <c r="PCD165" s="225"/>
      <c r="PCE165" s="225"/>
      <c r="PCF165" s="225"/>
      <c r="PCG165" s="225"/>
      <c r="PCH165" s="225"/>
      <c r="PCI165" s="225"/>
      <c r="PCJ165" s="225"/>
      <c r="PCK165" s="225"/>
      <c r="PCL165" s="225"/>
      <c r="PCM165" s="225"/>
      <c r="PCN165" s="225"/>
      <c r="PCO165" s="225"/>
      <c r="PCP165" s="225"/>
      <c r="PCQ165" s="225"/>
      <c r="PCR165" s="225"/>
      <c r="PCS165" s="225"/>
      <c r="PCT165" s="225"/>
      <c r="PCU165" s="225"/>
      <c r="PCV165" s="225"/>
      <c r="PCW165" s="225"/>
      <c r="PCX165" s="225"/>
      <c r="PCY165" s="225"/>
      <c r="PCZ165" s="225"/>
      <c r="PDA165" s="225"/>
      <c r="PDB165" s="225"/>
      <c r="PDC165" s="225"/>
      <c r="PDD165" s="225"/>
      <c r="PDE165" s="225"/>
      <c r="PDF165" s="225"/>
      <c r="PDG165" s="225"/>
      <c r="PDH165" s="225"/>
      <c r="PDI165" s="225"/>
      <c r="PDJ165" s="225"/>
      <c r="PDK165" s="225"/>
      <c r="PDL165" s="225"/>
      <c r="PDM165" s="225"/>
      <c r="PDN165" s="225"/>
      <c r="PDO165" s="225"/>
      <c r="PDP165" s="225"/>
      <c r="PDQ165" s="225"/>
      <c r="PDR165" s="225"/>
      <c r="PDS165" s="225"/>
      <c r="PDT165" s="225"/>
      <c r="PDU165" s="225"/>
      <c r="PDV165" s="225"/>
      <c r="PDW165" s="225"/>
      <c r="PDX165" s="225"/>
      <c r="PDY165" s="225"/>
      <c r="PDZ165" s="225"/>
      <c r="PEA165" s="225"/>
      <c r="PEB165" s="225"/>
      <c r="PEC165" s="225"/>
      <c r="PED165" s="225"/>
      <c r="PEE165" s="225"/>
      <c r="PEF165" s="225"/>
      <c r="PEG165" s="225"/>
      <c r="PEH165" s="225"/>
      <c r="PEI165" s="225"/>
      <c r="PEJ165" s="225"/>
      <c r="PEK165" s="225"/>
      <c r="PEL165" s="225"/>
      <c r="PEM165" s="225"/>
      <c r="PEN165" s="225"/>
      <c r="PEO165" s="225"/>
      <c r="PEP165" s="225"/>
      <c r="PEQ165" s="225"/>
      <c r="PER165" s="225"/>
      <c r="PES165" s="225"/>
      <c r="PET165" s="225"/>
      <c r="PEU165" s="225"/>
      <c r="PEV165" s="225"/>
      <c r="PEW165" s="225"/>
      <c r="PEX165" s="225"/>
      <c r="PEY165" s="225"/>
      <c r="PEZ165" s="225"/>
      <c r="PFA165" s="225"/>
      <c r="PFB165" s="225"/>
      <c r="PFC165" s="225"/>
      <c r="PFD165" s="225"/>
      <c r="PFE165" s="225"/>
      <c r="PFF165" s="225"/>
      <c r="PFG165" s="225"/>
      <c r="PFH165" s="225"/>
      <c r="PFI165" s="225"/>
      <c r="PFJ165" s="225"/>
      <c r="PFK165" s="225"/>
      <c r="PFL165" s="225"/>
      <c r="PFM165" s="225"/>
      <c r="PFN165" s="225"/>
      <c r="PFO165" s="225"/>
      <c r="PFP165" s="225"/>
      <c r="PFQ165" s="225"/>
      <c r="PFR165" s="225"/>
      <c r="PFS165" s="225"/>
      <c r="PFT165" s="225"/>
      <c r="PFU165" s="225"/>
      <c r="PFV165" s="225"/>
      <c r="PFW165" s="225"/>
      <c r="PFX165" s="225"/>
      <c r="PFY165" s="225"/>
      <c r="PFZ165" s="225"/>
      <c r="PGA165" s="225"/>
      <c r="PGB165" s="225"/>
      <c r="PGC165" s="225"/>
      <c r="PGD165" s="225"/>
      <c r="PGE165" s="225"/>
      <c r="PGF165" s="225"/>
      <c r="PGG165" s="225"/>
      <c r="PGH165" s="225"/>
      <c r="PGI165" s="225"/>
      <c r="PGJ165" s="225"/>
      <c r="PGK165" s="225"/>
      <c r="PGL165" s="225"/>
      <c r="PGM165" s="225"/>
      <c r="PGN165" s="225"/>
      <c r="PGO165" s="225"/>
      <c r="PGP165" s="225"/>
      <c r="PGQ165" s="225"/>
      <c r="PGR165" s="225"/>
      <c r="PGS165" s="225"/>
      <c r="PGT165" s="225"/>
      <c r="PGU165" s="225"/>
      <c r="PGV165" s="225"/>
      <c r="PGW165" s="225"/>
      <c r="PGX165" s="225"/>
      <c r="PGY165" s="225"/>
      <c r="PGZ165" s="225"/>
      <c r="PHA165" s="225"/>
      <c r="PHB165" s="225"/>
      <c r="PHC165" s="225"/>
      <c r="PHD165" s="225"/>
      <c r="PHE165" s="225"/>
      <c r="PHF165" s="225"/>
      <c r="PHG165" s="225"/>
      <c r="PHH165" s="225"/>
      <c r="PHI165" s="225"/>
      <c r="PHJ165" s="225"/>
      <c r="PHK165" s="225"/>
      <c r="PHL165" s="225"/>
      <c r="PHM165" s="225"/>
      <c r="PHN165" s="225"/>
      <c r="PHO165" s="225"/>
      <c r="PHP165" s="225"/>
      <c r="PHQ165" s="225"/>
      <c r="PHR165" s="225"/>
      <c r="PHS165" s="225"/>
      <c r="PHT165" s="225"/>
      <c r="PHU165" s="225"/>
      <c r="PHV165" s="225"/>
      <c r="PHW165" s="225"/>
      <c r="PHX165" s="225"/>
      <c r="PHY165" s="225"/>
      <c r="PHZ165" s="225"/>
      <c r="PIA165" s="225"/>
      <c r="PIB165" s="225"/>
      <c r="PIC165" s="225"/>
      <c r="PID165" s="225"/>
      <c r="PIE165" s="225"/>
      <c r="PIF165" s="225"/>
      <c r="PIG165" s="225"/>
      <c r="PIH165" s="225"/>
      <c r="PII165" s="225"/>
      <c r="PIJ165" s="225"/>
      <c r="PIK165" s="225"/>
      <c r="PIL165" s="225"/>
      <c r="PIM165" s="225"/>
      <c r="PIN165" s="225"/>
      <c r="PIO165" s="225"/>
      <c r="PIP165" s="225"/>
      <c r="PIQ165" s="225"/>
      <c r="PIR165" s="225"/>
      <c r="PIS165" s="225"/>
      <c r="PIT165" s="225"/>
      <c r="PIU165" s="225"/>
      <c r="PIV165" s="225"/>
      <c r="PIW165" s="225"/>
      <c r="PIX165" s="225"/>
      <c r="PIY165" s="225"/>
      <c r="PIZ165" s="225"/>
      <c r="PJA165" s="225"/>
      <c r="PJB165" s="225"/>
      <c r="PJC165" s="225"/>
      <c r="PJD165" s="225"/>
      <c r="PJE165" s="225"/>
      <c r="PJF165" s="225"/>
      <c r="PJG165" s="225"/>
      <c r="PJH165" s="225"/>
      <c r="PJI165" s="225"/>
      <c r="PJJ165" s="225"/>
      <c r="PJK165" s="225"/>
      <c r="PJL165" s="225"/>
      <c r="PJM165" s="225"/>
      <c r="PJN165" s="225"/>
      <c r="PJO165" s="225"/>
      <c r="PJP165" s="225"/>
      <c r="PJQ165" s="225"/>
      <c r="PJR165" s="225"/>
      <c r="PJS165" s="225"/>
      <c r="PJT165" s="225"/>
      <c r="PJU165" s="225"/>
      <c r="PJV165" s="225"/>
      <c r="PJW165" s="225"/>
      <c r="PJX165" s="225"/>
      <c r="PJY165" s="225"/>
      <c r="PJZ165" s="225"/>
      <c r="PKA165" s="225"/>
      <c r="PKB165" s="225"/>
      <c r="PKC165" s="225"/>
      <c r="PKD165" s="225"/>
      <c r="PKE165" s="225"/>
      <c r="PKF165" s="225"/>
      <c r="PKG165" s="225"/>
      <c r="PKH165" s="225"/>
      <c r="PKI165" s="225"/>
      <c r="PKJ165" s="225"/>
      <c r="PKK165" s="225"/>
      <c r="PKL165" s="225"/>
      <c r="PKM165" s="225"/>
      <c r="PKN165" s="225"/>
      <c r="PKO165" s="225"/>
      <c r="PKP165" s="225"/>
      <c r="PKQ165" s="225"/>
      <c r="PKR165" s="225"/>
      <c r="PKS165" s="225"/>
      <c r="PKT165" s="225"/>
      <c r="PKU165" s="225"/>
      <c r="PKV165" s="225"/>
      <c r="PKW165" s="225"/>
      <c r="PKX165" s="225"/>
      <c r="PKY165" s="225"/>
      <c r="PKZ165" s="225"/>
      <c r="PLA165" s="225"/>
      <c r="PLB165" s="225"/>
      <c r="PLC165" s="225"/>
      <c r="PLD165" s="225"/>
      <c r="PLE165" s="225"/>
      <c r="PLF165" s="225"/>
      <c r="PLG165" s="225"/>
      <c r="PLH165" s="225"/>
      <c r="PLI165" s="225"/>
      <c r="PLJ165" s="225"/>
      <c r="PLK165" s="225"/>
      <c r="PLL165" s="225"/>
      <c r="PLM165" s="225"/>
      <c r="PLN165" s="225"/>
      <c r="PLO165" s="225"/>
      <c r="PLP165" s="225"/>
      <c r="PLQ165" s="225"/>
      <c r="PLR165" s="225"/>
      <c r="PLS165" s="225"/>
      <c r="PLT165" s="225"/>
      <c r="PLU165" s="225"/>
      <c r="PLV165" s="225"/>
      <c r="PLW165" s="225"/>
      <c r="PLX165" s="225"/>
      <c r="PLY165" s="225"/>
      <c r="PLZ165" s="225"/>
      <c r="PMA165" s="225"/>
      <c r="PMB165" s="225"/>
      <c r="PMC165" s="225"/>
      <c r="PMD165" s="225"/>
      <c r="PME165" s="225"/>
      <c r="PMF165" s="225"/>
      <c r="PMG165" s="225"/>
      <c r="PMH165" s="225"/>
      <c r="PMI165" s="225"/>
      <c r="PMJ165" s="225"/>
      <c r="PMK165" s="225"/>
      <c r="PML165" s="225"/>
      <c r="PMM165" s="225"/>
      <c r="PMN165" s="225"/>
      <c r="PMO165" s="225"/>
      <c r="PMP165" s="225"/>
      <c r="PMQ165" s="225"/>
      <c r="PMR165" s="225"/>
      <c r="PMS165" s="225"/>
      <c r="PMT165" s="225"/>
      <c r="PMU165" s="225"/>
      <c r="PMV165" s="225"/>
      <c r="PMW165" s="225"/>
      <c r="PMX165" s="225"/>
      <c r="PMY165" s="225"/>
      <c r="PMZ165" s="225"/>
      <c r="PNA165" s="225"/>
      <c r="PNB165" s="225"/>
      <c r="PNC165" s="225"/>
      <c r="PND165" s="225"/>
      <c r="PNE165" s="225"/>
      <c r="PNF165" s="225"/>
      <c r="PNG165" s="225"/>
      <c r="PNH165" s="225"/>
      <c r="PNI165" s="225"/>
      <c r="PNJ165" s="225"/>
      <c r="PNK165" s="225"/>
      <c r="PNL165" s="225"/>
      <c r="PNM165" s="225"/>
      <c r="PNN165" s="225"/>
      <c r="PNO165" s="225"/>
      <c r="PNP165" s="225"/>
      <c r="PNQ165" s="225"/>
      <c r="PNR165" s="225"/>
      <c r="PNS165" s="225"/>
      <c r="PNT165" s="225"/>
      <c r="PNU165" s="225"/>
      <c r="PNV165" s="225"/>
      <c r="PNW165" s="225"/>
      <c r="PNX165" s="225"/>
      <c r="PNY165" s="225"/>
      <c r="PNZ165" s="225"/>
      <c r="POA165" s="225"/>
      <c r="POB165" s="225"/>
      <c r="POC165" s="225"/>
      <c r="POD165" s="225"/>
      <c r="POE165" s="225"/>
      <c r="POF165" s="225"/>
      <c r="POG165" s="225"/>
      <c r="POH165" s="225"/>
      <c r="POI165" s="225"/>
      <c r="POJ165" s="225"/>
      <c r="POK165" s="225"/>
      <c r="POL165" s="225"/>
      <c r="POM165" s="225"/>
      <c r="PON165" s="225"/>
      <c r="POO165" s="225"/>
      <c r="POP165" s="225"/>
      <c r="POQ165" s="225"/>
      <c r="POR165" s="225"/>
      <c r="POS165" s="225"/>
      <c r="POT165" s="225"/>
      <c r="POU165" s="225"/>
      <c r="POV165" s="225"/>
      <c r="POW165" s="225"/>
      <c r="POX165" s="225"/>
      <c r="POY165" s="225"/>
      <c r="POZ165" s="225"/>
      <c r="PPA165" s="225"/>
      <c r="PPB165" s="225"/>
      <c r="PPC165" s="225"/>
      <c r="PPD165" s="225"/>
      <c r="PPE165" s="225"/>
      <c r="PPF165" s="225"/>
      <c r="PPG165" s="225"/>
      <c r="PPH165" s="225"/>
      <c r="PPI165" s="225"/>
      <c r="PPJ165" s="225"/>
      <c r="PPK165" s="225"/>
      <c r="PPL165" s="225"/>
      <c r="PPM165" s="225"/>
      <c r="PPN165" s="225"/>
      <c r="PPO165" s="225"/>
      <c r="PPP165" s="225"/>
      <c r="PPQ165" s="225"/>
      <c r="PPR165" s="225"/>
      <c r="PPS165" s="225"/>
      <c r="PPT165" s="225"/>
      <c r="PPU165" s="225"/>
      <c r="PPV165" s="225"/>
      <c r="PPW165" s="225"/>
      <c r="PPX165" s="225"/>
      <c r="PPY165" s="225"/>
      <c r="PPZ165" s="225"/>
      <c r="PQA165" s="225"/>
      <c r="PQB165" s="225"/>
      <c r="PQC165" s="225"/>
      <c r="PQD165" s="225"/>
      <c r="PQE165" s="225"/>
      <c r="PQF165" s="225"/>
      <c r="PQG165" s="225"/>
      <c r="PQH165" s="225"/>
      <c r="PQI165" s="225"/>
      <c r="PQJ165" s="225"/>
      <c r="PQK165" s="225"/>
      <c r="PQL165" s="225"/>
      <c r="PQM165" s="225"/>
      <c r="PQN165" s="225"/>
      <c r="PQO165" s="225"/>
      <c r="PQP165" s="225"/>
      <c r="PQQ165" s="225"/>
      <c r="PQR165" s="225"/>
      <c r="PQS165" s="225"/>
      <c r="PQT165" s="225"/>
      <c r="PQU165" s="225"/>
      <c r="PQV165" s="225"/>
      <c r="PQW165" s="225"/>
      <c r="PQX165" s="225"/>
      <c r="PQY165" s="225"/>
      <c r="PQZ165" s="225"/>
      <c r="PRA165" s="225"/>
      <c r="PRB165" s="225"/>
      <c r="PRC165" s="225"/>
      <c r="PRD165" s="225"/>
      <c r="PRE165" s="225"/>
      <c r="PRF165" s="225"/>
      <c r="PRG165" s="225"/>
      <c r="PRH165" s="225"/>
      <c r="PRI165" s="225"/>
      <c r="PRJ165" s="225"/>
      <c r="PRK165" s="225"/>
      <c r="PRL165" s="225"/>
      <c r="PRM165" s="225"/>
      <c r="PRN165" s="225"/>
      <c r="PRO165" s="225"/>
      <c r="PRP165" s="225"/>
      <c r="PRQ165" s="225"/>
      <c r="PRR165" s="225"/>
      <c r="PRS165" s="225"/>
      <c r="PRT165" s="225"/>
      <c r="PRU165" s="225"/>
      <c r="PRV165" s="225"/>
      <c r="PRW165" s="225"/>
      <c r="PRX165" s="225"/>
      <c r="PRY165" s="225"/>
      <c r="PRZ165" s="225"/>
      <c r="PSA165" s="225"/>
      <c r="PSB165" s="225"/>
      <c r="PSC165" s="225"/>
      <c r="PSD165" s="225"/>
      <c r="PSE165" s="225"/>
      <c r="PSF165" s="225"/>
      <c r="PSG165" s="225"/>
      <c r="PSH165" s="225"/>
      <c r="PSI165" s="225"/>
      <c r="PSJ165" s="225"/>
      <c r="PSK165" s="225"/>
      <c r="PSL165" s="225"/>
      <c r="PSM165" s="225"/>
      <c r="PSN165" s="225"/>
      <c r="PSO165" s="225"/>
      <c r="PSP165" s="225"/>
      <c r="PSQ165" s="225"/>
      <c r="PSR165" s="225"/>
      <c r="PSS165" s="225"/>
      <c r="PST165" s="225"/>
      <c r="PSU165" s="225"/>
      <c r="PSV165" s="225"/>
      <c r="PSW165" s="225"/>
      <c r="PSX165" s="225"/>
      <c r="PSY165" s="225"/>
      <c r="PSZ165" s="225"/>
      <c r="PTA165" s="225"/>
      <c r="PTB165" s="225"/>
      <c r="PTC165" s="225"/>
      <c r="PTD165" s="225"/>
      <c r="PTE165" s="225"/>
      <c r="PTF165" s="225"/>
      <c r="PTG165" s="225"/>
      <c r="PTH165" s="225"/>
      <c r="PTI165" s="225"/>
      <c r="PTJ165" s="225"/>
      <c r="PTK165" s="225"/>
      <c r="PTL165" s="225"/>
      <c r="PTM165" s="225"/>
      <c r="PTN165" s="225"/>
      <c r="PTO165" s="225"/>
      <c r="PTP165" s="225"/>
      <c r="PTQ165" s="225"/>
      <c r="PTR165" s="225"/>
      <c r="PTS165" s="225"/>
      <c r="PTT165" s="225"/>
      <c r="PTU165" s="225"/>
      <c r="PTV165" s="225"/>
      <c r="PTW165" s="225"/>
      <c r="PTX165" s="225"/>
      <c r="PTY165" s="225"/>
      <c r="PTZ165" s="225"/>
      <c r="PUA165" s="225"/>
      <c r="PUB165" s="225"/>
      <c r="PUC165" s="225"/>
      <c r="PUD165" s="225"/>
      <c r="PUE165" s="225"/>
      <c r="PUF165" s="225"/>
      <c r="PUG165" s="225"/>
      <c r="PUH165" s="225"/>
      <c r="PUI165" s="225"/>
      <c r="PUJ165" s="225"/>
      <c r="PUK165" s="225"/>
      <c r="PUL165" s="225"/>
      <c r="PUM165" s="225"/>
      <c r="PUN165" s="225"/>
      <c r="PUO165" s="225"/>
      <c r="PUP165" s="225"/>
      <c r="PUQ165" s="225"/>
      <c r="PUR165" s="225"/>
      <c r="PUS165" s="225"/>
      <c r="PUT165" s="225"/>
      <c r="PUU165" s="225"/>
      <c r="PUV165" s="225"/>
      <c r="PUW165" s="225"/>
      <c r="PUX165" s="225"/>
      <c r="PUY165" s="225"/>
      <c r="PUZ165" s="225"/>
      <c r="PVA165" s="225"/>
      <c r="PVB165" s="225"/>
      <c r="PVC165" s="225"/>
      <c r="PVD165" s="225"/>
      <c r="PVE165" s="225"/>
      <c r="PVF165" s="225"/>
      <c r="PVG165" s="225"/>
      <c r="PVH165" s="225"/>
      <c r="PVI165" s="225"/>
      <c r="PVJ165" s="225"/>
      <c r="PVK165" s="225"/>
      <c r="PVL165" s="225"/>
      <c r="PVM165" s="225"/>
      <c r="PVN165" s="225"/>
      <c r="PVO165" s="225"/>
      <c r="PVP165" s="225"/>
      <c r="PVQ165" s="225"/>
      <c r="PVR165" s="225"/>
      <c r="PVS165" s="225"/>
      <c r="PVT165" s="225"/>
      <c r="PVU165" s="225"/>
      <c r="PVV165" s="225"/>
      <c r="PVW165" s="225"/>
      <c r="PVX165" s="225"/>
      <c r="PVY165" s="225"/>
      <c r="PVZ165" s="225"/>
      <c r="PWA165" s="225"/>
      <c r="PWB165" s="225"/>
      <c r="PWC165" s="225"/>
      <c r="PWD165" s="225"/>
      <c r="PWE165" s="225"/>
      <c r="PWF165" s="225"/>
      <c r="PWG165" s="225"/>
      <c r="PWH165" s="225"/>
      <c r="PWI165" s="225"/>
      <c r="PWJ165" s="225"/>
      <c r="PWK165" s="225"/>
      <c r="PWL165" s="225"/>
      <c r="PWM165" s="225"/>
      <c r="PWN165" s="225"/>
      <c r="PWO165" s="225"/>
      <c r="PWP165" s="225"/>
      <c r="PWQ165" s="225"/>
      <c r="PWR165" s="225"/>
      <c r="PWS165" s="225"/>
      <c r="PWT165" s="225"/>
      <c r="PWU165" s="225"/>
      <c r="PWV165" s="225"/>
      <c r="PWW165" s="225"/>
      <c r="PWX165" s="225"/>
      <c r="PWY165" s="225"/>
      <c r="PWZ165" s="225"/>
      <c r="PXA165" s="225"/>
      <c r="PXB165" s="225"/>
      <c r="PXC165" s="225"/>
      <c r="PXD165" s="225"/>
      <c r="PXE165" s="225"/>
      <c r="PXF165" s="225"/>
      <c r="PXG165" s="225"/>
      <c r="PXH165" s="225"/>
      <c r="PXI165" s="225"/>
      <c r="PXJ165" s="225"/>
      <c r="PXK165" s="225"/>
      <c r="PXL165" s="225"/>
      <c r="PXM165" s="225"/>
      <c r="PXN165" s="225"/>
      <c r="PXO165" s="225"/>
      <c r="PXP165" s="225"/>
      <c r="PXQ165" s="225"/>
      <c r="PXR165" s="225"/>
      <c r="PXS165" s="225"/>
      <c r="PXT165" s="225"/>
      <c r="PXU165" s="225"/>
      <c r="PXV165" s="225"/>
      <c r="PXW165" s="225"/>
      <c r="PXX165" s="225"/>
      <c r="PXY165" s="225"/>
      <c r="PXZ165" s="225"/>
      <c r="PYA165" s="225"/>
      <c r="PYB165" s="225"/>
      <c r="PYC165" s="225"/>
      <c r="PYD165" s="225"/>
      <c r="PYE165" s="225"/>
      <c r="PYF165" s="225"/>
      <c r="PYG165" s="225"/>
      <c r="PYH165" s="225"/>
      <c r="PYI165" s="225"/>
      <c r="PYJ165" s="225"/>
      <c r="PYK165" s="225"/>
      <c r="PYL165" s="225"/>
      <c r="PYM165" s="225"/>
      <c r="PYN165" s="225"/>
      <c r="PYO165" s="225"/>
      <c r="PYP165" s="225"/>
      <c r="PYQ165" s="225"/>
      <c r="PYR165" s="225"/>
      <c r="PYS165" s="225"/>
      <c r="PYT165" s="225"/>
      <c r="PYU165" s="225"/>
      <c r="PYV165" s="225"/>
      <c r="PYW165" s="225"/>
      <c r="PYX165" s="225"/>
      <c r="PYY165" s="225"/>
      <c r="PYZ165" s="225"/>
      <c r="PZA165" s="225"/>
      <c r="PZB165" s="225"/>
      <c r="PZC165" s="225"/>
      <c r="PZD165" s="225"/>
      <c r="PZE165" s="225"/>
      <c r="PZF165" s="225"/>
      <c r="PZG165" s="225"/>
      <c r="PZH165" s="225"/>
      <c r="PZI165" s="225"/>
      <c r="PZJ165" s="225"/>
      <c r="PZK165" s="225"/>
      <c r="PZL165" s="225"/>
      <c r="PZM165" s="225"/>
      <c r="PZN165" s="225"/>
      <c r="PZO165" s="225"/>
      <c r="PZP165" s="225"/>
      <c r="PZQ165" s="225"/>
      <c r="PZR165" s="225"/>
      <c r="PZS165" s="225"/>
      <c r="PZT165" s="225"/>
      <c r="PZU165" s="225"/>
      <c r="PZV165" s="225"/>
      <c r="PZW165" s="225"/>
      <c r="PZX165" s="225"/>
      <c r="PZY165" s="225"/>
      <c r="PZZ165" s="225"/>
      <c r="QAA165" s="225"/>
      <c r="QAB165" s="225"/>
      <c r="QAC165" s="225"/>
      <c r="QAD165" s="225"/>
      <c r="QAE165" s="225"/>
      <c r="QAF165" s="225"/>
      <c r="QAG165" s="225"/>
      <c r="QAH165" s="225"/>
      <c r="QAI165" s="225"/>
      <c r="QAJ165" s="225"/>
      <c r="QAK165" s="225"/>
      <c r="QAL165" s="225"/>
      <c r="QAM165" s="225"/>
      <c r="QAN165" s="225"/>
      <c r="QAO165" s="225"/>
      <c r="QAP165" s="225"/>
      <c r="QAQ165" s="225"/>
      <c r="QAR165" s="225"/>
      <c r="QAS165" s="225"/>
      <c r="QAT165" s="225"/>
      <c r="QAU165" s="225"/>
      <c r="QAV165" s="225"/>
      <c r="QAW165" s="225"/>
      <c r="QAX165" s="225"/>
      <c r="QAY165" s="225"/>
      <c r="QAZ165" s="225"/>
      <c r="QBA165" s="225"/>
      <c r="QBB165" s="225"/>
      <c r="QBC165" s="225"/>
      <c r="QBD165" s="225"/>
      <c r="QBE165" s="225"/>
      <c r="QBF165" s="225"/>
      <c r="QBG165" s="225"/>
      <c r="QBH165" s="225"/>
      <c r="QBI165" s="225"/>
      <c r="QBJ165" s="225"/>
      <c r="QBK165" s="225"/>
      <c r="QBL165" s="225"/>
      <c r="QBM165" s="225"/>
      <c r="QBN165" s="225"/>
      <c r="QBO165" s="225"/>
      <c r="QBP165" s="225"/>
      <c r="QBQ165" s="225"/>
      <c r="QBR165" s="225"/>
      <c r="QBS165" s="225"/>
      <c r="QBT165" s="225"/>
      <c r="QBU165" s="225"/>
      <c r="QBV165" s="225"/>
      <c r="QBW165" s="225"/>
      <c r="QBX165" s="225"/>
      <c r="QBY165" s="225"/>
      <c r="QBZ165" s="225"/>
      <c r="QCA165" s="225"/>
      <c r="QCB165" s="225"/>
      <c r="QCC165" s="225"/>
      <c r="QCD165" s="225"/>
      <c r="QCE165" s="225"/>
      <c r="QCF165" s="225"/>
      <c r="QCG165" s="225"/>
      <c r="QCH165" s="225"/>
      <c r="QCI165" s="225"/>
      <c r="QCJ165" s="225"/>
      <c r="QCK165" s="225"/>
      <c r="QCL165" s="225"/>
      <c r="QCM165" s="225"/>
      <c r="QCN165" s="225"/>
      <c r="QCO165" s="225"/>
      <c r="QCP165" s="225"/>
      <c r="QCQ165" s="225"/>
      <c r="QCR165" s="225"/>
      <c r="QCS165" s="225"/>
      <c r="QCT165" s="225"/>
      <c r="QCU165" s="225"/>
      <c r="QCV165" s="225"/>
      <c r="QCW165" s="225"/>
      <c r="QCX165" s="225"/>
      <c r="QCY165" s="225"/>
      <c r="QCZ165" s="225"/>
      <c r="QDA165" s="225"/>
      <c r="QDB165" s="225"/>
      <c r="QDC165" s="225"/>
      <c r="QDD165" s="225"/>
      <c r="QDE165" s="225"/>
      <c r="QDF165" s="225"/>
      <c r="QDG165" s="225"/>
      <c r="QDH165" s="225"/>
      <c r="QDI165" s="225"/>
      <c r="QDJ165" s="225"/>
      <c r="QDK165" s="225"/>
      <c r="QDL165" s="225"/>
      <c r="QDM165" s="225"/>
      <c r="QDN165" s="225"/>
      <c r="QDO165" s="225"/>
      <c r="QDP165" s="225"/>
      <c r="QDQ165" s="225"/>
      <c r="QDR165" s="225"/>
      <c r="QDS165" s="225"/>
      <c r="QDT165" s="225"/>
      <c r="QDU165" s="225"/>
      <c r="QDV165" s="225"/>
      <c r="QDW165" s="225"/>
      <c r="QDX165" s="225"/>
      <c r="QDY165" s="225"/>
      <c r="QDZ165" s="225"/>
      <c r="QEA165" s="225"/>
      <c r="QEB165" s="225"/>
      <c r="QEC165" s="225"/>
      <c r="QED165" s="225"/>
      <c r="QEE165" s="225"/>
      <c r="QEF165" s="225"/>
      <c r="QEG165" s="225"/>
      <c r="QEH165" s="225"/>
      <c r="QEI165" s="225"/>
      <c r="QEJ165" s="225"/>
      <c r="QEK165" s="225"/>
      <c r="QEL165" s="225"/>
      <c r="QEM165" s="225"/>
      <c r="QEN165" s="225"/>
      <c r="QEO165" s="225"/>
      <c r="QEP165" s="225"/>
      <c r="QEQ165" s="225"/>
      <c r="QER165" s="225"/>
      <c r="QES165" s="225"/>
      <c r="QET165" s="225"/>
      <c r="QEU165" s="225"/>
      <c r="QEV165" s="225"/>
      <c r="QEW165" s="225"/>
      <c r="QEX165" s="225"/>
      <c r="QEY165" s="225"/>
      <c r="QEZ165" s="225"/>
      <c r="QFA165" s="225"/>
      <c r="QFB165" s="225"/>
      <c r="QFC165" s="225"/>
      <c r="QFD165" s="225"/>
      <c r="QFE165" s="225"/>
      <c r="QFF165" s="225"/>
      <c r="QFG165" s="225"/>
      <c r="QFH165" s="225"/>
      <c r="QFI165" s="225"/>
      <c r="QFJ165" s="225"/>
      <c r="QFK165" s="225"/>
      <c r="QFL165" s="225"/>
      <c r="QFM165" s="225"/>
      <c r="QFN165" s="225"/>
      <c r="QFO165" s="225"/>
      <c r="QFP165" s="225"/>
      <c r="QFQ165" s="225"/>
      <c r="QFR165" s="225"/>
      <c r="QFS165" s="225"/>
      <c r="QFT165" s="225"/>
      <c r="QFU165" s="225"/>
      <c r="QFV165" s="225"/>
      <c r="QFW165" s="225"/>
      <c r="QFX165" s="225"/>
      <c r="QFY165" s="225"/>
      <c r="QFZ165" s="225"/>
      <c r="QGA165" s="225"/>
      <c r="QGB165" s="225"/>
      <c r="QGC165" s="225"/>
      <c r="QGD165" s="225"/>
      <c r="QGE165" s="225"/>
      <c r="QGF165" s="225"/>
      <c r="QGG165" s="225"/>
      <c r="QGH165" s="225"/>
      <c r="QGI165" s="225"/>
      <c r="QGJ165" s="225"/>
      <c r="QGK165" s="225"/>
      <c r="QGL165" s="225"/>
      <c r="QGM165" s="225"/>
      <c r="QGN165" s="225"/>
      <c r="QGO165" s="225"/>
      <c r="QGP165" s="225"/>
      <c r="QGQ165" s="225"/>
      <c r="QGR165" s="225"/>
      <c r="QGS165" s="225"/>
      <c r="QGT165" s="225"/>
      <c r="QGU165" s="225"/>
      <c r="QGV165" s="225"/>
      <c r="QGW165" s="225"/>
      <c r="QGX165" s="225"/>
      <c r="QGY165" s="225"/>
      <c r="QGZ165" s="225"/>
      <c r="QHA165" s="225"/>
      <c r="QHB165" s="225"/>
      <c r="QHC165" s="225"/>
      <c r="QHD165" s="225"/>
      <c r="QHE165" s="225"/>
      <c r="QHF165" s="225"/>
      <c r="QHG165" s="225"/>
      <c r="QHH165" s="225"/>
      <c r="QHI165" s="225"/>
      <c r="QHJ165" s="225"/>
      <c r="QHK165" s="225"/>
      <c r="QHL165" s="225"/>
      <c r="QHM165" s="225"/>
      <c r="QHN165" s="225"/>
      <c r="QHO165" s="225"/>
      <c r="QHP165" s="225"/>
      <c r="QHQ165" s="225"/>
      <c r="QHR165" s="225"/>
      <c r="QHS165" s="225"/>
      <c r="QHT165" s="225"/>
      <c r="QHU165" s="225"/>
      <c r="QHV165" s="225"/>
      <c r="QHW165" s="225"/>
      <c r="QHX165" s="225"/>
      <c r="QHY165" s="225"/>
      <c r="QHZ165" s="225"/>
      <c r="QIA165" s="225"/>
      <c r="QIB165" s="225"/>
      <c r="QIC165" s="225"/>
      <c r="QID165" s="225"/>
      <c r="QIE165" s="225"/>
      <c r="QIF165" s="225"/>
      <c r="QIG165" s="225"/>
      <c r="QIH165" s="225"/>
      <c r="QII165" s="225"/>
      <c r="QIJ165" s="225"/>
      <c r="QIK165" s="225"/>
      <c r="QIL165" s="225"/>
      <c r="QIM165" s="225"/>
      <c r="QIN165" s="225"/>
      <c r="QIO165" s="225"/>
      <c r="QIP165" s="225"/>
      <c r="QIQ165" s="225"/>
      <c r="QIR165" s="225"/>
      <c r="QIS165" s="225"/>
      <c r="QIT165" s="225"/>
      <c r="QIU165" s="225"/>
      <c r="QIV165" s="225"/>
      <c r="QIW165" s="225"/>
      <c r="QIX165" s="225"/>
      <c r="QIY165" s="225"/>
      <c r="QIZ165" s="225"/>
      <c r="QJA165" s="225"/>
      <c r="QJB165" s="225"/>
      <c r="QJC165" s="225"/>
      <c r="QJD165" s="225"/>
      <c r="QJE165" s="225"/>
      <c r="QJF165" s="225"/>
      <c r="QJG165" s="225"/>
      <c r="QJH165" s="225"/>
      <c r="QJI165" s="225"/>
      <c r="QJJ165" s="225"/>
      <c r="QJK165" s="225"/>
      <c r="QJL165" s="225"/>
      <c r="QJM165" s="225"/>
      <c r="QJN165" s="225"/>
      <c r="QJO165" s="225"/>
      <c r="QJP165" s="225"/>
      <c r="QJQ165" s="225"/>
      <c r="QJR165" s="225"/>
      <c r="QJS165" s="225"/>
      <c r="QJT165" s="225"/>
      <c r="QJU165" s="225"/>
      <c r="QJV165" s="225"/>
      <c r="QJW165" s="225"/>
      <c r="QJX165" s="225"/>
      <c r="QJY165" s="225"/>
      <c r="QJZ165" s="225"/>
      <c r="QKA165" s="225"/>
      <c r="QKB165" s="225"/>
      <c r="QKC165" s="225"/>
      <c r="QKD165" s="225"/>
      <c r="QKE165" s="225"/>
      <c r="QKF165" s="225"/>
      <c r="QKG165" s="225"/>
      <c r="QKH165" s="225"/>
      <c r="QKI165" s="225"/>
      <c r="QKJ165" s="225"/>
      <c r="QKK165" s="225"/>
      <c r="QKL165" s="225"/>
      <c r="QKM165" s="225"/>
      <c r="QKN165" s="225"/>
      <c r="QKO165" s="225"/>
      <c r="QKP165" s="225"/>
      <c r="QKQ165" s="225"/>
      <c r="QKR165" s="225"/>
      <c r="QKS165" s="225"/>
      <c r="QKT165" s="225"/>
      <c r="QKU165" s="225"/>
      <c r="QKV165" s="225"/>
      <c r="QKW165" s="225"/>
      <c r="QKX165" s="225"/>
      <c r="QKY165" s="225"/>
      <c r="QKZ165" s="225"/>
      <c r="QLA165" s="225"/>
      <c r="QLB165" s="225"/>
      <c r="QLC165" s="225"/>
      <c r="QLD165" s="225"/>
      <c r="QLE165" s="225"/>
      <c r="QLF165" s="225"/>
      <c r="QLG165" s="225"/>
      <c r="QLH165" s="225"/>
      <c r="QLI165" s="225"/>
      <c r="QLJ165" s="225"/>
      <c r="QLK165" s="225"/>
      <c r="QLL165" s="225"/>
      <c r="QLM165" s="225"/>
      <c r="QLN165" s="225"/>
      <c r="QLO165" s="225"/>
      <c r="QLP165" s="225"/>
      <c r="QLQ165" s="225"/>
      <c r="QLR165" s="225"/>
      <c r="QLS165" s="225"/>
      <c r="QLT165" s="225"/>
      <c r="QLU165" s="225"/>
      <c r="QLV165" s="225"/>
      <c r="QLW165" s="225"/>
      <c r="QLX165" s="225"/>
      <c r="QLY165" s="225"/>
      <c r="QLZ165" s="225"/>
      <c r="QMA165" s="225"/>
      <c r="QMB165" s="225"/>
      <c r="QMC165" s="225"/>
      <c r="QMD165" s="225"/>
      <c r="QME165" s="225"/>
      <c r="QMF165" s="225"/>
      <c r="QMG165" s="225"/>
      <c r="QMH165" s="225"/>
      <c r="QMI165" s="225"/>
      <c r="QMJ165" s="225"/>
      <c r="QMK165" s="225"/>
      <c r="QML165" s="225"/>
      <c r="QMM165" s="225"/>
      <c r="QMN165" s="225"/>
      <c r="QMO165" s="225"/>
      <c r="QMP165" s="225"/>
      <c r="QMQ165" s="225"/>
      <c r="QMR165" s="225"/>
      <c r="QMS165" s="225"/>
      <c r="QMT165" s="225"/>
      <c r="QMU165" s="225"/>
      <c r="QMV165" s="225"/>
      <c r="QMW165" s="225"/>
      <c r="QMX165" s="225"/>
      <c r="QMY165" s="225"/>
      <c r="QMZ165" s="225"/>
      <c r="QNA165" s="225"/>
      <c r="QNB165" s="225"/>
      <c r="QNC165" s="225"/>
      <c r="QND165" s="225"/>
      <c r="QNE165" s="225"/>
      <c r="QNF165" s="225"/>
      <c r="QNG165" s="225"/>
      <c r="QNH165" s="225"/>
      <c r="QNI165" s="225"/>
      <c r="QNJ165" s="225"/>
      <c r="QNK165" s="225"/>
      <c r="QNL165" s="225"/>
      <c r="QNM165" s="225"/>
      <c r="QNN165" s="225"/>
      <c r="QNO165" s="225"/>
      <c r="QNP165" s="225"/>
      <c r="QNQ165" s="225"/>
      <c r="QNR165" s="225"/>
      <c r="QNS165" s="225"/>
      <c r="QNT165" s="225"/>
      <c r="QNU165" s="225"/>
      <c r="QNV165" s="225"/>
      <c r="QNW165" s="225"/>
      <c r="QNX165" s="225"/>
      <c r="QNY165" s="225"/>
      <c r="QNZ165" s="225"/>
      <c r="QOA165" s="225"/>
      <c r="QOB165" s="225"/>
      <c r="QOC165" s="225"/>
      <c r="QOD165" s="225"/>
      <c r="QOE165" s="225"/>
      <c r="QOF165" s="225"/>
      <c r="QOG165" s="225"/>
      <c r="QOH165" s="225"/>
      <c r="QOI165" s="225"/>
      <c r="QOJ165" s="225"/>
      <c r="QOK165" s="225"/>
      <c r="QOL165" s="225"/>
      <c r="QOM165" s="225"/>
      <c r="QON165" s="225"/>
      <c r="QOO165" s="225"/>
      <c r="QOP165" s="225"/>
      <c r="QOQ165" s="225"/>
      <c r="QOR165" s="225"/>
      <c r="QOS165" s="225"/>
      <c r="QOT165" s="225"/>
      <c r="QOU165" s="225"/>
      <c r="QOV165" s="225"/>
      <c r="QOW165" s="225"/>
      <c r="QOX165" s="225"/>
      <c r="QOY165" s="225"/>
      <c r="QOZ165" s="225"/>
      <c r="QPA165" s="225"/>
      <c r="QPB165" s="225"/>
      <c r="QPC165" s="225"/>
      <c r="QPD165" s="225"/>
      <c r="QPE165" s="225"/>
      <c r="QPF165" s="225"/>
      <c r="QPG165" s="225"/>
      <c r="QPH165" s="225"/>
      <c r="QPI165" s="225"/>
      <c r="QPJ165" s="225"/>
      <c r="QPK165" s="225"/>
      <c r="QPL165" s="225"/>
      <c r="QPM165" s="225"/>
      <c r="QPN165" s="225"/>
      <c r="QPO165" s="225"/>
      <c r="QPP165" s="225"/>
      <c r="QPQ165" s="225"/>
      <c r="QPR165" s="225"/>
      <c r="QPS165" s="225"/>
      <c r="QPT165" s="225"/>
      <c r="QPU165" s="225"/>
      <c r="QPV165" s="225"/>
      <c r="QPW165" s="225"/>
      <c r="QPX165" s="225"/>
      <c r="QPY165" s="225"/>
      <c r="QPZ165" s="225"/>
      <c r="QQA165" s="225"/>
      <c r="QQB165" s="225"/>
      <c r="QQC165" s="225"/>
      <c r="QQD165" s="225"/>
      <c r="QQE165" s="225"/>
      <c r="QQF165" s="225"/>
      <c r="QQG165" s="225"/>
      <c r="QQH165" s="225"/>
      <c r="QQI165" s="225"/>
      <c r="QQJ165" s="225"/>
      <c r="QQK165" s="225"/>
      <c r="QQL165" s="225"/>
      <c r="QQM165" s="225"/>
      <c r="QQN165" s="225"/>
      <c r="QQO165" s="225"/>
      <c r="QQP165" s="225"/>
      <c r="QQQ165" s="225"/>
      <c r="QQR165" s="225"/>
      <c r="QQS165" s="225"/>
      <c r="QQT165" s="225"/>
      <c r="QQU165" s="225"/>
      <c r="QQV165" s="225"/>
      <c r="QQW165" s="225"/>
      <c r="QQX165" s="225"/>
      <c r="QQY165" s="225"/>
      <c r="QQZ165" s="225"/>
      <c r="QRA165" s="225"/>
      <c r="QRB165" s="225"/>
      <c r="QRC165" s="225"/>
      <c r="QRD165" s="225"/>
      <c r="QRE165" s="225"/>
      <c r="QRF165" s="225"/>
      <c r="QRG165" s="225"/>
      <c r="QRH165" s="225"/>
      <c r="QRI165" s="225"/>
      <c r="QRJ165" s="225"/>
      <c r="QRK165" s="225"/>
      <c r="QRL165" s="225"/>
      <c r="QRM165" s="225"/>
      <c r="QRN165" s="225"/>
      <c r="QRO165" s="225"/>
      <c r="QRP165" s="225"/>
      <c r="QRQ165" s="225"/>
      <c r="QRR165" s="225"/>
      <c r="QRS165" s="225"/>
      <c r="QRT165" s="225"/>
      <c r="QRU165" s="225"/>
      <c r="QRV165" s="225"/>
      <c r="QRW165" s="225"/>
      <c r="QRX165" s="225"/>
      <c r="QRY165" s="225"/>
      <c r="QRZ165" s="225"/>
      <c r="QSA165" s="225"/>
      <c r="QSB165" s="225"/>
      <c r="QSC165" s="225"/>
      <c r="QSD165" s="225"/>
      <c r="QSE165" s="225"/>
      <c r="QSF165" s="225"/>
      <c r="QSG165" s="225"/>
      <c r="QSH165" s="225"/>
      <c r="QSI165" s="225"/>
      <c r="QSJ165" s="225"/>
      <c r="QSK165" s="225"/>
      <c r="QSL165" s="225"/>
      <c r="QSM165" s="225"/>
      <c r="QSN165" s="225"/>
      <c r="QSO165" s="225"/>
      <c r="QSP165" s="225"/>
      <c r="QSQ165" s="225"/>
      <c r="QSR165" s="225"/>
      <c r="QSS165" s="225"/>
      <c r="QST165" s="225"/>
      <c r="QSU165" s="225"/>
      <c r="QSV165" s="225"/>
      <c r="QSW165" s="225"/>
      <c r="QSX165" s="225"/>
      <c r="QSY165" s="225"/>
      <c r="QSZ165" s="225"/>
      <c r="QTA165" s="225"/>
      <c r="QTB165" s="225"/>
      <c r="QTC165" s="225"/>
      <c r="QTD165" s="225"/>
      <c r="QTE165" s="225"/>
      <c r="QTF165" s="225"/>
      <c r="QTG165" s="225"/>
      <c r="QTH165" s="225"/>
      <c r="QTI165" s="225"/>
      <c r="QTJ165" s="225"/>
      <c r="QTK165" s="225"/>
      <c r="QTL165" s="225"/>
      <c r="QTM165" s="225"/>
      <c r="QTN165" s="225"/>
      <c r="QTO165" s="225"/>
      <c r="QTP165" s="225"/>
      <c r="QTQ165" s="225"/>
      <c r="QTR165" s="225"/>
      <c r="QTS165" s="225"/>
      <c r="QTT165" s="225"/>
      <c r="QTU165" s="225"/>
      <c r="QTV165" s="225"/>
      <c r="QTW165" s="225"/>
      <c r="QTX165" s="225"/>
      <c r="QTY165" s="225"/>
      <c r="QTZ165" s="225"/>
      <c r="QUA165" s="225"/>
      <c r="QUB165" s="225"/>
      <c r="QUC165" s="225"/>
      <c r="QUD165" s="225"/>
      <c r="QUE165" s="225"/>
      <c r="QUF165" s="225"/>
      <c r="QUG165" s="225"/>
      <c r="QUH165" s="225"/>
      <c r="QUI165" s="225"/>
      <c r="QUJ165" s="225"/>
      <c r="QUK165" s="225"/>
      <c r="QUL165" s="225"/>
      <c r="QUM165" s="225"/>
      <c r="QUN165" s="225"/>
      <c r="QUO165" s="225"/>
      <c r="QUP165" s="225"/>
      <c r="QUQ165" s="225"/>
      <c r="QUR165" s="225"/>
      <c r="QUS165" s="225"/>
      <c r="QUT165" s="225"/>
      <c r="QUU165" s="225"/>
      <c r="QUV165" s="225"/>
      <c r="QUW165" s="225"/>
      <c r="QUX165" s="225"/>
      <c r="QUY165" s="225"/>
      <c r="QUZ165" s="225"/>
      <c r="QVA165" s="225"/>
      <c r="QVB165" s="225"/>
      <c r="QVC165" s="225"/>
      <c r="QVD165" s="225"/>
      <c r="QVE165" s="225"/>
      <c r="QVF165" s="225"/>
      <c r="QVG165" s="225"/>
      <c r="QVH165" s="225"/>
      <c r="QVI165" s="225"/>
      <c r="QVJ165" s="225"/>
      <c r="QVK165" s="225"/>
      <c r="QVL165" s="225"/>
      <c r="QVM165" s="225"/>
      <c r="QVN165" s="225"/>
      <c r="QVO165" s="225"/>
      <c r="QVP165" s="225"/>
      <c r="QVQ165" s="225"/>
      <c r="QVR165" s="225"/>
      <c r="QVS165" s="225"/>
      <c r="QVT165" s="225"/>
      <c r="QVU165" s="225"/>
      <c r="QVV165" s="225"/>
      <c r="QVW165" s="225"/>
      <c r="QVX165" s="225"/>
      <c r="QVY165" s="225"/>
      <c r="QVZ165" s="225"/>
      <c r="QWA165" s="225"/>
      <c r="QWB165" s="225"/>
      <c r="QWC165" s="225"/>
      <c r="QWD165" s="225"/>
      <c r="QWE165" s="225"/>
      <c r="QWF165" s="225"/>
      <c r="QWG165" s="225"/>
      <c r="QWH165" s="225"/>
      <c r="QWI165" s="225"/>
      <c r="QWJ165" s="225"/>
      <c r="QWK165" s="225"/>
      <c r="QWL165" s="225"/>
      <c r="QWM165" s="225"/>
      <c r="QWN165" s="225"/>
      <c r="QWO165" s="225"/>
      <c r="QWP165" s="225"/>
      <c r="QWQ165" s="225"/>
      <c r="QWR165" s="225"/>
      <c r="QWS165" s="225"/>
      <c r="QWT165" s="225"/>
      <c r="QWU165" s="225"/>
      <c r="QWV165" s="225"/>
      <c r="QWW165" s="225"/>
      <c r="QWX165" s="225"/>
      <c r="QWY165" s="225"/>
      <c r="QWZ165" s="225"/>
      <c r="QXA165" s="225"/>
      <c r="QXB165" s="225"/>
      <c r="QXC165" s="225"/>
      <c r="QXD165" s="225"/>
      <c r="QXE165" s="225"/>
      <c r="QXF165" s="225"/>
      <c r="QXG165" s="225"/>
      <c r="QXH165" s="225"/>
      <c r="QXI165" s="225"/>
      <c r="QXJ165" s="225"/>
      <c r="QXK165" s="225"/>
      <c r="QXL165" s="225"/>
      <c r="QXM165" s="225"/>
      <c r="QXN165" s="225"/>
      <c r="QXO165" s="225"/>
      <c r="QXP165" s="225"/>
      <c r="QXQ165" s="225"/>
      <c r="QXR165" s="225"/>
      <c r="QXS165" s="225"/>
      <c r="QXT165" s="225"/>
      <c r="QXU165" s="225"/>
      <c r="QXV165" s="225"/>
      <c r="QXW165" s="225"/>
      <c r="QXX165" s="225"/>
      <c r="QXY165" s="225"/>
      <c r="QXZ165" s="225"/>
      <c r="QYA165" s="225"/>
      <c r="QYB165" s="225"/>
      <c r="QYC165" s="225"/>
      <c r="QYD165" s="225"/>
      <c r="QYE165" s="225"/>
      <c r="QYF165" s="225"/>
      <c r="QYG165" s="225"/>
      <c r="QYH165" s="225"/>
      <c r="QYI165" s="225"/>
      <c r="QYJ165" s="225"/>
      <c r="QYK165" s="225"/>
      <c r="QYL165" s="225"/>
      <c r="QYM165" s="225"/>
      <c r="QYN165" s="225"/>
      <c r="QYO165" s="225"/>
      <c r="QYP165" s="225"/>
      <c r="QYQ165" s="225"/>
      <c r="QYR165" s="225"/>
      <c r="QYS165" s="225"/>
      <c r="QYT165" s="225"/>
      <c r="QYU165" s="225"/>
      <c r="QYV165" s="225"/>
      <c r="QYW165" s="225"/>
      <c r="QYX165" s="225"/>
      <c r="QYY165" s="225"/>
      <c r="QYZ165" s="225"/>
      <c r="QZA165" s="225"/>
      <c r="QZB165" s="225"/>
      <c r="QZC165" s="225"/>
      <c r="QZD165" s="225"/>
      <c r="QZE165" s="225"/>
      <c r="QZF165" s="225"/>
      <c r="QZG165" s="225"/>
      <c r="QZH165" s="225"/>
      <c r="QZI165" s="225"/>
      <c r="QZJ165" s="225"/>
      <c r="QZK165" s="225"/>
      <c r="QZL165" s="225"/>
      <c r="QZM165" s="225"/>
      <c r="QZN165" s="225"/>
      <c r="QZO165" s="225"/>
      <c r="QZP165" s="225"/>
      <c r="QZQ165" s="225"/>
      <c r="QZR165" s="225"/>
      <c r="QZS165" s="225"/>
      <c r="QZT165" s="225"/>
      <c r="QZU165" s="225"/>
      <c r="QZV165" s="225"/>
      <c r="QZW165" s="225"/>
      <c r="QZX165" s="225"/>
      <c r="QZY165" s="225"/>
      <c r="QZZ165" s="225"/>
      <c r="RAA165" s="225"/>
      <c r="RAB165" s="225"/>
      <c r="RAC165" s="225"/>
      <c r="RAD165" s="225"/>
      <c r="RAE165" s="225"/>
      <c r="RAF165" s="225"/>
      <c r="RAG165" s="225"/>
      <c r="RAH165" s="225"/>
      <c r="RAI165" s="225"/>
      <c r="RAJ165" s="225"/>
      <c r="RAK165" s="225"/>
      <c r="RAL165" s="225"/>
      <c r="RAM165" s="225"/>
      <c r="RAN165" s="225"/>
      <c r="RAO165" s="225"/>
      <c r="RAP165" s="225"/>
      <c r="RAQ165" s="225"/>
      <c r="RAR165" s="225"/>
      <c r="RAS165" s="225"/>
      <c r="RAT165" s="225"/>
      <c r="RAU165" s="225"/>
      <c r="RAV165" s="225"/>
      <c r="RAW165" s="225"/>
      <c r="RAX165" s="225"/>
      <c r="RAY165" s="225"/>
      <c r="RAZ165" s="225"/>
      <c r="RBA165" s="225"/>
      <c r="RBB165" s="225"/>
      <c r="RBC165" s="225"/>
      <c r="RBD165" s="225"/>
      <c r="RBE165" s="225"/>
      <c r="RBF165" s="225"/>
      <c r="RBG165" s="225"/>
      <c r="RBH165" s="225"/>
      <c r="RBI165" s="225"/>
      <c r="RBJ165" s="225"/>
      <c r="RBK165" s="225"/>
      <c r="RBL165" s="225"/>
      <c r="RBM165" s="225"/>
      <c r="RBN165" s="225"/>
      <c r="RBO165" s="225"/>
      <c r="RBP165" s="225"/>
      <c r="RBQ165" s="225"/>
      <c r="RBR165" s="225"/>
      <c r="RBS165" s="225"/>
      <c r="RBT165" s="225"/>
      <c r="RBU165" s="225"/>
      <c r="RBV165" s="225"/>
      <c r="RBW165" s="225"/>
      <c r="RBX165" s="225"/>
      <c r="RBY165" s="225"/>
      <c r="RBZ165" s="225"/>
      <c r="RCA165" s="225"/>
      <c r="RCB165" s="225"/>
      <c r="RCC165" s="225"/>
      <c r="RCD165" s="225"/>
      <c r="RCE165" s="225"/>
      <c r="RCF165" s="225"/>
      <c r="RCG165" s="225"/>
      <c r="RCH165" s="225"/>
      <c r="RCI165" s="225"/>
      <c r="RCJ165" s="225"/>
      <c r="RCK165" s="225"/>
      <c r="RCL165" s="225"/>
      <c r="RCM165" s="225"/>
      <c r="RCN165" s="225"/>
      <c r="RCO165" s="225"/>
      <c r="RCP165" s="225"/>
      <c r="RCQ165" s="225"/>
      <c r="RCR165" s="225"/>
      <c r="RCS165" s="225"/>
      <c r="RCT165" s="225"/>
      <c r="RCU165" s="225"/>
      <c r="RCV165" s="225"/>
      <c r="RCW165" s="225"/>
      <c r="RCX165" s="225"/>
      <c r="RCY165" s="225"/>
      <c r="RCZ165" s="225"/>
      <c r="RDA165" s="225"/>
      <c r="RDB165" s="225"/>
      <c r="RDC165" s="225"/>
      <c r="RDD165" s="225"/>
      <c r="RDE165" s="225"/>
      <c r="RDF165" s="225"/>
      <c r="RDG165" s="225"/>
      <c r="RDH165" s="225"/>
      <c r="RDI165" s="225"/>
      <c r="RDJ165" s="225"/>
      <c r="RDK165" s="225"/>
      <c r="RDL165" s="225"/>
      <c r="RDM165" s="225"/>
      <c r="RDN165" s="225"/>
      <c r="RDO165" s="225"/>
      <c r="RDP165" s="225"/>
      <c r="RDQ165" s="225"/>
      <c r="RDR165" s="225"/>
      <c r="RDS165" s="225"/>
      <c r="RDT165" s="225"/>
      <c r="RDU165" s="225"/>
      <c r="RDV165" s="225"/>
      <c r="RDW165" s="225"/>
      <c r="RDX165" s="225"/>
      <c r="RDY165" s="225"/>
      <c r="RDZ165" s="225"/>
      <c r="REA165" s="225"/>
      <c r="REB165" s="225"/>
      <c r="REC165" s="225"/>
      <c r="RED165" s="225"/>
      <c r="REE165" s="225"/>
      <c r="REF165" s="225"/>
      <c r="REG165" s="225"/>
      <c r="REH165" s="225"/>
      <c r="REI165" s="225"/>
      <c r="REJ165" s="225"/>
      <c r="REK165" s="225"/>
      <c r="REL165" s="225"/>
      <c r="REM165" s="225"/>
      <c r="REN165" s="225"/>
      <c r="REO165" s="225"/>
      <c r="REP165" s="225"/>
      <c r="REQ165" s="225"/>
      <c r="RER165" s="225"/>
      <c r="RES165" s="225"/>
      <c r="RET165" s="225"/>
      <c r="REU165" s="225"/>
      <c r="REV165" s="225"/>
      <c r="REW165" s="225"/>
      <c r="REX165" s="225"/>
      <c r="REY165" s="225"/>
      <c r="REZ165" s="225"/>
      <c r="RFA165" s="225"/>
      <c r="RFB165" s="225"/>
      <c r="RFC165" s="225"/>
      <c r="RFD165" s="225"/>
      <c r="RFE165" s="225"/>
      <c r="RFF165" s="225"/>
      <c r="RFG165" s="225"/>
      <c r="RFH165" s="225"/>
      <c r="RFI165" s="225"/>
      <c r="RFJ165" s="225"/>
      <c r="RFK165" s="225"/>
      <c r="RFL165" s="225"/>
      <c r="RFM165" s="225"/>
      <c r="RFN165" s="225"/>
      <c r="RFO165" s="225"/>
      <c r="RFP165" s="225"/>
      <c r="RFQ165" s="225"/>
      <c r="RFR165" s="225"/>
      <c r="RFS165" s="225"/>
      <c r="RFT165" s="225"/>
      <c r="RFU165" s="225"/>
      <c r="RFV165" s="225"/>
      <c r="RFW165" s="225"/>
      <c r="RFX165" s="225"/>
      <c r="RFY165" s="225"/>
      <c r="RFZ165" s="225"/>
      <c r="RGA165" s="225"/>
      <c r="RGB165" s="225"/>
      <c r="RGC165" s="225"/>
      <c r="RGD165" s="225"/>
      <c r="RGE165" s="225"/>
      <c r="RGF165" s="225"/>
      <c r="RGG165" s="225"/>
      <c r="RGH165" s="225"/>
      <c r="RGI165" s="225"/>
      <c r="RGJ165" s="225"/>
      <c r="RGK165" s="225"/>
      <c r="RGL165" s="225"/>
      <c r="RGM165" s="225"/>
      <c r="RGN165" s="225"/>
      <c r="RGO165" s="225"/>
      <c r="RGP165" s="225"/>
      <c r="RGQ165" s="225"/>
      <c r="RGR165" s="225"/>
      <c r="RGS165" s="225"/>
      <c r="RGT165" s="225"/>
      <c r="RGU165" s="225"/>
      <c r="RGV165" s="225"/>
      <c r="RGW165" s="225"/>
      <c r="RGX165" s="225"/>
      <c r="RGY165" s="225"/>
      <c r="RGZ165" s="225"/>
      <c r="RHA165" s="225"/>
      <c r="RHB165" s="225"/>
      <c r="RHC165" s="225"/>
      <c r="RHD165" s="225"/>
      <c r="RHE165" s="225"/>
      <c r="RHF165" s="225"/>
      <c r="RHG165" s="225"/>
      <c r="RHH165" s="225"/>
      <c r="RHI165" s="225"/>
      <c r="RHJ165" s="225"/>
      <c r="RHK165" s="225"/>
      <c r="RHL165" s="225"/>
      <c r="RHM165" s="225"/>
      <c r="RHN165" s="225"/>
      <c r="RHO165" s="225"/>
      <c r="RHP165" s="225"/>
      <c r="RHQ165" s="225"/>
      <c r="RHR165" s="225"/>
      <c r="RHS165" s="225"/>
      <c r="RHT165" s="225"/>
      <c r="RHU165" s="225"/>
      <c r="RHV165" s="225"/>
      <c r="RHW165" s="225"/>
      <c r="RHX165" s="225"/>
      <c r="RHY165" s="225"/>
      <c r="RHZ165" s="225"/>
      <c r="RIA165" s="225"/>
      <c r="RIB165" s="225"/>
      <c r="RIC165" s="225"/>
      <c r="RID165" s="225"/>
      <c r="RIE165" s="225"/>
      <c r="RIF165" s="225"/>
      <c r="RIG165" s="225"/>
      <c r="RIH165" s="225"/>
      <c r="RII165" s="225"/>
      <c r="RIJ165" s="225"/>
      <c r="RIK165" s="225"/>
      <c r="RIL165" s="225"/>
      <c r="RIM165" s="225"/>
      <c r="RIN165" s="225"/>
      <c r="RIO165" s="225"/>
      <c r="RIP165" s="225"/>
      <c r="RIQ165" s="225"/>
      <c r="RIR165" s="225"/>
      <c r="RIS165" s="225"/>
      <c r="RIT165" s="225"/>
      <c r="RIU165" s="225"/>
      <c r="RIV165" s="225"/>
      <c r="RIW165" s="225"/>
      <c r="RIX165" s="225"/>
      <c r="RIY165" s="225"/>
      <c r="RIZ165" s="225"/>
      <c r="RJA165" s="225"/>
      <c r="RJB165" s="225"/>
      <c r="RJC165" s="225"/>
      <c r="RJD165" s="225"/>
      <c r="RJE165" s="225"/>
      <c r="RJF165" s="225"/>
      <c r="RJG165" s="225"/>
      <c r="RJH165" s="225"/>
      <c r="RJI165" s="225"/>
      <c r="RJJ165" s="225"/>
      <c r="RJK165" s="225"/>
      <c r="RJL165" s="225"/>
      <c r="RJM165" s="225"/>
      <c r="RJN165" s="225"/>
      <c r="RJO165" s="225"/>
      <c r="RJP165" s="225"/>
      <c r="RJQ165" s="225"/>
      <c r="RJR165" s="225"/>
      <c r="RJS165" s="225"/>
      <c r="RJT165" s="225"/>
      <c r="RJU165" s="225"/>
      <c r="RJV165" s="225"/>
      <c r="RJW165" s="225"/>
      <c r="RJX165" s="225"/>
      <c r="RJY165" s="225"/>
      <c r="RJZ165" s="225"/>
      <c r="RKA165" s="225"/>
      <c r="RKB165" s="225"/>
      <c r="RKC165" s="225"/>
      <c r="RKD165" s="225"/>
      <c r="RKE165" s="225"/>
      <c r="RKF165" s="225"/>
      <c r="RKG165" s="225"/>
      <c r="RKH165" s="225"/>
      <c r="RKI165" s="225"/>
      <c r="RKJ165" s="225"/>
      <c r="RKK165" s="225"/>
      <c r="RKL165" s="225"/>
      <c r="RKM165" s="225"/>
      <c r="RKN165" s="225"/>
      <c r="RKO165" s="225"/>
      <c r="RKP165" s="225"/>
      <c r="RKQ165" s="225"/>
      <c r="RKR165" s="225"/>
      <c r="RKS165" s="225"/>
      <c r="RKT165" s="225"/>
      <c r="RKU165" s="225"/>
      <c r="RKV165" s="225"/>
      <c r="RKW165" s="225"/>
      <c r="RKX165" s="225"/>
      <c r="RKY165" s="225"/>
      <c r="RKZ165" s="225"/>
      <c r="RLA165" s="225"/>
      <c r="RLB165" s="225"/>
      <c r="RLC165" s="225"/>
      <c r="RLD165" s="225"/>
      <c r="RLE165" s="225"/>
      <c r="RLF165" s="225"/>
      <c r="RLG165" s="225"/>
      <c r="RLH165" s="225"/>
      <c r="RLI165" s="225"/>
      <c r="RLJ165" s="225"/>
      <c r="RLK165" s="225"/>
      <c r="RLL165" s="225"/>
      <c r="RLM165" s="225"/>
      <c r="RLN165" s="225"/>
      <c r="RLO165" s="225"/>
      <c r="RLP165" s="225"/>
      <c r="RLQ165" s="225"/>
      <c r="RLR165" s="225"/>
      <c r="RLS165" s="225"/>
      <c r="RLT165" s="225"/>
      <c r="RLU165" s="225"/>
      <c r="RLV165" s="225"/>
      <c r="RLW165" s="225"/>
      <c r="RLX165" s="225"/>
      <c r="RLY165" s="225"/>
      <c r="RLZ165" s="225"/>
      <c r="RMA165" s="225"/>
      <c r="RMB165" s="225"/>
      <c r="RMC165" s="225"/>
      <c r="RMD165" s="225"/>
      <c r="RME165" s="225"/>
      <c r="RMF165" s="225"/>
      <c r="RMG165" s="225"/>
      <c r="RMH165" s="225"/>
      <c r="RMI165" s="225"/>
      <c r="RMJ165" s="225"/>
      <c r="RMK165" s="225"/>
      <c r="RML165" s="225"/>
      <c r="RMM165" s="225"/>
      <c r="RMN165" s="225"/>
      <c r="RMO165" s="225"/>
      <c r="RMP165" s="225"/>
      <c r="RMQ165" s="225"/>
      <c r="RMR165" s="225"/>
      <c r="RMS165" s="225"/>
      <c r="RMT165" s="225"/>
      <c r="RMU165" s="225"/>
      <c r="RMV165" s="225"/>
      <c r="RMW165" s="225"/>
      <c r="RMX165" s="225"/>
      <c r="RMY165" s="225"/>
      <c r="RMZ165" s="225"/>
      <c r="RNA165" s="225"/>
      <c r="RNB165" s="225"/>
      <c r="RNC165" s="225"/>
      <c r="RND165" s="225"/>
      <c r="RNE165" s="225"/>
      <c r="RNF165" s="225"/>
      <c r="RNG165" s="225"/>
      <c r="RNH165" s="225"/>
      <c r="RNI165" s="225"/>
      <c r="RNJ165" s="225"/>
      <c r="RNK165" s="225"/>
      <c r="RNL165" s="225"/>
      <c r="RNM165" s="225"/>
      <c r="RNN165" s="225"/>
      <c r="RNO165" s="225"/>
      <c r="RNP165" s="225"/>
      <c r="RNQ165" s="225"/>
      <c r="RNR165" s="225"/>
      <c r="RNS165" s="225"/>
      <c r="RNT165" s="225"/>
      <c r="RNU165" s="225"/>
      <c r="RNV165" s="225"/>
      <c r="RNW165" s="225"/>
      <c r="RNX165" s="225"/>
      <c r="RNY165" s="225"/>
      <c r="RNZ165" s="225"/>
      <c r="ROA165" s="225"/>
      <c r="ROB165" s="225"/>
      <c r="ROC165" s="225"/>
      <c r="ROD165" s="225"/>
      <c r="ROE165" s="225"/>
      <c r="ROF165" s="225"/>
      <c r="ROG165" s="225"/>
      <c r="ROH165" s="225"/>
      <c r="ROI165" s="225"/>
      <c r="ROJ165" s="225"/>
      <c r="ROK165" s="225"/>
      <c r="ROL165" s="225"/>
      <c r="ROM165" s="225"/>
      <c r="RON165" s="225"/>
      <c r="ROO165" s="225"/>
      <c r="ROP165" s="225"/>
      <c r="ROQ165" s="225"/>
      <c r="ROR165" s="225"/>
      <c r="ROS165" s="225"/>
      <c r="ROT165" s="225"/>
      <c r="ROU165" s="225"/>
      <c r="ROV165" s="225"/>
      <c r="ROW165" s="225"/>
      <c r="ROX165" s="225"/>
      <c r="ROY165" s="225"/>
      <c r="ROZ165" s="225"/>
      <c r="RPA165" s="225"/>
      <c r="RPB165" s="225"/>
      <c r="RPC165" s="225"/>
      <c r="RPD165" s="225"/>
      <c r="RPE165" s="225"/>
      <c r="RPF165" s="225"/>
      <c r="RPG165" s="225"/>
      <c r="RPH165" s="225"/>
      <c r="RPI165" s="225"/>
      <c r="RPJ165" s="225"/>
      <c r="RPK165" s="225"/>
      <c r="RPL165" s="225"/>
      <c r="RPM165" s="225"/>
      <c r="RPN165" s="225"/>
      <c r="RPO165" s="225"/>
      <c r="RPP165" s="225"/>
      <c r="RPQ165" s="225"/>
      <c r="RPR165" s="225"/>
      <c r="RPS165" s="225"/>
      <c r="RPT165" s="225"/>
      <c r="RPU165" s="225"/>
      <c r="RPV165" s="225"/>
      <c r="RPW165" s="225"/>
      <c r="RPX165" s="225"/>
      <c r="RPY165" s="225"/>
      <c r="RPZ165" s="225"/>
      <c r="RQA165" s="225"/>
      <c r="RQB165" s="225"/>
      <c r="RQC165" s="225"/>
      <c r="RQD165" s="225"/>
      <c r="RQE165" s="225"/>
      <c r="RQF165" s="225"/>
      <c r="RQG165" s="225"/>
      <c r="RQH165" s="225"/>
      <c r="RQI165" s="225"/>
      <c r="RQJ165" s="225"/>
      <c r="RQK165" s="225"/>
      <c r="RQL165" s="225"/>
      <c r="RQM165" s="225"/>
      <c r="RQN165" s="225"/>
      <c r="RQO165" s="225"/>
      <c r="RQP165" s="225"/>
      <c r="RQQ165" s="225"/>
      <c r="RQR165" s="225"/>
      <c r="RQS165" s="225"/>
      <c r="RQT165" s="225"/>
      <c r="RQU165" s="225"/>
      <c r="RQV165" s="225"/>
      <c r="RQW165" s="225"/>
      <c r="RQX165" s="225"/>
      <c r="RQY165" s="225"/>
      <c r="RQZ165" s="225"/>
      <c r="RRA165" s="225"/>
      <c r="RRB165" s="225"/>
      <c r="RRC165" s="225"/>
      <c r="RRD165" s="225"/>
      <c r="RRE165" s="225"/>
      <c r="RRF165" s="225"/>
      <c r="RRG165" s="225"/>
      <c r="RRH165" s="225"/>
      <c r="RRI165" s="225"/>
      <c r="RRJ165" s="225"/>
      <c r="RRK165" s="225"/>
      <c r="RRL165" s="225"/>
      <c r="RRM165" s="225"/>
      <c r="RRN165" s="225"/>
      <c r="RRO165" s="225"/>
      <c r="RRP165" s="225"/>
      <c r="RRQ165" s="225"/>
      <c r="RRR165" s="225"/>
      <c r="RRS165" s="225"/>
      <c r="RRT165" s="225"/>
      <c r="RRU165" s="225"/>
      <c r="RRV165" s="225"/>
      <c r="RRW165" s="225"/>
      <c r="RRX165" s="225"/>
      <c r="RRY165" s="225"/>
      <c r="RRZ165" s="225"/>
      <c r="RSA165" s="225"/>
      <c r="RSB165" s="225"/>
      <c r="RSC165" s="225"/>
      <c r="RSD165" s="225"/>
      <c r="RSE165" s="225"/>
      <c r="RSF165" s="225"/>
      <c r="RSG165" s="225"/>
      <c r="RSH165" s="225"/>
      <c r="RSI165" s="225"/>
      <c r="RSJ165" s="225"/>
      <c r="RSK165" s="225"/>
      <c r="RSL165" s="225"/>
      <c r="RSM165" s="225"/>
      <c r="RSN165" s="225"/>
      <c r="RSO165" s="225"/>
      <c r="RSP165" s="225"/>
      <c r="RSQ165" s="225"/>
      <c r="RSR165" s="225"/>
      <c r="RSS165" s="225"/>
      <c r="RST165" s="225"/>
      <c r="RSU165" s="225"/>
      <c r="RSV165" s="225"/>
      <c r="RSW165" s="225"/>
      <c r="RSX165" s="225"/>
      <c r="RSY165" s="225"/>
      <c r="RSZ165" s="225"/>
      <c r="RTA165" s="225"/>
      <c r="RTB165" s="225"/>
      <c r="RTC165" s="225"/>
      <c r="RTD165" s="225"/>
      <c r="RTE165" s="225"/>
      <c r="RTF165" s="225"/>
      <c r="RTG165" s="225"/>
      <c r="RTH165" s="225"/>
      <c r="RTI165" s="225"/>
      <c r="RTJ165" s="225"/>
      <c r="RTK165" s="225"/>
      <c r="RTL165" s="225"/>
      <c r="RTM165" s="225"/>
      <c r="RTN165" s="225"/>
      <c r="RTO165" s="225"/>
      <c r="RTP165" s="225"/>
      <c r="RTQ165" s="225"/>
      <c r="RTR165" s="225"/>
      <c r="RTS165" s="225"/>
      <c r="RTT165" s="225"/>
      <c r="RTU165" s="225"/>
      <c r="RTV165" s="225"/>
      <c r="RTW165" s="225"/>
      <c r="RTX165" s="225"/>
      <c r="RTY165" s="225"/>
      <c r="RTZ165" s="225"/>
      <c r="RUA165" s="225"/>
      <c r="RUB165" s="225"/>
      <c r="RUC165" s="225"/>
      <c r="RUD165" s="225"/>
      <c r="RUE165" s="225"/>
      <c r="RUF165" s="225"/>
      <c r="RUG165" s="225"/>
      <c r="RUH165" s="225"/>
      <c r="RUI165" s="225"/>
      <c r="RUJ165" s="225"/>
      <c r="RUK165" s="225"/>
      <c r="RUL165" s="225"/>
      <c r="RUM165" s="225"/>
      <c r="RUN165" s="225"/>
      <c r="RUO165" s="225"/>
      <c r="RUP165" s="225"/>
      <c r="RUQ165" s="225"/>
      <c r="RUR165" s="225"/>
      <c r="RUS165" s="225"/>
      <c r="RUT165" s="225"/>
      <c r="RUU165" s="225"/>
      <c r="RUV165" s="225"/>
      <c r="RUW165" s="225"/>
      <c r="RUX165" s="225"/>
      <c r="RUY165" s="225"/>
      <c r="RUZ165" s="225"/>
      <c r="RVA165" s="225"/>
      <c r="RVB165" s="225"/>
      <c r="RVC165" s="225"/>
      <c r="RVD165" s="225"/>
      <c r="RVE165" s="225"/>
      <c r="RVF165" s="225"/>
      <c r="RVG165" s="225"/>
      <c r="RVH165" s="225"/>
      <c r="RVI165" s="225"/>
      <c r="RVJ165" s="225"/>
      <c r="RVK165" s="225"/>
      <c r="RVL165" s="225"/>
      <c r="RVM165" s="225"/>
      <c r="RVN165" s="225"/>
      <c r="RVO165" s="225"/>
      <c r="RVP165" s="225"/>
      <c r="RVQ165" s="225"/>
      <c r="RVR165" s="225"/>
      <c r="RVS165" s="225"/>
      <c r="RVT165" s="225"/>
      <c r="RVU165" s="225"/>
      <c r="RVV165" s="225"/>
      <c r="RVW165" s="225"/>
      <c r="RVX165" s="225"/>
      <c r="RVY165" s="225"/>
      <c r="RVZ165" s="225"/>
      <c r="RWA165" s="225"/>
      <c r="RWB165" s="225"/>
      <c r="RWC165" s="225"/>
      <c r="RWD165" s="225"/>
      <c r="RWE165" s="225"/>
      <c r="RWF165" s="225"/>
      <c r="RWG165" s="225"/>
      <c r="RWH165" s="225"/>
      <c r="RWI165" s="225"/>
      <c r="RWJ165" s="225"/>
      <c r="RWK165" s="225"/>
      <c r="RWL165" s="225"/>
      <c r="RWM165" s="225"/>
      <c r="RWN165" s="225"/>
      <c r="RWO165" s="225"/>
      <c r="RWP165" s="225"/>
      <c r="RWQ165" s="225"/>
      <c r="RWR165" s="225"/>
      <c r="RWS165" s="225"/>
      <c r="RWT165" s="225"/>
      <c r="RWU165" s="225"/>
      <c r="RWV165" s="225"/>
      <c r="RWW165" s="225"/>
      <c r="RWX165" s="225"/>
      <c r="RWY165" s="225"/>
      <c r="RWZ165" s="225"/>
      <c r="RXA165" s="225"/>
      <c r="RXB165" s="225"/>
      <c r="RXC165" s="225"/>
      <c r="RXD165" s="225"/>
      <c r="RXE165" s="225"/>
      <c r="RXF165" s="225"/>
      <c r="RXG165" s="225"/>
      <c r="RXH165" s="225"/>
      <c r="RXI165" s="225"/>
      <c r="RXJ165" s="225"/>
      <c r="RXK165" s="225"/>
      <c r="RXL165" s="225"/>
      <c r="RXM165" s="225"/>
      <c r="RXN165" s="225"/>
      <c r="RXO165" s="225"/>
      <c r="RXP165" s="225"/>
      <c r="RXQ165" s="225"/>
      <c r="RXR165" s="225"/>
      <c r="RXS165" s="225"/>
      <c r="RXT165" s="225"/>
      <c r="RXU165" s="225"/>
      <c r="RXV165" s="225"/>
      <c r="RXW165" s="225"/>
      <c r="RXX165" s="225"/>
      <c r="RXY165" s="225"/>
      <c r="RXZ165" s="225"/>
      <c r="RYA165" s="225"/>
      <c r="RYB165" s="225"/>
      <c r="RYC165" s="225"/>
      <c r="RYD165" s="225"/>
      <c r="RYE165" s="225"/>
      <c r="RYF165" s="225"/>
      <c r="RYG165" s="225"/>
      <c r="RYH165" s="225"/>
      <c r="RYI165" s="225"/>
      <c r="RYJ165" s="225"/>
      <c r="RYK165" s="225"/>
      <c r="RYL165" s="225"/>
      <c r="RYM165" s="225"/>
      <c r="RYN165" s="225"/>
      <c r="RYO165" s="225"/>
      <c r="RYP165" s="225"/>
      <c r="RYQ165" s="225"/>
      <c r="RYR165" s="225"/>
      <c r="RYS165" s="225"/>
      <c r="RYT165" s="225"/>
      <c r="RYU165" s="225"/>
      <c r="RYV165" s="225"/>
      <c r="RYW165" s="225"/>
      <c r="RYX165" s="225"/>
      <c r="RYY165" s="225"/>
      <c r="RYZ165" s="225"/>
      <c r="RZA165" s="225"/>
      <c r="RZB165" s="225"/>
      <c r="RZC165" s="225"/>
      <c r="RZD165" s="225"/>
      <c r="RZE165" s="225"/>
      <c r="RZF165" s="225"/>
      <c r="RZG165" s="225"/>
      <c r="RZH165" s="225"/>
      <c r="RZI165" s="225"/>
      <c r="RZJ165" s="225"/>
      <c r="RZK165" s="225"/>
      <c r="RZL165" s="225"/>
      <c r="RZM165" s="225"/>
      <c r="RZN165" s="225"/>
      <c r="RZO165" s="225"/>
      <c r="RZP165" s="225"/>
      <c r="RZQ165" s="225"/>
      <c r="RZR165" s="225"/>
      <c r="RZS165" s="225"/>
      <c r="RZT165" s="225"/>
      <c r="RZU165" s="225"/>
      <c r="RZV165" s="225"/>
      <c r="RZW165" s="225"/>
      <c r="RZX165" s="225"/>
      <c r="RZY165" s="225"/>
      <c r="RZZ165" s="225"/>
      <c r="SAA165" s="225"/>
      <c r="SAB165" s="225"/>
      <c r="SAC165" s="225"/>
      <c r="SAD165" s="225"/>
      <c r="SAE165" s="225"/>
      <c r="SAF165" s="225"/>
      <c r="SAG165" s="225"/>
      <c r="SAH165" s="225"/>
      <c r="SAI165" s="225"/>
      <c r="SAJ165" s="225"/>
      <c r="SAK165" s="225"/>
      <c r="SAL165" s="225"/>
      <c r="SAM165" s="225"/>
      <c r="SAN165" s="225"/>
      <c r="SAO165" s="225"/>
      <c r="SAP165" s="225"/>
      <c r="SAQ165" s="225"/>
      <c r="SAR165" s="225"/>
      <c r="SAS165" s="225"/>
      <c r="SAT165" s="225"/>
      <c r="SAU165" s="225"/>
      <c r="SAV165" s="225"/>
      <c r="SAW165" s="225"/>
      <c r="SAX165" s="225"/>
      <c r="SAY165" s="225"/>
      <c r="SAZ165" s="225"/>
      <c r="SBA165" s="225"/>
      <c r="SBB165" s="225"/>
      <c r="SBC165" s="225"/>
      <c r="SBD165" s="225"/>
      <c r="SBE165" s="225"/>
      <c r="SBF165" s="225"/>
      <c r="SBG165" s="225"/>
      <c r="SBH165" s="225"/>
      <c r="SBI165" s="225"/>
      <c r="SBJ165" s="225"/>
      <c r="SBK165" s="225"/>
      <c r="SBL165" s="225"/>
      <c r="SBM165" s="225"/>
      <c r="SBN165" s="225"/>
      <c r="SBO165" s="225"/>
      <c r="SBP165" s="225"/>
      <c r="SBQ165" s="225"/>
      <c r="SBR165" s="225"/>
      <c r="SBS165" s="225"/>
      <c r="SBT165" s="225"/>
      <c r="SBU165" s="225"/>
      <c r="SBV165" s="225"/>
      <c r="SBW165" s="225"/>
      <c r="SBX165" s="225"/>
      <c r="SBY165" s="225"/>
      <c r="SBZ165" s="225"/>
      <c r="SCA165" s="225"/>
      <c r="SCB165" s="225"/>
      <c r="SCC165" s="225"/>
      <c r="SCD165" s="225"/>
      <c r="SCE165" s="225"/>
      <c r="SCF165" s="225"/>
      <c r="SCG165" s="225"/>
      <c r="SCH165" s="225"/>
      <c r="SCI165" s="225"/>
      <c r="SCJ165" s="225"/>
      <c r="SCK165" s="225"/>
      <c r="SCL165" s="225"/>
      <c r="SCM165" s="225"/>
      <c r="SCN165" s="225"/>
      <c r="SCO165" s="225"/>
      <c r="SCP165" s="225"/>
      <c r="SCQ165" s="225"/>
      <c r="SCR165" s="225"/>
      <c r="SCS165" s="225"/>
      <c r="SCT165" s="225"/>
      <c r="SCU165" s="225"/>
      <c r="SCV165" s="225"/>
      <c r="SCW165" s="225"/>
      <c r="SCX165" s="225"/>
      <c r="SCY165" s="225"/>
      <c r="SCZ165" s="225"/>
      <c r="SDA165" s="225"/>
      <c r="SDB165" s="225"/>
      <c r="SDC165" s="225"/>
      <c r="SDD165" s="225"/>
      <c r="SDE165" s="225"/>
      <c r="SDF165" s="225"/>
      <c r="SDG165" s="225"/>
      <c r="SDH165" s="225"/>
      <c r="SDI165" s="225"/>
      <c r="SDJ165" s="225"/>
      <c r="SDK165" s="225"/>
      <c r="SDL165" s="225"/>
      <c r="SDM165" s="225"/>
      <c r="SDN165" s="225"/>
      <c r="SDO165" s="225"/>
      <c r="SDP165" s="225"/>
      <c r="SDQ165" s="225"/>
      <c r="SDR165" s="225"/>
      <c r="SDS165" s="225"/>
      <c r="SDT165" s="225"/>
      <c r="SDU165" s="225"/>
      <c r="SDV165" s="225"/>
      <c r="SDW165" s="225"/>
      <c r="SDX165" s="225"/>
      <c r="SDY165" s="225"/>
      <c r="SDZ165" s="225"/>
      <c r="SEA165" s="225"/>
      <c r="SEB165" s="225"/>
      <c r="SEC165" s="225"/>
      <c r="SED165" s="225"/>
      <c r="SEE165" s="225"/>
      <c r="SEF165" s="225"/>
      <c r="SEG165" s="225"/>
      <c r="SEH165" s="225"/>
      <c r="SEI165" s="225"/>
      <c r="SEJ165" s="225"/>
      <c r="SEK165" s="225"/>
      <c r="SEL165" s="225"/>
      <c r="SEM165" s="225"/>
      <c r="SEN165" s="225"/>
      <c r="SEO165" s="225"/>
      <c r="SEP165" s="225"/>
      <c r="SEQ165" s="225"/>
      <c r="SER165" s="225"/>
      <c r="SES165" s="225"/>
      <c r="SET165" s="225"/>
      <c r="SEU165" s="225"/>
      <c r="SEV165" s="225"/>
      <c r="SEW165" s="225"/>
      <c r="SEX165" s="225"/>
      <c r="SEY165" s="225"/>
      <c r="SEZ165" s="225"/>
      <c r="SFA165" s="225"/>
      <c r="SFB165" s="225"/>
      <c r="SFC165" s="225"/>
      <c r="SFD165" s="225"/>
      <c r="SFE165" s="225"/>
      <c r="SFF165" s="225"/>
      <c r="SFG165" s="225"/>
      <c r="SFH165" s="225"/>
      <c r="SFI165" s="225"/>
      <c r="SFJ165" s="225"/>
      <c r="SFK165" s="225"/>
      <c r="SFL165" s="225"/>
      <c r="SFM165" s="225"/>
      <c r="SFN165" s="225"/>
      <c r="SFO165" s="225"/>
      <c r="SFP165" s="225"/>
      <c r="SFQ165" s="225"/>
      <c r="SFR165" s="225"/>
      <c r="SFS165" s="225"/>
      <c r="SFT165" s="225"/>
      <c r="SFU165" s="225"/>
      <c r="SFV165" s="225"/>
      <c r="SFW165" s="225"/>
      <c r="SFX165" s="225"/>
      <c r="SFY165" s="225"/>
      <c r="SFZ165" s="225"/>
      <c r="SGA165" s="225"/>
      <c r="SGB165" s="225"/>
      <c r="SGC165" s="225"/>
      <c r="SGD165" s="225"/>
      <c r="SGE165" s="225"/>
      <c r="SGF165" s="225"/>
      <c r="SGG165" s="225"/>
      <c r="SGH165" s="225"/>
      <c r="SGI165" s="225"/>
      <c r="SGJ165" s="225"/>
      <c r="SGK165" s="225"/>
      <c r="SGL165" s="225"/>
      <c r="SGM165" s="225"/>
      <c r="SGN165" s="225"/>
      <c r="SGO165" s="225"/>
      <c r="SGP165" s="225"/>
      <c r="SGQ165" s="225"/>
      <c r="SGR165" s="225"/>
      <c r="SGS165" s="225"/>
      <c r="SGT165" s="225"/>
      <c r="SGU165" s="225"/>
      <c r="SGV165" s="225"/>
      <c r="SGW165" s="225"/>
      <c r="SGX165" s="225"/>
      <c r="SGY165" s="225"/>
      <c r="SGZ165" s="225"/>
      <c r="SHA165" s="225"/>
      <c r="SHB165" s="225"/>
      <c r="SHC165" s="225"/>
      <c r="SHD165" s="225"/>
      <c r="SHE165" s="225"/>
      <c r="SHF165" s="225"/>
      <c r="SHG165" s="225"/>
      <c r="SHH165" s="225"/>
      <c r="SHI165" s="225"/>
      <c r="SHJ165" s="225"/>
      <c r="SHK165" s="225"/>
      <c r="SHL165" s="225"/>
      <c r="SHM165" s="225"/>
      <c r="SHN165" s="225"/>
      <c r="SHO165" s="225"/>
      <c r="SHP165" s="225"/>
      <c r="SHQ165" s="225"/>
      <c r="SHR165" s="225"/>
      <c r="SHS165" s="225"/>
      <c r="SHT165" s="225"/>
      <c r="SHU165" s="225"/>
      <c r="SHV165" s="225"/>
      <c r="SHW165" s="225"/>
      <c r="SHX165" s="225"/>
      <c r="SHY165" s="225"/>
      <c r="SHZ165" s="225"/>
      <c r="SIA165" s="225"/>
      <c r="SIB165" s="225"/>
      <c r="SIC165" s="225"/>
      <c r="SID165" s="225"/>
      <c r="SIE165" s="225"/>
      <c r="SIF165" s="225"/>
      <c r="SIG165" s="225"/>
      <c r="SIH165" s="225"/>
      <c r="SII165" s="225"/>
      <c r="SIJ165" s="225"/>
      <c r="SIK165" s="225"/>
      <c r="SIL165" s="225"/>
      <c r="SIM165" s="225"/>
      <c r="SIN165" s="225"/>
      <c r="SIO165" s="225"/>
      <c r="SIP165" s="225"/>
      <c r="SIQ165" s="225"/>
      <c r="SIR165" s="225"/>
      <c r="SIS165" s="225"/>
      <c r="SIT165" s="225"/>
      <c r="SIU165" s="225"/>
      <c r="SIV165" s="225"/>
      <c r="SIW165" s="225"/>
      <c r="SIX165" s="225"/>
      <c r="SIY165" s="225"/>
      <c r="SIZ165" s="225"/>
      <c r="SJA165" s="225"/>
      <c r="SJB165" s="225"/>
      <c r="SJC165" s="225"/>
      <c r="SJD165" s="225"/>
      <c r="SJE165" s="225"/>
      <c r="SJF165" s="225"/>
      <c r="SJG165" s="225"/>
      <c r="SJH165" s="225"/>
      <c r="SJI165" s="225"/>
      <c r="SJJ165" s="225"/>
      <c r="SJK165" s="225"/>
      <c r="SJL165" s="225"/>
      <c r="SJM165" s="225"/>
      <c r="SJN165" s="225"/>
      <c r="SJO165" s="225"/>
      <c r="SJP165" s="225"/>
      <c r="SJQ165" s="225"/>
      <c r="SJR165" s="225"/>
      <c r="SJS165" s="225"/>
      <c r="SJT165" s="225"/>
      <c r="SJU165" s="225"/>
      <c r="SJV165" s="225"/>
      <c r="SJW165" s="225"/>
      <c r="SJX165" s="225"/>
      <c r="SJY165" s="225"/>
      <c r="SJZ165" s="225"/>
      <c r="SKA165" s="225"/>
      <c r="SKB165" s="225"/>
      <c r="SKC165" s="225"/>
      <c r="SKD165" s="225"/>
      <c r="SKE165" s="225"/>
      <c r="SKF165" s="225"/>
      <c r="SKG165" s="225"/>
      <c r="SKH165" s="225"/>
      <c r="SKI165" s="225"/>
      <c r="SKJ165" s="225"/>
      <c r="SKK165" s="225"/>
      <c r="SKL165" s="225"/>
      <c r="SKM165" s="225"/>
      <c r="SKN165" s="225"/>
      <c r="SKO165" s="225"/>
      <c r="SKP165" s="225"/>
      <c r="SKQ165" s="225"/>
      <c r="SKR165" s="225"/>
      <c r="SKS165" s="225"/>
      <c r="SKT165" s="225"/>
      <c r="SKU165" s="225"/>
      <c r="SKV165" s="225"/>
      <c r="SKW165" s="225"/>
      <c r="SKX165" s="225"/>
      <c r="SKY165" s="225"/>
      <c r="SKZ165" s="225"/>
      <c r="SLA165" s="225"/>
      <c r="SLB165" s="225"/>
      <c r="SLC165" s="225"/>
      <c r="SLD165" s="225"/>
      <c r="SLE165" s="225"/>
      <c r="SLF165" s="225"/>
      <c r="SLG165" s="225"/>
      <c r="SLH165" s="225"/>
      <c r="SLI165" s="225"/>
      <c r="SLJ165" s="225"/>
      <c r="SLK165" s="225"/>
      <c r="SLL165" s="225"/>
      <c r="SLM165" s="225"/>
      <c r="SLN165" s="225"/>
      <c r="SLO165" s="225"/>
      <c r="SLP165" s="225"/>
      <c r="SLQ165" s="225"/>
      <c r="SLR165" s="225"/>
      <c r="SLS165" s="225"/>
      <c r="SLT165" s="225"/>
      <c r="SLU165" s="225"/>
      <c r="SLV165" s="225"/>
      <c r="SLW165" s="225"/>
      <c r="SLX165" s="225"/>
      <c r="SLY165" s="225"/>
      <c r="SLZ165" s="225"/>
      <c r="SMA165" s="225"/>
      <c r="SMB165" s="225"/>
      <c r="SMC165" s="225"/>
      <c r="SMD165" s="225"/>
      <c r="SME165" s="225"/>
      <c r="SMF165" s="225"/>
      <c r="SMG165" s="225"/>
      <c r="SMH165" s="225"/>
      <c r="SMI165" s="225"/>
      <c r="SMJ165" s="225"/>
      <c r="SMK165" s="225"/>
      <c r="SML165" s="225"/>
      <c r="SMM165" s="225"/>
      <c r="SMN165" s="225"/>
      <c r="SMO165" s="225"/>
      <c r="SMP165" s="225"/>
      <c r="SMQ165" s="225"/>
      <c r="SMR165" s="225"/>
      <c r="SMS165" s="225"/>
      <c r="SMT165" s="225"/>
      <c r="SMU165" s="225"/>
      <c r="SMV165" s="225"/>
      <c r="SMW165" s="225"/>
      <c r="SMX165" s="225"/>
      <c r="SMY165" s="225"/>
      <c r="SMZ165" s="225"/>
      <c r="SNA165" s="225"/>
      <c r="SNB165" s="225"/>
      <c r="SNC165" s="225"/>
      <c r="SND165" s="225"/>
      <c r="SNE165" s="225"/>
      <c r="SNF165" s="225"/>
      <c r="SNG165" s="225"/>
      <c r="SNH165" s="225"/>
      <c r="SNI165" s="225"/>
      <c r="SNJ165" s="225"/>
      <c r="SNK165" s="225"/>
      <c r="SNL165" s="225"/>
      <c r="SNM165" s="225"/>
      <c r="SNN165" s="225"/>
      <c r="SNO165" s="225"/>
      <c r="SNP165" s="225"/>
      <c r="SNQ165" s="225"/>
      <c r="SNR165" s="225"/>
      <c r="SNS165" s="225"/>
      <c r="SNT165" s="225"/>
      <c r="SNU165" s="225"/>
      <c r="SNV165" s="225"/>
      <c r="SNW165" s="225"/>
      <c r="SNX165" s="225"/>
      <c r="SNY165" s="225"/>
      <c r="SNZ165" s="225"/>
      <c r="SOA165" s="225"/>
      <c r="SOB165" s="225"/>
      <c r="SOC165" s="225"/>
      <c r="SOD165" s="225"/>
      <c r="SOE165" s="225"/>
      <c r="SOF165" s="225"/>
      <c r="SOG165" s="225"/>
      <c r="SOH165" s="225"/>
      <c r="SOI165" s="225"/>
      <c r="SOJ165" s="225"/>
      <c r="SOK165" s="225"/>
      <c r="SOL165" s="225"/>
      <c r="SOM165" s="225"/>
      <c r="SON165" s="225"/>
      <c r="SOO165" s="225"/>
      <c r="SOP165" s="225"/>
      <c r="SOQ165" s="225"/>
      <c r="SOR165" s="225"/>
      <c r="SOS165" s="225"/>
      <c r="SOT165" s="225"/>
      <c r="SOU165" s="225"/>
      <c r="SOV165" s="225"/>
      <c r="SOW165" s="225"/>
      <c r="SOX165" s="225"/>
      <c r="SOY165" s="225"/>
      <c r="SOZ165" s="225"/>
      <c r="SPA165" s="225"/>
      <c r="SPB165" s="225"/>
      <c r="SPC165" s="225"/>
      <c r="SPD165" s="225"/>
      <c r="SPE165" s="225"/>
      <c r="SPF165" s="225"/>
      <c r="SPG165" s="225"/>
      <c r="SPH165" s="225"/>
      <c r="SPI165" s="225"/>
      <c r="SPJ165" s="225"/>
      <c r="SPK165" s="225"/>
      <c r="SPL165" s="225"/>
      <c r="SPM165" s="225"/>
      <c r="SPN165" s="225"/>
      <c r="SPO165" s="225"/>
      <c r="SPP165" s="225"/>
      <c r="SPQ165" s="225"/>
      <c r="SPR165" s="225"/>
      <c r="SPS165" s="225"/>
      <c r="SPT165" s="225"/>
      <c r="SPU165" s="225"/>
      <c r="SPV165" s="225"/>
      <c r="SPW165" s="225"/>
      <c r="SPX165" s="225"/>
      <c r="SPY165" s="225"/>
      <c r="SPZ165" s="225"/>
      <c r="SQA165" s="225"/>
      <c r="SQB165" s="225"/>
      <c r="SQC165" s="225"/>
      <c r="SQD165" s="225"/>
      <c r="SQE165" s="225"/>
      <c r="SQF165" s="225"/>
      <c r="SQG165" s="225"/>
      <c r="SQH165" s="225"/>
      <c r="SQI165" s="225"/>
      <c r="SQJ165" s="225"/>
      <c r="SQK165" s="225"/>
      <c r="SQL165" s="225"/>
      <c r="SQM165" s="225"/>
      <c r="SQN165" s="225"/>
      <c r="SQO165" s="225"/>
      <c r="SQP165" s="225"/>
      <c r="SQQ165" s="225"/>
      <c r="SQR165" s="225"/>
      <c r="SQS165" s="225"/>
      <c r="SQT165" s="225"/>
      <c r="SQU165" s="225"/>
      <c r="SQV165" s="225"/>
      <c r="SQW165" s="225"/>
      <c r="SQX165" s="225"/>
      <c r="SQY165" s="225"/>
      <c r="SQZ165" s="225"/>
      <c r="SRA165" s="225"/>
      <c r="SRB165" s="225"/>
      <c r="SRC165" s="225"/>
      <c r="SRD165" s="225"/>
      <c r="SRE165" s="225"/>
      <c r="SRF165" s="225"/>
      <c r="SRG165" s="225"/>
      <c r="SRH165" s="225"/>
      <c r="SRI165" s="225"/>
      <c r="SRJ165" s="225"/>
      <c r="SRK165" s="225"/>
      <c r="SRL165" s="225"/>
      <c r="SRM165" s="225"/>
      <c r="SRN165" s="225"/>
      <c r="SRO165" s="225"/>
      <c r="SRP165" s="225"/>
      <c r="SRQ165" s="225"/>
      <c r="SRR165" s="225"/>
      <c r="SRS165" s="225"/>
      <c r="SRT165" s="225"/>
      <c r="SRU165" s="225"/>
      <c r="SRV165" s="225"/>
      <c r="SRW165" s="225"/>
      <c r="SRX165" s="225"/>
      <c r="SRY165" s="225"/>
      <c r="SRZ165" s="225"/>
      <c r="SSA165" s="225"/>
      <c r="SSB165" s="225"/>
      <c r="SSC165" s="225"/>
      <c r="SSD165" s="225"/>
      <c r="SSE165" s="225"/>
      <c r="SSF165" s="225"/>
      <c r="SSG165" s="225"/>
      <c r="SSH165" s="225"/>
      <c r="SSI165" s="225"/>
      <c r="SSJ165" s="225"/>
      <c r="SSK165" s="225"/>
      <c r="SSL165" s="225"/>
      <c r="SSM165" s="225"/>
      <c r="SSN165" s="225"/>
      <c r="SSO165" s="225"/>
      <c r="SSP165" s="225"/>
      <c r="SSQ165" s="225"/>
      <c r="SSR165" s="225"/>
      <c r="SSS165" s="225"/>
      <c r="SST165" s="225"/>
      <c r="SSU165" s="225"/>
      <c r="SSV165" s="225"/>
      <c r="SSW165" s="225"/>
      <c r="SSX165" s="225"/>
      <c r="SSY165" s="225"/>
      <c r="SSZ165" s="225"/>
      <c r="STA165" s="225"/>
      <c r="STB165" s="225"/>
      <c r="STC165" s="225"/>
      <c r="STD165" s="225"/>
      <c r="STE165" s="225"/>
      <c r="STF165" s="225"/>
      <c r="STG165" s="225"/>
      <c r="STH165" s="225"/>
      <c r="STI165" s="225"/>
      <c r="STJ165" s="225"/>
      <c r="STK165" s="225"/>
      <c r="STL165" s="225"/>
      <c r="STM165" s="225"/>
      <c r="STN165" s="225"/>
      <c r="STO165" s="225"/>
      <c r="STP165" s="225"/>
      <c r="STQ165" s="225"/>
      <c r="STR165" s="225"/>
      <c r="STS165" s="225"/>
      <c r="STT165" s="225"/>
      <c r="STU165" s="225"/>
      <c r="STV165" s="225"/>
      <c r="STW165" s="225"/>
      <c r="STX165" s="225"/>
      <c r="STY165" s="225"/>
      <c r="STZ165" s="225"/>
      <c r="SUA165" s="225"/>
      <c r="SUB165" s="225"/>
      <c r="SUC165" s="225"/>
      <c r="SUD165" s="225"/>
      <c r="SUE165" s="225"/>
      <c r="SUF165" s="225"/>
      <c r="SUG165" s="225"/>
      <c r="SUH165" s="225"/>
      <c r="SUI165" s="225"/>
      <c r="SUJ165" s="225"/>
      <c r="SUK165" s="225"/>
      <c r="SUL165" s="225"/>
      <c r="SUM165" s="225"/>
      <c r="SUN165" s="225"/>
      <c r="SUO165" s="225"/>
      <c r="SUP165" s="225"/>
      <c r="SUQ165" s="225"/>
      <c r="SUR165" s="225"/>
      <c r="SUS165" s="225"/>
      <c r="SUT165" s="225"/>
      <c r="SUU165" s="225"/>
      <c r="SUV165" s="225"/>
      <c r="SUW165" s="225"/>
      <c r="SUX165" s="225"/>
      <c r="SUY165" s="225"/>
      <c r="SUZ165" s="225"/>
      <c r="SVA165" s="225"/>
      <c r="SVB165" s="225"/>
      <c r="SVC165" s="225"/>
      <c r="SVD165" s="225"/>
      <c r="SVE165" s="225"/>
      <c r="SVF165" s="225"/>
      <c r="SVG165" s="225"/>
      <c r="SVH165" s="225"/>
      <c r="SVI165" s="225"/>
      <c r="SVJ165" s="225"/>
      <c r="SVK165" s="225"/>
      <c r="SVL165" s="225"/>
      <c r="SVM165" s="225"/>
      <c r="SVN165" s="225"/>
      <c r="SVO165" s="225"/>
      <c r="SVP165" s="225"/>
      <c r="SVQ165" s="225"/>
      <c r="SVR165" s="225"/>
      <c r="SVS165" s="225"/>
      <c r="SVT165" s="225"/>
      <c r="SVU165" s="225"/>
      <c r="SVV165" s="225"/>
      <c r="SVW165" s="225"/>
      <c r="SVX165" s="225"/>
      <c r="SVY165" s="225"/>
      <c r="SVZ165" s="225"/>
      <c r="SWA165" s="225"/>
      <c r="SWB165" s="225"/>
      <c r="SWC165" s="225"/>
      <c r="SWD165" s="225"/>
      <c r="SWE165" s="225"/>
      <c r="SWF165" s="225"/>
      <c r="SWG165" s="225"/>
      <c r="SWH165" s="225"/>
      <c r="SWI165" s="225"/>
      <c r="SWJ165" s="225"/>
      <c r="SWK165" s="225"/>
      <c r="SWL165" s="225"/>
      <c r="SWM165" s="225"/>
      <c r="SWN165" s="225"/>
      <c r="SWO165" s="225"/>
      <c r="SWP165" s="225"/>
      <c r="SWQ165" s="225"/>
      <c r="SWR165" s="225"/>
      <c r="SWS165" s="225"/>
      <c r="SWT165" s="225"/>
      <c r="SWU165" s="225"/>
      <c r="SWV165" s="225"/>
      <c r="SWW165" s="225"/>
      <c r="SWX165" s="225"/>
      <c r="SWY165" s="225"/>
      <c r="SWZ165" s="225"/>
      <c r="SXA165" s="225"/>
      <c r="SXB165" s="225"/>
      <c r="SXC165" s="225"/>
      <c r="SXD165" s="225"/>
      <c r="SXE165" s="225"/>
      <c r="SXF165" s="225"/>
      <c r="SXG165" s="225"/>
      <c r="SXH165" s="225"/>
      <c r="SXI165" s="225"/>
      <c r="SXJ165" s="225"/>
      <c r="SXK165" s="225"/>
      <c r="SXL165" s="225"/>
      <c r="SXM165" s="225"/>
      <c r="SXN165" s="225"/>
      <c r="SXO165" s="225"/>
      <c r="SXP165" s="225"/>
      <c r="SXQ165" s="225"/>
      <c r="SXR165" s="225"/>
      <c r="SXS165" s="225"/>
      <c r="SXT165" s="225"/>
      <c r="SXU165" s="225"/>
      <c r="SXV165" s="225"/>
      <c r="SXW165" s="225"/>
      <c r="SXX165" s="225"/>
      <c r="SXY165" s="225"/>
      <c r="SXZ165" s="225"/>
      <c r="SYA165" s="225"/>
      <c r="SYB165" s="225"/>
      <c r="SYC165" s="225"/>
      <c r="SYD165" s="225"/>
      <c r="SYE165" s="225"/>
      <c r="SYF165" s="225"/>
      <c r="SYG165" s="225"/>
      <c r="SYH165" s="225"/>
      <c r="SYI165" s="225"/>
      <c r="SYJ165" s="225"/>
      <c r="SYK165" s="225"/>
      <c r="SYL165" s="225"/>
      <c r="SYM165" s="225"/>
      <c r="SYN165" s="225"/>
      <c r="SYO165" s="225"/>
      <c r="SYP165" s="225"/>
      <c r="SYQ165" s="225"/>
      <c r="SYR165" s="225"/>
      <c r="SYS165" s="225"/>
      <c r="SYT165" s="225"/>
      <c r="SYU165" s="225"/>
      <c r="SYV165" s="225"/>
      <c r="SYW165" s="225"/>
      <c r="SYX165" s="225"/>
      <c r="SYY165" s="225"/>
      <c r="SYZ165" s="225"/>
      <c r="SZA165" s="225"/>
      <c r="SZB165" s="225"/>
      <c r="SZC165" s="225"/>
      <c r="SZD165" s="225"/>
      <c r="SZE165" s="225"/>
      <c r="SZF165" s="225"/>
      <c r="SZG165" s="225"/>
      <c r="SZH165" s="225"/>
      <c r="SZI165" s="225"/>
      <c r="SZJ165" s="225"/>
      <c r="SZK165" s="225"/>
      <c r="SZL165" s="225"/>
      <c r="SZM165" s="225"/>
      <c r="SZN165" s="225"/>
      <c r="SZO165" s="225"/>
      <c r="SZP165" s="225"/>
      <c r="SZQ165" s="225"/>
      <c r="SZR165" s="225"/>
      <c r="SZS165" s="225"/>
      <c r="SZT165" s="225"/>
      <c r="SZU165" s="225"/>
      <c r="SZV165" s="225"/>
      <c r="SZW165" s="225"/>
      <c r="SZX165" s="225"/>
      <c r="SZY165" s="225"/>
      <c r="SZZ165" s="225"/>
      <c r="TAA165" s="225"/>
      <c r="TAB165" s="225"/>
      <c r="TAC165" s="225"/>
      <c r="TAD165" s="225"/>
      <c r="TAE165" s="225"/>
      <c r="TAF165" s="225"/>
      <c r="TAG165" s="225"/>
      <c r="TAH165" s="225"/>
      <c r="TAI165" s="225"/>
      <c r="TAJ165" s="225"/>
      <c r="TAK165" s="225"/>
      <c r="TAL165" s="225"/>
      <c r="TAM165" s="225"/>
      <c r="TAN165" s="225"/>
      <c r="TAO165" s="225"/>
      <c r="TAP165" s="225"/>
      <c r="TAQ165" s="225"/>
      <c r="TAR165" s="225"/>
      <c r="TAS165" s="225"/>
      <c r="TAT165" s="225"/>
      <c r="TAU165" s="225"/>
      <c r="TAV165" s="225"/>
      <c r="TAW165" s="225"/>
      <c r="TAX165" s="225"/>
      <c r="TAY165" s="225"/>
      <c r="TAZ165" s="225"/>
      <c r="TBA165" s="225"/>
      <c r="TBB165" s="225"/>
      <c r="TBC165" s="225"/>
      <c r="TBD165" s="225"/>
      <c r="TBE165" s="225"/>
      <c r="TBF165" s="225"/>
      <c r="TBG165" s="225"/>
      <c r="TBH165" s="225"/>
      <c r="TBI165" s="225"/>
      <c r="TBJ165" s="225"/>
      <c r="TBK165" s="225"/>
      <c r="TBL165" s="225"/>
      <c r="TBM165" s="225"/>
      <c r="TBN165" s="225"/>
      <c r="TBO165" s="225"/>
      <c r="TBP165" s="225"/>
      <c r="TBQ165" s="225"/>
      <c r="TBR165" s="225"/>
      <c r="TBS165" s="225"/>
      <c r="TBT165" s="225"/>
      <c r="TBU165" s="225"/>
      <c r="TBV165" s="225"/>
      <c r="TBW165" s="225"/>
      <c r="TBX165" s="225"/>
      <c r="TBY165" s="225"/>
      <c r="TBZ165" s="225"/>
      <c r="TCA165" s="225"/>
      <c r="TCB165" s="225"/>
      <c r="TCC165" s="225"/>
      <c r="TCD165" s="225"/>
      <c r="TCE165" s="225"/>
      <c r="TCF165" s="225"/>
      <c r="TCG165" s="225"/>
      <c r="TCH165" s="225"/>
      <c r="TCI165" s="225"/>
      <c r="TCJ165" s="225"/>
      <c r="TCK165" s="225"/>
      <c r="TCL165" s="225"/>
      <c r="TCM165" s="225"/>
      <c r="TCN165" s="225"/>
      <c r="TCO165" s="225"/>
      <c r="TCP165" s="225"/>
      <c r="TCQ165" s="225"/>
      <c r="TCR165" s="225"/>
      <c r="TCS165" s="225"/>
      <c r="TCT165" s="225"/>
      <c r="TCU165" s="225"/>
      <c r="TCV165" s="225"/>
      <c r="TCW165" s="225"/>
      <c r="TCX165" s="225"/>
      <c r="TCY165" s="225"/>
      <c r="TCZ165" s="225"/>
      <c r="TDA165" s="225"/>
      <c r="TDB165" s="225"/>
      <c r="TDC165" s="225"/>
      <c r="TDD165" s="225"/>
      <c r="TDE165" s="225"/>
      <c r="TDF165" s="225"/>
      <c r="TDG165" s="225"/>
      <c r="TDH165" s="225"/>
      <c r="TDI165" s="225"/>
      <c r="TDJ165" s="225"/>
      <c r="TDK165" s="225"/>
      <c r="TDL165" s="225"/>
      <c r="TDM165" s="225"/>
      <c r="TDN165" s="225"/>
      <c r="TDO165" s="225"/>
      <c r="TDP165" s="225"/>
      <c r="TDQ165" s="225"/>
      <c r="TDR165" s="225"/>
      <c r="TDS165" s="225"/>
      <c r="TDT165" s="225"/>
      <c r="TDU165" s="225"/>
      <c r="TDV165" s="225"/>
      <c r="TDW165" s="225"/>
      <c r="TDX165" s="225"/>
      <c r="TDY165" s="225"/>
      <c r="TDZ165" s="225"/>
      <c r="TEA165" s="225"/>
      <c r="TEB165" s="225"/>
      <c r="TEC165" s="225"/>
      <c r="TED165" s="225"/>
      <c r="TEE165" s="225"/>
      <c r="TEF165" s="225"/>
      <c r="TEG165" s="225"/>
      <c r="TEH165" s="225"/>
      <c r="TEI165" s="225"/>
      <c r="TEJ165" s="225"/>
      <c r="TEK165" s="225"/>
      <c r="TEL165" s="225"/>
      <c r="TEM165" s="225"/>
      <c r="TEN165" s="225"/>
      <c r="TEO165" s="225"/>
      <c r="TEP165" s="225"/>
      <c r="TEQ165" s="225"/>
      <c r="TER165" s="225"/>
      <c r="TES165" s="225"/>
      <c r="TET165" s="225"/>
      <c r="TEU165" s="225"/>
      <c r="TEV165" s="225"/>
      <c r="TEW165" s="225"/>
      <c r="TEX165" s="225"/>
      <c r="TEY165" s="225"/>
      <c r="TEZ165" s="225"/>
      <c r="TFA165" s="225"/>
      <c r="TFB165" s="225"/>
      <c r="TFC165" s="225"/>
      <c r="TFD165" s="225"/>
      <c r="TFE165" s="225"/>
      <c r="TFF165" s="225"/>
      <c r="TFG165" s="225"/>
      <c r="TFH165" s="225"/>
      <c r="TFI165" s="225"/>
      <c r="TFJ165" s="225"/>
      <c r="TFK165" s="225"/>
      <c r="TFL165" s="225"/>
      <c r="TFM165" s="225"/>
      <c r="TFN165" s="225"/>
      <c r="TFO165" s="225"/>
      <c r="TFP165" s="225"/>
      <c r="TFQ165" s="225"/>
      <c r="TFR165" s="225"/>
      <c r="TFS165" s="225"/>
      <c r="TFT165" s="225"/>
      <c r="TFU165" s="225"/>
      <c r="TFV165" s="225"/>
      <c r="TFW165" s="225"/>
      <c r="TFX165" s="225"/>
      <c r="TFY165" s="225"/>
      <c r="TFZ165" s="225"/>
      <c r="TGA165" s="225"/>
      <c r="TGB165" s="225"/>
      <c r="TGC165" s="225"/>
      <c r="TGD165" s="225"/>
      <c r="TGE165" s="225"/>
      <c r="TGF165" s="225"/>
      <c r="TGG165" s="225"/>
      <c r="TGH165" s="225"/>
      <c r="TGI165" s="225"/>
      <c r="TGJ165" s="225"/>
      <c r="TGK165" s="225"/>
      <c r="TGL165" s="225"/>
      <c r="TGM165" s="225"/>
      <c r="TGN165" s="225"/>
      <c r="TGO165" s="225"/>
      <c r="TGP165" s="225"/>
      <c r="TGQ165" s="225"/>
      <c r="TGR165" s="225"/>
      <c r="TGS165" s="225"/>
      <c r="TGT165" s="225"/>
      <c r="TGU165" s="225"/>
      <c r="TGV165" s="225"/>
      <c r="TGW165" s="225"/>
      <c r="TGX165" s="225"/>
      <c r="TGY165" s="225"/>
      <c r="TGZ165" s="225"/>
      <c r="THA165" s="225"/>
      <c r="THB165" s="225"/>
      <c r="THC165" s="225"/>
      <c r="THD165" s="225"/>
      <c r="THE165" s="225"/>
      <c r="THF165" s="225"/>
      <c r="THG165" s="225"/>
      <c r="THH165" s="225"/>
      <c r="THI165" s="225"/>
      <c r="THJ165" s="225"/>
      <c r="THK165" s="225"/>
      <c r="THL165" s="225"/>
      <c r="THM165" s="225"/>
      <c r="THN165" s="225"/>
      <c r="THO165" s="225"/>
      <c r="THP165" s="225"/>
      <c r="THQ165" s="225"/>
      <c r="THR165" s="225"/>
      <c r="THS165" s="225"/>
      <c r="THT165" s="225"/>
      <c r="THU165" s="225"/>
      <c r="THV165" s="225"/>
      <c r="THW165" s="225"/>
      <c r="THX165" s="225"/>
      <c r="THY165" s="225"/>
      <c r="THZ165" s="225"/>
      <c r="TIA165" s="225"/>
      <c r="TIB165" s="225"/>
      <c r="TIC165" s="225"/>
      <c r="TID165" s="225"/>
      <c r="TIE165" s="225"/>
      <c r="TIF165" s="225"/>
      <c r="TIG165" s="225"/>
      <c r="TIH165" s="225"/>
      <c r="TII165" s="225"/>
      <c r="TIJ165" s="225"/>
      <c r="TIK165" s="225"/>
      <c r="TIL165" s="225"/>
      <c r="TIM165" s="225"/>
      <c r="TIN165" s="225"/>
      <c r="TIO165" s="225"/>
      <c r="TIP165" s="225"/>
      <c r="TIQ165" s="225"/>
      <c r="TIR165" s="225"/>
      <c r="TIS165" s="225"/>
      <c r="TIT165" s="225"/>
      <c r="TIU165" s="225"/>
      <c r="TIV165" s="225"/>
      <c r="TIW165" s="225"/>
      <c r="TIX165" s="225"/>
      <c r="TIY165" s="225"/>
      <c r="TIZ165" s="225"/>
      <c r="TJA165" s="225"/>
      <c r="TJB165" s="225"/>
      <c r="TJC165" s="225"/>
      <c r="TJD165" s="225"/>
      <c r="TJE165" s="225"/>
      <c r="TJF165" s="225"/>
      <c r="TJG165" s="225"/>
      <c r="TJH165" s="225"/>
      <c r="TJI165" s="225"/>
      <c r="TJJ165" s="225"/>
      <c r="TJK165" s="225"/>
      <c r="TJL165" s="225"/>
      <c r="TJM165" s="225"/>
      <c r="TJN165" s="225"/>
      <c r="TJO165" s="225"/>
      <c r="TJP165" s="225"/>
      <c r="TJQ165" s="225"/>
      <c r="TJR165" s="225"/>
      <c r="TJS165" s="225"/>
      <c r="TJT165" s="225"/>
      <c r="TJU165" s="225"/>
      <c r="TJV165" s="225"/>
      <c r="TJW165" s="225"/>
      <c r="TJX165" s="225"/>
      <c r="TJY165" s="225"/>
      <c r="TJZ165" s="225"/>
      <c r="TKA165" s="225"/>
      <c r="TKB165" s="225"/>
      <c r="TKC165" s="225"/>
      <c r="TKD165" s="225"/>
      <c r="TKE165" s="225"/>
      <c r="TKF165" s="225"/>
      <c r="TKG165" s="225"/>
      <c r="TKH165" s="225"/>
      <c r="TKI165" s="225"/>
      <c r="TKJ165" s="225"/>
      <c r="TKK165" s="225"/>
      <c r="TKL165" s="225"/>
      <c r="TKM165" s="225"/>
      <c r="TKN165" s="225"/>
      <c r="TKO165" s="225"/>
      <c r="TKP165" s="225"/>
      <c r="TKQ165" s="225"/>
      <c r="TKR165" s="225"/>
      <c r="TKS165" s="225"/>
      <c r="TKT165" s="225"/>
      <c r="TKU165" s="225"/>
      <c r="TKV165" s="225"/>
      <c r="TKW165" s="225"/>
      <c r="TKX165" s="225"/>
      <c r="TKY165" s="225"/>
      <c r="TKZ165" s="225"/>
      <c r="TLA165" s="225"/>
      <c r="TLB165" s="225"/>
      <c r="TLC165" s="225"/>
      <c r="TLD165" s="225"/>
      <c r="TLE165" s="225"/>
      <c r="TLF165" s="225"/>
      <c r="TLG165" s="225"/>
      <c r="TLH165" s="225"/>
      <c r="TLI165" s="225"/>
      <c r="TLJ165" s="225"/>
      <c r="TLK165" s="225"/>
      <c r="TLL165" s="225"/>
      <c r="TLM165" s="225"/>
      <c r="TLN165" s="225"/>
      <c r="TLO165" s="225"/>
      <c r="TLP165" s="225"/>
      <c r="TLQ165" s="225"/>
      <c r="TLR165" s="225"/>
      <c r="TLS165" s="225"/>
      <c r="TLT165" s="225"/>
      <c r="TLU165" s="225"/>
      <c r="TLV165" s="225"/>
      <c r="TLW165" s="225"/>
      <c r="TLX165" s="225"/>
      <c r="TLY165" s="225"/>
      <c r="TLZ165" s="225"/>
      <c r="TMA165" s="225"/>
      <c r="TMB165" s="225"/>
      <c r="TMC165" s="225"/>
      <c r="TMD165" s="225"/>
      <c r="TME165" s="225"/>
      <c r="TMF165" s="225"/>
      <c r="TMG165" s="225"/>
      <c r="TMH165" s="225"/>
      <c r="TMI165" s="225"/>
      <c r="TMJ165" s="225"/>
      <c r="TMK165" s="225"/>
      <c r="TML165" s="225"/>
      <c r="TMM165" s="225"/>
      <c r="TMN165" s="225"/>
      <c r="TMO165" s="225"/>
      <c r="TMP165" s="225"/>
      <c r="TMQ165" s="225"/>
      <c r="TMR165" s="225"/>
      <c r="TMS165" s="225"/>
      <c r="TMT165" s="225"/>
      <c r="TMU165" s="225"/>
      <c r="TMV165" s="225"/>
      <c r="TMW165" s="225"/>
      <c r="TMX165" s="225"/>
      <c r="TMY165" s="225"/>
      <c r="TMZ165" s="225"/>
      <c r="TNA165" s="225"/>
      <c r="TNB165" s="225"/>
      <c r="TNC165" s="225"/>
      <c r="TND165" s="225"/>
      <c r="TNE165" s="225"/>
      <c r="TNF165" s="225"/>
      <c r="TNG165" s="225"/>
      <c r="TNH165" s="225"/>
      <c r="TNI165" s="225"/>
      <c r="TNJ165" s="225"/>
      <c r="TNK165" s="225"/>
      <c r="TNL165" s="225"/>
      <c r="TNM165" s="225"/>
      <c r="TNN165" s="225"/>
      <c r="TNO165" s="225"/>
      <c r="TNP165" s="225"/>
      <c r="TNQ165" s="225"/>
      <c r="TNR165" s="225"/>
      <c r="TNS165" s="225"/>
      <c r="TNT165" s="225"/>
      <c r="TNU165" s="225"/>
      <c r="TNV165" s="225"/>
      <c r="TNW165" s="225"/>
      <c r="TNX165" s="225"/>
      <c r="TNY165" s="225"/>
      <c r="TNZ165" s="225"/>
      <c r="TOA165" s="225"/>
      <c r="TOB165" s="225"/>
      <c r="TOC165" s="225"/>
      <c r="TOD165" s="225"/>
      <c r="TOE165" s="225"/>
      <c r="TOF165" s="225"/>
      <c r="TOG165" s="225"/>
      <c r="TOH165" s="225"/>
      <c r="TOI165" s="225"/>
      <c r="TOJ165" s="225"/>
      <c r="TOK165" s="225"/>
      <c r="TOL165" s="225"/>
      <c r="TOM165" s="225"/>
      <c r="TON165" s="225"/>
      <c r="TOO165" s="225"/>
      <c r="TOP165" s="225"/>
      <c r="TOQ165" s="225"/>
      <c r="TOR165" s="225"/>
      <c r="TOS165" s="225"/>
      <c r="TOT165" s="225"/>
      <c r="TOU165" s="225"/>
      <c r="TOV165" s="225"/>
      <c r="TOW165" s="225"/>
      <c r="TOX165" s="225"/>
      <c r="TOY165" s="225"/>
      <c r="TOZ165" s="225"/>
      <c r="TPA165" s="225"/>
      <c r="TPB165" s="225"/>
      <c r="TPC165" s="225"/>
      <c r="TPD165" s="225"/>
      <c r="TPE165" s="225"/>
      <c r="TPF165" s="225"/>
      <c r="TPG165" s="225"/>
      <c r="TPH165" s="225"/>
      <c r="TPI165" s="225"/>
      <c r="TPJ165" s="225"/>
      <c r="TPK165" s="225"/>
      <c r="TPL165" s="225"/>
      <c r="TPM165" s="225"/>
      <c r="TPN165" s="225"/>
      <c r="TPO165" s="225"/>
      <c r="TPP165" s="225"/>
      <c r="TPQ165" s="225"/>
      <c r="TPR165" s="225"/>
      <c r="TPS165" s="225"/>
      <c r="TPT165" s="225"/>
      <c r="TPU165" s="225"/>
      <c r="TPV165" s="225"/>
      <c r="TPW165" s="225"/>
      <c r="TPX165" s="225"/>
      <c r="TPY165" s="225"/>
      <c r="TPZ165" s="225"/>
      <c r="TQA165" s="225"/>
      <c r="TQB165" s="225"/>
      <c r="TQC165" s="225"/>
      <c r="TQD165" s="225"/>
      <c r="TQE165" s="225"/>
      <c r="TQF165" s="225"/>
      <c r="TQG165" s="225"/>
      <c r="TQH165" s="225"/>
      <c r="TQI165" s="225"/>
      <c r="TQJ165" s="225"/>
      <c r="TQK165" s="225"/>
      <c r="TQL165" s="225"/>
      <c r="TQM165" s="225"/>
      <c r="TQN165" s="225"/>
      <c r="TQO165" s="225"/>
      <c r="TQP165" s="225"/>
      <c r="TQQ165" s="225"/>
      <c r="TQR165" s="225"/>
      <c r="TQS165" s="225"/>
      <c r="TQT165" s="225"/>
      <c r="TQU165" s="225"/>
      <c r="TQV165" s="225"/>
      <c r="TQW165" s="225"/>
      <c r="TQX165" s="225"/>
      <c r="TQY165" s="225"/>
      <c r="TQZ165" s="225"/>
      <c r="TRA165" s="225"/>
      <c r="TRB165" s="225"/>
      <c r="TRC165" s="225"/>
      <c r="TRD165" s="225"/>
      <c r="TRE165" s="225"/>
      <c r="TRF165" s="225"/>
      <c r="TRG165" s="225"/>
      <c r="TRH165" s="225"/>
      <c r="TRI165" s="225"/>
      <c r="TRJ165" s="225"/>
      <c r="TRK165" s="225"/>
      <c r="TRL165" s="225"/>
      <c r="TRM165" s="225"/>
      <c r="TRN165" s="225"/>
      <c r="TRO165" s="225"/>
      <c r="TRP165" s="225"/>
      <c r="TRQ165" s="225"/>
      <c r="TRR165" s="225"/>
      <c r="TRS165" s="225"/>
      <c r="TRT165" s="225"/>
      <c r="TRU165" s="225"/>
      <c r="TRV165" s="225"/>
      <c r="TRW165" s="225"/>
      <c r="TRX165" s="225"/>
      <c r="TRY165" s="225"/>
      <c r="TRZ165" s="225"/>
      <c r="TSA165" s="225"/>
      <c r="TSB165" s="225"/>
      <c r="TSC165" s="225"/>
      <c r="TSD165" s="225"/>
      <c r="TSE165" s="225"/>
      <c r="TSF165" s="225"/>
      <c r="TSG165" s="225"/>
      <c r="TSH165" s="225"/>
      <c r="TSI165" s="225"/>
      <c r="TSJ165" s="225"/>
      <c r="TSK165" s="225"/>
      <c r="TSL165" s="225"/>
      <c r="TSM165" s="225"/>
      <c r="TSN165" s="225"/>
      <c r="TSO165" s="225"/>
      <c r="TSP165" s="225"/>
      <c r="TSQ165" s="225"/>
      <c r="TSR165" s="225"/>
      <c r="TSS165" s="225"/>
      <c r="TST165" s="225"/>
      <c r="TSU165" s="225"/>
      <c r="TSV165" s="225"/>
      <c r="TSW165" s="225"/>
      <c r="TSX165" s="225"/>
      <c r="TSY165" s="225"/>
      <c r="TSZ165" s="225"/>
      <c r="TTA165" s="225"/>
      <c r="TTB165" s="225"/>
      <c r="TTC165" s="225"/>
      <c r="TTD165" s="225"/>
      <c r="TTE165" s="225"/>
      <c r="TTF165" s="225"/>
      <c r="TTG165" s="225"/>
      <c r="TTH165" s="225"/>
      <c r="TTI165" s="225"/>
      <c r="TTJ165" s="225"/>
      <c r="TTK165" s="225"/>
      <c r="TTL165" s="225"/>
      <c r="TTM165" s="225"/>
      <c r="TTN165" s="225"/>
      <c r="TTO165" s="225"/>
      <c r="TTP165" s="225"/>
      <c r="TTQ165" s="225"/>
      <c r="TTR165" s="225"/>
      <c r="TTS165" s="225"/>
      <c r="TTT165" s="225"/>
      <c r="TTU165" s="225"/>
      <c r="TTV165" s="225"/>
      <c r="TTW165" s="225"/>
      <c r="TTX165" s="225"/>
      <c r="TTY165" s="225"/>
      <c r="TTZ165" s="225"/>
      <c r="TUA165" s="225"/>
      <c r="TUB165" s="225"/>
      <c r="TUC165" s="225"/>
      <c r="TUD165" s="225"/>
      <c r="TUE165" s="225"/>
      <c r="TUF165" s="225"/>
      <c r="TUG165" s="225"/>
      <c r="TUH165" s="225"/>
      <c r="TUI165" s="225"/>
      <c r="TUJ165" s="225"/>
      <c r="TUK165" s="225"/>
      <c r="TUL165" s="225"/>
      <c r="TUM165" s="225"/>
      <c r="TUN165" s="225"/>
      <c r="TUO165" s="225"/>
      <c r="TUP165" s="225"/>
      <c r="TUQ165" s="225"/>
      <c r="TUR165" s="225"/>
      <c r="TUS165" s="225"/>
      <c r="TUT165" s="225"/>
      <c r="TUU165" s="225"/>
      <c r="TUV165" s="225"/>
      <c r="TUW165" s="225"/>
      <c r="TUX165" s="225"/>
      <c r="TUY165" s="225"/>
      <c r="TUZ165" s="225"/>
      <c r="TVA165" s="225"/>
      <c r="TVB165" s="225"/>
      <c r="TVC165" s="225"/>
      <c r="TVD165" s="225"/>
      <c r="TVE165" s="225"/>
      <c r="TVF165" s="225"/>
      <c r="TVG165" s="225"/>
      <c r="TVH165" s="225"/>
      <c r="TVI165" s="225"/>
      <c r="TVJ165" s="225"/>
      <c r="TVK165" s="225"/>
      <c r="TVL165" s="225"/>
      <c r="TVM165" s="225"/>
      <c r="TVN165" s="225"/>
      <c r="TVO165" s="225"/>
      <c r="TVP165" s="225"/>
      <c r="TVQ165" s="225"/>
      <c r="TVR165" s="225"/>
      <c r="TVS165" s="225"/>
      <c r="TVT165" s="225"/>
      <c r="TVU165" s="225"/>
      <c r="TVV165" s="225"/>
      <c r="TVW165" s="225"/>
      <c r="TVX165" s="225"/>
      <c r="TVY165" s="225"/>
      <c r="TVZ165" s="225"/>
      <c r="TWA165" s="225"/>
      <c r="TWB165" s="225"/>
      <c r="TWC165" s="225"/>
      <c r="TWD165" s="225"/>
      <c r="TWE165" s="225"/>
      <c r="TWF165" s="225"/>
      <c r="TWG165" s="225"/>
      <c r="TWH165" s="225"/>
      <c r="TWI165" s="225"/>
      <c r="TWJ165" s="225"/>
      <c r="TWK165" s="225"/>
      <c r="TWL165" s="225"/>
      <c r="TWM165" s="225"/>
      <c r="TWN165" s="225"/>
      <c r="TWO165" s="225"/>
      <c r="TWP165" s="225"/>
      <c r="TWQ165" s="225"/>
      <c r="TWR165" s="225"/>
      <c r="TWS165" s="225"/>
      <c r="TWT165" s="225"/>
      <c r="TWU165" s="225"/>
      <c r="TWV165" s="225"/>
      <c r="TWW165" s="225"/>
      <c r="TWX165" s="225"/>
      <c r="TWY165" s="225"/>
      <c r="TWZ165" s="225"/>
      <c r="TXA165" s="225"/>
      <c r="TXB165" s="225"/>
      <c r="TXC165" s="225"/>
      <c r="TXD165" s="225"/>
      <c r="TXE165" s="225"/>
      <c r="TXF165" s="225"/>
      <c r="TXG165" s="225"/>
      <c r="TXH165" s="225"/>
      <c r="TXI165" s="225"/>
      <c r="TXJ165" s="225"/>
      <c r="TXK165" s="225"/>
      <c r="TXL165" s="225"/>
      <c r="TXM165" s="225"/>
      <c r="TXN165" s="225"/>
      <c r="TXO165" s="225"/>
      <c r="TXP165" s="225"/>
      <c r="TXQ165" s="225"/>
      <c r="TXR165" s="225"/>
      <c r="TXS165" s="225"/>
      <c r="TXT165" s="225"/>
      <c r="TXU165" s="225"/>
      <c r="TXV165" s="225"/>
      <c r="TXW165" s="225"/>
      <c r="TXX165" s="225"/>
      <c r="TXY165" s="225"/>
      <c r="TXZ165" s="225"/>
      <c r="TYA165" s="225"/>
      <c r="TYB165" s="225"/>
      <c r="TYC165" s="225"/>
      <c r="TYD165" s="225"/>
      <c r="TYE165" s="225"/>
      <c r="TYF165" s="225"/>
      <c r="TYG165" s="225"/>
      <c r="TYH165" s="225"/>
      <c r="TYI165" s="225"/>
      <c r="TYJ165" s="225"/>
      <c r="TYK165" s="225"/>
      <c r="TYL165" s="225"/>
      <c r="TYM165" s="225"/>
      <c r="TYN165" s="225"/>
      <c r="TYO165" s="225"/>
      <c r="TYP165" s="225"/>
      <c r="TYQ165" s="225"/>
      <c r="TYR165" s="225"/>
      <c r="TYS165" s="225"/>
      <c r="TYT165" s="225"/>
      <c r="TYU165" s="225"/>
      <c r="TYV165" s="225"/>
      <c r="TYW165" s="225"/>
      <c r="TYX165" s="225"/>
      <c r="TYY165" s="225"/>
      <c r="TYZ165" s="225"/>
      <c r="TZA165" s="225"/>
      <c r="TZB165" s="225"/>
      <c r="TZC165" s="225"/>
      <c r="TZD165" s="225"/>
      <c r="TZE165" s="225"/>
      <c r="TZF165" s="225"/>
      <c r="TZG165" s="225"/>
      <c r="TZH165" s="225"/>
      <c r="TZI165" s="225"/>
      <c r="TZJ165" s="225"/>
      <c r="TZK165" s="225"/>
      <c r="TZL165" s="225"/>
      <c r="TZM165" s="225"/>
      <c r="TZN165" s="225"/>
      <c r="TZO165" s="225"/>
      <c r="TZP165" s="225"/>
      <c r="TZQ165" s="225"/>
      <c r="TZR165" s="225"/>
      <c r="TZS165" s="225"/>
      <c r="TZT165" s="225"/>
      <c r="TZU165" s="225"/>
      <c r="TZV165" s="225"/>
      <c r="TZW165" s="225"/>
      <c r="TZX165" s="225"/>
      <c r="TZY165" s="225"/>
      <c r="TZZ165" s="225"/>
      <c r="UAA165" s="225"/>
      <c r="UAB165" s="225"/>
      <c r="UAC165" s="225"/>
      <c r="UAD165" s="225"/>
      <c r="UAE165" s="225"/>
      <c r="UAF165" s="225"/>
      <c r="UAG165" s="225"/>
      <c r="UAH165" s="225"/>
      <c r="UAI165" s="225"/>
      <c r="UAJ165" s="225"/>
      <c r="UAK165" s="225"/>
      <c r="UAL165" s="225"/>
      <c r="UAM165" s="225"/>
      <c r="UAN165" s="225"/>
      <c r="UAO165" s="225"/>
      <c r="UAP165" s="225"/>
      <c r="UAQ165" s="225"/>
      <c r="UAR165" s="225"/>
      <c r="UAS165" s="225"/>
      <c r="UAT165" s="225"/>
      <c r="UAU165" s="225"/>
      <c r="UAV165" s="225"/>
      <c r="UAW165" s="225"/>
      <c r="UAX165" s="225"/>
      <c r="UAY165" s="225"/>
      <c r="UAZ165" s="225"/>
      <c r="UBA165" s="225"/>
      <c r="UBB165" s="225"/>
      <c r="UBC165" s="225"/>
      <c r="UBD165" s="225"/>
      <c r="UBE165" s="225"/>
      <c r="UBF165" s="225"/>
      <c r="UBG165" s="225"/>
      <c r="UBH165" s="225"/>
      <c r="UBI165" s="225"/>
      <c r="UBJ165" s="225"/>
      <c r="UBK165" s="225"/>
      <c r="UBL165" s="225"/>
      <c r="UBM165" s="225"/>
      <c r="UBN165" s="225"/>
      <c r="UBO165" s="225"/>
      <c r="UBP165" s="225"/>
      <c r="UBQ165" s="225"/>
      <c r="UBR165" s="225"/>
      <c r="UBS165" s="225"/>
      <c r="UBT165" s="225"/>
      <c r="UBU165" s="225"/>
      <c r="UBV165" s="225"/>
      <c r="UBW165" s="225"/>
      <c r="UBX165" s="225"/>
      <c r="UBY165" s="225"/>
      <c r="UBZ165" s="225"/>
      <c r="UCA165" s="225"/>
      <c r="UCB165" s="225"/>
      <c r="UCC165" s="225"/>
      <c r="UCD165" s="225"/>
      <c r="UCE165" s="225"/>
      <c r="UCF165" s="225"/>
      <c r="UCG165" s="225"/>
      <c r="UCH165" s="225"/>
      <c r="UCI165" s="225"/>
      <c r="UCJ165" s="225"/>
      <c r="UCK165" s="225"/>
      <c r="UCL165" s="225"/>
      <c r="UCM165" s="225"/>
      <c r="UCN165" s="225"/>
      <c r="UCO165" s="225"/>
      <c r="UCP165" s="225"/>
      <c r="UCQ165" s="225"/>
      <c r="UCR165" s="225"/>
      <c r="UCS165" s="225"/>
      <c r="UCT165" s="225"/>
      <c r="UCU165" s="225"/>
      <c r="UCV165" s="225"/>
      <c r="UCW165" s="225"/>
      <c r="UCX165" s="225"/>
      <c r="UCY165" s="225"/>
      <c r="UCZ165" s="225"/>
      <c r="UDA165" s="225"/>
      <c r="UDB165" s="225"/>
      <c r="UDC165" s="225"/>
      <c r="UDD165" s="225"/>
      <c r="UDE165" s="225"/>
      <c r="UDF165" s="225"/>
      <c r="UDG165" s="225"/>
      <c r="UDH165" s="225"/>
      <c r="UDI165" s="225"/>
      <c r="UDJ165" s="225"/>
      <c r="UDK165" s="225"/>
      <c r="UDL165" s="225"/>
      <c r="UDM165" s="225"/>
      <c r="UDN165" s="225"/>
      <c r="UDO165" s="225"/>
      <c r="UDP165" s="225"/>
      <c r="UDQ165" s="225"/>
      <c r="UDR165" s="225"/>
      <c r="UDS165" s="225"/>
      <c r="UDT165" s="225"/>
      <c r="UDU165" s="225"/>
      <c r="UDV165" s="225"/>
      <c r="UDW165" s="225"/>
      <c r="UDX165" s="225"/>
      <c r="UDY165" s="225"/>
      <c r="UDZ165" s="225"/>
      <c r="UEA165" s="225"/>
      <c r="UEB165" s="225"/>
      <c r="UEC165" s="225"/>
      <c r="UED165" s="225"/>
      <c r="UEE165" s="225"/>
      <c r="UEF165" s="225"/>
      <c r="UEG165" s="225"/>
      <c r="UEH165" s="225"/>
      <c r="UEI165" s="225"/>
      <c r="UEJ165" s="225"/>
      <c r="UEK165" s="225"/>
      <c r="UEL165" s="225"/>
      <c r="UEM165" s="225"/>
      <c r="UEN165" s="225"/>
      <c r="UEO165" s="225"/>
      <c r="UEP165" s="225"/>
      <c r="UEQ165" s="225"/>
      <c r="UER165" s="225"/>
      <c r="UES165" s="225"/>
      <c r="UET165" s="225"/>
      <c r="UEU165" s="225"/>
      <c r="UEV165" s="225"/>
      <c r="UEW165" s="225"/>
      <c r="UEX165" s="225"/>
      <c r="UEY165" s="225"/>
      <c r="UEZ165" s="225"/>
      <c r="UFA165" s="225"/>
      <c r="UFB165" s="225"/>
      <c r="UFC165" s="225"/>
      <c r="UFD165" s="225"/>
      <c r="UFE165" s="225"/>
      <c r="UFF165" s="225"/>
      <c r="UFG165" s="225"/>
      <c r="UFH165" s="225"/>
      <c r="UFI165" s="225"/>
      <c r="UFJ165" s="225"/>
      <c r="UFK165" s="225"/>
      <c r="UFL165" s="225"/>
      <c r="UFM165" s="225"/>
      <c r="UFN165" s="225"/>
      <c r="UFO165" s="225"/>
      <c r="UFP165" s="225"/>
      <c r="UFQ165" s="225"/>
      <c r="UFR165" s="225"/>
      <c r="UFS165" s="225"/>
      <c r="UFT165" s="225"/>
      <c r="UFU165" s="225"/>
      <c r="UFV165" s="225"/>
      <c r="UFW165" s="225"/>
      <c r="UFX165" s="225"/>
      <c r="UFY165" s="225"/>
      <c r="UFZ165" s="225"/>
      <c r="UGA165" s="225"/>
      <c r="UGB165" s="225"/>
      <c r="UGC165" s="225"/>
      <c r="UGD165" s="225"/>
      <c r="UGE165" s="225"/>
      <c r="UGF165" s="225"/>
      <c r="UGG165" s="225"/>
      <c r="UGH165" s="225"/>
      <c r="UGI165" s="225"/>
      <c r="UGJ165" s="225"/>
      <c r="UGK165" s="225"/>
      <c r="UGL165" s="225"/>
      <c r="UGM165" s="225"/>
      <c r="UGN165" s="225"/>
      <c r="UGO165" s="225"/>
      <c r="UGP165" s="225"/>
      <c r="UGQ165" s="225"/>
      <c r="UGR165" s="225"/>
      <c r="UGS165" s="225"/>
      <c r="UGT165" s="225"/>
      <c r="UGU165" s="225"/>
      <c r="UGV165" s="225"/>
      <c r="UGW165" s="225"/>
      <c r="UGX165" s="225"/>
      <c r="UGY165" s="225"/>
      <c r="UGZ165" s="225"/>
      <c r="UHA165" s="225"/>
      <c r="UHB165" s="225"/>
      <c r="UHC165" s="225"/>
      <c r="UHD165" s="225"/>
      <c r="UHE165" s="225"/>
      <c r="UHF165" s="225"/>
      <c r="UHG165" s="225"/>
      <c r="UHH165" s="225"/>
      <c r="UHI165" s="225"/>
      <c r="UHJ165" s="225"/>
      <c r="UHK165" s="225"/>
      <c r="UHL165" s="225"/>
      <c r="UHM165" s="225"/>
      <c r="UHN165" s="225"/>
      <c r="UHO165" s="225"/>
      <c r="UHP165" s="225"/>
      <c r="UHQ165" s="225"/>
      <c r="UHR165" s="225"/>
      <c r="UHS165" s="225"/>
      <c r="UHT165" s="225"/>
      <c r="UHU165" s="225"/>
      <c r="UHV165" s="225"/>
      <c r="UHW165" s="225"/>
      <c r="UHX165" s="225"/>
      <c r="UHY165" s="225"/>
      <c r="UHZ165" s="225"/>
      <c r="UIA165" s="225"/>
      <c r="UIB165" s="225"/>
      <c r="UIC165" s="225"/>
      <c r="UID165" s="225"/>
      <c r="UIE165" s="225"/>
      <c r="UIF165" s="225"/>
      <c r="UIG165" s="225"/>
      <c r="UIH165" s="225"/>
      <c r="UII165" s="225"/>
      <c r="UIJ165" s="225"/>
      <c r="UIK165" s="225"/>
      <c r="UIL165" s="225"/>
      <c r="UIM165" s="225"/>
      <c r="UIN165" s="225"/>
      <c r="UIO165" s="225"/>
      <c r="UIP165" s="225"/>
      <c r="UIQ165" s="225"/>
      <c r="UIR165" s="225"/>
      <c r="UIS165" s="225"/>
      <c r="UIT165" s="225"/>
      <c r="UIU165" s="225"/>
      <c r="UIV165" s="225"/>
      <c r="UIW165" s="225"/>
      <c r="UIX165" s="225"/>
      <c r="UIY165" s="225"/>
      <c r="UIZ165" s="225"/>
      <c r="UJA165" s="225"/>
      <c r="UJB165" s="225"/>
      <c r="UJC165" s="225"/>
      <c r="UJD165" s="225"/>
      <c r="UJE165" s="225"/>
      <c r="UJF165" s="225"/>
      <c r="UJG165" s="225"/>
      <c r="UJH165" s="225"/>
      <c r="UJI165" s="225"/>
      <c r="UJJ165" s="225"/>
      <c r="UJK165" s="225"/>
      <c r="UJL165" s="225"/>
      <c r="UJM165" s="225"/>
      <c r="UJN165" s="225"/>
      <c r="UJO165" s="225"/>
      <c r="UJP165" s="225"/>
      <c r="UJQ165" s="225"/>
      <c r="UJR165" s="225"/>
      <c r="UJS165" s="225"/>
      <c r="UJT165" s="225"/>
      <c r="UJU165" s="225"/>
      <c r="UJV165" s="225"/>
      <c r="UJW165" s="225"/>
      <c r="UJX165" s="225"/>
      <c r="UJY165" s="225"/>
      <c r="UJZ165" s="225"/>
      <c r="UKA165" s="225"/>
      <c r="UKB165" s="225"/>
      <c r="UKC165" s="225"/>
      <c r="UKD165" s="225"/>
      <c r="UKE165" s="225"/>
      <c r="UKF165" s="225"/>
      <c r="UKG165" s="225"/>
      <c r="UKH165" s="225"/>
      <c r="UKI165" s="225"/>
      <c r="UKJ165" s="225"/>
      <c r="UKK165" s="225"/>
      <c r="UKL165" s="225"/>
      <c r="UKM165" s="225"/>
      <c r="UKN165" s="225"/>
      <c r="UKO165" s="225"/>
      <c r="UKP165" s="225"/>
      <c r="UKQ165" s="225"/>
      <c r="UKR165" s="225"/>
      <c r="UKS165" s="225"/>
      <c r="UKT165" s="225"/>
      <c r="UKU165" s="225"/>
      <c r="UKV165" s="225"/>
      <c r="UKW165" s="225"/>
      <c r="UKX165" s="225"/>
      <c r="UKY165" s="225"/>
      <c r="UKZ165" s="225"/>
      <c r="ULA165" s="225"/>
      <c r="ULB165" s="225"/>
      <c r="ULC165" s="225"/>
      <c r="ULD165" s="225"/>
      <c r="ULE165" s="225"/>
      <c r="ULF165" s="225"/>
      <c r="ULG165" s="225"/>
      <c r="ULH165" s="225"/>
      <c r="ULI165" s="225"/>
      <c r="ULJ165" s="225"/>
      <c r="ULK165" s="225"/>
      <c r="ULL165" s="225"/>
      <c r="ULM165" s="225"/>
      <c r="ULN165" s="225"/>
      <c r="ULO165" s="225"/>
      <c r="ULP165" s="225"/>
      <c r="ULQ165" s="225"/>
      <c r="ULR165" s="225"/>
      <c r="ULS165" s="225"/>
      <c r="ULT165" s="225"/>
      <c r="ULU165" s="225"/>
      <c r="ULV165" s="225"/>
      <c r="ULW165" s="225"/>
      <c r="ULX165" s="225"/>
      <c r="ULY165" s="225"/>
      <c r="ULZ165" s="225"/>
      <c r="UMA165" s="225"/>
      <c r="UMB165" s="225"/>
      <c r="UMC165" s="225"/>
      <c r="UMD165" s="225"/>
      <c r="UME165" s="225"/>
      <c r="UMF165" s="225"/>
      <c r="UMG165" s="225"/>
      <c r="UMH165" s="225"/>
      <c r="UMI165" s="225"/>
      <c r="UMJ165" s="225"/>
      <c r="UMK165" s="225"/>
      <c r="UML165" s="225"/>
      <c r="UMM165" s="225"/>
      <c r="UMN165" s="225"/>
      <c r="UMO165" s="225"/>
      <c r="UMP165" s="225"/>
      <c r="UMQ165" s="225"/>
      <c r="UMR165" s="225"/>
      <c r="UMS165" s="225"/>
      <c r="UMT165" s="225"/>
      <c r="UMU165" s="225"/>
      <c r="UMV165" s="225"/>
      <c r="UMW165" s="225"/>
      <c r="UMX165" s="225"/>
      <c r="UMY165" s="225"/>
      <c r="UMZ165" s="225"/>
      <c r="UNA165" s="225"/>
      <c r="UNB165" s="225"/>
      <c r="UNC165" s="225"/>
      <c r="UND165" s="225"/>
      <c r="UNE165" s="225"/>
      <c r="UNF165" s="225"/>
      <c r="UNG165" s="225"/>
      <c r="UNH165" s="225"/>
      <c r="UNI165" s="225"/>
      <c r="UNJ165" s="225"/>
      <c r="UNK165" s="225"/>
      <c r="UNL165" s="225"/>
      <c r="UNM165" s="225"/>
      <c r="UNN165" s="225"/>
      <c r="UNO165" s="225"/>
      <c r="UNP165" s="225"/>
      <c r="UNQ165" s="225"/>
      <c r="UNR165" s="225"/>
      <c r="UNS165" s="225"/>
      <c r="UNT165" s="225"/>
      <c r="UNU165" s="225"/>
      <c r="UNV165" s="225"/>
      <c r="UNW165" s="225"/>
      <c r="UNX165" s="225"/>
      <c r="UNY165" s="225"/>
      <c r="UNZ165" s="225"/>
      <c r="UOA165" s="225"/>
      <c r="UOB165" s="225"/>
      <c r="UOC165" s="225"/>
      <c r="UOD165" s="225"/>
      <c r="UOE165" s="225"/>
      <c r="UOF165" s="225"/>
      <c r="UOG165" s="225"/>
      <c r="UOH165" s="225"/>
      <c r="UOI165" s="225"/>
      <c r="UOJ165" s="225"/>
      <c r="UOK165" s="225"/>
      <c r="UOL165" s="225"/>
      <c r="UOM165" s="225"/>
      <c r="UON165" s="225"/>
      <c r="UOO165" s="225"/>
      <c r="UOP165" s="225"/>
      <c r="UOQ165" s="225"/>
      <c r="UOR165" s="225"/>
      <c r="UOS165" s="225"/>
      <c r="UOT165" s="225"/>
      <c r="UOU165" s="225"/>
      <c r="UOV165" s="225"/>
      <c r="UOW165" s="225"/>
      <c r="UOX165" s="225"/>
      <c r="UOY165" s="225"/>
      <c r="UOZ165" s="225"/>
      <c r="UPA165" s="225"/>
      <c r="UPB165" s="225"/>
      <c r="UPC165" s="225"/>
      <c r="UPD165" s="225"/>
      <c r="UPE165" s="225"/>
      <c r="UPF165" s="225"/>
      <c r="UPG165" s="225"/>
      <c r="UPH165" s="225"/>
      <c r="UPI165" s="225"/>
      <c r="UPJ165" s="225"/>
      <c r="UPK165" s="225"/>
      <c r="UPL165" s="225"/>
      <c r="UPM165" s="225"/>
      <c r="UPN165" s="225"/>
      <c r="UPO165" s="225"/>
      <c r="UPP165" s="225"/>
      <c r="UPQ165" s="225"/>
      <c r="UPR165" s="225"/>
      <c r="UPS165" s="225"/>
      <c r="UPT165" s="225"/>
      <c r="UPU165" s="225"/>
      <c r="UPV165" s="225"/>
      <c r="UPW165" s="225"/>
      <c r="UPX165" s="225"/>
      <c r="UPY165" s="225"/>
      <c r="UPZ165" s="225"/>
      <c r="UQA165" s="225"/>
      <c r="UQB165" s="225"/>
      <c r="UQC165" s="225"/>
      <c r="UQD165" s="225"/>
      <c r="UQE165" s="225"/>
      <c r="UQF165" s="225"/>
      <c r="UQG165" s="225"/>
      <c r="UQH165" s="225"/>
      <c r="UQI165" s="225"/>
      <c r="UQJ165" s="225"/>
      <c r="UQK165" s="225"/>
      <c r="UQL165" s="225"/>
      <c r="UQM165" s="225"/>
      <c r="UQN165" s="225"/>
      <c r="UQO165" s="225"/>
      <c r="UQP165" s="225"/>
      <c r="UQQ165" s="225"/>
      <c r="UQR165" s="225"/>
      <c r="UQS165" s="225"/>
      <c r="UQT165" s="225"/>
      <c r="UQU165" s="225"/>
      <c r="UQV165" s="225"/>
      <c r="UQW165" s="225"/>
      <c r="UQX165" s="225"/>
      <c r="UQY165" s="225"/>
      <c r="UQZ165" s="225"/>
      <c r="URA165" s="225"/>
      <c r="URB165" s="225"/>
      <c r="URC165" s="225"/>
      <c r="URD165" s="225"/>
      <c r="URE165" s="225"/>
      <c r="URF165" s="225"/>
      <c r="URG165" s="225"/>
      <c r="URH165" s="225"/>
      <c r="URI165" s="225"/>
      <c r="URJ165" s="225"/>
      <c r="URK165" s="225"/>
      <c r="URL165" s="225"/>
      <c r="URM165" s="225"/>
      <c r="URN165" s="225"/>
      <c r="URO165" s="225"/>
      <c r="URP165" s="225"/>
      <c r="URQ165" s="225"/>
      <c r="URR165" s="225"/>
      <c r="URS165" s="225"/>
      <c r="URT165" s="225"/>
      <c r="URU165" s="225"/>
      <c r="URV165" s="225"/>
      <c r="URW165" s="225"/>
      <c r="URX165" s="225"/>
      <c r="URY165" s="225"/>
      <c r="URZ165" s="225"/>
      <c r="USA165" s="225"/>
      <c r="USB165" s="225"/>
      <c r="USC165" s="225"/>
      <c r="USD165" s="225"/>
      <c r="USE165" s="225"/>
      <c r="USF165" s="225"/>
      <c r="USG165" s="225"/>
      <c r="USH165" s="225"/>
      <c r="USI165" s="225"/>
      <c r="USJ165" s="225"/>
      <c r="USK165" s="225"/>
      <c r="USL165" s="225"/>
      <c r="USM165" s="225"/>
      <c r="USN165" s="225"/>
      <c r="USO165" s="225"/>
      <c r="USP165" s="225"/>
      <c r="USQ165" s="225"/>
      <c r="USR165" s="225"/>
      <c r="USS165" s="225"/>
      <c r="UST165" s="225"/>
      <c r="USU165" s="225"/>
      <c r="USV165" s="225"/>
      <c r="USW165" s="225"/>
      <c r="USX165" s="225"/>
      <c r="USY165" s="225"/>
      <c r="USZ165" s="225"/>
      <c r="UTA165" s="225"/>
      <c r="UTB165" s="225"/>
      <c r="UTC165" s="225"/>
      <c r="UTD165" s="225"/>
      <c r="UTE165" s="225"/>
      <c r="UTF165" s="225"/>
      <c r="UTG165" s="225"/>
      <c r="UTH165" s="225"/>
      <c r="UTI165" s="225"/>
      <c r="UTJ165" s="225"/>
      <c r="UTK165" s="225"/>
      <c r="UTL165" s="225"/>
      <c r="UTM165" s="225"/>
      <c r="UTN165" s="225"/>
      <c r="UTO165" s="225"/>
      <c r="UTP165" s="225"/>
      <c r="UTQ165" s="225"/>
      <c r="UTR165" s="225"/>
      <c r="UTS165" s="225"/>
      <c r="UTT165" s="225"/>
      <c r="UTU165" s="225"/>
      <c r="UTV165" s="225"/>
      <c r="UTW165" s="225"/>
      <c r="UTX165" s="225"/>
      <c r="UTY165" s="225"/>
      <c r="UTZ165" s="225"/>
      <c r="UUA165" s="225"/>
      <c r="UUB165" s="225"/>
      <c r="UUC165" s="225"/>
      <c r="UUD165" s="225"/>
      <c r="UUE165" s="225"/>
      <c r="UUF165" s="225"/>
      <c r="UUG165" s="225"/>
      <c r="UUH165" s="225"/>
      <c r="UUI165" s="225"/>
      <c r="UUJ165" s="225"/>
      <c r="UUK165" s="225"/>
      <c r="UUL165" s="225"/>
      <c r="UUM165" s="225"/>
      <c r="UUN165" s="225"/>
      <c r="UUO165" s="225"/>
      <c r="UUP165" s="225"/>
      <c r="UUQ165" s="225"/>
      <c r="UUR165" s="225"/>
      <c r="UUS165" s="225"/>
      <c r="UUT165" s="225"/>
      <c r="UUU165" s="225"/>
      <c r="UUV165" s="225"/>
      <c r="UUW165" s="225"/>
      <c r="UUX165" s="225"/>
      <c r="UUY165" s="225"/>
      <c r="UUZ165" s="225"/>
      <c r="UVA165" s="225"/>
      <c r="UVB165" s="225"/>
      <c r="UVC165" s="225"/>
      <c r="UVD165" s="225"/>
      <c r="UVE165" s="225"/>
      <c r="UVF165" s="225"/>
      <c r="UVG165" s="225"/>
      <c r="UVH165" s="225"/>
      <c r="UVI165" s="225"/>
      <c r="UVJ165" s="225"/>
      <c r="UVK165" s="225"/>
      <c r="UVL165" s="225"/>
      <c r="UVM165" s="225"/>
      <c r="UVN165" s="225"/>
      <c r="UVO165" s="225"/>
      <c r="UVP165" s="225"/>
      <c r="UVQ165" s="225"/>
      <c r="UVR165" s="225"/>
      <c r="UVS165" s="225"/>
      <c r="UVT165" s="225"/>
      <c r="UVU165" s="225"/>
      <c r="UVV165" s="225"/>
      <c r="UVW165" s="225"/>
      <c r="UVX165" s="225"/>
      <c r="UVY165" s="225"/>
      <c r="UVZ165" s="225"/>
      <c r="UWA165" s="225"/>
      <c r="UWB165" s="225"/>
      <c r="UWC165" s="225"/>
      <c r="UWD165" s="225"/>
      <c r="UWE165" s="225"/>
      <c r="UWF165" s="225"/>
      <c r="UWG165" s="225"/>
      <c r="UWH165" s="225"/>
      <c r="UWI165" s="225"/>
      <c r="UWJ165" s="225"/>
      <c r="UWK165" s="225"/>
      <c r="UWL165" s="225"/>
      <c r="UWM165" s="225"/>
      <c r="UWN165" s="225"/>
      <c r="UWO165" s="225"/>
      <c r="UWP165" s="225"/>
      <c r="UWQ165" s="225"/>
      <c r="UWR165" s="225"/>
      <c r="UWS165" s="225"/>
      <c r="UWT165" s="225"/>
      <c r="UWU165" s="225"/>
      <c r="UWV165" s="225"/>
      <c r="UWW165" s="225"/>
      <c r="UWX165" s="225"/>
      <c r="UWY165" s="225"/>
      <c r="UWZ165" s="225"/>
      <c r="UXA165" s="225"/>
      <c r="UXB165" s="225"/>
      <c r="UXC165" s="225"/>
      <c r="UXD165" s="225"/>
      <c r="UXE165" s="225"/>
      <c r="UXF165" s="225"/>
      <c r="UXG165" s="225"/>
      <c r="UXH165" s="225"/>
      <c r="UXI165" s="225"/>
      <c r="UXJ165" s="225"/>
      <c r="UXK165" s="225"/>
      <c r="UXL165" s="225"/>
      <c r="UXM165" s="225"/>
      <c r="UXN165" s="225"/>
      <c r="UXO165" s="225"/>
      <c r="UXP165" s="225"/>
      <c r="UXQ165" s="225"/>
      <c r="UXR165" s="225"/>
      <c r="UXS165" s="225"/>
      <c r="UXT165" s="225"/>
      <c r="UXU165" s="225"/>
      <c r="UXV165" s="225"/>
      <c r="UXW165" s="225"/>
      <c r="UXX165" s="225"/>
      <c r="UXY165" s="225"/>
      <c r="UXZ165" s="225"/>
      <c r="UYA165" s="225"/>
      <c r="UYB165" s="225"/>
      <c r="UYC165" s="225"/>
      <c r="UYD165" s="225"/>
      <c r="UYE165" s="225"/>
      <c r="UYF165" s="225"/>
      <c r="UYG165" s="225"/>
      <c r="UYH165" s="225"/>
      <c r="UYI165" s="225"/>
      <c r="UYJ165" s="225"/>
      <c r="UYK165" s="225"/>
      <c r="UYL165" s="225"/>
      <c r="UYM165" s="225"/>
      <c r="UYN165" s="225"/>
      <c r="UYO165" s="225"/>
      <c r="UYP165" s="225"/>
      <c r="UYQ165" s="225"/>
      <c r="UYR165" s="225"/>
      <c r="UYS165" s="225"/>
      <c r="UYT165" s="225"/>
      <c r="UYU165" s="225"/>
      <c r="UYV165" s="225"/>
      <c r="UYW165" s="225"/>
      <c r="UYX165" s="225"/>
      <c r="UYY165" s="225"/>
      <c r="UYZ165" s="225"/>
      <c r="UZA165" s="225"/>
      <c r="UZB165" s="225"/>
      <c r="UZC165" s="225"/>
      <c r="UZD165" s="225"/>
      <c r="UZE165" s="225"/>
      <c r="UZF165" s="225"/>
      <c r="UZG165" s="225"/>
      <c r="UZH165" s="225"/>
      <c r="UZI165" s="225"/>
      <c r="UZJ165" s="225"/>
      <c r="UZK165" s="225"/>
      <c r="UZL165" s="225"/>
      <c r="UZM165" s="225"/>
      <c r="UZN165" s="225"/>
      <c r="UZO165" s="225"/>
      <c r="UZP165" s="225"/>
      <c r="UZQ165" s="225"/>
      <c r="UZR165" s="225"/>
      <c r="UZS165" s="225"/>
      <c r="UZT165" s="225"/>
      <c r="UZU165" s="225"/>
      <c r="UZV165" s="225"/>
      <c r="UZW165" s="225"/>
      <c r="UZX165" s="225"/>
      <c r="UZY165" s="225"/>
      <c r="UZZ165" s="225"/>
      <c r="VAA165" s="225"/>
      <c r="VAB165" s="225"/>
      <c r="VAC165" s="225"/>
      <c r="VAD165" s="225"/>
      <c r="VAE165" s="225"/>
      <c r="VAF165" s="225"/>
      <c r="VAG165" s="225"/>
      <c r="VAH165" s="225"/>
      <c r="VAI165" s="225"/>
      <c r="VAJ165" s="225"/>
      <c r="VAK165" s="225"/>
      <c r="VAL165" s="225"/>
      <c r="VAM165" s="225"/>
      <c r="VAN165" s="225"/>
      <c r="VAO165" s="225"/>
      <c r="VAP165" s="225"/>
      <c r="VAQ165" s="225"/>
      <c r="VAR165" s="225"/>
      <c r="VAS165" s="225"/>
      <c r="VAT165" s="225"/>
      <c r="VAU165" s="225"/>
      <c r="VAV165" s="225"/>
      <c r="VAW165" s="225"/>
      <c r="VAX165" s="225"/>
      <c r="VAY165" s="225"/>
      <c r="VAZ165" s="225"/>
      <c r="VBA165" s="225"/>
      <c r="VBB165" s="225"/>
      <c r="VBC165" s="225"/>
      <c r="VBD165" s="225"/>
      <c r="VBE165" s="225"/>
      <c r="VBF165" s="225"/>
      <c r="VBG165" s="225"/>
      <c r="VBH165" s="225"/>
      <c r="VBI165" s="225"/>
      <c r="VBJ165" s="225"/>
      <c r="VBK165" s="225"/>
      <c r="VBL165" s="225"/>
      <c r="VBM165" s="225"/>
      <c r="VBN165" s="225"/>
      <c r="VBO165" s="225"/>
      <c r="VBP165" s="225"/>
      <c r="VBQ165" s="225"/>
      <c r="VBR165" s="225"/>
      <c r="VBS165" s="225"/>
      <c r="VBT165" s="225"/>
      <c r="VBU165" s="225"/>
      <c r="VBV165" s="225"/>
      <c r="VBW165" s="225"/>
      <c r="VBX165" s="225"/>
      <c r="VBY165" s="225"/>
      <c r="VBZ165" s="225"/>
      <c r="VCA165" s="225"/>
      <c r="VCB165" s="225"/>
      <c r="VCC165" s="225"/>
      <c r="VCD165" s="225"/>
      <c r="VCE165" s="225"/>
      <c r="VCF165" s="225"/>
      <c r="VCG165" s="225"/>
      <c r="VCH165" s="225"/>
      <c r="VCI165" s="225"/>
      <c r="VCJ165" s="225"/>
      <c r="VCK165" s="225"/>
      <c r="VCL165" s="225"/>
      <c r="VCM165" s="225"/>
      <c r="VCN165" s="225"/>
      <c r="VCO165" s="225"/>
      <c r="VCP165" s="225"/>
      <c r="VCQ165" s="225"/>
      <c r="VCR165" s="225"/>
      <c r="VCS165" s="225"/>
      <c r="VCT165" s="225"/>
      <c r="VCU165" s="225"/>
      <c r="VCV165" s="225"/>
      <c r="VCW165" s="225"/>
      <c r="VCX165" s="225"/>
      <c r="VCY165" s="225"/>
      <c r="VCZ165" s="225"/>
      <c r="VDA165" s="225"/>
      <c r="VDB165" s="225"/>
      <c r="VDC165" s="225"/>
      <c r="VDD165" s="225"/>
      <c r="VDE165" s="225"/>
      <c r="VDF165" s="225"/>
      <c r="VDG165" s="225"/>
      <c r="VDH165" s="225"/>
      <c r="VDI165" s="225"/>
      <c r="VDJ165" s="225"/>
      <c r="VDK165" s="225"/>
      <c r="VDL165" s="225"/>
      <c r="VDM165" s="225"/>
      <c r="VDN165" s="225"/>
      <c r="VDO165" s="225"/>
      <c r="VDP165" s="225"/>
      <c r="VDQ165" s="225"/>
      <c r="VDR165" s="225"/>
      <c r="VDS165" s="225"/>
      <c r="VDT165" s="225"/>
      <c r="VDU165" s="225"/>
      <c r="VDV165" s="225"/>
      <c r="VDW165" s="225"/>
      <c r="VDX165" s="225"/>
      <c r="VDY165" s="225"/>
      <c r="VDZ165" s="225"/>
      <c r="VEA165" s="225"/>
      <c r="VEB165" s="225"/>
      <c r="VEC165" s="225"/>
      <c r="VED165" s="225"/>
      <c r="VEE165" s="225"/>
      <c r="VEF165" s="225"/>
      <c r="VEG165" s="225"/>
      <c r="VEH165" s="225"/>
      <c r="VEI165" s="225"/>
      <c r="VEJ165" s="225"/>
      <c r="VEK165" s="225"/>
      <c r="VEL165" s="225"/>
      <c r="VEM165" s="225"/>
      <c r="VEN165" s="225"/>
      <c r="VEO165" s="225"/>
      <c r="VEP165" s="225"/>
      <c r="VEQ165" s="225"/>
      <c r="VER165" s="225"/>
      <c r="VES165" s="225"/>
      <c r="VET165" s="225"/>
      <c r="VEU165" s="225"/>
      <c r="VEV165" s="225"/>
      <c r="VEW165" s="225"/>
      <c r="VEX165" s="225"/>
      <c r="VEY165" s="225"/>
      <c r="VEZ165" s="225"/>
      <c r="VFA165" s="225"/>
      <c r="VFB165" s="225"/>
      <c r="VFC165" s="225"/>
      <c r="VFD165" s="225"/>
      <c r="VFE165" s="225"/>
      <c r="VFF165" s="225"/>
      <c r="VFG165" s="225"/>
      <c r="VFH165" s="225"/>
      <c r="VFI165" s="225"/>
      <c r="VFJ165" s="225"/>
      <c r="VFK165" s="225"/>
      <c r="VFL165" s="225"/>
      <c r="VFM165" s="225"/>
      <c r="VFN165" s="225"/>
      <c r="VFO165" s="225"/>
      <c r="VFP165" s="225"/>
      <c r="VFQ165" s="225"/>
      <c r="VFR165" s="225"/>
      <c r="VFS165" s="225"/>
      <c r="VFT165" s="225"/>
      <c r="VFU165" s="225"/>
      <c r="VFV165" s="225"/>
      <c r="VFW165" s="225"/>
      <c r="VFX165" s="225"/>
      <c r="VFY165" s="225"/>
      <c r="VFZ165" s="225"/>
      <c r="VGA165" s="225"/>
      <c r="VGB165" s="225"/>
      <c r="VGC165" s="225"/>
      <c r="VGD165" s="225"/>
      <c r="VGE165" s="225"/>
      <c r="VGF165" s="225"/>
      <c r="VGG165" s="225"/>
      <c r="VGH165" s="225"/>
      <c r="VGI165" s="225"/>
      <c r="VGJ165" s="225"/>
      <c r="VGK165" s="225"/>
      <c r="VGL165" s="225"/>
      <c r="VGM165" s="225"/>
      <c r="VGN165" s="225"/>
      <c r="VGO165" s="225"/>
      <c r="VGP165" s="225"/>
      <c r="VGQ165" s="225"/>
      <c r="VGR165" s="225"/>
      <c r="VGS165" s="225"/>
      <c r="VGT165" s="225"/>
      <c r="VGU165" s="225"/>
      <c r="VGV165" s="225"/>
      <c r="VGW165" s="225"/>
      <c r="VGX165" s="225"/>
      <c r="VGY165" s="225"/>
      <c r="VGZ165" s="225"/>
      <c r="VHA165" s="225"/>
      <c r="VHB165" s="225"/>
      <c r="VHC165" s="225"/>
      <c r="VHD165" s="225"/>
      <c r="VHE165" s="225"/>
      <c r="VHF165" s="225"/>
      <c r="VHG165" s="225"/>
      <c r="VHH165" s="225"/>
      <c r="VHI165" s="225"/>
      <c r="VHJ165" s="225"/>
      <c r="VHK165" s="225"/>
      <c r="VHL165" s="225"/>
      <c r="VHM165" s="225"/>
      <c r="VHN165" s="225"/>
      <c r="VHO165" s="225"/>
      <c r="VHP165" s="225"/>
      <c r="VHQ165" s="225"/>
      <c r="VHR165" s="225"/>
      <c r="VHS165" s="225"/>
      <c r="VHT165" s="225"/>
      <c r="VHU165" s="225"/>
      <c r="VHV165" s="225"/>
      <c r="VHW165" s="225"/>
      <c r="VHX165" s="225"/>
      <c r="VHY165" s="225"/>
      <c r="VHZ165" s="225"/>
      <c r="VIA165" s="225"/>
      <c r="VIB165" s="225"/>
      <c r="VIC165" s="225"/>
      <c r="VID165" s="225"/>
      <c r="VIE165" s="225"/>
      <c r="VIF165" s="225"/>
      <c r="VIG165" s="225"/>
      <c r="VIH165" s="225"/>
      <c r="VII165" s="225"/>
      <c r="VIJ165" s="225"/>
      <c r="VIK165" s="225"/>
      <c r="VIL165" s="225"/>
      <c r="VIM165" s="225"/>
      <c r="VIN165" s="225"/>
      <c r="VIO165" s="225"/>
      <c r="VIP165" s="225"/>
      <c r="VIQ165" s="225"/>
      <c r="VIR165" s="225"/>
      <c r="VIS165" s="225"/>
      <c r="VIT165" s="225"/>
      <c r="VIU165" s="225"/>
      <c r="VIV165" s="225"/>
      <c r="VIW165" s="225"/>
      <c r="VIX165" s="225"/>
      <c r="VIY165" s="225"/>
      <c r="VIZ165" s="225"/>
      <c r="VJA165" s="225"/>
      <c r="VJB165" s="225"/>
      <c r="VJC165" s="225"/>
      <c r="VJD165" s="225"/>
      <c r="VJE165" s="225"/>
      <c r="VJF165" s="225"/>
      <c r="VJG165" s="225"/>
      <c r="VJH165" s="225"/>
      <c r="VJI165" s="225"/>
      <c r="VJJ165" s="225"/>
      <c r="VJK165" s="225"/>
      <c r="VJL165" s="225"/>
      <c r="VJM165" s="225"/>
      <c r="VJN165" s="225"/>
      <c r="VJO165" s="225"/>
      <c r="VJP165" s="225"/>
      <c r="VJQ165" s="225"/>
      <c r="VJR165" s="225"/>
      <c r="VJS165" s="225"/>
      <c r="VJT165" s="225"/>
      <c r="VJU165" s="225"/>
      <c r="VJV165" s="225"/>
      <c r="VJW165" s="225"/>
      <c r="VJX165" s="225"/>
      <c r="VJY165" s="225"/>
      <c r="VJZ165" s="225"/>
      <c r="VKA165" s="225"/>
      <c r="VKB165" s="225"/>
      <c r="VKC165" s="225"/>
      <c r="VKD165" s="225"/>
      <c r="VKE165" s="225"/>
      <c r="VKF165" s="225"/>
      <c r="VKG165" s="225"/>
      <c r="VKH165" s="225"/>
      <c r="VKI165" s="225"/>
      <c r="VKJ165" s="225"/>
      <c r="VKK165" s="225"/>
      <c r="VKL165" s="225"/>
      <c r="VKM165" s="225"/>
      <c r="VKN165" s="225"/>
      <c r="VKO165" s="225"/>
      <c r="VKP165" s="225"/>
      <c r="VKQ165" s="225"/>
      <c r="VKR165" s="225"/>
      <c r="VKS165" s="225"/>
      <c r="VKT165" s="225"/>
      <c r="VKU165" s="225"/>
      <c r="VKV165" s="225"/>
      <c r="VKW165" s="225"/>
      <c r="VKX165" s="225"/>
      <c r="VKY165" s="225"/>
      <c r="VKZ165" s="225"/>
      <c r="VLA165" s="225"/>
      <c r="VLB165" s="225"/>
      <c r="VLC165" s="225"/>
      <c r="VLD165" s="225"/>
      <c r="VLE165" s="225"/>
      <c r="VLF165" s="225"/>
      <c r="VLG165" s="225"/>
      <c r="VLH165" s="225"/>
      <c r="VLI165" s="225"/>
      <c r="VLJ165" s="225"/>
      <c r="VLK165" s="225"/>
      <c r="VLL165" s="225"/>
      <c r="VLM165" s="225"/>
      <c r="VLN165" s="225"/>
      <c r="VLO165" s="225"/>
      <c r="VLP165" s="225"/>
      <c r="VLQ165" s="225"/>
      <c r="VLR165" s="225"/>
      <c r="VLS165" s="225"/>
      <c r="VLT165" s="225"/>
      <c r="VLU165" s="225"/>
      <c r="VLV165" s="225"/>
      <c r="VLW165" s="225"/>
      <c r="VLX165" s="225"/>
      <c r="VLY165" s="225"/>
      <c r="VLZ165" s="225"/>
      <c r="VMA165" s="225"/>
      <c r="VMB165" s="225"/>
      <c r="VMC165" s="225"/>
      <c r="VMD165" s="225"/>
      <c r="VME165" s="225"/>
      <c r="VMF165" s="225"/>
      <c r="VMG165" s="225"/>
      <c r="VMH165" s="225"/>
      <c r="VMI165" s="225"/>
      <c r="VMJ165" s="225"/>
      <c r="VMK165" s="225"/>
      <c r="VML165" s="225"/>
      <c r="VMM165" s="225"/>
      <c r="VMN165" s="225"/>
      <c r="VMO165" s="225"/>
      <c r="VMP165" s="225"/>
      <c r="VMQ165" s="225"/>
      <c r="VMR165" s="225"/>
      <c r="VMS165" s="225"/>
      <c r="VMT165" s="225"/>
      <c r="VMU165" s="225"/>
      <c r="VMV165" s="225"/>
      <c r="VMW165" s="225"/>
      <c r="VMX165" s="225"/>
      <c r="VMY165" s="225"/>
      <c r="VMZ165" s="225"/>
      <c r="VNA165" s="225"/>
      <c r="VNB165" s="225"/>
      <c r="VNC165" s="225"/>
      <c r="VND165" s="225"/>
      <c r="VNE165" s="225"/>
      <c r="VNF165" s="225"/>
      <c r="VNG165" s="225"/>
      <c r="VNH165" s="225"/>
      <c r="VNI165" s="225"/>
      <c r="VNJ165" s="225"/>
      <c r="VNK165" s="225"/>
      <c r="VNL165" s="225"/>
      <c r="VNM165" s="225"/>
      <c r="VNN165" s="225"/>
      <c r="VNO165" s="225"/>
      <c r="VNP165" s="225"/>
      <c r="VNQ165" s="225"/>
      <c r="VNR165" s="225"/>
      <c r="VNS165" s="225"/>
      <c r="VNT165" s="225"/>
      <c r="VNU165" s="225"/>
      <c r="VNV165" s="225"/>
      <c r="VNW165" s="225"/>
      <c r="VNX165" s="225"/>
      <c r="VNY165" s="225"/>
      <c r="VNZ165" s="225"/>
      <c r="VOA165" s="225"/>
      <c r="VOB165" s="225"/>
      <c r="VOC165" s="225"/>
      <c r="VOD165" s="225"/>
      <c r="VOE165" s="225"/>
      <c r="VOF165" s="225"/>
      <c r="VOG165" s="225"/>
      <c r="VOH165" s="225"/>
      <c r="VOI165" s="225"/>
      <c r="VOJ165" s="225"/>
      <c r="VOK165" s="225"/>
      <c r="VOL165" s="225"/>
      <c r="VOM165" s="225"/>
      <c r="VON165" s="225"/>
      <c r="VOO165" s="225"/>
      <c r="VOP165" s="225"/>
      <c r="VOQ165" s="225"/>
      <c r="VOR165" s="225"/>
      <c r="VOS165" s="225"/>
      <c r="VOT165" s="225"/>
      <c r="VOU165" s="225"/>
      <c r="VOV165" s="225"/>
      <c r="VOW165" s="225"/>
      <c r="VOX165" s="225"/>
      <c r="VOY165" s="225"/>
      <c r="VOZ165" s="225"/>
      <c r="VPA165" s="225"/>
      <c r="VPB165" s="225"/>
      <c r="VPC165" s="225"/>
      <c r="VPD165" s="225"/>
      <c r="VPE165" s="225"/>
      <c r="VPF165" s="225"/>
      <c r="VPG165" s="225"/>
      <c r="VPH165" s="225"/>
      <c r="VPI165" s="225"/>
      <c r="VPJ165" s="225"/>
      <c r="VPK165" s="225"/>
      <c r="VPL165" s="225"/>
      <c r="VPM165" s="225"/>
      <c r="VPN165" s="225"/>
      <c r="VPO165" s="225"/>
      <c r="VPP165" s="225"/>
      <c r="VPQ165" s="225"/>
      <c r="VPR165" s="225"/>
      <c r="VPS165" s="225"/>
      <c r="VPT165" s="225"/>
      <c r="VPU165" s="225"/>
      <c r="VPV165" s="225"/>
      <c r="VPW165" s="225"/>
      <c r="VPX165" s="225"/>
      <c r="VPY165" s="225"/>
      <c r="VPZ165" s="225"/>
      <c r="VQA165" s="225"/>
      <c r="VQB165" s="225"/>
      <c r="VQC165" s="225"/>
      <c r="VQD165" s="225"/>
      <c r="VQE165" s="225"/>
      <c r="VQF165" s="225"/>
      <c r="VQG165" s="225"/>
      <c r="VQH165" s="225"/>
      <c r="VQI165" s="225"/>
      <c r="VQJ165" s="225"/>
      <c r="VQK165" s="225"/>
      <c r="VQL165" s="225"/>
      <c r="VQM165" s="225"/>
      <c r="VQN165" s="225"/>
      <c r="VQO165" s="225"/>
      <c r="VQP165" s="225"/>
      <c r="VQQ165" s="225"/>
      <c r="VQR165" s="225"/>
      <c r="VQS165" s="225"/>
      <c r="VQT165" s="225"/>
      <c r="VQU165" s="225"/>
      <c r="VQV165" s="225"/>
      <c r="VQW165" s="225"/>
      <c r="VQX165" s="225"/>
      <c r="VQY165" s="225"/>
      <c r="VQZ165" s="225"/>
      <c r="VRA165" s="225"/>
      <c r="VRB165" s="225"/>
      <c r="VRC165" s="225"/>
      <c r="VRD165" s="225"/>
      <c r="VRE165" s="225"/>
      <c r="VRF165" s="225"/>
      <c r="VRG165" s="225"/>
      <c r="VRH165" s="225"/>
      <c r="VRI165" s="225"/>
      <c r="VRJ165" s="225"/>
      <c r="VRK165" s="225"/>
      <c r="VRL165" s="225"/>
      <c r="VRM165" s="225"/>
      <c r="VRN165" s="225"/>
      <c r="VRO165" s="225"/>
      <c r="VRP165" s="225"/>
      <c r="VRQ165" s="225"/>
      <c r="VRR165" s="225"/>
      <c r="VRS165" s="225"/>
      <c r="VRT165" s="225"/>
      <c r="VRU165" s="225"/>
      <c r="VRV165" s="225"/>
      <c r="VRW165" s="225"/>
      <c r="VRX165" s="225"/>
      <c r="VRY165" s="225"/>
      <c r="VRZ165" s="225"/>
      <c r="VSA165" s="225"/>
      <c r="VSB165" s="225"/>
      <c r="VSC165" s="225"/>
      <c r="VSD165" s="225"/>
      <c r="VSE165" s="225"/>
      <c r="VSF165" s="225"/>
      <c r="VSG165" s="225"/>
      <c r="VSH165" s="225"/>
      <c r="VSI165" s="225"/>
      <c r="VSJ165" s="225"/>
      <c r="VSK165" s="225"/>
      <c r="VSL165" s="225"/>
      <c r="VSM165" s="225"/>
      <c r="VSN165" s="225"/>
      <c r="VSO165" s="225"/>
      <c r="VSP165" s="225"/>
      <c r="VSQ165" s="225"/>
      <c r="VSR165" s="225"/>
      <c r="VSS165" s="225"/>
      <c r="VST165" s="225"/>
      <c r="VSU165" s="225"/>
      <c r="VSV165" s="225"/>
      <c r="VSW165" s="225"/>
      <c r="VSX165" s="225"/>
      <c r="VSY165" s="225"/>
      <c r="VSZ165" s="225"/>
      <c r="VTA165" s="225"/>
      <c r="VTB165" s="225"/>
      <c r="VTC165" s="225"/>
      <c r="VTD165" s="225"/>
      <c r="VTE165" s="225"/>
      <c r="VTF165" s="225"/>
      <c r="VTG165" s="225"/>
      <c r="VTH165" s="225"/>
      <c r="VTI165" s="225"/>
      <c r="VTJ165" s="225"/>
      <c r="VTK165" s="225"/>
      <c r="VTL165" s="225"/>
      <c r="VTM165" s="225"/>
      <c r="VTN165" s="225"/>
      <c r="VTO165" s="225"/>
      <c r="VTP165" s="225"/>
      <c r="VTQ165" s="225"/>
      <c r="VTR165" s="225"/>
      <c r="VTS165" s="225"/>
      <c r="VTT165" s="225"/>
      <c r="VTU165" s="225"/>
      <c r="VTV165" s="225"/>
      <c r="VTW165" s="225"/>
      <c r="VTX165" s="225"/>
      <c r="VTY165" s="225"/>
      <c r="VTZ165" s="225"/>
      <c r="VUA165" s="225"/>
      <c r="VUB165" s="225"/>
      <c r="VUC165" s="225"/>
      <c r="VUD165" s="225"/>
      <c r="VUE165" s="225"/>
      <c r="VUF165" s="225"/>
      <c r="VUG165" s="225"/>
      <c r="VUH165" s="225"/>
      <c r="VUI165" s="225"/>
      <c r="VUJ165" s="225"/>
      <c r="VUK165" s="225"/>
      <c r="VUL165" s="225"/>
      <c r="VUM165" s="225"/>
      <c r="VUN165" s="225"/>
      <c r="VUO165" s="225"/>
      <c r="VUP165" s="225"/>
      <c r="VUQ165" s="225"/>
      <c r="VUR165" s="225"/>
      <c r="VUS165" s="225"/>
      <c r="VUT165" s="225"/>
      <c r="VUU165" s="225"/>
      <c r="VUV165" s="225"/>
      <c r="VUW165" s="225"/>
      <c r="VUX165" s="225"/>
      <c r="VUY165" s="225"/>
      <c r="VUZ165" s="225"/>
      <c r="VVA165" s="225"/>
      <c r="VVB165" s="225"/>
      <c r="VVC165" s="225"/>
      <c r="VVD165" s="225"/>
      <c r="VVE165" s="225"/>
      <c r="VVF165" s="225"/>
      <c r="VVG165" s="225"/>
      <c r="VVH165" s="225"/>
      <c r="VVI165" s="225"/>
      <c r="VVJ165" s="225"/>
      <c r="VVK165" s="225"/>
      <c r="VVL165" s="225"/>
      <c r="VVM165" s="225"/>
      <c r="VVN165" s="225"/>
      <c r="VVO165" s="225"/>
      <c r="VVP165" s="225"/>
      <c r="VVQ165" s="225"/>
      <c r="VVR165" s="225"/>
      <c r="VVS165" s="225"/>
      <c r="VVT165" s="225"/>
      <c r="VVU165" s="225"/>
      <c r="VVV165" s="225"/>
      <c r="VVW165" s="225"/>
      <c r="VVX165" s="225"/>
      <c r="VVY165" s="225"/>
      <c r="VVZ165" s="225"/>
      <c r="VWA165" s="225"/>
      <c r="VWB165" s="225"/>
      <c r="VWC165" s="225"/>
      <c r="VWD165" s="225"/>
      <c r="VWE165" s="225"/>
      <c r="VWF165" s="225"/>
      <c r="VWG165" s="225"/>
      <c r="VWH165" s="225"/>
      <c r="VWI165" s="225"/>
      <c r="VWJ165" s="225"/>
      <c r="VWK165" s="225"/>
      <c r="VWL165" s="225"/>
      <c r="VWM165" s="225"/>
      <c r="VWN165" s="225"/>
      <c r="VWO165" s="225"/>
      <c r="VWP165" s="225"/>
      <c r="VWQ165" s="225"/>
      <c r="VWR165" s="225"/>
      <c r="VWS165" s="225"/>
      <c r="VWT165" s="225"/>
      <c r="VWU165" s="225"/>
      <c r="VWV165" s="225"/>
      <c r="VWW165" s="225"/>
      <c r="VWX165" s="225"/>
      <c r="VWY165" s="225"/>
      <c r="VWZ165" s="225"/>
      <c r="VXA165" s="225"/>
      <c r="VXB165" s="225"/>
      <c r="VXC165" s="225"/>
      <c r="VXD165" s="225"/>
      <c r="VXE165" s="225"/>
      <c r="VXF165" s="225"/>
      <c r="VXG165" s="225"/>
      <c r="VXH165" s="225"/>
      <c r="VXI165" s="225"/>
      <c r="VXJ165" s="225"/>
      <c r="VXK165" s="225"/>
      <c r="VXL165" s="225"/>
      <c r="VXM165" s="225"/>
      <c r="VXN165" s="225"/>
      <c r="VXO165" s="225"/>
      <c r="VXP165" s="225"/>
      <c r="VXQ165" s="225"/>
      <c r="VXR165" s="225"/>
      <c r="VXS165" s="225"/>
      <c r="VXT165" s="225"/>
      <c r="VXU165" s="225"/>
      <c r="VXV165" s="225"/>
      <c r="VXW165" s="225"/>
      <c r="VXX165" s="225"/>
      <c r="VXY165" s="225"/>
      <c r="VXZ165" s="225"/>
      <c r="VYA165" s="225"/>
      <c r="VYB165" s="225"/>
      <c r="VYC165" s="225"/>
      <c r="VYD165" s="225"/>
      <c r="VYE165" s="225"/>
      <c r="VYF165" s="225"/>
      <c r="VYG165" s="225"/>
      <c r="VYH165" s="225"/>
      <c r="VYI165" s="225"/>
      <c r="VYJ165" s="225"/>
      <c r="VYK165" s="225"/>
      <c r="VYL165" s="225"/>
      <c r="VYM165" s="225"/>
      <c r="VYN165" s="225"/>
      <c r="VYO165" s="225"/>
      <c r="VYP165" s="225"/>
      <c r="VYQ165" s="225"/>
      <c r="VYR165" s="225"/>
      <c r="VYS165" s="225"/>
      <c r="VYT165" s="225"/>
      <c r="VYU165" s="225"/>
      <c r="VYV165" s="225"/>
      <c r="VYW165" s="225"/>
      <c r="VYX165" s="225"/>
      <c r="VYY165" s="225"/>
      <c r="VYZ165" s="225"/>
      <c r="VZA165" s="225"/>
      <c r="VZB165" s="225"/>
      <c r="VZC165" s="225"/>
      <c r="VZD165" s="225"/>
      <c r="VZE165" s="225"/>
      <c r="VZF165" s="225"/>
      <c r="VZG165" s="225"/>
      <c r="VZH165" s="225"/>
      <c r="VZI165" s="225"/>
      <c r="VZJ165" s="225"/>
      <c r="VZK165" s="225"/>
      <c r="VZL165" s="225"/>
      <c r="VZM165" s="225"/>
      <c r="VZN165" s="225"/>
      <c r="VZO165" s="225"/>
      <c r="VZP165" s="225"/>
      <c r="VZQ165" s="225"/>
      <c r="VZR165" s="225"/>
      <c r="VZS165" s="225"/>
      <c r="VZT165" s="225"/>
      <c r="VZU165" s="225"/>
      <c r="VZV165" s="225"/>
      <c r="VZW165" s="225"/>
      <c r="VZX165" s="225"/>
      <c r="VZY165" s="225"/>
      <c r="VZZ165" s="225"/>
      <c r="WAA165" s="225"/>
      <c r="WAB165" s="225"/>
      <c r="WAC165" s="225"/>
      <c r="WAD165" s="225"/>
      <c r="WAE165" s="225"/>
      <c r="WAF165" s="225"/>
      <c r="WAG165" s="225"/>
      <c r="WAH165" s="225"/>
      <c r="WAI165" s="225"/>
      <c r="WAJ165" s="225"/>
      <c r="WAK165" s="225"/>
      <c r="WAL165" s="225"/>
      <c r="WAM165" s="225"/>
      <c r="WAN165" s="225"/>
      <c r="WAO165" s="225"/>
      <c r="WAP165" s="225"/>
      <c r="WAQ165" s="225"/>
      <c r="WAR165" s="225"/>
      <c r="WAS165" s="225"/>
      <c r="WAT165" s="225"/>
      <c r="WAU165" s="225"/>
      <c r="WAV165" s="225"/>
      <c r="WAW165" s="225"/>
      <c r="WAX165" s="225"/>
      <c r="WAY165" s="225"/>
      <c r="WAZ165" s="225"/>
      <c r="WBA165" s="225"/>
      <c r="WBB165" s="225"/>
      <c r="WBC165" s="225"/>
      <c r="WBD165" s="225"/>
      <c r="WBE165" s="225"/>
      <c r="WBF165" s="225"/>
      <c r="WBG165" s="225"/>
      <c r="WBH165" s="225"/>
      <c r="WBI165" s="225"/>
      <c r="WBJ165" s="225"/>
      <c r="WBK165" s="225"/>
      <c r="WBL165" s="225"/>
      <c r="WBM165" s="225"/>
      <c r="WBN165" s="225"/>
      <c r="WBO165" s="225"/>
      <c r="WBP165" s="225"/>
      <c r="WBQ165" s="225"/>
      <c r="WBR165" s="225"/>
      <c r="WBS165" s="225"/>
      <c r="WBT165" s="225"/>
      <c r="WBU165" s="225"/>
      <c r="WBV165" s="225"/>
      <c r="WBW165" s="225"/>
      <c r="WBX165" s="225"/>
      <c r="WBY165" s="225"/>
      <c r="WBZ165" s="225"/>
      <c r="WCA165" s="225"/>
      <c r="WCB165" s="225"/>
      <c r="WCC165" s="225"/>
      <c r="WCD165" s="225"/>
      <c r="WCE165" s="225"/>
      <c r="WCF165" s="225"/>
      <c r="WCG165" s="225"/>
      <c r="WCH165" s="225"/>
      <c r="WCI165" s="225"/>
      <c r="WCJ165" s="225"/>
      <c r="WCK165" s="225"/>
      <c r="WCL165" s="225"/>
      <c r="WCM165" s="225"/>
      <c r="WCN165" s="225"/>
      <c r="WCO165" s="225"/>
      <c r="WCP165" s="225"/>
      <c r="WCQ165" s="225"/>
      <c r="WCR165" s="225"/>
      <c r="WCS165" s="225"/>
      <c r="WCT165" s="225"/>
      <c r="WCU165" s="225"/>
      <c r="WCV165" s="225"/>
      <c r="WCW165" s="225"/>
      <c r="WCX165" s="225"/>
      <c r="WCY165" s="225"/>
      <c r="WCZ165" s="225"/>
      <c r="WDA165" s="225"/>
      <c r="WDB165" s="225"/>
      <c r="WDC165" s="225"/>
      <c r="WDD165" s="225"/>
      <c r="WDE165" s="225"/>
      <c r="WDF165" s="225"/>
      <c r="WDG165" s="225"/>
      <c r="WDH165" s="225"/>
      <c r="WDI165" s="225"/>
      <c r="WDJ165" s="225"/>
      <c r="WDK165" s="225"/>
      <c r="WDL165" s="225"/>
      <c r="WDM165" s="225"/>
      <c r="WDN165" s="225"/>
      <c r="WDO165" s="225"/>
      <c r="WDP165" s="225"/>
      <c r="WDQ165" s="225"/>
      <c r="WDR165" s="225"/>
      <c r="WDS165" s="225"/>
      <c r="WDT165" s="225"/>
      <c r="WDU165" s="225"/>
      <c r="WDV165" s="225"/>
      <c r="WDW165" s="225"/>
      <c r="WDX165" s="225"/>
      <c r="WDY165" s="225"/>
      <c r="WDZ165" s="225"/>
      <c r="WEA165" s="225"/>
      <c r="WEB165" s="225"/>
      <c r="WEC165" s="225"/>
      <c r="WED165" s="225"/>
      <c r="WEE165" s="225"/>
      <c r="WEF165" s="225"/>
      <c r="WEG165" s="225"/>
      <c r="WEH165" s="225"/>
      <c r="WEI165" s="225"/>
      <c r="WEJ165" s="225"/>
      <c r="WEK165" s="225"/>
      <c r="WEL165" s="225"/>
      <c r="WEM165" s="225"/>
      <c r="WEN165" s="225"/>
      <c r="WEO165" s="225"/>
      <c r="WEP165" s="225"/>
      <c r="WEQ165" s="225"/>
      <c r="WER165" s="225"/>
      <c r="WES165" s="225"/>
      <c r="WET165" s="225"/>
      <c r="WEU165" s="225"/>
      <c r="WEV165" s="225"/>
      <c r="WEW165" s="225"/>
      <c r="WEX165" s="225"/>
      <c r="WEY165" s="225"/>
      <c r="WEZ165" s="225"/>
      <c r="WFA165" s="225"/>
      <c r="WFB165" s="225"/>
      <c r="WFC165" s="225"/>
      <c r="WFD165" s="225"/>
      <c r="WFE165" s="225"/>
      <c r="WFF165" s="225"/>
      <c r="WFG165" s="225"/>
      <c r="WFH165" s="225"/>
      <c r="WFI165" s="225"/>
      <c r="WFJ165" s="225"/>
      <c r="WFK165" s="225"/>
      <c r="WFL165" s="225"/>
      <c r="WFM165" s="225"/>
      <c r="WFN165" s="225"/>
      <c r="WFO165" s="225"/>
      <c r="WFP165" s="225"/>
      <c r="WFQ165" s="225"/>
      <c r="WFR165" s="225"/>
      <c r="WFS165" s="225"/>
      <c r="WFT165" s="225"/>
      <c r="WFU165" s="225"/>
      <c r="WFV165" s="225"/>
      <c r="WFW165" s="225"/>
      <c r="WFX165" s="225"/>
      <c r="WFY165" s="225"/>
      <c r="WFZ165" s="225"/>
      <c r="WGA165" s="225"/>
      <c r="WGB165" s="225"/>
      <c r="WGC165" s="225"/>
      <c r="WGD165" s="225"/>
      <c r="WGE165" s="225"/>
      <c r="WGF165" s="225"/>
      <c r="WGG165" s="225"/>
      <c r="WGH165" s="225"/>
      <c r="WGI165" s="225"/>
      <c r="WGJ165" s="225"/>
      <c r="WGK165" s="225"/>
      <c r="WGL165" s="225"/>
      <c r="WGM165" s="225"/>
      <c r="WGN165" s="225"/>
      <c r="WGO165" s="225"/>
      <c r="WGP165" s="225"/>
      <c r="WGQ165" s="225"/>
      <c r="WGR165" s="225"/>
      <c r="WGS165" s="225"/>
      <c r="WGT165" s="225"/>
      <c r="WGU165" s="225"/>
      <c r="WGV165" s="225"/>
      <c r="WGW165" s="225"/>
      <c r="WGX165" s="225"/>
      <c r="WGY165" s="225"/>
      <c r="WGZ165" s="225"/>
      <c r="WHA165" s="225"/>
      <c r="WHB165" s="225"/>
      <c r="WHC165" s="225"/>
      <c r="WHD165" s="225"/>
      <c r="WHE165" s="225"/>
      <c r="WHF165" s="225"/>
      <c r="WHG165" s="225"/>
      <c r="WHH165" s="225"/>
      <c r="WHI165" s="225"/>
      <c r="WHJ165" s="225"/>
      <c r="WHK165" s="225"/>
      <c r="WHL165" s="225"/>
      <c r="WHM165" s="225"/>
      <c r="WHN165" s="225"/>
      <c r="WHO165" s="225"/>
      <c r="WHP165" s="225"/>
      <c r="WHQ165" s="225"/>
      <c r="WHR165" s="225"/>
      <c r="WHS165" s="225"/>
      <c r="WHT165" s="225"/>
      <c r="WHU165" s="225"/>
      <c r="WHV165" s="225"/>
      <c r="WHW165" s="225"/>
      <c r="WHX165" s="225"/>
      <c r="WHY165" s="225"/>
      <c r="WHZ165" s="225"/>
      <c r="WIA165" s="225"/>
      <c r="WIB165" s="225"/>
      <c r="WIC165" s="225"/>
      <c r="WID165" s="225"/>
      <c r="WIE165" s="225"/>
      <c r="WIF165" s="225"/>
      <c r="WIG165" s="225"/>
      <c r="WIH165" s="225"/>
      <c r="WII165" s="225"/>
      <c r="WIJ165" s="225"/>
      <c r="WIK165" s="225"/>
      <c r="WIL165" s="225"/>
      <c r="WIM165" s="225"/>
      <c r="WIN165" s="225"/>
      <c r="WIO165" s="225"/>
      <c r="WIP165" s="225"/>
      <c r="WIQ165" s="225"/>
      <c r="WIR165" s="225"/>
      <c r="WIS165" s="225"/>
      <c r="WIT165" s="225"/>
      <c r="WIU165" s="225"/>
      <c r="WIV165" s="225"/>
      <c r="WIW165" s="225"/>
      <c r="WIX165" s="225"/>
      <c r="WIY165" s="225"/>
      <c r="WIZ165" s="225"/>
      <c r="WJA165" s="225"/>
      <c r="WJB165" s="225"/>
      <c r="WJC165" s="225"/>
      <c r="WJD165" s="225"/>
      <c r="WJE165" s="225"/>
      <c r="WJF165" s="225"/>
      <c r="WJG165" s="225"/>
      <c r="WJH165" s="225"/>
      <c r="WJI165" s="225"/>
      <c r="WJJ165" s="225"/>
      <c r="WJK165" s="225"/>
      <c r="WJL165" s="225"/>
      <c r="WJM165" s="225"/>
      <c r="WJN165" s="225"/>
      <c r="WJO165" s="225"/>
      <c r="WJP165" s="225"/>
      <c r="WJQ165" s="225"/>
      <c r="WJR165" s="225"/>
      <c r="WJS165" s="225"/>
      <c r="WJT165" s="225"/>
      <c r="WJU165" s="225"/>
      <c r="WJV165" s="225"/>
      <c r="WJW165" s="225"/>
      <c r="WJX165" s="225"/>
      <c r="WJY165" s="225"/>
      <c r="WJZ165" s="225"/>
      <c r="WKA165" s="225"/>
      <c r="WKB165" s="225"/>
      <c r="WKC165" s="225"/>
      <c r="WKD165" s="225"/>
      <c r="WKE165" s="225"/>
      <c r="WKF165" s="225"/>
      <c r="WKG165" s="225"/>
      <c r="WKH165" s="225"/>
      <c r="WKI165" s="225"/>
      <c r="WKJ165" s="225"/>
      <c r="WKK165" s="225"/>
      <c r="WKL165" s="225"/>
      <c r="WKM165" s="225"/>
      <c r="WKN165" s="225"/>
      <c r="WKO165" s="225"/>
      <c r="WKP165" s="225"/>
      <c r="WKQ165" s="225"/>
      <c r="WKR165" s="225"/>
      <c r="WKS165" s="225"/>
      <c r="WKT165" s="225"/>
      <c r="WKU165" s="225"/>
      <c r="WKV165" s="225"/>
      <c r="WKW165" s="225"/>
      <c r="WKX165" s="225"/>
      <c r="WKY165" s="225"/>
      <c r="WKZ165" s="225"/>
      <c r="WLA165" s="225"/>
      <c r="WLB165" s="225"/>
      <c r="WLC165" s="225"/>
      <c r="WLD165" s="225"/>
      <c r="WLE165" s="225"/>
      <c r="WLF165" s="225"/>
      <c r="WLG165" s="225"/>
      <c r="WLH165" s="225"/>
      <c r="WLI165" s="225"/>
      <c r="WLJ165" s="225"/>
      <c r="WLK165" s="225"/>
      <c r="WLL165" s="225"/>
      <c r="WLM165" s="225"/>
      <c r="WLN165" s="225"/>
      <c r="WLO165" s="225"/>
      <c r="WLP165" s="225"/>
      <c r="WLQ165" s="225"/>
      <c r="WLR165" s="225"/>
      <c r="WLS165" s="225"/>
      <c r="WLT165" s="225"/>
      <c r="WLU165" s="225"/>
      <c r="WLV165" s="225"/>
      <c r="WLW165" s="225"/>
      <c r="WLX165" s="225"/>
      <c r="WLY165" s="225"/>
      <c r="WLZ165" s="225"/>
      <c r="WMA165" s="225"/>
      <c r="WMB165" s="225"/>
      <c r="WMC165" s="225"/>
      <c r="WMD165" s="225"/>
      <c r="WME165" s="225"/>
      <c r="WMF165" s="225"/>
      <c r="WMG165" s="225"/>
      <c r="WMH165" s="225"/>
      <c r="WMI165" s="225"/>
      <c r="WMJ165" s="225"/>
      <c r="WMK165" s="225"/>
      <c r="WML165" s="225"/>
      <c r="WMM165" s="225"/>
      <c r="WMN165" s="225"/>
      <c r="WMO165" s="225"/>
      <c r="WMP165" s="225"/>
      <c r="WMQ165" s="225"/>
      <c r="WMR165" s="225"/>
      <c r="WMS165" s="225"/>
      <c r="WMT165" s="225"/>
      <c r="WMU165" s="225"/>
      <c r="WMV165" s="225"/>
      <c r="WMW165" s="225"/>
      <c r="WMX165" s="225"/>
      <c r="WMY165" s="225"/>
      <c r="WMZ165" s="225"/>
      <c r="WNA165" s="225"/>
      <c r="WNB165" s="225"/>
      <c r="WNC165" s="225"/>
      <c r="WND165" s="225"/>
      <c r="WNE165" s="225"/>
      <c r="WNF165" s="225"/>
      <c r="WNG165" s="225"/>
      <c r="WNH165" s="225"/>
      <c r="WNI165" s="225"/>
      <c r="WNJ165" s="225"/>
      <c r="WNK165" s="225"/>
      <c r="WNL165" s="225"/>
      <c r="WNM165" s="225"/>
      <c r="WNN165" s="225"/>
      <c r="WNO165" s="225"/>
      <c r="WNP165" s="225"/>
      <c r="WNQ165" s="225"/>
      <c r="WNR165" s="225"/>
      <c r="WNS165" s="225"/>
      <c r="WNT165" s="225"/>
      <c r="WNU165" s="225"/>
      <c r="WNV165" s="225"/>
      <c r="WNW165" s="225"/>
      <c r="WNX165" s="225"/>
      <c r="WNY165" s="225"/>
      <c r="WNZ165" s="225"/>
      <c r="WOA165" s="225"/>
      <c r="WOB165" s="225"/>
      <c r="WOC165" s="225"/>
      <c r="WOD165" s="225"/>
      <c r="WOE165" s="225"/>
      <c r="WOF165" s="225"/>
      <c r="WOG165" s="225"/>
      <c r="WOH165" s="225"/>
      <c r="WOI165" s="225"/>
      <c r="WOJ165" s="225"/>
      <c r="WOK165" s="225"/>
      <c r="WOL165" s="225"/>
      <c r="WOM165" s="225"/>
      <c r="WON165" s="225"/>
      <c r="WOO165" s="225"/>
      <c r="WOP165" s="225"/>
      <c r="WOQ165" s="225"/>
      <c r="WOR165" s="225"/>
      <c r="WOS165" s="225"/>
      <c r="WOT165" s="225"/>
      <c r="WOU165" s="225"/>
      <c r="WOV165" s="225"/>
      <c r="WOW165" s="225"/>
      <c r="WOX165" s="225"/>
      <c r="WOY165" s="225"/>
      <c r="WOZ165" s="225"/>
      <c r="WPA165" s="225"/>
      <c r="WPB165" s="225"/>
      <c r="WPC165" s="225"/>
      <c r="WPD165" s="225"/>
      <c r="WPE165" s="225"/>
      <c r="WPF165" s="225"/>
      <c r="WPG165" s="225"/>
      <c r="WPH165" s="225"/>
      <c r="WPI165" s="225"/>
      <c r="WPJ165" s="225"/>
      <c r="WPK165" s="225"/>
      <c r="WPL165" s="225"/>
      <c r="WPM165" s="225"/>
      <c r="WPN165" s="225"/>
      <c r="WPO165" s="225"/>
      <c r="WPP165" s="225"/>
      <c r="WPQ165" s="225"/>
      <c r="WPR165" s="225"/>
      <c r="WPS165" s="225"/>
      <c r="WPT165" s="225"/>
      <c r="WPU165" s="225"/>
      <c r="WPV165" s="225"/>
      <c r="WPW165" s="225"/>
      <c r="WPX165" s="225"/>
      <c r="WPY165" s="225"/>
      <c r="WPZ165" s="225"/>
      <c r="WQA165" s="225"/>
      <c r="WQB165" s="225"/>
      <c r="WQC165" s="225"/>
      <c r="WQD165" s="225"/>
      <c r="WQE165" s="225"/>
      <c r="WQF165" s="225"/>
      <c r="WQG165" s="225"/>
      <c r="WQH165" s="225"/>
      <c r="WQI165" s="225"/>
      <c r="WQJ165" s="225"/>
      <c r="WQK165" s="225"/>
      <c r="WQL165" s="225"/>
      <c r="WQM165" s="225"/>
      <c r="WQN165" s="225"/>
      <c r="WQO165" s="225"/>
      <c r="WQP165" s="225"/>
      <c r="WQQ165" s="225"/>
      <c r="WQR165" s="225"/>
      <c r="WQS165" s="225"/>
      <c r="WQT165" s="225"/>
      <c r="WQU165" s="225"/>
      <c r="WQV165" s="225"/>
      <c r="WQW165" s="225"/>
      <c r="WQX165" s="225"/>
      <c r="WQY165" s="225"/>
      <c r="WQZ165" s="225"/>
      <c r="WRA165" s="225"/>
      <c r="WRB165" s="225"/>
      <c r="WRC165" s="225"/>
      <c r="WRD165" s="225"/>
      <c r="WRE165" s="225"/>
      <c r="WRF165" s="225"/>
      <c r="WRG165" s="225"/>
      <c r="WRH165" s="225"/>
      <c r="WRI165" s="225"/>
      <c r="WRJ165" s="225"/>
      <c r="WRK165" s="225"/>
      <c r="WRL165" s="225"/>
      <c r="WRM165" s="225"/>
      <c r="WRN165" s="225"/>
      <c r="WRO165" s="225"/>
      <c r="WRP165" s="225"/>
      <c r="WRQ165" s="225"/>
      <c r="WRR165" s="225"/>
      <c r="WRS165" s="225"/>
      <c r="WRT165" s="225"/>
      <c r="WRU165" s="225"/>
      <c r="WRV165" s="225"/>
      <c r="WRW165" s="225"/>
      <c r="WRX165" s="225"/>
      <c r="WRY165" s="225"/>
      <c r="WRZ165" s="225"/>
      <c r="WSA165" s="225"/>
      <c r="WSB165" s="225"/>
      <c r="WSC165" s="225"/>
      <c r="WSD165" s="225"/>
      <c r="WSE165" s="225"/>
      <c r="WSF165" s="225"/>
      <c r="WSG165" s="225"/>
      <c r="WSH165" s="225"/>
      <c r="WSI165" s="225"/>
      <c r="WSJ165" s="225"/>
      <c r="WSK165" s="225"/>
      <c r="WSL165" s="225"/>
      <c r="WSM165" s="225"/>
      <c r="WSN165" s="225"/>
      <c r="WSO165" s="225"/>
      <c r="WSP165" s="225"/>
      <c r="WSQ165" s="225"/>
      <c r="WSR165" s="225"/>
      <c r="WSS165" s="225"/>
      <c r="WST165" s="225"/>
      <c r="WSU165" s="225"/>
      <c r="WSV165" s="225"/>
      <c r="WSW165" s="225"/>
      <c r="WSX165" s="225"/>
      <c r="WSY165" s="225"/>
      <c r="WSZ165" s="225"/>
      <c r="WTA165" s="225"/>
      <c r="WTB165" s="225"/>
      <c r="WTC165" s="225"/>
      <c r="WTD165" s="225"/>
      <c r="WTE165" s="225"/>
      <c r="WTF165" s="225"/>
      <c r="WTG165" s="225"/>
      <c r="WTH165" s="225"/>
      <c r="WTI165" s="225"/>
      <c r="WTJ165" s="225"/>
      <c r="WTK165" s="225"/>
      <c r="WTL165" s="225"/>
      <c r="WTM165" s="225"/>
      <c r="WTN165" s="225"/>
      <c r="WTO165" s="225"/>
      <c r="WTP165" s="225"/>
      <c r="WTQ165" s="225"/>
      <c r="WTR165" s="225"/>
      <c r="WTS165" s="225"/>
      <c r="WTT165" s="225"/>
      <c r="WTU165" s="225"/>
      <c r="WTV165" s="225"/>
      <c r="WTW165" s="225"/>
      <c r="WTX165" s="225"/>
      <c r="WTY165" s="225"/>
      <c r="WTZ165" s="225"/>
      <c r="WUA165" s="225"/>
      <c r="WUB165" s="225"/>
      <c r="WUC165" s="225"/>
      <c r="WUD165" s="225"/>
      <c r="WUE165" s="225"/>
      <c r="WUF165" s="225"/>
      <c r="WUG165" s="225"/>
      <c r="WUH165" s="225"/>
      <c r="WUI165" s="225"/>
      <c r="WUJ165" s="225"/>
      <c r="WUK165" s="225"/>
      <c r="WUL165" s="225"/>
      <c r="WUM165" s="225"/>
      <c r="WUN165" s="225"/>
      <c r="WUO165" s="225"/>
      <c r="WUP165" s="225"/>
      <c r="WUQ165" s="225"/>
      <c r="WUR165" s="225"/>
      <c r="WUS165" s="225"/>
      <c r="WUT165" s="225"/>
      <c r="WUU165" s="225"/>
      <c r="WUV165" s="225"/>
      <c r="WUW165" s="225"/>
      <c r="WUX165" s="225"/>
      <c r="WUY165" s="225"/>
      <c r="WUZ165" s="225"/>
      <c r="WVA165" s="225"/>
      <c r="WVB165" s="225"/>
      <c r="WVC165" s="225"/>
      <c r="WVD165" s="225"/>
      <c r="WVE165" s="225"/>
      <c r="WVF165" s="225"/>
      <c r="WVG165" s="225"/>
      <c r="WVH165" s="225"/>
      <c r="WVI165" s="225"/>
      <c r="WVJ165" s="225"/>
      <c r="WVK165" s="225"/>
      <c r="WVL165" s="225"/>
      <c r="WVM165" s="225"/>
      <c r="WVN165" s="225"/>
      <c r="WVO165" s="225"/>
      <c r="WVP165" s="225"/>
      <c r="WVQ165" s="225"/>
      <c r="WVR165" s="225"/>
      <c r="WVS165" s="225"/>
      <c r="WVT165" s="225"/>
      <c r="WVU165" s="225"/>
      <c r="WVV165" s="225"/>
      <c r="WVW165" s="225"/>
      <c r="WVX165" s="225"/>
      <c r="WVY165" s="225"/>
      <c r="WVZ165" s="225"/>
      <c r="WWA165" s="225"/>
      <c r="WWB165" s="225"/>
      <c r="WWC165" s="225"/>
      <c r="WWD165" s="225"/>
      <c r="WWE165" s="225"/>
      <c r="WWF165" s="225"/>
      <c r="WWG165" s="225"/>
      <c r="WWH165" s="225"/>
      <c r="WWI165" s="225"/>
      <c r="WWJ165" s="225"/>
      <c r="WWK165" s="225"/>
      <c r="WWL165" s="225"/>
      <c r="WWM165" s="225"/>
      <c r="WWN165" s="225"/>
      <c r="WWO165" s="225"/>
      <c r="WWP165" s="225"/>
      <c r="WWQ165" s="225"/>
      <c r="WWR165" s="225"/>
      <c r="WWS165" s="225"/>
      <c r="WWT165" s="225"/>
      <c r="WWU165" s="225"/>
      <c r="WWV165" s="225"/>
      <c r="WWW165" s="225"/>
      <c r="WWX165" s="225"/>
      <c r="WWY165" s="225"/>
      <c r="WWZ165" s="225"/>
      <c r="WXA165" s="225"/>
      <c r="WXB165" s="225"/>
      <c r="WXC165" s="225"/>
      <c r="WXD165" s="225"/>
      <c r="WXE165" s="225"/>
      <c r="WXF165" s="225"/>
      <c r="WXG165" s="225"/>
      <c r="WXH165" s="225"/>
      <c r="WXI165" s="225"/>
      <c r="WXJ165" s="225"/>
      <c r="WXK165" s="225"/>
      <c r="WXL165" s="225"/>
      <c r="WXM165" s="225"/>
      <c r="WXN165" s="225"/>
      <c r="WXO165" s="225"/>
      <c r="WXP165" s="225"/>
      <c r="WXQ165" s="225"/>
      <c r="WXR165" s="225"/>
      <c r="WXS165" s="225"/>
      <c r="WXT165" s="225"/>
      <c r="WXU165" s="225"/>
      <c r="WXV165" s="225"/>
      <c r="WXW165" s="225"/>
      <c r="WXX165" s="225"/>
      <c r="WXY165" s="225"/>
      <c r="WXZ165" s="225"/>
      <c r="WYA165" s="225"/>
      <c r="WYB165" s="225"/>
      <c r="WYC165" s="225"/>
      <c r="WYD165" s="225"/>
      <c r="WYE165" s="225"/>
      <c r="WYF165" s="225"/>
      <c r="WYG165" s="225"/>
      <c r="WYH165" s="225"/>
      <c r="WYI165" s="225"/>
      <c r="WYJ165" s="225"/>
      <c r="WYK165" s="225"/>
      <c r="WYL165" s="225"/>
      <c r="WYM165" s="225"/>
      <c r="WYN165" s="225"/>
      <c r="WYO165" s="225"/>
      <c r="WYP165" s="225"/>
      <c r="WYQ165" s="225"/>
      <c r="WYR165" s="225"/>
      <c r="WYS165" s="225"/>
      <c r="WYT165" s="225"/>
      <c r="WYU165" s="225"/>
      <c r="WYV165" s="225"/>
      <c r="WYW165" s="225"/>
      <c r="WYX165" s="225"/>
      <c r="WYY165" s="225"/>
      <c r="WYZ165" s="225"/>
      <c r="WZA165" s="225"/>
      <c r="WZB165" s="225"/>
      <c r="WZC165" s="225"/>
      <c r="WZD165" s="225"/>
      <c r="WZE165" s="225"/>
      <c r="WZF165" s="225"/>
      <c r="WZG165" s="225"/>
      <c r="WZH165" s="225"/>
      <c r="WZI165" s="225"/>
      <c r="WZJ165" s="225"/>
      <c r="WZK165" s="225"/>
      <c r="WZL165" s="225"/>
      <c r="WZM165" s="225"/>
      <c r="WZN165" s="225"/>
      <c r="WZO165" s="225"/>
      <c r="WZP165" s="225"/>
      <c r="WZQ165" s="225"/>
      <c r="WZR165" s="225"/>
      <c r="WZS165" s="225"/>
      <c r="WZT165" s="225"/>
      <c r="WZU165" s="225"/>
      <c r="WZV165" s="225"/>
      <c r="WZW165" s="225"/>
      <c r="WZX165" s="225"/>
      <c r="WZY165" s="225"/>
      <c r="WZZ165" s="225"/>
      <c r="XAA165" s="225"/>
      <c r="XAB165" s="225"/>
      <c r="XAC165" s="225"/>
      <c r="XAD165" s="225"/>
      <c r="XAE165" s="225"/>
      <c r="XAF165" s="225"/>
      <c r="XAG165" s="225"/>
      <c r="XAH165" s="225"/>
      <c r="XAI165" s="225"/>
      <c r="XAJ165" s="225"/>
      <c r="XAK165" s="225"/>
      <c r="XAL165" s="225"/>
      <c r="XAM165" s="225"/>
      <c r="XAN165" s="225"/>
      <c r="XAO165" s="225"/>
      <c r="XAP165" s="225"/>
      <c r="XAQ165" s="225"/>
      <c r="XAR165" s="225"/>
      <c r="XAS165" s="225"/>
      <c r="XAT165" s="225"/>
      <c r="XAU165" s="225"/>
      <c r="XAV165" s="225"/>
      <c r="XAW165" s="225"/>
      <c r="XAX165" s="225"/>
      <c r="XAY165" s="225"/>
      <c r="XAZ165" s="225"/>
      <c r="XBA165" s="225"/>
      <c r="XBB165" s="225"/>
      <c r="XBC165" s="225"/>
      <c r="XBD165" s="225"/>
      <c r="XBE165" s="225"/>
      <c r="XBF165" s="225"/>
      <c r="XBG165" s="225"/>
      <c r="XBH165" s="225"/>
      <c r="XBI165" s="225"/>
      <c r="XBJ165" s="225"/>
      <c r="XBK165" s="225"/>
      <c r="XBL165" s="225"/>
      <c r="XBM165" s="225"/>
      <c r="XBN165" s="225"/>
      <c r="XBO165" s="225"/>
      <c r="XBP165" s="225"/>
      <c r="XBQ165" s="225"/>
      <c r="XBR165" s="225"/>
      <c r="XBS165" s="225"/>
      <c r="XBT165" s="225"/>
      <c r="XBU165" s="225"/>
      <c r="XBV165" s="225"/>
      <c r="XBW165" s="225"/>
      <c r="XBX165" s="225"/>
      <c r="XBY165" s="225"/>
      <c r="XBZ165" s="225"/>
      <c r="XCA165" s="225"/>
      <c r="XCB165" s="225"/>
      <c r="XCC165" s="225"/>
      <c r="XCD165" s="225"/>
      <c r="XCE165" s="225"/>
      <c r="XCF165" s="225"/>
      <c r="XCG165" s="225"/>
      <c r="XCH165" s="225"/>
      <c r="XCI165" s="225"/>
      <c r="XCJ165" s="225"/>
      <c r="XCK165" s="225"/>
      <c r="XCL165" s="225"/>
      <c r="XCM165" s="225"/>
      <c r="XCN165" s="225"/>
      <c r="XCO165" s="225"/>
      <c r="XCP165" s="225"/>
      <c r="XCQ165" s="225"/>
      <c r="XCR165" s="225"/>
      <c r="XCS165" s="225"/>
      <c r="XCT165" s="225"/>
      <c r="XCU165" s="225"/>
      <c r="XCV165" s="225"/>
      <c r="XCW165" s="225"/>
      <c r="XCX165" s="225"/>
      <c r="XCY165" s="225"/>
      <c r="XCZ165" s="225"/>
      <c r="XDA165" s="225"/>
      <c r="XDB165" s="225"/>
      <c r="XDC165" s="225"/>
      <c r="XDD165" s="225"/>
      <c r="XDE165" s="225"/>
      <c r="XDF165" s="225"/>
      <c r="XDG165" s="225"/>
      <c r="XDH165" s="225"/>
      <c r="XDI165" s="225"/>
      <c r="XDJ165" s="225"/>
      <c r="XDK165" s="225"/>
      <c r="XDL165" s="225"/>
      <c r="XDM165" s="225"/>
      <c r="XDN165" s="225"/>
      <c r="XDO165" s="225"/>
      <c r="XDP165" s="225"/>
      <c r="XDQ165" s="225"/>
      <c r="XDR165" s="225"/>
      <c r="XDS165" s="225"/>
      <c r="XDT165" s="225"/>
      <c r="XDU165" s="225"/>
      <c r="XDV165" s="225"/>
      <c r="XDW165" s="225"/>
      <c r="XDX165" s="225"/>
      <c r="XDY165" s="225"/>
      <c r="XDZ165" s="225"/>
      <c r="XEA165" s="225"/>
      <c r="XEB165" s="225"/>
      <c r="XEC165" s="225"/>
      <c r="XED165" s="225"/>
      <c r="XEE165" s="225"/>
      <c r="XEF165" s="225"/>
      <c r="XEG165" s="225"/>
      <c r="XEH165" s="225"/>
      <c r="XEI165" s="225"/>
      <c r="XEJ165" s="225"/>
      <c r="XEK165" s="225"/>
      <c r="XEL165" s="225"/>
      <c r="XEM165" s="225"/>
      <c r="XEN165" s="225"/>
      <c r="XEO165" s="225"/>
      <c r="XEP165" s="225"/>
      <c r="XEQ165" s="225"/>
      <c r="XER165" s="225"/>
      <c r="XES165" s="225"/>
      <c r="XET165" s="225"/>
      <c r="XEU165" s="225"/>
      <c r="XEV165" s="225"/>
      <c r="XEW165" s="225"/>
      <c r="XEX165" s="225"/>
      <c r="XEY165" s="225"/>
      <c r="XEZ165" s="225"/>
      <c r="XFA165" s="225"/>
      <c r="XFB165" s="225"/>
      <c r="XFC165" s="225"/>
    </row>
    <row r="166" spans="1:16383" x14ac:dyDescent="0.35">
      <c r="E166" s="168"/>
      <c r="F166" s="168"/>
      <c r="G166" s="168"/>
      <c r="H166" s="168"/>
      <c r="I166" s="168"/>
      <c r="J166" s="168"/>
      <c r="K166" s="168"/>
      <c r="L166" s="168"/>
      <c r="M166" s="186" t="b">
        <f xml:space="preserve"> M163=M164</f>
        <v>1</v>
      </c>
      <c r="N166" s="186" t="b">
        <f t="shared" ref="N166:Q166" si="100" xml:space="preserve"> N163=N164</f>
        <v>1</v>
      </c>
      <c r="O166" s="186" t="b">
        <f t="shared" si="100"/>
        <v>1</v>
      </c>
      <c r="P166" s="186" t="b">
        <f t="shared" si="100"/>
        <v>1</v>
      </c>
      <c r="Q166" s="186" t="b">
        <f t="shared" si="100"/>
        <v>1</v>
      </c>
    </row>
    <row r="167" spans="1:16383" x14ac:dyDescent="0.35">
      <c r="A167" s="50" t="s">
        <v>547</v>
      </c>
      <c r="B167" s="50"/>
    </row>
    <row r="169" spans="1:16383" x14ac:dyDescent="0.35">
      <c r="A169" s="49"/>
      <c r="D169" s="57"/>
      <c r="E169" s="7" t="str">
        <f>E$37 &amp; " - nominal"</f>
        <v>Forecast Nominal RCV balance END - nominal</v>
      </c>
      <c r="F169" s="185">
        <f t="shared" ref="F169:R169" si="101">F$37</f>
        <v>0</v>
      </c>
      <c r="G169" s="168" t="str">
        <f t="shared" si="101"/>
        <v>£m</v>
      </c>
      <c r="H169" s="247">
        <f t="shared" si="101"/>
        <v>0</v>
      </c>
      <c r="I169" s="247">
        <f t="shared" si="101"/>
        <v>0</v>
      </c>
      <c r="J169" s="185">
        <f t="shared" si="101"/>
        <v>0</v>
      </c>
      <c r="K169" s="185">
        <f t="shared" si="101"/>
        <v>0</v>
      </c>
      <c r="L169" s="185">
        <f t="shared" si="101"/>
        <v>0</v>
      </c>
      <c r="M169" s="185">
        <f t="shared" si="101"/>
        <v>0</v>
      </c>
      <c r="N169" s="185">
        <f t="shared" si="101"/>
        <v>0</v>
      </c>
      <c r="O169" s="185">
        <f t="shared" si="101"/>
        <v>0</v>
      </c>
      <c r="P169" s="185">
        <f t="shared" si="101"/>
        <v>0</v>
      </c>
      <c r="Q169" s="185">
        <f t="shared" si="101"/>
        <v>0</v>
      </c>
      <c r="R169" s="185">
        <f t="shared" si="101"/>
        <v>0</v>
      </c>
    </row>
    <row r="170" spans="1:16383" x14ac:dyDescent="0.35">
      <c r="A170" s="49"/>
      <c r="D170" s="57"/>
      <c r="E170" s="7" t="str">
        <f>E$88 &amp; " - nominal"</f>
        <v>Actual Nominal RCV balance END - nominal</v>
      </c>
      <c r="F170" s="185">
        <f t="shared" ref="F170:R170" si="102">F$88</f>
        <v>0</v>
      </c>
      <c r="G170" s="168" t="str">
        <f t="shared" si="102"/>
        <v>£m</v>
      </c>
      <c r="H170" s="247">
        <f t="shared" si="102"/>
        <v>0</v>
      </c>
      <c r="I170" s="247">
        <f t="shared" si="102"/>
        <v>0</v>
      </c>
      <c r="J170" s="185">
        <f t="shared" si="102"/>
        <v>0</v>
      </c>
      <c r="K170" s="185">
        <f t="shared" si="102"/>
        <v>0</v>
      </c>
      <c r="L170" s="185">
        <f t="shared" si="102"/>
        <v>0</v>
      </c>
      <c r="M170" s="185">
        <f t="shared" si="102"/>
        <v>0</v>
      </c>
      <c r="N170" s="185">
        <f t="shared" si="102"/>
        <v>0</v>
      </c>
      <c r="O170" s="185">
        <f t="shared" si="102"/>
        <v>0</v>
      </c>
      <c r="P170" s="185">
        <f t="shared" si="102"/>
        <v>0</v>
      </c>
      <c r="Q170" s="185">
        <f t="shared" si="102"/>
        <v>0</v>
      </c>
      <c r="R170" s="185">
        <f t="shared" si="102"/>
        <v>0</v>
      </c>
    </row>
    <row r="171" spans="1:16383" s="30" customFormat="1" x14ac:dyDescent="0.35">
      <c r="A171" s="201"/>
      <c r="B171" s="202"/>
      <c r="C171" s="203"/>
      <c r="D171" s="204"/>
      <c r="E171" s="30" t="str">
        <f>Index!E$47</f>
        <v>CPI(H): Fin year average - inflate from base year 2017-18 average - final determination</v>
      </c>
      <c r="F171" s="205">
        <f>Index!F$47</f>
        <v>0</v>
      </c>
      <c r="G171" s="249" t="str">
        <f>Index!G$47</f>
        <v>%</v>
      </c>
      <c r="H171" s="205">
        <f>Index!H$47</f>
        <v>0</v>
      </c>
      <c r="I171" s="205">
        <f>Index!I$47</f>
        <v>0</v>
      </c>
      <c r="J171" s="205">
        <f>Index!J$47</f>
        <v>0</v>
      </c>
      <c r="K171" s="205">
        <f>Index!K$47</f>
        <v>1.0212697905005599</v>
      </c>
      <c r="L171" s="205">
        <f>Index!L$47</f>
        <v>1.0416029201511179</v>
      </c>
      <c r="M171" s="205">
        <f>Index!M$47</f>
        <v>1.0622616980779827</v>
      </c>
      <c r="N171" s="205">
        <f>Index!N$47</f>
        <v>1.0835515290872799</v>
      </c>
      <c r="O171" s="205">
        <f>Index!O$47</f>
        <v>1.1060365794841869</v>
      </c>
      <c r="P171" s="205">
        <f>Index!P$47</f>
        <v>1.1292633476533553</v>
      </c>
      <c r="Q171" s="205">
        <f>Index!Q$47</f>
        <v>1.1529778779540774</v>
      </c>
      <c r="R171" s="205">
        <f>Index!R$47</f>
        <v>1.1760374355131578</v>
      </c>
    </row>
    <row r="172" spans="1:16383" s="91" customFormat="1" x14ac:dyDescent="0.35">
      <c r="A172" s="170"/>
      <c r="B172" s="165"/>
      <c r="C172" s="166"/>
      <c r="D172" s="171"/>
      <c r="E172" s="7" t="s">
        <v>548</v>
      </c>
      <c r="F172" s="184"/>
      <c r="G172" s="184" t="s">
        <v>295</v>
      </c>
      <c r="H172" s="244"/>
      <c r="I172" s="184"/>
      <c r="J172" s="184">
        <f xml:space="preserve"> IF(J$171 = 0, 0, J169 / J$171)</f>
        <v>0</v>
      </c>
      <c r="K172" s="184">
        <f t="shared" ref="K172:R172" si="103" xml:space="preserve"> IF(K$171 = 0, 0, K169 / K$171)</f>
        <v>0</v>
      </c>
      <c r="L172" s="184">
        <f t="shared" si="103"/>
        <v>0</v>
      </c>
      <c r="M172" s="184">
        <f t="shared" si="103"/>
        <v>0</v>
      </c>
      <c r="N172" s="184">
        <f t="shared" si="103"/>
        <v>0</v>
      </c>
      <c r="O172" s="184">
        <f t="shared" si="103"/>
        <v>0</v>
      </c>
      <c r="P172" s="184">
        <f t="shared" si="103"/>
        <v>0</v>
      </c>
      <c r="Q172" s="184">
        <f t="shared" si="103"/>
        <v>0</v>
      </c>
      <c r="R172" s="184">
        <f t="shared" si="103"/>
        <v>0</v>
      </c>
      <c r="S172" s="92"/>
      <c r="T172" s="92"/>
      <c r="U172" s="92"/>
      <c r="V172" s="92"/>
      <c r="W172" s="92"/>
      <c r="X172" s="92"/>
      <c r="Y172" s="92"/>
      <c r="Z172" s="92"/>
    </row>
    <row r="173" spans="1:16383" s="91" customFormat="1" x14ac:dyDescent="0.35">
      <c r="A173" s="170"/>
      <c r="B173" s="165"/>
      <c r="C173" s="166"/>
      <c r="D173" s="171"/>
      <c r="E173" s="7" t="s">
        <v>549</v>
      </c>
      <c r="F173" s="184"/>
      <c r="G173" s="184" t="s">
        <v>295</v>
      </c>
      <c r="H173" s="244"/>
      <c r="I173" s="184"/>
      <c r="J173" s="184">
        <f t="shared" ref="J173:R173" si="104" xml:space="preserve"> IF(J$171 = 0, 0, J170 / J$171)</f>
        <v>0</v>
      </c>
      <c r="K173" s="184">
        <f t="shared" si="104"/>
        <v>0</v>
      </c>
      <c r="L173" s="184">
        <f t="shared" si="104"/>
        <v>0</v>
      </c>
      <c r="M173" s="184">
        <f t="shared" si="104"/>
        <v>0</v>
      </c>
      <c r="N173" s="184">
        <f t="shared" si="104"/>
        <v>0</v>
      </c>
      <c r="O173" s="184">
        <f t="shared" si="104"/>
        <v>0</v>
      </c>
      <c r="P173" s="184">
        <f t="shared" si="104"/>
        <v>0</v>
      </c>
      <c r="Q173" s="184">
        <f t="shared" si="104"/>
        <v>0</v>
      </c>
      <c r="R173" s="184">
        <f t="shared" si="104"/>
        <v>0</v>
      </c>
      <c r="S173" s="92"/>
      <c r="T173" s="92"/>
      <c r="U173" s="92"/>
      <c r="V173" s="92"/>
      <c r="W173" s="92"/>
      <c r="X173" s="92"/>
      <c r="Y173" s="92"/>
      <c r="Z173" s="92"/>
    </row>
    <row r="174" spans="1:16383" s="91" customFormat="1" x14ac:dyDescent="0.35">
      <c r="A174" s="170"/>
      <c r="B174" s="165"/>
      <c r="C174" s="166"/>
      <c r="D174" s="171"/>
      <c r="E174" s="7" t="s">
        <v>550</v>
      </c>
      <c r="F174" s="184"/>
      <c r="G174" s="184" t="s">
        <v>295</v>
      </c>
      <c r="H174" s="244"/>
      <c r="I174" s="184"/>
      <c r="J174" s="185">
        <f>J173-J172</f>
        <v>0</v>
      </c>
      <c r="K174" s="185">
        <f t="shared" ref="K174:R174" si="105">K173-K172</f>
        <v>0</v>
      </c>
      <c r="L174" s="185">
        <f t="shared" si="105"/>
        <v>0</v>
      </c>
      <c r="M174" s="185">
        <f t="shared" si="105"/>
        <v>0</v>
      </c>
      <c r="N174" s="185">
        <f t="shared" si="105"/>
        <v>0</v>
      </c>
      <c r="O174" s="185">
        <f t="shared" si="105"/>
        <v>0</v>
      </c>
      <c r="P174" s="185">
        <f t="shared" si="105"/>
        <v>0</v>
      </c>
      <c r="Q174" s="185">
        <f t="shared" si="105"/>
        <v>0</v>
      </c>
      <c r="R174" s="185">
        <f t="shared" si="105"/>
        <v>0</v>
      </c>
      <c r="S174" s="92"/>
      <c r="T174" s="92"/>
      <c r="U174" s="92"/>
      <c r="V174" s="92"/>
      <c r="W174" s="92"/>
      <c r="X174" s="92"/>
      <c r="Y174" s="92"/>
      <c r="Z174" s="92"/>
    </row>
    <row r="175" spans="1:16383" s="91" customFormat="1" x14ac:dyDescent="0.35">
      <c r="A175" s="170"/>
      <c r="B175" s="165"/>
      <c r="C175" s="166"/>
      <c r="D175" s="171"/>
      <c r="E175" s="7"/>
      <c r="F175" s="184"/>
      <c r="G175" s="184"/>
      <c r="H175" s="244"/>
      <c r="I175" s="184"/>
      <c r="J175" s="184"/>
      <c r="K175" s="184"/>
      <c r="L175" s="184"/>
      <c r="M175" s="184"/>
      <c r="N175" s="184"/>
      <c r="O175" s="184"/>
      <c r="P175" s="184"/>
      <c r="Q175" s="184"/>
      <c r="R175" s="184"/>
      <c r="S175" s="92"/>
      <c r="T175" s="92"/>
      <c r="U175" s="92"/>
      <c r="V175" s="92"/>
      <c r="W175" s="92"/>
      <c r="X175" s="92"/>
      <c r="Y175" s="92"/>
      <c r="Z175" s="92"/>
    </row>
    <row r="176" spans="1:16383" x14ac:dyDescent="0.35">
      <c r="A176" s="49"/>
      <c r="D176" s="57"/>
      <c r="E176" s="7" t="str">
        <f>E$174</f>
        <v>Difference RCV balance END - real</v>
      </c>
      <c r="F176" s="185">
        <f t="shared" ref="F176:R176" si="106">F$174</f>
        <v>0</v>
      </c>
      <c r="G176" s="168" t="str">
        <f t="shared" si="106"/>
        <v>£m</v>
      </c>
      <c r="H176" s="247">
        <f t="shared" si="106"/>
        <v>0</v>
      </c>
      <c r="I176" s="247">
        <f t="shared" si="106"/>
        <v>0</v>
      </c>
      <c r="J176" s="185">
        <f t="shared" si="106"/>
        <v>0</v>
      </c>
      <c r="K176" s="185">
        <f t="shared" si="106"/>
        <v>0</v>
      </c>
      <c r="L176" s="185">
        <f t="shared" si="106"/>
        <v>0</v>
      </c>
      <c r="M176" s="185">
        <f t="shared" si="106"/>
        <v>0</v>
      </c>
      <c r="N176" s="185">
        <f t="shared" si="106"/>
        <v>0</v>
      </c>
      <c r="O176" s="185">
        <f t="shared" si="106"/>
        <v>0</v>
      </c>
      <c r="P176" s="185">
        <f t="shared" si="106"/>
        <v>0</v>
      </c>
      <c r="Q176" s="185">
        <f t="shared" si="106"/>
        <v>0</v>
      </c>
      <c r="R176" s="185">
        <f t="shared" si="106"/>
        <v>0</v>
      </c>
    </row>
    <row r="177" spans="1:26" s="92" customFormat="1" x14ac:dyDescent="0.35">
      <c r="A177" s="164"/>
      <c r="B177" s="165"/>
      <c r="C177" s="166"/>
      <c r="D177" s="167"/>
      <c r="E177" s="30" t="str">
        <f>Time!E$64</f>
        <v>Last Forecast Period Flag</v>
      </c>
      <c r="F177" s="249">
        <f>Time!F$64</f>
        <v>0</v>
      </c>
      <c r="G177" s="249" t="str">
        <f>Time!G$64</f>
        <v>flag</v>
      </c>
      <c r="H177" s="249">
        <f>Time!H$64</f>
        <v>1</v>
      </c>
      <c r="I177" s="249">
        <f>Time!I$64</f>
        <v>0</v>
      </c>
      <c r="J177" s="249">
        <f>Time!J$64</f>
        <v>0</v>
      </c>
      <c r="K177" s="249">
        <f>Time!K$64</f>
        <v>0</v>
      </c>
      <c r="L177" s="249">
        <f>Time!L$64</f>
        <v>0</v>
      </c>
      <c r="M177" s="249">
        <f>Time!M$64</f>
        <v>0</v>
      </c>
      <c r="N177" s="249">
        <f>Time!N$64</f>
        <v>0</v>
      </c>
      <c r="O177" s="249">
        <f>Time!O$64</f>
        <v>0</v>
      </c>
      <c r="P177" s="249">
        <f>Time!P$64</f>
        <v>0</v>
      </c>
      <c r="Q177" s="249">
        <f>Time!Q$64</f>
        <v>1</v>
      </c>
      <c r="R177" s="249">
        <f>Time!R$64</f>
        <v>0</v>
      </c>
    </row>
    <row r="178" spans="1:26" s="267" customFormat="1" x14ac:dyDescent="0.35">
      <c r="A178" s="270"/>
      <c r="B178" s="271"/>
      <c r="C178" s="272"/>
      <c r="D178" s="273"/>
      <c r="E178" s="34" t="s">
        <v>622</v>
      </c>
      <c r="F178" s="269"/>
      <c r="G178" s="269" t="s">
        <v>295</v>
      </c>
      <c r="H178" s="268"/>
      <c r="I178" s="269"/>
      <c r="J178" s="269">
        <f xml:space="preserve"> J176 * J177</f>
        <v>0</v>
      </c>
      <c r="K178" s="269">
        <f t="shared" ref="K178:P178" si="107" xml:space="preserve"> K176 * K177</f>
        <v>0</v>
      </c>
      <c r="L178" s="269">
        <f t="shared" si="107"/>
        <v>0</v>
      </c>
      <c r="M178" s="269">
        <f t="shared" si="107"/>
        <v>0</v>
      </c>
      <c r="N178" s="269">
        <f t="shared" si="107"/>
        <v>0</v>
      </c>
      <c r="O178" s="269">
        <f t="shared" si="107"/>
        <v>0</v>
      </c>
      <c r="P178" s="269">
        <f t="shared" si="107"/>
        <v>0</v>
      </c>
      <c r="Q178" s="269">
        <f xml:space="preserve"> Q176 * Q177</f>
        <v>0</v>
      </c>
      <c r="R178" s="269">
        <f t="shared" ref="R178" si="108" xml:space="preserve"> R176 * R177</f>
        <v>0</v>
      </c>
      <c r="S178" s="95"/>
      <c r="T178" s="95"/>
      <c r="U178" s="95"/>
      <c r="V178" s="95"/>
      <c r="W178" s="95"/>
      <c r="X178" s="95"/>
      <c r="Y178" s="95"/>
      <c r="Z178" s="95"/>
    </row>
    <row r="179" spans="1:26" x14ac:dyDescent="0.35">
      <c r="H179" s="184"/>
      <c r="J179" s="184"/>
      <c r="K179" s="184"/>
      <c r="L179" s="184"/>
      <c r="M179" s="185"/>
      <c r="N179" s="184"/>
      <c r="O179" s="184"/>
      <c r="P179" s="184"/>
      <c r="Q179" s="184"/>
      <c r="R179" s="184"/>
    </row>
    <row r="180" spans="1:26" x14ac:dyDescent="0.35">
      <c r="A180" s="50" t="s">
        <v>552</v>
      </c>
      <c r="B180" s="50"/>
    </row>
    <row r="182" spans="1:26" s="91" customFormat="1" x14ac:dyDescent="0.35">
      <c r="A182" s="170"/>
      <c r="B182" s="165"/>
      <c r="C182" s="166"/>
      <c r="D182" s="171"/>
      <c r="E182" s="7" t="str">
        <f>E$135</f>
        <v>True up Nominal RCV run-off</v>
      </c>
      <c r="F182" s="184">
        <f t="shared" ref="F182:R182" si="109">F$135</f>
        <v>0</v>
      </c>
      <c r="G182" s="184" t="str">
        <f t="shared" si="109"/>
        <v>£m</v>
      </c>
      <c r="H182" s="184">
        <f t="shared" si="109"/>
        <v>0</v>
      </c>
      <c r="I182" s="184">
        <f t="shared" si="109"/>
        <v>0</v>
      </c>
      <c r="J182" s="184">
        <f t="shared" si="109"/>
        <v>0</v>
      </c>
      <c r="K182" s="184">
        <f t="shared" si="109"/>
        <v>0</v>
      </c>
      <c r="L182" s="184">
        <f t="shared" si="109"/>
        <v>0</v>
      </c>
      <c r="M182" s="184">
        <f t="shared" si="109"/>
        <v>0</v>
      </c>
      <c r="N182" s="184">
        <f t="shared" si="109"/>
        <v>0</v>
      </c>
      <c r="O182" s="184">
        <f t="shared" si="109"/>
        <v>0</v>
      </c>
      <c r="P182" s="184">
        <f t="shared" si="109"/>
        <v>0</v>
      </c>
      <c r="Q182" s="184">
        <f t="shared" si="109"/>
        <v>0</v>
      </c>
      <c r="R182" s="184">
        <f t="shared" si="109"/>
        <v>0</v>
      </c>
      <c r="S182" s="92"/>
      <c r="T182" s="92"/>
      <c r="U182" s="92"/>
      <c r="V182" s="92"/>
      <c r="W182" s="92"/>
      <c r="X182" s="92"/>
      <c r="Y182" s="92"/>
      <c r="Z182" s="92"/>
    </row>
    <row r="183" spans="1:26" s="91" customFormat="1" x14ac:dyDescent="0.35">
      <c r="A183" s="170"/>
      <c r="B183" s="165"/>
      <c r="C183" s="166"/>
      <c r="D183" s="171"/>
      <c r="E183" s="7" t="str">
        <f>E$153</f>
        <v>True up Nominal return</v>
      </c>
      <c r="F183" s="184">
        <f t="shared" ref="F183:R183" si="110">F$153</f>
        <v>0</v>
      </c>
      <c r="G183" s="184" t="str">
        <f t="shared" si="110"/>
        <v>£m</v>
      </c>
      <c r="H183" s="184">
        <f t="shared" si="110"/>
        <v>0</v>
      </c>
      <c r="I183" s="184">
        <f t="shared" si="110"/>
        <v>0</v>
      </c>
      <c r="J183" s="184">
        <f t="shared" si="110"/>
        <v>0</v>
      </c>
      <c r="K183" s="184">
        <f t="shared" si="110"/>
        <v>0</v>
      </c>
      <c r="L183" s="184">
        <f t="shared" si="110"/>
        <v>0</v>
      </c>
      <c r="M183" s="184">
        <f t="shared" si="110"/>
        <v>0</v>
      </c>
      <c r="N183" s="184">
        <f t="shared" si="110"/>
        <v>0</v>
      </c>
      <c r="O183" s="184">
        <f t="shared" si="110"/>
        <v>0</v>
      </c>
      <c r="P183" s="184">
        <f t="shared" si="110"/>
        <v>0</v>
      </c>
      <c r="Q183" s="184">
        <f t="shared" si="110"/>
        <v>0</v>
      </c>
      <c r="R183" s="184">
        <f t="shared" si="110"/>
        <v>0</v>
      </c>
      <c r="S183" s="92"/>
      <c r="T183" s="92"/>
      <c r="U183" s="92"/>
      <c r="V183" s="92"/>
      <c r="W183" s="92"/>
      <c r="X183" s="92"/>
      <c r="Y183" s="92"/>
      <c r="Z183" s="92"/>
    </row>
    <row r="184" spans="1:26" s="91" customFormat="1" x14ac:dyDescent="0.35">
      <c r="A184" s="170"/>
      <c r="B184" s="165"/>
      <c r="C184" s="166"/>
      <c r="D184" s="171"/>
      <c r="E184" s="7" t="str">
        <f>E$157</f>
        <v>Total True up Nominal revenue to company</v>
      </c>
      <c r="F184" s="184">
        <f t="shared" ref="F184:R184" si="111">F$157</f>
        <v>0</v>
      </c>
      <c r="G184" s="184" t="str">
        <f t="shared" si="111"/>
        <v>£m</v>
      </c>
      <c r="H184" s="184">
        <f t="shared" si="111"/>
        <v>0</v>
      </c>
      <c r="I184" s="184">
        <f t="shared" si="111"/>
        <v>0</v>
      </c>
      <c r="J184" s="184">
        <f t="shared" si="111"/>
        <v>0</v>
      </c>
      <c r="K184" s="184">
        <f t="shared" si="111"/>
        <v>0</v>
      </c>
      <c r="L184" s="184">
        <f t="shared" si="111"/>
        <v>0</v>
      </c>
      <c r="M184" s="184">
        <f t="shared" si="111"/>
        <v>0</v>
      </c>
      <c r="N184" s="184">
        <f t="shared" si="111"/>
        <v>0</v>
      </c>
      <c r="O184" s="184">
        <f t="shared" si="111"/>
        <v>0</v>
      </c>
      <c r="P184" s="184">
        <f t="shared" si="111"/>
        <v>0</v>
      </c>
      <c r="Q184" s="184">
        <f t="shared" si="111"/>
        <v>0</v>
      </c>
      <c r="R184" s="184">
        <f t="shared" si="111"/>
        <v>0</v>
      </c>
      <c r="S184" s="92"/>
      <c r="T184" s="92"/>
      <c r="U184" s="92"/>
      <c r="V184" s="92"/>
      <c r="W184" s="92"/>
      <c r="X184" s="92"/>
      <c r="Y184" s="92"/>
      <c r="Z184" s="92"/>
    </row>
    <row r="185" spans="1:26" s="91" customFormat="1" x14ac:dyDescent="0.35">
      <c r="A185" s="170"/>
      <c r="B185" s="165"/>
      <c r="C185" s="166"/>
      <c r="D185" s="171"/>
      <c r="E185" s="7" t="str">
        <f>E$106</f>
        <v>RCV run-off company should have received</v>
      </c>
      <c r="F185" s="184">
        <f t="shared" ref="F185:R185" si="112">F$106</f>
        <v>0</v>
      </c>
      <c r="G185" s="184" t="str">
        <f t="shared" si="112"/>
        <v>£m</v>
      </c>
      <c r="H185" s="184">
        <f t="shared" si="112"/>
        <v>0</v>
      </c>
      <c r="I185" s="184">
        <f t="shared" si="112"/>
        <v>0</v>
      </c>
      <c r="J185" s="184">
        <f t="shared" si="112"/>
        <v>0</v>
      </c>
      <c r="K185" s="184">
        <f t="shared" si="112"/>
        <v>0</v>
      </c>
      <c r="L185" s="184">
        <f t="shared" si="112"/>
        <v>0</v>
      </c>
      <c r="M185" s="184">
        <f t="shared" si="112"/>
        <v>0</v>
      </c>
      <c r="N185" s="184">
        <f t="shared" si="112"/>
        <v>0</v>
      </c>
      <c r="O185" s="184">
        <f t="shared" si="112"/>
        <v>0</v>
      </c>
      <c r="P185" s="184">
        <f t="shared" si="112"/>
        <v>0</v>
      </c>
      <c r="Q185" s="184">
        <f t="shared" si="112"/>
        <v>0</v>
      </c>
      <c r="R185" s="184">
        <f t="shared" si="112"/>
        <v>0</v>
      </c>
      <c r="S185" s="92"/>
      <c r="T185" s="92"/>
      <c r="U185" s="92"/>
      <c r="V185" s="92"/>
      <c r="W185" s="92"/>
      <c r="X185" s="92"/>
      <c r="Y185" s="92"/>
      <c r="Z185" s="92"/>
    </row>
    <row r="186" spans="1:26" s="91" customFormat="1" x14ac:dyDescent="0.35">
      <c r="A186" s="170"/>
      <c r="B186" s="165"/>
      <c r="C186" s="166"/>
      <c r="D186" s="171"/>
      <c r="E186" s="7" t="str">
        <f>E$107</f>
        <v>Nominal return company should have received</v>
      </c>
      <c r="F186" s="184">
        <f t="shared" ref="F186:R186" si="113">F$107</f>
        <v>0</v>
      </c>
      <c r="G186" s="184" t="str">
        <f t="shared" si="113"/>
        <v>£m</v>
      </c>
      <c r="H186" s="184">
        <f t="shared" si="113"/>
        <v>0</v>
      </c>
      <c r="I186" s="184">
        <f t="shared" si="113"/>
        <v>0</v>
      </c>
      <c r="J186" s="184">
        <f t="shared" si="113"/>
        <v>0</v>
      </c>
      <c r="K186" s="184">
        <f t="shared" si="113"/>
        <v>0</v>
      </c>
      <c r="L186" s="184">
        <f t="shared" si="113"/>
        <v>0</v>
      </c>
      <c r="M186" s="184">
        <f t="shared" si="113"/>
        <v>0</v>
      </c>
      <c r="N186" s="184">
        <f t="shared" si="113"/>
        <v>0</v>
      </c>
      <c r="O186" s="184">
        <f t="shared" si="113"/>
        <v>0</v>
      </c>
      <c r="P186" s="184">
        <f t="shared" si="113"/>
        <v>0</v>
      </c>
      <c r="Q186" s="184">
        <f t="shared" si="113"/>
        <v>0</v>
      </c>
      <c r="R186" s="184">
        <f t="shared" si="113"/>
        <v>0</v>
      </c>
      <c r="S186" s="92"/>
      <c r="T186" s="92"/>
      <c r="U186" s="92"/>
      <c r="V186" s="92"/>
      <c r="W186" s="92"/>
      <c r="X186" s="92"/>
      <c r="Y186" s="92"/>
      <c r="Z186" s="92"/>
    </row>
    <row r="187" spans="1:26" s="91" customFormat="1" x14ac:dyDescent="0.35">
      <c r="A187" s="170"/>
      <c r="B187" s="165"/>
      <c r="C187" s="166"/>
      <c r="D187" s="171"/>
      <c r="E187" s="7" t="str">
        <f>E$108</f>
        <v>Total nominal revenue company should have received</v>
      </c>
      <c r="F187" s="184">
        <f t="shared" ref="F187:R187" si="114">F$108</f>
        <v>0</v>
      </c>
      <c r="G187" s="184" t="str">
        <f t="shared" si="114"/>
        <v>£m</v>
      </c>
      <c r="H187" s="184">
        <f t="shared" si="114"/>
        <v>0</v>
      </c>
      <c r="I187" s="184">
        <f t="shared" si="114"/>
        <v>0</v>
      </c>
      <c r="J187" s="184">
        <f t="shared" si="114"/>
        <v>0</v>
      </c>
      <c r="K187" s="184">
        <f t="shared" si="114"/>
        <v>0</v>
      </c>
      <c r="L187" s="184">
        <f t="shared" si="114"/>
        <v>0</v>
      </c>
      <c r="M187" s="184">
        <f t="shared" si="114"/>
        <v>0</v>
      </c>
      <c r="N187" s="184">
        <f t="shared" si="114"/>
        <v>0</v>
      </c>
      <c r="O187" s="184">
        <f t="shared" si="114"/>
        <v>0</v>
      </c>
      <c r="P187" s="184">
        <f t="shared" si="114"/>
        <v>0</v>
      </c>
      <c r="Q187" s="184">
        <f t="shared" si="114"/>
        <v>0</v>
      </c>
      <c r="R187" s="184">
        <f t="shared" si="114"/>
        <v>0</v>
      </c>
      <c r="S187" s="92"/>
      <c r="T187" s="92"/>
      <c r="U187" s="92"/>
      <c r="V187" s="92"/>
      <c r="W187" s="92"/>
      <c r="X187" s="92"/>
      <c r="Y187" s="92"/>
      <c r="Z187" s="92"/>
    </row>
    <row r="188" spans="1:26" s="205" customFormat="1" x14ac:dyDescent="0.35">
      <c r="A188" s="201"/>
      <c r="B188" s="202"/>
      <c r="C188" s="203"/>
      <c r="D188" s="204"/>
      <c r="E188" s="37" t="str">
        <f>Index!E$47</f>
        <v>CPI(H): Fin year average - inflate from base year 2017-18 average - final determination</v>
      </c>
      <c r="F188" s="205">
        <f>Index!F$47</f>
        <v>0</v>
      </c>
      <c r="G188" s="223" t="str">
        <f>Index!G$47</f>
        <v>%</v>
      </c>
      <c r="H188" s="205">
        <f>Index!H$47</f>
        <v>0</v>
      </c>
      <c r="I188" s="205">
        <f>Index!I$47</f>
        <v>0</v>
      </c>
      <c r="J188" s="205">
        <f>Index!J$47</f>
        <v>0</v>
      </c>
      <c r="K188" s="205">
        <f>Index!K$47</f>
        <v>1.0212697905005599</v>
      </c>
      <c r="L188" s="205">
        <f>Index!L$47</f>
        <v>1.0416029201511179</v>
      </c>
      <c r="M188" s="205">
        <f>Index!M$47</f>
        <v>1.0622616980779827</v>
      </c>
      <c r="N188" s="205">
        <f>Index!N$47</f>
        <v>1.0835515290872799</v>
      </c>
      <c r="O188" s="205">
        <f>Index!O$47</f>
        <v>1.1060365794841869</v>
      </c>
      <c r="P188" s="205">
        <f>Index!P$47</f>
        <v>1.1292633476533553</v>
      </c>
      <c r="Q188" s="205">
        <f>Index!Q$47</f>
        <v>1.1529778779540774</v>
      </c>
      <c r="R188" s="205">
        <f>Index!R$47</f>
        <v>1.1760374355131578</v>
      </c>
    </row>
    <row r="189" spans="1:26" s="91" customFormat="1" x14ac:dyDescent="0.35">
      <c r="A189" s="170"/>
      <c r="B189" s="165"/>
      <c r="C189" s="166"/>
      <c r="D189" s="171"/>
      <c r="E189" s="7" t="str">
        <f t="shared" ref="E189:E194" si="115" xml:space="preserve"> E182 &amp; "- real"</f>
        <v>True up Nominal RCV run-off- real</v>
      </c>
      <c r="F189" s="184"/>
      <c r="G189" s="184" t="str">
        <f t="shared" ref="G189:G194" si="116">G$270</f>
        <v>£m</v>
      </c>
      <c r="H189" s="244">
        <f t="shared" ref="H189:H194" si="117">SUM(J189:R189)</f>
        <v>0</v>
      </c>
      <c r="I189" s="184"/>
      <c r="J189" s="184">
        <f t="shared" ref="J189:R189" si="118" xml:space="preserve"> IF(J$279 = 0, 0, J182 / J$279)</f>
        <v>0</v>
      </c>
      <c r="K189" s="184">
        <f t="shared" si="118"/>
        <v>0</v>
      </c>
      <c r="L189" s="184">
        <f t="shared" si="118"/>
        <v>0</v>
      </c>
      <c r="M189" s="185">
        <f t="shared" si="118"/>
        <v>0</v>
      </c>
      <c r="N189" s="184">
        <f t="shared" si="118"/>
        <v>0</v>
      </c>
      <c r="O189" s="184">
        <f t="shared" si="118"/>
        <v>0</v>
      </c>
      <c r="P189" s="184">
        <f t="shared" si="118"/>
        <v>0</v>
      </c>
      <c r="Q189" s="184">
        <f t="shared" si="118"/>
        <v>0</v>
      </c>
      <c r="R189" s="184">
        <f t="shared" si="118"/>
        <v>0</v>
      </c>
      <c r="S189" s="92"/>
      <c r="T189" s="92"/>
      <c r="U189" s="92"/>
      <c r="V189" s="92"/>
      <c r="W189" s="92"/>
      <c r="X189" s="92"/>
      <c r="Y189" s="92"/>
      <c r="Z189" s="92"/>
    </row>
    <row r="190" spans="1:26" s="91" customFormat="1" x14ac:dyDescent="0.35">
      <c r="A190" s="170"/>
      <c r="B190" s="165"/>
      <c r="C190" s="166"/>
      <c r="D190" s="171"/>
      <c r="E190" s="7" t="str">
        <f t="shared" si="115"/>
        <v>True up Nominal return- real</v>
      </c>
      <c r="F190" s="184"/>
      <c r="G190" s="184" t="str">
        <f t="shared" si="116"/>
        <v>£m</v>
      </c>
      <c r="H190" s="244">
        <f t="shared" si="117"/>
        <v>0</v>
      </c>
      <c r="I190" s="184"/>
      <c r="J190" s="184">
        <f t="shared" ref="J190:R190" si="119" xml:space="preserve"> IF(J$279 = 0, 0, J183 / J$279)</f>
        <v>0</v>
      </c>
      <c r="K190" s="184">
        <f t="shared" si="119"/>
        <v>0</v>
      </c>
      <c r="L190" s="184">
        <f t="shared" si="119"/>
        <v>0</v>
      </c>
      <c r="M190" s="185">
        <f t="shared" si="119"/>
        <v>0</v>
      </c>
      <c r="N190" s="184">
        <f t="shared" si="119"/>
        <v>0</v>
      </c>
      <c r="O190" s="184">
        <f t="shared" si="119"/>
        <v>0</v>
      </c>
      <c r="P190" s="184">
        <f t="shared" si="119"/>
        <v>0</v>
      </c>
      <c r="Q190" s="184">
        <f t="shared" si="119"/>
        <v>0</v>
      </c>
      <c r="R190" s="184">
        <f t="shared" si="119"/>
        <v>0</v>
      </c>
      <c r="S190" s="92"/>
      <c r="T190" s="92"/>
      <c r="U190" s="92"/>
      <c r="V190" s="92"/>
      <c r="W190" s="92"/>
      <c r="X190" s="92"/>
      <c r="Y190" s="92"/>
      <c r="Z190" s="92"/>
    </row>
    <row r="191" spans="1:26" s="91" customFormat="1" x14ac:dyDescent="0.35">
      <c r="A191" s="170"/>
      <c r="B191" s="165"/>
      <c r="C191" s="166"/>
      <c r="D191" s="171"/>
      <c r="E191" s="7" t="str">
        <f t="shared" si="115"/>
        <v>Total True up Nominal revenue to company- real</v>
      </c>
      <c r="F191" s="184"/>
      <c r="G191" s="184" t="str">
        <f t="shared" si="116"/>
        <v>£m</v>
      </c>
      <c r="H191" s="244">
        <f t="shared" si="117"/>
        <v>0</v>
      </c>
      <c r="I191" s="184"/>
      <c r="J191" s="184">
        <f t="shared" ref="J191:R191" si="120" xml:space="preserve"> IF(J$279 = 0, 0, J184 / J$279)</f>
        <v>0</v>
      </c>
      <c r="K191" s="184">
        <f t="shared" si="120"/>
        <v>0</v>
      </c>
      <c r="L191" s="184">
        <f t="shared" si="120"/>
        <v>0</v>
      </c>
      <c r="M191" s="185">
        <f t="shared" si="120"/>
        <v>0</v>
      </c>
      <c r="N191" s="184">
        <f t="shared" si="120"/>
        <v>0</v>
      </c>
      <c r="O191" s="184">
        <f t="shared" si="120"/>
        <v>0</v>
      </c>
      <c r="P191" s="184">
        <f t="shared" si="120"/>
        <v>0</v>
      </c>
      <c r="Q191" s="184">
        <f t="shared" si="120"/>
        <v>0</v>
      </c>
      <c r="R191" s="184">
        <f t="shared" si="120"/>
        <v>0</v>
      </c>
      <c r="S191" s="92"/>
      <c r="T191" s="92"/>
      <c r="U191" s="92"/>
      <c r="V191" s="92"/>
      <c r="W191" s="92"/>
      <c r="X191" s="92"/>
      <c r="Y191" s="92"/>
      <c r="Z191" s="92"/>
    </row>
    <row r="192" spans="1:26" s="91" customFormat="1" x14ac:dyDescent="0.35">
      <c r="A192" s="170"/>
      <c r="B192" s="165"/>
      <c r="C192" s="166"/>
      <c r="D192" s="171"/>
      <c r="E192" s="7" t="str">
        <f t="shared" si="115"/>
        <v>RCV run-off company should have received- real</v>
      </c>
      <c r="F192" s="184"/>
      <c r="G192" s="184" t="str">
        <f t="shared" si="116"/>
        <v>£m</v>
      </c>
      <c r="H192" s="244">
        <f t="shared" si="117"/>
        <v>0</v>
      </c>
      <c r="I192" s="184"/>
      <c r="J192" s="184">
        <f t="shared" ref="J192:R192" si="121" xml:space="preserve"> IF(J$279 = 0, 0, J185 / J$279)</f>
        <v>0</v>
      </c>
      <c r="K192" s="184">
        <f t="shared" si="121"/>
        <v>0</v>
      </c>
      <c r="L192" s="184">
        <f t="shared" si="121"/>
        <v>0</v>
      </c>
      <c r="M192" s="185">
        <f t="shared" si="121"/>
        <v>0</v>
      </c>
      <c r="N192" s="184">
        <f t="shared" si="121"/>
        <v>0</v>
      </c>
      <c r="O192" s="184">
        <f t="shared" si="121"/>
        <v>0</v>
      </c>
      <c r="P192" s="184">
        <f t="shared" si="121"/>
        <v>0</v>
      </c>
      <c r="Q192" s="184">
        <f t="shared" si="121"/>
        <v>0</v>
      </c>
      <c r="R192" s="184">
        <f t="shared" si="121"/>
        <v>0</v>
      </c>
      <c r="S192" s="92"/>
      <c r="T192" s="92"/>
      <c r="U192" s="92"/>
      <c r="V192" s="92"/>
      <c r="W192" s="92"/>
      <c r="X192" s="92"/>
      <c r="Y192" s="92"/>
      <c r="Z192" s="92"/>
    </row>
    <row r="193" spans="1:26" s="91" customFormat="1" x14ac:dyDescent="0.35">
      <c r="A193" s="170"/>
      <c r="B193" s="165"/>
      <c r="C193" s="166"/>
      <c r="D193" s="171"/>
      <c r="E193" s="7" t="str">
        <f t="shared" si="115"/>
        <v>Nominal return company should have received- real</v>
      </c>
      <c r="F193" s="184"/>
      <c r="G193" s="184" t="str">
        <f t="shared" si="116"/>
        <v>£m</v>
      </c>
      <c r="H193" s="244">
        <f t="shared" si="117"/>
        <v>0</v>
      </c>
      <c r="I193" s="184"/>
      <c r="J193" s="184">
        <f t="shared" ref="J193:R193" si="122" xml:space="preserve"> IF(J$279 = 0, 0, J186 / J$279)</f>
        <v>0</v>
      </c>
      <c r="K193" s="184">
        <f t="shared" si="122"/>
        <v>0</v>
      </c>
      <c r="L193" s="184">
        <f t="shared" si="122"/>
        <v>0</v>
      </c>
      <c r="M193" s="185">
        <f t="shared" si="122"/>
        <v>0</v>
      </c>
      <c r="N193" s="184">
        <f t="shared" si="122"/>
        <v>0</v>
      </c>
      <c r="O193" s="184">
        <f t="shared" si="122"/>
        <v>0</v>
      </c>
      <c r="P193" s="184">
        <f t="shared" si="122"/>
        <v>0</v>
      </c>
      <c r="Q193" s="184">
        <f t="shared" si="122"/>
        <v>0</v>
      </c>
      <c r="R193" s="184">
        <f t="shared" si="122"/>
        <v>0</v>
      </c>
      <c r="S193" s="92"/>
      <c r="T193" s="92"/>
      <c r="U193" s="92"/>
      <c r="V193" s="92"/>
      <c r="W193" s="92"/>
      <c r="X193" s="92"/>
      <c r="Y193" s="92"/>
      <c r="Z193" s="92"/>
    </row>
    <row r="194" spans="1:26" s="91" customFormat="1" x14ac:dyDescent="0.35">
      <c r="A194" s="170"/>
      <c r="B194" s="165"/>
      <c r="C194" s="166"/>
      <c r="D194" s="171"/>
      <c r="E194" s="7" t="str">
        <f t="shared" si="115"/>
        <v>Total nominal revenue company should have received- real</v>
      </c>
      <c r="F194" s="184"/>
      <c r="G194" s="184" t="str">
        <f t="shared" si="116"/>
        <v>£m</v>
      </c>
      <c r="H194" s="244">
        <f t="shared" si="117"/>
        <v>0</v>
      </c>
      <c r="I194" s="184"/>
      <c r="J194" s="184">
        <f t="shared" ref="J194:R194" si="123" xml:space="preserve"> IF(J$279 = 0, 0, J187 / J$279)</f>
        <v>0</v>
      </c>
      <c r="K194" s="184">
        <f t="shared" si="123"/>
        <v>0</v>
      </c>
      <c r="L194" s="184">
        <f t="shared" si="123"/>
        <v>0</v>
      </c>
      <c r="M194" s="185">
        <f t="shared" si="123"/>
        <v>0</v>
      </c>
      <c r="N194" s="184">
        <f t="shared" si="123"/>
        <v>0</v>
      </c>
      <c r="O194" s="184">
        <f t="shared" si="123"/>
        <v>0</v>
      </c>
      <c r="P194" s="184">
        <f t="shared" si="123"/>
        <v>0</v>
      </c>
      <c r="Q194" s="184">
        <f t="shared" si="123"/>
        <v>0</v>
      </c>
      <c r="R194" s="184">
        <f t="shared" si="123"/>
        <v>0</v>
      </c>
      <c r="S194" s="92"/>
      <c r="T194" s="92"/>
      <c r="U194" s="92"/>
      <c r="V194" s="92"/>
      <c r="W194" s="92"/>
      <c r="X194" s="92"/>
      <c r="Y194" s="92"/>
      <c r="Z194" s="92"/>
    </row>
    <row r="196" spans="1:26" s="91" customFormat="1" x14ac:dyDescent="0.35">
      <c r="A196" s="170"/>
      <c r="B196" s="165"/>
      <c r="C196" s="166"/>
      <c r="D196" s="171"/>
      <c r="E196" s="7" t="str">
        <f>E$189</f>
        <v>True up Nominal RCV run-off- real</v>
      </c>
      <c r="F196" s="184">
        <f t="shared" ref="F196:R196" si="124">F$189</f>
        <v>0</v>
      </c>
      <c r="G196" s="184" t="str">
        <f t="shared" si="124"/>
        <v>£m</v>
      </c>
      <c r="H196" s="244">
        <f t="shared" si="124"/>
        <v>0</v>
      </c>
      <c r="I196" s="184">
        <f t="shared" si="124"/>
        <v>0</v>
      </c>
      <c r="J196" s="184">
        <f t="shared" si="124"/>
        <v>0</v>
      </c>
      <c r="K196" s="184">
        <f t="shared" si="124"/>
        <v>0</v>
      </c>
      <c r="L196" s="184">
        <f t="shared" si="124"/>
        <v>0</v>
      </c>
      <c r="M196" s="185">
        <f t="shared" si="124"/>
        <v>0</v>
      </c>
      <c r="N196" s="184">
        <f t="shared" si="124"/>
        <v>0</v>
      </c>
      <c r="O196" s="184">
        <f t="shared" si="124"/>
        <v>0</v>
      </c>
      <c r="P196" s="184">
        <f t="shared" si="124"/>
        <v>0</v>
      </c>
      <c r="Q196" s="184">
        <f t="shared" si="124"/>
        <v>0</v>
      </c>
      <c r="R196" s="184">
        <f t="shared" si="124"/>
        <v>0</v>
      </c>
      <c r="S196" s="92"/>
      <c r="T196" s="92"/>
      <c r="U196" s="92"/>
      <c r="V196" s="92"/>
      <c r="W196" s="92"/>
      <c r="X196" s="92"/>
      <c r="Y196" s="92"/>
      <c r="Z196" s="92"/>
    </row>
    <row r="197" spans="1:26" s="91" customFormat="1" x14ac:dyDescent="0.35">
      <c r="A197" s="170"/>
      <c r="B197" s="165"/>
      <c r="C197" s="166"/>
      <c r="D197" s="171"/>
      <c r="E197" s="7" t="str">
        <f>E$192</f>
        <v>RCV run-off company should have received- real</v>
      </c>
      <c r="F197" s="184">
        <f t="shared" ref="F197:R197" si="125">F$192</f>
        <v>0</v>
      </c>
      <c r="G197" s="184" t="str">
        <f t="shared" si="125"/>
        <v>£m</v>
      </c>
      <c r="H197" s="244">
        <f t="shared" si="125"/>
        <v>0</v>
      </c>
      <c r="I197" s="184">
        <f t="shared" si="125"/>
        <v>0</v>
      </c>
      <c r="J197" s="184">
        <f t="shared" si="125"/>
        <v>0</v>
      </c>
      <c r="K197" s="184">
        <f t="shared" si="125"/>
        <v>0</v>
      </c>
      <c r="L197" s="184">
        <f t="shared" si="125"/>
        <v>0</v>
      </c>
      <c r="M197" s="185">
        <f t="shared" si="125"/>
        <v>0</v>
      </c>
      <c r="N197" s="184">
        <f t="shared" si="125"/>
        <v>0</v>
      </c>
      <c r="O197" s="184">
        <f t="shared" si="125"/>
        <v>0</v>
      </c>
      <c r="P197" s="184">
        <f t="shared" si="125"/>
        <v>0</v>
      </c>
      <c r="Q197" s="184">
        <f t="shared" si="125"/>
        <v>0</v>
      </c>
      <c r="R197" s="184">
        <f t="shared" si="125"/>
        <v>0</v>
      </c>
      <c r="S197" s="92"/>
      <c r="T197" s="92"/>
      <c r="U197" s="92"/>
      <c r="V197" s="92"/>
      <c r="W197" s="92"/>
      <c r="X197" s="92"/>
      <c r="Y197" s="92"/>
      <c r="Z197" s="92"/>
    </row>
    <row r="198" spans="1:26" x14ac:dyDescent="0.35">
      <c r="C198" s="276"/>
      <c r="E198" s="7" t="s">
        <v>553</v>
      </c>
      <c r="G198" s="7" t="s">
        <v>295</v>
      </c>
      <c r="H198" s="185">
        <f xml:space="preserve"> SUM(J198:R198)</f>
        <v>0</v>
      </c>
      <c r="I198" s="185"/>
      <c r="J198" s="184">
        <f t="shared" ref="J198:K198" si="126">J197-J196</f>
        <v>0</v>
      </c>
      <c r="K198" s="184">
        <f t="shared" si="126"/>
        <v>0</v>
      </c>
      <c r="L198" s="184">
        <f>L197-L196</f>
        <v>0</v>
      </c>
      <c r="M198" s="185">
        <f>M197-M196</f>
        <v>0</v>
      </c>
      <c r="N198" s="184">
        <f t="shared" ref="N198:R198" si="127">N197-N196</f>
        <v>0</v>
      </c>
      <c r="O198" s="184">
        <f t="shared" si="127"/>
        <v>0</v>
      </c>
      <c r="P198" s="184">
        <f t="shared" si="127"/>
        <v>0</v>
      </c>
      <c r="Q198" s="184">
        <f t="shared" si="127"/>
        <v>0</v>
      </c>
      <c r="R198" s="184">
        <f t="shared" si="127"/>
        <v>0</v>
      </c>
    </row>
    <row r="200" spans="1:26" x14ac:dyDescent="0.35">
      <c r="C200" s="276"/>
      <c r="E200" s="7" t="str">
        <f>E$190</f>
        <v>True up Nominal return- real</v>
      </c>
      <c r="F200" s="7">
        <f t="shared" ref="F200:R200" si="128">F$190</f>
        <v>0</v>
      </c>
      <c r="G200" s="7" t="str">
        <f t="shared" si="128"/>
        <v>£m</v>
      </c>
      <c r="H200" s="185">
        <f t="shared" si="128"/>
        <v>0</v>
      </c>
      <c r="I200" s="185">
        <f t="shared" si="128"/>
        <v>0</v>
      </c>
      <c r="J200" s="184">
        <f t="shared" si="128"/>
        <v>0</v>
      </c>
      <c r="K200" s="184">
        <f t="shared" si="128"/>
        <v>0</v>
      </c>
      <c r="L200" s="184">
        <f t="shared" si="128"/>
        <v>0</v>
      </c>
      <c r="M200" s="185">
        <f t="shared" si="128"/>
        <v>0</v>
      </c>
      <c r="N200" s="184">
        <f t="shared" si="128"/>
        <v>0</v>
      </c>
      <c r="O200" s="184">
        <f t="shared" si="128"/>
        <v>0</v>
      </c>
      <c r="P200" s="184">
        <f t="shared" si="128"/>
        <v>0</v>
      </c>
      <c r="Q200" s="184">
        <f t="shared" si="128"/>
        <v>0</v>
      </c>
      <c r="R200" s="184">
        <f t="shared" si="128"/>
        <v>0</v>
      </c>
    </row>
    <row r="201" spans="1:26" x14ac:dyDescent="0.35">
      <c r="C201" s="276"/>
      <c r="E201" s="7" t="str">
        <f>E$193</f>
        <v>Nominal return company should have received- real</v>
      </c>
      <c r="F201" s="7">
        <f t="shared" ref="F201:R201" si="129">F$193</f>
        <v>0</v>
      </c>
      <c r="G201" s="7" t="str">
        <f t="shared" si="129"/>
        <v>£m</v>
      </c>
      <c r="H201" s="185">
        <f t="shared" si="129"/>
        <v>0</v>
      </c>
      <c r="I201" s="185">
        <f t="shared" si="129"/>
        <v>0</v>
      </c>
      <c r="J201" s="184">
        <f t="shared" si="129"/>
        <v>0</v>
      </c>
      <c r="K201" s="184">
        <f t="shared" si="129"/>
        <v>0</v>
      </c>
      <c r="L201" s="184">
        <f t="shared" si="129"/>
        <v>0</v>
      </c>
      <c r="M201" s="185">
        <f t="shared" si="129"/>
        <v>0</v>
      </c>
      <c r="N201" s="184">
        <f t="shared" si="129"/>
        <v>0</v>
      </c>
      <c r="O201" s="184">
        <f t="shared" si="129"/>
        <v>0</v>
      </c>
      <c r="P201" s="184">
        <f t="shared" si="129"/>
        <v>0</v>
      </c>
      <c r="Q201" s="184">
        <f t="shared" si="129"/>
        <v>0</v>
      </c>
      <c r="R201" s="184">
        <f t="shared" si="129"/>
        <v>0</v>
      </c>
    </row>
    <row r="202" spans="1:26" x14ac:dyDescent="0.35">
      <c r="C202" s="276"/>
      <c r="E202" s="7" t="s">
        <v>554</v>
      </c>
      <c r="G202" s="7" t="s">
        <v>295</v>
      </c>
      <c r="H202" s="185">
        <f xml:space="preserve"> SUM(J202:R202)</f>
        <v>0</v>
      </c>
      <c r="I202" s="185"/>
      <c r="J202" s="184">
        <f t="shared" ref="J202:K202" si="130">J201-J200</f>
        <v>0</v>
      </c>
      <c r="K202" s="184">
        <f t="shared" si="130"/>
        <v>0</v>
      </c>
      <c r="L202" s="184">
        <f>L201-L200</f>
        <v>0</v>
      </c>
      <c r="M202" s="185">
        <f>M201-M200</f>
        <v>0</v>
      </c>
      <c r="N202" s="184">
        <f t="shared" ref="N202" si="131">N201-N200</f>
        <v>0</v>
      </c>
      <c r="O202" s="184">
        <f>O201-O200</f>
        <v>0</v>
      </c>
      <c r="P202" s="184">
        <f t="shared" ref="P202:R202" si="132">P201-P200</f>
        <v>0</v>
      </c>
      <c r="Q202" s="184">
        <f t="shared" si="132"/>
        <v>0</v>
      </c>
      <c r="R202" s="184">
        <f t="shared" si="132"/>
        <v>0</v>
      </c>
    </row>
    <row r="204" spans="1:26" x14ac:dyDescent="0.35">
      <c r="C204" s="276"/>
      <c r="E204" s="7" t="str">
        <f>E$191</f>
        <v>Total True up Nominal revenue to company- real</v>
      </c>
      <c r="F204" s="7">
        <f t="shared" ref="F204:R204" si="133">F$191</f>
        <v>0</v>
      </c>
      <c r="G204" s="7" t="str">
        <f t="shared" si="133"/>
        <v>£m</v>
      </c>
      <c r="H204" s="185">
        <f t="shared" si="133"/>
        <v>0</v>
      </c>
      <c r="I204" s="185">
        <f t="shared" si="133"/>
        <v>0</v>
      </c>
      <c r="J204" s="184">
        <f t="shared" si="133"/>
        <v>0</v>
      </c>
      <c r="K204" s="184">
        <f t="shared" si="133"/>
        <v>0</v>
      </c>
      <c r="L204" s="184">
        <f t="shared" si="133"/>
        <v>0</v>
      </c>
      <c r="M204" s="185">
        <f t="shared" si="133"/>
        <v>0</v>
      </c>
      <c r="N204" s="184">
        <f t="shared" si="133"/>
        <v>0</v>
      </c>
      <c r="O204" s="184">
        <f t="shared" si="133"/>
        <v>0</v>
      </c>
      <c r="P204" s="184">
        <f t="shared" si="133"/>
        <v>0</v>
      </c>
      <c r="Q204" s="184">
        <f t="shared" si="133"/>
        <v>0</v>
      </c>
      <c r="R204" s="184">
        <f t="shared" si="133"/>
        <v>0</v>
      </c>
    </row>
    <row r="205" spans="1:26" x14ac:dyDescent="0.35">
      <c r="C205" s="276"/>
      <c r="E205" s="7" t="str">
        <f>E$194</f>
        <v>Total nominal revenue company should have received- real</v>
      </c>
      <c r="F205" s="7">
        <f t="shared" ref="F205:R205" si="134">F$194</f>
        <v>0</v>
      </c>
      <c r="G205" s="7" t="str">
        <f t="shared" si="134"/>
        <v>£m</v>
      </c>
      <c r="H205" s="185">
        <f t="shared" si="134"/>
        <v>0</v>
      </c>
      <c r="I205" s="185">
        <f t="shared" si="134"/>
        <v>0</v>
      </c>
      <c r="J205" s="184">
        <f t="shared" si="134"/>
        <v>0</v>
      </c>
      <c r="K205" s="184">
        <f t="shared" si="134"/>
        <v>0</v>
      </c>
      <c r="L205" s="184">
        <f t="shared" si="134"/>
        <v>0</v>
      </c>
      <c r="M205" s="185">
        <f t="shared" si="134"/>
        <v>0</v>
      </c>
      <c r="N205" s="184">
        <f t="shared" si="134"/>
        <v>0</v>
      </c>
      <c r="O205" s="184">
        <f t="shared" si="134"/>
        <v>0</v>
      </c>
      <c r="P205" s="184">
        <f t="shared" si="134"/>
        <v>0</v>
      </c>
      <c r="Q205" s="184">
        <f t="shared" si="134"/>
        <v>0</v>
      </c>
      <c r="R205" s="184">
        <f t="shared" si="134"/>
        <v>0</v>
      </c>
    </row>
    <row r="206" spans="1:26" x14ac:dyDescent="0.35">
      <c r="C206" s="276"/>
      <c r="E206" s="7" t="s">
        <v>555</v>
      </c>
      <c r="G206" s="7" t="s">
        <v>295</v>
      </c>
      <c r="H206" s="185">
        <f xml:space="preserve"> SUM(J206:R206)</f>
        <v>0</v>
      </c>
      <c r="I206" s="185"/>
      <c r="J206" s="184">
        <f t="shared" ref="J206:K206" si="135">J205-J204</f>
        <v>0</v>
      </c>
      <c r="K206" s="184">
        <f t="shared" si="135"/>
        <v>0</v>
      </c>
      <c r="L206" s="184">
        <f>L205-L204</f>
        <v>0</v>
      </c>
      <c r="M206" s="185">
        <f>M205-M204</f>
        <v>0</v>
      </c>
      <c r="N206" s="184">
        <f t="shared" ref="N206:R206" si="136">N205-N204</f>
        <v>0</v>
      </c>
      <c r="O206" s="184">
        <f t="shared" si="136"/>
        <v>0</v>
      </c>
      <c r="P206" s="184">
        <f t="shared" si="136"/>
        <v>0</v>
      </c>
      <c r="Q206" s="184">
        <f t="shared" si="136"/>
        <v>0</v>
      </c>
      <c r="R206" s="184">
        <f t="shared" si="136"/>
        <v>0</v>
      </c>
    </row>
    <row r="208" spans="1:26" x14ac:dyDescent="0.35">
      <c r="B208" s="61" t="s">
        <v>556</v>
      </c>
      <c r="H208" s="185"/>
      <c r="I208" s="185"/>
      <c r="J208" s="184"/>
      <c r="K208" s="184"/>
      <c r="L208" s="184"/>
      <c r="M208" s="185"/>
      <c r="N208" s="184"/>
      <c r="O208" s="184"/>
      <c r="P208" s="184"/>
      <c r="Q208" s="184"/>
      <c r="R208" s="184"/>
    </row>
    <row r="209" spans="1:18" s="92" customFormat="1" x14ac:dyDescent="0.35">
      <c r="A209" s="164"/>
      <c r="B209" s="165"/>
      <c r="C209" s="166"/>
      <c r="D209" s="167"/>
      <c r="E209" s="30" t="str">
        <f>InpR!E$83</f>
        <v>Financing cost index</v>
      </c>
      <c r="F209" s="249">
        <f>InpR!F$83</f>
        <v>0</v>
      </c>
      <c r="G209" s="249" t="str">
        <f>InpR!G$83</f>
        <v>index</v>
      </c>
      <c r="H209" s="249">
        <f>InpR!H$83</f>
        <v>0</v>
      </c>
      <c r="I209" s="249">
        <f>InpR!I$83</f>
        <v>0</v>
      </c>
      <c r="J209" s="249">
        <f>InpR!J$83</f>
        <v>0</v>
      </c>
      <c r="K209" s="249">
        <f>InpR!K$83</f>
        <v>0</v>
      </c>
      <c r="L209" s="249">
        <f>InpR!L$83</f>
        <v>0</v>
      </c>
      <c r="M209" s="249">
        <f>InpR!M$83</f>
        <v>4</v>
      </c>
      <c r="N209" s="249">
        <f>InpR!N$83</f>
        <v>3</v>
      </c>
      <c r="O209" s="249">
        <f>InpR!O$83</f>
        <v>2</v>
      </c>
      <c r="P209" s="249">
        <f>InpR!P$83</f>
        <v>1</v>
      </c>
      <c r="Q209" s="249">
        <f>InpR!Q$83</f>
        <v>0</v>
      </c>
      <c r="R209" s="249">
        <f>InpR!R$83</f>
        <v>0</v>
      </c>
    </row>
    <row r="210" spans="1:18" s="205" customFormat="1" x14ac:dyDescent="0.35">
      <c r="A210" s="201"/>
      <c r="B210" s="202"/>
      <c r="C210" s="203"/>
      <c r="D210" s="204"/>
      <c r="E210" s="37" t="str">
        <f>InpR!E$116</f>
        <v>WACC real on RCV - CPI(H) bf and additions - DMMY</v>
      </c>
      <c r="F210" s="205">
        <f>InpR!F$116</f>
        <v>0</v>
      </c>
      <c r="G210" s="223" t="str">
        <f>InpR!G$116</f>
        <v>%</v>
      </c>
      <c r="H210" s="205">
        <f>InpR!H$116</f>
        <v>0</v>
      </c>
      <c r="I210" s="205">
        <f>InpR!I$116</f>
        <v>0</v>
      </c>
      <c r="J210" s="205">
        <f>InpR!J$116</f>
        <v>0</v>
      </c>
      <c r="K210" s="205">
        <f>InpR!K$116</f>
        <v>0</v>
      </c>
      <c r="L210" s="205">
        <f>InpR!L$116</f>
        <v>0</v>
      </c>
      <c r="M210" s="205">
        <f>InpR!M$116</f>
        <v>2.9195763820156317E-2</v>
      </c>
      <c r="N210" s="205">
        <f>InpR!N$116</f>
        <v>2.9195763820156317E-2</v>
      </c>
      <c r="O210" s="205">
        <f>InpR!O$116</f>
        <v>2.9195763820156317E-2</v>
      </c>
      <c r="P210" s="205">
        <f>InpR!P$116</f>
        <v>2.9195763820156317E-2</v>
      </c>
      <c r="Q210" s="205">
        <f>InpR!Q$116</f>
        <v>2.9195763820156317E-2</v>
      </c>
      <c r="R210" s="205">
        <f>InpR!R$116</f>
        <v>0</v>
      </c>
    </row>
    <row r="211" spans="1:18" x14ac:dyDescent="0.35">
      <c r="E211" s="7" t="s">
        <v>557</v>
      </c>
      <c r="G211" s="7" t="s">
        <v>558</v>
      </c>
      <c r="J211" s="255">
        <f xml:space="preserve"> (1 + J$286) ^ J$285</f>
        <v>1</v>
      </c>
      <c r="K211" s="255">
        <f t="shared" ref="K211:R211" si="137" xml:space="preserve"> (1 + K$286) ^ K$285</f>
        <v>1</v>
      </c>
      <c r="L211" s="255">
        <f t="shared" si="137"/>
        <v>1</v>
      </c>
      <c r="M211" s="255">
        <f t="shared" si="137"/>
        <v>1.1219976826191176</v>
      </c>
      <c r="N211" s="255">
        <f t="shared" si="137"/>
        <v>1.0901693555893588</v>
      </c>
      <c r="O211" s="255">
        <f t="shared" si="137"/>
        <v>1.059243920265355</v>
      </c>
      <c r="P211" s="255">
        <f t="shared" si="137"/>
        <v>1.0291957638201563</v>
      </c>
      <c r="Q211" s="255">
        <f t="shared" si="137"/>
        <v>1</v>
      </c>
      <c r="R211" s="255">
        <f t="shared" si="137"/>
        <v>1</v>
      </c>
    </row>
    <row r="213" spans="1:18" x14ac:dyDescent="0.35">
      <c r="B213" s="61" t="s">
        <v>559</v>
      </c>
    </row>
    <row r="214" spans="1:18" x14ac:dyDescent="0.35">
      <c r="C214" s="276"/>
      <c r="E214" s="7" t="str">
        <f>E$198</f>
        <v>Value of True up run-off - real</v>
      </c>
      <c r="F214" s="7">
        <f t="shared" ref="F214:R214" si="138">F$198</f>
        <v>0</v>
      </c>
      <c r="G214" s="7" t="str">
        <f t="shared" si="138"/>
        <v>£m</v>
      </c>
      <c r="H214" s="185">
        <f t="shared" si="138"/>
        <v>0</v>
      </c>
      <c r="I214" s="185">
        <f t="shared" si="138"/>
        <v>0</v>
      </c>
      <c r="J214" s="184">
        <f t="shared" si="138"/>
        <v>0</v>
      </c>
      <c r="K214" s="184">
        <f t="shared" si="138"/>
        <v>0</v>
      </c>
      <c r="L214" s="184">
        <f t="shared" si="138"/>
        <v>0</v>
      </c>
      <c r="M214" s="185">
        <f t="shared" si="138"/>
        <v>0</v>
      </c>
      <c r="N214" s="184">
        <f t="shared" si="138"/>
        <v>0</v>
      </c>
      <c r="O214" s="184">
        <f t="shared" si="138"/>
        <v>0</v>
      </c>
      <c r="P214" s="184">
        <f t="shared" si="138"/>
        <v>0</v>
      </c>
      <c r="Q214" s="184">
        <f t="shared" si="138"/>
        <v>0</v>
      </c>
      <c r="R214" s="184">
        <f t="shared" si="138"/>
        <v>0</v>
      </c>
    </row>
    <row r="215" spans="1:18" x14ac:dyDescent="0.35">
      <c r="E215" s="7" t="str">
        <f>E$287</f>
        <v xml:space="preserve">Time value of money factor </v>
      </c>
      <c r="F215" s="184">
        <f t="shared" ref="F215:R215" si="139">F$287</f>
        <v>0</v>
      </c>
      <c r="G215" s="7" t="str">
        <f t="shared" si="139"/>
        <v>Factor</v>
      </c>
      <c r="H215" s="247">
        <f t="shared" si="139"/>
        <v>0</v>
      </c>
      <c r="I215" s="247">
        <f t="shared" si="139"/>
        <v>0</v>
      </c>
      <c r="J215" s="184">
        <f t="shared" si="139"/>
        <v>1</v>
      </c>
      <c r="K215" s="184">
        <f t="shared" si="139"/>
        <v>1</v>
      </c>
      <c r="L215" s="184">
        <f t="shared" si="139"/>
        <v>1</v>
      </c>
      <c r="M215" s="185">
        <f t="shared" si="139"/>
        <v>1.1219976826191176</v>
      </c>
      <c r="N215" s="184">
        <f t="shared" si="139"/>
        <v>1.0901693555893588</v>
      </c>
      <c r="O215" s="184">
        <f t="shared" si="139"/>
        <v>1.059243920265355</v>
      </c>
      <c r="P215" s="184">
        <f t="shared" si="139"/>
        <v>1.0291957638201563</v>
      </c>
      <c r="Q215" s="184">
        <f t="shared" si="139"/>
        <v>1</v>
      </c>
      <c r="R215" s="184">
        <f t="shared" si="139"/>
        <v>1</v>
      </c>
    </row>
    <row r="216" spans="1:18" x14ac:dyDescent="0.35">
      <c r="A216" s="49"/>
      <c r="C216" s="276"/>
      <c r="D216" s="57"/>
      <c r="E216" s="7" t="s">
        <v>623</v>
      </c>
      <c r="G216" s="7" t="s">
        <v>295</v>
      </c>
      <c r="H216" s="185">
        <f xml:space="preserve"> SUM(J216:R216)</f>
        <v>0</v>
      </c>
      <c r="J216" s="185">
        <f xml:space="preserve"> J214 * J215</f>
        <v>0</v>
      </c>
      <c r="K216" s="185">
        <f t="shared" ref="K216:R216" si="140" xml:space="preserve"> K214 * K215</f>
        <v>0</v>
      </c>
      <c r="L216" s="185">
        <f t="shared" si="140"/>
        <v>0</v>
      </c>
      <c r="M216" s="185">
        <f t="shared" si="140"/>
        <v>0</v>
      </c>
      <c r="N216" s="185">
        <f t="shared" si="140"/>
        <v>0</v>
      </c>
      <c r="O216" s="185">
        <f t="shared" si="140"/>
        <v>0</v>
      </c>
      <c r="P216" s="185">
        <f t="shared" si="140"/>
        <v>0</v>
      </c>
      <c r="Q216" s="185">
        <f t="shared" si="140"/>
        <v>0</v>
      </c>
      <c r="R216" s="185">
        <f t="shared" si="140"/>
        <v>0</v>
      </c>
    </row>
    <row r="218" spans="1:18" x14ac:dyDescent="0.35">
      <c r="B218" s="61" t="s">
        <v>561</v>
      </c>
    </row>
    <row r="219" spans="1:18" x14ac:dyDescent="0.35">
      <c r="E219" s="7" t="str">
        <f>E202</f>
        <v>Value of True up return - real</v>
      </c>
      <c r="F219" s="184">
        <f t="shared" ref="F219:R219" si="141">F202</f>
        <v>0</v>
      </c>
      <c r="G219" s="7" t="str">
        <f t="shared" si="141"/>
        <v>£m</v>
      </c>
      <c r="H219" s="247">
        <f t="shared" si="141"/>
        <v>0</v>
      </c>
      <c r="I219" s="247">
        <f t="shared" si="141"/>
        <v>0</v>
      </c>
      <c r="J219" s="184">
        <f t="shared" si="141"/>
        <v>0</v>
      </c>
      <c r="K219" s="184">
        <f t="shared" si="141"/>
        <v>0</v>
      </c>
      <c r="L219" s="184">
        <f t="shared" si="141"/>
        <v>0</v>
      </c>
      <c r="M219" s="185">
        <f t="shared" si="141"/>
        <v>0</v>
      </c>
      <c r="N219" s="184">
        <f t="shared" si="141"/>
        <v>0</v>
      </c>
      <c r="O219" s="184">
        <f t="shared" si="141"/>
        <v>0</v>
      </c>
      <c r="P219" s="184">
        <f t="shared" si="141"/>
        <v>0</v>
      </c>
      <c r="Q219" s="184">
        <f t="shared" si="141"/>
        <v>0</v>
      </c>
      <c r="R219" s="184">
        <f t="shared" si="141"/>
        <v>0</v>
      </c>
    </row>
    <row r="220" spans="1:18" x14ac:dyDescent="0.35">
      <c r="E220" s="7" t="str">
        <f>E$287</f>
        <v xml:space="preserve">Time value of money factor </v>
      </c>
      <c r="F220" s="184">
        <f t="shared" ref="F220:R220" si="142">F$287</f>
        <v>0</v>
      </c>
      <c r="G220" s="7" t="str">
        <f t="shared" si="142"/>
        <v>Factor</v>
      </c>
      <c r="H220" s="247">
        <f t="shared" si="142"/>
        <v>0</v>
      </c>
      <c r="I220" s="247">
        <f t="shared" si="142"/>
        <v>0</v>
      </c>
      <c r="J220" s="184">
        <f t="shared" si="142"/>
        <v>1</v>
      </c>
      <c r="K220" s="184">
        <f t="shared" si="142"/>
        <v>1</v>
      </c>
      <c r="L220" s="184">
        <f t="shared" si="142"/>
        <v>1</v>
      </c>
      <c r="M220" s="185">
        <f t="shared" si="142"/>
        <v>1.1219976826191176</v>
      </c>
      <c r="N220" s="184">
        <f t="shared" si="142"/>
        <v>1.0901693555893588</v>
      </c>
      <c r="O220" s="184">
        <f t="shared" si="142"/>
        <v>1.059243920265355</v>
      </c>
      <c r="P220" s="184">
        <f t="shared" si="142"/>
        <v>1.0291957638201563</v>
      </c>
      <c r="Q220" s="184">
        <f t="shared" si="142"/>
        <v>1</v>
      </c>
      <c r="R220" s="184">
        <f t="shared" si="142"/>
        <v>1</v>
      </c>
    </row>
    <row r="221" spans="1:18" x14ac:dyDescent="0.35">
      <c r="A221" s="49"/>
      <c r="C221" s="276"/>
      <c r="D221" s="57"/>
      <c r="E221" s="7" t="s">
        <v>624</v>
      </c>
      <c r="G221" s="7" t="s">
        <v>295</v>
      </c>
      <c r="H221" s="185">
        <f xml:space="preserve"> SUM(J221:R221)</f>
        <v>0</v>
      </c>
      <c r="J221" s="185">
        <f xml:space="preserve"> J219 * J220</f>
        <v>0</v>
      </c>
      <c r="K221" s="185">
        <f t="shared" ref="K221:M221" si="143" xml:space="preserve"> K219 * K220</f>
        <v>0</v>
      </c>
      <c r="L221" s="185">
        <f t="shared" si="143"/>
        <v>0</v>
      </c>
      <c r="M221" s="185">
        <f t="shared" si="143"/>
        <v>0</v>
      </c>
      <c r="N221" s="185">
        <f xml:space="preserve"> N219 * N220</f>
        <v>0</v>
      </c>
      <c r="O221" s="185">
        <f t="shared" ref="O221:R221" si="144" xml:space="preserve"> O219 * O220</f>
        <v>0</v>
      </c>
      <c r="P221" s="185">
        <f t="shared" si="144"/>
        <v>0</v>
      </c>
      <c r="Q221" s="185">
        <f t="shared" si="144"/>
        <v>0</v>
      </c>
      <c r="R221" s="185">
        <f t="shared" si="144"/>
        <v>0</v>
      </c>
    </row>
    <row r="223" spans="1:18" x14ac:dyDescent="0.35">
      <c r="B223" s="61" t="s">
        <v>563</v>
      </c>
    </row>
    <row r="224" spans="1:18" x14ac:dyDescent="0.35">
      <c r="E224" s="7" t="str">
        <f xml:space="preserve"> E$216</f>
        <v>Revenue adjustment for RCV run-off - real - DMMY</v>
      </c>
      <c r="F224" s="184">
        <f t="shared" ref="F224:R224" si="145" xml:space="preserve"> F$216</f>
        <v>0</v>
      </c>
      <c r="G224" s="7" t="str">
        <f t="shared" si="145"/>
        <v>£m</v>
      </c>
      <c r="H224" s="247">
        <f t="shared" si="145"/>
        <v>0</v>
      </c>
      <c r="I224" s="247">
        <f t="shared" si="145"/>
        <v>0</v>
      </c>
      <c r="J224" s="184">
        <f t="shared" si="145"/>
        <v>0</v>
      </c>
      <c r="K224" s="184">
        <f t="shared" si="145"/>
        <v>0</v>
      </c>
      <c r="L224" s="184">
        <f t="shared" si="145"/>
        <v>0</v>
      </c>
      <c r="M224" s="185">
        <f t="shared" si="145"/>
        <v>0</v>
      </c>
      <c r="N224" s="184">
        <f t="shared" si="145"/>
        <v>0</v>
      </c>
      <c r="O224" s="184">
        <f t="shared" si="145"/>
        <v>0</v>
      </c>
      <c r="P224" s="184">
        <f t="shared" si="145"/>
        <v>0</v>
      </c>
      <c r="Q224" s="184">
        <f t="shared" si="145"/>
        <v>0</v>
      </c>
      <c r="R224" s="184">
        <f t="shared" si="145"/>
        <v>0</v>
      </c>
    </row>
    <row r="225" spans="1:26" x14ac:dyDescent="0.35">
      <c r="E225" s="7" t="str">
        <f xml:space="preserve"> E$221</f>
        <v>Revenue adjustment for return - real - DMMY</v>
      </c>
      <c r="F225" s="184">
        <f t="shared" ref="F225:R225" si="146" xml:space="preserve"> F$221</f>
        <v>0</v>
      </c>
      <c r="G225" s="7" t="str">
        <f t="shared" si="146"/>
        <v>£m</v>
      </c>
      <c r="H225" s="247">
        <f t="shared" si="146"/>
        <v>0</v>
      </c>
      <c r="I225" s="247">
        <f t="shared" si="146"/>
        <v>0</v>
      </c>
      <c r="J225" s="184">
        <f t="shared" si="146"/>
        <v>0</v>
      </c>
      <c r="K225" s="184">
        <f t="shared" si="146"/>
        <v>0</v>
      </c>
      <c r="L225" s="184">
        <f t="shared" si="146"/>
        <v>0</v>
      </c>
      <c r="M225" s="185">
        <f t="shared" si="146"/>
        <v>0</v>
      </c>
      <c r="N225" s="184">
        <f t="shared" si="146"/>
        <v>0</v>
      </c>
      <c r="O225" s="184">
        <f t="shared" si="146"/>
        <v>0</v>
      </c>
      <c r="P225" s="184">
        <f t="shared" si="146"/>
        <v>0</v>
      </c>
      <c r="Q225" s="184">
        <f t="shared" si="146"/>
        <v>0</v>
      </c>
      <c r="R225" s="184">
        <f t="shared" si="146"/>
        <v>0</v>
      </c>
    </row>
    <row r="226" spans="1:26" x14ac:dyDescent="0.35">
      <c r="A226" s="49"/>
      <c r="C226" s="276"/>
      <c r="D226" s="57"/>
      <c r="E226" s="7" t="s">
        <v>625</v>
      </c>
      <c r="G226" s="7" t="s">
        <v>295</v>
      </c>
      <c r="H226" s="185">
        <f xml:space="preserve"> SUM(J226:R226)</f>
        <v>0</v>
      </c>
      <c r="J226" s="185">
        <f xml:space="preserve"> J$224 + J$225</f>
        <v>0</v>
      </c>
      <c r="K226" s="185">
        <f t="shared" ref="K226:R226" si="147" xml:space="preserve"> K$224 + K$225</f>
        <v>0</v>
      </c>
      <c r="L226" s="185">
        <f t="shared" si="147"/>
        <v>0</v>
      </c>
      <c r="M226" s="185">
        <f t="shared" si="147"/>
        <v>0</v>
      </c>
      <c r="N226" s="185">
        <f t="shared" si="147"/>
        <v>0</v>
      </c>
      <c r="O226" s="185">
        <f t="shared" si="147"/>
        <v>0</v>
      </c>
      <c r="P226" s="185">
        <f t="shared" si="147"/>
        <v>0</v>
      </c>
      <c r="Q226" s="185">
        <f t="shared" si="147"/>
        <v>0</v>
      </c>
      <c r="R226" s="185">
        <f t="shared" si="147"/>
        <v>0</v>
      </c>
    </row>
    <row r="229" spans="1:26" x14ac:dyDescent="0.35">
      <c r="A229" s="283" t="s">
        <v>565</v>
      </c>
      <c r="B229" s="284"/>
      <c r="C229" s="285"/>
      <c r="D229" s="285"/>
      <c r="E229" s="285"/>
      <c r="F229" s="285"/>
      <c r="G229" s="285"/>
      <c r="H229" s="285"/>
      <c r="I229" s="285"/>
      <c r="J229" s="285"/>
      <c r="K229" s="285"/>
      <c r="L229" s="285"/>
      <c r="M229" s="285"/>
      <c r="N229" s="285"/>
      <c r="O229" s="285"/>
      <c r="P229" s="285"/>
      <c r="Q229" s="285"/>
      <c r="R229" s="285"/>
    </row>
    <row r="231" spans="1:26" x14ac:dyDescent="0.35">
      <c r="A231" s="49"/>
      <c r="C231" s="110" t="s">
        <v>566</v>
      </c>
      <c r="D231" s="57"/>
    </row>
    <row r="232" spans="1:26" x14ac:dyDescent="0.35">
      <c r="A232" s="49"/>
      <c r="C232" s="110" t="s">
        <v>535</v>
      </c>
      <c r="D232" s="57"/>
    </row>
    <row r="233" spans="1:26" x14ac:dyDescent="0.35">
      <c r="A233" s="49"/>
      <c r="C233" s="110" t="s">
        <v>567</v>
      </c>
      <c r="D233" s="57"/>
    </row>
    <row r="235" spans="1:26" s="205" customFormat="1" x14ac:dyDescent="0.35">
      <c r="A235" s="201"/>
      <c r="B235" s="202"/>
      <c r="C235" s="203"/>
      <c r="D235" s="204"/>
      <c r="E235" s="37" t="str">
        <f>Index!E$48</f>
        <v>CPI(H): Fin year average - percentage increase - final determination</v>
      </c>
      <c r="F235" s="205">
        <f>Index!F$48</f>
        <v>0</v>
      </c>
      <c r="G235" s="223" t="str">
        <f>Index!G$48</f>
        <v>%</v>
      </c>
      <c r="H235" s="205">
        <f>Index!H$48</f>
        <v>0</v>
      </c>
      <c r="I235" s="205">
        <f>Index!I$48</f>
        <v>0</v>
      </c>
      <c r="J235" s="205">
        <f>Index!J$48</f>
        <v>0</v>
      </c>
      <c r="K235" s="205">
        <f>Index!K$48</f>
        <v>2.1269790500559882E-2</v>
      </c>
      <c r="L235" s="205">
        <f>Index!L$48</f>
        <v>1.9909655450194075E-2</v>
      </c>
      <c r="M235" s="205">
        <f>Index!M$48</f>
        <v>1.9833640562247679E-2</v>
      </c>
      <c r="N235" s="205">
        <f>Index!N$48</f>
        <v>2.0041983108134653E-2</v>
      </c>
      <c r="O235" s="205">
        <f>Index!O$48</f>
        <v>2.0751251595618081E-2</v>
      </c>
      <c r="P235" s="205">
        <f>Index!P$48</f>
        <v>2.1000000000000574E-2</v>
      </c>
      <c r="Q235" s="205">
        <f>Index!Q$48</f>
        <v>2.100000000000124E-2</v>
      </c>
      <c r="R235" s="205">
        <f>Index!R$48</f>
        <v>1.999999999999913E-2</v>
      </c>
    </row>
    <row r="236" spans="1:26" s="205" customFormat="1" x14ac:dyDescent="0.35">
      <c r="A236" s="201"/>
      <c r="B236" s="202"/>
      <c r="C236" s="203"/>
      <c r="D236" s="204"/>
      <c r="E236" s="37" t="str">
        <f>Index!E$71</f>
        <v>Forecast RPI/CPIH wedge - final determination</v>
      </c>
      <c r="F236" s="205">
        <f>Index!F$71</f>
        <v>0</v>
      </c>
      <c r="G236" s="223" t="str">
        <f>Index!G$71</f>
        <v>%</v>
      </c>
      <c r="H236" s="205">
        <f>Index!H$71</f>
        <v>0</v>
      </c>
      <c r="I236" s="205">
        <f>Index!I$71</f>
        <v>0</v>
      </c>
      <c r="J236" s="205">
        <f>Index!J$71</f>
        <v>0</v>
      </c>
      <c r="K236" s="205">
        <f>Index!K$71</f>
        <v>-2.1269790500559882E-2</v>
      </c>
      <c r="L236" s="205">
        <f>Index!L$71</f>
        <v>1.1612485258307714E-2</v>
      </c>
      <c r="M236" s="205">
        <f>Index!M$71</f>
        <v>4.424450951415082E-3</v>
      </c>
      <c r="N236" s="205">
        <f>Index!N$71</f>
        <v>9.5456655774606158E-3</v>
      </c>
      <c r="O236" s="205">
        <f>Index!O$71</f>
        <v>1.0752431675141949E-2</v>
      </c>
      <c r="P236" s="205">
        <f>Index!P$71</f>
        <v>1.1000000000000121E-2</v>
      </c>
      <c r="Q236" s="205">
        <f>Index!Q$71</f>
        <v>1.0999999999998566E-2</v>
      </c>
      <c r="R236" s="205">
        <f>Index!R$71</f>
        <v>1.0000000000000675E-2</v>
      </c>
    </row>
    <row r="237" spans="1:26" s="172" customFormat="1" x14ac:dyDescent="0.35">
      <c r="A237" s="173"/>
      <c r="B237" s="174"/>
      <c r="C237" s="175"/>
      <c r="D237" s="176"/>
      <c r="E237" s="172" t="s">
        <v>593</v>
      </c>
      <c r="J237" s="172">
        <f t="shared" ref="J237:L237" si="148">SUM(J235:J236)</f>
        <v>0</v>
      </c>
      <c r="K237" s="172">
        <f t="shared" si="148"/>
        <v>0</v>
      </c>
      <c r="L237" s="172">
        <f t="shared" si="148"/>
        <v>3.1522140708501789E-2</v>
      </c>
      <c r="M237" s="172">
        <f>SUM(M235:M236)</f>
        <v>2.4258091513662761E-2</v>
      </c>
      <c r="N237" s="172">
        <f t="shared" ref="N237:R237" si="149">SUM(N235:N236)</f>
        <v>2.9587648685595269E-2</v>
      </c>
      <c r="O237" s="172">
        <f t="shared" si="149"/>
        <v>3.150368327076003E-2</v>
      </c>
      <c r="P237" s="172">
        <f t="shared" si="149"/>
        <v>3.2000000000000695E-2</v>
      </c>
      <c r="Q237" s="172">
        <f t="shared" si="149"/>
        <v>3.1999999999999806E-2</v>
      </c>
      <c r="R237" s="172">
        <f t="shared" si="149"/>
        <v>2.9999999999999805E-2</v>
      </c>
      <c r="S237" s="177"/>
      <c r="T237" s="177"/>
      <c r="U237" s="177"/>
      <c r="V237" s="177"/>
      <c r="W237" s="177"/>
      <c r="X237" s="177"/>
      <c r="Y237" s="177"/>
      <c r="Z237" s="177"/>
    </row>
    <row r="239" spans="1:26" s="161" customFormat="1" x14ac:dyDescent="0.35">
      <c r="A239" s="157"/>
      <c r="B239" s="158"/>
      <c r="C239" s="159"/>
      <c r="D239" s="160"/>
      <c r="E239" s="161" t="str">
        <f t="shared" ref="E239:R239" si="150" xml:space="preserve"> E$255</f>
        <v>2019-20 wedge Nominal RCV balance BEG</v>
      </c>
      <c r="F239" s="245">
        <f xml:space="preserve"> F$255</f>
        <v>0</v>
      </c>
      <c r="G239" s="245" t="str">
        <f t="shared" si="150"/>
        <v>£m</v>
      </c>
      <c r="H239" s="245">
        <f t="shared" si="150"/>
        <v>0</v>
      </c>
      <c r="I239" s="245">
        <f t="shared" si="150"/>
        <v>0</v>
      </c>
      <c r="J239" s="245">
        <f t="shared" si="150"/>
        <v>0</v>
      </c>
      <c r="K239" s="245">
        <f t="shared" si="150"/>
        <v>0</v>
      </c>
      <c r="L239" s="245">
        <f t="shared" si="150"/>
        <v>0</v>
      </c>
      <c r="M239" s="245">
        <f t="shared" si="150"/>
        <v>0</v>
      </c>
      <c r="N239" s="245">
        <f t="shared" si="150"/>
        <v>0</v>
      </c>
      <c r="O239" s="245">
        <f t="shared" si="150"/>
        <v>0</v>
      </c>
      <c r="P239" s="245">
        <f t="shared" si="150"/>
        <v>0</v>
      </c>
      <c r="Q239" s="245">
        <f t="shared" si="150"/>
        <v>0</v>
      </c>
      <c r="R239" s="245">
        <f t="shared" si="150"/>
        <v>0</v>
      </c>
    </row>
    <row r="240" spans="1:26" x14ac:dyDescent="0.35">
      <c r="E240" s="178" t="str">
        <f t="shared" ref="E240:R240" si="151" xml:space="preserve"> E$237</f>
        <v>2019-20 wedge Indexation percentage</v>
      </c>
      <c r="F240" s="178">
        <f t="shared" si="151"/>
        <v>0</v>
      </c>
      <c r="G240" s="178">
        <f t="shared" si="151"/>
        <v>0</v>
      </c>
      <c r="H240" s="178">
        <f t="shared" si="151"/>
        <v>0</v>
      </c>
      <c r="I240" s="178">
        <f t="shared" si="151"/>
        <v>0</v>
      </c>
      <c r="J240" s="178">
        <f t="shared" si="151"/>
        <v>0</v>
      </c>
      <c r="K240" s="178">
        <f t="shared" si="151"/>
        <v>0</v>
      </c>
      <c r="L240" s="178">
        <f t="shared" si="151"/>
        <v>3.1522140708501789E-2</v>
      </c>
      <c r="M240" s="178">
        <f t="shared" si="151"/>
        <v>2.4258091513662761E-2</v>
      </c>
      <c r="N240" s="178">
        <f t="shared" si="151"/>
        <v>2.9587648685595269E-2</v>
      </c>
      <c r="O240" s="178">
        <f t="shared" si="151"/>
        <v>3.150368327076003E-2</v>
      </c>
      <c r="P240" s="178">
        <f t="shared" si="151"/>
        <v>3.2000000000000695E-2</v>
      </c>
      <c r="Q240" s="178">
        <f t="shared" si="151"/>
        <v>3.1999999999999806E-2</v>
      </c>
      <c r="R240" s="178">
        <f t="shared" si="151"/>
        <v>2.9999999999999805E-2</v>
      </c>
    </row>
    <row r="241" spans="1:16383" x14ac:dyDescent="0.35">
      <c r="A241" s="49"/>
      <c r="C241" s="276"/>
      <c r="D241" s="57"/>
      <c r="E241" s="7" t="s">
        <v>568</v>
      </c>
      <c r="G241" s="92" t="s">
        <v>295</v>
      </c>
      <c r="J241" s="337">
        <f>J239*J240</f>
        <v>0</v>
      </c>
      <c r="K241" s="337">
        <f t="shared" ref="K241:L241" si="152">K239*K240</f>
        <v>0</v>
      </c>
      <c r="L241" s="337">
        <f t="shared" si="152"/>
        <v>0</v>
      </c>
      <c r="M241" s="337">
        <f>M239*M240</f>
        <v>0</v>
      </c>
      <c r="N241" s="337">
        <f t="shared" ref="N241:R241" si="153">N239*N240</f>
        <v>0</v>
      </c>
      <c r="O241" s="337">
        <f t="shared" si="153"/>
        <v>0</v>
      </c>
      <c r="P241" s="337">
        <f t="shared" si="153"/>
        <v>0</v>
      </c>
      <c r="Q241" s="337">
        <f t="shared" si="153"/>
        <v>0</v>
      </c>
      <c r="R241" s="337">
        <f t="shared" si="153"/>
        <v>0</v>
      </c>
    </row>
    <row r="243" spans="1:16383" s="205" customFormat="1" x14ac:dyDescent="0.35">
      <c r="A243" s="201"/>
      <c r="B243" s="202"/>
      <c r="C243" s="203"/>
      <c r="D243" s="204"/>
      <c r="E243" s="37" t="str">
        <f xml:space="preserve"> InpR!E$102</f>
        <v>Run-off rate - CPI(H) + RPI wedge - active - DMMY</v>
      </c>
      <c r="F243" s="205">
        <f xml:space="preserve"> InpR!F$102</f>
        <v>0</v>
      </c>
      <c r="G243" s="223" t="str">
        <f xml:space="preserve"> InpR!G$102</f>
        <v>%</v>
      </c>
      <c r="H243" s="205">
        <f xml:space="preserve"> InpR!H$102</f>
        <v>0</v>
      </c>
      <c r="I243" s="205">
        <f xml:space="preserve"> InpR!I$102</f>
        <v>0</v>
      </c>
      <c r="J243" s="205">
        <f xml:space="preserve"> InpR!J$102</f>
        <v>0</v>
      </c>
      <c r="K243" s="205">
        <f xml:space="preserve"> InpR!K$102</f>
        <v>0</v>
      </c>
      <c r="L243" s="205">
        <f xml:space="preserve"> InpR!L$102</f>
        <v>0</v>
      </c>
      <c r="M243" s="205">
        <f xml:space="preserve"> InpR!M$102</f>
        <v>0</v>
      </c>
      <c r="N243" s="205">
        <f xml:space="preserve"> InpR!N$102</f>
        <v>0</v>
      </c>
      <c r="O243" s="205">
        <f xml:space="preserve"> InpR!O$102</f>
        <v>0</v>
      </c>
      <c r="P243" s="205">
        <f xml:space="preserve"> InpR!P$102</f>
        <v>0</v>
      </c>
      <c r="Q243" s="205">
        <f xml:space="preserve"> InpR!Q$102</f>
        <v>0</v>
      </c>
      <c r="R243" s="205">
        <f xml:space="preserve"> InpR!R$102</f>
        <v>0</v>
      </c>
    </row>
    <row r="244" spans="1:16383" s="161" customFormat="1" x14ac:dyDescent="0.35">
      <c r="A244" s="157"/>
      <c r="B244" s="158"/>
      <c r="C244" s="159"/>
      <c r="D244" s="160"/>
      <c r="E244" s="161" t="str">
        <f t="shared" ref="E244:R244" si="154" xml:space="preserve"> E$255</f>
        <v>2019-20 wedge Nominal RCV balance BEG</v>
      </c>
      <c r="F244" s="245">
        <f t="shared" si="154"/>
        <v>0</v>
      </c>
      <c r="G244" s="245" t="str">
        <f t="shared" si="154"/>
        <v>£m</v>
      </c>
      <c r="H244" s="245">
        <f t="shared" si="154"/>
        <v>0</v>
      </c>
      <c r="I244" s="245">
        <f t="shared" si="154"/>
        <v>0</v>
      </c>
      <c r="J244" s="245">
        <f t="shared" si="154"/>
        <v>0</v>
      </c>
      <c r="K244" s="245">
        <f t="shared" si="154"/>
        <v>0</v>
      </c>
      <c r="L244" s="245">
        <f t="shared" si="154"/>
        <v>0</v>
      </c>
      <c r="M244" s="245">
        <f t="shared" si="154"/>
        <v>0</v>
      </c>
      <c r="N244" s="245">
        <f t="shared" si="154"/>
        <v>0</v>
      </c>
      <c r="O244" s="245">
        <f t="shared" si="154"/>
        <v>0</v>
      </c>
      <c r="P244" s="245">
        <f t="shared" si="154"/>
        <v>0</v>
      </c>
      <c r="Q244" s="245">
        <f t="shared" si="154"/>
        <v>0</v>
      </c>
      <c r="R244" s="245">
        <f t="shared" si="154"/>
        <v>0</v>
      </c>
    </row>
    <row r="245" spans="1:16383" s="91" customFormat="1" x14ac:dyDescent="0.35">
      <c r="A245" s="170"/>
      <c r="B245" s="165"/>
      <c r="C245" s="274"/>
      <c r="D245" s="171"/>
      <c r="E245" s="7" t="str">
        <f t="shared" ref="E245:R245" si="155" xml:space="preserve"> E$241</f>
        <v>2019-20 wedge RCV indexation</v>
      </c>
      <c r="F245" s="246">
        <f t="shared" si="155"/>
        <v>0</v>
      </c>
      <c r="G245" s="162" t="str">
        <f t="shared" si="155"/>
        <v>£m</v>
      </c>
      <c r="H245" s="246">
        <f t="shared" si="155"/>
        <v>0</v>
      </c>
      <c r="I245" s="246">
        <f t="shared" si="155"/>
        <v>0</v>
      </c>
      <c r="J245" s="246">
        <f t="shared" si="155"/>
        <v>0</v>
      </c>
      <c r="K245" s="246">
        <f t="shared" si="155"/>
        <v>0</v>
      </c>
      <c r="L245" s="246">
        <f t="shared" si="155"/>
        <v>0</v>
      </c>
      <c r="M245" s="246">
        <f t="shared" si="155"/>
        <v>0</v>
      </c>
      <c r="N245" s="246">
        <f t="shared" si="155"/>
        <v>0</v>
      </c>
      <c r="O245" s="246">
        <f t="shared" si="155"/>
        <v>0</v>
      </c>
      <c r="P245" s="246">
        <f t="shared" si="155"/>
        <v>0</v>
      </c>
      <c r="Q245" s="246">
        <f t="shared" si="155"/>
        <v>0</v>
      </c>
      <c r="R245" s="246">
        <f t="shared" si="155"/>
        <v>0</v>
      </c>
      <c r="S245" s="92"/>
      <c r="T245" s="92"/>
      <c r="U245" s="92"/>
      <c r="V245" s="92"/>
      <c r="W245" s="92"/>
      <c r="X245" s="92"/>
      <c r="Y245" s="92"/>
      <c r="Z245" s="92"/>
    </row>
    <row r="246" spans="1:16383" x14ac:dyDescent="0.35">
      <c r="A246" s="49"/>
      <c r="C246" s="276"/>
      <c r="D246" s="57"/>
      <c r="E246" s="7" t="s">
        <v>569</v>
      </c>
      <c r="F246" s="247"/>
      <c r="G246" s="162" t="s">
        <v>295</v>
      </c>
      <c r="H246" s="247"/>
      <c r="I246" s="247"/>
      <c r="J246" s="337">
        <f t="shared" ref="J246:R246" si="156" xml:space="preserve"> (J244+J245) * J243</f>
        <v>0</v>
      </c>
      <c r="K246" s="337">
        <f t="shared" si="156"/>
        <v>0</v>
      </c>
      <c r="L246" s="337">
        <f t="shared" si="156"/>
        <v>0</v>
      </c>
      <c r="M246" s="337">
        <f xml:space="preserve"> (M244+M245) * M243</f>
        <v>0</v>
      </c>
      <c r="N246" s="337">
        <f t="shared" si="156"/>
        <v>0</v>
      </c>
      <c r="O246" s="337">
        <f t="shared" si="156"/>
        <v>0</v>
      </c>
      <c r="P246" s="337">
        <f t="shared" si="156"/>
        <v>0</v>
      </c>
      <c r="Q246" s="337">
        <f t="shared" si="156"/>
        <v>0</v>
      </c>
      <c r="R246" s="337">
        <f t="shared" si="156"/>
        <v>0</v>
      </c>
      <c r="S246" s="92"/>
      <c r="T246" s="92"/>
      <c r="U246" s="92"/>
      <c r="V246" s="92"/>
      <c r="W246" s="92"/>
      <c r="X246" s="92"/>
      <c r="Y246" s="92"/>
      <c r="Z246" s="92"/>
      <c r="AA246" s="92"/>
      <c r="AB246" s="92"/>
      <c r="AC246" s="92"/>
      <c r="AD246" s="92"/>
      <c r="AE246" s="92"/>
      <c r="AF246" s="92"/>
      <c r="AG246" s="92"/>
      <c r="AH246" s="92"/>
      <c r="AI246" s="92"/>
      <c r="AJ246" s="92"/>
      <c r="AK246" s="92"/>
      <c r="AL246" s="92"/>
      <c r="AM246" s="92"/>
      <c r="AN246" s="92"/>
      <c r="AO246" s="92"/>
      <c r="AP246" s="92"/>
      <c r="AQ246" s="92"/>
      <c r="AR246" s="92"/>
      <c r="AS246" s="92"/>
      <c r="AT246" s="92"/>
      <c r="AU246" s="92"/>
      <c r="AV246" s="92"/>
      <c r="AW246" s="92"/>
      <c r="AX246" s="92"/>
      <c r="AY246" s="92"/>
      <c r="AZ246" s="92"/>
      <c r="BA246" s="92"/>
      <c r="BB246" s="92"/>
      <c r="BC246" s="92"/>
      <c r="BD246" s="92"/>
      <c r="BE246" s="92"/>
      <c r="BF246" s="92"/>
      <c r="BG246" s="92"/>
      <c r="BH246" s="92"/>
      <c r="BI246" s="92"/>
      <c r="BJ246" s="92"/>
      <c r="BK246" s="92"/>
      <c r="BL246" s="92"/>
      <c r="BM246" s="92"/>
      <c r="BN246" s="92"/>
      <c r="BO246" s="92"/>
      <c r="BP246" s="92"/>
      <c r="BQ246" s="92"/>
      <c r="BR246" s="92"/>
      <c r="BS246" s="92"/>
      <c r="BT246" s="92"/>
      <c r="BU246" s="92"/>
      <c r="BV246" s="92"/>
      <c r="BW246" s="92"/>
      <c r="BX246" s="92"/>
      <c r="BY246" s="92"/>
      <c r="BZ246" s="92"/>
      <c r="CA246" s="92"/>
      <c r="CB246" s="92"/>
      <c r="CC246" s="92"/>
      <c r="CD246" s="92"/>
      <c r="CE246" s="92"/>
      <c r="CF246" s="92"/>
      <c r="CG246" s="92"/>
      <c r="CH246" s="92"/>
      <c r="CI246" s="92"/>
      <c r="CJ246" s="92"/>
      <c r="CK246" s="92"/>
      <c r="CL246" s="92"/>
      <c r="CM246" s="92"/>
      <c r="CN246" s="92"/>
      <c r="CO246" s="92"/>
      <c r="CP246" s="92"/>
      <c r="CQ246" s="92"/>
      <c r="CR246" s="92"/>
      <c r="CS246" s="92"/>
      <c r="CT246" s="92"/>
      <c r="CU246" s="92"/>
      <c r="CV246" s="92"/>
      <c r="CW246" s="92"/>
      <c r="CX246" s="92"/>
      <c r="CY246" s="92"/>
      <c r="CZ246" s="92"/>
      <c r="DA246" s="92"/>
      <c r="DB246" s="92"/>
      <c r="DC246" s="92"/>
      <c r="DD246" s="92"/>
      <c r="DE246" s="92"/>
      <c r="DF246" s="92"/>
      <c r="DG246" s="92"/>
      <c r="DH246" s="92"/>
      <c r="DI246" s="92"/>
      <c r="DJ246" s="92"/>
      <c r="DK246" s="92"/>
      <c r="DL246" s="92"/>
      <c r="DM246" s="92"/>
      <c r="DN246" s="92"/>
      <c r="DO246" s="92"/>
      <c r="DP246" s="92"/>
      <c r="DQ246" s="92"/>
      <c r="DR246" s="92"/>
      <c r="DS246" s="92"/>
      <c r="DT246" s="92"/>
      <c r="DU246" s="92"/>
      <c r="DV246" s="92"/>
      <c r="DW246" s="92"/>
      <c r="DX246" s="92"/>
      <c r="DY246" s="92"/>
      <c r="DZ246" s="92"/>
      <c r="EA246" s="92"/>
      <c r="EB246" s="92"/>
      <c r="EC246" s="92"/>
      <c r="ED246" s="92"/>
      <c r="EE246" s="92"/>
      <c r="EF246" s="92"/>
      <c r="EG246" s="92"/>
      <c r="EH246" s="92"/>
      <c r="EI246" s="92"/>
      <c r="EJ246" s="92"/>
      <c r="EK246" s="92"/>
      <c r="EL246" s="92"/>
      <c r="EM246" s="92"/>
      <c r="EN246" s="92"/>
      <c r="EO246" s="92"/>
      <c r="EP246" s="92"/>
      <c r="EQ246" s="92"/>
      <c r="ER246" s="92"/>
      <c r="ES246" s="92"/>
      <c r="ET246" s="92"/>
      <c r="EU246" s="92"/>
      <c r="EV246" s="92"/>
      <c r="EW246" s="92"/>
      <c r="EX246" s="92"/>
      <c r="EY246" s="92"/>
      <c r="EZ246" s="92"/>
      <c r="FA246" s="92"/>
      <c r="FB246" s="92"/>
      <c r="FC246" s="92"/>
      <c r="FD246" s="92"/>
      <c r="FE246" s="92"/>
      <c r="FF246" s="92"/>
      <c r="FG246" s="92"/>
      <c r="FH246" s="92"/>
      <c r="FI246" s="92"/>
      <c r="FJ246" s="92"/>
      <c r="FK246" s="92"/>
      <c r="FL246" s="92"/>
      <c r="FM246" s="92"/>
      <c r="FN246" s="92"/>
      <c r="FO246" s="92"/>
      <c r="FP246" s="92"/>
      <c r="FQ246" s="92"/>
      <c r="FR246" s="92"/>
      <c r="FS246" s="92"/>
      <c r="FT246" s="92"/>
      <c r="FU246" s="92"/>
      <c r="FV246" s="92"/>
      <c r="FW246" s="92"/>
      <c r="FX246" s="92"/>
      <c r="FY246" s="92"/>
      <c r="FZ246" s="92"/>
      <c r="GA246" s="92"/>
      <c r="GB246" s="92"/>
      <c r="GC246" s="92"/>
      <c r="GD246" s="92"/>
      <c r="GE246" s="92"/>
      <c r="GF246" s="92"/>
      <c r="GG246" s="92"/>
      <c r="GH246" s="92"/>
      <c r="GI246" s="92"/>
      <c r="GJ246" s="92"/>
      <c r="GK246" s="92"/>
      <c r="GL246" s="92"/>
      <c r="GM246" s="92"/>
      <c r="GN246" s="92"/>
      <c r="GO246" s="92"/>
      <c r="GP246" s="92"/>
      <c r="GQ246" s="92"/>
      <c r="GR246" s="92"/>
      <c r="GS246" s="92"/>
      <c r="GT246" s="92"/>
      <c r="GU246" s="92"/>
      <c r="GV246" s="92"/>
      <c r="GW246" s="92"/>
      <c r="GX246" s="92"/>
      <c r="GY246" s="92"/>
      <c r="GZ246" s="92"/>
      <c r="HA246" s="92"/>
      <c r="HB246" s="92"/>
      <c r="HC246" s="92"/>
      <c r="HD246" s="92"/>
      <c r="HE246" s="92"/>
      <c r="HF246" s="92"/>
      <c r="HG246" s="92"/>
      <c r="HH246" s="92"/>
      <c r="HI246" s="92"/>
      <c r="HJ246" s="92"/>
      <c r="HK246" s="92"/>
      <c r="HL246" s="92"/>
      <c r="HM246" s="92"/>
      <c r="HN246" s="92"/>
      <c r="HO246" s="92"/>
      <c r="HP246" s="92"/>
      <c r="HQ246" s="92"/>
      <c r="HR246" s="92"/>
      <c r="HS246" s="92"/>
      <c r="HT246" s="92"/>
      <c r="HU246" s="92"/>
      <c r="HV246" s="92"/>
      <c r="HW246" s="92"/>
      <c r="HX246" s="92"/>
      <c r="HY246" s="92"/>
      <c r="HZ246" s="92"/>
      <c r="IA246" s="92"/>
      <c r="IB246" s="92"/>
      <c r="IC246" s="92"/>
      <c r="ID246" s="92"/>
      <c r="IE246" s="92"/>
      <c r="IF246" s="92"/>
      <c r="IG246" s="92"/>
      <c r="IH246" s="92"/>
      <c r="II246" s="92"/>
      <c r="IJ246" s="92"/>
      <c r="IK246" s="92"/>
      <c r="IL246" s="92"/>
      <c r="IM246" s="92"/>
      <c r="IN246" s="92"/>
      <c r="IO246" s="92"/>
      <c r="IP246" s="92"/>
      <c r="IQ246" s="92"/>
      <c r="IR246" s="92"/>
      <c r="IS246" s="92"/>
      <c r="IT246" s="92"/>
      <c r="IU246" s="92"/>
      <c r="IV246" s="92"/>
      <c r="IW246" s="92"/>
      <c r="IX246" s="92"/>
      <c r="IY246" s="92"/>
      <c r="IZ246" s="92"/>
      <c r="JA246" s="92"/>
      <c r="JB246" s="92"/>
      <c r="JC246" s="92"/>
      <c r="JD246" s="92"/>
      <c r="JE246" s="92"/>
      <c r="JF246" s="92"/>
      <c r="JG246" s="92"/>
      <c r="JH246" s="92"/>
      <c r="JI246" s="92"/>
      <c r="JJ246" s="92"/>
      <c r="JK246" s="92"/>
      <c r="JL246" s="92"/>
      <c r="JM246" s="92"/>
      <c r="JN246" s="92"/>
      <c r="JO246" s="92"/>
      <c r="JP246" s="92"/>
      <c r="JQ246" s="92"/>
      <c r="JR246" s="92"/>
      <c r="JS246" s="92"/>
      <c r="JT246" s="92"/>
      <c r="JU246" s="92"/>
      <c r="JV246" s="92"/>
      <c r="JW246" s="92"/>
      <c r="JX246" s="92"/>
      <c r="JY246" s="92"/>
      <c r="JZ246" s="92"/>
      <c r="KA246" s="92"/>
      <c r="KB246" s="92"/>
      <c r="KC246" s="92"/>
      <c r="KD246" s="92"/>
      <c r="KE246" s="92"/>
      <c r="KF246" s="92"/>
      <c r="KG246" s="92"/>
      <c r="KH246" s="92"/>
      <c r="KI246" s="92"/>
      <c r="KJ246" s="92"/>
      <c r="KK246" s="92"/>
      <c r="KL246" s="92"/>
      <c r="KM246" s="92"/>
      <c r="KN246" s="92"/>
      <c r="KO246" s="92"/>
      <c r="KP246" s="92"/>
      <c r="KQ246" s="92"/>
      <c r="KR246" s="92"/>
      <c r="KS246" s="92"/>
      <c r="KT246" s="92"/>
      <c r="KU246" s="92"/>
      <c r="KV246" s="92"/>
      <c r="KW246" s="92"/>
      <c r="KX246" s="92"/>
      <c r="KY246" s="92"/>
      <c r="KZ246" s="92"/>
      <c r="LA246" s="92"/>
      <c r="LB246" s="92"/>
      <c r="LC246" s="92"/>
      <c r="LD246" s="92"/>
      <c r="LE246" s="92"/>
      <c r="LF246" s="92"/>
      <c r="LG246" s="92"/>
      <c r="LH246" s="92"/>
      <c r="LI246" s="92"/>
      <c r="LJ246" s="92"/>
      <c r="LK246" s="92"/>
      <c r="LL246" s="92"/>
      <c r="LM246" s="92"/>
      <c r="LN246" s="92"/>
      <c r="LO246" s="92"/>
      <c r="LP246" s="92"/>
      <c r="LQ246" s="92"/>
      <c r="LR246" s="92"/>
      <c r="LS246" s="92"/>
      <c r="LT246" s="92"/>
      <c r="LU246" s="92"/>
      <c r="LV246" s="92"/>
      <c r="LW246" s="92"/>
      <c r="LX246" s="92"/>
      <c r="LY246" s="92"/>
      <c r="LZ246" s="92"/>
      <c r="MA246" s="92"/>
      <c r="MB246" s="92"/>
      <c r="MC246" s="92"/>
      <c r="MD246" s="92"/>
      <c r="ME246" s="92"/>
      <c r="MF246" s="92"/>
      <c r="MG246" s="92"/>
      <c r="MH246" s="92"/>
      <c r="MI246" s="92"/>
      <c r="MJ246" s="92"/>
      <c r="MK246" s="92"/>
      <c r="ML246" s="92"/>
      <c r="MM246" s="92"/>
      <c r="MN246" s="92"/>
      <c r="MO246" s="92"/>
      <c r="MP246" s="92"/>
      <c r="MQ246" s="92"/>
      <c r="MR246" s="92"/>
      <c r="MS246" s="92"/>
      <c r="MT246" s="92"/>
      <c r="MU246" s="92"/>
      <c r="MV246" s="92"/>
      <c r="MW246" s="92"/>
      <c r="MX246" s="92"/>
      <c r="MY246" s="92"/>
      <c r="MZ246" s="92"/>
      <c r="NA246" s="92"/>
      <c r="NB246" s="92"/>
      <c r="NC246" s="92"/>
      <c r="ND246" s="92"/>
      <c r="NE246" s="92"/>
      <c r="NF246" s="92"/>
      <c r="NG246" s="92"/>
      <c r="NH246" s="92"/>
      <c r="NI246" s="92"/>
      <c r="NJ246" s="92"/>
      <c r="NK246" s="92"/>
      <c r="NL246" s="92"/>
      <c r="NM246" s="92"/>
      <c r="NN246" s="92"/>
      <c r="NO246" s="92"/>
      <c r="NP246" s="92"/>
      <c r="NQ246" s="92"/>
      <c r="NR246" s="92"/>
      <c r="NS246" s="92"/>
      <c r="NT246" s="92"/>
      <c r="NU246" s="92"/>
      <c r="NV246" s="92"/>
      <c r="NW246" s="92"/>
      <c r="NX246" s="92"/>
      <c r="NY246" s="92"/>
      <c r="NZ246" s="92"/>
      <c r="OA246" s="92"/>
      <c r="OB246" s="92"/>
      <c r="OC246" s="92"/>
      <c r="OD246" s="92"/>
      <c r="OE246" s="92"/>
      <c r="OF246" s="92"/>
      <c r="OG246" s="92"/>
      <c r="OH246" s="92"/>
      <c r="OI246" s="92"/>
      <c r="OJ246" s="92"/>
      <c r="OK246" s="92"/>
      <c r="OL246" s="92"/>
      <c r="OM246" s="92"/>
      <c r="ON246" s="92"/>
      <c r="OO246" s="92"/>
      <c r="OP246" s="92"/>
      <c r="OQ246" s="92"/>
      <c r="OR246" s="92"/>
      <c r="OS246" s="92"/>
      <c r="OT246" s="92"/>
      <c r="OU246" s="92"/>
      <c r="OV246" s="92"/>
      <c r="OW246" s="92"/>
      <c r="OX246" s="92"/>
      <c r="OY246" s="92"/>
      <c r="OZ246" s="92"/>
      <c r="PA246" s="92"/>
      <c r="PB246" s="92"/>
      <c r="PC246" s="92"/>
      <c r="PD246" s="92"/>
      <c r="PE246" s="92"/>
      <c r="PF246" s="92"/>
      <c r="PG246" s="92"/>
      <c r="PH246" s="92"/>
      <c r="PI246" s="92"/>
      <c r="PJ246" s="92"/>
      <c r="PK246" s="92"/>
      <c r="PL246" s="92"/>
      <c r="PM246" s="92"/>
      <c r="PN246" s="92"/>
      <c r="PO246" s="92"/>
      <c r="PP246" s="92"/>
      <c r="PQ246" s="92"/>
      <c r="PR246" s="92"/>
      <c r="PS246" s="92"/>
      <c r="PT246" s="92"/>
      <c r="PU246" s="92"/>
      <c r="PV246" s="92"/>
      <c r="PW246" s="92"/>
      <c r="PX246" s="92"/>
      <c r="PY246" s="92"/>
      <c r="PZ246" s="92"/>
      <c r="QA246" s="92"/>
      <c r="QB246" s="92"/>
      <c r="QC246" s="92"/>
      <c r="QD246" s="92"/>
      <c r="QE246" s="92"/>
      <c r="QF246" s="92"/>
      <c r="QG246" s="92"/>
      <c r="QH246" s="92"/>
      <c r="QI246" s="92"/>
      <c r="QJ246" s="92"/>
      <c r="QK246" s="92"/>
      <c r="QL246" s="92"/>
      <c r="QM246" s="92"/>
      <c r="QN246" s="92"/>
      <c r="QO246" s="92"/>
      <c r="QP246" s="92"/>
      <c r="QQ246" s="92"/>
      <c r="QR246" s="92"/>
      <c r="QS246" s="92"/>
      <c r="QT246" s="92"/>
      <c r="QU246" s="92"/>
      <c r="QV246" s="92"/>
      <c r="QW246" s="92"/>
      <c r="QX246" s="92"/>
      <c r="QY246" s="92"/>
      <c r="QZ246" s="92"/>
      <c r="RA246" s="92"/>
      <c r="RB246" s="92"/>
      <c r="RC246" s="92"/>
      <c r="RD246" s="92"/>
      <c r="RE246" s="92"/>
      <c r="RF246" s="92"/>
      <c r="RG246" s="92"/>
      <c r="RH246" s="92"/>
      <c r="RI246" s="92"/>
      <c r="RJ246" s="92"/>
      <c r="RK246" s="92"/>
      <c r="RL246" s="92"/>
      <c r="RM246" s="92"/>
      <c r="RN246" s="92"/>
      <c r="RO246" s="92"/>
      <c r="RP246" s="92"/>
      <c r="RQ246" s="92"/>
      <c r="RR246" s="92"/>
      <c r="RS246" s="92"/>
      <c r="RT246" s="92"/>
      <c r="RU246" s="92"/>
      <c r="RV246" s="92"/>
      <c r="RW246" s="92"/>
      <c r="RX246" s="92"/>
      <c r="RY246" s="92"/>
      <c r="RZ246" s="92"/>
      <c r="SA246" s="92"/>
      <c r="SB246" s="92"/>
      <c r="SC246" s="92"/>
      <c r="SD246" s="92"/>
      <c r="SE246" s="92"/>
      <c r="SF246" s="92"/>
      <c r="SG246" s="92"/>
      <c r="SH246" s="92"/>
      <c r="SI246" s="92"/>
      <c r="SJ246" s="92"/>
      <c r="SK246" s="92"/>
      <c r="SL246" s="92"/>
      <c r="SM246" s="92"/>
      <c r="SN246" s="92"/>
      <c r="SO246" s="92"/>
      <c r="SP246" s="92"/>
      <c r="SQ246" s="92"/>
      <c r="SR246" s="92"/>
      <c r="SS246" s="92"/>
      <c r="ST246" s="92"/>
      <c r="SU246" s="92"/>
      <c r="SV246" s="92"/>
      <c r="SW246" s="92"/>
      <c r="SX246" s="92"/>
      <c r="SY246" s="92"/>
      <c r="SZ246" s="92"/>
      <c r="TA246" s="92"/>
      <c r="TB246" s="92"/>
      <c r="TC246" s="92"/>
      <c r="TD246" s="92"/>
      <c r="TE246" s="92"/>
      <c r="TF246" s="92"/>
      <c r="TG246" s="92"/>
      <c r="TH246" s="92"/>
      <c r="TI246" s="92"/>
      <c r="TJ246" s="92"/>
      <c r="TK246" s="92"/>
      <c r="TL246" s="92"/>
      <c r="TM246" s="92"/>
      <c r="TN246" s="92"/>
      <c r="TO246" s="92"/>
      <c r="TP246" s="92"/>
      <c r="TQ246" s="92"/>
      <c r="TR246" s="92"/>
      <c r="TS246" s="92"/>
      <c r="TT246" s="92"/>
      <c r="TU246" s="92"/>
      <c r="TV246" s="92"/>
      <c r="TW246" s="92"/>
      <c r="TX246" s="92"/>
      <c r="TY246" s="92"/>
      <c r="TZ246" s="92"/>
      <c r="UA246" s="92"/>
      <c r="UB246" s="92"/>
      <c r="UC246" s="92"/>
      <c r="UD246" s="92"/>
      <c r="UE246" s="92"/>
      <c r="UF246" s="92"/>
      <c r="UG246" s="92"/>
      <c r="UH246" s="92"/>
      <c r="UI246" s="92"/>
      <c r="UJ246" s="92"/>
      <c r="UK246" s="92"/>
      <c r="UL246" s="92"/>
      <c r="UM246" s="92"/>
      <c r="UN246" s="92"/>
      <c r="UO246" s="92"/>
      <c r="UP246" s="92"/>
      <c r="UQ246" s="92"/>
      <c r="UR246" s="92"/>
      <c r="US246" s="92"/>
      <c r="UT246" s="92"/>
      <c r="UU246" s="92"/>
      <c r="UV246" s="92"/>
      <c r="UW246" s="92"/>
      <c r="UX246" s="92"/>
      <c r="UY246" s="92"/>
      <c r="UZ246" s="92"/>
      <c r="VA246" s="92"/>
      <c r="VB246" s="92"/>
      <c r="VC246" s="92"/>
      <c r="VD246" s="92"/>
      <c r="VE246" s="92"/>
      <c r="VF246" s="92"/>
      <c r="VG246" s="92"/>
      <c r="VH246" s="92"/>
      <c r="VI246" s="92"/>
      <c r="VJ246" s="92"/>
      <c r="VK246" s="92"/>
      <c r="VL246" s="92"/>
      <c r="VM246" s="92"/>
      <c r="VN246" s="92"/>
      <c r="VO246" s="92"/>
      <c r="VP246" s="92"/>
      <c r="VQ246" s="92"/>
      <c r="VR246" s="92"/>
      <c r="VS246" s="92"/>
      <c r="VT246" s="92"/>
      <c r="VU246" s="92"/>
      <c r="VV246" s="92"/>
      <c r="VW246" s="92"/>
      <c r="VX246" s="92"/>
      <c r="VY246" s="92"/>
      <c r="VZ246" s="92"/>
      <c r="WA246" s="92"/>
      <c r="WB246" s="92"/>
      <c r="WC246" s="92"/>
      <c r="WD246" s="92"/>
      <c r="WE246" s="92"/>
      <c r="WF246" s="92"/>
      <c r="WG246" s="92"/>
      <c r="WH246" s="92"/>
      <c r="WI246" s="92"/>
      <c r="WJ246" s="92"/>
      <c r="WK246" s="92"/>
      <c r="WL246" s="92"/>
      <c r="WM246" s="92"/>
      <c r="WN246" s="92"/>
      <c r="WO246" s="92"/>
      <c r="WP246" s="92"/>
      <c r="WQ246" s="92"/>
      <c r="WR246" s="92"/>
      <c r="WS246" s="92"/>
      <c r="WT246" s="92"/>
      <c r="WU246" s="92"/>
      <c r="WV246" s="92"/>
      <c r="WW246" s="92"/>
      <c r="WX246" s="92"/>
      <c r="WY246" s="92"/>
      <c r="WZ246" s="92"/>
      <c r="XA246" s="92"/>
      <c r="XB246" s="92"/>
      <c r="XC246" s="92"/>
      <c r="XD246" s="92"/>
      <c r="XE246" s="92"/>
      <c r="XF246" s="92"/>
      <c r="XG246" s="92"/>
      <c r="XH246" s="92"/>
      <c r="XI246" s="92"/>
      <c r="XJ246" s="92"/>
      <c r="XK246" s="92"/>
      <c r="XL246" s="92"/>
      <c r="XM246" s="92"/>
      <c r="XN246" s="92"/>
      <c r="XO246" s="92"/>
      <c r="XP246" s="92"/>
      <c r="XQ246" s="92"/>
      <c r="XR246" s="92"/>
      <c r="XS246" s="92"/>
      <c r="XT246" s="92"/>
      <c r="XU246" s="92"/>
      <c r="XV246" s="92"/>
      <c r="XW246" s="92"/>
      <c r="XX246" s="92"/>
      <c r="XY246" s="92"/>
      <c r="XZ246" s="92"/>
      <c r="YA246" s="92"/>
      <c r="YB246" s="92"/>
      <c r="YC246" s="92"/>
      <c r="YD246" s="92"/>
      <c r="YE246" s="92"/>
      <c r="YF246" s="92"/>
      <c r="YG246" s="92"/>
      <c r="YH246" s="92"/>
      <c r="YI246" s="92"/>
      <c r="YJ246" s="92"/>
      <c r="YK246" s="92"/>
      <c r="YL246" s="92"/>
      <c r="YM246" s="92"/>
      <c r="YN246" s="92"/>
      <c r="YO246" s="92"/>
      <c r="YP246" s="92"/>
      <c r="YQ246" s="92"/>
      <c r="YR246" s="92"/>
      <c r="YS246" s="92"/>
      <c r="YT246" s="92"/>
      <c r="YU246" s="92"/>
      <c r="YV246" s="92"/>
      <c r="YW246" s="92"/>
      <c r="YX246" s="92"/>
      <c r="YY246" s="92"/>
      <c r="YZ246" s="92"/>
      <c r="ZA246" s="92"/>
      <c r="ZB246" s="92"/>
      <c r="ZC246" s="92"/>
      <c r="ZD246" s="92"/>
      <c r="ZE246" s="92"/>
      <c r="ZF246" s="92"/>
      <c r="ZG246" s="92"/>
      <c r="ZH246" s="92"/>
      <c r="ZI246" s="92"/>
      <c r="ZJ246" s="92"/>
      <c r="ZK246" s="92"/>
      <c r="ZL246" s="92"/>
      <c r="ZM246" s="92"/>
      <c r="ZN246" s="92"/>
      <c r="ZO246" s="92"/>
      <c r="ZP246" s="92"/>
      <c r="ZQ246" s="92"/>
      <c r="ZR246" s="92"/>
      <c r="ZS246" s="92"/>
      <c r="ZT246" s="92"/>
      <c r="ZU246" s="92"/>
      <c r="ZV246" s="92"/>
      <c r="ZW246" s="92"/>
      <c r="ZX246" s="92"/>
      <c r="ZY246" s="92"/>
      <c r="ZZ246" s="92"/>
      <c r="AAA246" s="92"/>
      <c r="AAB246" s="92"/>
      <c r="AAC246" s="92"/>
      <c r="AAD246" s="92"/>
      <c r="AAE246" s="92"/>
      <c r="AAF246" s="92"/>
      <c r="AAG246" s="92"/>
      <c r="AAH246" s="92"/>
      <c r="AAI246" s="92"/>
      <c r="AAJ246" s="92"/>
      <c r="AAK246" s="92"/>
      <c r="AAL246" s="92"/>
      <c r="AAM246" s="92"/>
      <c r="AAN246" s="92"/>
      <c r="AAO246" s="92"/>
      <c r="AAP246" s="92"/>
      <c r="AAQ246" s="92"/>
      <c r="AAR246" s="92"/>
      <c r="AAS246" s="92"/>
      <c r="AAT246" s="92"/>
      <c r="AAU246" s="92"/>
      <c r="AAV246" s="92"/>
      <c r="AAW246" s="92"/>
      <c r="AAX246" s="92"/>
      <c r="AAY246" s="92"/>
      <c r="AAZ246" s="92"/>
      <c r="ABA246" s="92"/>
      <c r="ABB246" s="92"/>
      <c r="ABC246" s="92"/>
      <c r="ABD246" s="92"/>
      <c r="ABE246" s="92"/>
      <c r="ABF246" s="92"/>
      <c r="ABG246" s="92"/>
      <c r="ABH246" s="92"/>
      <c r="ABI246" s="92"/>
      <c r="ABJ246" s="92"/>
      <c r="ABK246" s="92"/>
      <c r="ABL246" s="92"/>
      <c r="ABM246" s="92"/>
      <c r="ABN246" s="92"/>
      <c r="ABO246" s="92"/>
      <c r="ABP246" s="92"/>
      <c r="ABQ246" s="92"/>
      <c r="ABR246" s="92"/>
      <c r="ABS246" s="92"/>
      <c r="ABT246" s="92"/>
      <c r="ABU246" s="92"/>
      <c r="ABV246" s="92"/>
      <c r="ABW246" s="92"/>
      <c r="ABX246" s="92"/>
      <c r="ABY246" s="92"/>
      <c r="ABZ246" s="92"/>
      <c r="ACA246" s="92"/>
      <c r="ACB246" s="92"/>
      <c r="ACC246" s="92"/>
      <c r="ACD246" s="92"/>
      <c r="ACE246" s="92"/>
      <c r="ACF246" s="92"/>
      <c r="ACG246" s="92"/>
      <c r="ACH246" s="92"/>
      <c r="ACI246" s="92"/>
      <c r="ACJ246" s="92"/>
      <c r="ACK246" s="92"/>
      <c r="ACL246" s="92"/>
      <c r="ACM246" s="92"/>
      <c r="ACN246" s="92"/>
      <c r="ACO246" s="92"/>
      <c r="ACP246" s="92"/>
      <c r="ACQ246" s="92"/>
      <c r="ACR246" s="92"/>
      <c r="ACS246" s="92"/>
      <c r="ACT246" s="92"/>
      <c r="ACU246" s="92"/>
      <c r="ACV246" s="92"/>
      <c r="ACW246" s="92"/>
      <c r="ACX246" s="92"/>
      <c r="ACY246" s="92"/>
      <c r="ACZ246" s="92"/>
      <c r="ADA246" s="92"/>
      <c r="ADB246" s="92"/>
      <c r="ADC246" s="92"/>
      <c r="ADD246" s="92"/>
      <c r="ADE246" s="92"/>
      <c r="ADF246" s="92"/>
      <c r="ADG246" s="92"/>
      <c r="ADH246" s="92"/>
      <c r="ADI246" s="92"/>
      <c r="ADJ246" s="92"/>
      <c r="ADK246" s="92"/>
      <c r="ADL246" s="92"/>
      <c r="ADM246" s="92"/>
      <c r="ADN246" s="92"/>
      <c r="ADO246" s="92"/>
      <c r="ADP246" s="92"/>
      <c r="ADQ246" s="92"/>
      <c r="ADR246" s="92"/>
      <c r="ADS246" s="92"/>
      <c r="ADT246" s="92"/>
      <c r="ADU246" s="92"/>
      <c r="ADV246" s="92"/>
      <c r="ADW246" s="92"/>
      <c r="ADX246" s="92"/>
      <c r="ADY246" s="92"/>
      <c r="ADZ246" s="92"/>
      <c r="AEA246" s="92"/>
      <c r="AEB246" s="92"/>
      <c r="AEC246" s="92"/>
      <c r="AED246" s="92"/>
      <c r="AEE246" s="92"/>
      <c r="AEF246" s="92"/>
      <c r="AEG246" s="92"/>
      <c r="AEH246" s="92"/>
      <c r="AEI246" s="92"/>
      <c r="AEJ246" s="92"/>
      <c r="AEK246" s="92"/>
      <c r="AEL246" s="92"/>
      <c r="AEM246" s="92"/>
      <c r="AEN246" s="92"/>
      <c r="AEO246" s="92"/>
      <c r="AEP246" s="92"/>
      <c r="AEQ246" s="92"/>
      <c r="AER246" s="92"/>
      <c r="AES246" s="92"/>
      <c r="AET246" s="92"/>
      <c r="AEU246" s="92"/>
      <c r="AEV246" s="92"/>
      <c r="AEW246" s="92"/>
      <c r="AEX246" s="92"/>
      <c r="AEY246" s="92"/>
      <c r="AEZ246" s="92"/>
      <c r="AFA246" s="92"/>
      <c r="AFB246" s="92"/>
      <c r="AFC246" s="92"/>
      <c r="AFD246" s="92"/>
      <c r="AFE246" s="92"/>
      <c r="AFF246" s="92"/>
      <c r="AFG246" s="92"/>
      <c r="AFH246" s="92"/>
      <c r="AFI246" s="92"/>
      <c r="AFJ246" s="92"/>
      <c r="AFK246" s="92"/>
      <c r="AFL246" s="92"/>
      <c r="AFM246" s="92"/>
      <c r="AFN246" s="92"/>
      <c r="AFO246" s="92"/>
      <c r="AFP246" s="92"/>
      <c r="AFQ246" s="92"/>
      <c r="AFR246" s="92"/>
      <c r="AFS246" s="92"/>
      <c r="AFT246" s="92"/>
      <c r="AFU246" s="92"/>
      <c r="AFV246" s="92"/>
      <c r="AFW246" s="92"/>
      <c r="AFX246" s="92"/>
      <c r="AFY246" s="92"/>
      <c r="AFZ246" s="92"/>
      <c r="AGA246" s="92"/>
      <c r="AGB246" s="92"/>
      <c r="AGC246" s="92"/>
      <c r="AGD246" s="92"/>
      <c r="AGE246" s="92"/>
      <c r="AGF246" s="92"/>
      <c r="AGG246" s="92"/>
      <c r="AGH246" s="92"/>
      <c r="AGI246" s="92"/>
      <c r="AGJ246" s="92"/>
      <c r="AGK246" s="92"/>
      <c r="AGL246" s="92"/>
      <c r="AGM246" s="92"/>
      <c r="AGN246" s="92"/>
      <c r="AGO246" s="92"/>
      <c r="AGP246" s="92"/>
      <c r="AGQ246" s="92"/>
      <c r="AGR246" s="92"/>
      <c r="AGS246" s="92"/>
      <c r="AGT246" s="92"/>
      <c r="AGU246" s="92"/>
      <c r="AGV246" s="92"/>
      <c r="AGW246" s="92"/>
      <c r="AGX246" s="92"/>
      <c r="AGY246" s="92"/>
      <c r="AGZ246" s="92"/>
      <c r="AHA246" s="92"/>
      <c r="AHB246" s="92"/>
      <c r="AHC246" s="92"/>
      <c r="AHD246" s="92"/>
      <c r="AHE246" s="92"/>
      <c r="AHF246" s="92"/>
      <c r="AHG246" s="92"/>
      <c r="AHH246" s="92"/>
      <c r="AHI246" s="92"/>
      <c r="AHJ246" s="92"/>
      <c r="AHK246" s="92"/>
      <c r="AHL246" s="92"/>
      <c r="AHM246" s="92"/>
      <c r="AHN246" s="92"/>
      <c r="AHO246" s="92"/>
      <c r="AHP246" s="92"/>
      <c r="AHQ246" s="92"/>
      <c r="AHR246" s="92"/>
      <c r="AHS246" s="92"/>
      <c r="AHT246" s="92"/>
      <c r="AHU246" s="92"/>
      <c r="AHV246" s="92"/>
      <c r="AHW246" s="92"/>
      <c r="AHX246" s="92"/>
      <c r="AHY246" s="92"/>
      <c r="AHZ246" s="92"/>
      <c r="AIA246" s="92"/>
      <c r="AIB246" s="92"/>
      <c r="AIC246" s="92"/>
      <c r="AID246" s="92"/>
      <c r="AIE246" s="92"/>
      <c r="AIF246" s="92"/>
      <c r="AIG246" s="92"/>
      <c r="AIH246" s="92"/>
      <c r="AII246" s="92"/>
      <c r="AIJ246" s="92"/>
      <c r="AIK246" s="92"/>
      <c r="AIL246" s="92"/>
      <c r="AIM246" s="92"/>
      <c r="AIN246" s="92"/>
      <c r="AIO246" s="92"/>
      <c r="AIP246" s="92"/>
      <c r="AIQ246" s="92"/>
      <c r="AIR246" s="92"/>
      <c r="AIS246" s="92"/>
      <c r="AIT246" s="92"/>
      <c r="AIU246" s="92"/>
      <c r="AIV246" s="92"/>
      <c r="AIW246" s="92"/>
      <c r="AIX246" s="92"/>
      <c r="AIY246" s="92"/>
      <c r="AIZ246" s="92"/>
      <c r="AJA246" s="92"/>
      <c r="AJB246" s="92"/>
      <c r="AJC246" s="92"/>
      <c r="AJD246" s="92"/>
      <c r="AJE246" s="92"/>
      <c r="AJF246" s="92"/>
      <c r="AJG246" s="92"/>
      <c r="AJH246" s="92"/>
      <c r="AJI246" s="92"/>
      <c r="AJJ246" s="92"/>
      <c r="AJK246" s="92"/>
      <c r="AJL246" s="92"/>
      <c r="AJM246" s="92"/>
      <c r="AJN246" s="92"/>
      <c r="AJO246" s="92"/>
      <c r="AJP246" s="92"/>
      <c r="AJQ246" s="92"/>
      <c r="AJR246" s="92"/>
      <c r="AJS246" s="92"/>
      <c r="AJT246" s="92"/>
      <c r="AJU246" s="92"/>
      <c r="AJV246" s="92"/>
      <c r="AJW246" s="92"/>
      <c r="AJX246" s="92"/>
      <c r="AJY246" s="92"/>
      <c r="AJZ246" s="92"/>
      <c r="AKA246" s="92"/>
      <c r="AKB246" s="92"/>
      <c r="AKC246" s="92"/>
      <c r="AKD246" s="92"/>
      <c r="AKE246" s="92"/>
      <c r="AKF246" s="92"/>
      <c r="AKG246" s="92"/>
      <c r="AKH246" s="92"/>
      <c r="AKI246" s="92"/>
      <c r="AKJ246" s="92"/>
      <c r="AKK246" s="92"/>
      <c r="AKL246" s="92"/>
      <c r="AKM246" s="92"/>
      <c r="AKN246" s="92"/>
      <c r="AKO246" s="92"/>
      <c r="AKP246" s="92"/>
      <c r="AKQ246" s="92"/>
      <c r="AKR246" s="92"/>
      <c r="AKS246" s="92"/>
      <c r="AKT246" s="92"/>
      <c r="AKU246" s="92"/>
      <c r="AKV246" s="92"/>
      <c r="AKW246" s="92"/>
      <c r="AKX246" s="92"/>
      <c r="AKY246" s="92"/>
      <c r="AKZ246" s="92"/>
      <c r="ALA246" s="92"/>
      <c r="ALB246" s="92"/>
      <c r="ALC246" s="92"/>
      <c r="ALD246" s="92"/>
      <c r="ALE246" s="92"/>
      <c r="ALF246" s="92"/>
      <c r="ALG246" s="92"/>
      <c r="ALH246" s="92"/>
      <c r="ALI246" s="92"/>
      <c r="ALJ246" s="92"/>
      <c r="ALK246" s="92"/>
      <c r="ALL246" s="92"/>
      <c r="ALM246" s="92"/>
      <c r="ALN246" s="92"/>
      <c r="ALO246" s="92"/>
      <c r="ALP246" s="92"/>
      <c r="ALQ246" s="92"/>
      <c r="ALR246" s="92"/>
      <c r="ALS246" s="92"/>
      <c r="ALT246" s="92"/>
      <c r="ALU246" s="92"/>
      <c r="ALV246" s="92"/>
      <c r="ALW246" s="92"/>
      <c r="ALX246" s="92"/>
      <c r="ALY246" s="92"/>
      <c r="ALZ246" s="92"/>
      <c r="AMA246" s="92"/>
      <c r="AMB246" s="92"/>
      <c r="AMC246" s="92"/>
      <c r="AMD246" s="92"/>
      <c r="AME246" s="92"/>
      <c r="AMF246" s="92"/>
      <c r="AMG246" s="92"/>
      <c r="AMH246" s="92"/>
      <c r="AMI246" s="92"/>
      <c r="AMJ246" s="92"/>
      <c r="AMK246" s="92"/>
      <c r="AML246" s="92"/>
      <c r="AMM246" s="92"/>
      <c r="AMN246" s="92"/>
      <c r="AMO246" s="92"/>
      <c r="AMP246" s="92"/>
      <c r="AMQ246" s="92"/>
      <c r="AMR246" s="92"/>
      <c r="AMS246" s="92"/>
      <c r="AMT246" s="92"/>
      <c r="AMU246" s="92"/>
      <c r="AMV246" s="92"/>
      <c r="AMW246" s="92"/>
      <c r="AMX246" s="92"/>
      <c r="AMY246" s="92"/>
      <c r="AMZ246" s="92"/>
      <c r="ANA246" s="92"/>
      <c r="ANB246" s="92"/>
      <c r="ANC246" s="92"/>
      <c r="AND246" s="92"/>
      <c r="ANE246" s="92"/>
      <c r="ANF246" s="92"/>
      <c r="ANG246" s="92"/>
      <c r="ANH246" s="92"/>
      <c r="ANI246" s="92"/>
      <c r="ANJ246" s="92"/>
      <c r="ANK246" s="92"/>
      <c r="ANL246" s="92"/>
      <c r="ANM246" s="92"/>
      <c r="ANN246" s="92"/>
      <c r="ANO246" s="92"/>
      <c r="ANP246" s="92"/>
      <c r="ANQ246" s="92"/>
      <c r="ANR246" s="92"/>
      <c r="ANS246" s="92"/>
      <c r="ANT246" s="92"/>
      <c r="ANU246" s="92"/>
      <c r="ANV246" s="92"/>
      <c r="ANW246" s="92"/>
      <c r="ANX246" s="92"/>
      <c r="ANY246" s="92"/>
      <c r="ANZ246" s="92"/>
      <c r="AOA246" s="92"/>
      <c r="AOB246" s="92"/>
      <c r="AOC246" s="92"/>
      <c r="AOD246" s="92"/>
      <c r="AOE246" s="92"/>
      <c r="AOF246" s="92"/>
      <c r="AOG246" s="92"/>
      <c r="AOH246" s="92"/>
      <c r="AOI246" s="92"/>
      <c r="AOJ246" s="92"/>
      <c r="AOK246" s="92"/>
      <c r="AOL246" s="92"/>
      <c r="AOM246" s="92"/>
      <c r="AON246" s="92"/>
      <c r="AOO246" s="92"/>
      <c r="AOP246" s="92"/>
      <c r="AOQ246" s="92"/>
      <c r="AOR246" s="92"/>
      <c r="AOS246" s="92"/>
      <c r="AOT246" s="92"/>
      <c r="AOU246" s="92"/>
      <c r="AOV246" s="92"/>
      <c r="AOW246" s="92"/>
      <c r="AOX246" s="92"/>
      <c r="AOY246" s="92"/>
      <c r="AOZ246" s="92"/>
      <c r="APA246" s="92"/>
      <c r="APB246" s="92"/>
      <c r="APC246" s="92"/>
      <c r="APD246" s="92"/>
      <c r="APE246" s="92"/>
      <c r="APF246" s="92"/>
      <c r="APG246" s="92"/>
      <c r="APH246" s="92"/>
      <c r="API246" s="92"/>
      <c r="APJ246" s="92"/>
      <c r="APK246" s="92"/>
      <c r="APL246" s="92"/>
      <c r="APM246" s="92"/>
      <c r="APN246" s="92"/>
      <c r="APO246" s="92"/>
      <c r="APP246" s="92"/>
      <c r="APQ246" s="92"/>
      <c r="APR246" s="92"/>
      <c r="APS246" s="92"/>
      <c r="APT246" s="92"/>
      <c r="APU246" s="92"/>
      <c r="APV246" s="92"/>
      <c r="APW246" s="92"/>
      <c r="APX246" s="92"/>
      <c r="APY246" s="92"/>
      <c r="APZ246" s="92"/>
      <c r="AQA246" s="92"/>
      <c r="AQB246" s="92"/>
      <c r="AQC246" s="92"/>
      <c r="AQD246" s="92"/>
      <c r="AQE246" s="92"/>
      <c r="AQF246" s="92"/>
      <c r="AQG246" s="92"/>
      <c r="AQH246" s="92"/>
      <c r="AQI246" s="92"/>
      <c r="AQJ246" s="92"/>
      <c r="AQK246" s="92"/>
      <c r="AQL246" s="92"/>
      <c r="AQM246" s="92"/>
      <c r="AQN246" s="92"/>
      <c r="AQO246" s="92"/>
      <c r="AQP246" s="92"/>
      <c r="AQQ246" s="92"/>
      <c r="AQR246" s="92"/>
      <c r="AQS246" s="92"/>
      <c r="AQT246" s="92"/>
      <c r="AQU246" s="92"/>
      <c r="AQV246" s="92"/>
      <c r="AQW246" s="92"/>
      <c r="AQX246" s="92"/>
      <c r="AQY246" s="92"/>
      <c r="AQZ246" s="92"/>
      <c r="ARA246" s="92"/>
      <c r="ARB246" s="92"/>
      <c r="ARC246" s="92"/>
      <c r="ARD246" s="92"/>
      <c r="ARE246" s="92"/>
      <c r="ARF246" s="92"/>
      <c r="ARG246" s="92"/>
      <c r="ARH246" s="92"/>
      <c r="ARI246" s="92"/>
      <c r="ARJ246" s="92"/>
      <c r="ARK246" s="92"/>
      <c r="ARL246" s="92"/>
      <c r="ARM246" s="92"/>
      <c r="ARN246" s="92"/>
      <c r="ARO246" s="92"/>
      <c r="ARP246" s="92"/>
      <c r="ARQ246" s="92"/>
      <c r="ARR246" s="92"/>
      <c r="ARS246" s="92"/>
      <c r="ART246" s="92"/>
      <c r="ARU246" s="92"/>
      <c r="ARV246" s="92"/>
      <c r="ARW246" s="92"/>
      <c r="ARX246" s="92"/>
      <c r="ARY246" s="92"/>
      <c r="ARZ246" s="92"/>
      <c r="ASA246" s="92"/>
      <c r="ASB246" s="92"/>
      <c r="ASC246" s="92"/>
      <c r="ASD246" s="92"/>
      <c r="ASE246" s="92"/>
      <c r="ASF246" s="92"/>
      <c r="ASG246" s="92"/>
      <c r="ASH246" s="92"/>
      <c r="ASI246" s="92"/>
      <c r="ASJ246" s="92"/>
      <c r="ASK246" s="92"/>
      <c r="ASL246" s="92"/>
      <c r="ASM246" s="92"/>
      <c r="ASN246" s="92"/>
      <c r="ASO246" s="92"/>
      <c r="ASP246" s="92"/>
      <c r="ASQ246" s="92"/>
      <c r="ASR246" s="92"/>
      <c r="ASS246" s="92"/>
      <c r="AST246" s="92"/>
      <c r="ASU246" s="92"/>
      <c r="ASV246" s="92"/>
      <c r="ASW246" s="92"/>
      <c r="ASX246" s="92"/>
      <c r="ASY246" s="92"/>
      <c r="ASZ246" s="92"/>
      <c r="ATA246" s="92"/>
      <c r="ATB246" s="92"/>
      <c r="ATC246" s="92"/>
      <c r="ATD246" s="92"/>
      <c r="ATE246" s="92"/>
      <c r="ATF246" s="92"/>
      <c r="ATG246" s="92"/>
      <c r="ATH246" s="92"/>
      <c r="ATI246" s="92"/>
      <c r="ATJ246" s="92"/>
      <c r="ATK246" s="92"/>
      <c r="ATL246" s="92"/>
      <c r="ATM246" s="92"/>
      <c r="ATN246" s="92"/>
      <c r="ATO246" s="92"/>
      <c r="ATP246" s="92"/>
      <c r="ATQ246" s="92"/>
      <c r="ATR246" s="92"/>
      <c r="ATS246" s="92"/>
      <c r="ATT246" s="92"/>
      <c r="ATU246" s="92"/>
      <c r="ATV246" s="92"/>
      <c r="ATW246" s="92"/>
      <c r="ATX246" s="92"/>
      <c r="ATY246" s="92"/>
      <c r="ATZ246" s="92"/>
      <c r="AUA246" s="92"/>
      <c r="AUB246" s="92"/>
      <c r="AUC246" s="92"/>
      <c r="AUD246" s="92"/>
      <c r="AUE246" s="92"/>
      <c r="AUF246" s="92"/>
      <c r="AUG246" s="92"/>
      <c r="AUH246" s="92"/>
      <c r="AUI246" s="92"/>
      <c r="AUJ246" s="92"/>
      <c r="AUK246" s="92"/>
      <c r="AUL246" s="92"/>
      <c r="AUM246" s="92"/>
      <c r="AUN246" s="92"/>
      <c r="AUO246" s="92"/>
      <c r="AUP246" s="92"/>
      <c r="AUQ246" s="92"/>
      <c r="AUR246" s="92"/>
      <c r="AUS246" s="92"/>
      <c r="AUT246" s="92"/>
      <c r="AUU246" s="92"/>
      <c r="AUV246" s="92"/>
      <c r="AUW246" s="92"/>
      <c r="AUX246" s="92"/>
      <c r="AUY246" s="92"/>
      <c r="AUZ246" s="92"/>
      <c r="AVA246" s="92"/>
      <c r="AVB246" s="92"/>
      <c r="AVC246" s="92"/>
      <c r="AVD246" s="92"/>
      <c r="AVE246" s="92"/>
      <c r="AVF246" s="92"/>
      <c r="AVG246" s="92"/>
      <c r="AVH246" s="92"/>
      <c r="AVI246" s="92"/>
      <c r="AVJ246" s="92"/>
      <c r="AVK246" s="92"/>
      <c r="AVL246" s="92"/>
      <c r="AVM246" s="92"/>
      <c r="AVN246" s="92"/>
      <c r="AVO246" s="92"/>
      <c r="AVP246" s="92"/>
      <c r="AVQ246" s="92"/>
      <c r="AVR246" s="92"/>
      <c r="AVS246" s="92"/>
      <c r="AVT246" s="92"/>
      <c r="AVU246" s="92"/>
      <c r="AVV246" s="92"/>
      <c r="AVW246" s="92"/>
      <c r="AVX246" s="92"/>
      <c r="AVY246" s="92"/>
      <c r="AVZ246" s="92"/>
      <c r="AWA246" s="92"/>
      <c r="AWB246" s="92"/>
      <c r="AWC246" s="92"/>
      <c r="AWD246" s="92"/>
      <c r="AWE246" s="92"/>
      <c r="AWF246" s="92"/>
      <c r="AWG246" s="92"/>
      <c r="AWH246" s="92"/>
      <c r="AWI246" s="92"/>
      <c r="AWJ246" s="92"/>
      <c r="AWK246" s="92"/>
      <c r="AWL246" s="92"/>
      <c r="AWM246" s="92"/>
      <c r="AWN246" s="92"/>
      <c r="AWO246" s="92"/>
      <c r="AWP246" s="92"/>
      <c r="AWQ246" s="92"/>
      <c r="AWR246" s="92"/>
      <c r="AWS246" s="92"/>
      <c r="AWT246" s="92"/>
      <c r="AWU246" s="92"/>
      <c r="AWV246" s="92"/>
      <c r="AWW246" s="92"/>
      <c r="AWX246" s="92"/>
      <c r="AWY246" s="92"/>
      <c r="AWZ246" s="92"/>
      <c r="AXA246" s="92"/>
      <c r="AXB246" s="92"/>
      <c r="AXC246" s="92"/>
      <c r="AXD246" s="92"/>
      <c r="AXE246" s="92"/>
      <c r="AXF246" s="92"/>
      <c r="AXG246" s="92"/>
      <c r="AXH246" s="92"/>
      <c r="AXI246" s="92"/>
      <c r="AXJ246" s="92"/>
      <c r="AXK246" s="92"/>
      <c r="AXL246" s="92"/>
      <c r="AXM246" s="92"/>
      <c r="AXN246" s="92"/>
      <c r="AXO246" s="92"/>
      <c r="AXP246" s="92"/>
      <c r="AXQ246" s="92"/>
      <c r="AXR246" s="92"/>
      <c r="AXS246" s="92"/>
      <c r="AXT246" s="92"/>
      <c r="AXU246" s="92"/>
      <c r="AXV246" s="92"/>
      <c r="AXW246" s="92"/>
      <c r="AXX246" s="92"/>
      <c r="AXY246" s="92"/>
      <c r="AXZ246" s="92"/>
      <c r="AYA246" s="92"/>
      <c r="AYB246" s="92"/>
      <c r="AYC246" s="92"/>
      <c r="AYD246" s="92"/>
      <c r="AYE246" s="92"/>
      <c r="AYF246" s="92"/>
      <c r="AYG246" s="92"/>
      <c r="AYH246" s="92"/>
      <c r="AYI246" s="92"/>
      <c r="AYJ246" s="92"/>
      <c r="AYK246" s="92"/>
      <c r="AYL246" s="92"/>
      <c r="AYM246" s="92"/>
      <c r="AYN246" s="92"/>
      <c r="AYO246" s="92"/>
      <c r="AYP246" s="92"/>
      <c r="AYQ246" s="92"/>
      <c r="AYR246" s="92"/>
      <c r="AYS246" s="92"/>
      <c r="AYT246" s="92"/>
      <c r="AYU246" s="92"/>
      <c r="AYV246" s="92"/>
      <c r="AYW246" s="92"/>
      <c r="AYX246" s="92"/>
      <c r="AYY246" s="92"/>
      <c r="AYZ246" s="92"/>
      <c r="AZA246" s="92"/>
      <c r="AZB246" s="92"/>
      <c r="AZC246" s="92"/>
      <c r="AZD246" s="92"/>
      <c r="AZE246" s="92"/>
      <c r="AZF246" s="92"/>
      <c r="AZG246" s="92"/>
      <c r="AZH246" s="92"/>
      <c r="AZI246" s="92"/>
      <c r="AZJ246" s="92"/>
      <c r="AZK246" s="92"/>
      <c r="AZL246" s="92"/>
      <c r="AZM246" s="92"/>
      <c r="AZN246" s="92"/>
      <c r="AZO246" s="92"/>
      <c r="AZP246" s="92"/>
      <c r="AZQ246" s="92"/>
      <c r="AZR246" s="92"/>
      <c r="AZS246" s="92"/>
      <c r="AZT246" s="92"/>
      <c r="AZU246" s="92"/>
      <c r="AZV246" s="92"/>
      <c r="AZW246" s="92"/>
      <c r="AZX246" s="92"/>
      <c r="AZY246" s="92"/>
      <c r="AZZ246" s="92"/>
      <c r="BAA246" s="92"/>
      <c r="BAB246" s="92"/>
      <c r="BAC246" s="92"/>
      <c r="BAD246" s="92"/>
      <c r="BAE246" s="92"/>
      <c r="BAF246" s="92"/>
      <c r="BAG246" s="92"/>
      <c r="BAH246" s="92"/>
      <c r="BAI246" s="92"/>
      <c r="BAJ246" s="92"/>
      <c r="BAK246" s="92"/>
      <c r="BAL246" s="92"/>
      <c r="BAM246" s="92"/>
      <c r="BAN246" s="92"/>
      <c r="BAO246" s="92"/>
      <c r="BAP246" s="92"/>
      <c r="BAQ246" s="92"/>
      <c r="BAR246" s="92"/>
      <c r="BAS246" s="92"/>
      <c r="BAT246" s="92"/>
      <c r="BAU246" s="92"/>
      <c r="BAV246" s="92"/>
      <c r="BAW246" s="92"/>
      <c r="BAX246" s="92"/>
      <c r="BAY246" s="92"/>
      <c r="BAZ246" s="92"/>
      <c r="BBA246" s="92"/>
      <c r="BBB246" s="92"/>
      <c r="BBC246" s="92"/>
      <c r="BBD246" s="92"/>
      <c r="BBE246" s="92"/>
      <c r="BBF246" s="92"/>
      <c r="BBG246" s="92"/>
      <c r="BBH246" s="92"/>
      <c r="BBI246" s="92"/>
      <c r="BBJ246" s="92"/>
      <c r="BBK246" s="92"/>
      <c r="BBL246" s="92"/>
      <c r="BBM246" s="92"/>
      <c r="BBN246" s="92"/>
      <c r="BBO246" s="92"/>
      <c r="BBP246" s="92"/>
      <c r="BBQ246" s="92"/>
      <c r="BBR246" s="92"/>
      <c r="BBS246" s="92"/>
      <c r="BBT246" s="92"/>
      <c r="BBU246" s="92"/>
      <c r="BBV246" s="92"/>
      <c r="BBW246" s="92"/>
      <c r="BBX246" s="92"/>
      <c r="BBY246" s="92"/>
      <c r="BBZ246" s="92"/>
      <c r="BCA246" s="92"/>
      <c r="BCB246" s="92"/>
      <c r="BCC246" s="92"/>
      <c r="BCD246" s="92"/>
      <c r="BCE246" s="92"/>
      <c r="BCF246" s="92"/>
      <c r="BCG246" s="92"/>
      <c r="BCH246" s="92"/>
      <c r="BCI246" s="92"/>
      <c r="BCJ246" s="92"/>
      <c r="BCK246" s="92"/>
      <c r="BCL246" s="92"/>
      <c r="BCM246" s="92"/>
      <c r="BCN246" s="92"/>
      <c r="BCO246" s="92"/>
      <c r="BCP246" s="92"/>
      <c r="BCQ246" s="92"/>
      <c r="BCR246" s="92"/>
      <c r="BCS246" s="92"/>
      <c r="BCT246" s="92"/>
      <c r="BCU246" s="92"/>
      <c r="BCV246" s="92"/>
      <c r="BCW246" s="92"/>
      <c r="BCX246" s="92"/>
      <c r="BCY246" s="92"/>
      <c r="BCZ246" s="92"/>
      <c r="BDA246" s="92"/>
      <c r="BDB246" s="92"/>
      <c r="BDC246" s="92"/>
      <c r="BDD246" s="92"/>
      <c r="BDE246" s="92"/>
      <c r="BDF246" s="92"/>
      <c r="BDG246" s="92"/>
      <c r="BDH246" s="92"/>
      <c r="BDI246" s="92"/>
      <c r="BDJ246" s="92"/>
      <c r="BDK246" s="92"/>
      <c r="BDL246" s="92"/>
      <c r="BDM246" s="92"/>
      <c r="BDN246" s="92"/>
      <c r="BDO246" s="92"/>
      <c r="BDP246" s="92"/>
      <c r="BDQ246" s="92"/>
      <c r="BDR246" s="92"/>
      <c r="BDS246" s="92"/>
      <c r="BDT246" s="92"/>
      <c r="BDU246" s="92"/>
      <c r="BDV246" s="92"/>
      <c r="BDW246" s="92"/>
      <c r="BDX246" s="92"/>
      <c r="BDY246" s="92"/>
      <c r="BDZ246" s="92"/>
      <c r="BEA246" s="92"/>
      <c r="BEB246" s="92"/>
      <c r="BEC246" s="92"/>
      <c r="BED246" s="92"/>
      <c r="BEE246" s="92"/>
      <c r="BEF246" s="92"/>
      <c r="BEG246" s="92"/>
      <c r="BEH246" s="92"/>
      <c r="BEI246" s="92"/>
      <c r="BEJ246" s="92"/>
      <c r="BEK246" s="92"/>
      <c r="BEL246" s="92"/>
      <c r="BEM246" s="92"/>
      <c r="BEN246" s="92"/>
      <c r="BEO246" s="92"/>
      <c r="BEP246" s="92"/>
      <c r="BEQ246" s="92"/>
      <c r="BER246" s="92"/>
      <c r="BES246" s="92"/>
      <c r="BET246" s="92"/>
      <c r="BEU246" s="92"/>
      <c r="BEV246" s="92"/>
      <c r="BEW246" s="92"/>
      <c r="BEX246" s="92"/>
      <c r="BEY246" s="92"/>
      <c r="BEZ246" s="92"/>
      <c r="BFA246" s="92"/>
      <c r="BFB246" s="92"/>
      <c r="BFC246" s="92"/>
      <c r="BFD246" s="92"/>
      <c r="BFE246" s="92"/>
      <c r="BFF246" s="92"/>
      <c r="BFG246" s="92"/>
      <c r="BFH246" s="92"/>
      <c r="BFI246" s="92"/>
      <c r="BFJ246" s="92"/>
      <c r="BFK246" s="92"/>
      <c r="BFL246" s="92"/>
      <c r="BFM246" s="92"/>
      <c r="BFN246" s="92"/>
      <c r="BFO246" s="92"/>
      <c r="BFP246" s="92"/>
      <c r="BFQ246" s="92"/>
      <c r="BFR246" s="92"/>
      <c r="BFS246" s="92"/>
      <c r="BFT246" s="92"/>
      <c r="BFU246" s="92"/>
      <c r="BFV246" s="92"/>
      <c r="BFW246" s="92"/>
      <c r="BFX246" s="92"/>
      <c r="BFY246" s="92"/>
      <c r="BFZ246" s="92"/>
      <c r="BGA246" s="92"/>
      <c r="BGB246" s="92"/>
      <c r="BGC246" s="92"/>
      <c r="BGD246" s="92"/>
      <c r="BGE246" s="92"/>
      <c r="BGF246" s="92"/>
      <c r="BGG246" s="92"/>
      <c r="BGH246" s="92"/>
      <c r="BGI246" s="92"/>
      <c r="BGJ246" s="92"/>
      <c r="BGK246" s="92"/>
      <c r="BGL246" s="92"/>
      <c r="BGM246" s="92"/>
      <c r="BGN246" s="92"/>
      <c r="BGO246" s="92"/>
      <c r="BGP246" s="92"/>
      <c r="BGQ246" s="92"/>
      <c r="BGR246" s="92"/>
      <c r="BGS246" s="92"/>
      <c r="BGT246" s="92"/>
      <c r="BGU246" s="92"/>
      <c r="BGV246" s="92"/>
      <c r="BGW246" s="92"/>
      <c r="BGX246" s="92"/>
      <c r="BGY246" s="92"/>
      <c r="BGZ246" s="92"/>
      <c r="BHA246" s="92"/>
      <c r="BHB246" s="92"/>
      <c r="BHC246" s="92"/>
      <c r="BHD246" s="92"/>
      <c r="BHE246" s="92"/>
      <c r="BHF246" s="92"/>
      <c r="BHG246" s="92"/>
      <c r="BHH246" s="92"/>
      <c r="BHI246" s="92"/>
      <c r="BHJ246" s="92"/>
      <c r="BHK246" s="92"/>
      <c r="BHL246" s="92"/>
      <c r="BHM246" s="92"/>
      <c r="BHN246" s="92"/>
      <c r="BHO246" s="92"/>
      <c r="BHP246" s="92"/>
      <c r="BHQ246" s="92"/>
      <c r="BHR246" s="92"/>
      <c r="BHS246" s="92"/>
      <c r="BHT246" s="92"/>
      <c r="BHU246" s="92"/>
      <c r="BHV246" s="92"/>
      <c r="BHW246" s="92"/>
      <c r="BHX246" s="92"/>
      <c r="BHY246" s="92"/>
      <c r="BHZ246" s="92"/>
      <c r="BIA246" s="92"/>
      <c r="BIB246" s="92"/>
      <c r="BIC246" s="92"/>
      <c r="BID246" s="92"/>
      <c r="BIE246" s="92"/>
      <c r="BIF246" s="92"/>
      <c r="BIG246" s="92"/>
      <c r="BIH246" s="92"/>
      <c r="BII246" s="92"/>
      <c r="BIJ246" s="92"/>
      <c r="BIK246" s="92"/>
      <c r="BIL246" s="92"/>
      <c r="BIM246" s="92"/>
      <c r="BIN246" s="92"/>
      <c r="BIO246" s="92"/>
      <c r="BIP246" s="92"/>
      <c r="BIQ246" s="92"/>
      <c r="BIR246" s="92"/>
      <c r="BIS246" s="92"/>
      <c r="BIT246" s="92"/>
      <c r="BIU246" s="92"/>
      <c r="BIV246" s="92"/>
      <c r="BIW246" s="92"/>
      <c r="BIX246" s="92"/>
      <c r="BIY246" s="92"/>
      <c r="BIZ246" s="92"/>
      <c r="BJA246" s="92"/>
      <c r="BJB246" s="92"/>
      <c r="BJC246" s="92"/>
      <c r="BJD246" s="92"/>
      <c r="BJE246" s="92"/>
      <c r="BJF246" s="92"/>
      <c r="BJG246" s="92"/>
      <c r="BJH246" s="92"/>
      <c r="BJI246" s="92"/>
      <c r="BJJ246" s="92"/>
      <c r="BJK246" s="92"/>
      <c r="BJL246" s="92"/>
      <c r="BJM246" s="92"/>
      <c r="BJN246" s="92"/>
      <c r="BJO246" s="92"/>
      <c r="BJP246" s="92"/>
      <c r="BJQ246" s="92"/>
      <c r="BJR246" s="92"/>
      <c r="BJS246" s="92"/>
      <c r="BJT246" s="92"/>
      <c r="BJU246" s="92"/>
      <c r="BJV246" s="92"/>
      <c r="BJW246" s="92"/>
      <c r="BJX246" s="92"/>
      <c r="BJY246" s="92"/>
      <c r="BJZ246" s="92"/>
      <c r="BKA246" s="92"/>
      <c r="BKB246" s="92"/>
      <c r="BKC246" s="92"/>
      <c r="BKD246" s="92"/>
      <c r="BKE246" s="92"/>
      <c r="BKF246" s="92"/>
      <c r="BKG246" s="92"/>
      <c r="BKH246" s="92"/>
      <c r="BKI246" s="92"/>
      <c r="BKJ246" s="92"/>
      <c r="BKK246" s="92"/>
      <c r="BKL246" s="92"/>
      <c r="BKM246" s="92"/>
      <c r="BKN246" s="92"/>
      <c r="BKO246" s="92"/>
      <c r="BKP246" s="92"/>
      <c r="BKQ246" s="92"/>
      <c r="BKR246" s="92"/>
      <c r="BKS246" s="92"/>
      <c r="BKT246" s="92"/>
      <c r="BKU246" s="92"/>
      <c r="BKV246" s="92"/>
      <c r="BKW246" s="92"/>
      <c r="BKX246" s="92"/>
      <c r="BKY246" s="92"/>
      <c r="BKZ246" s="92"/>
      <c r="BLA246" s="92"/>
      <c r="BLB246" s="92"/>
      <c r="BLC246" s="92"/>
      <c r="BLD246" s="92"/>
      <c r="BLE246" s="92"/>
      <c r="BLF246" s="92"/>
      <c r="BLG246" s="92"/>
      <c r="BLH246" s="92"/>
      <c r="BLI246" s="92"/>
      <c r="BLJ246" s="92"/>
      <c r="BLK246" s="92"/>
      <c r="BLL246" s="92"/>
      <c r="BLM246" s="92"/>
      <c r="BLN246" s="92"/>
      <c r="BLO246" s="92"/>
      <c r="BLP246" s="92"/>
      <c r="BLQ246" s="92"/>
      <c r="BLR246" s="92"/>
      <c r="BLS246" s="92"/>
      <c r="BLT246" s="92"/>
      <c r="BLU246" s="92"/>
      <c r="BLV246" s="92"/>
      <c r="BLW246" s="92"/>
      <c r="BLX246" s="92"/>
      <c r="BLY246" s="92"/>
      <c r="BLZ246" s="92"/>
      <c r="BMA246" s="92"/>
      <c r="BMB246" s="92"/>
      <c r="BMC246" s="92"/>
      <c r="BMD246" s="92"/>
      <c r="BME246" s="92"/>
      <c r="BMF246" s="92"/>
      <c r="BMG246" s="92"/>
      <c r="BMH246" s="92"/>
      <c r="BMI246" s="92"/>
      <c r="BMJ246" s="92"/>
      <c r="BMK246" s="92"/>
      <c r="BML246" s="92"/>
      <c r="BMM246" s="92"/>
      <c r="BMN246" s="92"/>
      <c r="BMO246" s="92"/>
      <c r="BMP246" s="92"/>
      <c r="BMQ246" s="92"/>
      <c r="BMR246" s="92"/>
      <c r="BMS246" s="92"/>
      <c r="BMT246" s="92"/>
      <c r="BMU246" s="92"/>
      <c r="BMV246" s="92"/>
      <c r="BMW246" s="92"/>
      <c r="BMX246" s="92"/>
      <c r="BMY246" s="92"/>
      <c r="BMZ246" s="92"/>
      <c r="BNA246" s="92"/>
      <c r="BNB246" s="92"/>
      <c r="BNC246" s="92"/>
      <c r="BND246" s="92"/>
      <c r="BNE246" s="92"/>
      <c r="BNF246" s="92"/>
      <c r="BNG246" s="92"/>
      <c r="BNH246" s="92"/>
      <c r="BNI246" s="92"/>
      <c r="BNJ246" s="92"/>
      <c r="BNK246" s="92"/>
      <c r="BNL246" s="92"/>
      <c r="BNM246" s="92"/>
      <c r="BNN246" s="92"/>
      <c r="BNO246" s="92"/>
      <c r="BNP246" s="92"/>
      <c r="BNQ246" s="92"/>
      <c r="BNR246" s="92"/>
      <c r="BNS246" s="92"/>
      <c r="BNT246" s="92"/>
      <c r="BNU246" s="92"/>
      <c r="BNV246" s="92"/>
      <c r="BNW246" s="92"/>
      <c r="BNX246" s="92"/>
      <c r="BNY246" s="92"/>
      <c r="BNZ246" s="92"/>
      <c r="BOA246" s="92"/>
      <c r="BOB246" s="92"/>
      <c r="BOC246" s="92"/>
      <c r="BOD246" s="92"/>
      <c r="BOE246" s="92"/>
      <c r="BOF246" s="92"/>
      <c r="BOG246" s="92"/>
      <c r="BOH246" s="92"/>
      <c r="BOI246" s="92"/>
      <c r="BOJ246" s="92"/>
      <c r="BOK246" s="92"/>
      <c r="BOL246" s="92"/>
      <c r="BOM246" s="92"/>
      <c r="BON246" s="92"/>
      <c r="BOO246" s="92"/>
      <c r="BOP246" s="92"/>
      <c r="BOQ246" s="92"/>
      <c r="BOR246" s="92"/>
      <c r="BOS246" s="92"/>
      <c r="BOT246" s="92"/>
      <c r="BOU246" s="92"/>
      <c r="BOV246" s="92"/>
      <c r="BOW246" s="92"/>
      <c r="BOX246" s="92"/>
      <c r="BOY246" s="92"/>
      <c r="BOZ246" s="92"/>
      <c r="BPA246" s="92"/>
      <c r="BPB246" s="92"/>
      <c r="BPC246" s="92"/>
      <c r="BPD246" s="92"/>
      <c r="BPE246" s="92"/>
      <c r="BPF246" s="92"/>
      <c r="BPG246" s="92"/>
      <c r="BPH246" s="92"/>
      <c r="BPI246" s="92"/>
      <c r="BPJ246" s="92"/>
      <c r="BPK246" s="92"/>
      <c r="BPL246" s="92"/>
      <c r="BPM246" s="92"/>
      <c r="BPN246" s="92"/>
      <c r="BPO246" s="92"/>
      <c r="BPP246" s="92"/>
      <c r="BPQ246" s="92"/>
      <c r="BPR246" s="92"/>
      <c r="BPS246" s="92"/>
      <c r="BPT246" s="92"/>
      <c r="BPU246" s="92"/>
      <c r="BPV246" s="92"/>
      <c r="BPW246" s="92"/>
      <c r="BPX246" s="92"/>
      <c r="BPY246" s="92"/>
      <c r="BPZ246" s="92"/>
      <c r="BQA246" s="92"/>
      <c r="BQB246" s="92"/>
      <c r="BQC246" s="92"/>
      <c r="BQD246" s="92"/>
      <c r="BQE246" s="92"/>
      <c r="BQF246" s="92"/>
      <c r="BQG246" s="92"/>
      <c r="BQH246" s="92"/>
      <c r="BQI246" s="92"/>
      <c r="BQJ246" s="92"/>
      <c r="BQK246" s="92"/>
      <c r="BQL246" s="92"/>
      <c r="BQM246" s="92"/>
      <c r="BQN246" s="92"/>
      <c r="BQO246" s="92"/>
      <c r="BQP246" s="92"/>
      <c r="BQQ246" s="92"/>
      <c r="BQR246" s="92"/>
      <c r="BQS246" s="92"/>
      <c r="BQT246" s="92"/>
      <c r="BQU246" s="92"/>
      <c r="BQV246" s="92"/>
      <c r="BQW246" s="92"/>
      <c r="BQX246" s="92"/>
      <c r="BQY246" s="92"/>
      <c r="BQZ246" s="92"/>
      <c r="BRA246" s="92"/>
      <c r="BRB246" s="92"/>
      <c r="BRC246" s="92"/>
      <c r="BRD246" s="92"/>
      <c r="BRE246" s="92"/>
      <c r="BRF246" s="92"/>
      <c r="BRG246" s="92"/>
      <c r="BRH246" s="92"/>
      <c r="BRI246" s="92"/>
      <c r="BRJ246" s="92"/>
      <c r="BRK246" s="92"/>
      <c r="BRL246" s="92"/>
      <c r="BRM246" s="92"/>
      <c r="BRN246" s="92"/>
      <c r="BRO246" s="92"/>
      <c r="BRP246" s="92"/>
      <c r="BRQ246" s="92"/>
      <c r="BRR246" s="92"/>
      <c r="BRS246" s="92"/>
      <c r="BRT246" s="92"/>
      <c r="BRU246" s="92"/>
      <c r="BRV246" s="92"/>
      <c r="BRW246" s="92"/>
      <c r="BRX246" s="92"/>
      <c r="BRY246" s="92"/>
      <c r="BRZ246" s="92"/>
      <c r="BSA246" s="92"/>
      <c r="BSB246" s="92"/>
      <c r="BSC246" s="92"/>
      <c r="BSD246" s="92"/>
      <c r="BSE246" s="92"/>
      <c r="BSF246" s="92"/>
      <c r="BSG246" s="92"/>
      <c r="BSH246" s="92"/>
      <c r="BSI246" s="92"/>
      <c r="BSJ246" s="92"/>
      <c r="BSK246" s="92"/>
      <c r="BSL246" s="92"/>
      <c r="BSM246" s="92"/>
      <c r="BSN246" s="92"/>
      <c r="BSO246" s="92"/>
      <c r="BSP246" s="92"/>
      <c r="BSQ246" s="92"/>
      <c r="BSR246" s="92"/>
      <c r="BSS246" s="92"/>
      <c r="BST246" s="92"/>
      <c r="BSU246" s="92"/>
      <c r="BSV246" s="92"/>
      <c r="BSW246" s="92"/>
      <c r="BSX246" s="92"/>
      <c r="BSY246" s="92"/>
      <c r="BSZ246" s="92"/>
      <c r="BTA246" s="92"/>
      <c r="BTB246" s="92"/>
      <c r="BTC246" s="92"/>
      <c r="BTD246" s="92"/>
      <c r="BTE246" s="92"/>
      <c r="BTF246" s="92"/>
      <c r="BTG246" s="92"/>
      <c r="BTH246" s="92"/>
      <c r="BTI246" s="92"/>
      <c r="BTJ246" s="92"/>
      <c r="BTK246" s="92"/>
      <c r="BTL246" s="92"/>
      <c r="BTM246" s="92"/>
      <c r="BTN246" s="92"/>
      <c r="BTO246" s="92"/>
      <c r="BTP246" s="92"/>
      <c r="BTQ246" s="92"/>
      <c r="BTR246" s="92"/>
      <c r="BTS246" s="92"/>
      <c r="BTT246" s="92"/>
      <c r="BTU246" s="92"/>
      <c r="BTV246" s="92"/>
      <c r="BTW246" s="92"/>
      <c r="BTX246" s="92"/>
      <c r="BTY246" s="92"/>
      <c r="BTZ246" s="92"/>
      <c r="BUA246" s="92"/>
      <c r="BUB246" s="92"/>
      <c r="BUC246" s="92"/>
      <c r="BUD246" s="92"/>
      <c r="BUE246" s="92"/>
      <c r="BUF246" s="92"/>
      <c r="BUG246" s="92"/>
      <c r="BUH246" s="92"/>
      <c r="BUI246" s="92"/>
      <c r="BUJ246" s="92"/>
      <c r="BUK246" s="92"/>
      <c r="BUL246" s="92"/>
      <c r="BUM246" s="92"/>
      <c r="BUN246" s="92"/>
      <c r="BUO246" s="92"/>
      <c r="BUP246" s="92"/>
      <c r="BUQ246" s="92"/>
      <c r="BUR246" s="92"/>
      <c r="BUS246" s="92"/>
      <c r="BUT246" s="92"/>
      <c r="BUU246" s="92"/>
      <c r="BUV246" s="92"/>
      <c r="BUW246" s="92"/>
      <c r="BUX246" s="92"/>
      <c r="BUY246" s="92"/>
      <c r="BUZ246" s="92"/>
      <c r="BVA246" s="92"/>
      <c r="BVB246" s="92"/>
      <c r="BVC246" s="92"/>
      <c r="BVD246" s="92"/>
      <c r="BVE246" s="92"/>
      <c r="BVF246" s="92"/>
      <c r="BVG246" s="92"/>
      <c r="BVH246" s="92"/>
      <c r="BVI246" s="92"/>
      <c r="BVJ246" s="92"/>
      <c r="BVK246" s="92"/>
      <c r="BVL246" s="92"/>
      <c r="BVM246" s="92"/>
      <c r="BVN246" s="92"/>
      <c r="BVO246" s="92"/>
      <c r="BVP246" s="92"/>
      <c r="BVQ246" s="92"/>
      <c r="BVR246" s="92"/>
      <c r="BVS246" s="92"/>
      <c r="BVT246" s="92"/>
      <c r="BVU246" s="92"/>
      <c r="BVV246" s="92"/>
      <c r="BVW246" s="92"/>
      <c r="BVX246" s="92"/>
      <c r="BVY246" s="92"/>
      <c r="BVZ246" s="92"/>
      <c r="BWA246" s="92"/>
      <c r="BWB246" s="92"/>
      <c r="BWC246" s="92"/>
      <c r="BWD246" s="92"/>
      <c r="BWE246" s="92"/>
      <c r="BWF246" s="92"/>
      <c r="BWG246" s="92"/>
      <c r="BWH246" s="92"/>
      <c r="BWI246" s="92"/>
      <c r="BWJ246" s="92"/>
      <c r="BWK246" s="92"/>
      <c r="BWL246" s="92"/>
      <c r="BWM246" s="92"/>
      <c r="BWN246" s="92"/>
      <c r="BWO246" s="92"/>
      <c r="BWP246" s="92"/>
      <c r="BWQ246" s="92"/>
      <c r="BWR246" s="92"/>
      <c r="BWS246" s="92"/>
      <c r="BWT246" s="92"/>
      <c r="BWU246" s="92"/>
      <c r="BWV246" s="92"/>
      <c r="BWW246" s="92"/>
      <c r="BWX246" s="92"/>
      <c r="BWY246" s="92"/>
      <c r="BWZ246" s="92"/>
      <c r="BXA246" s="92"/>
      <c r="BXB246" s="92"/>
      <c r="BXC246" s="92"/>
      <c r="BXD246" s="92"/>
      <c r="BXE246" s="92"/>
      <c r="BXF246" s="92"/>
      <c r="BXG246" s="92"/>
      <c r="BXH246" s="92"/>
      <c r="BXI246" s="92"/>
      <c r="BXJ246" s="92"/>
      <c r="BXK246" s="92"/>
      <c r="BXL246" s="92"/>
      <c r="BXM246" s="92"/>
      <c r="BXN246" s="92"/>
      <c r="BXO246" s="92"/>
      <c r="BXP246" s="92"/>
      <c r="BXQ246" s="92"/>
      <c r="BXR246" s="92"/>
      <c r="BXS246" s="92"/>
      <c r="BXT246" s="92"/>
      <c r="BXU246" s="92"/>
      <c r="BXV246" s="92"/>
      <c r="BXW246" s="92"/>
      <c r="BXX246" s="92"/>
      <c r="BXY246" s="92"/>
      <c r="BXZ246" s="92"/>
      <c r="BYA246" s="92"/>
      <c r="BYB246" s="92"/>
      <c r="BYC246" s="92"/>
      <c r="BYD246" s="92"/>
      <c r="BYE246" s="92"/>
      <c r="BYF246" s="92"/>
      <c r="BYG246" s="92"/>
      <c r="BYH246" s="92"/>
      <c r="BYI246" s="92"/>
      <c r="BYJ246" s="92"/>
      <c r="BYK246" s="92"/>
      <c r="BYL246" s="92"/>
      <c r="BYM246" s="92"/>
      <c r="BYN246" s="92"/>
      <c r="BYO246" s="92"/>
      <c r="BYP246" s="92"/>
      <c r="BYQ246" s="92"/>
      <c r="BYR246" s="92"/>
      <c r="BYS246" s="92"/>
      <c r="BYT246" s="92"/>
      <c r="BYU246" s="92"/>
      <c r="BYV246" s="92"/>
      <c r="BYW246" s="92"/>
      <c r="BYX246" s="92"/>
      <c r="BYY246" s="92"/>
      <c r="BYZ246" s="92"/>
      <c r="BZA246" s="92"/>
      <c r="BZB246" s="92"/>
      <c r="BZC246" s="92"/>
      <c r="BZD246" s="92"/>
      <c r="BZE246" s="92"/>
      <c r="BZF246" s="92"/>
      <c r="BZG246" s="92"/>
      <c r="BZH246" s="92"/>
      <c r="BZI246" s="92"/>
      <c r="BZJ246" s="92"/>
      <c r="BZK246" s="92"/>
      <c r="BZL246" s="92"/>
      <c r="BZM246" s="92"/>
      <c r="BZN246" s="92"/>
      <c r="BZO246" s="92"/>
      <c r="BZP246" s="92"/>
      <c r="BZQ246" s="92"/>
      <c r="BZR246" s="92"/>
      <c r="BZS246" s="92"/>
      <c r="BZT246" s="92"/>
      <c r="BZU246" s="92"/>
      <c r="BZV246" s="92"/>
      <c r="BZW246" s="92"/>
      <c r="BZX246" s="92"/>
      <c r="BZY246" s="92"/>
      <c r="BZZ246" s="92"/>
      <c r="CAA246" s="92"/>
      <c r="CAB246" s="92"/>
      <c r="CAC246" s="92"/>
      <c r="CAD246" s="92"/>
      <c r="CAE246" s="92"/>
      <c r="CAF246" s="92"/>
      <c r="CAG246" s="92"/>
      <c r="CAH246" s="92"/>
      <c r="CAI246" s="92"/>
      <c r="CAJ246" s="92"/>
      <c r="CAK246" s="92"/>
      <c r="CAL246" s="92"/>
      <c r="CAM246" s="92"/>
      <c r="CAN246" s="92"/>
      <c r="CAO246" s="92"/>
      <c r="CAP246" s="92"/>
      <c r="CAQ246" s="92"/>
      <c r="CAR246" s="92"/>
      <c r="CAS246" s="92"/>
      <c r="CAT246" s="92"/>
      <c r="CAU246" s="92"/>
      <c r="CAV246" s="92"/>
      <c r="CAW246" s="92"/>
      <c r="CAX246" s="92"/>
      <c r="CAY246" s="92"/>
      <c r="CAZ246" s="92"/>
      <c r="CBA246" s="92"/>
      <c r="CBB246" s="92"/>
      <c r="CBC246" s="92"/>
      <c r="CBD246" s="92"/>
      <c r="CBE246" s="92"/>
      <c r="CBF246" s="92"/>
      <c r="CBG246" s="92"/>
      <c r="CBH246" s="92"/>
      <c r="CBI246" s="92"/>
      <c r="CBJ246" s="92"/>
      <c r="CBK246" s="92"/>
      <c r="CBL246" s="92"/>
      <c r="CBM246" s="92"/>
      <c r="CBN246" s="92"/>
      <c r="CBO246" s="92"/>
      <c r="CBP246" s="92"/>
      <c r="CBQ246" s="92"/>
      <c r="CBR246" s="92"/>
      <c r="CBS246" s="92"/>
      <c r="CBT246" s="92"/>
      <c r="CBU246" s="92"/>
      <c r="CBV246" s="92"/>
      <c r="CBW246" s="92"/>
      <c r="CBX246" s="92"/>
      <c r="CBY246" s="92"/>
      <c r="CBZ246" s="92"/>
      <c r="CCA246" s="92"/>
      <c r="CCB246" s="92"/>
      <c r="CCC246" s="92"/>
      <c r="CCD246" s="92"/>
      <c r="CCE246" s="92"/>
      <c r="CCF246" s="92"/>
      <c r="CCG246" s="92"/>
      <c r="CCH246" s="92"/>
      <c r="CCI246" s="92"/>
      <c r="CCJ246" s="92"/>
      <c r="CCK246" s="92"/>
      <c r="CCL246" s="92"/>
      <c r="CCM246" s="92"/>
      <c r="CCN246" s="92"/>
      <c r="CCO246" s="92"/>
      <c r="CCP246" s="92"/>
      <c r="CCQ246" s="92"/>
      <c r="CCR246" s="92"/>
      <c r="CCS246" s="92"/>
      <c r="CCT246" s="92"/>
      <c r="CCU246" s="92"/>
      <c r="CCV246" s="92"/>
      <c r="CCW246" s="92"/>
      <c r="CCX246" s="92"/>
      <c r="CCY246" s="92"/>
      <c r="CCZ246" s="92"/>
      <c r="CDA246" s="92"/>
      <c r="CDB246" s="92"/>
      <c r="CDC246" s="92"/>
      <c r="CDD246" s="92"/>
      <c r="CDE246" s="92"/>
      <c r="CDF246" s="92"/>
      <c r="CDG246" s="92"/>
      <c r="CDH246" s="92"/>
      <c r="CDI246" s="92"/>
      <c r="CDJ246" s="92"/>
      <c r="CDK246" s="92"/>
      <c r="CDL246" s="92"/>
      <c r="CDM246" s="92"/>
      <c r="CDN246" s="92"/>
      <c r="CDO246" s="92"/>
      <c r="CDP246" s="92"/>
      <c r="CDQ246" s="92"/>
      <c r="CDR246" s="92"/>
      <c r="CDS246" s="92"/>
      <c r="CDT246" s="92"/>
      <c r="CDU246" s="92"/>
      <c r="CDV246" s="92"/>
      <c r="CDW246" s="92"/>
      <c r="CDX246" s="92"/>
      <c r="CDY246" s="92"/>
      <c r="CDZ246" s="92"/>
      <c r="CEA246" s="92"/>
      <c r="CEB246" s="92"/>
      <c r="CEC246" s="92"/>
      <c r="CED246" s="92"/>
      <c r="CEE246" s="92"/>
      <c r="CEF246" s="92"/>
      <c r="CEG246" s="92"/>
      <c r="CEH246" s="92"/>
      <c r="CEI246" s="92"/>
      <c r="CEJ246" s="92"/>
      <c r="CEK246" s="92"/>
      <c r="CEL246" s="92"/>
      <c r="CEM246" s="92"/>
      <c r="CEN246" s="92"/>
      <c r="CEO246" s="92"/>
      <c r="CEP246" s="92"/>
      <c r="CEQ246" s="92"/>
      <c r="CER246" s="92"/>
      <c r="CES246" s="92"/>
      <c r="CET246" s="92"/>
      <c r="CEU246" s="92"/>
      <c r="CEV246" s="92"/>
      <c r="CEW246" s="92"/>
      <c r="CEX246" s="92"/>
      <c r="CEY246" s="92"/>
      <c r="CEZ246" s="92"/>
      <c r="CFA246" s="92"/>
      <c r="CFB246" s="92"/>
      <c r="CFC246" s="92"/>
      <c r="CFD246" s="92"/>
      <c r="CFE246" s="92"/>
      <c r="CFF246" s="92"/>
      <c r="CFG246" s="92"/>
      <c r="CFH246" s="92"/>
      <c r="CFI246" s="92"/>
      <c r="CFJ246" s="92"/>
      <c r="CFK246" s="92"/>
      <c r="CFL246" s="92"/>
      <c r="CFM246" s="92"/>
      <c r="CFN246" s="92"/>
      <c r="CFO246" s="92"/>
      <c r="CFP246" s="92"/>
      <c r="CFQ246" s="92"/>
      <c r="CFR246" s="92"/>
      <c r="CFS246" s="92"/>
      <c r="CFT246" s="92"/>
      <c r="CFU246" s="92"/>
      <c r="CFV246" s="92"/>
      <c r="CFW246" s="92"/>
      <c r="CFX246" s="92"/>
      <c r="CFY246" s="92"/>
      <c r="CFZ246" s="92"/>
      <c r="CGA246" s="92"/>
      <c r="CGB246" s="92"/>
      <c r="CGC246" s="92"/>
      <c r="CGD246" s="92"/>
      <c r="CGE246" s="92"/>
      <c r="CGF246" s="92"/>
      <c r="CGG246" s="92"/>
      <c r="CGH246" s="92"/>
      <c r="CGI246" s="92"/>
      <c r="CGJ246" s="92"/>
      <c r="CGK246" s="92"/>
      <c r="CGL246" s="92"/>
      <c r="CGM246" s="92"/>
      <c r="CGN246" s="92"/>
      <c r="CGO246" s="92"/>
      <c r="CGP246" s="92"/>
      <c r="CGQ246" s="92"/>
      <c r="CGR246" s="92"/>
      <c r="CGS246" s="92"/>
      <c r="CGT246" s="92"/>
      <c r="CGU246" s="92"/>
      <c r="CGV246" s="92"/>
      <c r="CGW246" s="92"/>
      <c r="CGX246" s="92"/>
      <c r="CGY246" s="92"/>
      <c r="CGZ246" s="92"/>
      <c r="CHA246" s="92"/>
      <c r="CHB246" s="92"/>
      <c r="CHC246" s="92"/>
      <c r="CHD246" s="92"/>
      <c r="CHE246" s="92"/>
      <c r="CHF246" s="92"/>
      <c r="CHG246" s="92"/>
      <c r="CHH246" s="92"/>
      <c r="CHI246" s="92"/>
      <c r="CHJ246" s="92"/>
      <c r="CHK246" s="92"/>
      <c r="CHL246" s="92"/>
      <c r="CHM246" s="92"/>
      <c r="CHN246" s="92"/>
      <c r="CHO246" s="92"/>
      <c r="CHP246" s="92"/>
      <c r="CHQ246" s="92"/>
      <c r="CHR246" s="92"/>
      <c r="CHS246" s="92"/>
      <c r="CHT246" s="92"/>
      <c r="CHU246" s="92"/>
      <c r="CHV246" s="92"/>
      <c r="CHW246" s="92"/>
      <c r="CHX246" s="92"/>
      <c r="CHY246" s="92"/>
      <c r="CHZ246" s="92"/>
      <c r="CIA246" s="92"/>
      <c r="CIB246" s="92"/>
      <c r="CIC246" s="92"/>
      <c r="CID246" s="92"/>
      <c r="CIE246" s="92"/>
      <c r="CIF246" s="92"/>
      <c r="CIG246" s="92"/>
      <c r="CIH246" s="92"/>
      <c r="CII246" s="92"/>
      <c r="CIJ246" s="92"/>
      <c r="CIK246" s="92"/>
      <c r="CIL246" s="92"/>
      <c r="CIM246" s="92"/>
      <c r="CIN246" s="92"/>
      <c r="CIO246" s="92"/>
      <c r="CIP246" s="92"/>
      <c r="CIQ246" s="92"/>
      <c r="CIR246" s="92"/>
      <c r="CIS246" s="92"/>
      <c r="CIT246" s="92"/>
      <c r="CIU246" s="92"/>
      <c r="CIV246" s="92"/>
      <c r="CIW246" s="92"/>
      <c r="CIX246" s="92"/>
      <c r="CIY246" s="92"/>
      <c r="CIZ246" s="92"/>
      <c r="CJA246" s="92"/>
      <c r="CJB246" s="92"/>
      <c r="CJC246" s="92"/>
      <c r="CJD246" s="92"/>
      <c r="CJE246" s="92"/>
      <c r="CJF246" s="92"/>
      <c r="CJG246" s="92"/>
      <c r="CJH246" s="92"/>
      <c r="CJI246" s="92"/>
      <c r="CJJ246" s="92"/>
      <c r="CJK246" s="92"/>
      <c r="CJL246" s="92"/>
      <c r="CJM246" s="92"/>
      <c r="CJN246" s="92"/>
      <c r="CJO246" s="92"/>
      <c r="CJP246" s="92"/>
      <c r="CJQ246" s="92"/>
      <c r="CJR246" s="92"/>
      <c r="CJS246" s="92"/>
      <c r="CJT246" s="92"/>
      <c r="CJU246" s="92"/>
      <c r="CJV246" s="92"/>
      <c r="CJW246" s="92"/>
      <c r="CJX246" s="92"/>
      <c r="CJY246" s="92"/>
      <c r="CJZ246" s="92"/>
      <c r="CKA246" s="92"/>
      <c r="CKB246" s="92"/>
      <c r="CKC246" s="92"/>
      <c r="CKD246" s="92"/>
      <c r="CKE246" s="92"/>
      <c r="CKF246" s="92"/>
      <c r="CKG246" s="92"/>
      <c r="CKH246" s="92"/>
      <c r="CKI246" s="92"/>
      <c r="CKJ246" s="92"/>
      <c r="CKK246" s="92"/>
      <c r="CKL246" s="92"/>
      <c r="CKM246" s="92"/>
      <c r="CKN246" s="92"/>
      <c r="CKO246" s="92"/>
      <c r="CKP246" s="92"/>
      <c r="CKQ246" s="92"/>
      <c r="CKR246" s="92"/>
      <c r="CKS246" s="92"/>
      <c r="CKT246" s="92"/>
      <c r="CKU246" s="92"/>
      <c r="CKV246" s="92"/>
      <c r="CKW246" s="92"/>
      <c r="CKX246" s="92"/>
      <c r="CKY246" s="92"/>
      <c r="CKZ246" s="92"/>
      <c r="CLA246" s="92"/>
      <c r="CLB246" s="92"/>
      <c r="CLC246" s="92"/>
      <c r="CLD246" s="92"/>
      <c r="CLE246" s="92"/>
      <c r="CLF246" s="92"/>
      <c r="CLG246" s="92"/>
      <c r="CLH246" s="92"/>
      <c r="CLI246" s="92"/>
      <c r="CLJ246" s="92"/>
      <c r="CLK246" s="92"/>
      <c r="CLL246" s="92"/>
      <c r="CLM246" s="92"/>
      <c r="CLN246" s="92"/>
      <c r="CLO246" s="92"/>
      <c r="CLP246" s="92"/>
      <c r="CLQ246" s="92"/>
      <c r="CLR246" s="92"/>
      <c r="CLS246" s="92"/>
      <c r="CLT246" s="92"/>
      <c r="CLU246" s="92"/>
      <c r="CLV246" s="92"/>
      <c r="CLW246" s="92"/>
      <c r="CLX246" s="92"/>
      <c r="CLY246" s="92"/>
      <c r="CLZ246" s="92"/>
      <c r="CMA246" s="92"/>
      <c r="CMB246" s="92"/>
      <c r="CMC246" s="92"/>
      <c r="CMD246" s="92"/>
      <c r="CME246" s="92"/>
      <c r="CMF246" s="92"/>
      <c r="CMG246" s="92"/>
      <c r="CMH246" s="92"/>
      <c r="CMI246" s="92"/>
      <c r="CMJ246" s="92"/>
      <c r="CMK246" s="92"/>
      <c r="CML246" s="92"/>
      <c r="CMM246" s="92"/>
      <c r="CMN246" s="92"/>
      <c r="CMO246" s="92"/>
      <c r="CMP246" s="92"/>
      <c r="CMQ246" s="92"/>
      <c r="CMR246" s="92"/>
      <c r="CMS246" s="92"/>
      <c r="CMT246" s="92"/>
      <c r="CMU246" s="92"/>
      <c r="CMV246" s="92"/>
      <c r="CMW246" s="92"/>
      <c r="CMX246" s="92"/>
      <c r="CMY246" s="92"/>
      <c r="CMZ246" s="92"/>
      <c r="CNA246" s="92"/>
      <c r="CNB246" s="92"/>
      <c r="CNC246" s="92"/>
      <c r="CND246" s="92"/>
      <c r="CNE246" s="92"/>
      <c r="CNF246" s="92"/>
      <c r="CNG246" s="92"/>
      <c r="CNH246" s="92"/>
      <c r="CNI246" s="92"/>
      <c r="CNJ246" s="92"/>
      <c r="CNK246" s="92"/>
      <c r="CNL246" s="92"/>
      <c r="CNM246" s="92"/>
      <c r="CNN246" s="92"/>
      <c r="CNO246" s="92"/>
      <c r="CNP246" s="92"/>
      <c r="CNQ246" s="92"/>
      <c r="CNR246" s="92"/>
      <c r="CNS246" s="92"/>
      <c r="CNT246" s="92"/>
      <c r="CNU246" s="92"/>
      <c r="CNV246" s="92"/>
      <c r="CNW246" s="92"/>
      <c r="CNX246" s="92"/>
      <c r="CNY246" s="92"/>
      <c r="CNZ246" s="92"/>
      <c r="COA246" s="92"/>
      <c r="COB246" s="92"/>
      <c r="COC246" s="92"/>
      <c r="COD246" s="92"/>
      <c r="COE246" s="92"/>
      <c r="COF246" s="92"/>
      <c r="COG246" s="92"/>
      <c r="COH246" s="92"/>
      <c r="COI246" s="92"/>
      <c r="COJ246" s="92"/>
      <c r="COK246" s="92"/>
      <c r="COL246" s="92"/>
      <c r="COM246" s="92"/>
      <c r="CON246" s="92"/>
      <c r="COO246" s="92"/>
      <c r="COP246" s="92"/>
      <c r="COQ246" s="92"/>
      <c r="COR246" s="92"/>
      <c r="COS246" s="92"/>
      <c r="COT246" s="92"/>
      <c r="COU246" s="92"/>
      <c r="COV246" s="92"/>
      <c r="COW246" s="92"/>
      <c r="COX246" s="92"/>
      <c r="COY246" s="92"/>
      <c r="COZ246" s="92"/>
      <c r="CPA246" s="92"/>
      <c r="CPB246" s="92"/>
      <c r="CPC246" s="92"/>
      <c r="CPD246" s="92"/>
      <c r="CPE246" s="92"/>
      <c r="CPF246" s="92"/>
      <c r="CPG246" s="92"/>
      <c r="CPH246" s="92"/>
      <c r="CPI246" s="92"/>
      <c r="CPJ246" s="92"/>
      <c r="CPK246" s="92"/>
      <c r="CPL246" s="92"/>
      <c r="CPM246" s="92"/>
      <c r="CPN246" s="92"/>
      <c r="CPO246" s="92"/>
      <c r="CPP246" s="92"/>
      <c r="CPQ246" s="92"/>
      <c r="CPR246" s="92"/>
      <c r="CPS246" s="92"/>
      <c r="CPT246" s="92"/>
      <c r="CPU246" s="92"/>
      <c r="CPV246" s="92"/>
      <c r="CPW246" s="92"/>
      <c r="CPX246" s="92"/>
      <c r="CPY246" s="92"/>
      <c r="CPZ246" s="92"/>
      <c r="CQA246" s="92"/>
      <c r="CQB246" s="92"/>
      <c r="CQC246" s="92"/>
      <c r="CQD246" s="92"/>
      <c r="CQE246" s="92"/>
      <c r="CQF246" s="92"/>
      <c r="CQG246" s="92"/>
      <c r="CQH246" s="92"/>
      <c r="CQI246" s="92"/>
      <c r="CQJ246" s="92"/>
      <c r="CQK246" s="92"/>
      <c r="CQL246" s="92"/>
      <c r="CQM246" s="92"/>
      <c r="CQN246" s="92"/>
      <c r="CQO246" s="92"/>
      <c r="CQP246" s="92"/>
      <c r="CQQ246" s="92"/>
      <c r="CQR246" s="92"/>
      <c r="CQS246" s="92"/>
      <c r="CQT246" s="92"/>
      <c r="CQU246" s="92"/>
      <c r="CQV246" s="92"/>
      <c r="CQW246" s="92"/>
      <c r="CQX246" s="92"/>
      <c r="CQY246" s="92"/>
      <c r="CQZ246" s="92"/>
      <c r="CRA246" s="92"/>
      <c r="CRB246" s="92"/>
      <c r="CRC246" s="92"/>
      <c r="CRD246" s="92"/>
      <c r="CRE246" s="92"/>
      <c r="CRF246" s="92"/>
      <c r="CRG246" s="92"/>
      <c r="CRH246" s="92"/>
      <c r="CRI246" s="92"/>
      <c r="CRJ246" s="92"/>
      <c r="CRK246" s="92"/>
      <c r="CRL246" s="92"/>
      <c r="CRM246" s="92"/>
      <c r="CRN246" s="92"/>
      <c r="CRO246" s="92"/>
      <c r="CRP246" s="92"/>
      <c r="CRQ246" s="92"/>
      <c r="CRR246" s="92"/>
      <c r="CRS246" s="92"/>
      <c r="CRT246" s="92"/>
      <c r="CRU246" s="92"/>
      <c r="CRV246" s="92"/>
      <c r="CRW246" s="92"/>
      <c r="CRX246" s="92"/>
      <c r="CRY246" s="92"/>
      <c r="CRZ246" s="92"/>
      <c r="CSA246" s="92"/>
      <c r="CSB246" s="92"/>
      <c r="CSC246" s="92"/>
      <c r="CSD246" s="92"/>
      <c r="CSE246" s="92"/>
      <c r="CSF246" s="92"/>
      <c r="CSG246" s="92"/>
      <c r="CSH246" s="92"/>
      <c r="CSI246" s="92"/>
      <c r="CSJ246" s="92"/>
      <c r="CSK246" s="92"/>
      <c r="CSL246" s="92"/>
      <c r="CSM246" s="92"/>
      <c r="CSN246" s="92"/>
      <c r="CSO246" s="92"/>
      <c r="CSP246" s="92"/>
      <c r="CSQ246" s="92"/>
      <c r="CSR246" s="92"/>
      <c r="CSS246" s="92"/>
      <c r="CST246" s="92"/>
      <c r="CSU246" s="92"/>
      <c r="CSV246" s="92"/>
      <c r="CSW246" s="92"/>
      <c r="CSX246" s="92"/>
      <c r="CSY246" s="92"/>
      <c r="CSZ246" s="92"/>
      <c r="CTA246" s="92"/>
      <c r="CTB246" s="92"/>
      <c r="CTC246" s="92"/>
      <c r="CTD246" s="92"/>
      <c r="CTE246" s="92"/>
      <c r="CTF246" s="92"/>
      <c r="CTG246" s="92"/>
      <c r="CTH246" s="92"/>
      <c r="CTI246" s="92"/>
      <c r="CTJ246" s="92"/>
      <c r="CTK246" s="92"/>
      <c r="CTL246" s="92"/>
      <c r="CTM246" s="92"/>
      <c r="CTN246" s="92"/>
      <c r="CTO246" s="92"/>
      <c r="CTP246" s="92"/>
      <c r="CTQ246" s="92"/>
      <c r="CTR246" s="92"/>
      <c r="CTS246" s="92"/>
      <c r="CTT246" s="92"/>
      <c r="CTU246" s="92"/>
      <c r="CTV246" s="92"/>
      <c r="CTW246" s="92"/>
      <c r="CTX246" s="92"/>
      <c r="CTY246" s="92"/>
      <c r="CTZ246" s="92"/>
      <c r="CUA246" s="92"/>
      <c r="CUB246" s="92"/>
      <c r="CUC246" s="92"/>
      <c r="CUD246" s="92"/>
      <c r="CUE246" s="92"/>
      <c r="CUF246" s="92"/>
      <c r="CUG246" s="92"/>
      <c r="CUH246" s="92"/>
      <c r="CUI246" s="92"/>
      <c r="CUJ246" s="92"/>
      <c r="CUK246" s="92"/>
      <c r="CUL246" s="92"/>
      <c r="CUM246" s="92"/>
      <c r="CUN246" s="92"/>
      <c r="CUO246" s="92"/>
      <c r="CUP246" s="92"/>
      <c r="CUQ246" s="92"/>
      <c r="CUR246" s="92"/>
      <c r="CUS246" s="92"/>
      <c r="CUT246" s="92"/>
      <c r="CUU246" s="92"/>
      <c r="CUV246" s="92"/>
      <c r="CUW246" s="92"/>
      <c r="CUX246" s="92"/>
      <c r="CUY246" s="92"/>
      <c r="CUZ246" s="92"/>
      <c r="CVA246" s="92"/>
      <c r="CVB246" s="92"/>
      <c r="CVC246" s="92"/>
      <c r="CVD246" s="92"/>
      <c r="CVE246" s="92"/>
      <c r="CVF246" s="92"/>
      <c r="CVG246" s="92"/>
      <c r="CVH246" s="92"/>
      <c r="CVI246" s="92"/>
      <c r="CVJ246" s="92"/>
      <c r="CVK246" s="92"/>
      <c r="CVL246" s="92"/>
      <c r="CVM246" s="92"/>
      <c r="CVN246" s="92"/>
      <c r="CVO246" s="92"/>
      <c r="CVP246" s="92"/>
      <c r="CVQ246" s="92"/>
      <c r="CVR246" s="92"/>
      <c r="CVS246" s="92"/>
      <c r="CVT246" s="92"/>
      <c r="CVU246" s="92"/>
      <c r="CVV246" s="92"/>
      <c r="CVW246" s="92"/>
      <c r="CVX246" s="92"/>
      <c r="CVY246" s="92"/>
      <c r="CVZ246" s="92"/>
      <c r="CWA246" s="92"/>
      <c r="CWB246" s="92"/>
      <c r="CWC246" s="92"/>
      <c r="CWD246" s="92"/>
      <c r="CWE246" s="92"/>
      <c r="CWF246" s="92"/>
      <c r="CWG246" s="92"/>
      <c r="CWH246" s="92"/>
      <c r="CWI246" s="92"/>
      <c r="CWJ246" s="92"/>
      <c r="CWK246" s="92"/>
      <c r="CWL246" s="92"/>
      <c r="CWM246" s="92"/>
      <c r="CWN246" s="92"/>
      <c r="CWO246" s="92"/>
      <c r="CWP246" s="92"/>
      <c r="CWQ246" s="92"/>
      <c r="CWR246" s="92"/>
      <c r="CWS246" s="92"/>
      <c r="CWT246" s="92"/>
      <c r="CWU246" s="92"/>
      <c r="CWV246" s="92"/>
      <c r="CWW246" s="92"/>
      <c r="CWX246" s="92"/>
      <c r="CWY246" s="92"/>
      <c r="CWZ246" s="92"/>
      <c r="CXA246" s="92"/>
      <c r="CXB246" s="92"/>
      <c r="CXC246" s="92"/>
      <c r="CXD246" s="92"/>
      <c r="CXE246" s="92"/>
      <c r="CXF246" s="92"/>
      <c r="CXG246" s="92"/>
      <c r="CXH246" s="92"/>
      <c r="CXI246" s="92"/>
      <c r="CXJ246" s="92"/>
      <c r="CXK246" s="92"/>
      <c r="CXL246" s="92"/>
      <c r="CXM246" s="92"/>
      <c r="CXN246" s="92"/>
      <c r="CXO246" s="92"/>
      <c r="CXP246" s="92"/>
      <c r="CXQ246" s="92"/>
      <c r="CXR246" s="92"/>
      <c r="CXS246" s="92"/>
      <c r="CXT246" s="92"/>
      <c r="CXU246" s="92"/>
      <c r="CXV246" s="92"/>
      <c r="CXW246" s="92"/>
      <c r="CXX246" s="92"/>
      <c r="CXY246" s="92"/>
      <c r="CXZ246" s="92"/>
      <c r="CYA246" s="92"/>
      <c r="CYB246" s="92"/>
      <c r="CYC246" s="92"/>
      <c r="CYD246" s="92"/>
      <c r="CYE246" s="92"/>
      <c r="CYF246" s="92"/>
      <c r="CYG246" s="92"/>
      <c r="CYH246" s="92"/>
      <c r="CYI246" s="92"/>
      <c r="CYJ246" s="92"/>
      <c r="CYK246" s="92"/>
      <c r="CYL246" s="92"/>
      <c r="CYM246" s="92"/>
      <c r="CYN246" s="92"/>
      <c r="CYO246" s="92"/>
      <c r="CYP246" s="92"/>
      <c r="CYQ246" s="92"/>
      <c r="CYR246" s="92"/>
      <c r="CYS246" s="92"/>
      <c r="CYT246" s="92"/>
      <c r="CYU246" s="92"/>
      <c r="CYV246" s="92"/>
      <c r="CYW246" s="92"/>
      <c r="CYX246" s="92"/>
      <c r="CYY246" s="92"/>
      <c r="CYZ246" s="92"/>
      <c r="CZA246" s="92"/>
      <c r="CZB246" s="92"/>
      <c r="CZC246" s="92"/>
      <c r="CZD246" s="92"/>
      <c r="CZE246" s="92"/>
      <c r="CZF246" s="92"/>
      <c r="CZG246" s="92"/>
      <c r="CZH246" s="92"/>
      <c r="CZI246" s="92"/>
      <c r="CZJ246" s="92"/>
      <c r="CZK246" s="92"/>
      <c r="CZL246" s="92"/>
      <c r="CZM246" s="92"/>
      <c r="CZN246" s="92"/>
      <c r="CZO246" s="92"/>
      <c r="CZP246" s="92"/>
      <c r="CZQ246" s="92"/>
      <c r="CZR246" s="92"/>
      <c r="CZS246" s="92"/>
      <c r="CZT246" s="92"/>
      <c r="CZU246" s="92"/>
      <c r="CZV246" s="92"/>
      <c r="CZW246" s="92"/>
      <c r="CZX246" s="92"/>
      <c r="CZY246" s="92"/>
      <c r="CZZ246" s="92"/>
      <c r="DAA246" s="92"/>
      <c r="DAB246" s="92"/>
      <c r="DAC246" s="92"/>
      <c r="DAD246" s="92"/>
      <c r="DAE246" s="92"/>
      <c r="DAF246" s="92"/>
      <c r="DAG246" s="92"/>
      <c r="DAH246" s="92"/>
      <c r="DAI246" s="92"/>
      <c r="DAJ246" s="92"/>
      <c r="DAK246" s="92"/>
      <c r="DAL246" s="92"/>
      <c r="DAM246" s="92"/>
      <c r="DAN246" s="92"/>
      <c r="DAO246" s="92"/>
      <c r="DAP246" s="92"/>
      <c r="DAQ246" s="92"/>
      <c r="DAR246" s="92"/>
      <c r="DAS246" s="92"/>
      <c r="DAT246" s="92"/>
      <c r="DAU246" s="92"/>
      <c r="DAV246" s="92"/>
      <c r="DAW246" s="92"/>
      <c r="DAX246" s="92"/>
      <c r="DAY246" s="92"/>
      <c r="DAZ246" s="92"/>
      <c r="DBA246" s="92"/>
      <c r="DBB246" s="92"/>
      <c r="DBC246" s="92"/>
      <c r="DBD246" s="92"/>
      <c r="DBE246" s="92"/>
      <c r="DBF246" s="92"/>
      <c r="DBG246" s="92"/>
      <c r="DBH246" s="92"/>
      <c r="DBI246" s="92"/>
      <c r="DBJ246" s="92"/>
      <c r="DBK246" s="92"/>
      <c r="DBL246" s="92"/>
      <c r="DBM246" s="92"/>
      <c r="DBN246" s="92"/>
      <c r="DBO246" s="92"/>
      <c r="DBP246" s="92"/>
      <c r="DBQ246" s="92"/>
      <c r="DBR246" s="92"/>
      <c r="DBS246" s="92"/>
      <c r="DBT246" s="92"/>
      <c r="DBU246" s="92"/>
      <c r="DBV246" s="92"/>
      <c r="DBW246" s="92"/>
      <c r="DBX246" s="92"/>
      <c r="DBY246" s="92"/>
      <c r="DBZ246" s="92"/>
      <c r="DCA246" s="92"/>
      <c r="DCB246" s="92"/>
      <c r="DCC246" s="92"/>
      <c r="DCD246" s="92"/>
      <c r="DCE246" s="92"/>
      <c r="DCF246" s="92"/>
      <c r="DCG246" s="92"/>
      <c r="DCH246" s="92"/>
      <c r="DCI246" s="92"/>
      <c r="DCJ246" s="92"/>
      <c r="DCK246" s="92"/>
      <c r="DCL246" s="92"/>
      <c r="DCM246" s="92"/>
      <c r="DCN246" s="92"/>
      <c r="DCO246" s="92"/>
      <c r="DCP246" s="92"/>
      <c r="DCQ246" s="92"/>
      <c r="DCR246" s="92"/>
      <c r="DCS246" s="92"/>
      <c r="DCT246" s="92"/>
      <c r="DCU246" s="92"/>
      <c r="DCV246" s="92"/>
      <c r="DCW246" s="92"/>
      <c r="DCX246" s="92"/>
      <c r="DCY246" s="92"/>
      <c r="DCZ246" s="92"/>
      <c r="DDA246" s="92"/>
      <c r="DDB246" s="92"/>
      <c r="DDC246" s="92"/>
      <c r="DDD246" s="92"/>
      <c r="DDE246" s="92"/>
      <c r="DDF246" s="92"/>
      <c r="DDG246" s="92"/>
      <c r="DDH246" s="92"/>
      <c r="DDI246" s="92"/>
      <c r="DDJ246" s="92"/>
      <c r="DDK246" s="92"/>
      <c r="DDL246" s="92"/>
      <c r="DDM246" s="92"/>
      <c r="DDN246" s="92"/>
      <c r="DDO246" s="92"/>
      <c r="DDP246" s="92"/>
      <c r="DDQ246" s="92"/>
      <c r="DDR246" s="92"/>
      <c r="DDS246" s="92"/>
      <c r="DDT246" s="92"/>
      <c r="DDU246" s="92"/>
      <c r="DDV246" s="92"/>
      <c r="DDW246" s="92"/>
      <c r="DDX246" s="92"/>
      <c r="DDY246" s="92"/>
      <c r="DDZ246" s="92"/>
      <c r="DEA246" s="92"/>
      <c r="DEB246" s="92"/>
      <c r="DEC246" s="92"/>
      <c r="DED246" s="92"/>
      <c r="DEE246" s="92"/>
      <c r="DEF246" s="92"/>
      <c r="DEG246" s="92"/>
      <c r="DEH246" s="92"/>
      <c r="DEI246" s="92"/>
      <c r="DEJ246" s="92"/>
      <c r="DEK246" s="92"/>
      <c r="DEL246" s="92"/>
      <c r="DEM246" s="92"/>
      <c r="DEN246" s="92"/>
      <c r="DEO246" s="92"/>
      <c r="DEP246" s="92"/>
      <c r="DEQ246" s="92"/>
      <c r="DER246" s="92"/>
      <c r="DES246" s="92"/>
      <c r="DET246" s="92"/>
      <c r="DEU246" s="92"/>
      <c r="DEV246" s="92"/>
      <c r="DEW246" s="92"/>
      <c r="DEX246" s="92"/>
      <c r="DEY246" s="92"/>
      <c r="DEZ246" s="92"/>
      <c r="DFA246" s="92"/>
      <c r="DFB246" s="92"/>
      <c r="DFC246" s="92"/>
      <c r="DFD246" s="92"/>
      <c r="DFE246" s="92"/>
      <c r="DFF246" s="92"/>
      <c r="DFG246" s="92"/>
      <c r="DFH246" s="92"/>
      <c r="DFI246" s="92"/>
      <c r="DFJ246" s="92"/>
      <c r="DFK246" s="92"/>
      <c r="DFL246" s="92"/>
      <c r="DFM246" s="92"/>
      <c r="DFN246" s="92"/>
      <c r="DFO246" s="92"/>
      <c r="DFP246" s="92"/>
      <c r="DFQ246" s="92"/>
      <c r="DFR246" s="92"/>
      <c r="DFS246" s="92"/>
      <c r="DFT246" s="92"/>
      <c r="DFU246" s="92"/>
      <c r="DFV246" s="92"/>
      <c r="DFW246" s="92"/>
      <c r="DFX246" s="92"/>
      <c r="DFY246" s="92"/>
      <c r="DFZ246" s="92"/>
      <c r="DGA246" s="92"/>
      <c r="DGB246" s="92"/>
      <c r="DGC246" s="92"/>
      <c r="DGD246" s="92"/>
      <c r="DGE246" s="92"/>
      <c r="DGF246" s="92"/>
      <c r="DGG246" s="92"/>
      <c r="DGH246" s="92"/>
      <c r="DGI246" s="92"/>
      <c r="DGJ246" s="92"/>
      <c r="DGK246" s="92"/>
      <c r="DGL246" s="92"/>
      <c r="DGM246" s="92"/>
      <c r="DGN246" s="92"/>
      <c r="DGO246" s="92"/>
      <c r="DGP246" s="92"/>
      <c r="DGQ246" s="92"/>
      <c r="DGR246" s="92"/>
      <c r="DGS246" s="92"/>
      <c r="DGT246" s="92"/>
      <c r="DGU246" s="92"/>
      <c r="DGV246" s="92"/>
      <c r="DGW246" s="92"/>
      <c r="DGX246" s="92"/>
      <c r="DGY246" s="92"/>
      <c r="DGZ246" s="92"/>
      <c r="DHA246" s="92"/>
      <c r="DHB246" s="92"/>
      <c r="DHC246" s="92"/>
      <c r="DHD246" s="92"/>
      <c r="DHE246" s="92"/>
      <c r="DHF246" s="92"/>
      <c r="DHG246" s="92"/>
      <c r="DHH246" s="92"/>
      <c r="DHI246" s="92"/>
      <c r="DHJ246" s="92"/>
      <c r="DHK246" s="92"/>
      <c r="DHL246" s="92"/>
      <c r="DHM246" s="92"/>
      <c r="DHN246" s="92"/>
      <c r="DHO246" s="92"/>
      <c r="DHP246" s="92"/>
      <c r="DHQ246" s="92"/>
      <c r="DHR246" s="92"/>
      <c r="DHS246" s="92"/>
      <c r="DHT246" s="92"/>
      <c r="DHU246" s="92"/>
      <c r="DHV246" s="92"/>
      <c r="DHW246" s="92"/>
      <c r="DHX246" s="92"/>
      <c r="DHY246" s="92"/>
      <c r="DHZ246" s="92"/>
      <c r="DIA246" s="92"/>
      <c r="DIB246" s="92"/>
      <c r="DIC246" s="92"/>
      <c r="DID246" s="92"/>
      <c r="DIE246" s="92"/>
      <c r="DIF246" s="92"/>
      <c r="DIG246" s="92"/>
      <c r="DIH246" s="92"/>
      <c r="DII246" s="92"/>
      <c r="DIJ246" s="92"/>
      <c r="DIK246" s="92"/>
      <c r="DIL246" s="92"/>
      <c r="DIM246" s="92"/>
      <c r="DIN246" s="92"/>
      <c r="DIO246" s="92"/>
      <c r="DIP246" s="92"/>
      <c r="DIQ246" s="92"/>
      <c r="DIR246" s="92"/>
      <c r="DIS246" s="92"/>
      <c r="DIT246" s="92"/>
      <c r="DIU246" s="92"/>
      <c r="DIV246" s="92"/>
      <c r="DIW246" s="92"/>
      <c r="DIX246" s="92"/>
      <c r="DIY246" s="92"/>
      <c r="DIZ246" s="92"/>
      <c r="DJA246" s="92"/>
      <c r="DJB246" s="92"/>
      <c r="DJC246" s="92"/>
      <c r="DJD246" s="92"/>
      <c r="DJE246" s="92"/>
      <c r="DJF246" s="92"/>
      <c r="DJG246" s="92"/>
      <c r="DJH246" s="92"/>
      <c r="DJI246" s="92"/>
      <c r="DJJ246" s="92"/>
      <c r="DJK246" s="92"/>
      <c r="DJL246" s="92"/>
      <c r="DJM246" s="92"/>
      <c r="DJN246" s="92"/>
      <c r="DJO246" s="92"/>
      <c r="DJP246" s="92"/>
      <c r="DJQ246" s="92"/>
      <c r="DJR246" s="92"/>
      <c r="DJS246" s="92"/>
      <c r="DJT246" s="92"/>
      <c r="DJU246" s="92"/>
      <c r="DJV246" s="92"/>
      <c r="DJW246" s="92"/>
      <c r="DJX246" s="92"/>
      <c r="DJY246" s="92"/>
      <c r="DJZ246" s="92"/>
      <c r="DKA246" s="92"/>
      <c r="DKB246" s="92"/>
      <c r="DKC246" s="92"/>
      <c r="DKD246" s="92"/>
      <c r="DKE246" s="92"/>
      <c r="DKF246" s="92"/>
      <c r="DKG246" s="92"/>
      <c r="DKH246" s="92"/>
      <c r="DKI246" s="92"/>
      <c r="DKJ246" s="92"/>
      <c r="DKK246" s="92"/>
      <c r="DKL246" s="92"/>
      <c r="DKM246" s="92"/>
      <c r="DKN246" s="92"/>
      <c r="DKO246" s="92"/>
      <c r="DKP246" s="92"/>
      <c r="DKQ246" s="92"/>
      <c r="DKR246" s="92"/>
      <c r="DKS246" s="92"/>
      <c r="DKT246" s="92"/>
      <c r="DKU246" s="92"/>
      <c r="DKV246" s="92"/>
      <c r="DKW246" s="92"/>
      <c r="DKX246" s="92"/>
      <c r="DKY246" s="92"/>
      <c r="DKZ246" s="92"/>
      <c r="DLA246" s="92"/>
      <c r="DLB246" s="92"/>
      <c r="DLC246" s="92"/>
      <c r="DLD246" s="92"/>
      <c r="DLE246" s="92"/>
      <c r="DLF246" s="92"/>
      <c r="DLG246" s="92"/>
      <c r="DLH246" s="92"/>
      <c r="DLI246" s="92"/>
      <c r="DLJ246" s="92"/>
      <c r="DLK246" s="92"/>
      <c r="DLL246" s="92"/>
      <c r="DLM246" s="92"/>
      <c r="DLN246" s="92"/>
      <c r="DLO246" s="92"/>
      <c r="DLP246" s="92"/>
      <c r="DLQ246" s="92"/>
      <c r="DLR246" s="92"/>
      <c r="DLS246" s="92"/>
      <c r="DLT246" s="92"/>
      <c r="DLU246" s="92"/>
      <c r="DLV246" s="92"/>
      <c r="DLW246" s="92"/>
      <c r="DLX246" s="92"/>
      <c r="DLY246" s="92"/>
      <c r="DLZ246" s="92"/>
      <c r="DMA246" s="92"/>
      <c r="DMB246" s="92"/>
      <c r="DMC246" s="92"/>
      <c r="DMD246" s="92"/>
      <c r="DME246" s="92"/>
      <c r="DMF246" s="92"/>
      <c r="DMG246" s="92"/>
      <c r="DMH246" s="92"/>
      <c r="DMI246" s="92"/>
      <c r="DMJ246" s="92"/>
      <c r="DMK246" s="92"/>
      <c r="DML246" s="92"/>
      <c r="DMM246" s="92"/>
      <c r="DMN246" s="92"/>
      <c r="DMO246" s="92"/>
      <c r="DMP246" s="92"/>
      <c r="DMQ246" s="92"/>
      <c r="DMR246" s="92"/>
      <c r="DMS246" s="92"/>
      <c r="DMT246" s="92"/>
      <c r="DMU246" s="92"/>
      <c r="DMV246" s="92"/>
      <c r="DMW246" s="92"/>
      <c r="DMX246" s="92"/>
      <c r="DMY246" s="92"/>
      <c r="DMZ246" s="92"/>
      <c r="DNA246" s="92"/>
      <c r="DNB246" s="92"/>
      <c r="DNC246" s="92"/>
      <c r="DND246" s="92"/>
      <c r="DNE246" s="92"/>
      <c r="DNF246" s="92"/>
      <c r="DNG246" s="92"/>
      <c r="DNH246" s="92"/>
      <c r="DNI246" s="92"/>
      <c r="DNJ246" s="92"/>
      <c r="DNK246" s="92"/>
      <c r="DNL246" s="92"/>
      <c r="DNM246" s="92"/>
      <c r="DNN246" s="92"/>
      <c r="DNO246" s="92"/>
      <c r="DNP246" s="92"/>
      <c r="DNQ246" s="92"/>
      <c r="DNR246" s="92"/>
      <c r="DNS246" s="92"/>
      <c r="DNT246" s="92"/>
      <c r="DNU246" s="92"/>
      <c r="DNV246" s="92"/>
      <c r="DNW246" s="92"/>
      <c r="DNX246" s="92"/>
      <c r="DNY246" s="92"/>
      <c r="DNZ246" s="92"/>
      <c r="DOA246" s="92"/>
      <c r="DOB246" s="92"/>
      <c r="DOC246" s="92"/>
      <c r="DOD246" s="92"/>
      <c r="DOE246" s="92"/>
      <c r="DOF246" s="92"/>
      <c r="DOG246" s="92"/>
      <c r="DOH246" s="92"/>
      <c r="DOI246" s="92"/>
      <c r="DOJ246" s="92"/>
      <c r="DOK246" s="92"/>
      <c r="DOL246" s="92"/>
      <c r="DOM246" s="92"/>
      <c r="DON246" s="92"/>
      <c r="DOO246" s="92"/>
      <c r="DOP246" s="92"/>
      <c r="DOQ246" s="92"/>
      <c r="DOR246" s="92"/>
      <c r="DOS246" s="92"/>
      <c r="DOT246" s="92"/>
      <c r="DOU246" s="92"/>
      <c r="DOV246" s="92"/>
      <c r="DOW246" s="92"/>
      <c r="DOX246" s="92"/>
      <c r="DOY246" s="92"/>
      <c r="DOZ246" s="92"/>
      <c r="DPA246" s="92"/>
      <c r="DPB246" s="92"/>
      <c r="DPC246" s="92"/>
      <c r="DPD246" s="92"/>
      <c r="DPE246" s="92"/>
      <c r="DPF246" s="92"/>
      <c r="DPG246" s="92"/>
      <c r="DPH246" s="92"/>
      <c r="DPI246" s="92"/>
      <c r="DPJ246" s="92"/>
      <c r="DPK246" s="92"/>
      <c r="DPL246" s="92"/>
      <c r="DPM246" s="92"/>
      <c r="DPN246" s="92"/>
      <c r="DPO246" s="92"/>
      <c r="DPP246" s="92"/>
      <c r="DPQ246" s="92"/>
      <c r="DPR246" s="92"/>
      <c r="DPS246" s="92"/>
      <c r="DPT246" s="92"/>
      <c r="DPU246" s="92"/>
      <c r="DPV246" s="92"/>
      <c r="DPW246" s="92"/>
      <c r="DPX246" s="92"/>
      <c r="DPY246" s="92"/>
      <c r="DPZ246" s="92"/>
      <c r="DQA246" s="92"/>
      <c r="DQB246" s="92"/>
      <c r="DQC246" s="92"/>
      <c r="DQD246" s="92"/>
      <c r="DQE246" s="92"/>
      <c r="DQF246" s="92"/>
      <c r="DQG246" s="92"/>
      <c r="DQH246" s="92"/>
      <c r="DQI246" s="92"/>
      <c r="DQJ246" s="92"/>
      <c r="DQK246" s="92"/>
      <c r="DQL246" s="92"/>
      <c r="DQM246" s="92"/>
      <c r="DQN246" s="92"/>
      <c r="DQO246" s="92"/>
      <c r="DQP246" s="92"/>
      <c r="DQQ246" s="92"/>
      <c r="DQR246" s="92"/>
      <c r="DQS246" s="92"/>
      <c r="DQT246" s="92"/>
      <c r="DQU246" s="92"/>
      <c r="DQV246" s="92"/>
      <c r="DQW246" s="92"/>
      <c r="DQX246" s="92"/>
      <c r="DQY246" s="92"/>
      <c r="DQZ246" s="92"/>
      <c r="DRA246" s="92"/>
      <c r="DRB246" s="92"/>
      <c r="DRC246" s="92"/>
      <c r="DRD246" s="92"/>
      <c r="DRE246" s="92"/>
      <c r="DRF246" s="92"/>
      <c r="DRG246" s="92"/>
      <c r="DRH246" s="92"/>
      <c r="DRI246" s="92"/>
      <c r="DRJ246" s="92"/>
      <c r="DRK246" s="92"/>
      <c r="DRL246" s="92"/>
      <c r="DRM246" s="92"/>
      <c r="DRN246" s="92"/>
      <c r="DRO246" s="92"/>
      <c r="DRP246" s="92"/>
      <c r="DRQ246" s="92"/>
      <c r="DRR246" s="92"/>
      <c r="DRS246" s="92"/>
      <c r="DRT246" s="92"/>
      <c r="DRU246" s="92"/>
      <c r="DRV246" s="92"/>
      <c r="DRW246" s="92"/>
      <c r="DRX246" s="92"/>
      <c r="DRY246" s="92"/>
      <c r="DRZ246" s="92"/>
      <c r="DSA246" s="92"/>
      <c r="DSB246" s="92"/>
      <c r="DSC246" s="92"/>
      <c r="DSD246" s="92"/>
      <c r="DSE246" s="92"/>
      <c r="DSF246" s="92"/>
      <c r="DSG246" s="92"/>
      <c r="DSH246" s="92"/>
      <c r="DSI246" s="92"/>
      <c r="DSJ246" s="92"/>
      <c r="DSK246" s="92"/>
      <c r="DSL246" s="92"/>
      <c r="DSM246" s="92"/>
      <c r="DSN246" s="92"/>
      <c r="DSO246" s="92"/>
      <c r="DSP246" s="92"/>
      <c r="DSQ246" s="92"/>
      <c r="DSR246" s="92"/>
      <c r="DSS246" s="92"/>
      <c r="DST246" s="92"/>
      <c r="DSU246" s="92"/>
      <c r="DSV246" s="92"/>
      <c r="DSW246" s="92"/>
      <c r="DSX246" s="92"/>
      <c r="DSY246" s="92"/>
      <c r="DSZ246" s="92"/>
      <c r="DTA246" s="92"/>
      <c r="DTB246" s="92"/>
      <c r="DTC246" s="92"/>
      <c r="DTD246" s="92"/>
      <c r="DTE246" s="92"/>
      <c r="DTF246" s="92"/>
      <c r="DTG246" s="92"/>
      <c r="DTH246" s="92"/>
      <c r="DTI246" s="92"/>
      <c r="DTJ246" s="92"/>
      <c r="DTK246" s="92"/>
      <c r="DTL246" s="92"/>
      <c r="DTM246" s="92"/>
      <c r="DTN246" s="92"/>
      <c r="DTO246" s="92"/>
      <c r="DTP246" s="92"/>
      <c r="DTQ246" s="92"/>
      <c r="DTR246" s="92"/>
      <c r="DTS246" s="92"/>
      <c r="DTT246" s="92"/>
      <c r="DTU246" s="92"/>
      <c r="DTV246" s="92"/>
      <c r="DTW246" s="92"/>
      <c r="DTX246" s="92"/>
      <c r="DTY246" s="92"/>
      <c r="DTZ246" s="92"/>
      <c r="DUA246" s="92"/>
      <c r="DUB246" s="92"/>
      <c r="DUC246" s="92"/>
      <c r="DUD246" s="92"/>
      <c r="DUE246" s="92"/>
      <c r="DUF246" s="92"/>
      <c r="DUG246" s="92"/>
      <c r="DUH246" s="92"/>
      <c r="DUI246" s="92"/>
      <c r="DUJ246" s="92"/>
      <c r="DUK246" s="92"/>
      <c r="DUL246" s="92"/>
      <c r="DUM246" s="92"/>
      <c r="DUN246" s="92"/>
      <c r="DUO246" s="92"/>
      <c r="DUP246" s="92"/>
      <c r="DUQ246" s="92"/>
      <c r="DUR246" s="92"/>
      <c r="DUS246" s="92"/>
      <c r="DUT246" s="92"/>
      <c r="DUU246" s="92"/>
      <c r="DUV246" s="92"/>
      <c r="DUW246" s="92"/>
      <c r="DUX246" s="92"/>
      <c r="DUY246" s="92"/>
      <c r="DUZ246" s="92"/>
      <c r="DVA246" s="92"/>
      <c r="DVB246" s="92"/>
      <c r="DVC246" s="92"/>
      <c r="DVD246" s="92"/>
      <c r="DVE246" s="92"/>
      <c r="DVF246" s="92"/>
      <c r="DVG246" s="92"/>
      <c r="DVH246" s="92"/>
      <c r="DVI246" s="92"/>
      <c r="DVJ246" s="92"/>
      <c r="DVK246" s="92"/>
      <c r="DVL246" s="92"/>
      <c r="DVM246" s="92"/>
      <c r="DVN246" s="92"/>
      <c r="DVO246" s="92"/>
      <c r="DVP246" s="92"/>
      <c r="DVQ246" s="92"/>
      <c r="DVR246" s="92"/>
      <c r="DVS246" s="92"/>
      <c r="DVT246" s="92"/>
      <c r="DVU246" s="92"/>
      <c r="DVV246" s="92"/>
      <c r="DVW246" s="92"/>
      <c r="DVX246" s="92"/>
      <c r="DVY246" s="92"/>
      <c r="DVZ246" s="92"/>
      <c r="DWA246" s="92"/>
      <c r="DWB246" s="92"/>
      <c r="DWC246" s="92"/>
      <c r="DWD246" s="92"/>
      <c r="DWE246" s="92"/>
      <c r="DWF246" s="92"/>
      <c r="DWG246" s="92"/>
      <c r="DWH246" s="92"/>
      <c r="DWI246" s="92"/>
      <c r="DWJ246" s="92"/>
      <c r="DWK246" s="92"/>
      <c r="DWL246" s="92"/>
      <c r="DWM246" s="92"/>
      <c r="DWN246" s="92"/>
      <c r="DWO246" s="92"/>
      <c r="DWP246" s="92"/>
      <c r="DWQ246" s="92"/>
      <c r="DWR246" s="92"/>
      <c r="DWS246" s="92"/>
      <c r="DWT246" s="92"/>
      <c r="DWU246" s="92"/>
      <c r="DWV246" s="92"/>
      <c r="DWW246" s="92"/>
      <c r="DWX246" s="92"/>
      <c r="DWY246" s="92"/>
      <c r="DWZ246" s="92"/>
      <c r="DXA246" s="92"/>
      <c r="DXB246" s="92"/>
      <c r="DXC246" s="92"/>
      <c r="DXD246" s="92"/>
      <c r="DXE246" s="92"/>
      <c r="DXF246" s="92"/>
      <c r="DXG246" s="92"/>
      <c r="DXH246" s="92"/>
      <c r="DXI246" s="92"/>
      <c r="DXJ246" s="92"/>
      <c r="DXK246" s="92"/>
      <c r="DXL246" s="92"/>
      <c r="DXM246" s="92"/>
      <c r="DXN246" s="92"/>
      <c r="DXO246" s="92"/>
      <c r="DXP246" s="92"/>
      <c r="DXQ246" s="92"/>
      <c r="DXR246" s="92"/>
      <c r="DXS246" s="92"/>
      <c r="DXT246" s="92"/>
      <c r="DXU246" s="92"/>
      <c r="DXV246" s="92"/>
      <c r="DXW246" s="92"/>
      <c r="DXX246" s="92"/>
      <c r="DXY246" s="92"/>
      <c r="DXZ246" s="92"/>
      <c r="DYA246" s="92"/>
      <c r="DYB246" s="92"/>
      <c r="DYC246" s="92"/>
      <c r="DYD246" s="92"/>
      <c r="DYE246" s="92"/>
      <c r="DYF246" s="92"/>
      <c r="DYG246" s="92"/>
      <c r="DYH246" s="92"/>
      <c r="DYI246" s="92"/>
      <c r="DYJ246" s="92"/>
      <c r="DYK246" s="92"/>
      <c r="DYL246" s="92"/>
      <c r="DYM246" s="92"/>
      <c r="DYN246" s="92"/>
      <c r="DYO246" s="92"/>
      <c r="DYP246" s="92"/>
      <c r="DYQ246" s="92"/>
      <c r="DYR246" s="92"/>
      <c r="DYS246" s="92"/>
      <c r="DYT246" s="92"/>
      <c r="DYU246" s="92"/>
      <c r="DYV246" s="92"/>
      <c r="DYW246" s="92"/>
      <c r="DYX246" s="92"/>
      <c r="DYY246" s="92"/>
      <c r="DYZ246" s="92"/>
      <c r="DZA246" s="92"/>
      <c r="DZB246" s="92"/>
      <c r="DZC246" s="92"/>
      <c r="DZD246" s="92"/>
      <c r="DZE246" s="92"/>
      <c r="DZF246" s="92"/>
      <c r="DZG246" s="92"/>
      <c r="DZH246" s="92"/>
      <c r="DZI246" s="92"/>
      <c r="DZJ246" s="92"/>
      <c r="DZK246" s="92"/>
      <c r="DZL246" s="92"/>
      <c r="DZM246" s="92"/>
      <c r="DZN246" s="92"/>
      <c r="DZO246" s="92"/>
      <c r="DZP246" s="92"/>
      <c r="DZQ246" s="92"/>
      <c r="DZR246" s="92"/>
      <c r="DZS246" s="92"/>
      <c r="DZT246" s="92"/>
      <c r="DZU246" s="92"/>
      <c r="DZV246" s="92"/>
      <c r="DZW246" s="92"/>
      <c r="DZX246" s="92"/>
      <c r="DZY246" s="92"/>
      <c r="DZZ246" s="92"/>
      <c r="EAA246" s="92"/>
      <c r="EAB246" s="92"/>
      <c r="EAC246" s="92"/>
      <c r="EAD246" s="92"/>
      <c r="EAE246" s="92"/>
      <c r="EAF246" s="92"/>
      <c r="EAG246" s="92"/>
      <c r="EAH246" s="92"/>
      <c r="EAI246" s="92"/>
      <c r="EAJ246" s="92"/>
      <c r="EAK246" s="92"/>
      <c r="EAL246" s="92"/>
      <c r="EAM246" s="92"/>
      <c r="EAN246" s="92"/>
      <c r="EAO246" s="92"/>
      <c r="EAP246" s="92"/>
      <c r="EAQ246" s="92"/>
      <c r="EAR246" s="92"/>
      <c r="EAS246" s="92"/>
      <c r="EAT246" s="92"/>
      <c r="EAU246" s="92"/>
      <c r="EAV246" s="92"/>
      <c r="EAW246" s="92"/>
      <c r="EAX246" s="92"/>
      <c r="EAY246" s="92"/>
      <c r="EAZ246" s="92"/>
      <c r="EBA246" s="92"/>
      <c r="EBB246" s="92"/>
      <c r="EBC246" s="92"/>
      <c r="EBD246" s="92"/>
      <c r="EBE246" s="92"/>
      <c r="EBF246" s="92"/>
      <c r="EBG246" s="92"/>
      <c r="EBH246" s="92"/>
      <c r="EBI246" s="92"/>
      <c r="EBJ246" s="92"/>
      <c r="EBK246" s="92"/>
      <c r="EBL246" s="92"/>
      <c r="EBM246" s="92"/>
      <c r="EBN246" s="92"/>
      <c r="EBO246" s="92"/>
      <c r="EBP246" s="92"/>
      <c r="EBQ246" s="92"/>
      <c r="EBR246" s="92"/>
      <c r="EBS246" s="92"/>
      <c r="EBT246" s="92"/>
      <c r="EBU246" s="92"/>
      <c r="EBV246" s="92"/>
      <c r="EBW246" s="92"/>
      <c r="EBX246" s="92"/>
      <c r="EBY246" s="92"/>
      <c r="EBZ246" s="92"/>
      <c r="ECA246" s="92"/>
      <c r="ECB246" s="92"/>
      <c r="ECC246" s="92"/>
      <c r="ECD246" s="92"/>
      <c r="ECE246" s="92"/>
      <c r="ECF246" s="92"/>
      <c r="ECG246" s="92"/>
      <c r="ECH246" s="92"/>
      <c r="ECI246" s="92"/>
      <c r="ECJ246" s="92"/>
      <c r="ECK246" s="92"/>
      <c r="ECL246" s="92"/>
      <c r="ECM246" s="92"/>
      <c r="ECN246" s="92"/>
      <c r="ECO246" s="92"/>
      <c r="ECP246" s="92"/>
      <c r="ECQ246" s="92"/>
      <c r="ECR246" s="92"/>
      <c r="ECS246" s="92"/>
      <c r="ECT246" s="92"/>
      <c r="ECU246" s="92"/>
      <c r="ECV246" s="92"/>
      <c r="ECW246" s="92"/>
      <c r="ECX246" s="92"/>
      <c r="ECY246" s="92"/>
      <c r="ECZ246" s="92"/>
      <c r="EDA246" s="92"/>
      <c r="EDB246" s="92"/>
      <c r="EDC246" s="92"/>
      <c r="EDD246" s="92"/>
      <c r="EDE246" s="92"/>
      <c r="EDF246" s="92"/>
      <c r="EDG246" s="92"/>
      <c r="EDH246" s="92"/>
      <c r="EDI246" s="92"/>
      <c r="EDJ246" s="92"/>
      <c r="EDK246" s="92"/>
      <c r="EDL246" s="92"/>
      <c r="EDM246" s="92"/>
      <c r="EDN246" s="92"/>
      <c r="EDO246" s="92"/>
      <c r="EDP246" s="92"/>
      <c r="EDQ246" s="92"/>
      <c r="EDR246" s="92"/>
      <c r="EDS246" s="92"/>
      <c r="EDT246" s="92"/>
      <c r="EDU246" s="92"/>
      <c r="EDV246" s="92"/>
      <c r="EDW246" s="92"/>
      <c r="EDX246" s="92"/>
      <c r="EDY246" s="92"/>
      <c r="EDZ246" s="92"/>
      <c r="EEA246" s="92"/>
      <c r="EEB246" s="92"/>
      <c r="EEC246" s="92"/>
      <c r="EED246" s="92"/>
      <c r="EEE246" s="92"/>
      <c r="EEF246" s="92"/>
      <c r="EEG246" s="92"/>
      <c r="EEH246" s="92"/>
      <c r="EEI246" s="92"/>
      <c r="EEJ246" s="92"/>
      <c r="EEK246" s="92"/>
      <c r="EEL246" s="92"/>
      <c r="EEM246" s="92"/>
      <c r="EEN246" s="92"/>
      <c r="EEO246" s="92"/>
      <c r="EEP246" s="92"/>
      <c r="EEQ246" s="92"/>
      <c r="EER246" s="92"/>
      <c r="EES246" s="92"/>
      <c r="EET246" s="92"/>
      <c r="EEU246" s="92"/>
      <c r="EEV246" s="92"/>
      <c r="EEW246" s="92"/>
      <c r="EEX246" s="92"/>
      <c r="EEY246" s="92"/>
      <c r="EEZ246" s="92"/>
      <c r="EFA246" s="92"/>
      <c r="EFB246" s="92"/>
      <c r="EFC246" s="92"/>
      <c r="EFD246" s="92"/>
      <c r="EFE246" s="92"/>
      <c r="EFF246" s="92"/>
      <c r="EFG246" s="92"/>
      <c r="EFH246" s="92"/>
      <c r="EFI246" s="92"/>
      <c r="EFJ246" s="92"/>
      <c r="EFK246" s="92"/>
      <c r="EFL246" s="92"/>
      <c r="EFM246" s="92"/>
      <c r="EFN246" s="92"/>
      <c r="EFO246" s="92"/>
      <c r="EFP246" s="92"/>
      <c r="EFQ246" s="92"/>
      <c r="EFR246" s="92"/>
      <c r="EFS246" s="92"/>
      <c r="EFT246" s="92"/>
      <c r="EFU246" s="92"/>
      <c r="EFV246" s="92"/>
      <c r="EFW246" s="92"/>
      <c r="EFX246" s="92"/>
      <c r="EFY246" s="92"/>
      <c r="EFZ246" s="92"/>
      <c r="EGA246" s="92"/>
      <c r="EGB246" s="92"/>
      <c r="EGC246" s="92"/>
      <c r="EGD246" s="92"/>
      <c r="EGE246" s="92"/>
      <c r="EGF246" s="92"/>
      <c r="EGG246" s="92"/>
      <c r="EGH246" s="92"/>
      <c r="EGI246" s="92"/>
      <c r="EGJ246" s="92"/>
      <c r="EGK246" s="92"/>
      <c r="EGL246" s="92"/>
      <c r="EGM246" s="92"/>
      <c r="EGN246" s="92"/>
      <c r="EGO246" s="92"/>
      <c r="EGP246" s="92"/>
      <c r="EGQ246" s="92"/>
      <c r="EGR246" s="92"/>
      <c r="EGS246" s="92"/>
      <c r="EGT246" s="92"/>
      <c r="EGU246" s="92"/>
      <c r="EGV246" s="92"/>
      <c r="EGW246" s="92"/>
      <c r="EGX246" s="92"/>
      <c r="EGY246" s="92"/>
      <c r="EGZ246" s="92"/>
      <c r="EHA246" s="92"/>
      <c r="EHB246" s="92"/>
      <c r="EHC246" s="92"/>
      <c r="EHD246" s="92"/>
      <c r="EHE246" s="92"/>
      <c r="EHF246" s="92"/>
      <c r="EHG246" s="92"/>
      <c r="EHH246" s="92"/>
      <c r="EHI246" s="92"/>
      <c r="EHJ246" s="92"/>
      <c r="EHK246" s="92"/>
      <c r="EHL246" s="92"/>
      <c r="EHM246" s="92"/>
      <c r="EHN246" s="92"/>
      <c r="EHO246" s="92"/>
      <c r="EHP246" s="92"/>
      <c r="EHQ246" s="92"/>
      <c r="EHR246" s="92"/>
      <c r="EHS246" s="92"/>
      <c r="EHT246" s="92"/>
      <c r="EHU246" s="92"/>
      <c r="EHV246" s="92"/>
      <c r="EHW246" s="92"/>
      <c r="EHX246" s="92"/>
      <c r="EHY246" s="92"/>
      <c r="EHZ246" s="92"/>
      <c r="EIA246" s="92"/>
      <c r="EIB246" s="92"/>
      <c r="EIC246" s="92"/>
      <c r="EID246" s="92"/>
      <c r="EIE246" s="92"/>
      <c r="EIF246" s="92"/>
      <c r="EIG246" s="92"/>
      <c r="EIH246" s="92"/>
      <c r="EII246" s="92"/>
      <c r="EIJ246" s="92"/>
      <c r="EIK246" s="92"/>
      <c r="EIL246" s="92"/>
      <c r="EIM246" s="92"/>
      <c r="EIN246" s="92"/>
      <c r="EIO246" s="92"/>
      <c r="EIP246" s="92"/>
      <c r="EIQ246" s="92"/>
      <c r="EIR246" s="92"/>
      <c r="EIS246" s="92"/>
      <c r="EIT246" s="92"/>
      <c r="EIU246" s="92"/>
      <c r="EIV246" s="92"/>
      <c r="EIW246" s="92"/>
      <c r="EIX246" s="92"/>
      <c r="EIY246" s="92"/>
      <c r="EIZ246" s="92"/>
      <c r="EJA246" s="92"/>
      <c r="EJB246" s="92"/>
      <c r="EJC246" s="92"/>
      <c r="EJD246" s="92"/>
      <c r="EJE246" s="92"/>
      <c r="EJF246" s="92"/>
      <c r="EJG246" s="92"/>
      <c r="EJH246" s="92"/>
      <c r="EJI246" s="92"/>
      <c r="EJJ246" s="92"/>
      <c r="EJK246" s="92"/>
      <c r="EJL246" s="92"/>
      <c r="EJM246" s="92"/>
      <c r="EJN246" s="92"/>
      <c r="EJO246" s="92"/>
      <c r="EJP246" s="92"/>
      <c r="EJQ246" s="92"/>
      <c r="EJR246" s="92"/>
      <c r="EJS246" s="92"/>
      <c r="EJT246" s="92"/>
      <c r="EJU246" s="92"/>
      <c r="EJV246" s="92"/>
      <c r="EJW246" s="92"/>
      <c r="EJX246" s="92"/>
      <c r="EJY246" s="92"/>
      <c r="EJZ246" s="92"/>
      <c r="EKA246" s="92"/>
      <c r="EKB246" s="92"/>
      <c r="EKC246" s="92"/>
      <c r="EKD246" s="92"/>
      <c r="EKE246" s="92"/>
      <c r="EKF246" s="92"/>
      <c r="EKG246" s="92"/>
      <c r="EKH246" s="92"/>
      <c r="EKI246" s="92"/>
      <c r="EKJ246" s="92"/>
      <c r="EKK246" s="92"/>
      <c r="EKL246" s="92"/>
      <c r="EKM246" s="92"/>
      <c r="EKN246" s="92"/>
      <c r="EKO246" s="92"/>
      <c r="EKP246" s="92"/>
      <c r="EKQ246" s="92"/>
      <c r="EKR246" s="92"/>
      <c r="EKS246" s="92"/>
      <c r="EKT246" s="92"/>
      <c r="EKU246" s="92"/>
      <c r="EKV246" s="92"/>
      <c r="EKW246" s="92"/>
      <c r="EKX246" s="92"/>
      <c r="EKY246" s="92"/>
      <c r="EKZ246" s="92"/>
      <c r="ELA246" s="92"/>
      <c r="ELB246" s="92"/>
      <c r="ELC246" s="92"/>
      <c r="ELD246" s="92"/>
      <c r="ELE246" s="92"/>
      <c r="ELF246" s="92"/>
      <c r="ELG246" s="92"/>
      <c r="ELH246" s="92"/>
      <c r="ELI246" s="92"/>
      <c r="ELJ246" s="92"/>
      <c r="ELK246" s="92"/>
      <c r="ELL246" s="92"/>
      <c r="ELM246" s="92"/>
      <c r="ELN246" s="92"/>
      <c r="ELO246" s="92"/>
      <c r="ELP246" s="92"/>
      <c r="ELQ246" s="92"/>
      <c r="ELR246" s="92"/>
      <c r="ELS246" s="92"/>
      <c r="ELT246" s="92"/>
      <c r="ELU246" s="92"/>
      <c r="ELV246" s="92"/>
      <c r="ELW246" s="92"/>
      <c r="ELX246" s="92"/>
      <c r="ELY246" s="92"/>
      <c r="ELZ246" s="92"/>
      <c r="EMA246" s="92"/>
      <c r="EMB246" s="92"/>
      <c r="EMC246" s="92"/>
      <c r="EMD246" s="92"/>
      <c r="EME246" s="92"/>
      <c r="EMF246" s="92"/>
      <c r="EMG246" s="92"/>
      <c r="EMH246" s="92"/>
      <c r="EMI246" s="92"/>
      <c r="EMJ246" s="92"/>
      <c r="EMK246" s="92"/>
      <c r="EML246" s="92"/>
      <c r="EMM246" s="92"/>
      <c r="EMN246" s="92"/>
      <c r="EMO246" s="92"/>
      <c r="EMP246" s="92"/>
      <c r="EMQ246" s="92"/>
      <c r="EMR246" s="92"/>
      <c r="EMS246" s="92"/>
      <c r="EMT246" s="92"/>
      <c r="EMU246" s="92"/>
      <c r="EMV246" s="92"/>
      <c r="EMW246" s="92"/>
      <c r="EMX246" s="92"/>
      <c r="EMY246" s="92"/>
      <c r="EMZ246" s="92"/>
      <c r="ENA246" s="92"/>
      <c r="ENB246" s="92"/>
      <c r="ENC246" s="92"/>
      <c r="END246" s="92"/>
      <c r="ENE246" s="92"/>
      <c r="ENF246" s="92"/>
      <c r="ENG246" s="92"/>
      <c r="ENH246" s="92"/>
      <c r="ENI246" s="92"/>
      <c r="ENJ246" s="92"/>
      <c r="ENK246" s="92"/>
      <c r="ENL246" s="92"/>
      <c r="ENM246" s="92"/>
      <c r="ENN246" s="92"/>
      <c r="ENO246" s="92"/>
      <c r="ENP246" s="92"/>
      <c r="ENQ246" s="92"/>
      <c r="ENR246" s="92"/>
      <c r="ENS246" s="92"/>
      <c r="ENT246" s="92"/>
      <c r="ENU246" s="92"/>
      <c r="ENV246" s="92"/>
      <c r="ENW246" s="92"/>
      <c r="ENX246" s="92"/>
      <c r="ENY246" s="92"/>
      <c r="ENZ246" s="92"/>
      <c r="EOA246" s="92"/>
      <c r="EOB246" s="92"/>
      <c r="EOC246" s="92"/>
      <c r="EOD246" s="92"/>
      <c r="EOE246" s="92"/>
      <c r="EOF246" s="92"/>
      <c r="EOG246" s="92"/>
      <c r="EOH246" s="92"/>
      <c r="EOI246" s="92"/>
      <c r="EOJ246" s="92"/>
      <c r="EOK246" s="92"/>
      <c r="EOL246" s="92"/>
      <c r="EOM246" s="92"/>
      <c r="EON246" s="92"/>
      <c r="EOO246" s="92"/>
      <c r="EOP246" s="92"/>
      <c r="EOQ246" s="92"/>
      <c r="EOR246" s="92"/>
      <c r="EOS246" s="92"/>
      <c r="EOT246" s="92"/>
      <c r="EOU246" s="92"/>
      <c r="EOV246" s="92"/>
      <c r="EOW246" s="92"/>
      <c r="EOX246" s="92"/>
      <c r="EOY246" s="92"/>
      <c r="EOZ246" s="92"/>
      <c r="EPA246" s="92"/>
      <c r="EPB246" s="92"/>
      <c r="EPC246" s="92"/>
      <c r="EPD246" s="92"/>
      <c r="EPE246" s="92"/>
      <c r="EPF246" s="92"/>
      <c r="EPG246" s="92"/>
      <c r="EPH246" s="92"/>
      <c r="EPI246" s="92"/>
      <c r="EPJ246" s="92"/>
      <c r="EPK246" s="92"/>
      <c r="EPL246" s="92"/>
      <c r="EPM246" s="92"/>
      <c r="EPN246" s="92"/>
      <c r="EPO246" s="92"/>
      <c r="EPP246" s="92"/>
      <c r="EPQ246" s="92"/>
      <c r="EPR246" s="92"/>
      <c r="EPS246" s="92"/>
      <c r="EPT246" s="92"/>
      <c r="EPU246" s="92"/>
      <c r="EPV246" s="92"/>
      <c r="EPW246" s="92"/>
      <c r="EPX246" s="92"/>
      <c r="EPY246" s="92"/>
      <c r="EPZ246" s="92"/>
      <c r="EQA246" s="92"/>
      <c r="EQB246" s="92"/>
      <c r="EQC246" s="92"/>
      <c r="EQD246" s="92"/>
      <c r="EQE246" s="92"/>
      <c r="EQF246" s="92"/>
      <c r="EQG246" s="92"/>
      <c r="EQH246" s="92"/>
      <c r="EQI246" s="92"/>
      <c r="EQJ246" s="92"/>
      <c r="EQK246" s="92"/>
      <c r="EQL246" s="92"/>
      <c r="EQM246" s="92"/>
      <c r="EQN246" s="92"/>
      <c r="EQO246" s="92"/>
      <c r="EQP246" s="92"/>
      <c r="EQQ246" s="92"/>
      <c r="EQR246" s="92"/>
      <c r="EQS246" s="92"/>
      <c r="EQT246" s="92"/>
      <c r="EQU246" s="92"/>
      <c r="EQV246" s="92"/>
      <c r="EQW246" s="92"/>
      <c r="EQX246" s="92"/>
      <c r="EQY246" s="92"/>
      <c r="EQZ246" s="92"/>
      <c r="ERA246" s="92"/>
      <c r="ERB246" s="92"/>
      <c r="ERC246" s="92"/>
      <c r="ERD246" s="92"/>
      <c r="ERE246" s="92"/>
      <c r="ERF246" s="92"/>
      <c r="ERG246" s="92"/>
      <c r="ERH246" s="92"/>
      <c r="ERI246" s="92"/>
      <c r="ERJ246" s="92"/>
      <c r="ERK246" s="92"/>
      <c r="ERL246" s="92"/>
      <c r="ERM246" s="92"/>
      <c r="ERN246" s="92"/>
      <c r="ERO246" s="92"/>
      <c r="ERP246" s="92"/>
      <c r="ERQ246" s="92"/>
      <c r="ERR246" s="92"/>
      <c r="ERS246" s="92"/>
      <c r="ERT246" s="92"/>
      <c r="ERU246" s="92"/>
      <c r="ERV246" s="92"/>
      <c r="ERW246" s="92"/>
      <c r="ERX246" s="92"/>
      <c r="ERY246" s="92"/>
      <c r="ERZ246" s="92"/>
      <c r="ESA246" s="92"/>
      <c r="ESB246" s="92"/>
      <c r="ESC246" s="92"/>
      <c r="ESD246" s="92"/>
      <c r="ESE246" s="92"/>
      <c r="ESF246" s="92"/>
      <c r="ESG246" s="92"/>
      <c r="ESH246" s="92"/>
      <c r="ESI246" s="92"/>
      <c r="ESJ246" s="92"/>
      <c r="ESK246" s="92"/>
      <c r="ESL246" s="92"/>
      <c r="ESM246" s="92"/>
      <c r="ESN246" s="92"/>
      <c r="ESO246" s="92"/>
      <c r="ESP246" s="92"/>
      <c r="ESQ246" s="92"/>
      <c r="ESR246" s="92"/>
      <c r="ESS246" s="92"/>
      <c r="EST246" s="92"/>
      <c r="ESU246" s="92"/>
      <c r="ESV246" s="92"/>
      <c r="ESW246" s="92"/>
      <c r="ESX246" s="92"/>
      <c r="ESY246" s="92"/>
      <c r="ESZ246" s="92"/>
      <c r="ETA246" s="92"/>
      <c r="ETB246" s="92"/>
      <c r="ETC246" s="92"/>
      <c r="ETD246" s="92"/>
      <c r="ETE246" s="92"/>
      <c r="ETF246" s="92"/>
      <c r="ETG246" s="92"/>
      <c r="ETH246" s="92"/>
      <c r="ETI246" s="92"/>
      <c r="ETJ246" s="92"/>
      <c r="ETK246" s="92"/>
      <c r="ETL246" s="92"/>
      <c r="ETM246" s="92"/>
      <c r="ETN246" s="92"/>
      <c r="ETO246" s="92"/>
      <c r="ETP246" s="92"/>
      <c r="ETQ246" s="92"/>
      <c r="ETR246" s="92"/>
      <c r="ETS246" s="92"/>
      <c r="ETT246" s="92"/>
      <c r="ETU246" s="92"/>
      <c r="ETV246" s="92"/>
      <c r="ETW246" s="92"/>
      <c r="ETX246" s="92"/>
      <c r="ETY246" s="92"/>
      <c r="ETZ246" s="92"/>
      <c r="EUA246" s="92"/>
      <c r="EUB246" s="92"/>
      <c r="EUC246" s="92"/>
      <c r="EUD246" s="92"/>
      <c r="EUE246" s="92"/>
      <c r="EUF246" s="92"/>
      <c r="EUG246" s="92"/>
      <c r="EUH246" s="92"/>
      <c r="EUI246" s="92"/>
      <c r="EUJ246" s="92"/>
      <c r="EUK246" s="92"/>
      <c r="EUL246" s="92"/>
      <c r="EUM246" s="92"/>
      <c r="EUN246" s="92"/>
      <c r="EUO246" s="92"/>
      <c r="EUP246" s="92"/>
      <c r="EUQ246" s="92"/>
      <c r="EUR246" s="92"/>
      <c r="EUS246" s="92"/>
      <c r="EUT246" s="92"/>
      <c r="EUU246" s="92"/>
      <c r="EUV246" s="92"/>
      <c r="EUW246" s="92"/>
      <c r="EUX246" s="92"/>
      <c r="EUY246" s="92"/>
      <c r="EUZ246" s="92"/>
      <c r="EVA246" s="92"/>
      <c r="EVB246" s="92"/>
      <c r="EVC246" s="92"/>
      <c r="EVD246" s="92"/>
      <c r="EVE246" s="92"/>
      <c r="EVF246" s="92"/>
      <c r="EVG246" s="92"/>
      <c r="EVH246" s="92"/>
      <c r="EVI246" s="92"/>
      <c r="EVJ246" s="92"/>
      <c r="EVK246" s="92"/>
      <c r="EVL246" s="92"/>
      <c r="EVM246" s="92"/>
      <c r="EVN246" s="92"/>
      <c r="EVO246" s="92"/>
      <c r="EVP246" s="92"/>
      <c r="EVQ246" s="92"/>
      <c r="EVR246" s="92"/>
      <c r="EVS246" s="92"/>
      <c r="EVT246" s="92"/>
      <c r="EVU246" s="92"/>
      <c r="EVV246" s="92"/>
      <c r="EVW246" s="92"/>
      <c r="EVX246" s="92"/>
      <c r="EVY246" s="92"/>
      <c r="EVZ246" s="92"/>
      <c r="EWA246" s="92"/>
      <c r="EWB246" s="92"/>
      <c r="EWC246" s="92"/>
      <c r="EWD246" s="92"/>
      <c r="EWE246" s="92"/>
      <c r="EWF246" s="92"/>
      <c r="EWG246" s="92"/>
      <c r="EWH246" s="92"/>
      <c r="EWI246" s="92"/>
      <c r="EWJ246" s="92"/>
      <c r="EWK246" s="92"/>
      <c r="EWL246" s="92"/>
      <c r="EWM246" s="92"/>
      <c r="EWN246" s="92"/>
      <c r="EWO246" s="92"/>
      <c r="EWP246" s="92"/>
      <c r="EWQ246" s="92"/>
      <c r="EWR246" s="92"/>
      <c r="EWS246" s="92"/>
      <c r="EWT246" s="92"/>
      <c r="EWU246" s="92"/>
      <c r="EWV246" s="92"/>
      <c r="EWW246" s="92"/>
      <c r="EWX246" s="92"/>
      <c r="EWY246" s="92"/>
      <c r="EWZ246" s="92"/>
      <c r="EXA246" s="92"/>
      <c r="EXB246" s="92"/>
      <c r="EXC246" s="92"/>
      <c r="EXD246" s="92"/>
      <c r="EXE246" s="92"/>
      <c r="EXF246" s="92"/>
      <c r="EXG246" s="92"/>
      <c r="EXH246" s="92"/>
      <c r="EXI246" s="92"/>
      <c r="EXJ246" s="92"/>
      <c r="EXK246" s="92"/>
      <c r="EXL246" s="92"/>
      <c r="EXM246" s="92"/>
      <c r="EXN246" s="92"/>
      <c r="EXO246" s="92"/>
      <c r="EXP246" s="92"/>
      <c r="EXQ246" s="92"/>
      <c r="EXR246" s="92"/>
      <c r="EXS246" s="92"/>
      <c r="EXT246" s="92"/>
      <c r="EXU246" s="92"/>
      <c r="EXV246" s="92"/>
      <c r="EXW246" s="92"/>
      <c r="EXX246" s="92"/>
      <c r="EXY246" s="92"/>
      <c r="EXZ246" s="92"/>
      <c r="EYA246" s="92"/>
      <c r="EYB246" s="92"/>
      <c r="EYC246" s="92"/>
      <c r="EYD246" s="92"/>
      <c r="EYE246" s="92"/>
      <c r="EYF246" s="92"/>
      <c r="EYG246" s="92"/>
      <c r="EYH246" s="92"/>
      <c r="EYI246" s="92"/>
      <c r="EYJ246" s="92"/>
      <c r="EYK246" s="92"/>
      <c r="EYL246" s="92"/>
      <c r="EYM246" s="92"/>
      <c r="EYN246" s="92"/>
      <c r="EYO246" s="92"/>
      <c r="EYP246" s="92"/>
      <c r="EYQ246" s="92"/>
      <c r="EYR246" s="92"/>
      <c r="EYS246" s="92"/>
      <c r="EYT246" s="92"/>
      <c r="EYU246" s="92"/>
      <c r="EYV246" s="92"/>
      <c r="EYW246" s="92"/>
      <c r="EYX246" s="92"/>
      <c r="EYY246" s="92"/>
      <c r="EYZ246" s="92"/>
      <c r="EZA246" s="92"/>
      <c r="EZB246" s="92"/>
      <c r="EZC246" s="92"/>
      <c r="EZD246" s="92"/>
      <c r="EZE246" s="92"/>
      <c r="EZF246" s="92"/>
      <c r="EZG246" s="92"/>
      <c r="EZH246" s="92"/>
      <c r="EZI246" s="92"/>
      <c r="EZJ246" s="92"/>
      <c r="EZK246" s="92"/>
      <c r="EZL246" s="92"/>
      <c r="EZM246" s="92"/>
      <c r="EZN246" s="92"/>
      <c r="EZO246" s="92"/>
      <c r="EZP246" s="92"/>
      <c r="EZQ246" s="92"/>
      <c r="EZR246" s="92"/>
      <c r="EZS246" s="92"/>
      <c r="EZT246" s="92"/>
      <c r="EZU246" s="92"/>
      <c r="EZV246" s="92"/>
      <c r="EZW246" s="92"/>
      <c r="EZX246" s="92"/>
      <c r="EZY246" s="92"/>
      <c r="EZZ246" s="92"/>
      <c r="FAA246" s="92"/>
      <c r="FAB246" s="92"/>
      <c r="FAC246" s="92"/>
      <c r="FAD246" s="92"/>
      <c r="FAE246" s="92"/>
      <c r="FAF246" s="92"/>
      <c r="FAG246" s="92"/>
      <c r="FAH246" s="92"/>
      <c r="FAI246" s="92"/>
      <c r="FAJ246" s="92"/>
      <c r="FAK246" s="92"/>
      <c r="FAL246" s="92"/>
      <c r="FAM246" s="92"/>
      <c r="FAN246" s="92"/>
      <c r="FAO246" s="92"/>
      <c r="FAP246" s="92"/>
      <c r="FAQ246" s="92"/>
      <c r="FAR246" s="92"/>
      <c r="FAS246" s="92"/>
      <c r="FAT246" s="92"/>
      <c r="FAU246" s="92"/>
      <c r="FAV246" s="92"/>
      <c r="FAW246" s="92"/>
      <c r="FAX246" s="92"/>
      <c r="FAY246" s="92"/>
      <c r="FAZ246" s="92"/>
      <c r="FBA246" s="92"/>
      <c r="FBB246" s="92"/>
      <c r="FBC246" s="92"/>
      <c r="FBD246" s="92"/>
      <c r="FBE246" s="92"/>
      <c r="FBF246" s="92"/>
      <c r="FBG246" s="92"/>
      <c r="FBH246" s="92"/>
      <c r="FBI246" s="92"/>
      <c r="FBJ246" s="92"/>
      <c r="FBK246" s="92"/>
      <c r="FBL246" s="92"/>
      <c r="FBM246" s="92"/>
      <c r="FBN246" s="92"/>
      <c r="FBO246" s="92"/>
      <c r="FBP246" s="92"/>
      <c r="FBQ246" s="92"/>
      <c r="FBR246" s="92"/>
      <c r="FBS246" s="92"/>
      <c r="FBT246" s="92"/>
      <c r="FBU246" s="92"/>
      <c r="FBV246" s="92"/>
      <c r="FBW246" s="92"/>
      <c r="FBX246" s="92"/>
      <c r="FBY246" s="92"/>
      <c r="FBZ246" s="92"/>
      <c r="FCA246" s="92"/>
      <c r="FCB246" s="92"/>
      <c r="FCC246" s="92"/>
      <c r="FCD246" s="92"/>
      <c r="FCE246" s="92"/>
      <c r="FCF246" s="92"/>
      <c r="FCG246" s="92"/>
      <c r="FCH246" s="92"/>
      <c r="FCI246" s="92"/>
      <c r="FCJ246" s="92"/>
      <c r="FCK246" s="92"/>
      <c r="FCL246" s="92"/>
      <c r="FCM246" s="92"/>
      <c r="FCN246" s="92"/>
      <c r="FCO246" s="92"/>
      <c r="FCP246" s="92"/>
      <c r="FCQ246" s="92"/>
      <c r="FCR246" s="92"/>
      <c r="FCS246" s="92"/>
      <c r="FCT246" s="92"/>
      <c r="FCU246" s="92"/>
      <c r="FCV246" s="92"/>
      <c r="FCW246" s="92"/>
      <c r="FCX246" s="92"/>
      <c r="FCY246" s="92"/>
      <c r="FCZ246" s="92"/>
      <c r="FDA246" s="92"/>
      <c r="FDB246" s="92"/>
      <c r="FDC246" s="92"/>
      <c r="FDD246" s="92"/>
      <c r="FDE246" s="92"/>
      <c r="FDF246" s="92"/>
      <c r="FDG246" s="92"/>
      <c r="FDH246" s="92"/>
      <c r="FDI246" s="92"/>
      <c r="FDJ246" s="92"/>
      <c r="FDK246" s="92"/>
      <c r="FDL246" s="92"/>
      <c r="FDM246" s="92"/>
      <c r="FDN246" s="92"/>
      <c r="FDO246" s="92"/>
      <c r="FDP246" s="92"/>
      <c r="FDQ246" s="92"/>
      <c r="FDR246" s="92"/>
      <c r="FDS246" s="92"/>
      <c r="FDT246" s="92"/>
      <c r="FDU246" s="92"/>
      <c r="FDV246" s="92"/>
      <c r="FDW246" s="92"/>
      <c r="FDX246" s="92"/>
      <c r="FDY246" s="92"/>
      <c r="FDZ246" s="92"/>
      <c r="FEA246" s="92"/>
      <c r="FEB246" s="92"/>
      <c r="FEC246" s="92"/>
      <c r="FED246" s="92"/>
      <c r="FEE246" s="92"/>
      <c r="FEF246" s="92"/>
      <c r="FEG246" s="92"/>
      <c r="FEH246" s="92"/>
      <c r="FEI246" s="92"/>
      <c r="FEJ246" s="92"/>
      <c r="FEK246" s="92"/>
      <c r="FEL246" s="92"/>
      <c r="FEM246" s="92"/>
      <c r="FEN246" s="92"/>
      <c r="FEO246" s="92"/>
      <c r="FEP246" s="92"/>
      <c r="FEQ246" s="92"/>
      <c r="FER246" s="92"/>
      <c r="FES246" s="92"/>
      <c r="FET246" s="92"/>
      <c r="FEU246" s="92"/>
      <c r="FEV246" s="92"/>
      <c r="FEW246" s="92"/>
      <c r="FEX246" s="92"/>
      <c r="FEY246" s="92"/>
      <c r="FEZ246" s="92"/>
      <c r="FFA246" s="92"/>
      <c r="FFB246" s="92"/>
      <c r="FFC246" s="92"/>
      <c r="FFD246" s="92"/>
      <c r="FFE246" s="92"/>
      <c r="FFF246" s="92"/>
      <c r="FFG246" s="92"/>
      <c r="FFH246" s="92"/>
      <c r="FFI246" s="92"/>
      <c r="FFJ246" s="92"/>
      <c r="FFK246" s="92"/>
      <c r="FFL246" s="92"/>
      <c r="FFM246" s="92"/>
      <c r="FFN246" s="92"/>
      <c r="FFO246" s="92"/>
      <c r="FFP246" s="92"/>
      <c r="FFQ246" s="92"/>
      <c r="FFR246" s="92"/>
      <c r="FFS246" s="92"/>
      <c r="FFT246" s="92"/>
      <c r="FFU246" s="92"/>
      <c r="FFV246" s="92"/>
      <c r="FFW246" s="92"/>
      <c r="FFX246" s="92"/>
      <c r="FFY246" s="92"/>
      <c r="FFZ246" s="92"/>
      <c r="FGA246" s="92"/>
      <c r="FGB246" s="92"/>
      <c r="FGC246" s="92"/>
      <c r="FGD246" s="92"/>
      <c r="FGE246" s="92"/>
      <c r="FGF246" s="92"/>
      <c r="FGG246" s="92"/>
      <c r="FGH246" s="92"/>
      <c r="FGI246" s="92"/>
      <c r="FGJ246" s="92"/>
      <c r="FGK246" s="92"/>
      <c r="FGL246" s="92"/>
      <c r="FGM246" s="92"/>
      <c r="FGN246" s="92"/>
      <c r="FGO246" s="92"/>
      <c r="FGP246" s="92"/>
      <c r="FGQ246" s="92"/>
      <c r="FGR246" s="92"/>
      <c r="FGS246" s="92"/>
      <c r="FGT246" s="92"/>
      <c r="FGU246" s="92"/>
      <c r="FGV246" s="92"/>
      <c r="FGW246" s="92"/>
      <c r="FGX246" s="92"/>
      <c r="FGY246" s="92"/>
      <c r="FGZ246" s="92"/>
      <c r="FHA246" s="92"/>
      <c r="FHB246" s="92"/>
      <c r="FHC246" s="92"/>
      <c r="FHD246" s="92"/>
      <c r="FHE246" s="92"/>
      <c r="FHF246" s="92"/>
      <c r="FHG246" s="92"/>
      <c r="FHH246" s="92"/>
      <c r="FHI246" s="92"/>
      <c r="FHJ246" s="92"/>
      <c r="FHK246" s="92"/>
      <c r="FHL246" s="92"/>
      <c r="FHM246" s="92"/>
      <c r="FHN246" s="92"/>
      <c r="FHO246" s="92"/>
      <c r="FHP246" s="92"/>
      <c r="FHQ246" s="92"/>
      <c r="FHR246" s="92"/>
      <c r="FHS246" s="92"/>
      <c r="FHT246" s="92"/>
      <c r="FHU246" s="92"/>
      <c r="FHV246" s="92"/>
      <c r="FHW246" s="92"/>
      <c r="FHX246" s="92"/>
      <c r="FHY246" s="92"/>
      <c r="FHZ246" s="92"/>
      <c r="FIA246" s="92"/>
      <c r="FIB246" s="92"/>
      <c r="FIC246" s="92"/>
      <c r="FID246" s="92"/>
      <c r="FIE246" s="92"/>
      <c r="FIF246" s="92"/>
      <c r="FIG246" s="92"/>
      <c r="FIH246" s="92"/>
      <c r="FII246" s="92"/>
      <c r="FIJ246" s="92"/>
      <c r="FIK246" s="92"/>
      <c r="FIL246" s="92"/>
      <c r="FIM246" s="92"/>
      <c r="FIN246" s="92"/>
      <c r="FIO246" s="92"/>
      <c r="FIP246" s="92"/>
      <c r="FIQ246" s="92"/>
      <c r="FIR246" s="92"/>
      <c r="FIS246" s="92"/>
      <c r="FIT246" s="92"/>
      <c r="FIU246" s="92"/>
      <c r="FIV246" s="92"/>
      <c r="FIW246" s="92"/>
      <c r="FIX246" s="92"/>
      <c r="FIY246" s="92"/>
      <c r="FIZ246" s="92"/>
      <c r="FJA246" s="92"/>
      <c r="FJB246" s="92"/>
      <c r="FJC246" s="92"/>
      <c r="FJD246" s="92"/>
      <c r="FJE246" s="92"/>
      <c r="FJF246" s="92"/>
      <c r="FJG246" s="92"/>
      <c r="FJH246" s="92"/>
      <c r="FJI246" s="92"/>
      <c r="FJJ246" s="92"/>
      <c r="FJK246" s="92"/>
      <c r="FJL246" s="92"/>
      <c r="FJM246" s="92"/>
      <c r="FJN246" s="92"/>
      <c r="FJO246" s="92"/>
      <c r="FJP246" s="92"/>
      <c r="FJQ246" s="92"/>
      <c r="FJR246" s="92"/>
      <c r="FJS246" s="92"/>
      <c r="FJT246" s="92"/>
      <c r="FJU246" s="92"/>
      <c r="FJV246" s="92"/>
      <c r="FJW246" s="92"/>
      <c r="FJX246" s="92"/>
      <c r="FJY246" s="92"/>
      <c r="FJZ246" s="92"/>
      <c r="FKA246" s="92"/>
      <c r="FKB246" s="92"/>
      <c r="FKC246" s="92"/>
      <c r="FKD246" s="92"/>
      <c r="FKE246" s="92"/>
      <c r="FKF246" s="92"/>
      <c r="FKG246" s="92"/>
      <c r="FKH246" s="92"/>
      <c r="FKI246" s="92"/>
      <c r="FKJ246" s="92"/>
      <c r="FKK246" s="92"/>
      <c r="FKL246" s="92"/>
      <c r="FKM246" s="92"/>
      <c r="FKN246" s="92"/>
      <c r="FKO246" s="92"/>
      <c r="FKP246" s="92"/>
      <c r="FKQ246" s="92"/>
      <c r="FKR246" s="92"/>
      <c r="FKS246" s="92"/>
      <c r="FKT246" s="92"/>
      <c r="FKU246" s="92"/>
      <c r="FKV246" s="92"/>
      <c r="FKW246" s="92"/>
      <c r="FKX246" s="92"/>
      <c r="FKY246" s="92"/>
      <c r="FKZ246" s="92"/>
      <c r="FLA246" s="92"/>
      <c r="FLB246" s="92"/>
      <c r="FLC246" s="92"/>
      <c r="FLD246" s="92"/>
      <c r="FLE246" s="92"/>
      <c r="FLF246" s="92"/>
      <c r="FLG246" s="92"/>
      <c r="FLH246" s="92"/>
      <c r="FLI246" s="92"/>
      <c r="FLJ246" s="92"/>
      <c r="FLK246" s="92"/>
      <c r="FLL246" s="92"/>
      <c r="FLM246" s="92"/>
      <c r="FLN246" s="92"/>
      <c r="FLO246" s="92"/>
      <c r="FLP246" s="92"/>
      <c r="FLQ246" s="92"/>
      <c r="FLR246" s="92"/>
      <c r="FLS246" s="92"/>
      <c r="FLT246" s="92"/>
      <c r="FLU246" s="92"/>
      <c r="FLV246" s="92"/>
      <c r="FLW246" s="92"/>
      <c r="FLX246" s="92"/>
      <c r="FLY246" s="92"/>
      <c r="FLZ246" s="92"/>
      <c r="FMA246" s="92"/>
      <c r="FMB246" s="92"/>
      <c r="FMC246" s="92"/>
      <c r="FMD246" s="92"/>
      <c r="FME246" s="92"/>
      <c r="FMF246" s="92"/>
      <c r="FMG246" s="92"/>
      <c r="FMH246" s="92"/>
      <c r="FMI246" s="92"/>
      <c r="FMJ246" s="92"/>
      <c r="FMK246" s="92"/>
      <c r="FML246" s="92"/>
      <c r="FMM246" s="92"/>
      <c r="FMN246" s="92"/>
      <c r="FMO246" s="92"/>
      <c r="FMP246" s="92"/>
      <c r="FMQ246" s="92"/>
      <c r="FMR246" s="92"/>
      <c r="FMS246" s="92"/>
      <c r="FMT246" s="92"/>
      <c r="FMU246" s="92"/>
      <c r="FMV246" s="92"/>
      <c r="FMW246" s="92"/>
      <c r="FMX246" s="92"/>
      <c r="FMY246" s="92"/>
      <c r="FMZ246" s="92"/>
      <c r="FNA246" s="92"/>
      <c r="FNB246" s="92"/>
      <c r="FNC246" s="92"/>
      <c r="FND246" s="92"/>
      <c r="FNE246" s="92"/>
      <c r="FNF246" s="92"/>
      <c r="FNG246" s="92"/>
      <c r="FNH246" s="92"/>
      <c r="FNI246" s="92"/>
      <c r="FNJ246" s="92"/>
      <c r="FNK246" s="92"/>
      <c r="FNL246" s="92"/>
      <c r="FNM246" s="92"/>
      <c r="FNN246" s="92"/>
      <c r="FNO246" s="92"/>
      <c r="FNP246" s="92"/>
      <c r="FNQ246" s="92"/>
      <c r="FNR246" s="92"/>
      <c r="FNS246" s="92"/>
      <c r="FNT246" s="92"/>
      <c r="FNU246" s="92"/>
      <c r="FNV246" s="92"/>
      <c r="FNW246" s="92"/>
      <c r="FNX246" s="92"/>
      <c r="FNY246" s="92"/>
      <c r="FNZ246" s="92"/>
      <c r="FOA246" s="92"/>
      <c r="FOB246" s="92"/>
      <c r="FOC246" s="92"/>
      <c r="FOD246" s="92"/>
      <c r="FOE246" s="92"/>
      <c r="FOF246" s="92"/>
      <c r="FOG246" s="92"/>
      <c r="FOH246" s="92"/>
      <c r="FOI246" s="92"/>
      <c r="FOJ246" s="92"/>
      <c r="FOK246" s="92"/>
      <c r="FOL246" s="92"/>
      <c r="FOM246" s="92"/>
      <c r="FON246" s="92"/>
      <c r="FOO246" s="92"/>
      <c r="FOP246" s="92"/>
      <c r="FOQ246" s="92"/>
      <c r="FOR246" s="92"/>
      <c r="FOS246" s="92"/>
      <c r="FOT246" s="92"/>
      <c r="FOU246" s="92"/>
      <c r="FOV246" s="92"/>
      <c r="FOW246" s="92"/>
      <c r="FOX246" s="92"/>
      <c r="FOY246" s="92"/>
      <c r="FOZ246" s="92"/>
      <c r="FPA246" s="92"/>
      <c r="FPB246" s="92"/>
      <c r="FPC246" s="92"/>
      <c r="FPD246" s="92"/>
      <c r="FPE246" s="92"/>
      <c r="FPF246" s="92"/>
      <c r="FPG246" s="92"/>
      <c r="FPH246" s="92"/>
      <c r="FPI246" s="92"/>
      <c r="FPJ246" s="92"/>
      <c r="FPK246" s="92"/>
      <c r="FPL246" s="92"/>
      <c r="FPM246" s="92"/>
      <c r="FPN246" s="92"/>
      <c r="FPO246" s="92"/>
      <c r="FPP246" s="92"/>
      <c r="FPQ246" s="92"/>
      <c r="FPR246" s="92"/>
      <c r="FPS246" s="92"/>
      <c r="FPT246" s="92"/>
      <c r="FPU246" s="92"/>
      <c r="FPV246" s="92"/>
      <c r="FPW246" s="92"/>
      <c r="FPX246" s="92"/>
      <c r="FPY246" s="92"/>
      <c r="FPZ246" s="92"/>
      <c r="FQA246" s="92"/>
      <c r="FQB246" s="92"/>
      <c r="FQC246" s="92"/>
      <c r="FQD246" s="92"/>
      <c r="FQE246" s="92"/>
      <c r="FQF246" s="92"/>
      <c r="FQG246" s="92"/>
      <c r="FQH246" s="92"/>
      <c r="FQI246" s="92"/>
      <c r="FQJ246" s="92"/>
      <c r="FQK246" s="92"/>
      <c r="FQL246" s="92"/>
      <c r="FQM246" s="92"/>
      <c r="FQN246" s="92"/>
      <c r="FQO246" s="92"/>
      <c r="FQP246" s="92"/>
      <c r="FQQ246" s="92"/>
      <c r="FQR246" s="92"/>
      <c r="FQS246" s="92"/>
      <c r="FQT246" s="92"/>
      <c r="FQU246" s="92"/>
      <c r="FQV246" s="92"/>
      <c r="FQW246" s="92"/>
      <c r="FQX246" s="92"/>
      <c r="FQY246" s="92"/>
      <c r="FQZ246" s="92"/>
      <c r="FRA246" s="92"/>
      <c r="FRB246" s="92"/>
      <c r="FRC246" s="92"/>
      <c r="FRD246" s="92"/>
      <c r="FRE246" s="92"/>
      <c r="FRF246" s="92"/>
      <c r="FRG246" s="92"/>
      <c r="FRH246" s="92"/>
      <c r="FRI246" s="92"/>
      <c r="FRJ246" s="92"/>
      <c r="FRK246" s="92"/>
      <c r="FRL246" s="92"/>
      <c r="FRM246" s="92"/>
      <c r="FRN246" s="92"/>
      <c r="FRO246" s="92"/>
      <c r="FRP246" s="92"/>
      <c r="FRQ246" s="92"/>
      <c r="FRR246" s="92"/>
      <c r="FRS246" s="92"/>
      <c r="FRT246" s="92"/>
      <c r="FRU246" s="92"/>
      <c r="FRV246" s="92"/>
      <c r="FRW246" s="92"/>
      <c r="FRX246" s="92"/>
      <c r="FRY246" s="92"/>
      <c r="FRZ246" s="92"/>
      <c r="FSA246" s="92"/>
      <c r="FSB246" s="92"/>
      <c r="FSC246" s="92"/>
      <c r="FSD246" s="92"/>
      <c r="FSE246" s="92"/>
      <c r="FSF246" s="92"/>
      <c r="FSG246" s="92"/>
      <c r="FSH246" s="92"/>
      <c r="FSI246" s="92"/>
      <c r="FSJ246" s="92"/>
      <c r="FSK246" s="92"/>
      <c r="FSL246" s="92"/>
      <c r="FSM246" s="92"/>
      <c r="FSN246" s="92"/>
      <c r="FSO246" s="92"/>
      <c r="FSP246" s="92"/>
      <c r="FSQ246" s="92"/>
      <c r="FSR246" s="92"/>
      <c r="FSS246" s="92"/>
      <c r="FST246" s="92"/>
      <c r="FSU246" s="92"/>
      <c r="FSV246" s="92"/>
      <c r="FSW246" s="92"/>
      <c r="FSX246" s="92"/>
      <c r="FSY246" s="92"/>
      <c r="FSZ246" s="92"/>
      <c r="FTA246" s="92"/>
      <c r="FTB246" s="92"/>
      <c r="FTC246" s="92"/>
      <c r="FTD246" s="92"/>
      <c r="FTE246" s="92"/>
      <c r="FTF246" s="92"/>
      <c r="FTG246" s="92"/>
      <c r="FTH246" s="92"/>
      <c r="FTI246" s="92"/>
      <c r="FTJ246" s="92"/>
      <c r="FTK246" s="92"/>
      <c r="FTL246" s="92"/>
      <c r="FTM246" s="92"/>
      <c r="FTN246" s="92"/>
      <c r="FTO246" s="92"/>
      <c r="FTP246" s="92"/>
      <c r="FTQ246" s="92"/>
      <c r="FTR246" s="92"/>
      <c r="FTS246" s="92"/>
      <c r="FTT246" s="92"/>
      <c r="FTU246" s="92"/>
      <c r="FTV246" s="92"/>
      <c r="FTW246" s="92"/>
      <c r="FTX246" s="92"/>
      <c r="FTY246" s="92"/>
      <c r="FTZ246" s="92"/>
      <c r="FUA246" s="92"/>
      <c r="FUB246" s="92"/>
      <c r="FUC246" s="92"/>
      <c r="FUD246" s="92"/>
      <c r="FUE246" s="92"/>
      <c r="FUF246" s="92"/>
      <c r="FUG246" s="92"/>
      <c r="FUH246" s="92"/>
      <c r="FUI246" s="92"/>
      <c r="FUJ246" s="92"/>
      <c r="FUK246" s="92"/>
      <c r="FUL246" s="92"/>
      <c r="FUM246" s="92"/>
      <c r="FUN246" s="92"/>
      <c r="FUO246" s="92"/>
      <c r="FUP246" s="92"/>
      <c r="FUQ246" s="92"/>
      <c r="FUR246" s="92"/>
      <c r="FUS246" s="92"/>
      <c r="FUT246" s="92"/>
      <c r="FUU246" s="92"/>
      <c r="FUV246" s="92"/>
      <c r="FUW246" s="92"/>
      <c r="FUX246" s="92"/>
      <c r="FUY246" s="92"/>
      <c r="FUZ246" s="92"/>
      <c r="FVA246" s="92"/>
      <c r="FVB246" s="92"/>
      <c r="FVC246" s="92"/>
      <c r="FVD246" s="92"/>
      <c r="FVE246" s="92"/>
      <c r="FVF246" s="92"/>
      <c r="FVG246" s="92"/>
      <c r="FVH246" s="92"/>
      <c r="FVI246" s="92"/>
      <c r="FVJ246" s="92"/>
      <c r="FVK246" s="92"/>
      <c r="FVL246" s="92"/>
      <c r="FVM246" s="92"/>
      <c r="FVN246" s="92"/>
      <c r="FVO246" s="92"/>
      <c r="FVP246" s="92"/>
      <c r="FVQ246" s="92"/>
      <c r="FVR246" s="92"/>
      <c r="FVS246" s="92"/>
      <c r="FVT246" s="92"/>
      <c r="FVU246" s="92"/>
      <c r="FVV246" s="92"/>
      <c r="FVW246" s="92"/>
      <c r="FVX246" s="92"/>
      <c r="FVY246" s="92"/>
      <c r="FVZ246" s="92"/>
      <c r="FWA246" s="92"/>
      <c r="FWB246" s="92"/>
      <c r="FWC246" s="92"/>
      <c r="FWD246" s="92"/>
      <c r="FWE246" s="92"/>
      <c r="FWF246" s="92"/>
      <c r="FWG246" s="92"/>
      <c r="FWH246" s="92"/>
      <c r="FWI246" s="92"/>
      <c r="FWJ246" s="92"/>
      <c r="FWK246" s="92"/>
      <c r="FWL246" s="92"/>
      <c r="FWM246" s="92"/>
      <c r="FWN246" s="92"/>
      <c r="FWO246" s="92"/>
      <c r="FWP246" s="92"/>
      <c r="FWQ246" s="92"/>
      <c r="FWR246" s="92"/>
      <c r="FWS246" s="92"/>
      <c r="FWT246" s="92"/>
      <c r="FWU246" s="92"/>
      <c r="FWV246" s="92"/>
      <c r="FWW246" s="92"/>
      <c r="FWX246" s="92"/>
      <c r="FWY246" s="92"/>
      <c r="FWZ246" s="92"/>
      <c r="FXA246" s="92"/>
      <c r="FXB246" s="92"/>
      <c r="FXC246" s="92"/>
      <c r="FXD246" s="92"/>
      <c r="FXE246" s="92"/>
      <c r="FXF246" s="92"/>
      <c r="FXG246" s="92"/>
      <c r="FXH246" s="92"/>
      <c r="FXI246" s="92"/>
      <c r="FXJ246" s="92"/>
      <c r="FXK246" s="92"/>
      <c r="FXL246" s="92"/>
      <c r="FXM246" s="92"/>
      <c r="FXN246" s="92"/>
      <c r="FXO246" s="92"/>
      <c r="FXP246" s="92"/>
      <c r="FXQ246" s="92"/>
      <c r="FXR246" s="92"/>
      <c r="FXS246" s="92"/>
      <c r="FXT246" s="92"/>
      <c r="FXU246" s="92"/>
      <c r="FXV246" s="92"/>
      <c r="FXW246" s="92"/>
      <c r="FXX246" s="92"/>
      <c r="FXY246" s="92"/>
      <c r="FXZ246" s="92"/>
      <c r="FYA246" s="92"/>
      <c r="FYB246" s="92"/>
      <c r="FYC246" s="92"/>
      <c r="FYD246" s="92"/>
      <c r="FYE246" s="92"/>
      <c r="FYF246" s="92"/>
      <c r="FYG246" s="92"/>
      <c r="FYH246" s="92"/>
      <c r="FYI246" s="92"/>
      <c r="FYJ246" s="92"/>
      <c r="FYK246" s="92"/>
      <c r="FYL246" s="92"/>
      <c r="FYM246" s="92"/>
      <c r="FYN246" s="92"/>
      <c r="FYO246" s="92"/>
      <c r="FYP246" s="92"/>
      <c r="FYQ246" s="92"/>
      <c r="FYR246" s="92"/>
      <c r="FYS246" s="92"/>
      <c r="FYT246" s="92"/>
      <c r="FYU246" s="92"/>
      <c r="FYV246" s="92"/>
      <c r="FYW246" s="92"/>
      <c r="FYX246" s="92"/>
      <c r="FYY246" s="92"/>
      <c r="FYZ246" s="92"/>
      <c r="FZA246" s="92"/>
      <c r="FZB246" s="92"/>
      <c r="FZC246" s="92"/>
      <c r="FZD246" s="92"/>
      <c r="FZE246" s="92"/>
      <c r="FZF246" s="92"/>
      <c r="FZG246" s="92"/>
      <c r="FZH246" s="92"/>
      <c r="FZI246" s="92"/>
      <c r="FZJ246" s="92"/>
      <c r="FZK246" s="92"/>
      <c r="FZL246" s="92"/>
      <c r="FZM246" s="92"/>
      <c r="FZN246" s="92"/>
      <c r="FZO246" s="92"/>
      <c r="FZP246" s="92"/>
      <c r="FZQ246" s="92"/>
      <c r="FZR246" s="92"/>
      <c r="FZS246" s="92"/>
      <c r="FZT246" s="92"/>
      <c r="FZU246" s="92"/>
      <c r="FZV246" s="92"/>
      <c r="FZW246" s="92"/>
      <c r="FZX246" s="92"/>
      <c r="FZY246" s="92"/>
      <c r="FZZ246" s="92"/>
      <c r="GAA246" s="92"/>
      <c r="GAB246" s="92"/>
      <c r="GAC246" s="92"/>
      <c r="GAD246" s="92"/>
      <c r="GAE246" s="92"/>
      <c r="GAF246" s="92"/>
      <c r="GAG246" s="92"/>
      <c r="GAH246" s="92"/>
      <c r="GAI246" s="92"/>
      <c r="GAJ246" s="92"/>
      <c r="GAK246" s="92"/>
      <c r="GAL246" s="92"/>
      <c r="GAM246" s="92"/>
      <c r="GAN246" s="92"/>
      <c r="GAO246" s="92"/>
      <c r="GAP246" s="92"/>
      <c r="GAQ246" s="92"/>
      <c r="GAR246" s="92"/>
      <c r="GAS246" s="92"/>
      <c r="GAT246" s="92"/>
      <c r="GAU246" s="92"/>
      <c r="GAV246" s="92"/>
      <c r="GAW246" s="92"/>
      <c r="GAX246" s="92"/>
      <c r="GAY246" s="92"/>
      <c r="GAZ246" s="92"/>
      <c r="GBA246" s="92"/>
      <c r="GBB246" s="92"/>
      <c r="GBC246" s="92"/>
      <c r="GBD246" s="92"/>
      <c r="GBE246" s="92"/>
      <c r="GBF246" s="92"/>
      <c r="GBG246" s="92"/>
      <c r="GBH246" s="92"/>
      <c r="GBI246" s="92"/>
      <c r="GBJ246" s="92"/>
      <c r="GBK246" s="92"/>
      <c r="GBL246" s="92"/>
      <c r="GBM246" s="92"/>
      <c r="GBN246" s="92"/>
      <c r="GBO246" s="92"/>
      <c r="GBP246" s="92"/>
      <c r="GBQ246" s="92"/>
      <c r="GBR246" s="92"/>
      <c r="GBS246" s="92"/>
      <c r="GBT246" s="92"/>
      <c r="GBU246" s="92"/>
      <c r="GBV246" s="92"/>
      <c r="GBW246" s="92"/>
      <c r="GBX246" s="92"/>
      <c r="GBY246" s="92"/>
      <c r="GBZ246" s="92"/>
      <c r="GCA246" s="92"/>
      <c r="GCB246" s="92"/>
      <c r="GCC246" s="92"/>
      <c r="GCD246" s="92"/>
      <c r="GCE246" s="92"/>
      <c r="GCF246" s="92"/>
      <c r="GCG246" s="92"/>
      <c r="GCH246" s="92"/>
      <c r="GCI246" s="92"/>
      <c r="GCJ246" s="92"/>
      <c r="GCK246" s="92"/>
      <c r="GCL246" s="92"/>
      <c r="GCM246" s="92"/>
      <c r="GCN246" s="92"/>
      <c r="GCO246" s="92"/>
      <c r="GCP246" s="92"/>
      <c r="GCQ246" s="92"/>
      <c r="GCR246" s="92"/>
      <c r="GCS246" s="92"/>
      <c r="GCT246" s="92"/>
      <c r="GCU246" s="92"/>
      <c r="GCV246" s="92"/>
      <c r="GCW246" s="92"/>
      <c r="GCX246" s="92"/>
      <c r="GCY246" s="92"/>
      <c r="GCZ246" s="92"/>
      <c r="GDA246" s="92"/>
      <c r="GDB246" s="92"/>
      <c r="GDC246" s="92"/>
      <c r="GDD246" s="92"/>
      <c r="GDE246" s="92"/>
      <c r="GDF246" s="92"/>
      <c r="GDG246" s="92"/>
      <c r="GDH246" s="92"/>
      <c r="GDI246" s="92"/>
      <c r="GDJ246" s="92"/>
      <c r="GDK246" s="92"/>
      <c r="GDL246" s="92"/>
      <c r="GDM246" s="92"/>
      <c r="GDN246" s="92"/>
      <c r="GDO246" s="92"/>
      <c r="GDP246" s="92"/>
      <c r="GDQ246" s="92"/>
      <c r="GDR246" s="92"/>
      <c r="GDS246" s="92"/>
      <c r="GDT246" s="92"/>
      <c r="GDU246" s="92"/>
      <c r="GDV246" s="92"/>
      <c r="GDW246" s="92"/>
      <c r="GDX246" s="92"/>
      <c r="GDY246" s="92"/>
      <c r="GDZ246" s="92"/>
      <c r="GEA246" s="92"/>
      <c r="GEB246" s="92"/>
      <c r="GEC246" s="92"/>
      <c r="GED246" s="92"/>
      <c r="GEE246" s="92"/>
      <c r="GEF246" s="92"/>
      <c r="GEG246" s="92"/>
      <c r="GEH246" s="92"/>
      <c r="GEI246" s="92"/>
      <c r="GEJ246" s="92"/>
      <c r="GEK246" s="92"/>
      <c r="GEL246" s="92"/>
      <c r="GEM246" s="92"/>
      <c r="GEN246" s="92"/>
      <c r="GEO246" s="92"/>
      <c r="GEP246" s="92"/>
      <c r="GEQ246" s="92"/>
      <c r="GER246" s="92"/>
      <c r="GES246" s="92"/>
      <c r="GET246" s="92"/>
      <c r="GEU246" s="92"/>
      <c r="GEV246" s="92"/>
      <c r="GEW246" s="92"/>
      <c r="GEX246" s="92"/>
      <c r="GEY246" s="92"/>
      <c r="GEZ246" s="92"/>
      <c r="GFA246" s="92"/>
      <c r="GFB246" s="92"/>
      <c r="GFC246" s="92"/>
      <c r="GFD246" s="92"/>
      <c r="GFE246" s="92"/>
      <c r="GFF246" s="92"/>
      <c r="GFG246" s="92"/>
      <c r="GFH246" s="92"/>
      <c r="GFI246" s="92"/>
      <c r="GFJ246" s="92"/>
      <c r="GFK246" s="92"/>
      <c r="GFL246" s="92"/>
      <c r="GFM246" s="92"/>
      <c r="GFN246" s="92"/>
      <c r="GFO246" s="92"/>
      <c r="GFP246" s="92"/>
      <c r="GFQ246" s="92"/>
      <c r="GFR246" s="92"/>
      <c r="GFS246" s="92"/>
      <c r="GFT246" s="92"/>
      <c r="GFU246" s="92"/>
      <c r="GFV246" s="92"/>
      <c r="GFW246" s="92"/>
      <c r="GFX246" s="92"/>
      <c r="GFY246" s="92"/>
      <c r="GFZ246" s="92"/>
      <c r="GGA246" s="92"/>
      <c r="GGB246" s="92"/>
      <c r="GGC246" s="92"/>
      <c r="GGD246" s="92"/>
      <c r="GGE246" s="92"/>
      <c r="GGF246" s="92"/>
      <c r="GGG246" s="92"/>
      <c r="GGH246" s="92"/>
      <c r="GGI246" s="92"/>
      <c r="GGJ246" s="92"/>
      <c r="GGK246" s="92"/>
      <c r="GGL246" s="92"/>
      <c r="GGM246" s="92"/>
      <c r="GGN246" s="92"/>
      <c r="GGO246" s="92"/>
      <c r="GGP246" s="92"/>
      <c r="GGQ246" s="92"/>
      <c r="GGR246" s="92"/>
      <c r="GGS246" s="92"/>
      <c r="GGT246" s="92"/>
      <c r="GGU246" s="92"/>
      <c r="GGV246" s="92"/>
      <c r="GGW246" s="92"/>
      <c r="GGX246" s="92"/>
      <c r="GGY246" s="92"/>
      <c r="GGZ246" s="92"/>
      <c r="GHA246" s="92"/>
      <c r="GHB246" s="92"/>
      <c r="GHC246" s="92"/>
      <c r="GHD246" s="92"/>
      <c r="GHE246" s="92"/>
      <c r="GHF246" s="92"/>
      <c r="GHG246" s="92"/>
      <c r="GHH246" s="92"/>
      <c r="GHI246" s="92"/>
      <c r="GHJ246" s="92"/>
      <c r="GHK246" s="92"/>
      <c r="GHL246" s="92"/>
      <c r="GHM246" s="92"/>
      <c r="GHN246" s="92"/>
      <c r="GHO246" s="92"/>
      <c r="GHP246" s="92"/>
      <c r="GHQ246" s="92"/>
      <c r="GHR246" s="92"/>
      <c r="GHS246" s="92"/>
      <c r="GHT246" s="92"/>
      <c r="GHU246" s="92"/>
      <c r="GHV246" s="92"/>
      <c r="GHW246" s="92"/>
      <c r="GHX246" s="92"/>
      <c r="GHY246" s="92"/>
      <c r="GHZ246" s="92"/>
      <c r="GIA246" s="92"/>
      <c r="GIB246" s="92"/>
      <c r="GIC246" s="92"/>
      <c r="GID246" s="92"/>
      <c r="GIE246" s="92"/>
      <c r="GIF246" s="92"/>
      <c r="GIG246" s="92"/>
      <c r="GIH246" s="92"/>
      <c r="GII246" s="92"/>
      <c r="GIJ246" s="92"/>
      <c r="GIK246" s="92"/>
      <c r="GIL246" s="92"/>
      <c r="GIM246" s="92"/>
      <c r="GIN246" s="92"/>
      <c r="GIO246" s="92"/>
      <c r="GIP246" s="92"/>
      <c r="GIQ246" s="92"/>
      <c r="GIR246" s="92"/>
      <c r="GIS246" s="92"/>
      <c r="GIT246" s="92"/>
      <c r="GIU246" s="92"/>
      <c r="GIV246" s="92"/>
      <c r="GIW246" s="92"/>
      <c r="GIX246" s="92"/>
      <c r="GIY246" s="92"/>
      <c r="GIZ246" s="92"/>
      <c r="GJA246" s="92"/>
      <c r="GJB246" s="92"/>
      <c r="GJC246" s="92"/>
      <c r="GJD246" s="92"/>
      <c r="GJE246" s="92"/>
      <c r="GJF246" s="92"/>
      <c r="GJG246" s="92"/>
      <c r="GJH246" s="92"/>
      <c r="GJI246" s="92"/>
      <c r="GJJ246" s="92"/>
      <c r="GJK246" s="92"/>
      <c r="GJL246" s="92"/>
      <c r="GJM246" s="92"/>
      <c r="GJN246" s="92"/>
      <c r="GJO246" s="92"/>
      <c r="GJP246" s="92"/>
      <c r="GJQ246" s="92"/>
      <c r="GJR246" s="92"/>
      <c r="GJS246" s="92"/>
      <c r="GJT246" s="92"/>
      <c r="GJU246" s="92"/>
      <c r="GJV246" s="92"/>
      <c r="GJW246" s="92"/>
      <c r="GJX246" s="92"/>
      <c r="GJY246" s="92"/>
      <c r="GJZ246" s="92"/>
      <c r="GKA246" s="92"/>
      <c r="GKB246" s="92"/>
      <c r="GKC246" s="92"/>
      <c r="GKD246" s="92"/>
      <c r="GKE246" s="92"/>
      <c r="GKF246" s="92"/>
      <c r="GKG246" s="92"/>
      <c r="GKH246" s="92"/>
      <c r="GKI246" s="92"/>
      <c r="GKJ246" s="92"/>
      <c r="GKK246" s="92"/>
      <c r="GKL246" s="92"/>
      <c r="GKM246" s="92"/>
      <c r="GKN246" s="92"/>
      <c r="GKO246" s="92"/>
      <c r="GKP246" s="92"/>
      <c r="GKQ246" s="92"/>
      <c r="GKR246" s="92"/>
      <c r="GKS246" s="92"/>
      <c r="GKT246" s="92"/>
      <c r="GKU246" s="92"/>
      <c r="GKV246" s="92"/>
      <c r="GKW246" s="92"/>
      <c r="GKX246" s="92"/>
      <c r="GKY246" s="92"/>
      <c r="GKZ246" s="92"/>
      <c r="GLA246" s="92"/>
      <c r="GLB246" s="92"/>
      <c r="GLC246" s="92"/>
      <c r="GLD246" s="92"/>
      <c r="GLE246" s="92"/>
      <c r="GLF246" s="92"/>
      <c r="GLG246" s="92"/>
      <c r="GLH246" s="92"/>
      <c r="GLI246" s="92"/>
      <c r="GLJ246" s="92"/>
      <c r="GLK246" s="92"/>
      <c r="GLL246" s="92"/>
      <c r="GLM246" s="92"/>
      <c r="GLN246" s="92"/>
      <c r="GLO246" s="92"/>
      <c r="GLP246" s="92"/>
      <c r="GLQ246" s="92"/>
      <c r="GLR246" s="92"/>
      <c r="GLS246" s="92"/>
      <c r="GLT246" s="92"/>
      <c r="GLU246" s="92"/>
      <c r="GLV246" s="92"/>
      <c r="GLW246" s="92"/>
      <c r="GLX246" s="92"/>
      <c r="GLY246" s="92"/>
      <c r="GLZ246" s="92"/>
      <c r="GMA246" s="92"/>
      <c r="GMB246" s="92"/>
      <c r="GMC246" s="92"/>
      <c r="GMD246" s="92"/>
      <c r="GME246" s="92"/>
      <c r="GMF246" s="92"/>
      <c r="GMG246" s="92"/>
      <c r="GMH246" s="92"/>
      <c r="GMI246" s="92"/>
      <c r="GMJ246" s="92"/>
      <c r="GMK246" s="92"/>
      <c r="GML246" s="92"/>
      <c r="GMM246" s="92"/>
      <c r="GMN246" s="92"/>
      <c r="GMO246" s="92"/>
      <c r="GMP246" s="92"/>
      <c r="GMQ246" s="92"/>
      <c r="GMR246" s="92"/>
      <c r="GMS246" s="92"/>
      <c r="GMT246" s="92"/>
      <c r="GMU246" s="92"/>
      <c r="GMV246" s="92"/>
      <c r="GMW246" s="92"/>
      <c r="GMX246" s="92"/>
      <c r="GMY246" s="92"/>
      <c r="GMZ246" s="92"/>
      <c r="GNA246" s="92"/>
      <c r="GNB246" s="92"/>
      <c r="GNC246" s="92"/>
      <c r="GND246" s="92"/>
      <c r="GNE246" s="92"/>
      <c r="GNF246" s="92"/>
      <c r="GNG246" s="92"/>
      <c r="GNH246" s="92"/>
      <c r="GNI246" s="92"/>
      <c r="GNJ246" s="92"/>
      <c r="GNK246" s="92"/>
      <c r="GNL246" s="92"/>
      <c r="GNM246" s="92"/>
      <c r="GNN246" s="92"/>
      <c r="GNO246" s="92"/>
      <c r="GNP246" s="92"/>
      <c r="GNQ246" s="92"/>
      <c r="GNR246" s="92"/>
      <c r="GNS246" s="92"/>
      <c r="GNT246" s="92"/>
      <c r="GNU246" s="92"/>
      <c r="GNV246" s="92"/>
      <c r="GNW246" s="92"/>
      <c r="GNX246" s="92"/>
      <c r="GNY246" s="92"/>
      <c r="GNZ246" s="92"/>
      <c r="GOA246" s="92"/>
      <c r="GOB246" s="92"/>
      <c r="GOC246" s="92"/>
      <c r="GOD246" s="92"/>
      <c r="GOE246" s="92"/>
      <c r="GOF246" s="92"/>
      <c r="GOG246" s="92"/>
      <c r="GOH246" s="92"/>
      <c r="GOI246" s="92"/>
      <c r="GOJ246" s="92"/>
      <c r="GOK246" s="92"/>
      <c r="GOL246" s="92"/>
      <c r="GOM246" s="92"/>
      <c r="GON246" s="92"/>
      <c r="GOO246" s="92"/>
      <c r="GOP246" s="92"/>
      <c r="GOQ246" s="92"/>
      <c r="GOR246" s="92"/>
      <c r="GOS246" s="92"/>
      <c r="GOT246" s="92"/>
      <c r="GOU246" s="92"/>
      <c r="GOV246" s="92"/>
      <c r="GOW246" s="92"/>
      <c r="GOX246" s="92"/>
      <c r="GOY246" s="92"/>
      <c r="GOZ246" s="92"/>
      <c r="GPA246" s="92"/>
      <c r="GPB246" s="92"/>
      <c r="GPC246" s="92"/>
      <c r="GPD246" s="92"/>
      <c r="GPE246" s="92"/>
      <c r="GPF246" s="92"/>
      <c r="GPG246" s="92"/>
      <c r="GPH246" s="92"/>
      <c r="GPI246" s="92"/>
      <c r="GPJ246" s="92"/>
      <c r="GPK246" s="92"/>
      <c r="GPL246" s="92"/>
      <c r="GPM246" s="92"/>
      <c r="GPN246" s="92"/>
      <c r="GPO246" s="92"/>
      <c r="GPP246" s="92"/>
      <c r="GPQ246" s="92"/>
      <c r="GPR246" s="92"/>
      <c r="GPS246" s="92"/>
      <c r="GPT246" s="92"/>
      <c r="GPU246" s="92"/>
      <c r="GPV246" s="92"/>
      <c r="GPW246" s="92"/>
      <c r="GPX246" s="92"/>
      <c r="GPY246" s="92"/>
      <c r="GPZ246" s="92"/>
      <c r="GQA246" s="92"/>
      <c r="GQB246" s="92"/>
      <c r="GQC246" s="92"/>
      <c r="GQD246" s="92"/>
      <c r="GQE246" s="92"/>
      <c r="GQF246" s="92"/>
      <c r="GQG246" s="92"/>
      <c r="GQH246" s="92"/>
      <c r="GQI246" s="92"/>
      <c r="GQJ246" s="92"/>
      <c r="GQK246" s="92"/>
      <c r="GQL246" s="92"/>
      <c r="GQM246" s="92"/>
      <c r="GQN246" s="92"/>
      <c r="GQO246" s="92"/>
      <c r="GQP246" s="92"/>
      <c r="GQQ246" s="92"/>
      <c r="GQR246" s="92"/>
      <c r="GQS246" s="92"/>
      <c r="GQT246" s="92"/>
      <c r="GQU246" s="92"/>
      <c r="GQV246" s="92"/>
      <c r="GQW246" s="92"/>
      <c r="GQX246" s="92"/>
      <c r="GQY246" s="92"/>
      <c r="GQZ246" s="92"/>
      <c r="GRA246" s="92"/>
      <c r="GRB246" s="92"/>
      <c r="GRC246" s="92"/>
      <c r="GRD246" s="92"/>
      <c r="GRE246" s="92"/>
      <c r="GRF246" s="92"/>
      <c r="GRG246" s="92"/>
      <c r="GRH246" s="92"/>
      <c r="GRI246" s="92"/>
      <c r="GRJ246" s="92"/>
      <c r="GRK246" s="92"/>
      <c r="GRL246" s="92"/>
      <c r="GRM246" s="92"/>
      <c r="GRN246" s="92"/>
      <c r="GRO246" s="92"/>
      <c r="GRP246" s="92"/>
      <c r="GRQ246" s="92"/>
      <c r="GRR246" s="92"/>
      <c r="GRS246" s="92"/>
      <c r="GRT246" s="92"/>
      <c r="GRU246" s="92"/>
      <c r="GRV246" s="92"/>
      <c r="GRW246" s="92"/>
      <c r="GRX246" s="92"/>
      <c r="GRY246" s="92"/>
      <c r="GRZ246" s="92"/>
      <c r="GSA246" s="92"/>
      <c r="GSB246" s="92"/>
      <c r="GSC246" s="92"/>
      <c r="GSD246" s="92"/>
      <c r="GSE246" s="92"/>
      <c r="GSF246" s="92"/>
      <c r="GSG246" s="92"/>
      <c r="GSH246" s="92"/>
      <c r="GSI246" s="92"/>
      <c r="GSJ246" s="92"/>
      <c r="GSK246" s="92"/>
      <c r="GSL246" s="92"/>
      <c r="GSM246" s="92"/>
      <c r="GSN246" s="92"/>
      <c r="GSO246" s="92"/>
      <c r="GSP246" s="92"/>
      <c r="GSQ246" s="92"/>
      <c r="GSR246" s="92"/>
      <c r="GSS246" s="92"/>
      <c r="GST246" s="92"/>
      <c r="GSU246" s="92"/>
      <c r="GSV246" s="92"/>
      <c r="GSW246" s="92"/>
      <c r="GSX246" s="92"/>
      <c r="GSY246" s="92"/>
      <c r="GSZ246" s="92"/>
      <c r="GTA246" s="92"/>
      <c r="GTB246" s="92"/>
      <c r="GTC246" s="92"/>
      <c r="GTD246" s="92"/>
      <c r="GTE246" s="92"/>
      <c r="GTF246" s="92"/>
      <c r="GTG246" s="92"/>
      <c r="GTH246" s="92"/>
      <c r="GTI246" s="92"/>
      <c r="GTJ246" s="92"/>
      <c r="GTK246" s="92"/>
      <c r="GTL246" s="92"/>
      <c r="GTM246" s="92"/>
      <c r="GTN246" s="92"/>
      <c r="GTO246" s="92"/>
      <c r="GTP246" s="92"/>
      <c r="GTQ246" s="92"/>
      <c r="GTR246" s="92"/>
      <c r="GTS246" s="92"/>
      <c r="GTT246" s="92"/>
      <c r="GTU246" s="92"/>
      <c r="GTV246" s="92"/>
      <c r="GTW246" s="92"/>
      <c r="GTX246" s="92"/>
      <c r="GTY246" s="92"/>
      <c r="GTZ246" s="92"/>
      <c r="GUA246" s="92"/>
      <c r="GUB246" s="92"/>
      <c r="GUC246" s="92"/>
      <c r="GUD246" s="92"/>
      <c r="GUE246" s="92"/>
      <c r="GUF246" s="92"/>
      <c r="GUG246" s="92"/>
      <c r="GUH246" s="92"/>
      <c r="GUI246" s="92"/>
      <c r="GUJ246" s="92"/>
      <c r="GUK246" s="92"/>
      <c r="GUL246" s="92"/>
      <c r="GUM246" s="92"/>
      <c r="GUN246" s="92"/>
      <c r="GUO246" s="92"/>
      <c r="GUP246" s="92"/>
      <c r="GUQ246" s="92"/>
      <c r="GUR246" s="92"/>
      <c r="GUS246" s="92"/>
      <c r="GUT246" s="92"/>
      <c r="GUU246" s="92"/>
      <c r="GUV246" s="92"/>
      <c r="GUW246" s="92"/>
      <c r="GUX246" s="92"/>
      <c r="GUY246" s="92"/>
      <c r="GUZ246" s="92"/>
      <c r="GVA246" s="92"/>
      <c r="GVB246" s="92"/>
      <c r="GVC246" s="92"/>
      <c r="GVD246" s="92"/>
      <c r="GVE246" s="92"/>
      <c r="GVF246" s="92"/>
      <c r="GVG246" s="92"/>
      <c r="GVH246" s="92"/>
      <c r="GVI246" s="92"/>
      <c r="GVJ246" s="92"/>
      <c r="GVK246" s="92"/>
      <c r="GVL246" s="92"/>
      <c r="GVM246" s="92"/>
      <c r="GVN246" s="92"/>
      <c r="GVO246" s="92"/>
      <c r="GVP246" s="92"/>
      <c r="GVQ246" s="92"/>
      <c r="GVR246" s="92"/>
      <c r="GVS246" s="92"/>
      <c r="GVT246" s="92"/>
      <c r="GVU246" s="92"/>
      <c r="GVV246" s="92"/>
      <c r="GVW246" s="92"/>
      <c r="GVX246" s="92"/>
      <c r="GVY246" s="92"/>
      <c r="GVZ246" s="92"/>
      <c r="GWA246" s="92"/>
      <c r="GWB246" s="92"/>
      <c r="GWC246" s="92"/>
      <c r="GWD246" s="92"/>
      <c r="GWE246" s="92"/>
      <c r="GWF246" s="92"/>
      <c r="GWG246" s="92"/>
      <c r="GWH246" s="92"/>
      <c r="GWI246" s="92"/>
      <c r="GWJ246" s="92"/>
      <c r="GWK246" s="92"/>
      <c r="GWL246" s="92"/>
      <c r="GWM246" s="92"/>
      <c r="GWN246" s="92"/>
      <c r="GWO246" s="92"/>
      <c r="GWP246" s="92"/>
      <c r="GWQ246" s="92"/>
      <c r="GWR246" s="92"/>
      <c r="GWS246" s="92"/>
      <c r="GWT246" s="92"/>
      <c r="GWU246" s="92"/>
      <c r="GWV246" s="92"/>
      <c r="GWW246" s="92"/>
      <c r="GWX246" s="92"/>
      <c r="GWY246" s="92"/>
      <c r="GWZ246" s="92"/>
      <c r="GXA246" s="92"/>
      <c r="GXB246" s="92"/>
      <c r="GXC246" s="92"/>
      <c r="GXD246" s="92"/>
      <c r="GXE246" s="92"/>
      <c r="GXF246" s="92"/>
      <c r="GXG246" s="92"/>
      <c r="GXH246" s="92"/>
      <c r="GXI246" s="92"/>
      <c r="GXJ246" s="92"/>
      <c r="GXK246" s="92"/>
      <c r="GXL246" s="92"/>
      <c r="GXM246" s="92"/>
      <c r="GXN246" s="92"/>
      <c r="GXO246" s="92"/>
      <c r="GXP246" s="92"/>
      <c r="GXQ246" s="92"/>
      <c r="GXR246" s="92"/>
      <c r="GXS246" s="92"/>
      <c r="GXT246" s="92"/>
      <c r="GXU246" s="92"/>
      <c r="GXV246" s="92"/>
      <c r="GXW246" s="92"/>
      <c r="GXX246" s="92"/>
      <c r="GXY246" s="92"/>
      <c r="GXZ246" s="92"/>
      <c r="GYA246" s="92"/>
      <c r="GYB246" s="92"/>
      <c r="GYC246" s="92"/>
      <c r="GYD246" s="92"/>
      <c r="GYE246" s="92"/>
      <c r="GYF246" s="92"/>
      <c r="GYG246" s="92"/>
      <c r="GYH246" s="92"/>
      <c r="GYI246" s="92"/>
      <c r="GYJ246" s="92"/>
      <c r="GYK246" s="92"/>
      <c r="GYL246" s="92"/>
      <c r="GYM246" s="92"/>
      <c r="GYN246" s="92"/>
      <c r="GYO246" s="92"/>
      <c r="GYP246" s="92"/>
      <c r="GYQ246" s="92"/>
      <c r="GYR246" s="92"/>
      <c r="GYS246" s="92"/>
      <c r="GYT246" s="92"/>
      <c r="GYU246" s="92"/>
      <c r="GYV246" s="92"/>
      <c r="GYW246" s="92"/>
      <c r="GYX246" s="92"/>
      <c r="GYY246" s="92"/>
      <c r="GYZ246" s="92"/>
      <c r="GZA246" s="92"/>
      <c r="GZB246" s="92"/>
      <c r="GZC246" s="92"/>
      <c r="GZD246" s="92"/>
      <c r="GZE246" s="92"/>
      <c r="GZF246" s="92"/>
      <c r="GZG246" s="92"/>
      <c r="GZH246" s="92"/>
      <c r="GZI246" s="92"/>
      <c r="GZJ246" s="92"/>
      <c r="GZK246" s="92"/>
      <c r="GZL246" s="92"/>
      <c r="GZM246" s="92"/>
      <c r="GZN246" s="92"/>
      <c r="GZO246" s="92"/>
      <c r="GZP246" s="92"/>
      <c r="GZQ246" s="92"/>
      <c r="GZR246" s="92"/>
      <c r="GZS246" s="92"/>
      <c r="GZT246" s="92"/>
      <c r="GZU246" s="92"/>
      <c r="GZV246" s="92"/>
      <c r="GZW246" s="92"/>
      <c r="GZX246" s="92"/>
      <c r="GZY246" s="92"/>
      <c r="GZZ246" s="92"/>
      <c r="HAA246" s="92"/>
      <c r="HAB246" s="92"/>
      <c r="HAC246" s="92"/>
      <c r="HAD246" s="92"/>
      <c r="HAE246" s="92"/>
      <c r="HAF246" s="92"/>
      <c r="HAG246" s="92"/>
      <c r="HAH246" s="92"/>
      <c r="HAI246" s="92"/>
      <c r="HAJ246" s="92"/>
      <c r="HAK246" s="92"/>
      <c r="HAL246" s="92"/>
      <c r="HAM246" s="92"/>
      <c r="HAN246" s="92"/>
      <c r="HAO246" s="92"/>
      <c r="HAP246" s="92"/>
      <c r="HAQ246" s="92"/>
      <c r="HAR246" s="92"/>
      <c r="HAS246" s="92"/>
      <c r="HAT246" s="92"/>
      <c r="HAU246" s="92"/>
      <c r="HAV246" s="92"/>
      <c r="HAW246" s="92"/>
      <c r="HAX246" s="92"/>
      <c r="HAY246" s="92"/>
      <c r="HAZ246" s="92"/>
      <c r="HBA246" s="92"/>
      <c r="HBB246" s="92"/>
      <c r="HBC246" s="92"/>
      <c r="HBD246" s="92"/>
      <c r="HBE246" s="92"/>
      <c r="HBF246" s="92"/>
      <c r="HBG246" s="92"/>
      <c r="HBH246" s="92"/>
      <c r="HBI246" s="92"/>
      <c r="HBJ246" s="92"/>
      <c r="HBK246" s="92"/>
      <c r="HBL246" s="92"/>
      <c r="HBM246" s="92"/>
      <c r="HBN246" s="92"/>
      <c r="HBO246" s="92"/>
      <c r="HBP246" s="92"/>
      <c r="HBQ246" s="92"/>
      <c r="HBR246" s="92"/>
      <c r="HBS246" s="92"/>
      <c r="HBT246" s="92"/>
      <c r="HBU246" s="92"/>
      <c r="HBV246" s="92"/>
      <c r="HBW246" s="92"/>
      <c r="HBX246" s="92"/>
      <c r="HBY246" s="92"/>
      <c r="HBZ246" s="92"/>
      <c r="HCA246" s="92"/>
      <c r="HCB246" s="92"/>
      <c r="HCC246" s="92"/>
      <c r="HCD246" s="92"/>
      <c r="HCE246" s="92"/>
      <c r="HCF246" s="92"/>
      <c r="HCG246" s="92"/>
      <c r="HCH246" s="92"/>
      <c r="HCI246" s="92"/>
      <c r="HCJ246" s="92"/>
      <c r="HCK246" s="92"/>
      <c r="HCL246" s="92"/>
      <c r="HCM246" s="92"/>
      <c r="HCN246" s="92"/>
      <c r="HCO246" s="92"/>
      <c r="HCP246" s="92"/>
      <c r="HCQ246" s="92"/>
      <c r="HCR246" s="92"/>
      <c r="HCS246" s="92"/>
      <c r="HCT246" s="92"/>
      <c r="HCU246" s="92"/>
      <c r="HCV246" s="92"/>
      <c r="HCW246" s="92"/>
      <c r="HCX246" s="92"/>
      <c r="HCY246" s="92"/>
      <c r="HCZ246" s="92"/>
      <c r="HDA246" s="92"/>
      <c r="HDB246" s="92"/>
      <c r="HDC246" s="92"/>
      <c r="HDD246" s="92"/>
      <c r="HDE246" s="92"/>
      <c r="HDF246" s="92"/>
      <c r="HDG246" s="92"/>
      <c r="HDH246" s="92"/>
      <c r="HDI246" s="92"/>
      <c r="HDJ246" s="92"/>
      <c r="HDK246" s="92"/>
      <c r="HDL246" s="92"/>
      <c r="HDM246" s="92"/>
      <c r="HDN246" s="92"/>
      <c r="HDO246" s="92"/>
      <c r="HDP246" s="92"/>
      <c r="HDQ246" s="92"/>
      <c r="HDR246" s="92"/>
      <c r="HDS246" s="92"/>
      <c r="HDT246" s="92"/>
      <c r="HDU246" s="92"/>
      <c r="HDV246" s="92"/>
      <c r="HDW246" s="92"/>
      <c r="HDX246" s="92"/>
      <c r="HDY246" s="92"/>
      <c r="HDZ246" s="92"/>
      <c r="HEA246" s="92"/>
      <c r="HEB246" s="92"/>
      <c r="HEC246" s="92"/>
      <c r="HED246" s="92"/>
      <c r="HEE246" s="92"/>
      <c r="HEF246" s="92"/>
      <c r="HEG246" s="92"/>
      <c r="HEH246" s="92"/>
      <c r="HEI246" s="92"/>
      <c r="HEJ246" s="92"/>
      <c r="HEK246" s="92"/>
      <c r="HEL246" s="92"/>
      <c r="HEM246" s="92"/>
      <c r="HEN246" s="92"/>
      <c r="HEO246" s="92"/>
      <c r="HEP246" s="92"/>
      <c r="HEQ246" s="92"/>
      <c r="HER246" s="92"/>
      <c r="HES246" s="92"/>
      <c r="HET246" s="92"/>
      <c r="HEU246" s="92"/>
      <c r="HEV246" s="92"/>
      <c r="HEW246" s="92"/>
      <c r="HEX246" s="92"/>
      <c r="HEY246" s="92"/>
      <c r="HEZ246" s="92"/>
      <c r="HFA246" s="92"/>
      <c r="HFB246" s="92"/>
      <c r="HFC246" s="92"/>
      <c r="HFD246" s="92"/>
      <c r="HFE246" s="92"/>
      <c r="HFF246" s="92"/>
      <c r="HFG246" s="92"/>
      <c r="HFH246" s="92"/>
      <c r="HFI246" s="92"/>
      <c r="HFJ246" s="92"/>
      <c r="HFK246" s="92"/>
      <c r="HFL246" s="92"/>
      <c r="HFM246" s="92"/>
      <c r="HFN246" s="92"/>
      <c r="HFO246" s="92"/>
      <c r="HFP246" s="92"/>
      <c r="HFQ246" s="92"/>
      <c r="HFR246" s="92"/>
      <c r="HFS246" s="92"/>
      <c r="HFT246" s="92"/>
      <c r="HFU246" s="92"/>
      <c r="HFV246" s="92"/>
      <c r="HFW246" s="92"/>
      <c r="HFX246" s="92"/>
      <c r="HFY246" s="92"/>
      <c r="HFZ246" s="92"/>
      <c r="HGA246" s="92"/>
      <c r="HGB246" s="92"/>
      <c r="HGC246" s="92"/>
      <c r="HGD246" s="92"/>
      <c r="HGE246" s="92"/>
      <c r="HGF246" s="92"/>
      <c r="HGG246" s="92"/>
      <c r="HGH246" s="92"/>
      <c r="HGI246" s="92"/>
      <c r="HGJ246" s="92"/>
      <c r="HGK246" s="92"/>
      <c r="HGL246" s="92"/>
      <c r="HGM246" s="92"/>
      <c r="HGN246" s="92"/>
      <c r="HGO246" s="92"/>
      <c r="HGP246" s="92"/>
      <c r="HGQ246" s="92"/>
      <c r="HGR246" s="92"/>
      <c r="HGS246" s="92"/>
      <c r="HGT246" s="92"/>
      <c r="HGU246" s="92"/>
      <c r="HGV246" s="92"/>
      <c r="HGW246" s="92"/>
      <c r="HGX246" s="92"/>
      <c r="HGY246" s="92"/>
      <c r="HGZ246" s="92"/>
      <c r="HHA246" s="92"/>
      <c r="HHB246" s="92"/>
      <c r="HHC246" s="92"/>
      <c r="HHD246" s="92"/>
      <c r="HHE246" s="92"/>
      <c r="HHF246" s="92"/>
      <c r="HHG246" s="92"/>
      <c r="HHH246" s="92"/>
      <c r="HHI246" s="92"/>
      <c r="HHJ246" s="92"/>
      <c r="HHK246" s="92"/>
      <c r="HHL246" s="92"/>
      <c r="HHM246" s="92"/>
      <c r="HHN246" s="92"/>
      <c r="HHO246" s="92"/>
      <c r="HHP246" s="92"/>
      <c r="HHQ246" s="92"/>
      <c r="HHR246" s="92"/>
      <c r="HHS246" s="92"/>
      <c r="HHT246" s="92"/>
      <c r="HHU246" s="92"/>
      <c r="HHV246" s="92"/>
      <c r="HHW246" s="92"/>
      <c r="HHX246" s="92"/>
      <c r="HHY246" s="92"/>
      <c r="HHZ246" s="92"/>
      <c r="HIA246" s="92"/>
      <c r="HIB246" s="92"/>
      <c r="HIC246" s="92"/>
      <c r="HID246" s="92"/>
      <c r="HIE246" s="92"/>
      <c r="HIF246" s="92"/>
      <c r="HIG246" s="92"/>
      <c r="HIH246" s="92"/>
      <c r="HII246" s="92"/>
      <c r="HIJ246" s="92"/>
      <c r="HIK246" s="92"/>
      <c r="HIL246" s="92"/>
      <c r="HIM246" s="92"/>
      <c r="HIN246" s="92"/>
      <c r="HIO246" s="92"/>
      <c r="HIP246" s="92"/>
      <c r="HIQ246" s="92"/>
      <c r="HIR246" s="92"/>
      <c r="HIS246" s="92"/>
      <c r="HIT246" s="92"/>
      <c r="HIU246" s="92"/>
      <c r="HIV246" s="92"/>
      <c r="HIW246" s="92"/>
      <c r="HIX246" s="92"/>
      <c r="HIY246" s="92"/>
      <c r="HIZ246" s="92"/>
      <c r="HJA246" s="92"/>
      <c r="HJB246" s="92"/>
      <c r="HJC246" s="92"/>
      <c r="HJD246" s="92"/>
      <c r="HJE246" s="92"/>
      <c r="HJF246" s="92"/>
      <c r="HJG246" s="92"/>
      <c r="HJH246" s="92"/>
      <c r="HJI246" s="92"/>
      <c r="HJJ246" s="92"/>
      <c r="HJK246" s="92"/>
      <c r="HJL246" s="92"/>
      <c r="HJM246" s="92"/>
      <c r="HJN246" s="92"/>
      <c r="HJO246" s="92"/>
      <c r="HJP246" s="92"/>
      <c r="HJQ246" s="92"/>
      <c r="HJR246" s="92"/>
      <c r="HJS246" s="92"/>
      <c r="HJT246" s="92"/>
      <c r="HJU246" s="92"/>
      <c r="HJV246" s="92"/>
      <c r="HJW246" s="92"/>
      <c r="HJX246" s="92"/>
      <c r="HJY246" s="92"/>
      <c r="HJZ246" s="92"/>
      <c r="HKA246" s="92"/>
      <c r="HKB246" s="92"/>
      <c r="HKC246" s="92"/>
      <c r="HKD246" s="92"/>
      <c r="HKE246" s="92"/>
      <c r="HKF246" s="92"/>
      <c r="HKG246" s="92"/>
      <c r="HKH246" s="92"/>
      <c r="HKI246" s="92"/>
      <c r="HKJ246" s="92"/>
      <c r="HKK246" s="92"/>
      <c r="HKL246" s="92"/>
      <c r="HKM246" s="92"/>
      <c r="HKN246" s="92"/>
      <c r="HKO246" s="92"/>
      <c r="HKP246" s="92"/>
      <c r="HKQ246" s="92"/>
      <c r="HKR246" s="92"/>
      <c r="HKS246" s="92"/>
      <c r="HKT246" s="92"/>
      <c r="HKU246" s="92"/>
      <c r="HKV246" s="92"/>
      <c r="HKW246" s="92"/>
      <c r="HKX246" s="92"/>
      <c r="HKY246" s="92"/>
      <c r="HKZ246" s="92"/>
      <c r="HLA246" s="92"/>
      <c r="HLB246" s="92"/>
      <c r="HLC246" s="92"/>
      <c r="HLD246" s="92"/>
      <c r="HLE246" s="92"/>
      <c r="HLF246" s="92"/>
      <c r="HLG246" s="92"/>
      <c r="HLH246" s="92"/>
      <c r="HLI246" s="92"/>
      <c r="HLJ246" s="92"/>
      <c r="HLK246" s="92"/>
      <c r="HLL246" s="92"/>
      <c r="HLM246" s="92"/>
      <c r="HLN246" s="92"/>
      <c r="HLO246" s="92"/>
      <c r="HLP246" s="92"/>
      <c r="HLQ246" s="92"/>
      <c r="HLR246" s="92"/>
      <c r="HLS246" s="92"/>
      <c r="HLT246" s="92"/>
      <c r="HLU246" s="92"/>
      <c r="HLV246" s="92"/>
      <c r="HLW246" s="92"/>
      <c r="HLX246" s="92"/>
      <c r="HLY246" s="92"/>
      <c r="HLZ246" s="92"/>
      <c r="HMA246" s="92"/>
      <c r="HMB246" s="92"/>
      <c r="HMC246" s="92"/>
      <c r="HMD246" s="92"/>
      <c r="HME246" s="92"/>
      <c r="HMF246" s="92"/>
      <c r="HMG246" s="92"/>
      <c r="HMH246" s="92"/>
      <c r="HMI246" s="92"/>
      <c r="HMJ246" s="92"/>
      <c r="HMK246" s="92"/>
      <c r="HML246" s="92"/>
      <c r="HMM246" s="92"/>
      <c r="HMN246" s="92"/>
      <c r="HMO246" s="92"/>
      <c r="HMP246" s="92"/>
      <c r="HMQ246" s="92"/>
      <c r="HMR246" s="92"/>
      <c r="HMS246" s="92"/>
      <c r="HMT246" s="92"/>
      <c r="HMU246" s="92"/>
      <c r="HMV246" s="92"/>
      <c r="HMW246" s="92"/>
      <c r="HMX246" s="92"/>
      <c r="HMY246" s="92"/>
      <c r="HMZ246" s="92"/>
      <c r="HNA246" s="92"/>
      <c r="HNB246" s="92"/>
      <c r="HNC246" s="92"/>
      <c r="HND246" s="92"/>
      <c r="HNE246" s="92"/>
      <c r="HNF246" s="92"/>
      <c r="HNG246" s="92"/>
      <c r="HNH246" s="92"/>
      <c r="HNI246" s="92"/>
      <c r="HNJ246" s="92"/>
      <c r="HNK246" s="92"/>
      <c r="HNL246" s="92"/>
      <c r="HNM246" s="92"/>
      <c r="HNN246" s="92"/>
      <c r="HNO246" s="92"/>
      <c r="HNP246" s="92"/>
      <c r="HNQ246" s="92"/>
      <c r="HNR246" s="92"/>
      <c r="HNS246" s="92"/>
      <c r="HNT246" s="92"/>
      <c r="HNU246" s="92"/>
      <c r="HNV246" s="92"/>
      <c r="HNW246" s="92"/>
      <c r="HNX246" s="92"/>
      <c r="HNY246" s="92"/>
      <c r="HNZ246" s="92"/>
      <c r="HOA246" s="92"/>
      <c r="HOB246" s="92"/>
      <c r="HOC246" s="92"/>
      <c r="HOD246" s="92"/>
      <c r="HOE246" s="92"/>
      <c r="HOF246" s="92"/>
      <c r="HOG246" s="92"/>
      <c r="HOH246" s="92"/>
      <c r="HOI246" s="92"/>
      <c r="HOJ246" s="92"/>
      <c r="HOK246" s="92"/>
      <c r="HOL246" s="92"/>
      <c r="HOM246" s="92"/>
      <c r="HON246" s="92"/>
      <c r="HOO246" s="92"/>
      <c r="HOP246" s="92"/>
      <c r="HOQ246" s="92"/>
      <c r="HOR246" s="92"/>
      <c r="HOS246" s="92"/>
      <c r="HOT246" s="92"/>
      <c r="HOU246" s="92"/>
      <c r="HOV246" s="92"/>
      <c r="HOW246" s="92"/>
      <c r="HOX246" s="92"/>
      <c r="HOY246" s="92"/>
      <c r="HOZ246" s="92"/>
      <c r="HPA246" s="92"/>
      <c r="HPB246" s="92"/>
      <c r="HPC246" s="92"/>
      <c r="HPD246" s="92"/>
      <c r="HPE246" s="92"/>
      <c r="HPF246" s="92"/>
      <c r="HPG246" s="92"/>
      <c r="HPH246" s="92"/>
      <c r="HPI246" s="92"/>
      <c r="HPJ246" s="92"/>
      <c r="HPK246" s="92"/>
      <c r="HPL246" s="92"/>
      <c r="HPM246" s="92"/>
      <c r="HPN246" s="92"/>
      <c r="HPO246" s="92"/>
      <c r="HPP246" s="92"/>
      <c r="HPQ246" s="92"/>
      <c r="HPR246" s="92"/>
      <c r="HPS246" s="92"/>
      <c r="HPT246" s="92"/>
      <c r="HPU246" s="92"/>
      <c r="HPV246" s="92"/>
      <c r="HPW246" s="92"/>
      <c r="HPX246" s="92"/>
      <c r="HPY246" s="92"/>
      <c r="HPZ246" s="92"/>
      <c r="HQA246" s="92"/>
      <c r="HQB246" s="92"/>
      <c r="HQC246" s="92"/>
      <c r="HQD246" s="92"/>
      <c r="HQE246" s="92"/>
      <c r="HQF246" s="92"/>
      <c r="HQG246" s="92"/>
      <c r="HQH246" s="92"/>
      <c r="HQI246" s="92"/>
      <c r="HQJ246" s="92"/>
      <c r="HQK246" s="92"/>
      <c r="HQL246" s="92"/>
      <c r="HQM246" s="92"/>
      <c r="HQN246" s="92"/>
      <c r="HQO246" s="92"/>
      <c r="HQP246" s="92"/>
      <c r="HQQ246" s="92"/>
      <c r="HQR246" s="92"/>
      <c r="HQS246" s="92"/>
      <c r="HQT246" s="92"/>
      <c r="HQU246" s="92"/>
      <c r="HQV246" s="92"/>
      <c r="HQW246" s="92"/>
      <c r="HQX246" s="92"/>
      <c r="HQY246" s="92"/>
      <c r="HQZ246" s="92"/>
      <c r="HRA246" s="92"/>
      <c r="HRB246" s="92"/>
      <c r="HRC246" s="92"/>
      <c r="HRD246" s="92"/>
      <c r="HRE246" s="92"/>
      <c r="HRF246" s="92"/>
      <c r="HRG246" s="92"/>
      <c r="HRH246" s="92"/>
      <c r="HRI246" s="92"/>
      <c r="HRJ246" s="92"/>
      <c r="HRK246" s="92"/>
      <c r="HRL246" s="92"/>
      <c r="HRM246" s="92"/>
      <c r="HRN246" s="92"/>
      <c r="HRO246" s="92"/>
      <c r="HRP246" s="92"/>
      <c r="HRQ246" s="92"/>
      <c r="HRR246" s="92"/>
      <c r="HRS246" s="92"/>
      <c r="HRT246" s="92"/>
      <c r="HRU246" s="92"/>
      <c r="HRV246" s="92"/>
      <c r="HRW246" s="92"/>
      <c r="HRX246" s="92"/>
      <c r="HRY246" s="92"/>
      <c r="HRZ246" s="92"/>
      <c r="HSA246" s="92"/>
      <c r="HSB246" s="92"/>
      <c r="HSC246" s="92"/>
      <c r="HSD246" s="92"/>
      <c r="HSE246" s="92"/>
      <c r="HSF246" s="92"/>
      <c r="HSG246" s="92"/>
      <c r="HSH246" s="92"/>
      <c r="HSI246" s="92"/>
      <c r="HSJ246" s="92"/>
      <c r="HSK246" s="92"/>
      <c r="HSL246" s="92"/>
      <c r="HSM246" s="92"/>
      <c r="HSN246" s="92"/>
      <c r="HSO246" s="92"/>
      <c r="HSP246" s="92"/>
      <c r="HSQ246" s="92"/>
      <c r="HSR246" s="92"/>
      <c r="HSS246" s="92"/>
      <c r="HST246" s="92"/>
      <c r="HSU246" s="92"/>
      <c r="HSV246" s="92"/>
      <c r="HSW246" s="92"/>
      <c r="HSX246" s="92"/>
      <c r="HSY246" s="92"/>
      <c r="HSZ246" s="92"/>
      <c r="HTA246" s="92"/>
      <c r="HTB246" s="92"/>
      <c r="HTC246" s="92"/>
      <c r="HTD246" s="92"/>
      <c r="HTE246" s="92"/>
      <c r="HTF246" s="92"/>
      <c r="HTG246" s="92"/>
      <c r="HTH246" s="92"/>
      <c r="HTI246" s="92"/>
      <c r="HTJ246" s="92"/>
      <c r="HTK246" s="92"/>
      <c r="HTL246" s="92"/>
      <c r="HTM246" s="92"/>
      <c r="HTN246" s="92"/>
      <c r="HTO246" s="92"/>
      <c r="HTP246" s="92"/>
      <c r="HTQ246" s="92"/>
      <c r="HTR246" s="92"/>
      <c r="HTS246" s="92"/>
      <c r="HTT246" s="92"/>
      <c r="HTU246" s="92"/>
      <c r="HTV246" s="92"/>
      <c r="HTW246" s="92"/>
      <c r="HTX246" s="92"/>
      <c r="HTY246" s="92"/>
      <c r="HTZ246" s="92"/>
      <c r="HUA246" s="92"/>
      <c r="HUB246" s="92"/>
      <c r="HUC246" s="92"/>
      <c r="HUD246" s="92"/>
      <c r="HUE246" s="92"/>
      <c r="HUF246" s="92"/>
      <c r="HUG246" s="92"/>
      <c r="HUH246" s="92"/>
      <c r="HUI246" s="92"/>
      <c r="HUJ246" s="92"/>
      <c r="HUK246" s="92"/>
      <c r="HUL246" s="92"/>
      <c r="HUM246" s="92"/>
      <c r="HUN246" s="92"/>
      <c r="HUO246" s="92"/>
      <c r="HUP246" s="92"/>
      <c r="HUQ246" s="92"/>
      <c r="HUR246" s="92"/>
      <c r="HUS246" s="92"/>
      <c r="HUT246" s="92"/>
      <c r="HUU246" s="92"/>
      <c r="HUV246" s="92"/>
      <c r="HUW246" s="92"/>
      <c r="HUX246" s="92"/>
      <c r="HUY246" s="92"/>
      <c r="HUZ246" s="92"/>
      <c r="HVA246" s="92"/>
      <c r="HVB246" s="92"/>
      <c r="HVC246" s="92"/>
      <c r="HVD246" s="92"/>
      <c r="HVE246" s="92"/>
      <c r="HVF246" s="92"/>
      <c r="HVG246" s="92"/>
      <c r="HVH246" s="92"/>
      <c r="HVI246" s="92"/>
      <c r="HVJ246" s="92"/>
      <c r="HVK246" s="92"/>
      <c r="HVL246" s="92"/>
      <c r="HVM246" s="92"/>
      <c r="HVN246" s="92"/>
      <c r="HVO246" s="92"/>
      <c r="HVP246" s="92"/>
      <c r="HVQ246" s="92"/>
      <c r="HVR246" s="92"/>
      <c r="HVS246" s="92"/>
      <c r="HVT246" s="92"/>
      <c r="HVU246" s="92"/>
      <c r="HVV246" s="92"/>
      <c r="HVW246" s="92"/>
      <c r="HVX246" s="92"/>
      <c r="HVY246" s="92"/>
      <c r="HVZ246" s="92"/>
      <c r="HWA246" s="92"/>
      <c r="HWB246" s="92"/>
      <c r="HWC246" s="92"/>
      <c r="HWD246" s="92"/>
      <c r="HWE246" s="92"/>
      <c r="HWF246" s="92"/>
      <c r="HWG246" s="92"/>
      <c r="HWH246" s="92"/>
      <c r="HWI246" s="92"/>
      <c r="HWJ246" s="92"/>
      <c r="HWK246" s="92"/>
      <c r="HWL246" s="92"/>
      <c r="HWM246" s="92"/>
      <c r="HWN246" s="92"/>
      <c r="HWO246" s="92"/>
      <c r="HWP246" s="92"/>
      <c r="HWQ246" s="92"/>
      <c r="HWR246" s="92"/>
      <c r="HWS246" s="92"/>
      <c r="HWT246" s="92"/>
      <c r="HWU246" s="92"/>
      <c r="HWV246" s="92"/>
      <c r="HWW246" s="92"/>
      <c r="HWX246" s="92"/>
      <c r="HWY246" s="92"/>
      <c r="HWZ246" s="92"/>
      <c r="HXA246" s="92"/>
      <c r="HXB246" s="92"/>
      <c r="HXC246" s="92"/>
      <c r="HXD246" s="92"/>
      <c r="HXE246" s="92"/>
      <c r="HXF246" s="92"/>
      <c r="HXG246" s="92"/>
      <c r="HXH246" s="92"/>
      <c r="HXI246" s="92"/>
      <c r="HXJ246" s="92"/>
      <c r="HXK246" s="92"/>
      <c r="HXL246" s="92"/>
      <c r="HXM246" s="92"/>
      <c r="HXN246" s="92"/>
      <c r="HXO246" s="92"/>
      <c r="HXP246" s="92"/>
      <c r="HXQ246" s="92"/>
      <c r="HXR246" s="92"/>
      <c r="HXS246" s="92"/>
      <c r="HXT246" s="92"/>
      <c r="HXU246" s="92"/>
      <c r="HXV246" s="92"/>
      <c r="HXW246" s="92"/>
      <c r="HXX246" s="92"/>
      <c r="HXY246" s="92"/>
      <c r="HXZ246" s="92"/>
      <c r="HYA246" s="92"/>
      <c r="HYB246" s="92"/>
      <c r="HYC246" s="92"/>
      <c r="HYD246" s="92"/>
      <c r="HYE246" s="92"/>
      <c r="HYF246" s="92"/>
      <c r="HYG246" s="92"/>
      <c r="HYH246" s="92"/>
      <c r="HYI246" s="92"/>
      <c r="HYJ246" s="92"/>
      <c r="HYK246" s="92"/>
      <c r="HYL246" s="92"/>
      <c r="HYM246" s="92"/>
      <c r="HYN246" s="92"/>
      <c r="HYO246" s="92"/>
      <c r="HYP246" s="92"/>
      <c r="HYQ246" s="92"/>
      <c r="HYR246" s="92"/>
      <c r="HYS246" s="92"/>
      <c r="HYT246" s="92"/>
      <c r="HYU246" s="92"/>
      <c r="HYV246" s="92"/>
      <c r="HYW246" s="92"/>
      <c r="HYX246" s="92"/>
      <c r="HYY246" s="92"/>
      <c r="HYZ246" s="92"/>
      <c r="HZA246" s="92"/>
      <c r="HZB246" s="92"/>
      <c r="HZC246" s="92"/>
      <c r="HZD246" s="92"/>
      <c r="HZE246" s="92"/>
      <c r="HZF246" s="92"/>
      <c r="HZG246" s="92"/>
      <c r="HZH246" s="92"/>
      <c r="HZI246" s="92"/>
      <c r="HZJ246" s="92"/>
      <c r="HZK246" s="92"/>
      <c r="HZL246" s="92"/>
      <c r="HZM246" s="92"/>
      <c r="HZN246" s="92"/>
      <c r="HZO246" s="92"/>
      <c r="HZP246" s="92"/>
      <c r="HZQ246" s="92"/>
      <c r="HZR246" s="92"/>
      <c r="HZS246" s="92"/>
      <c r="HZT246" s="92"/>
      <c r="HZU246" s="92"/>
      <c r="HZV246" s="92"/>
      <c r="HZW246" s="92"/>
      <c r="HZX246" s="92"/>
      <c r="HZY246" s="92"/>
      <c r="HZZ246" s="92"/>
      <c r="IAA246" s="92"/>
      <c r="IAB246" s="92"/>
      <c r="IAC246" s="92"/>
      <c r="IAD246" s="92"/>
      <c r="IAE246" s="92"/>
      <c r="IAF246" s="92"/>
      <c r="IAG246" s="92"/>
      <c r="IAH246" s="92"/>
      <c r="IAI246" s="92"/>
      <c r="IAJ246" s="92"/>
      <c r="IAK246" s="92"/>
      <c r="IAL246" s="92"/>
      <c r="IAM246" s="92"/>
      <c r="IAN246" s="92"/>
      <c r="IAO246" s="92"/>
      <c r="IAP246" s="92"/>
      <c r="IAQ246" s="92"/>
      <c r="IAR246" s="92"/>
      <c r="IAS246" s="92"/>
      <c r="IAT246" s="92"/>
      <c r="IAU246" s="92"/>
      <c r="IAV246" s="92"/>
      <c r="IAW246" s="92"/>
      <c r="IAX246" s="92"/>
      <c r="IAY246" s="92"/>
      <c r="IAZ246" s="92"/>
      <c r="IBA246" s="92"/>
      <c r="IBB246" s="92"/>
      <c r="IBC246" s="92"/>
      <c r="IBD246" s="92"/>
      <c r="IBE246" s="92"/>
      <c r="IBF246" s="92"/>
      <c r="IBG246" s="92"/>
      <c r="IBH246" s="92"/>
      <c r="IBI246" s="92"/>
      <c r="IBJ246" s="92"/>
      <c r="IBK246" s="92"/>
      <c r="IBL246" s="92"/>
      <c r="IBM246" s="92"/>
      <c r="IBN246" s="92"/>
      <c r="IBO246" s="92"/>
      <c r="IBP246" s="92"/>
      <c r="IBQ246" s="92"/>
      <c r="IBR246" s="92"/>
      <c r="IBS246" s="92"/>
      <c r="IBT246" s="92"/>
      <c r="IBU246" s="92"/>
      <c r="IBV246" s="92"/>
      <c r="IBW246" s="92"/>
      <c r="IBX246" s="92"/>
      <c r="IBY246" s="92"/>
      <c r="IBZ246" s="92"/>
      <c r="ICA246" s="92"/>
      <c r="ICB246" s="92"/>
      <c r="ICC246" s="92"/>
      <c r="ICD246" s="92"/>
      <c r="ICE246" s="92"/>
      <c r="ICF246" s="92"/>
      <c r="ICG246" s="92"/>
      <c r="ICH246" s="92"/>
      <c r="ICI246" s="92"/>
      <c r="ICJ246" s="92"/>
      <c r="ICK246" s="92"/>
      <c r="ICL246" s="92"/>
      <c r="ICM246" s="92"/>
      <c r="ICN246" s="92"/>
      <c r="ICO246" s="92"/>
      <c r="ICP246" s="92"/>
      <c r="ICQ246" s="92"/>
      <c r="ICR246" s="92"/>
      <c r="ICS246" s="92"/>
      <c r="ICT246" s="92"/>
      <c r="ICU246" s="92"/>
      <c r="ICV246" s="92"/>
      <c r="ICW246" s="92"/>
      <c r="ICX246" s="92"/>
      <c r="ICY246" s="92"/>
      <c r="ICZ246" s="92"/>
      <c r="IDA246" s="92"/>
      <c r="IDB246" s="92"/>
      <c r="IDC246" s="92"/>
      <c r="IDD246" s="92"/>
      <c r="IDE246" s="92"/>
      <c r="IDF246" s="92"/>
      <c r="IDG246" s="92"/>
      <c r="IDH246" s="92"/>
      <c r="IDI246" s="92"/>
      <c r="IDJ246" s="92"/>
      <c r="IDK246" s="92"/>
      <c r="IDL246" s="92"/>
      <c r="IDM246" s="92"/>
      <c r="IDN246" s="92"/>
      <c r="IDO246" s="92"/>
      <c r="IDP246" s="92"/>
      <c r="IDQ246" s="92"/>
      <c r="IDR246" s="92"/>
      <c r="IDS246" s="92"/>
      <c r="IDT246" s="92"/>
      <c r="IDU246" s="92"/>
      <c r="IDV246" s="92"/>
      <c r="IDW246" s="92"/>
      <c r="IDX246" s="92"/>
      <c r="IDY246" s="92"/>
      <c r="IDZ246" s="92"/>
      <c r="IEA246" s="92"/>
      <c r="IEB246" s="92"/>
      <c r="IEC246" s="92"/>
      <c r="IED246" s="92"/>
      <c r="IEE246" s="92"/>
      <c r="IEF246" s="92"/>
      <c r="IEG246" s="92"/>
      <c r="IEH246" s="92"/>
      <c r="IEI246" s="92"/>
      <c r="IEJ246" s="92"/>
      <c r="IEK246" s="92"/>
      <c r="IEL246" s="92"/>
      <c r="IEM246" s="92"/>
      <c r="IEN246" s="92"/>
      <c r="IEO246" s="92"/>
      <c r="IEP246" s="92"/>
      <c r="IEQ246" s="92"/>
      <c r="IER246" s="92"/>
      <c r="IES246" s="92"/>
      <c r="IET246" s="92"/>
      <c r="IEU246" s="92"/>
      <c r="IEV246" s="92"/>
      <c r="IEW246" s="92"/>
      <c r="IEX246" s="92"/>
      <c r="IEY246" s="92"/>
      <c r="IEZ246" s="92"/>
      <c r="IFA246" s="92"/>
      <c r="IFB246" s="92"/>
      <c r="IFC246" s="92"/>
      <c r="IFD246" s="92"/>
      <c r="IFE246" s="92"/>
      <c r="IFF246" s="92"/>
      <c r="IFG246" s="92"/>
      <c r="IFH246" s="92"/>
      <c r="IFI246" s="92"/>
      <c r="IFJ246" s="92"/>
      <c r="IFK246" s="92"/>
      <c r="IFL246" s="92"/>
      <c r="IFM246" s="92"/>
      <c r="IFN246" s="92"/>
      <c r="IFO246" s="92"/>
      <c r="IFP246" s="92"/>
      <c r="IFQ246" s="92"/>
      <c r="IFR246" s="92"/>
      <c r="IFS246" s="92"/>
      <c r="IFT246" s="92"/>
      <c r="IFU246" s="92"/>
      <c r="IFV246" s="92"/>
      <c r="IFW246" s="92"/>
      <c r="IFX246" s="92"/>
      <c r="IFY246" s="92"/>
      <c r="IFZ246" s="92"/>
      <c r="IGA246" s="92"/>
      <c r="IGB246" s="92"/>
      <c r="IGC246" s="92"/>
      <c r="IGD246" s="92"/>
      <c r="IGE246" s="92"/>
      <c r="IGF246" s="92"/>
      <c r="IGG246" s="92"/>
      <c r="IGH246" s="92"/>
      <c r="IGI246" s="92"/>
      <c r="IGJ246" s="92"/>
      <c r="IGK246" s="92"/>
      <c r="IGL246" s="92"/>
      <c r="IGM246" s="92"/>
      <c r="IGN246" s="92"/>
      <c r="IGO246" s="92"/>
      <c r="IGP246" s="92"/>
      <c r="IGQ246" s="92"/>
      <c r="IGR246" s="92"/>
      <c r="IGS246" s="92"/>
      <c r="IGT246" s="92"/>
      <c r="IGU246" s="92"/>
      <c r="IGV246" s="92"/>
      <c r="IGW246" s="92"/>
      <c r="IGX246" s="92"/>
      <c r="IGY246" s="92"/>
      <c r="IGZ246" s="92"/>
      <c r="IHA246" s="92"/>
      <c r="IHB246" s="92"/>
      <c r="IHC246" s="92"/>
      <c r="IHD246" s="92"/>
      <c r="IHE246" s="92"/>
      <c r="IHF246" s="92"/>
      <c r="IHG246" s="92"/>
      <c r="IHH246" s="92"/>
      <c r="IHI246" s="92"/>
      <c r="IHJ246" s="92"/>
      <c r="IHK246" s="92"/>
      <c r="IHL246" s="92"/>
      <c r="IHM246" s="92"/>
      <c r="IHN246" s="92"/>
      <c r="IHO246" s="92"/>
      <c r="IHP246" s="92"/>
      <c r="IHQ246" s="92"/>
      <c r="IHR246" s="92"/>
      <c r="IHS246" s="92"/>
      <c r="IHT246" s="92"/>
      <c r="IHU246" s="92"/>
      <c r="IHV246" s="92"/>
      <c r="IHW246" s="92"/>
      <c r="IHX246" s="92"/>
      <c r="IHY246" s="92"/>
      <c r="IHZ246" s="92"/>
      <c r="IIA246" s="92"/>
      <c r="IIB246" s="92"/>
      <c r="IIC246" s="92"/>
      <c r="IID246" s="92"/>
      <c r="IIE246" s="92"/>
      <c r="IIF246" s="92"/>
      <c r="IIG246" s="92"/>
      <c r="IIH246" s="92"/>
      <c r="III246" s="92"/>
      <c r="IIJ246" s="92"/>
      <c r="IIK246" s="92"/>
      <c r="IIL246" s="92"/>
      <c r="IIM246" s="92"/>
      <c r="IIN246" s="92"/>
      <c r="IIO246" s="92"/>
      <c r="IIP246" s="92"/>
      <c r="IIQ246" s="92"/>
      <c r="IIR246" s="92"/>
      <c r="IIS246" s="92"/>
      <c r="IIT246" s="92"/>
      <c r="IIU246" s="92"/>
      <c r="IIV246" s="92"/>
      <c r="IIW246" s="92"/>
      <c r="IIX246" s="92"/>
      <c r="IIY246" s="92"/>
      <c r="IIZ246" s="92"/>
      <c r="IJA246" s="92"/>
      <c r="IJB246" s="92"/>
      <c r="IJC246" s="92"/>
      <c r="IJD246" s="92"/>
      <c r="IJE246" s="92"/>
      <c r="IJF246" s="92"/>
      <c r="IJG246" s="92"/>
      <c r="IJH246" s="92"/>
      <c r="IJI246" s="92"/>
      <c r="IJJ246" s="92"/>
      <c r="IJK246" s="92"/>
      <c r="IJL246" s="92"/>
      <c r="IJM246" s="92"/>
      <c r="IJN246" s="92"/>
      <c r="IJO246" s="92"/>
      <c r="IJP246" s="92"/>
      <c r="IJQ246" s="92"/>
      <c r="IJR246" s="92"/>
      <c r="IJS246" s="92"/>
      <c r="IJT246" s="92"/>
      <c r="IJU246" s="92"/>
      <c r="IJV246" s="92"/>
      <c r="IJW246" s="92"/>
      <c r="IJX246" s="92"/>
      <c r="IJY246" s="92"/>
      <c r="IJZ246" s="92"/>
      <c r="IKA246" s="92"/>
      <c r="IKB246" s="92"/>
      <c r="IKC246" s="92"/>
      <c r="IKD246" s="92"/>
      <c r="IKE246" s="92"/>
      <c r="IKF246" s="92"/>
      <c r="IKG246" s="92"/>
      <c r="IKH246" s="92"/>
      <c r="IKI246" s="92"/>
      <c r="IKJ246" s="92"/>
      <c r="IKK246" s="92"/>
      <c r="IKL246" s="92"/>
      <c r="IKM246" s="92"/>
      <c r="IKN246" s="92"/>
      <c r="IKO246" s="92"/>
      <c r="IKP246" s="92"/>
      <c r="IKQ246" s="92"/>
      <c r="IKR246" s="92"/>
      <c r="IKS246" s="92"/>
      <c r="IKT246" s="92"/>
      <c r="IKU246" s="92"/>
      <c r="IKV246" s="92"/>
      <c r="IKW246" s="92"/>
      <c r="IKX246" s="92"/>
      <c r="IKY246" s="92"/>
      <c r="IKZ246" s="92"/>
      <c r="ILA246" s="92"/>
      <c r="ILB246" s="92"/>
      <c r="ILC246" s="92"/>
      <c r="ILD246" s="92"/>
      <c r="ILE246" s="92"/>
      <c r="ILF246" s="92"/>
      <c r="ILG246" s="92"/>
      <c r="ILH246" s="92"/>
      <c r="ILI246" s="92"/>
      <c r="ILJ246" s="92"/>
      <c r="ILK246" s="92"/>
      <c r="ILL246" s="92"/>
      <c r="ILM246" s="92"/>
      <c r="ILN246" s="92"/>
      <c r="ILO246" s="92"/>
      <c r="ILP246" s="92"/>
      <c r="ILQ246" s="92"/>
      <c r="ILR246" s="92"/>
      <c r="ILS246" s="92"/>
      <c r="ILT246" s="92"/>
      <c r="ILU246" s="92"/>
      <c r="ILV246" s="92"/>
      <c r="ILW246" s="92"/>
      <c r="ILX246" s="92"/>
      <c r="ILY246" s="92"/>
      <c r="ILZ246" s="92"/>
      <c r="IMA246" s="92"/>
      <c r="IMB246" s="92"/>
      <c r="IMC246" s="92"/>
      <c r="IMD246" s="92"/>
      <c r="IME246" s="92"/>
      <c r="IMF246" s="92"/>
      <c r="IMG246" s="92"/>
      <c r="IMH246" s="92"/>
      <c r="IMI246" s="92"/>
      <c r="IMJ246" s="92"/>
      <c r="IMK246" s="92"/>
      <c r="IML246" s="92"/>
      <c r="IMM246" s="92"/>
      <c r="IMN246" s="92"/>
      <c r="IMO246" s="92"/>
      <c r="IMP246" s="92"/>
      <c r="IMQ246" s="92"/>
      <c r="IMR246" s="92"/>
      <c r="IMS246" s="92"/>
      <c r="IMT246" s="92"/>
      <c r="IMU246" s="92"/>
      <c r="IMV246" s="92"/>
      <c r="IMW246" s="92"/>
      <c r="IMX246" s="92"/>
      <c r="IMY246" s="92"/>
      <c r="IMZ246" s="92"/>
      <c r="INA246" s="92"/>
      <c r="INB246" s="92"/>
      <c r="INC246" s="92"/>
      <c r="IND246" s="92"/>
      <c r="INE246" s="92"/>
      <c r="INF246" s="92"/>
      <c r="ING246" s="92"/>
      <c r="INH246" s="92"/>
      <c r="INI246" s="92"/>
      <c r="INJ246" s="92"/>
      <c r="INK246" s="92"/>
      <c r="INL246" s="92"/>
      <c r="INM246" s="92"/>
      <c r="INN246" s="92"/>
      <c r="INO246" s="92"/>
      <c r="INP246" s="92"/>
      <c r="INQ246" s="92"/>
      <c r="INR246" s="92"/>
      <c r="INS246" s="92"/>
      <c r="INT246" s="92"/>
      <c r="INU246" s="92"/>
      <c r="INV246" s="92"/>
      <c r="INW246" s="92"/>
      <c r="INX246" s="92"/>
      <c r="INY246" s="92"/>
      <c r="INZ246" s="92"/>
      <c r="IOA246" s="92"/>
      <c r="IOB246" s="92"/>
      <c r="IOC246" s="92"/>
      <c r="IOD246" s="92"/>
      <c r="IOE246" s="92"/>
      <c r="IOF246" s="92"/>
      <c r="IOG246" s="92"/>
      <c r="IOH246" s="92"/>
      <c r="IOI246" s="92"/>
      <c r="IOJ246" s="92"/>
      <c r="IOK246" s="92"/>
      <c r="IOL246" s="92"/>
      <c r="IOM246" s="92"/>
      <c r="ION246" s="92"/>
      <c r="IOO246" s="92"/>
      <c r="IOP246" s="92"/>
      <c r="IOQ246" s="92"/>
      <c r="IOR246" s="92"/>
      <c r="IOS246" s="92"/>
      <c r="IOT246" s="92"/>
      <c r="IOU246" s="92"/>
      <c r="IOV246" s="92"/>
      <c r="IOW246" s="92"/>
      <c r="IOX246" s="92"/>
      <c r="IOY246" s="92"/>
      <c r="IOZ246" s="92"/>
      <c r="IPA246" s="92"/>
      <c r="IPB246" s="92"/>
      <c r="IPC246" s="92"/>
      <c r="IPD246" s="92"/>
      <c r="IPE246" s="92"/>
      <c r="IPF246" s="92"/>
      <c r="IPG246" s="92"/>
      <c r="IPH246" s="92"/>
      <c r="IPI246" s="92"/>
      <c r="IPJ246" s="92"/>
      <c r="IPK246" s="92"/>
      <c r="IPL246" s="92"/>
      <c r="IPM246" s="92"/>
      <c r="IPN246" s="92"/>
      <c r="IPO246" s="92"/>
      <c r="IPP246" s="92"/>
      <c r="IPQ246" s="92"/>
      <c r="IPR246" s="92"/>
      <c r="IPS246" s="92"/>
      <c r="IPT246" s="92"/>
      <c r="IPU246" s="92"/>
      <c r="IPV246" s="92"/>
      <c r="IPW246" s="92"/>
      <c r="IPX246" s="92"/>
      <c r="IPY246" s="92"/>
      <c r="IPZ246" s="92"/>
      <c r="IQA246" s="92"/>
      <c r="IQB246" s="92"/>
      <c r="IQC246" s="92"/>
      <c r="IQD246" s="92"/>
      <c r="IQE246" s="92"/>
      <c r="IQF246" s="92"/>
      <c r="IQG246" s="92"/>
      <c r="IQH246" s="92"/>
      <c r="IQI246" s="92"/>
      <c r="IQJ246" s="92"/>
      <c r="IQK246" s="92"/>
      <c r="IQL246" s="92"/>
      <c r="IQM246" s="92"/>
      <c r="IQN246" s="92"/>
      <c r="IQO246" s="92"/>
      <c r="IQP246" s="92"/>
      <c r="IQQ246" s="92"/>
      <c r="IQR246" s="92"/>
      <c r="IQS246" s="92"/>
      <c r="IQT246" s="92"/>
      <c r="IQU246" s="92"/>
      <c r="IQV246" s="92"/>
      <c r="IQW246" s="92"/>
      <c r="IQX246" s="92"/>
      <c r="IQY246" s="92"/>
      <c r="IQZ246" s="92"/>
      <c r="IRA246" s="92"/>
      <c r="IRB246" s="92"/>
      <c r="IRC246" s="92"/>
      <c r="IRD246" s="92"/>
      <c r="IRE246" s="92"/>
      <c r="IRF246" s="92"/>
      <c r="IRG246" s="92"/>
      <c r="IRH246" s="92"/>
      <c r="IRI246" s="92"/>
      <c r="IRJ246" s="92"/>
      <c r="IRK246" s="92"/>
      <c r="IRL246" s="92"/>
      <c r="IRM246" s="92"/>
      <c r="IRN246" s="92"/>
      <c r="IRO246" s="92"/>
      <c r="IRP246" s="92"/>
      <c r="IRQ246" s="92"/>
      <c r="IRR246" s="92"/>
      <c r="IRS246" s="92"/>
      <c r="IRT246" s="92"/>
      <c r="IRU246" s="92"/>
      <c r="IRV246" s="92"/>
      <c r="IRW246" s="92"/>
      <c r="IRX246" s="92"/>
      <c r="IRY246" s="92"/>
      <c r="IRZ246" s="92"/>
      <c r="ISA246" s="92"/>
      <c r="ISB246" s="92"/>
      <c r="ISC246" s="92"/>
      <c r="ISD246" s="92"/>
      <c r="ISE246" s="92"/>
      <c r="ISF246" s="92"/>
      <c r="ISG246" s="92"/>
      <c r="ISH246" s="92"/>
      <c r="ISI246" s="92"/>
      <c r="ISJ246" s="92"/>
      <c r="ISK246" s="92"/>
      <c r="ISL246" s="92"/>
      <c r="ISM246" s="92"/>
      <c r="ISN246" s="92"/>
      <c r="ISO246" s="92"/>
      <c r="ISP246" s="92"/>
      <c r="ISQ246" s="92"/>
      <c r="ISR246" s="92"/>
      <c r="ISS246" s="92"/>
      <c r="IST246" s="92"/>
      <c r="ISU246" s="92"/>
      <c r="ISV246" s="92"/>
      <c r="ISW246" s="92"/>
      <c r="ISX246" s="92"/>
      <c r="ISY246" s="92"/>
      <c r="ISZ246" s="92"/>
      <c r="ITA246" s="92"/>
      <c r="ITB246" s="92"/>
      <c r="ITC246" s="92"/>
      <c r="ITD246" s="92"/>
      <c r="ITE246" s="92"/>
      <c r="ITF246" s="92"/>
      <c r="ITG246" s="92"/>
      <c r="ITH246" s="92"/>
      <c r="ITI246" s="92"/>
      <c r="ITJ246" s="92"/>
      <c r="ITK246" s="92"/>
      <c r="ITL246" s="92"/>
      <c r="ITM246" s="92"/>
      <c r="ITN246" s="92"/>
      <c r="ITO246" s="92"/>
      <c r="ITP246" s="92"/>
      <c r="ITQ246" s="92"/>
      <c r="ITR246" s="92"/>
      <c r="ITS246" s="92"/>
      <c r="ITT246" s="92"/>
      <c r="ITU246" s="92"/>
      <c r="ITV246" s="92"/>
      <c r="ITW246" s="92"/>
      <c r="ITX246" s="92"/>
      <c r="ITY246" s="92"/>
      <c r="ITZ246" s="92"/>
      <c r="IUA246" s="92"/>
      <c r="IUB246" s="92"/>
      <c r="IUC246" s="92"/>
      <c r="IUD246" s="92"/>
      <c r="IUE246" s="92"/>
      <c r="IUF246" s="92"/>
      <c r="IUG246" s="92"/>
      <c r="IUH246" s="92"/>
      <c r="IUI246" s="92"/>
      <c r="IUJ246" s="92"/>
      <c r="IUK246" s="92"/>
      <c r="IUL246" s="92"/>
      <c r="IUM246" s="92"/>
      <c r="IUN246" s="92"/>
      <c r="IUO246" s="92"/>
      <c r="IUP246" s="92"/>
      <c r="IUQ246" s="92"/>
      <c r="IUR246" s="92"/>
      <c r="IUS246" s="92"/>
      <c r="IUT246" s="92"/>
      <c r="IUU246" s="92"/>
      <c r="IUV246" s="92"/>
      <c r="IUW246" s="92"/>
      <c r="IUX246" s="92"/>
      <c r="IUY246" s="92"/>
      <c r="IUZ246" s="92"/>
      <c r="IVA246" s="92"/>
      <c r="IVB246" s="92"/>
      <c r="IVC246" s="92"/>
      <c r="IVD246" s="92"/>
      <c r="IVE246" s="92"/>
      <c r="IVF246" s="92"/>
      <c r="IVG246" s="92"/>
      <c r="IVH246" s="92"/>
      <c r="IVI246" s="92"/>
      <c r="IVJ246" s="92"/>
      <c r="IVK246" s="92"/>
      <c r="IVL246" s="92"/>
      <c r="IVM246" s="92"/>
      <c r="IVN246" s="92"/>
      <c r="IVO246" s="92"/>
      <c r="IVP246" s="92"/>
      <c r="IVQ246" s="92"/>
      <c r="IVR246" s="92"/>
      <c r="IVS246" s="92"/>
      <c r="IVT246" s="92"/>
      <c r="IVU246" s="92"/>
      <c r="IVV246" s="92"/>
      <c r="IVW246" s="92"/>
      <c r="IVX246" s="92"/>
      <c r="IVY246" s="92"/>
      <c r="IVZ246" s="92"/>
      <c r="IWA246" s="92"/>
      <c r="IWB246" s="92"/>
      <c r="IWC246" s="92"/>
      <c r="IWD246" s="92"/>
      <c r="IWE246" s="92"/>
      <c r="IWF246" s="92"/>
      <c r="IWG246" s="92"/>
      <c r="IWH246" s="92"/>
      <c r="IWI246" s="92"/>
      <c r="IWJ246" s="92"/>
      <c r="IWK246" s="92"/>
      <c r="IWL246" s="92"/>
      <c r="IWM246" s="92"/>
      <c r="IWN246" s="92"/>
      <c r="IWO246" s="92"/>
      <c r="IWP246" s="92"/>
      <c r="IWQ246" s="92"/>
      <c r="IWR246" s="92"/>
      <c r="IWS246" s="92"/>
      <c r="IWT246" s="92"/>
      <c r="IWU246" s="92"/>
      <c r="IWV246" s="92"/>
      <c r="IWW246" s="92"/>
      <c r="IWX246" s="92"/>
      <c r="IWY246" s="92"/>
      <c r="IWZ246" s="92"/>
      <c r="IXA246" s="92"/>
      <c r="IXB246" s="92"/>
      <c r="IXC246" s="92"/>
      <c r="IXD246" s="92"/>
      <c r="IXE246" s="92"/>
      <c r="IXF246" s="92"/>
      <c r="IXG246" s="92"/>
      <c r="IXH246" s="92"/>
      <c r="IXI246" s="92"/>
      <c r="IXJ246" s="92"/>
      <c r="IXK246" s="92"/>
      <c r="IXL246" s="92"/>
      <c r="IXM246" s="92"/>
      <c r="IXN246" s="92"/>
      <c r="IXO246" s="92"/>
      <c r="IXP246" s="92"/>
      <c r="IXQ246" s="92"/>
      <c r="IXR246" s="92"/>
      <c r="IXS246" s="92"/>
      <c r="IXT246" s="92"/>
      <c r="IXU246" s="92"/>
      <c r="IXV246" s="92"/>
      <c r="IXW246" s="92"/>
      <c r="IXX246" s="92"/>
      <c r="IXY246" s="92"/>
      <c r="IXZ246" s="92"/>
      <c r="IYA246" s="92"/>
      <c r="IYB246" s="92"/>
      <c r="IYC246" s="92"/>
      <c r="IYD246" s="92"/>
      <c r="IYE246" s="92"/>
      <c r="IYF246" s="92"/>
      <c r="IYG246" s="92"/>
      <c r="IYH246" s="92"/>
      <c r="IYI246" s="92"/>
      <c r="IYJ246" s="92"/>
      <c r="IYK246" s="92"/>
      <c r="IYL246" s="92"/>
      <c r="IYM246" s="92"/>
      <c r="IYN246" s="92"/>
      <c r="IYO246" s="92"/>
      <c r="IYP246" s="92"/>
      <c r="IYQ246" s="92"/>
      <c r="IYR246" s="92"/>
      <c r="IYS246" s="92"/>
      <c r="IYT246" s="92"/>
      <c r="IYU246" s="92"/>
      <c r="IYV246" s="92"/>
      <c r="IYW246" s="92"/>
      <c r="IYX246" s="92"/>
      <c r="IYY246" s="92"/>
      <c r="IYZ246" s="92"/>
      <c r="IZA246" s="92"/>
      <c r="IZB246" s="92"/>
      <c r="IZC246" s="92"/>
      <c r="IZD246" s="92"/>
      <c r="IZE246" s="92"/>
      <c r="IZF246" s="92"/>
      <c r="IZG246" s="92"/>
      <c r="IZH246" s="92"/>
      <c r="IZI246" s="92"/>
      <c r="IZJ246" s="92"/>
      <c r="IZK246" s="92"/>
      <c r="IZL246" s="92"/>
      <c r="IZM246" s="92"/>
      <c r="IZN246" s="92"/>
      <c r="IZO246" s="92"/>
      <c r="IZP246" s="92"/>
      <c r="IZQ246" s="92"/>
      <c r="IZR246" s="92"/>
      <c r="IZS246" s="92"/>
      <c r="IZT246" s="92"/>
      <c r="IZU246" s="92"/>
      <c r="IZV246" s="92"/>
      <c r="IZW246" s="92"/>
      <c r="IZX246" s="92"/>
      <c r="IZY246" s="92"/>
      <c r="IZZ246" s="92"/>
      <c r="JAA246" s="92"/>
      <c r="JAB246" s="92"/>
      <c r="JAC246" s="92"/>
      <c r="JAD246" s="92"/>
      <c r="JAE246" s="92"/>
      <c r="JAF246" s="92"/>
      <c r="JAG246" s="92"/>
      <c r="JAH246" s="92"/>
      <c r="JAI246" s="92"/>
      <c r="JAJ246" s="92"/>
      <c r="JAK246" s="92"/>
      <c r="JAL246" s="92"/>
      <c r="JAM246" s="92"/>
      <c r="JAN246" s="92"/>
      <c r="JAO246" s="92"/>
      <c r="JAP246" s="92"/>
      <c r="JAQ246" s="92"/>
      <c r="JAR246" s="92"/>
      <c r="JAS246" s="92"/>
      <c r="JAT246" s="92"/>
      <c r="JAU246" s="92"/>
      <c r="JAV246" s="92"/>
      <c r="JAW246" s="92"/>
      <c r="JAX246" s="92"/>
      <c r="JAY246" s="92"/>
      <c r="JAZ246" s="92"/>
      <c r="JBA246" s="92"/>
      <c r="JBB246" s="92"/>
      <c r="JBC246" s="92"/>
      <c r="JBD246" s="92"/>
      <c r="JBE246" s="92"/>
      <c r="JBF246" s="92"/>
      <c r="JBG246" s="92"/>
      <c r="JBH246" s="92"/>
      <c r="JBI246" s="92"/>
      <c r="JBJ246" s="92"/>
      <c r="JBK246" s="92"/>
      <c r="JBL246" s="92"/>
      <c r="JBM246" s="92"/>
      <c r="JBN246" s="92"/>
      <c r="JBO246" s="92"/>
      <c r="JBP246" s="92"/>
      <c r="JBQ246" s="92"/>
      <c r="JBR246" s="92"/>
      <c r="JBS246" s="92"/>
      <c r="JBT246" s="92"/>
      <c r="JBU246" s="92"/>
      <c r="JBV246" s="92"/>
      <c r="JBW246" s="92"/>
      <c r="JBX246" s="92"/>
      <c r="JBY246" s="92"/>
      <c r="JBZ246" s="92"/>
      <c r="JCA246" s="92"/>
      <c r="JCB246" s="92"/>
      <c r="JCC246" s="92"/>
      <c r="JCD246" s="92"/>
      <c r="JCE246" s="92"/>
      <c r="JCF246" s="92"/>
      <c r="JCG246" s="92"/>
      <c r="JCH246" s="92"/>
      <c r="JCI246" s="92"/>
      <c r="JCJ246" s="92"/>
      <c r="JCK246" s="92"/>
      <c r="JCL246" s="92"/>
      <c r="JCM246" s="92"/>
      <c r="JCN246" s="92"/>
      <c r="JCO246" s="92"/>
      <c r="JCP246" s="92"/>
      <c r="JCQ246" s="92"/>
      <c r="JCR246" s="92"/>
      <c r="JCS246" s="92"/>
      <c r="JCT246" s="92"/>
      <c r="JCU246" s="92"/>
      <c r="JCV246" s="92"/>
      <c r="JCW246" s="92"/>
      <c r="JCX246" s="92"/>
      <c r="JCY246" s="92"/>
      <c r="JCZ246" s="92"/>
      <c r="JDA246" s="92"/>
      <c r="JDB246" s="92"/>
      <c r="JDC246" s="92"/>
      <c r="JDD246" s="92"/>
      <c r="JDE246" s="92"/>
      <c r="JDF246" s="92"/>
      <c r="JDG246" s="92"/>
      <c r="JDH246" s="92"/>
      <c r="JDI246" s="92"/>
      <c r="JDJ246" s="92"/>
      <c r="JDK246" s="92"/>
      <c r="JDL246" s="92"/>
      <c r="JDM246" s="92"/>
      <c r="JDN246" s="92"/>
      <c r="JDO246" s="92"/>
      <c r="JDP246" s="92"/>
      <c r="JDQ246" s="92"/>
      <c r="JDR246" s="92"/>
      <c r="JDS246" s="92"/>
      <c r="JDT246" s="92"/>
      <c r="JDU246" s="92"/>
      <c r="JDV246" s="92"/>
      <c r="JDW246" s="92"/>
      <c r="JDX246" s="92"/>
      <c r="JDY246" s="92"/>
      <c r="JDZ246" s="92"/>
      <c r="JEA246" s="92"/>
      <c r="JEB246" s="92"/>
      <c r="JEC246" s="92"/>
      <c r="JED246" s="92"/>
      <c r="JEE246" s="92"/>
      <c r="JEF246" s="92"/>
      <c r="JEG246" s="92"/>
      <c r="JEH246" s="92"/>
      <c r="JEI246" s="92"/>
      <c r="JEJ246" s="92"/>
      <c r="JEK246" s="92"/>
      <c r="JEL246" s="92"/>
      <c r="JEM246" s="92"/>
      <c r="JEN246" s="92"/>
      <c r="JEO246" s="92"/>
      <c r="JEP246" s="92"/>
      <c r="JEQ246" s="92"/>
      <c r="JER246" s="92"/>
      <c r="JES246" s="92"/>
      <c r="JET246" s="92"/>
      <c r="JEU246" s="92"/>
      <c r="JEV246" s="92"/>
      <c r="JEW246" s="92"/>
      <c r="JEX246" s="92"/>
      <c r="JEY246" s="92"/>
      <c r="JEZ246" s="92"/>
      <c r="JFA246" s="92"/>
      <c r="JFB246" s="92"/>
      <c r="JFC246" s="92"/>
      <c r="JFD246" s="92"/>
      <c r="JFE246" s="92"/>
      <c r="JFF246" s="92"/>
      <c r="JFG246" s="92"/>
      <c r="JFH246" s="92"/>
      <c r="JFI246" s="92"/>
      <c r="JFJ246" s="92"/>
      <c r="JFK246" s="92"/>
      <c r="JFL246" s="92"/>
      <c r="JFM246" s="92"/>
      <c r="JFN246" s="92"/>
      <c r="JFO246" s="92"/>
      <c r="JFP246" s="92"/>
      <c r="JFQ246" s="92"/>
      <c r="JFR246" s="92"/>
      <c r="JFS246" s="92"/>
      <c r="JFT246" s="92"/>
      <c r="JFU246" s="92"/>
      <c r="JFV246" s="92"/>
      <c r="JFW246" s="92"/>
      <c r="JFX246" s="92"/>
      <c r="JFY246" s="92"/>
      <c r="JFZ246" s="92"/>
      <c r="JGA246" s="92"/>
      <c r="JGB246" s="92"/>
      <c r="JGC246" s="92"/>
      <c r="JGD246" s="92"/>
      <c r="JGE246" s="92"/>
      <c r="JGF246" s="92"/>
      <c r="JGG246" s="92"/>
      <c r="JGH246" s="92"/>
      <c r="JGI246" s="92"/>
      <c r="JGJ246" s="92"/>
      <c r="JGK246" s="92"/>
      <c r="JGL246" s="92"/>
      <c r="JGM246" s="92"/>
      <c r="JGN246" s="92"/>
      <c r="JGO246" s="92"/>
      <c r="JGP246" s="92"/>
      <c r="JGQ246" s="92"/>
      <c r="JGR246" s="92"/>
      <c r="JGS246" s="92"/>
      <c r="JGT246" s="92"/>
      <c r="JGU246" s="92"/>
      <c r="JGV246" s="92"/>
      <c r="JGW246" s="92"/>
      <c r="JGX246" s="92"/>
      <c r="JGY246" s="92"/>
      <c r="JGZ246" s="92"/>
      <c r="JHA246" s="92"/>
      <c r="JHB246" s="92"/>
      <c r="JHC246" s="92"/>
      <c r="JHD246" s="92"/>
      <c r="JHE246" s="92"/>
      <c r="JHF246" s="92"/>
      <c r="JHG246" s="92"/>
      <c r="JHH246" s="92"/>
      <c r="JHI246" s="92"/>
      <c r="JHJ246" s="92"/>
      <c r="JHK246" s="92"/>
      <c r="JHL246" s="92"/>
      <c r="JHM246" s="92"/>
      <c r="JHN246" s="92"/>
      <c r="JHO246" s="92"/>
      <c r="JHP246" s="92"/>
      <c r="JHQ246" s="92"/>
      <c r="JHR246" s="92"/>
      <c r="JHS246" s="92"/>
      <c r="JHT246" s="92"/>
      <c r="JHU246" s="92"/>
      <c r="JHV246" s="92"/>
      <c r="JHW246" s="92"/>
      <c r="JHX246" s="92"/>
      <c r="JHY246" s="92"/>
      <c r="JHZ246" s="92"/>
      <c r="JIA246" s="92"/>
      <c r="JIB246" s="92"/>
      <c r="JIC246" s="92"/>
      <c r="JID246" s="92"/>
      <c r="JIE246" s="92"/>
      <c r="JIF246" s="92"/>
      <c r="JIG246" s="92"/>
      <c r="JIH246" s="92"/>
      <c r="JII246" s="92"/>
      <c r="JIJ246" s="92"/>
      <c r="JIK246" s="92"/>
      <c r="JIL246" s="92"/>
      <c r="JIM246" s="92"/>
      <c r="JIN246" s="92"/>
      <c r="JIO246" s="92"/>
      <c r="JIP246" s="92"/>
      <c r="JIQ246" s="92"/>
      <c r="JIR246" s="92"/>
      <c r="JIS246" s="92"/>
      <c r="JIT246" s="92"/>
      <c r="JIU246" s="92"/>
      <c r="JIV246" s="92"/>
      <c r="JIW246" s="92"/>
      <c r="JIX246" s="92"/>
      <c r="JIY246" s="92"/>
      <c r="JIZ246" s="92"/>
      <c r="JJA246" s="92"/>
      <c r="JJB246" s="92"/>
      <c r="JJC246" s="92"/>
      <c r="JJD246" s="92"/>
      <c r="JJE246" s="92"/>
      <c r="JJF246" s="92"/>
      <c r="JJG246" s="92"/>
      <c r="JJH246" s="92"/>
      <c r="JJI246" s="92"/>
      <c r="JJJ246" s="92"/>
      <c r="JJK246" s="92"/>
      <c r="JJL246" s="92"/>
      <c r="JJM246" s="92"/>
      <c r="JJN246" s="92"/>
      <c r="JJO246" s="92"/>
      <c r="JJP246" s="92"/>
      <c r="JJQ246" s="92"/>
      <c r="JJR246" s="92"/>
      <c r="JJS246" s="92"/>
      <c r="JJT246" s="92"/>
      <c r="JJU246" s="92"/>
      <c r="JJV246" s="92"/>
      <c r="JJW246" s="92"/>
      <c r="JJX246" s="92"/>
      <c r="JJY246" s="92"/>
      <c r="JJZ246" s="92"/>
      <c r="JKA246" s="92"/>
      <c r="JKB246" s="92"/>
      <c r="JKC246" s="92"/>
      <c r="JKD246" s="92"/>
      <c r="JKE246" s="92"/>
      <c r="JKF246" s="92"/>
      <c r="JKG246" s="92"/>
      <c r="JKH246" s="92"/>
      <c r="JKI246" s="92"/>
      <c r="JKJ246" s="92"/>
      <c r="JKK246" s="92"/>
      <c r="JKL246" s="92"/>
      <c r="JKM246" s="92"/>
      <c r="JKN246" s="92"/>
      <c r="JKO246" s="92"/>
      <c r="JKP246" s="92"/>
      <c r="JKQ246" s="92"/>
      <c r="JKR246" s="92"/>
      <c r="JKS246" s="92"/>
      <c r="JKT246" s="92"/>
      <c r="JKU246" s="92"/>
      <c r="JKV246" s="92"/>
      <c r="JKW246" s="92"/>
      <c r="JKX246" s="92"/>
      <c r="JKY246" s="92"/>
      <c r="JKZ246" s="92"/>
      <c r="JLA246" s="92"/>
      <c r="JLB246" s="92"/>
      <c r="JLC246" s="92"/>
      <c r="JLD246" s="92"/>
      <c r="JLE246" s="92"/>
      <c r="JLF246" s="92"/>
      <c r="JLG246" s="92"/>
      <c r="JLH246" s="92"/>
      <c r="JLI246" s="92"/>
      <c r="JLJ246" s="92"/>
      <c r="JLK246" s="92"/>
      <c r="JLL246" s="92"/>
      <c r="JLM246" s="92"/>
      <c r="JLN246" s="92"/>
      <c r="JLO246" s="92"/>
      <c r="JLP246" s="92"/>
      <c r="JLQ246" s="92"/>
      <c r="JLR246" s="92"/>
      <c r="JLS246" s="92"/>
      <c r="JLT246" s="92"/>
      <c r="JLU246" s="92"/>
      <c r="JLV246" s="92"/>
      <c r="JLW246" s="92"/>
      <c r="JLX246" s="92"/>
      <c r="JLY246" s="92"/>
      <c r="JLZ246" s="92"/>
      <c r="JMA246" s="92"/>
      <c r="JMB246" s="92"/>
      <c r="JMC246" s="92"/>
      <c r="JMD246" s="92"/>
      <c r="JME246" s="92"/>
      <c r="JMF246" s="92"/>
      <c r="JMG246" s="92"/>
      <c r="JMH246" s="92"/>
      <c r="JMI246" s="92"/>
      <c r="JMJ246" s="92"/>
      <c r="JMK246" s="92"/>
      <c r="JML246" s="92"/>
      <c r="JMM246" s="92"/>
      <c r="JMN246" s="92"/>
      <c r="JMO246" s="92"/>
      <c r="JMP246" s="92"/>
      <c r="JMQ246" s="92"/>
      <c r="JMR246" s="92"/>
      <c r="JMS246" s="92"/>
      <c r="JMT246" s="92"/>
      <c r="JMU246" s="92"/>
      <c r="JMV246" s="92"/>
      <c r="JMW246" s="92"/>
      <c r="JMX246" s="92"/>
      <c r="JMY246" s="92"/>
      <c r="JMZ246" s="92"/>
      <c r="JNA246" s="92"/>
      <c r="JNB246" s="92"/>
      <c r="JNC246" s="92"/>
      <c r="JND246" s="92"/>
      <c r="JNE246" s="92"/>
      <c r="JNF246" s="92"/>
      <c r="JNG246" s="92"/>
      <c r="JNH246" s="92"/>
      <c r="JNI246" s="92"/>
      <c r="JNJ246" s="92"/>
      <c r="JNK246" s="92"/>
      <c r="JNL246" s="92"/>
      <c r="JNM246" s="92"/>
      <c r="JNN246" s="92"/>
      <c r="JNO246" s="92"/>
      <c r="JNP246" s="92"/>
      <c r="JNQ246" s="92"/>
      <c r="JNR246" s="92"/>
      <c r="JNS246" s="92"/>
      <c r="JNT246" s="92"/>
      <c r="JNU246" s="92"/>
      <c r="JNV246" s="92"/>
      <c r="JNW246" s="92"/>
      <c r="JNX246" s="92"/>
      <c r="JNY246" s="92"/>
      <c r="JNZ246" s="92"/>
      <c r="JOA246" s="92"/>
      <c r="JOB246" s="92"/>
      <c r="JOC246" s="92"/>
      <c r="JOD246" s="92"/>
      <c r="JOE246" s="92"/>
      <c r="JOF246" s="92"/>
      <c r="JOG246" s="92"/>
      <c r="JOH246" s="92"/>
      <c r="JOI246" s="92"/>
      <c r="JOJ246" s="92"/>
      <c r="JOK246" s="92"/>
      <c r="JOL246" s="92"/>
      <c r="JOM246" s="92"/>
      <c r="JON246" s="92"/>
      <c r="JOO246" s="92"/>
      <c r="JOP246" s="92"/>
      <c r="JOQ246" s="92"/>
      <c r="JOR246" s="92"/>
      <c r="JOS246" s="92"/>
      <c r="JOT246" s="92"/>
      <c r="JOU246" s="92"/>
      <c r="JOV246" s="92"/>
      <c r="JOW246" s="92"/>
      <c r="JOX246" s="92"/>
      <c r="JOY246" s="92"/>
      <c r="JOZ246" s="92"/>
      <c r="JPA246" s="92"/>
      <c r="JPB246" s="92"/>
      <c r="JPC246" s="92"/>
      <c r="JPD246" s="92"/>
      <c r="JPE246" s="92"/>
      <c r="JPF246" s="92"/>
      <c r="JPG246" s="92"/>
      <c r="JPH246" s="92"/>
      <c r="JPI246" s="92"/>
      <c r="JPJ246" s="92"/>
      <c r="JPK246" s="92"/>
      <c r="JPL246" s="92"/>
      <c r="JPM246" s="92"/>
      <c r="JPN246" s="92"/>
      <c r="JPO246" s="92"/>
      <c r="JPP246" s="92"/>
      <c r="JPQ246" s="92"/>
      <c r="JPR246" s="92"/>
      <c r="JPS246" s="92"/>
      <c r="JPT246" s="92"/>
      <c r="JPU246" s="92"/>
      <c r="JPV246" s="92"/>
      <c r="JPW246" s="92"/>
      <c r="JPX246" s="92"/>
      <c r="JPY246" s="92"/>
      <c r="JPZ246" s="92"/>
      <c r="JQA246" s="92"/>
      <c r="JQB246" s="92"/>
      <c r="JQC246" s="92"/>
      <c r="JQD246" s="92"/>
      <c r="JQE246" s="92"/>
      <c r="JQF246" s="92"/>
      <c r="JQG246" s="92"/>
      <c r="JQH246" s="92"/>
      <c r="JQI246" s="92"/>
      <c r="JQJ246" s="92"/>
      <c r="JQK246" s="92"/>
      <c r="JQL246" s="92"/>
      <c r="JQM246" s="92"/>
      <c r="JQN246" s="92"/>
      <c r="JQO246" s="92"/>
      <c r="JQP246" s="92"/>
      <c r="JQQ246" s="92"/>
      <c r="JQR246" s="92"/>
      <c r="JQS246" s="92"/>
      <c r="JQT246" s="92"/>
      <c r="JQU246" s="92"/>
      <c r="JQV246" s="92"/>
      <c r="JQW246" s="92"/>
      <c r="JQX246" s="92"/>
      <c r="JQY246" s="92"/>
      <c r="JQZ246" s="92"/>
      <c r="JRA246" s="92"/>
      <c r="JRB246" s="92"/>
      <c r="JRC246" s="92"/>
      <c r="JRD246" s="92"/>
      <c r="JRE246" s="92"/>
      <c r="JRF246" s="92"/>
      <c r="JRG246" s="92"/>
      <c r="JRH246" s="92"/>
      <c r="JRI246" s="92"/>
      <c r="JRJ246" s="92"/>
      <c r="JRK246" s="92"/>
      <c r="JRL246" s="92"/>
      <c r="JRM246" s="92"/>
      <c r="JRN246" s="92"/>
      <c r="JRO246" s="92"/>
      <c r="JRP246" s="92"/>
      <c r="JRQ246" s="92"/>
      <c r="JRR246" s="92"/>
      <c r="JRS246" s="92"/>
      <c r="JRT246" s="92"/>
      <c r="JRU246" s="92"/>
      <c r="JRV246" s="92"/>
      <c r="JRW246" s="92"/>
      <c r="JRX246" s="92"/>
      <c r="JRY246" s="92"/>
      <c r="JRZ246" s="92"/>
      <c r="JSA246" s="92"/>
      <c r="JSB246" s="92"/>
      <c r="JSC246" s="92"/>
      <c r="JSD246" s="92"/>
      <c r="JSE246" s="92"/>
      <c r="JSF246" s="92"/>
      <c r="JSG246" s="92"/>
      <c r="JSH246" s="92"/>
      <c r="JSI246" s="92"/>
      <c r="JSJ246" s="92"/>
      <c r="JSK246" s="92"/>
      <c r="JSL246" s="92"/>
      <c r="JSM246" s="92"/>
      <c r="JSN246" s="92"/>
      <c r="JSO246" s="92"/>
      <c r="JSP246" s="92"/>
      <c r="JSQ246" s="92"/>
      <c r="JSR246" s="92"/>
      <c r="JSS246" s="92"/>
      <c r="JST246" s="92"/>
      <c r="JSU246" s="92"/>
      <c r="JSV246" s="92"/>
      <c r="JSW246" s="92"/>
      <c r="JSX246" s="92"/>
      <c r="JSY246" s="92"/>
      <c r="JSZ246" s="92"/>
      <c r="JTA246" s="92"/>
      <c r="JTB246" s="92"/>
      <c r="JTC246" s="92"/>
      <c r="JTD246" s="92"/>
      <c r="JTE246" s="92"/>
      <c r="JTF246" s="92"/>
      <c r="JTG246" s="92"/>
      <c r="JTH246" s="92"/>
      <c r="JTI246" s="92"/>
      <c r="JTJ246" s="92"/>
      <c r="JTK246" s="92"/>
      <c r="JTL246" s="92"/>
      <c r="JTM246" s="92"/>
      <c r="JTN246" s="92"/>
      <c r="JTO246" s="92"/>
      <c r="JTP246" s="92"/>
      <c r="JTQ246" s="92"/>
      <c r="JTR246" s="92"/>
      <c r="JTS246" s="92"/>
      <c r="JTT246" s="92"/>
      <c r="JTU246" s="92"/>
      <c r="JTV246" s="92"/>
      <c r="JTW246" s="92"/>
      <c r="JTX246" s="92"/>
      <c r="JTY246" s="92"/>
      <c r="JTZ246" s="92"/>
      <c r="JUA246" s="92"/>
      <c r="JUB246" s="92"/>
      <c r="JUC246" s="92"/>
      <c r="JUD246" s="92"/>
      <c r="JUE246" s="92"/>
      <c r="JUF246" s="92"/>
      <c r="JUG246" s="92"/>
      <c r="JUH246" s="92"/>
      <c r="JUI246" s="92"/>
      <c r="JUJ246" s="92"/>
      <c r="JUK246" s="92"/>
      <c r="JUL246" s="92"/>
      <c r="JUM246" s="92"/>
      <c r="JUN246" s="92"/>
      <c r="JUO246" s="92"/>
      <c r="JUP246" s="92"/>
      <c r="JUQ246" s="92"/>
      <c r="JUR246" s="92"/>
      <c r="JUS246" s="92"/>
      <c r="JUT246" s="92"/>
      <c r="JUU246" s="92"/>
      <c r="JUV246" s="92"/>
      <c r="JUW246" s="92"/>
      <c r="JUX246" s="92"/>
      <c r="JUY246" s="92"/>
      <c r="JUZ246" s="92"/>
      <c r="JVA246" s="92"/>
      <c r="JVB246" s="92"/>
      <c r="JVC246" s="92"/>
      <c r="JVD246" s="92"/>
      <c r="JVE246" s="92"/>
      <c r="JVF246" s="92"/>
      <c r="JVG246" s="92"/>
      <c r="JVH246" s="92"/>
      <c r="JVI246" s="92"/>
      <c r="JVJ246" s="92"/>
      <c r="JVK246" s="92"/>
      <c r="JVL246" s="92"/>
      <c r="JVM246" s="92"/>
      <c r="JVN246" s="92"/>
      <c r="JVO246" s="92"/>
      <c r="JVP246" s="92"/>
      <c r="JVQ246" s="92"/>
      <c r="JVR246" s="92"/>
      <c r="JVS246" s="92"/>
      <c r="JVT246" s="92"/>
      <c r="JVU246" s="92"/>
      <c r="JVV246" s="92"/>
      <c r="JVW246" s="92"/>
      <c r="JVX246" s="92"/>
      <c r="JVY246" s="92"/>
      <c r="JVZ246" s="92"/>
      <c r="JWA246" s="92"/>
      <c r="JWB246" s="92"/>
      <c r="JWC246" s="92"/>
      <c r="JWD246" s="92"/>
      <c r="JWE246" s="92"/>
      <c r="JWF246" s="92"/>
      <c r="JWG246" s="92"/>
      <c r="JWH246" s="92"/>
      <c r="JWI246" s="92"/>
      <c r="JWJ246" s="92"/>
      <c r="JWK246" s="92"/>
      <c r="JWL246" s="92"/>
      <c r="JWM246" s="92"/>
      <c r="JWN246" s="92"/>
      <c r="JWO246" s="92"/>
      <c r="JWP246" s="92"/>
      <c r="JWQ246" s="92"/>
      <c r="JWR246" s="92"/>
      <c r="JWS246" s="92"/>
      <c r="JWT246" s="92"/>
      <c r="JWU246" s="92"/>
      <c r="JWV246" s="92"/>
      <c r="JWW246" s="92"/>
      <c r="JWX246" s="92"/>
      <c r="JWY246" s="92"/>
      <c r="JWZ246" s="92"/>
      <c r="JXA246" s="92"/>
      <c r="JXB246" s="92"/>
      <c r="JXC246" s="92"/>
      <c r="JXD246" s="92"/>
      <c r="JXE246" s="92"/>
      <c r="JXF246" s="92"/>
      <c r="JXG246" s="92"/>
      <c r="JXH246" s="92"/>
      <c r="JXI246" s="92"/>
      <c r="JXJ246" s="92"/>
      <c r="JXK246" s="92"/>
      <c r="JXL246" s="92"/>
      <c r="JXM246" s="92"/>
      <c r="JXN246" s="92"/>
      <c r="JXO246" s="92"/>
      <c r="JXP246" s="92"/>
      <c r="JXQ246" s="92"/>
      <c r="JXR246" s="92"/>
      <c r="JXS246" s="92"/>
      <c r="JXT246" s="92"/>
      <c r="JXU246" s="92"/>
      <c r="JXV246" s="92"/>
      <c r="JXW246" s="92"/>
      <c r="JXX246" s="92"/>
      <c r="JXY246" s="92"/>
      <c r="JXZ246" s="92"/>
      <c r="JYA246" s="92"/>
      <c r="JYB246" s="92"/>
      <c r="JYC246" s="92"/>
      <c r="JYD246" s="92"/>
      <c r="JYE246" s="92"/>
      <c r="JYF246" s="92"/>
      <c r="JYG246" s="92"/>
      <c r="JYH246" s="92"/>
      <c r="JYI246" s="92"/>
      <c r="JYJ246" s="92"/>
      <c r="JYK246" s="92"/>
      <c r="JYL246" s="92"/>
      <c r="JYM246" s="92"/>
      <c r="JYN246" s="92"/>
      <c r="JYO246" s="92"/>
      <c r="JYP246" s="92"/>
      <c r="JYQ246" s="92"/>
      <c r="JYR246" s="92"/>
      <c r="JYS246" s="92"/>
      <c r="JYT246" s="92"/>
      <c r="JYU246" s="92"/>
      <c r="JYV246" s="92"/>
      <c r="JYW246" s="92"/>
      <c r="JYX246" s="92"/>
      <c r="JYY246" s="92"/>
      <c r="JYZ246" s="92"/>
      <c r="JZA246" s="92"/>
      <c r="JZB246" s="92"/>
      <c r="JZC246" s="92"/>
      <c r="JZD246" s="92"/>
      <c r="JZE246" s="92"/>
      <c r="JZF246" s="92"/>
      <c r="JZG246" s="92"/>
      <c r="JZH246" s="92"/>
      <c r="JZI246" s="92"/>
      <c r="JZJ246" s="92"/>
      <c r="JZK246" s="92"/>
      <c r="JZL246" s="92"/>
      <c r="JZM246" s="92"/>
      <c r="JZN246" s="92"/>
      <c r="JZO246" s="92"/>
      <c r="JZP246" s="92"/>
      <c r="JZQ246" s="92"/>
      <c r="JZR246" s="92"/>
      <c r="JZS246" s="92"/>
      <c r="JZT246" s="92"/>
      <c r="JZU246" s="92"/>
      <c r="JZV246" s="92"/>
      <c r="JZW246" s="92"/>
      <c r="JZX246" s="92"/>
      <c r="JZY246" s="92"/>
      <c r="JZZ246" s="92"/>
      <c r="KAA246" s="92"/>
      <c r="KAB246" s="92"/>
      <c r="KAC246" s="92"/>
      <c r="KAD246" s="92"/>
      <c r="KAE246" s="92"/>
      <c r="KAF246" s="92"/>
      <c r="KAG246" s="92"/>
      <c r="KAH246" s="92"/>
      <c r="KAI246" s="92"/>
      <c r="KAJ246" s="92"/>
      <c r="KAK246" s="92"/>
      <c r="KAL246" s="92"/>
      <c r="KAM246" s="92"/>
      <c r="KAN246" s="92"/>
      <c r="KAO246" s="92"/>
      <c r="KAP246" s="92"/>
      <c r="KAQ246" s="92"/>
      <c r="KAR246" s="92"/>
      <c r="KAS246" s="92"/>
      <c r="KAT246" s="92"/>
      <c r="KAU246" s="92"/>
      <c r="KAV246" s="92"/>
      <c r="KAW246" s="92"/>
      <c r="KAX246" s="92"/>
      <c r="KAY246" s="92"/>
      <c r="KAZ246" s="92"/>
      <c r="KBA246" s="92"/>
      <c r="KBB246" s="92"/>
      <c r="KBC246" s="92"/>
      <c r="KBD246" s="92"/>
      <c r="KBE246" s="92"/>
      <c r="KBF246" s="92"/>
      <c r="KBG246" s="92"/>
      <c r="KBH246" s="92"/>
      <c r="KBI246" s="92"/>
      <c r="KBJ246" s="92"/>
      <c r="KBK246" s="92"/>
      <c r="KBL246" s="92"/>
      <c r="KBM246" s="92"/>
      <c r="KBN246" s="92"/>
      <c r="KBO246" s="92"/>
      <c r="KBP246" s="92"/>
      <c r="KBQ246" s="92"/>
      <c r="KBR246" s="92"/>
      <c r="KBS246" s="92"/>
      <c r="KBT246" s="92"/>
      <c r="KBU246" s="92"/>
      <c r="KBV246" s="92"/>
      <c r="KBW246" s="92"/>
      <c r="KBX246" s="92"/>
      <c r="KBY246" s="92"/>
      <c r="KBZ246" s="92"/>
      <c r="KCA246" s="92"/>
      <c r="KCB246" s="92"/>
      <c r="KCC246" s="92"/>
      <c r="KCD246" s="92"/>
      <c r="KCE246" s="92"/>
      <c r="KCF246" s="92"/>
      <c r="KCG246" s="92"/>
      <c r="KCH246" s="92"/>
      <c r="KCI246" s="92"/>
      <c r="KCJ246" s="92"/>
      <c r="KCK246" s="92"/>
      <c r="KCL246" s="92"/>
      <c r="KCM246" s="92"/>
      <c r="KCN246" s="92"/>
      <c r="KCO246" s="92"/>
      <c r="KCP246" s="92"/>
      <c r="KCQ246" s="92"/>
      <c r="KCR246" s="92"/>
      <c r="KCS246" s="92"/>
      <c r="KCT246" s="92"/>
      <c r="KCU246" s="92"/>
      <c r="KCV246" s="92"/>
      <c r="KCW246" s="92"/>
      <c r="KCX246" s="92"/>
      <c r="KCY246" s="92"/>
      <c r="KCZ246" s="92"/>
      <c r="KDA246" s="92"/>
      <c r="KDB246" s="92"/>
      <c r="KDC246" s="92"/>
      <c r="KDD246" s="92"/>
      <c r="KDE246" s="92"/>
      <c r="KDF246" s="92"/>
      <c r="KDG246" s="92"/>
      <c r="KDH246" s="92"/>
      <c r="KDI246" s="92"/>
      <c r="KDJ246" s="92"/>
      <c r="KDK246" s="92"/>
      <c r="KDL246" s="92"/>
      <c r="KDM246" s="92"/>
      <c r="KDN246" s="92"/>
      <c r="KDO246" s="92"/>
      <c r="KDP246" s="92"/>
      <c r="KDQ246" s="92"/>
      <c r="KDR246" s="92"/>
      <c r="KDS246" s="92"/>
      <c r="KDT246" s="92"/>
      <c r="KDU246" s="92"/>
      <c r="KDV246" s="92"/>
      <c r="KDW246" s="92"/>
      <c r="KDX246" s="92"/>
      <c r="KDY246" s="92"/>
      <c r="KDZ246" s="92"/>
      <c r="KEA246" s="92"/>
      <c r="KEB246" s="92"/>
      <c r="KEC246" s="92"/>
      <c r="KED246" s="92"/>
      <c r="KEE246" s="92"/>
      <c r="KEF246" s="92"/>
      <c r="KEG246" s="92"/>
      <c r="KEH246" s="92"/>
      <c r="KEI246" s="92"/>
      <c r="KEJ246" s="92"/>
      <c r="KEK246" s="92"/>
      <c r="KEL246" s="92"/>
      <c r="KEM246" s="92"/>
      <c r="KEN246" s="92"/>
      <c r="KEO246" s="92"/>
      <c r="KEP246" s="92"/>
      <c r="KEQ246" s="92"/>
      <c r="KER246" s="92"/>
      <c r="KES246" s="92"/>
      <c r="KET246" s="92"/>
      <c r="KEU246" s="92"/>
      <c r="KEV246" s="92"/>
      <c r="KEW246" s="92"/>
      <c r="KEX246" s="92"/>
      <c r="KEY246" s="92"/>
      <c r="KEZ246" s="92"/>
      <c r="KFA246" s="92"/>
      <c r="KFB246" s="92"/>
      <c r="KFC246" s="92"/>
      <c r="KFD246" s="92"/>
      <c r="KFE246" s="92"/>
      <c r="KFF246" s="92"/>
      <c r="KFG246" s="92"/>
      <c r="KFH246" s="92"/>
      <c r="KFI246" s="92"/>
      <c r="KFJ246" s="92"/>
      <c r="KFK246" s="92"/>
      <c r="KFL246" s="92"/>
      <c r="KFM246" s="92"/>
      <c r="KFN246" s="92"/>
      <c r="KFO246" s="92"/>
      <c r="KFP246" s="92"/>
      <c r="KFQ246" s="92"/>
      <c r="KFR246" s="92"/>
      <c r="KFS246" s="92"/>
      <c r="KFT246" s="92"/>
      <c r="KFU246" s="92"/>
      <c r="KFV246" s="92"/>
      <c r="KFW246" s="92"/>
      <c r="KFX246" s="92"/>
      <c r="KFY246" s="92"/>
      <c r="KFZ246" s="92"/>
      <c r="KGA246" s="92"/>
      <c r="KGB246" s="92"/>
      <c r="KGC246" s="92"/>
      <c r="KGD246" s="92"/>
      <c r="KGE246" s="92"/>
      <c r="KGF246" s="92"/>
      <c r="KGG246" s="92"/>
      <c r="KGH246" s="92"/>
      <c r="KGI246" s="92"/>
      <c r="KGJ246" s="92"/>
      <c r="KGK246" s="92"/>
      <c r="KGL246" s="92"/>
      <c r="KGM246" s="92"/>
      <c r="KGN246" s="92"/>
      <c r="KGO246" s="92"/>
      <c r="KGP246" s="92"/>
      <c r="KGQ246" s="92"/>
      <c r="KGR246" s="92"/>
      <c r="KGS246" s="92"/>
      <c r="KGT246" s="92"/>
      <c r="KGU246" s="92"/>
      <c r="KGV246" s="92"/>
      <c r="KGW246" s="92"/>
      <c r="KGX246" s="92"/>
      <c r="KGY246" s="92"/>
      <c r="KGZ246" s="92"/>
      <c r="KHA246" s="92"/>
      <c r="KHB246" s="92"/>
      <c r="KHC246" s="92"/>
      <c r="KHD246" s="92"/>
      <c r="KHE246" s="92"/>
      <c r="KHF246" s="92"/>
      <c r="KHG246" s="92"/>
      <c r="KHH246" s="92"/>
      <c r="KHI246" s="92"/>
      <c r="KHJ246" s="92"/>
      <c r="KHK246" s="92"/>
      <c r="KHL246" s="92"/>
      <c r="KHM246" s="92"/>
      <c r="KHN246" s="92"/>
      <c r="KHO246" s="92"/>
      <c r="KHP246" s="92"/>
      <c r="KHQ246" s="92"/>
      <c r="KHR246" s="92"/>
      <c r="KHS246" s="92"/>
      <c r="KHT246" s="92"/>
      <c r="KHU246" s="92"/>
      <c r="KHV246" s="92"/>
      <c r="KHW246" s="92"/>
      <c r="KHX246" s="92"/>
      <c r="KHY246" s="92"/>
      <c r="KHZ246" s="92"/>
      <c r="KIA246" s="92"/>
      <c r="KIB246" s="92"/>
      <c r="KIC246" s="92"/>
      <c r="KID246" s="92"/>
      <c r="KIE246" s="92"/>
      <c r="KIF246" s="92"/>
      <c r="KIG246" s="92"/>
      <c r="KIH246" s="92"/>
      <c r="KII246" s="92"/>
      <c r="KIJ246" s="92"/>
      <c r="KIK246" s="92"/>
      <c r="KIL246" s="92"/>
      <c r="KIM246" s="92"/>
      <c r="KIN246" s="92"/>
      <c r="KIO246" s="92"/>
      <c r="KIP246" s="92"/>
      <c r="KIQ246" s="92"/>
      <c r="KIR246" s="92"/>
      <c r="KIS246" s="92"/>
      <c r="KIT246" s="92"/>
      <c r="KIU246" s="92"/>
      <c r="KIV246" s="92"/>
      <c r="KIW246" s="92"/>
      <c r="KIX246" s="92"/>
      <c r="KIY246" s="92"/>
      <c r="KIZ246" s="92"/>
      <c r="KJA246" s="92"/>
      <c r="KJB246" s="92"/>
      <c r="KJC246" s="92"/>
      <c r="KJD246" s="92"/>
      <c r="KJE246" s="92"/>
      <c r="KJF246" s="92"/>
      <c r="KJG246" s="92"/>
      <c r="KJH246" s="92"/>
      <c r="KJI246" s="92"/>
      <c r="KJJ246" s="92"/>
      <c r="KJK246" s="92"/>
      <c r="KJL246" s="92"/>
      <c r="KJM246" s="92"/>
      <c r="KJN246" s="92"/>
      <c r="KJO246" s="92"/>
      <c r="KJP246" s="92"/>
      <c r="KJQ246" s="92"/>
      <c r="KJR246" s="92"/>
      <c r="KJS246" s="92"/>
      <c r="KJT246" s="92"/>
      <c r="KJU246" s="92"/>
      <c r="KJV246" s="92"/>
      <c r="KJW246" s="92"/>
      <c r="KJX246" s="92"/>
      <c r="KJY246" s="92"/>
      <c r="KJZ246" s="92"/>
      <c r="KKA246" s="92"/>
      <c r="KKB246" s="92"/>
      <c r="KKC246" s="92"/>
      <c r="KKD246" s="92"/>
      <c r="KKE246" s="92"/>
      <c r="KKF246" s="92"/>
      <c r="KKG246" s="92"/>
      <c r="KKH246" s="92"/>
      <c r="KKI246" s="92"/>
      <c r="KKJ246" s="92"/>
      <c r="KKK246" s="92"/>
      <c r="KKL246" s="92"/>
      <c r="KKM246" s="92"/>
      <c r="KKN246" s="92"/>
      <c r="KKO246" s="92"/>
      <c r="KKP246" s="92"/>
      <c r="KKQ246" s="92"/>
      <c r="KKR246" s="92"/>
      <c r="KKS246" s="92"/>
      <c r="KKT246" s="92"/>
      <c r="KKU246" s="92"/>
      <c r="KKV246" s="92"/>
      <c r="KKW246" s="92"/>
      <c r="KKX246" s="92"/>
      <c r="KKY246" s="92"/>
      <c r="KKZ246" s="92"/>
      <c r="KLA246" s="92"/>
      <c r="KLB246" s="92"/>
      <c r="KLC246" s="92"/>
      <c r="KLD246" s="92"/>
      <c r="KLE246" s="92"/>
      <c r="KLF246" s="92"/>
      <c r="KLG246" s="92"/>
      <c r="KLH246" s="92"/>
      <c r="KLI246" s="92"/>
      <c r="KLJ246" s="92"/>
      <c r="KLK246" s="92"/>
      <c r="KLL246" s="92"/>
      <c r="KLM246" s="92"/>
      <c r="KLN246" s="92"/>
      <c r="KLO246" s="92"/>
      <c r="KLP246" s="92"/>
      <c r="KLQ246" s="92"/>
      <c r="KLR246" s="92"/>
      <c r="KLS246" s="92"/>
      <c r="KLT246" s="92"/>
      <c r="KLU246" s="92"/>
      <c r="KLV246" s="92"/>
      <c r="KLW246" s="92"/>
      <c r="KLX246" s="92"/>
      <c r="KLY246" s="92"/>
      <c r="KLZ246" s="92"/>
      <c r="KMA246" s="92"/>
      <c r="KMB246" s="92"/>
      <c r="KMC246" s="92"/>
      <c r="KMD246" s="92"/>
      <c r="KME246" s="92"/>
      <c r="KMF246" s="92"/>
      <c r="KMG246" s="92"/>
      <c r="KMH246" s="92"/>
      <c r="KMI246" s="92"/>
      <c r="KMJ246" s="92"/>
      <c r="KMK246" s="92"/>
      <c r="KML246" s="92"/>
      <c r="KMM246" s="92"/>
      <c r="KMN246" s="92"/>
      <c r="KMO246" s="92"/>
      <c r="KMP246" s="92"/>
      <c r="KMQ246" s="92"/>
      <c r="KMR246" s="92"/>
      <c r="KMS246" s="92"/>
      <c r="KMT246" s="92"/>
      <c r="KMU246" s="92"/>
      <c r="KMV246" s="92"/>
      <c r="KMW246" s="92"/>
      <c r="KMX246" s="92"/>
      <c r="KMY246" s="92"/>
      <c r="KMZ246" s="92"/>
      <c r="KNA246" s="92"/>
      <c r="KNB246" s="92"/>
      <c r="KNC246" s="92"/>
      <c r="KND246" s="92"/>
      <c r="KNE246" s="92"/>
      <c r="KNF246" s="92"/>
      <c r="KNG246" s="92"/>
      <c r="KNH246" s="92"/>
      <c r="KNI246" s="92"/>
      <c r="KNJ246" s="92"/>
      <c r="KNK246" s="92"/>
      <c r="KNL246" s="92"/>
      <c r="KNM246" s="92"/>
      <c r="KNN246" s="92"/>
      <c r="KNO246" s="92"/>
      <c r="KNP246" s="92"/>
      <c r="KNQ246" s="92"/>
      <c r="KNR246" s="92"/>
      <c r="KNS246" s="92"/>
      <c r="KNT246" s="92"/>
      <c r="KNU246" s="92"/>
      <c r="KNV246" s="92"/>
      <c r="KNW246" s="92"/>
      <c r="KNX246" s="92"/>
      <c r="KNY246" s="92"/>
      <c r="KNZ246" s="92"/>
      <c r="KOA246" s="92"/>
      <c r="KOB246" s="92"/>
      <c r="KOC246" s="92"/>
      <c r="KOD246" s="92"/>
      <c r="KOE246" s="92"/>
      <c r="KOF246" s="92"/>
      <c r="KOG246" s="92"/>
      <c r="KOH246" s="92"/>
      <c r="KOI246" s="92"/>
      <c r="KOJ246" s="92"/>
      <c r="KOK246" s="92"/>
      <c r="KOL246" s="92"/>
      <c r="KOM246" s="92"/>
      <c r="KON246" s="92"/>
      <c r="KOO246" s="92"/>
      <c r="KOP246" s="92"/>
      <c r="KOQ246" s="92"/>
      <c r="KOR246" s="92"/>
      <c r="KOS246" s="92"/>
      <c r="KOT246" s="92"/>
      <c r="KOU246" s="92"/>
      <c r="KOV246" s="92"/>
      <c r="KOW246" s="92"/>
      <c r="KOX246" s="92"/>
      <c r="KOY246" s="92"/>
      <c r="KOZ246" s="92"/>
      <c r="KPA246" s="92"/>
      <c r="KPB246" s="92"/>
      <c r="KPC246" s="92"/>
      <c r="KPD246" s="92"/>
      <c r="KPE246" s="92"/>
      <c r="KPF246" s="92"/>
      <c r="KPG246" s="92"/>
      <c r="KPH246" s="92"/>
      <c r="KPI246" s="92"/>
      <c r="KPJ246" s="92"/>
      <c r="KPK246" s="92"/>
      <c r="KPL246" s="92"/>
      <c r="KPM246" s="92"/>
      <c r="KPN246" s="92"/>
      <c r="KPO246" s="92"/>
      <c r="KPP246" s="92"/>
      <c r="KPQ246" s="92"/>
      <c r="KPR246" s="92"/>
      <c r="KPS246" s="92"/>
      <c r="KPT246" s="92"/>
      <c r="KPU246" s="92"/>
      <c r="KPV246" s="92"/>
      <c r="KPW246" s="92"/>
      <c r="KPX246" s="92"/>
      <c r="KPY246" s="92"/>
      <c r="KPZ246" s="92"/>
      <c r="KQA246" s="92"/>
      <c r="KQB246" s="92"/>
      <c r="KQC246" s="92"/>
      <c r="KQD246" s="92"/>
      <c r="KQE246" s="92"/>
      <c r="KQF246" s="92"/>
      <c r="KQG246" s="92"/>
      <c r="KQH246" s="92"/>
      <c r="KQI246" s="92"/>
      <c r="KQJ246" s="92"/>
      <c r="KQK246" s="92"/>
      <c r="KQL246" s="92"/>
      <c r="KQM246" s="92"/>
      <c r="KQN246" s="92"/>
      <c r="KQO246" s="92"/>
      <c r="KQP246" s="92"/>
      <c r="KQQ246" s="92"/>
      <c r="KQR246" s="92"/>
      <c r="KQS246" s="92"/>
      <c r="KQT246" s="92"/>
      <c r="KQU246" s="92"/>
      <c r="KQV246" s="92"/>
      <c r="KQW246" s="92"/>
      <c r="KQX246" s="92"/>
      <c r="KQY246" s="92"/>
      <c r="KQZ246" s="92"/>
      <c r="KRA246" s="92"/>
      <c r="KRB246" s="92"/>
      <c r="KRC246" s="92"/>
      <c r="KRD246" s="92"/>
      <c r="KRE246" s="92"/>
      <c r="KRF246" s="92"/>
      <c r="KRG246" s="92"/>
      <c r="KRH246" s="92"/>
      <c r="KRI246" s="92"/>
      <c r="KRJ246" s="92"/>
      <c r="KRK246" s="92"/>
      <c r="KRL246" s="92"/>
      <c r="KRM246" s="92"/>
      <c r="KRN246" s="92"/>
      <c r="KRO246" s="92"/>
      <c r="KRP246" s="92"/>
      <c r="KRQ246" s="92"/>
      <c r="KRR246" s="92"/>
      <c r="KRS246" s="92"/>
      <c r="KRT246" s="92"/>
      <c r="KRU246" s="92"/>
      <c r="KRV246" s="92"/>
      <c r="KRW246" s="92"/>
      <c r="KRX246" s="92"/>
      <c r="KRY246" s="92"/>
      <c r="KRZ246" s="92"/>
      <c r="KSA246" s="92"/>
      <c r="KSB246" s="92"/>
      <c r="KSC246" s="92"/>
      <c r="KSD246" s="92"/>
      <c r="KSE246" s="92"/>
      <c r="KSF246" s="92"/>
      <c r="KSG246" s="92"/>
      <c r="KSH246" s="92"/>
      <c r="KSI246" s="92"/>
      <c r="KSJ246" s="92"/>
      <c r="KSK246" s="92"/>
      <c r="KSL246" s="92"/>
      <c r="KSM246" s="92"/>
      <c r="KSN246" s="92"/>
      <c r="KSO246" s="92"/>
      <c r="KSP246" s="92"/>
      <c r="KSQ246" s="92"/>
      <c r="KSR246" s="92"/>
      <c r="KSS246" s="92"/>
      <c r="KST246" s="92"/>
      <c r="KSU246" s="92"/>
      <c r="KSV246" s="92"/>
      <c r="KSW246" s="92"/>
      <c r="KSX246" s="92"/>
      <c r="KSY246" s="92"/>
      <c r="KSZ246" s="92"/>
      <c r="KTA246" s="92"/>
      <c r="KTB246" s="92"/>
      <c r="KTC246" s="92"/>
      <c r="KTD246" s="92"/>
      <c r="KTE246" s="92"/>
      <c r="KTF246" s="92"/>
      <c r="KTG246" s="92"/>
      <c r="KTH246" s="92"/>
      <c r="KTI246" s="92"/>
      <c r="KTJ246" s="92"/>
      <c r="KTK246" s="92"/>
      <c r="KTL246" s="92"/>
      <c r="KTM246" s="92"/>
      <c r="KTN246" s="92"/>
      <c r="KTO246" s="92"/>
      <c r="KTP246" s="92"/>
      <c r="KTQ246" s="92"/>
      <c r="KTR246" s="92"/>
      <c r="KTS246" s="92"/>
      <c r="KTT246" s="92"/>
      <c r="KTU246" s="92"/>
      <c r="KTV246" s="92"/>
      <c r="KTW246" s="92"/>
      <c r="KTX246" s="92"/>
      <c r="KTY246" s="92"/>
      <c r="KTZ246" s="92"/>
      <c r="KUA246" s="92"/>
      <c r="KUB246" s="92"/>
      <c r="KUC246" s="92"/>
      <c r="KUD246" s="92"/>
      <c r="KUE246" s="92"/>
      <c r="KUF246" s="92"/>
      <c r="KUG246" s="92"/>
      <c r="KUH246" s="92"/>
      <c r="KUI246" s="92"/>
      <c r="KUJ246" s="92"/>
      <c r="KUK246" s="92"/>
      <c r="KUL246" s="92"/>
      <c r="KUM246" s="92"/>
      <c r="KUN246" s="92"/>
      <c r="KUO246" s="92"/>
      <c r="KUP246" s="92"/>
      <c r="KUQ246" s="92"/>
      <c r="KUR246" s="92"/>
      <c r="KUS246" s="92"/>
      <c r="KUT246" s="92"/>
      <c r="KUU246" s="92"/>
      <c r="KUV246" s="92"/>
      <c r="KUW246" s="92"/>
      <c r="KUX246" s="92"/>
      <c r="KUY246" s="92"/>
      <c r="KUZ246" s="92"/>
      <c r="KVA246" s="92"/>
      <c r="KVB246" s="92"/>
      <c r="KVC246" s="92"/>
      <c r="KVD246" s="92"/>
      <c r="KVE246" s="92"/>
      <c r="KVF246" s="92"/>
      <c r="KVG246" s="92"/>
      <c r="KVH246" s="92"/>
      <c r="KVI246" s="92"/>
      <c r="KVJ246" s="92"/>
      <c r="KVK246" s="92"/>
      <c r="KVL246" s="92"/>
      <c r="KVM246" s="92"/>
      <c r="KVN246" s="92"/>
      <c r="KVO246" s="92"/>
      <c r="KVP246" s="92"/>
      <c r="KVQ246" s="92"/>
      <c r="KVR246" s="92"/>
      <c r="KVS246" s="92"/>
      <c r="KVT246" s="92"/>
      <c r="KVU246" s="92"/>
      <c r="KVV246" s="92"/>
      <c r="KVW246" s="92"/>
      <c r="KVX246" s="92"/>
      <c r="KVY246" s="92"/>
      <c r="KVZ246" s="92"/>
      <c r="KWA246" s="92"/>
      <c r="KWB246" s="92"/>
      <c r="KWC246" s="92"/>
      <c r="KWD246" s="92"/>
      <c r="KWE246" s="92"/>
      <c r="KWF246" s="92"/>
      <c r="KWG246" s="92"/>
      <c r="KWH246" s="92"/>
      <c r="KWI246" s="92"/>
      <c r="KWJ246" s="92"/>
      <c r="KWK246" s="92"/>
      <c r="KWL246" s="92"/>
      <c r="KWM246" s="92"/>
      <c r="KWN246" s="92"/>
      <c r="KWO246" s="92"/>
      <c r="KWP246" s="92"/>
      <c r="KWQ246" s="92"/>
      <c r="KWR246" s="92"/>
      <c r="KWS246" s="92"/>
      <c r="KWT246" s="92"/>
      <c r="KWU246" s="92"/>
      <c r="KWV246" s="92"/>
      <c r="KWW246" s="92"/>
      <c r="KWX246" s="92"/>
      <c r="KWY246" s="92"/>
      <c r="KWZ246" s="92"/>
      <c r="KXA246" s="92"/>
      <c r="KXB246" s="92"/>
      <c r="KXC246" s="92"/>
      <c r="KXD246" s="92"/>
      <c r="KXE246" s="92"/>
      <c r="KXF246" s="92"/>
      <c r="KXG246" s="92"/>
      <c r="KXH246" s="92"/>
      <c r="KXI246" s="92"/>
      <c r="KXJ246" s="92"/>
      <c r="KXK246" s="92"/>
      <c r="KXL246" s="92"/>
      <c r="KXM246" s="92"/>
      <c r="KXN246" s="92"/>
      <c r="KXO246" s="92"/>
      <c r="KXP246" s="92"/>
      <c r="KXQ246" s="92"/>
      <c r="KXR246" s="92"/>
      <c r="KXS246" s="92"/>
      <c r="KXT246" s="92"/>
      <c r="KXU246" s="92"/>
      <c r="KXV246" s="92"/>
      <c r="KXW246" s="92"/>
      <c r="KXX246" s="92"/>
      <c r="KXY246" s="92"/>
      <c r="KXZ246" s="92"/>
      <c r="KYA246" s="92"/>
      <c r="KYB246" s="92"/>
      <c r="KYC246" s="92"/>
      <c r="KYD246" s="92"/>
      <c r="KYE246" s="92"/>
      <c r="KYF246" s="92"/>
      <c r="KYG246" s="92"/>
      <c r="KYH246" s="92"/>
      <c r="KYI246" s="92"/>
      <c r="KYJ246" s="92"/>
      <c r="KYK246" s="92"/>
      <c r="KYL246" s="92"/>
      <c r="KYM246" s="92"/>
      <c r="KYN246" s="92"/>
      <c r="KYO246" s="92"/>
      <c r="KYP246" s="92"/>
      <c r="KYQ246" s="92"/>
      <c r="KYR246" s="92"/>
      <c r="KYS246" s="92"/>
      <c r="KYT246" s="92"/>
      <c r="KYU246" s="92"/>
      <c r="KYV246" s="92"/>
      <c r="KYW246" s="92"/>
      <c r="KYX246" s="92"/>
      <c r="KYY246" s="92"/>
      <c r="KYZ246" s="92"/>
      <c r="KZA246" s="92"/>
      <c r="KZB246" s="92"/>
      <c r="KZC246" s="92"/>
      <c r="KZD246" s="92"/>
      <c r="KZE246" s="92"/>
      <c r="KZF246" s="92"/>
      <c r="KZG246" s="92"/>
      <c r="KZH246" s="92"/>
      <c r="KZI246" s="92"/>
      <c r="KZJ246" s="92"/>
      <c r="KZK246" s="92"/>
      <c r="KZL246" s="92"/>
      <c r="KZM246" s="92"/>
      <c r="KZN246" s="92"/>
      <c r="KZO246" s="92"/>
      <c r="KZP246" s="92"/>
      <c r="KZQ246" s="92"/>
      <c r="KZR246" s="92"/>
      <c r="KZS246" s="92"/>
      <c r="KZT246" s="92"/>
      <c r="KZU246" s="92"/>
      <c r="KZV246" s="92"/>
      <c r="KZW246" s="92"/>
      <c r="KZX246" s="92"/>
      <c r="KZY246" s="92"/>
      <c r="KZZ246" s="92"/>
      <c r="LAA246" s="92"/>
      <c r="LAB246" s="92"/>
      <c r="LAC246" s="92"/>
      <c r="LAD246" s="92"/>
      <c r="LAE246" s="92"/>
      <c r="LAF246" s="92"/>
      <c r="LAG246" s="92"/>
      <c r="LAH246" s="92"/>
      <c r="LAI246" s="92"/>
      <c r="LAJ246" s="92"/>
      <c r="LAK246" s="92"/>
      <c r="LAL246" s="92"/>
      <c r="LAM246" s="92"/>
      <c r="LAN246" s="92"/>
      <c r="LAO246" s="92"/>
      <c r="LAP246" s="92"/>
      <c r="LAQ246" s="92"/>
      <c r="LAR246" s="92"/>
      <c r="LAS246" s="92"/>
      <c r="LAT246" s="92"/>
      <c r="LAU246" s="92"/>
      <c r="LAV246" s="92"/>
      <c r="LAW246" s="92"/>
      <c r="LAX246" s="92"/>
      <c r="LAY246" s="92"/>
      <c r="LAZ246" s="92"/>
      <c r="LBA246" s="92"/>
      <c r="LBB246" s="92"/>
      <c r="LBC246" s="92"/>
      <c r="LBD246" s="92"/>
      <c r="LBE246" s="92"/>
      <c r="LBF246" s="92"/>
      <c r="LBG246" s="92"/>
      <c r="LBH246" s="92"/>
      <c r="LBI246" s="92"/>
      <c r="LBJ246" s="92"/>
      <c r="LBK246" s="92"/>
      <c r="LBL246" s="92"/>
      <c r="LBM246" s="92"/>
      <c r="LBN246" s="92"/>
      <c r="LBO246" s="92"/>
      <c r="LBP246" s="92"/>
      <c r="LBQ246" s="92"/>
      <c r="LBR246" s="92"/>
      <c r="LBS246" s="92"/>
      <c r="LBT246" s="92"/>
      <c r="LBU246" s="92"/>
      <c r="LBV246" s="92"/>
      <c r="LBW246" s="92"/>
      <c r="LBX246" s="92"/>
      <c r="LBY246" s="92"/>
      <c r="LBZ246" s="92"/>
      <c r="LCA246" s="92"/>
      <c r="LCB246" s="92"/>
      <c r="LCC246" s="92"/>
      <c r="LCD246" s="92"/>
      <c r="LCE246" s="92"/>
      <c r="LCF246" s="92"/>
      <c r="LCG246" s="92"/>
      <c r="LCH246" s="92"/>
      <c r="LCI246" s="92"/>
      <c r="LCJ246" s="92"/>
      <c r="LCK246" s="92"/>
      <c r="LCL246" s="92"/>
      <c r="LCM246" s="92"/>
      <c r="LCN246" s="92"/>
      <c r="LCO246" s="92"/>
      <c r="LCP246" s="92"/>
      <c r="LCQ246" s="92"/>
      <c r="LCR246" s="92"/>
      <c r="LCS246" s="92"/>
      <c r="LCT246" s="92"/>
      <c r="LCU246" s="92"/>
      <c r="LCV246" s="92"/>
      <c r="LCW246" s="92"/>
      <c r="LCX246" s="92"/>
      <c r="LCY246" s="92"/>
      <c r="LCZ246" s="92"/>
      <c r="LDA246" s="92"/>
      <c r="LDB246" s="92"/>
      <c r="LDC246" s="92"/>
      <c r="LDD246" s="92"/>
      <c r="LDE246" s="92"/>
      <c r="LDF246" s="92"/>
      <c r="LDG246" s="92"/>
      <c r="LDH246" s="92"/>
      <c r="LDI246" s="92"/>
      <c r="LDJ246" s="92"/>
      <c r="LDK246" s="92"/>
      <c r="LDL246" s="92"/>
      <c r="LDM246" s="92"/>
      <c r="LDN246" s="92"/>
      <c r="LDO246" s="92"/>
      <c r="LDP246" s="92"/>
      <c r="LDQ246" s="92"/>
      <c r="LDR246" s="92"/>
      <c r="LDS246" s="92"/>
      <c r="LDT246" s="92"/>
      <c r="LDU246" s="92"/>
      <c r="LDV246" s="92"/>
      <c r="LDW246" s="92"/>
      <c r="LDX246" s="92"/>
      <c r="LDY246" s="92"/>
      <c r="LDZ246" s="92"/>
      <c r="LEA246" s="92"/>
      <c r="LEB246" s="92"/>
      <c r="LEC246" s="92"/>
      <c r="LED246" s="92"/>
      <c r="LEE246" s="92"/>
      <c r="LEF246" s="92"/>
      <c r="LEG246" s="92"/>
      <c r="LEH246" s="92"/>
      <c r="LEI246" s="92"/>
      <c r="LEJ246" s="92"/>
      <c r="LEK246" s="92"/>
      <c r="LEL246" s="92"/>
      <c r="LEM246" s="92"/>
      <c r="LEN246" s="92"/>
      <c r="LEO246" s="92"/>
      <c r="LEP246" s="92"/>
      <c r="LEQ246" s="92"/>
      <c r="LER246" s="92"/>
      <c r="LES246" s="92"/>
      <c r="LET246" s="92"/>
      <c r="LEU246" s="92"/>
      <c r="LEV246" s="92"/>
      <c r="LEW246" s="92"/>
      <c r="LEX246" s="92"/>
      <c r="LEY246" s="92"/>
      <c r="LEZ246" s="92"/>
      <c r="LFA246" s="92"/>
      <c r="LFB246" s="92"/>
      <c r="LFC246" s="92"/>
      <c r="LFD246" s="92"/>
      <c r="LFE246" s="92"/>
      <c r="LFF246" s="92"/>
      <c r="LFG246" s="92"/>
      <c r="LFH246" s="92"/>
      <c r="LFI246" s="92"/>
      <c r="LFJ246" s="92"/>
      <c r="LFK246" s="92"/>
      <c r="LFL246" s="92"/>
      <c r="LFM246" s="92"/>
      <c r="LFN246" s="92"/>
      <c r="LFO246" s="92"/>
      <c r="LFP246" s="92"/>
      <c r="LFQ246" s="92"/>
      <c r="LFR246" s="92"/>
      <c r="LFS246" s="92"/>
      <c r="LFT246" s="92"/>
      <c r="LFU246" s="92"/>
      <c r="LFV246" s="92"/>
      <c r="LFW246" s="92"/>
      <c r="LFX246" s="92"/>
      <c r="LFY246" s="92"/>
      <c r="LFZ246" s="92"/>
      <c r="LGA246" s="92"/>
      <c r="LGB246" s="92"/>
      <c r="LGC246" s="92"/>
      <c r="LGD246" s="92"/>
      <c r="LGE246" s="92"/>
      <c r="LGF246" s="92"/>
      <c r="LGG246" s="92"/>
      <c r="LGH246" s="92"/>
      <c r="LGI246" s="92"/>
      <c r="LGJ246" s="92"/>
      <c r="LGK246" s="92"/>
      <c r="LGL246" s="92"/>
      <c r="LGM246" s="92"/>
      <c r="LGN246" s="92"/>
      <c r="LGO246" s="92"/>
      <c r="LGP246" s="92"/>
      <c r="LGQ246" s="92"/>
      <c r="LGR246" s="92"/>
      <c r="LGS246" s="92"/>
      <c r="LGT246" s="92"/>
      <c r="LGU246" s="92"/>
      <c r="LGV246" s="92"/>
      <c r="LGW246" s="92"/>
      <c r="LGX246" s="92"/>
      <c r="LGY246" s="92"/>
      <c r="LGZ246" s="92"/>
      <c r="LHA246" s="92"/>
      <c r="LHB246" s="92"/>
      <c r="LHC246" s="92"/>
      <c r="LHD246" s="92"/>
      <c r="LHE246" s="92"/>
      <c r="LHF246" s="92"/>
      <c r="LHG246" s="92"/>
      <c r="LHH246" s="92"/>
      <c r="LHI246" s="92"/>
      <c r="LHJ246" s="92"/>
      <c r="LHK246" s="92"/>
      <c r="LHL246" s="92"/>
      <c r="LHM246" s="92"/>
      <c r="LHN246" s="92"/>
      <c r="LHO246" s="92"/>
      <c r="LHP246" s="92"/>
      <c r="LHQ246" s="92"/>
      <c r="LHR246" s="92"/>
      <c r="LHS246" s="92"/>
      <c r="LHT246" s="92"/>
      <c r="LHU246" s="92"/>
      <c r="LHV246" s="92"/>
      <c r="LHW246" s="92"/>
      <c r="LHX246" s="92"/>
      <c r="LHY246" s="92"/>
      <c r="LHZ246" s="92"/>
      <c r="LIA246" s="92"/>
      <c r="LIB246" s="92"/>
      <c r="LIC246" s="92"/>
      <c r="LID246" s="92"/>
      <c r="LIE246" s="92"/>
      <c r="LIF246" s="92"/>
      <c r="LIG246" s="92"/>
      <c r="LIH246" s="92"/>
      <c r="LII246" s="92"/>
      <c r="LIJ246" s="92"/>
      <c r="LIK246" s="92"/>
      <c r="LIL246" s="92"/>
      <c r="LIM246" s="92"/>
      <c r="LIN246" s="92"/>
      <c r="LIO246" s="92"/>
      <c r="LIP246" s="92"/>
      <c r="LIQ246" s="92"/>
      <c r="LIR246" s="92"/>
      <c r="LIS246" s="92"/>
      <c r="LIT246" s="92"/>
      <c r="LIU246" s="92"/>
      <c r="LIV246" s="92"/>
      <c r="LIW246" s="92"/>
      <c r="LIX246" s="92"/>
      <c r="LIY246" s="92"/>
      <c r="LIZ246" s="92"/>
      <c r="LJA246" s="92"/>
      <c r="LJB246" s="92"/>
      <c r="LJC246" s="92"/>
      <c r="LJD246" s="92"/>
      <c r="LJE246" s="92"/>
      <c r="LJF246" s="92"/>
      <c r="LJG246" s="92"/>
      <c r="LJH246" s="92"/>
      <c r="LJI246" s="92"/>
      <c r="LJJ246" s="92"/>
      <c r="LJK246" s="92"/>
      <c r="LJL246" s="92"/>
      <c r="LJM246" s="92"/>
      <c r="LJN246" s="92"/>
      <c r="LJO246" s="92"/>
      <c r="LJP246" s="92"/>
      <c r="LJQ246" s="92"/>
      <c r="LJR246" s="92"/>
      <c r="LJS246" s="92"/>
      <c r="LJT246" s="92"/>
      <c r="LJU246" s="92"/>
      <c r="LJV246" s="92"/>
      <c r="LJW246" s="92"/>
      <c r="LJX246" s="92"/>
      <c r="LJY246" s="92"/>
      <c r="LJZ246" s="92"/>
      <c r="LKA246" s="92"/>
      <c r="LKB246" s="92"/>
      <c r="LKC246" s="92"/>
      <c r="LKD246" s="92"/>
      <c r="LKE246" s="92"/>
      <c r="LKF246" s="92"/>
      <c r="LKG246" s="92"/>
      <c r="LKH246" s="92"/>
      <c r="LKI246" s="92"/>
      <c r="LKJ246" s="92"/>
      <c r="LKK246" s="92"/>
      <c r="LKL246" s="92"/>
      <c r="LKM246" s="92"/>
      <c r="LKN246" s="92"/>
      <c r="LKO246" s="92"/>
      <c r="LKP246" s="92"/>
      <c r="LKQ246" s="92"/>
      <c r="LKR246" s="92"/>
      <c r="LKS246" s="92"/>
      <c r="LKT246" s="92"/>
      <c r="LKU246" s="92"/>
      <c r="LKV246" s="92"/>
      <c r="LKW246" s="92"/>
      <c r="LKX246" s="92"/>
      <c r="LKY246" s="92"/>
      <c r="LKZ246" s="92"/>
      <c r="LLA246" s="92"/>
      <c r="LLB246" s="92"/>
      <c r="LLC246" s="92"/>
      <c r="LLD246" s="92"/>
      <c r="LLE246" s="92"/>
      <c r="LLF246" s="92"/>
      <c r="LLG246" s="92"/>
      <c r="LLH246" s="92"/>
      <c r="LLI246" s="92"/>
      <c r="LLJ246" s="92"/>
      <c r="LLK246" s="92"/>
      <c r="LLL246" s="92"/>
      <c r="LLM246" s="92"/>
      <c r="LLN246" s="92"/>
      <c r="LLO246" s="92"/>
      <c r="LLP246" s="92"/>
      <c r="LLQ246" s="92"/>
      <c r="LLR246" s="92"/>
      <c r="LLS246" s="92"/>
      <c r="LLT246" s="92"/>
      <c r="LLU246" s="92"/>
      <c r="LLV246" s="92"/>
      <c r="LLW246" s="92"/>
      <c r="LLX246" s="92"/>
      <c r="LLY246" s="92"/>
      <c r="LLZ246" s="92"/>
      <c r="LMA246" s="92"/>
      <c r="LMB246" s="92"/>
      <c r="LMC246" s="92"/>
      <c r="LMD246" s="92"/>
      <c r="LME246" s="92"/>
      <c r="LMF246" s="92"/>
      <c r="LMG246" s="92"/>
      <c r="LMH246" s="92"/>
      <c r="LMI246" s="92"/>
      <c r="LMJ246" s="92"/>
      <c r="LMK246" s="92"/>
      <c r="LML246" s="92"/>
      <c r="LMM246" s="92"/>
      <c r="LMN246" s="92"/>
      <c r="LMO246" s="92"/>
      <c r="LMP246" s="92"/>
      <c r="LMQ246" s="92"/>
      <c r="LMR246" s="92"/>
      <c r="LMS246" s="92"/>
      <c r="LMT246" s="92"/>
      <c r="LMU246" s="92"/>
      <c r="LMV246" s="92"/>
      <c r="LMW246" s="92"/>
      <c r="LMX246" s="92"/>
      <c r="LMY246" s="92"/>
      <c r="LMZ246" s="92"/>
      <c r="LNA246" s="92"/>
      <c r="LNB246" s="92"/>
      <c r="LNC246" s="92"/>
      <c r="LND246" s="92"/>
      <c r="LNE246" s="92"/>
      <c r="LNF246" s="92"/>
      <c r="LNG246" s="92"/>
      <c r="LNH246" s="92"/>
      <c r="LNI246" s="92"/>
      <c r="LNJ246" s="92"/>
      <c r="LNK246" s="92"/>
      <c r="LNL246" s="92"/>
      <c r="LNM246" s="92"/>
      <c r="LNN246" s="92"/>
      <c r="LNO246" s="92"/>
      <c r="LNP246" s="92"/>
      <c r="LNQ246" s="92"/>
      <c r="LNR246" s="92"/>
      <c r="LNS246" s="92"/>
      <c r="LNT246" s="92"/>
      <c r="LNU246" s="92"/>
      <c r="LNV246" s="92"/>
      <c r="LNW246" s="92"/>
      <c r="LNX246" s="92"/>
      <c r="LNY246" s="92"/>
      <c r="LNZ246" s="92"/>
      <c r="LOA246" s="92"/>
      <c r="LOB246" s="92"/>
      <c r="LOC246" s="92"/>
      <c r="LOD246" s="92"/>
      <c r="LOE246" s="92"/>
      <c r="LOF246" s="92"/>
      <c r="LOG246" s="92"/>
      <c r="LOH246" s="92"/>
      <c r="LOI246" s="92"/>
      <c r="LOJ246" s="92"/>
      <c r="LOK246" s="92"/>
      <c r="LOL246" s="92"/>
      <c r="LOM246" s="92"/>
      <c r="LON246" s="92"/>
      <c r="LOO246" s="92"/>
      <c r="LOP246" s="92"/>
      <c r="LOQ246" s="92"/>
      <c r="LOR246" s="92"/>
      <c r="LOS246" s="92"/>
      <c r="LOT246" s="92"/>
      <c r="LOU246" s="92"/>
      <c r="LOV246" s="92"/>
      <c r="LOW246" s="92"/>
      <c r="LOX246" s="92"/>
      <c r="LOY246" s="92"/>
      <c r="LOZ246" s="92"/>
      <c r="LPA246" s="92"/>
      <c r="LPB246" s="92"/>
      <c r="LPC246" s="92"/>
      <c r="LPD246" s="92"/>
      <c r="LPE246" s="92"/>
      <c r="LPF246" s="92"/>
      <c r="LPG246" s="92"/>
      <c r="LPH246" s="92"/>
      <c r="LPI246" s="92"/>
      <c r="LPJ246" s="92"/>
      <c r="LPK246" s="92"/>
      <c r="LPL246" s="92"/>
      <c r="LPM246" s="92"/>
      <c r="LPN246" s="92"/>
      <c r="LPO246" s="92"/>
      <c r="LPP246" s="92"/>
      <c r="LPQ246" s="92"/>
      <c r="LPR246" s="92"/>
      <c r="LPS246" s="92"/>
      <c r="LPT246" s="92"/>
      <c r="LPU246" s="92"/>
      <c r="LPV246" s="92"/>
      <c r="LPW246" s="92"/>
      <c r="LPX246" s="92"/>
      <c r="LPY246" s="92"/>
      <c r="LPZ246" s="92"/>
      <c r="LQA246" s="92"/>
      <c r="LQB246" s="92"/>
      <c r="LQC246" s="92"/>
      <c r="LQD246" s="92"/>
      <c r="LQE246" s="92"/>
      <c r="LQF246" s="92"/>
      <c r="LQG246" s="92"/>
      <c r="LQH246" s="92"/>
      <c r="LQI246" s="92"/>
      <c r="LQJ246" s="92"/>
      <c r="LQK246" s="92"/>
      <c r="LQL246" s="92"/>
      <c r="LQM246" s="92"/>
      <c r="LQN246" s="92"/>
      <c r="LQO246" s="92"/>
      <c r="LQP246" s="92"/>
      <c r="LQQ246" s="92"/>
      <c r="LQR246" s="92"/>
      <c r="LQS246" s="92"/>
      <c r="LQT246" s="92"/>
      <c r="LQU246" s="92"/>
      <c r="LQV246" s="92"/>
      <c r="LQW246" s="92"/>
      <c r="LQX246" s="92"/>
      <c r="LQY246" s="92"/>
      <c r="LQZ246" s="92"/>
      <c r="LRA246" s="92"/>
      <c r="LRB246" s="92"/>
      <c r="LRC246" s="92"/>
      <c r="LRD246" s="92"/>
      <c r="LRE246" s="92"/>
      <c r="LRF246" s="92"/>
      <c r="LRG246" s="92"/>
      <c r="LRH246" s="92"/>
      <c r="LRI246" s="92"/>
      <c r="LRJ246" s="92"/>
      <c r="LRK246" s="92"/>
      <c r="LRL246" s="92"/>
      <c r="LRM246" s="92"/>
      <c r="LRN246" s="92"/>
      <c r="LRO246" s="92"/>
      <c r="LRP246" s="92"/>
      <c r="LRQ246" s="92"/>
      <c r="LRR246" s="92"/>
      <c r="LRS246" s="92"/>
      <c r="LRT246" s="92"/>
      <c r="LRU246" s="92"/>
      <c r="LRV246" s="92"/>
      <c r="LRW246" s="92"/>
      <c r="LRX246" s="92"/>
      <c r="LRY246" s="92"/>
      <c r="LRZ246" s="92"/>
      <c r="LSA246" s="92"/>
      <c r="LSB246" s="92"/>
      <c r="LSC246" s="92"/>
      <c r="LSD246" s="92"/>
      <c r="LSE246" s="92"/>
      <c r="LSF246" s="92"/>
      <c r="LSG246" s="92"/>
      <c r="LSH246" s="92"/>
      <c r="LSI246" s="92"/>
      <c r="LSJ246" s="92"/>
      <c r="LSK246" s="92"/>
      <c r="LSL246" s="92"/>
      <c r="LSM246" s="92"/>
      <c r="LSN246" s="92"/>
      <c r="LSO246" s="92"/>
      <c r="LSP246" s="92"/>
      <c r="LSQ246" s="92"/>
      <c r="LSR246" s="92"/>
      <c r="LSS246" s="92"/>
      <c r="LST246" s="92"/>
      <c r="LSU246" s="92"/>
      <c r="LSV246" s="92"/>
      <c r="LSW246" s="92"/>
      <c r="LSX246" s="92"/>
      <c r="LSY246" s="92"/>
      <c r="LSZ246" s="92"/>
      <c r="LTA246" s="92"/>
      <c r="LTB246" s="92"/>
      <c r="LTC246" s="92"/>
      <c r="LTD246" s="92"/>
      <c r="LTE246" s="92"/>
      <c r="LTF246" s="92"/>
      <c r="LTG246" s="92"/>
      <c r="LTH246" s="92"/>
      <c r="LTI246" s="92"/>
      <c r="LTJ246" s="92"/>
      <c r="LTK246" s="92"/>
      <c r="LTL246" s="92"/>
      <c r="LTM246" s="92"/>
      <c r="LTN246" s="92"/>
      <c r="LTO246" s="92"/>
      <c r="LTP246" s="92"/>
      <c r="LTQ246" s="92"/>
      <c r="LTR246" s="92"/>
      <c r="LTS246" s="92"/>
      <c r="LTT246" s="92"/>
      <c r="LTU246" s="92"/>
      <c r="LTV246" s="92"/>
      <c r="LTW246" s="92"/>
      <c r="LTX246" s="92"/>
      <c r="LTY246" s="92"/>
      <c r="LTZ246" s="92"/>
      <c r="LUA246" s="92"/>
      <c r="LUB246" s="92"/>
      <c r="LUC246" s="92"/>
      <c r="LUD246" s="92"/>
      <c r="LUE246" s="92"/>
      <c r="LUF246" s="92"/>
      <c r="LUG246" s="92"/>
      <c r="LUH246" s="92"/>
      <c r="LUI246" s="92"/>
      <c r="LUJ246" s="92"/>
      <c r="LUK246" s="92"/>
      <c r="LUL246" s="92"/>
      <c r="LUM246" s="92"/>
      <c r="LUN246" s="92"/>
      <c r="LUO246" s="92"/>
      <c r="LUP246" s="92"/>
      <c r="LUQ246" s="92"/>
      <c r="LUR246" s="92"/>
      <c r="LUS246" s="92"/>
      <c r="LUT246" s="92"/>
      <c r="LUU246" s="92"/>
      <c r="LUV246" s="92"/>
      <c r="LUW246" s="92"/>
      <c r="LUX246" s="92"/>
      <c r="LUY246" s="92"/>
      <c r="LUZ246" s="92"/>
      <c r="LVA246" s="92"/>
      <c r="LVB246" s="92"/>
      <c r="LVC246" s="92"/>
      <c r="LVD246" s="92"/>
      <c r="LVE246" s="92"/>
      <c r="LVF246" s="92"/>
      <c r="LVG246" s="92"/>
      <c r="LVH246" s="92"/>
      <c r="LVI246" s="92"/>
      <c r="LVJ246" s="92"/>
      <c r="LVK246" s="92"/>
      <c r="LVL246" s="92"/>
      <c r="LVM246" s="92"/>
      <c r="LVN246" s="92"/>
      <c r="LVO246" s="92"/>
      <c r="LVP246" s="92"/>
      <c r="LVQ246" s="92"/>
      <c r="LVR246" s="92"/>
      <c r="LVS246" s="92"/>
      <c r="LVT246" s="92"/>
      <c r="LVU246" s="92"/>
      <c r="LVV246" s="92"/>
      <c r="LVW246" s="92"/>
      <c r="LVX246" s="92"/>
      <c r="LVY246" s="92"/>
      <c r="LVZ246" s="92"/>
      <c r="LWA246" s="92"/>
      <c r="LWB246" s="92"/>
      <c r="LWC246" s="92"/>
      <c r="LWD246" s="92"/>
      <c r="LWE246" s="92"/>
      <c r="LWF246" s="92"/>
      <c r="LWG246" s="92"/>
      <c r="LWH246" s="92"/>
      <c r="LWI246" s="92"/>
      <c r="LWJ246" s="92"/>
      <c r="LWK246" s="92"/>
      <c r="LWL246" s="92"/>
      <c r="LWM246" s="92"/>
      <c r="LWN246" s="92"/>
      <c r="LWO246" s="92"/>
      <c r="LWP246" s="92"/>
      <c r="LWQ246" s="92"/>
      <c r="LWR246" s="92"/>
      <c r="LWS246" s="92"/>
      <c r="LWT246" s="92"/>
      <c r="LWU246" s="92"/>
      <c r="LWV246" s="92"/>
      <c r="LWW246" s="92"/>
      <c r="LWX246" s="92"/>
      <c r="LWY246" s="92"/>
      <c r="LWZ246" s="92"/>
      <c r="LXA246" s="92"/>
      <c r="LXB246" s="92"/>
      <c r="LXC246" s="92"/>
      <c r="LXD246" s="92"/>
      <c r="LXE246" s="92"/>
      <c r="LXF246" s="92"/>
      <c r="LXG246" s="92"/>
      <c r="LXH246" s="92"/>
      <c r="LXI246" s="92"/>
      <c r="LXJ246" s="92"/>
      <c r="LXK246" s="92"/>
      <c r="LXL246" s="92"/>
      <c r="LXM246" s="92"/>
      <c r="LXN246" s="92"/>
      <c r="LXO246" s="92"/>
      <c r="LXP246" s="92"/>
      <c r="LXQ246" s="92"/>
      <c r="LXR246" s="92"/>
      <c r="LXS246" s="92"/>
      <c r="LXT246" s="92"/>
      <c r="LXU246" s="92"/>
      <c r="LXV246" s="92"/>
      <c r="LXW246" s="92"/>
      <c r="LXX246" s="92"/>
      <c r="LXY246" s="92"/>
      <c r="LXZ246" s="92"/>
      <c r="LYA246" s="92"/>
      <c r="LYB246" s="92"/>
      <c r="LYC246" s="92"/>
      <c r="LYD246" s="92"/>
      <c r="LYE246" s="92"/>
      <c r="LYF246" s="92"/>
      <c r="LYG246" s="92"/>
      <c r="LYH246" s="92"/>
      <c r="LYI246" s="92"/>
      <c r="LYJ246" s="92"/>
      <c r="LYK246" s="92"/>
      <c r="LYL246" s="92"/>
      <c r="LYM246" s="92"/>
      <c r="LYN246" s="92"/>
      <c r="LYO246" s="92"/>
      <c r="LYP246" s="92"/>
      <c r="LYQ246" s="92"/>
      <c r="LYR246" s="92"/>
      <c r="LYS246" s="92"/>
      <c r="LYT246" s="92"/>
      <c r="LYU246" s="92"/>
      <c r="LYV246" s="92"/>
      <c r="LYW246" s="92"/>
      <c r="LYX246" s="92"/>
      <c r="LYY246" s="92"/>
      <c r="LYZ246" s="92"/>
      <c r="LZA246" s="92"/>
      <c r="LZB246" s="92"/>
      <c r="LZC246" s="92"/>
      <c r="LZD246" s="92"/>
      <c r="LZE246" s="92"/>
      <c r="LZF246" s="92"/>
      <c r="LZG246" s="92"/>
      <c r="LZH246" s="92"/>
      <c r="LZI246" s="92"/>
      <c r="LZJ246" s="92"/>
      <c r="LZK246" s="92"/>
      <c r="LZL246" s="92"/>
      <c r="LZM246" s="92"/>
      <c r="LZN246" s="92"/>
      <c r="LZO246" s="92"/>
      <c r="LZP246" s="92"/>
      <c r="LZQ246" s="92"/>
      <c r="LZR246" s="92"/>
      <c r="LZS246" s="92"/>
      <c r="LZT246" s="92"/>
      <c r="LZU246" s="92"/>
      <c r="LZV246" s="92"/>
      <c r="LZW246" s="92"/>
      <c r="LZX246" s="92"/>
      <c r="LZY246" s="92"/>
      <c r="LZZ246" s="92"/>
      <c r="MAA246" s="92"/>
      <c r="MAB246" s="92"/>
      <c r="MAC246" s="92"/>
      <c r="MAD246" s="92"/>
      <c r="MAE246" s="92"/>
      <c r="MAF246" s="92"/>
      <c r="MAG246" s="92"/>
      <c r="MAH246" s="92"/>
      <c r="MAI246" s="92"/>
      <c r="MAJ246" s="92"/>
      <c r="MAK246" s="92"/>
      <c r="MAL246" s="92"/>
      <c r="MAM246" s="92"/>
      <c r="MAN246" s="92"/>
      <c r="MAO246" s="92"/>
      <c r="MAP246" s="92"/>
      <c r="MAQ246" s="92"/>
      <c r="MAR246" s="92"/>
      <c r="MAS246" s="92"/>
      <c r="MAT246" s="92"/>
      <c r="MAU246" s="92"/>
      <c r="MAV246" s="92"/>
      <c r="MAW246" s="92"/>
      <c r="MAX246" s="92"/>
      <c r="MAY246" s="92"/>
      <c r="MAZ246" s="92"/>
      <c r="MBA246" s="92"/>
      <c r="MBB246" s="92"/>
      <c r="MBC246" s="92"/>
      <c r="MBD246" s="92"/>
      <c r="MBE246" s="92"/>
      <c r="MBF246" s="92"/>
      <c r="MBG246" s="92"/>
      <c r="MBH246" s="92"/>
      <c r="MBI246" s="92"/>
      <c r="MBJ246" s="92"/>
      <c r="MBK246" s="92"/>
      <c r="MBL246" s="92"/>
      <c r="MBM246" s="92"/>
      <c r="MBN246" s="92"/>
      <c r="MBO246" s="92"/>
      <c r="MBP246" s="92"/>
      <c r="MBQ246" s="92"/>
      <c r="MBR246" s="92"/>
      <c r="MBS246" s="92"/>
      <c r="MBT246" s="92"/>
      <c r="MBU246" s="92"/>
      <c r="MBV246" s="92"/>
      <c r="MBW246" s="92"/>
      <c r="MBX246" s="92"/>
      <c r="MBY246" s="92"/>
      <c r="MBZ246" s="92"/>
      <c r="MCA246" s="92"/>
      <c r="MCB246" s="92"/>
      <c r="MCC246" s="92"/>
      <c r="MCD246" s="92"/>
      <c r="MCE246" s="92"/>
      <c r="MCF246" s="92"/>
      <c r="MCG246" s="92"/>
      <c r="MCH246" s="92"/>
      <c r="MCI246" s="92"/>
      <c r="MCJ246" s="92"/>
      <c r="MCK246" s="92"/>
      <c r="MCL246" s="92"/>
      <c r="MCM246" s="92"/>
      <c r="MCN246" s="92"/>
      <c r="MCO246" s="92"/>
      <c r="MCP246" s="92"/>
      <c r="MCQ246" s="92"/>
      <c r="MCR246" s="92"/>
      <c r="MCS246" s="92"/>
      <c r="MCT246" s="92"/>
      <c r="MCU246" s="92"/>
      <c r="MCV246" s="92"/>
      <c r="MCW246" s="92"/>
      <c r="MCX246" s="92"/>
      <c r="MCY246" s="92"/>
      <c r="MCZ246" s="92"/>
      <c r="MDA246" s="92"/>
      <c r="MDB246" s="92"/>
      <c r="MDC246" s="92"/>
      <c r="MDD246" s="92"/>
      <c r="MDE246" s="92"/>
      <c r="MDF246" s="92"/>
      <c r="MDG246" s="92"/>
      <c r="MDH246" s="92"/>
      <c r="MDI246" s="92"/>
      <c r="MDJ246" s="92"/>
      <c r="MDK246" s="92"/>
      <c r="MDL246" s="92"/>
      <c r="MDM246" s="92"/>
      <c r="MDN246" s="92"/>
      <c r="MDO246" s="92"/>
      <c r="MDP246" s="92"/>
      <c r="MDQ246" s="92"/>
      <c r="MDR246" s="92"/>
      <c r="MDS246" s="92"/>
      <c r="MDT246" s="92"/>
      <c r="MDU246" s="92"/>
      <c r="MDV246" s="92"/>
      <c r="MDW246" s="92"/>
      <c r="MDX246" s="92"/>
      <c r="MDY246" s="92"/>
      <c r="MDZ246" s="92"/>
      <c r="MEA246" s="92"/>
      <c r="MEB246" s="92"/>
      <c r="MEC246" s="92"/>
      <c r="MED246" s="92"/>
      <c r="MEE246" s="92"/>
      <c r="MEF246" s="92"/>
      <c r="MEG246" s="92"/>
      <c r="MEH246" s="92"/>
      <c r="MEI246" s="92"/>
      <c r="MEJ246" s="92"/>
      <c r="MEK246" s="92"/>
      <c r="MEL246" s="92"/>
      <c r="MEM246" s="92"/>
      <c r="MEN246" s="92"/>
      <c r="MEO246" s="92"/>
      <c r="MEP246" s="92"/>
      <c r="MEQ246" s="92"/>
      <c r="MER246" s="92"/>
      <c r="MES246" s="92"/>
      <c r="MET246" s="92"/>
      <c r="MEU246" s="92"/>
      <c r="MEV246" s="92"/>
      <c r="MEW246" s="92"/>
      <c r="MEX246" s="92"/>
      <c r="MEY246" s="92"/>
      <c r="MEZ246" s="92"/>
      <c r="MFA246" s="92"/>
      <c r="MFB246" s="92"/>
      <c r="MFC246" s="92"/>
      <c r="MFD246" s="92"/>
      <c r="MFE246" s="92"/>
      <c r="MFF246" s="92"/>
      <c r="MFG246" s="92"/>
      <c r="MFH246" s="92"/>
      <c r="MFI246" s="92"/>
      <c r="MFJ246" s="92"/>
      <c r="MFK246" s="92"/>
      <c r="MFL246" s="92"/>
      <c r="MFM246" s="92"/>
      <c r="MFN246" s="92"/>
      <c r="MFO246" s="92"/>
      <c r="MFP246" s="92"/>
      <c r="MFQ246" s="92"/>
      <c r="MFR246" s="92"/>
      <c r="MFS246" s="92"/>
      <c r="MFT246" s="92"/>
      <c r="MFU246" s="92"/>
      <c r="MFV246" s="92"/>
      <c r="MFW246" s="92"/>
      <c r="MFX246" s="92"/>
      <c r="MFY246" s="92"/>
      <c r="MFZ246" s="92"/>
      <c r="MGA246" s="92"/>
      <c r="MGB246" s="92"/>
      <c r="MGC246" s="92"/>
      <c r="MGD246" s="92"/>
      <c r="MGE246" s="92"/>
      <c r="MGF246" s="92"/>
      <c r="MGG246" s="92"/>
      <c r="MGH246" s="92"/>
      <c r="MGI246" s="92"/>
      <c r="MGJ246" s="92"/>
      <c r="MGK246" s="92"/>
      <c r="MGL246" s="92"/>
      <c r="MGM246" s="92"/>
      <c r="MGN246" s="92"/>
      <c r="MGO246" s="92"/>
      <c r="MGP246" s="92"/>
      <c r="MGQ246" s="92"/>
      <c r="MGR246" s="92"/>
      <c r="MGS246" s="92"/>
      <c r="MGT246" s="92"/>
      <c r="MGU246" s="92"/>
      <c r="MGV246" s="92"/>
      <c r="MGW246" s="92"/>
      <c r="MGX246" s="92"/>
      <c r="MGY246" s="92"/>
      <c r="MGZ246" s="92"/>
      <c r="MHA246" s="92"/>
      <c r="MHB246" s="92"/>
      <c r="MHC246" s="92"/>
      <c r="MHD246" s="92"/>
      <c r="MHE246" s="92"/>
      <c r="MHF246" s="92"/>
      <c r="MHG246" s="92"/>
      <c r="MHH246" s="92"/>
      <c r="MHI246" s="92"/>
      <c r="MHJ246" s="92"/>
      <c r="MHK246" s="92"/>
      <c r="MHL246" s="92"/>
      <c r="MHM246" s="92"/>
      <c r="MHN246" s="92"/>
      <c r="MHO246" s="92"/>
      <c r="MHP246" s="92"/>
      <c r="MHQ246" s="92"/>
      <c r="MHR246" s="92"/>
      <c r="MHS246" s="92"/>
      <c r="MHT246" s="92"/>
      <c r="MHU246" s="92"/>
      <c r="MHV246" s="92"/>
      <c r="MHW246" s="92"/>
      <c r="MHX246" s="92"/>
      <c r="MHY246" s="92"/>
      <c r="MHZ246" s="92"/>
      <c r="MIA246" s="92"/>
      <c r="MIB246" s="92"/>
      <c r="MIC246" s="92"/>
      <c r="MID246" s="92"/>
      <c r="MIE246" s="92"/>
      <c r="MIF246" s="92"/>
      <c r="MIG246" s="92"/>
      <c r="MIH246" s="92"/>
      <c r="MII246" s="92"/>
      <c r="MIJ246" s="92"/>
      <c r="MIK246" s="92"/>
      <c r="MIL246" s="92"/>
      <c r="MIM246" s="92"/>
      <c r="MIN246" s="92"/>
      <c r="MIO246" s="92"/>
      <c r="MIP246" s="92"/>
      <c r="MIQ246" s="92"/>
      <c r="MIR246" s="92"/>
      <c r="MIS246" s="92"/>
      <c r="MIT246" s="92"/>
      <c r="MIU246" s="92"/>
      <c r="MIV246" s="92"/>
      <c r="MIW246" s="92"/>
      <c r="MIX246" s="92"/>
      <c r="MIY246" s="92"/>
      <c r="MIZ246" s="92"/>
      <c r="MJA246" s="92"/>
      <c r="MJB246" s="92"/>
      <c r="MJC246" s="92"/>
      <c r="MJD246" s="92"/>
      <c r="MJE246" s="92"/>
      <c r="MJF246" s="92"/>
      <c r="MJG246" s="92"/>
      <c r="MJH246" s="92"/>
      <c r="MJI246" s="92"/>
      <c r="MJJ246" s="92"/>
      <c r="MJK246" s="92"/>
      <c r="MJL246" s="92"/>
      <c r="MJM246" s="92"/>
      <c r="MJN246" s="92"/>
      <c r="MJO246" s="92"/>
      <c r="MJP246" s="92"/>
      <c r="MJQ246" s="92"/>
      <c r="MJR246" s="92"/>
      <c r="MJS246" s="92"/>
      <c r="MJT246" s="92"/>
      <c r="MJU246" s="92"/>
      <c r="MJV246" s="92"/>
      <c r="MJW246" s="92"/>
      <c r="MJX246" s="92"/>
      <c r="MJY246" s="92"/>
      <c r="MJZ246" s="92"/>
      <c r="MKA246" s="92"/>
      <c r="MKB246" s="92"/>
      <c r="MKC246" s="92"/>
      <c r="MKD246" s="92"/>
      <c r="MKE246" s="92"/>
      <c r="MKF246" s="92"/>
      <c r="MKG246" s="92"/>
      <c r="MKH246" s="92"/>
      <c r="MKI246" s="92"/>
      <c r="MKJ246" s="92"/>
      <c r="MKK246" s="92"/>
      <c r="MKL246" s="92"/>
      <c r="MKM246" s="92"/>
      <c r="MKN246" s="92"/>
      <c r="MKO246" s="92"/>
      <c r="MKP246" s="92"/>
      <c r="MKQ246" s="92"/>
      <c r="MKR246" s="92"/>
      <c r="MKS246" s="92"/>
      <c r="MKT246" s="92"/>
      <c r="MKU246" s="92"/>
      <c r="MKV246" s="92"/>
      <c r="MKW246" s="92"/>
      <c r="MKX246" s="92"/>
      <c r="MKY246" s="92"/>
      <c r="MKZ246" s="92"/>
      <c r="MLA246" s="92"/>
      <c r="MLB246" s="92"/>
      <c r="MLC246" s="92"/>
      <c r="MLD246" s="92"/>
      <c r="MLE246" s="92"/>
      <c r="MLF246" s="92"/>
      <c r="MLG246" s="92"/>
      <c r="MLH246" s="92"/>
      <c r="MLI246" s="92"/>
      <c r="MLJ246" s="92"/>
      <c r="MLK246" s="92"/>
      <c r="MLL246" s="92"/>
      <c r="MLM246" s="92"/>
      <c r="MLN246" s="92"/>
      <c r="MLO246" s="92"/>
      <c r="MLP246" s="92"/>
      <c r="MLQ246" s="92"/>
      <c r="MLR246" s="92"/>
      <c r="MLS246" s="92"/>
      <c r="MLT246" s="92"/>
      <c r="MLU246" s="92"/>
      <c r="MLV246" s="92"/>
      <c r="MLW246" s="92"/>
      <c r="MLX246" s="92"/>
      <c r="MLY246" s="92"/>
      <c r="MLZ246" s="92"/>
      <c r="MMA246" s="92"/>
      <c r="MMB246" s="92"/>
      <c r="MMC246" s="92"/>
      <c r="MMD246" s="92"/>
      <c r="MME246" s="92"/>
      <c r="MMF246" s="92"/>
      <c r="MMG246" s="92"/>
      <c r="MMH246" s="92"/>
      <c r="MMI246" s="92"/>
      <c r="MMJ246" s="92"/>
      <c r="MMK246" s="92"/>
      <c r="MML246" s="92"/>
      <c r="MMM246" s="92"/>
      <c r="MMN246" s="92"/>
      <c r="MMO246" s="92"/>
      <c r="MMP246" s="92"/>
      <c r="MMQ246" s="92"/>
      <c r="MMR246" s="92"/>
      <c r="MMS246" s="92"/>
      <c r="MMT246" s="92"/>
      <c r="MMU246" s="92"/>
      <c r="MMV246" s="92"/>
      <c r="MMW246" s="92"/>
      <c r="MMX246" s="92"/>
      <c r="MMY246" s="92"/>
      <c r="MMZ246" s="92"/>
      <c r="MNA246" s="92"/>
      <c r="MNB246" s="92"/>
      <c r="MNC246" s="92"/>
      <c r="MND246" s="92"/>
      <c r="MNE246" s="92"/>
      <c r="MNF246" s="92"/>
      <c r="MNG246" s="92"/>
      <c r="MNH246" s="92"/>
      <c r="MNI246" s="92"/>
      <c r="MNJ246" s="92"/>
      <c r="MNK246" s="92"/>
      <c r="MNL246" s="92"/>
      <c r="MNM246" s="92"/>
      <c r="MNN246" s="92"/>
      <c r="MNO246" s="92"/>
      <c r="MNP246" s="92"/>
      <c r="MNQ246" s="92"/>
      <c r="MNR246" s="92"/>
      <c r="MNS246" s="92"/>
      <c r="MNT246" s="92"/>
      <c r="MNU246" s="92"/>
      <c r="MNV246" s="92"/>
      <c r="MNW246" s="92"/>
      <c r="MNX246" s="92"/>
      <c r="MNY246" s="92"/>
      <c r="MNZ246" s="92"/>
      <c r="MOA246" s="92"/>
      <c r="MOB246" s="92"/>
      <c r="MOC246" s="92"/>
      <c r="MOD246" s="92"/>
      <c r="MOE246" s="92"/>
      <c r="MOF246" s="92"/>
      <c r="MOG246" s="92"/>
      <c r="MOH246" s="92"/>
      <c r="MOI246" s="92"/>
      <c r="MOJ246" s="92"/>
      <c r="MOK246" s="92"/>
      <c r="MOL246" s="92"/>
      <c r="MOM246" s="92"/>
      <c r="MON246" s="92"/>
      <c r="MOO246" s="92"/>
      <c r="MOP246" s="92"/>
      <c r="MOQ246" s="92"/>
      <c r="MOR246" s="92"/>
      <c r="MOS246" s="92"/>
      <c r="MOT246" s="92"/>
      <c r="MOU246" s="92"/>
      <c r="MOV246" s="92"/>
      <c r="MOW246" s="92"/>
      <c r="MOX246" s="92"/>
      <c r="MOY246" s="92"/>
      <c r="MOZ246" s="92"/>
      <c r="MPA246" s="92"/>
      <c r="MPB246" s="92"/>
      <c r="MPC246" s="92"/>
      <c r="MPD246" s="92"/>
      <c r="MPE246" s="92"/>
      <c r="MPF246" s="92"/>
      <c r="MPG246" s="92"/>
      <c r="MPH246" s="92"/>
      <c r="MPI246" s="92"/>
      <c r="MPJ246" s="92"/>
      <c r="MPK246" s="92"/>
      <c r="MPL246" s="92"/>
      <c r="MPM246" s="92"/>
      <c r="MPN246" s="92"/>
      <c r="MPO246" s="92"/>
      <c r="MPP246" s="92"/>
      <c r="MPQ246" s="92"/>
      <c r="MPR246" s="92"/>
      <c r="MPS246" s="92"/>
      <c r="MPT246" s="92"/>
      <c r="MPU246" s="92"/>
      <c r="MPV246" s="92"/>
      <c r="MPW246" s="92"/>
      <c r="MPX246" s="92"/>
      <c r="MPY246" s="92"/>
      <c r="MPZ246" s="92"/>
      <c r="MQA246" s="92"/>
      <c r="MQB246" s="92"/>
      <c r="MQC246" s="92"/>
      <c r="MQD246" s="92"/>
      <c r="MQE246" s="92"/>
      <c r="MQF246" s="92"/>
      <c r="MQG246" s="92"/>
      <c r="MQH246" s="92"/>
      <c r="MQI246" s="92"/>
      <c r="MQJ246" s="92"/>
      <c r="MQK246" s="92"/>
      <c r="MQL246" s="92"/>
      <c r="MQM246" s="92"/>
      <c r="MQN246" s="92"/>
      <c r="MQO246" s="92"/>
      <c r="MQP246" s="92"/>
      <c r="MQQ246" s="92"/>
      <c r="MQR246" s="92"/>
      <c r="MQS246" s="92"/>
      <c r="MQT246" s="92"/>
      <c r="MQU246" s="92"/>
      <c r="MQV246" s="92"/>
      <c r="MQW246" s="92"/>
      <c r="MQX246" s="92"/>
      <c r="MQY246" s="92"/>
      <c r="MQZ246" s="92"/>
      <c r="MRA246" s="92"/>
      <c r="MRB246" s="92"/>
      <c r="MRC246" s="92"/>
      <c r="MRD246" s="92"/>
      <c r="MRE246" s="92"/>
      <c r="MRF246" s="92"/>
      <c r="MRG246" s="92"/>
      <c r="MRH246" s="92"/>
      <c r="MRI246" s="92"/>
      <c r="MRJ246" s="92"/>
      <c r="MRK246" s="92"/>
      <c r="MRL246" s="92"/>
      <c r="MRM246" s="92"/>
      <c r="MRN246" s="92"/>
      <c r="MRO246" s="92"/>
      <c r="MRP246" s="92"/>
      <c r="MRQ246" s="92"/>
      <c r="MRR246" s="92"/>
      <c r="MRS246" s="92"/>
      <c r="MRT246" s="92"/>
      <c r="MRU246" s="92"/>
      <c r="MRV246" s="92"/>
      <c r="MRW246" s="92"/>
      <c r="MRX246" s="92"/>
      <c r="MRY246" s="92"/>
      <c r="MRZ246" s="92"/>
      <c r="MSA246" s="92"/>
      <c r="MSB246" s="92"/>
      <c r="MSC246" s="92"/>
      <c r="MSD246" s="92"/>
      <c r="MSE246" s="92"/>
      <c r="MSF246" s="92"/>
      <c r="MSG246" s="92"/>
      <c r="MSH246" s="92"/>
      <c r="MSI246" s="92"/>
      <c r="MSJ246" s="92"/>
      <c r="MSK246" s="92"/>
      <c r="MSL246" s="92"/>
      <c r="MSM246" s="92"/>
      <c r="MSN246" s="92"/>
      <c r="MSO246" s="92"/>
      <c r="MSP246" s="92"/>
      <c r="MSQ246" s="92"/>
      <c r="MSR246" s="92"/>
      <c r="MSS246" s="92"/>
      <c r="MST246" s="92"/>
      <c r="MSU246" s="92"/>
      <c r="MSV246" s="92"/>
      <c r="MSW246" s="92"/>
      <c r="MSX246" s="92"/>
      <c r="MSY246" s="92"/>
      <c r="MSZ246" s="92"/>
      <c r="MTA246" s="92"/>
      <c r="MTB246" s="92"/>
      <c r="MTC246" s="92"/>
      <c r="MTD246" s="92"/>
      <c r="MTE246" s="92"/>
      <c r="MTF246" s="92"/>
      <c r="MTG246" s="92"/>
      <c r="MTH246" s="92"/>
      <c r="MTI246" s="92"/>
      <c r="MTJ246" s="92"/>
      <c r="MTK246" s="92"/>
      <c r="MTL246" s="92"/>
      <c r="MTM246" s="92"/>
      <c r="MTN246" s="92"/>
      <c r="MTO246" s="92"/>
      <c r="MTP246" s="92"/>
      <c r="MTQ246" s="92"/>
      <c r="MTR246" s="92"/>
      <c r="MTS246" s="92"/>
      <c r="MTT246" s="92"/>
      <c r="MTU246" s="92"/>
      <c r="MTV246" s="92"/>
      <c r="MTW246" s="92"/>
      <c r="MTX246" s="92"/>
      <c r="MTY246" s="92"/>
      <c r="MTZ246" s="92"/>
      <c r="MUA246" s="92"/>
      <c r="MUB246" s="92"/>
      <c r="MUC246" s="92"/>
      <c r="MUD246" s="92"/>
      <c r="MUE246" s="92"/>
      <c r="MUF246" s="92"/>
      <c r="MUG246" s="92"/>
      <c r="MUH246" s="92"/>
      <c r="MUI246" s="92"/>
      <c r="MUJ246" s="92"/>
      <c r="MUK246" s="92"/>
      <c r="MUL246" s="92"/>
      <c r="MUM246" s="92"/>
      <c r="MUN246" s="92"/>
      <c r="MUO246" s="92"/>
      <c r="MUP246" s="92"/>
      <c r="MUQ246" s="92"/>
      <c r="MUR246" s="92"/>
      <c r="MUS246" s="92"/>
      <c r="MUT246" s="92"/>
      <c r="MUU246" s="92"/>
      <c r="MUV246" s="92"/>
      <c r="MUW246" s="92"/>
      <c r="MUX246" s="92"/>
      <c r="MUY246" s="92"/>
      <c r="MUZ246" s="92"/>
      <c r="MVA246" s="92"/>
      <c r="MVB246" s="92"/>
      <c r="MVC246" s="92"/>
      <c r="MVD246" s="92"/>
      <c r="MVE246" s="92"/>
      <c r="MVF246" s="92"/>
      <c r="MVG246" s="92"/>
      <c r="MVH246" s="92"/>
      <c r="MVI246" s="92"/>
      <c r="MVJ246" s="92"/>
      <c r="MVK246" s="92"/>
      <c r="MVL246" s="92"/>
      <c r="MVM246" s="92"/>
      <c r="MVN246" s="92"/>
      <c r="MVO246" s="92"/>
      <c r="MVP246" s="92"/>
      <c r="MVQ246" s="92"/>
      <c r="MVR246" s="92"/>
      <c r="MVS246" s="92"/>
      <c r="MVT246" s="92"/>
      <c r="MVU246" s="92"/>
      <c r="MVV246" s="92"/>
      <c r="MVW246" s="92"/>
      <c r="MVX246" s="92"/>
      <c r="MVY246" s="92"/>
      <c r="MVZ246" s="92"/>
      <c r="MWA246" s="92"/>
      <c r="MWB246" s="92"/>
      <c r="MWC246" s="92"/>
      <c r="MWD246" s="92"/>
      <c r="MWE246" s="92"/>
      <c r="MWF246" s="92"/>
      <c r="MWG246" s="92"/>
      <c r="MWH246" s="92"/>
      <c r="MWI246" s="92"/>
      <c r="MWJ246" s="92"/>
      <c r="MWK246" s="92"/>
      <c r="MWL246" s="92"/>
      <c r="MWM246" s="92"/>
      <c r="MWN246" s="92"/>
      <c r="MWO246" s="92"/>
      <c r="MWP246" s="92"/>
      <c r="MWQ246" s="92"/>
      <c r="MWR246" s="92"/>
      <c r="MWS246" s="92"/>
      <c r="MWT246" s="92"/>
      <c r="MWU246" s="92"/>
      <c r="MWV246" s="92"/>
      <c r="MWW246" s="92"/>
      <c r="MWX246" s="92"/>
      <c r="MWY246" s="92"/>
      <c r="MWZ246" s="92"/>
      <c r="MXA246" s="92"/>
      <c r="MXB246" s="92"/>
      <c r="MXC246" s="92"/>
      <c r="MXD246" s="92"/>
      <c r="MXE246" s="92"/>
      <c r="MXF246" s="92"/>
      <c r="MXG246" s="92"/>
      <c r="MXH246" s="92"/>
      <c r="MXI246" s="92"/>
      <c r="MXJ246" s="92"/>
      <c r="MXK246" s="92"/>
      <c r="MXL246" s="92"/>
      <c r="MXM246" s="92"/>
      <c r="MXN246" s="92"/>
      <c r="MXO246" s="92"/>
      <c r="MXP246" s="92"/>
      <c r="MXQ246" s="92"/>
      <c r="MXR246" s="92"/>
      <c r="MXS246" s="92"/>
      <c r="MXT246" s="92"/>
      <c r="MXU246" s="92"/>
      <c r="MXV246" s="92"/>
      <c r="MXW246" s="92"/>
      <c r="MXX246" s="92"/>
      <c r="MXY246" s="92"/>
      <c r="MXZ246" s="92"/>
      <c r="MYA246" s="92"/>
      <c r="MYB246" s="92"/>
      <c r="MYC246" s="92"/>
      <c r="MYD246" s="92"/>
      <c r="MYE246" s="92"/>
      <c r="MYF246" s="92"/>
      <c r="MYG246" s="92"/>
      <c r="MYH246" s="92"/>
      <c r="MYI246" s="92"/>
      <c r="MYJ246" s="92"/>
      <c r="MYK246" s="92"/>
      <c r="MYL246" s="92"/>
      <c r="MYM246" s="92"/>
      <c r="MYN246" s="92"/>
      <c r="MYO246" s="92"/>
      <c r="MYP246" s="92"/>
      <c r="MYQ246" s="92"/>
      <c r="MYR246" s="92"/>
      <c r="MYS246" s="92"/>
      <c r="MYT246" s="92"/>
      <c r="MYU246" s="92"/>
      <c r="MYV246" s="92"/>
      <c r="MYW246" s="92"/>
      <c r="MYX246" s="92"/>
      <c r="MYY246" s="92"/>
      <c r="MYZ246" s="92"/>
      <c r="MZA246" s="92"/>
      <c r="MZB246" s="92"/>
      <c r="MZC246" s="92"/>
      <c r="MZD246" s="92"/>
      <c r="MZE246" s="92"/>
      <c r="MZF246" s="92"/>
      <c r="MZG246" s="92"/>
      <c r="MZH246" s="92"/>
      <c r="MZI246" s="92"/>
      <c r="MZJ246" s="92"/>
      <c r="MZK246" s="92"/>
      <c r="MZL246" s="92"/>
      <c r="MZM246" s="92"/>
      <c r="MZN246" s="92"/>
      <c r="MZO246" s="92"/>
      <c r="MZP246" s="92"/>
      <c r="MZQ246" s="92"/>
      <c r="MZR246" s="92"/>
      <c r="MZS246" s="92"/>
      <c r="MZT246" s="92"/>
      <c r="MZU246" s="92"/>
      <c r="MZV246" s="92"/>
      <c r="MZW246" s="92"/>
      <c r="MZX246" s="92"/>
      <c r="MZY246" s="92"/>
      <c r="MZZ246" s="92"/>
      <c r="NAA246" s="92"/>
      <c r="NAB246" s="92"/>
      <c r="NAC246" s="92"/>
      <c r="NAD246" s="92"/>
      <c r="NAE246" s="92"/>
      <c r="NAF246" s="92"/>
      <c r="NAG246" s="92"/>
      <c r="NAH246" s="92"/>
      <c r="NAI246" s="92"/>
      <c r="NAJ246" s="92"/>
      <c r="NAK246" s="92"/>
      <c r="NAL246" s="92"/>
      <c r="NAM246" s="92"/>
      <c r="NAN246" s="92"/>
      <c r="NAO246" s="92"/>
      <c r="NAP246" s="92"/>
      <c r="NAQ246" s="92"/>
      <c r="NAR246" s="92"/>
      <c r="NAS246" s="92"/>
      <c r="NAT246" s="92"/>
      <c r="NAU246" s="92"/>
      <c r="NAV246" s="92"/>
      <c r="NAW246" s="92"/>
      <c r="NAX246" s="92"/>
      <c r="NAY246" s="92"/>
      <c r="NAZ246" s="92"/>
      <c r="NBA246" s="92"/>
      <c r="NBB246" s="92"/>
      <c r="NBC246" s="92"/>
      <c r="NBD246" s="92"/>
      <c r="NBE246" s="92"/>
      <c r="NBF246" s="92"/>
      <c r="NBG246" s="92"/>
      <c r="NBH246" s="92"/>
      <c r="NBI246" s="92"/>
      <c r="NBJ246" s="92"/>
      <c r="NBK246" s="92"/>
      <c r="NBL246" s="92"/>
      <c r="NBM246" s="92"/>
      <c r="NBN246" s="92"/>
      <c r="NBO246" s="92"/>
      <c r="NBP246" s="92"/>
      <c r="NBQ246" s="92"/>
      <c r="NBR246" s="92"/>
      <c r="NBS246" s="92"/>
      <c r="NBT246" s="92"/>
      <c r="NBU246" s="92"/>
      <c r="NBV246" s="92"/>
      <c r="NBW246" s="92"/>
      <c r="NBX246" s="92"/>
      <c r="NBY246" s="92"/>
      <c r="NBZ246" s="92"/>
      <c r="NCA246" s="92"/>
      <c r="NCB246" s="92"/>
      <c r="NCC246" s="92"/>
      <c r="NCD246" s="92"/>
      <c r="NCE246" s="92"/>
      <c r="NCF246" s="92"/>
      <c r="NCG246" s="92"/>
      <c r="NCH246" s="92"/>
      <c r="NCI246" s="92"/>
      <c r="NCJ246" s="92"/>
      <c r="NCK246" s="92"/>
      <c r="NCL246" s="92"/>
      <c r="NCM246" s="92"/>
      <c r="NCN246" s="92"/>
      <c r="NCO246" s="92"/>
      <c r="NCP246" s="92"/>
      <c r="NCQ246" s="92"/>
      <c r="NCR246" s="92"/>
      <c r="NCS246" s="92"/>
      <c r="NCT246" s="92"/>
      <c r="NCU246" s="92"/>
      <c r="NCV246" s="92"/>
      <c r="NCW246" s="92"/>
      <c r="NCX246" s="92"/>
      <c r="NCY246" s="92"/>
      <c r="NCZ246" s="92"/>
      <c r="NDA246" s="92"/>
      <c r="NDB246" s="92"/>
      <c r="NDC246" s="92"/>
      <c r="NDD246" s="92"/>
      <c r="NDE246" s="92"/>
      <c r="NDF246" s="92"/>
      <c r="NDG246" s="92"/>
      <c r="NDH246" s="92"/>
      <c r="NDI246" s="92"/>
      <c r="NDJ246" s="92"/>
      <c r="NDK246" s="92"/>
      <c r="NDL246" s="92"/>
      <c r="NDM246" s="92"/>
      <c r="NDN246" s="92"/>
      <c r="NDO246" s="92"/>
      <c r="NDP246" s="92"/>
      <c r="NDQ246" s="92"/>
      <c r="NDR246" s="92"/>
      <c r="NDS246" s="92"/>
      <c r="NDT246" s="92"/>
      <c r="NDU246" s="92"/>
      <c r="NDV246" s="92"/>
      <c r="NDW246" s="92"/>
      <c r="NDX246" s="92"/>
      <c r="NDY246" s="92"/>
      <c r="NDZ246" s="92"/>
      <c r="NEA246" s="92"/>
      <c r="NEB246" s="92"/>
      <c r="NEC246" s="92"/>
      <c r="NED246" s="92"/>
      <c r="NEE246" s="92"/>
      <c r="NEF246" s="92"/>
      <c r="NEG246" s="92"/>
      <c r="NEH246" s="92"/>
      <c r="NEI246" s="92"/>
      <c r="NEJ246" s="92"/>
      <c r="NEK246" s="92"/>
      <c r="NEL246" s="92"/>
      <c r="NEM246" s="92"/>
      <c r="NEN246" s="92"/>
      <c r="NEO246" s="92"/>
      <c r="NEP246" s="92"/>
      <c r="NEQ246" s="92"/>
      <c r="NER246" s="92"/>
      <c r="NES246" s="92"/>
      <c r="NET246" s="92"/>
      <c r="NEU246" s="92"/>
      <c r="NEV246" s="92"/>
      <c r="NEW246" s="92"/>
      <c r="NEX246" s="92"/>
      <c r="NEY246" s="92"/>
      <c r="NEZ246" s="92"/>
      <c r="NFA246" s="92"/>
      <c r="NFB246" s="92"/>
      <c r="NFC246" s="92"/>
      <c r="NFD246" s="92"/>
      <c r="NFE246" s="92"/>
      <c r="NFF246" s="92"/>
      <c r="NFG246" s="92"/>
      <c r="NFH246" s="92"/>
      <c r="NFI246" s="92"/>
      <c r="NFJ246" s="92"/>
      <c r="NFK246" s="92"/>
      <c r="NFL246" s="92"/>
      <c r="NFM246" s="92"/>
      <c r="NFN246" s="92"/>
      <c r="NFO246" s="92"/>
      <c r="NFP246" s="92"/>
      <c r="NFQ246" s="92"/>
      <c r="NFR246" s="92"/>
      <c r="NFS246" s="92"/>
      <c r="NFT246" s="92"/>
      <c r="NFU246" s="92"/>
      <c r="NFV246" s="92"/>
      <c r="NFW246" s="92"/>
      <c r="NFX246" s="92"/>
      <c r="NFY246" s="92"/>
      <c r="NFZ246" s="92"/>
      <c r="NGA246" s="92"/>
      <c r="NGB246" s="92"/>
      <c r="NGC246" s="92"/>
      <c r="NGD246" s="92"/>
      <c r="NGE246" s="92"/>
      <c r="NGF246" s="92"/>
      <c r="NGG246" s="92"/>
      <c r="NGH246" s="92"/>
      <c r="NGI246" s="92"/>
      <c r="NGJ246" s="92"/>
      <c r="NGK246" s="92"/>
      <c r="NGL246" s="92"/>
      <c r="NGM246" s="92"/>
      <c r="NGN246" s="92"/>
      <c r="NGO246" s="92"/>
      <c r="NGP246" s="92"/>
      <c r="NGQ246" s="92"/>
      <c r="NGR246" s="92"/>
      <c r="NGS246" s="92"/>
      <c r="NGT246" s="92"/>
      <c r="NGU246" s="92"/>
      <c r="NGV246" s="92"/>
      <c r="NGW246" s="92"/>
      <c r="NGX246" s="92"/>
      <c r="NGY246" s="92"/>
      <c r="NGZ246" s="92"/>
      <c r="NHA246" s="92"/>
      <c r="NHB246" s="92"/>
      <c r="NHC246" s="92"/>
      <c r="NHD246" s="92"/>
      <c r="NHE246" s="92"/>
      <c r="NHF246" s="92"/>
      <c r="NHG246" s="92"/>
      <c r="NHH246" s="92"/>
      <c r="NHI246" s="92"/>
      <c r="NHJ246" s="92"/>
      <c r="NHK246" s="92"/>
      <c r="NHL246" s="92"/>
      <c r="NHM246" s="92"/>
      <c r="NHN246" s="92"/>
      <c r="NHO246" s="92"/>
      <c r="NHP246" s="92"/>
      <c r="NHQ246" s="92"/>
      <c r="NHR246" s="92"/>
      <c r="NHS246" s="92"/>
      <c r="NHT246" s="92"/>
      <c r="NHU246" s="92"/>
      <c r="NHV246" s="92"/>
      <c r="NHW246" s="92"/>
      <c r="NHX246" s="92"/>
      <c r="NHY246" s="92"/>
      <c r="NHZ246" s="92"/>
      <c r="NIA246" s="92"/>
      <c r="NIB246" s="92"/>
      <c r="NIC246" s="92"/>
      <c r="NID246" s="92"/>
      <c r="NIE246" s="92"/>
      <c r="NIF246" s="92"/>
      <c r="NIG246" s="92"/>
      <c r="NIH246" s="92"/>
      <c r="NII246" s="92"/>
      <c r="NIJ246" s="92"/>
      <c r="NIK246" s="92"/>
      <c r="NIL246" s="92"/>
      <c r="NIM246" s="92"/>
      <c r="NIN246" s="92"/>
      <c r="NIO246" s="92"/>
      <c r="NIP246" s="92"/>
      <c r="NIQ246" s="92"/>
      <c r="NIR246" s="92"/>
      <c r="NIS246" s="92"/>
      <c r="NIT246" s="92"/>
      <c r="NIU246" s="92"/>
      <c r="NIV246" s="92"/>
      <c r="NIW246" s="92"/>
      <c r="NIX246" s="92"/>
      <c r="NIY246" s="92"/>
      <c r="NIZ246" s="92"/>
      <c r="NJA246" s="92"/>
      <c r="NJB246" s="92"/>
      <c r="NJC246" s="92"/>
      <c r="NJD246" s="92"/>
      <c r="NJE246" s="92"/>
      <c r="NJF246" s="92"/>
      <c r="NJG246" s="92"/>
      <c r="NJH246" s="92"/>
      <c r="NJI246" s="92"/>
      <c r="NJJ246" s="92"/>
      <c r="NJK246" s="92"/>
      <c r="NJL246" s="92"/>
      <c r="NJM246" s="92"/>
      <c r="NJN246" s="92"/>
      <c r="NJO246" s="92"/>
      <c r="NJP246" s="92"/>
      <c r="NJQ246" s="92"/>
      <c r="NJR246" s="92"/>
      <c r="NJS246" s="92"/>
      <c r="NJT246" s="92"/>
      <c r="NJU246" s="92"/>
      <c r="NJV246" s="92"/>
      <c r="NJW246" s="92"/>
      <c r="NJX246" s="92"/>
      <c r="NJY246" s="92"/>
      <c r="NJZ246" s="92"/>
      <c r="NKA246" s="92"/>
      <c r="NKB246" s="92"/>
      <c r="NKC246" s="92"/>
      <c r="NKD246" s="92"/>
      <c r="NKE246" s="92"/>
      <c r="NKF246" s="92"/>
      <c r="NKG246" s="92"/>
      <c r="NKH246" s="92"/>
      <c r="NKI246" s="92"/>
      <c r="NKJ246" s="92"/>
      <c r="NKK246" s="92"/>
      <c r="NKL246" s="92"/>
      <c r="NKM246" s="92"/>
      <c r="NKN246" s="92"/>
      <c r="NKO246" s="92"/>
      <c r="NKP246" s="92"/>
      <c r="NKQ246" s="92"/>
      <c r="NKR246" s="92"/>
      <c r="NKS246" s="92"/>
      <c r="NKT246" s="92"/>
      <c r="NKU246" s="92"/>
      <c r="NKV246" s="92"/>
      <c r="NKW246" s="92"/>
      <c r="NKX246" s="92"/>
      <c r="NKY246" s="92"/>
      <c r="NKZ246" s="92"/>
      <c r="NLA246" s="92"/>
      <c r="NLB246" s="92"/>
      <c r="NLC246" s="92"/>
      <c r="NLD246" s="92"/>
      <c r="NLE246" s="92"/>
      <c r="NLF246" s="92"/>
      <c r="NLG246" s="92"/>
      <c r="NLH246" s="92"/>
      <c r="NLI246" s="92"/>
      <c r="NLJ246" s="92"/>
      <c r="NLK246" s="92"/>
      <c r="NLL246" s="92"/>
      <c r="NLM246" s="92"/>
      <c r="NLN246" s="92"/>
      <c r="NLO246" s="92"/>
      <c r="NLP246" s="92"/>
      <c r="NLQ246" s="92"/>
      <c r="NLR246" s="92"/>
      <c r="NLS246" s="92"/>
      <c r="NLT246" s="92"/>
      <c r="NLU246" s="92"/>
      <c r="NLV246" s="92"/>
      <c r="NLW246" s="92"/>
      <c r="NLX246" s="92"/>
      <c r="NLY246" s="92"/>
      <c r="NLZ246" s="92"/>
      <c r="NMA246" s="92"/>
      <c r="NMB246" s="92"/>
      <c r="NMC246" s="92"/>
      <c r="NMD246" s="92"/>
      <c r="NME246" s="92"/>
      <c r="NMF246" s="92"/>
      <c r="NMG246" s="92"/>
      <c r="NMH246" s="92"/>
      <c r="NMI246" s="92"/>
      <c r="NMJ246" s="92"/>
      <c r="NMK246" s="92"/>
      <c r="NML246" s="92"/>
      <c r="NMM246" s="92"/>
      <c r="NMN246" s="92"/>
      <c r="NMO246" s="92"/>
      <c r="NMP246" s="92"/>
      <c r="NMQ246" s="92"/>
      <c r="NMR246" s="92"/>
      <c r="NMS246" s="92"/>
      <c r="NMT246" s="92"/>
      <c r="NMU246" s="92"/>
      <c r="NMV246" s="92"/>
      <c r="NMW246" s="92"/>
      <c r="NMX246" s="92"/>
      <c r="NMY246" s="92"/>
      <c r="NMZ246" s="92"/>
      <c r="NNA246" s="92"/>
      <c r="NNB246" s="92"/>
      <c r="NNC246" s="92"/>
      <c r="NND246" s="92"/>
      <c r="NNE246" s="92"/>
      <c r="NNF246" s="92"/>
      <c r="NNG246" s="92"/>
      <c r="NNH246" s="92"/>
      <c r="NNI246" s="92"/>
      <c r="NNJ246" s="92"/>
      <c r="NNK246" s="92"/>
      <c r="NNL246" s="92"/>
      <c r="NNM246" s="92"/>
      <c r="NNN246" s="92"/>
      <c r="NNO246" s="92"/>
      <c r="NNP246" s="92"/>
      <c r="NNQ246" s="92"/>
      <c r="NNR246" s="92"/>
      <c r="NNS246" s="92"/>
      <c r="NNT246" s="92"/>
      <c r="NNU246" s="92"/>
      <c r="NNV246" s="92"/>
      <c r="NNW246" s="92"/>
      <c r="NNX246" s="92"/>
      <c r="NNY246" s="92"/>
      <c r="NNZ246" s="92"/>
      <c r="NOA246" s="92"/>
      <c r="NOB246" s="92"/>
      <c r="NOC246" s="92"/>
      <c r="NOD246" s="92"/>
      <c r="NOE246" s="92"/>
      <c r="NOF246" s="92"/>
      <c r="NOG246" s="92"/>
      <c r="NOH246" s="92"/>
      <c r="NOI246" s="92"/>
      <c r="NOJ246" s="92"/>
      <c r="NOK246" s="92"/>
      <c r="NOL246" s="92"/>
      <c r="NOM246" s="92"/>
      <c r="NON246" s="92"/>
      <c r="NOO246" s="92"/>
      <c r="NOP246" s="92"/>
      <c r="NOQ246" s="92"/>
      <c r="NOR246" s="92"/>
      <c r="NOS246" s="92"/>
      <c r="NOT246" s="92"/>
      <c r="NOU246" s="92"/>
      <c r="NOV246" s="92"/>
      <c r="NOW246" s="92"/>
      <c r="NOX246" s="92"/>
      <c r="NOY246" s="92"/>
      <c r="NOZ246" s="92"/>
      <c r="NPA246" s="92"/>
      <c r="NPB246" s="92"/>
      <c r="NPC246" s="92"/>
      <c r="NPD246" s="92"/>
      <c r="NPE246" s="92"/>
      <c r="NPF246" s="92"/>
      <c r="NPG246" s="92"/>
      <c r="NPH246" s="92"/>
      <c r="NPI246" s="92"/>
      <c r="NPJ246" s="92"/>
      <c r="NPK246" s="92"/>
      <c r="NPL246" s="92"/>
      <c r="NPM246" s="92"/>
      <c r="NPN246" s="92"/>
      <c r="NPO246" s="92"/>
      <c r="NPP246" s="92"/>
      <c r="NPQ246" s="92"/>
      <c r="NPR246" s="92"/>
      <c r="NPS246" s="92"/>
      <c r="NPT246" s="92"/>
      <c r="NPU246" s="92"/>
      <c r="NPV246" s="92"/>
      <c r="NPW246" s="92"/>
      <c r="NPX246" s="92"/>
      <c r="NPY246" s="92"/>
      <c r="NPZ246" s="92"/>
      <c r="NQA246" s="92"/>
      <c r="NQB246" s="92"/>
      <c r="NQC246" s="92"/>
      <c r="NQD246" s="92"/>
      <c r="NQE246" s="92"/>
      <c r="NQF246" s="92"/>
      <c r="NQG246" s="92"/>
      <c r="NQH246" s="92"/>
      <c r="NQI246" s="92"/>
      <c r="NQJ246" s="92"/>
      <c r="NQK246" s="92"/>
      <c r="NQL246" s="92"/>
      <c r="NQM246" s="92"/>
      <c r="NQN246" s="92"/>
      <c r="NQO246" s="92"/>
      <c r="NQP246" s="92"/>
      <c r="NQQ246" s="92"/>
      <c r="NQR246" s="92"/>
      <c r="NQS246" s="92"/>
      <c r="NQT246" s="92"/>
      <c r="NQU246" s="92"/>
      <c r="NQV246" s="92"/>
      <c r="NQW246" s="92"/>
      <c r="NQX246" s="92"/>
      <c r="NQY246" s="92"/>
      <c r="NQZ246" s="92"/>
      <c r="NRA246" s="92"/>
      <c r="NRB246" s="92"/>
      <c r="NRC246" s="92"/>
      <c r="NRD246" s="92"/>
      <c r="NRE246" s="92"/>
      <c r="NRF246" s="92"/>
      <c r="NRG246" s="92"/>
      <c r="NRH246" s="92"/>
      <c r="NRI246" s="92"/>
      <c r="NRJ246" s="92"/>
      <c r="NRK246" s="92"/>
      <c r="NRL246" s="92"/>
      <c r="NRM246" s="92"/>
      <c r="NRN246" s="92"/>
      <c r="NRO246" s="92"/>
      <c r="NRP246" s="92"/>
      <c r="NRQ246" s="92"/>
      <c r="NRR246" s="92"/>
      <c r="NRS246" s="92"/>
      <c r="NRT246" s="92"/>
      <c r="NRU246" s="92"/>
      <c r="NRV246" s="92"/>
      <c r="NRW246" s="92"/>
      <c r="NRX246" s="92"/>
      <c r="NRY246" s="92"/>
      <c r="NRZ246" s="92"/>
      <c r="NSA246" s="92"/>
      <c r="NSB246" s="92"/>
      <c r="NSC246" s="92"/>
      <c r="NSD246" s="92"/>
      <c r="NSE246" s="92"/>
      <c r="NSF246" s="92"/>
      <c r="NSG246" s="92"/>
      <c r="NSH246" s="92"/>
      <c r="NSI246" s="92"/>
      <c r="NSJ246" s="92"/>
      <c r="NSK246" s="92"/>
      <c r="NSL246" s="92"/>
      <c r="NSM246" s="92"/>
      <c r="NSN246" s="92"/>
      <c r="NSO246" s="92"/>
      <c r="NSP246" s="92"/>
      <c r="NSQ246" s="92"/>
      <c r="NSR246" s="92"/>
      <c r="NSS246" s="92"/>
      <c r="NST246" s="92"/>
      <c r="NSU246" s="92"/>
      <c r="NSV246" s="92"/>
      <c r="NSW246" s="92"/>
      <c r="NSX246" s="92"/>
      <c r="NSY246" s="92"/>
      <c r="NSZ246" s="92"/>
      <c r="NTA246" s="92"/>
      <c r="NTB246" s="92"/>
      <c r="NTC246" s="92"/>
      <c r="NTD246" s="92"/>
      <c r="NTE246" s="92"/>
      <c r="NTF246" s="92"/>
      <c r="NTG246" s="92"/>
      <c r="NTH246" s="92"/>
      <c r="NTI246" s="92"/>
      <c r="NTJ246" s="92"/>
      <c r="NTK246" s="92"/>
      <c r="NTL246" s="92"/>
      <c r="NTM246" s="92"/>
      <c r="NTN246" s="92"/>
      <c r="NTO246" s="92"/>
      <c r="NTP246" s="92"/>
      <c r="NTQ246" s="92"/>
      <c r="NTR246" s="92"/>
      <c r="NTS246" s="92"/>
      <c r="NTT246" s="92"/>
      <c r="NTU246" s="92"/>
      <c r="NTV246" s="92"/>
      <c r="NTW246" s="92"/>
      <c r="NTX246" s="92"/>
      <c r="NTY246" s="92"/>
      <c r="NTZ246" s="92"/>
      <c r="NUA246" s="92"/>
      <c r="NUB246" s="92"/>
      <c r="NUC246" s="92"/>
      <c r="NUD246" s="92"/>
      <c r="NUE246" s="92"/>
      <c r="NUF246" s="92"/>
      <c r="NUG246" s="92"/>
      <c r="NUH246" s="92"/>
      <c r="NUI246" s="92"/>
      <c r="NUJ246" s="92"/>
      <c r="NUK246" s="92"/>
      <c r="NUL246" s="92"/>
      <c r="NUM246" s="92"/>
      <c r="NUN246" s="92"/>
      <c r="NUO246" s="92"/>
      <c r="NUP246" s="92"/>
      <c r="NUQ246" s="92"/>
      <c r="NUR246" s="92"/>
      <c r="NUS246" s="92"/>
      <c r="NUT246" s="92"/>
      <c r="NUU246" s="92"/>
      <c r="NUV246" s="92"/>
      <c r="NUW246" s="92"/>
      <c r="NUX246" s="92"/>
      <c r="NUY246" s="92"/>
      <c r="NUZ246" s="92"/>
      <c r="NVA246" s="92"/>
      <c r="NVB246" s="92"/>
      <c r="NVC246" s="92"/>
      <c r="NVD246" s="92"/>
      <c r="NVE246" s="92"/>
      <c r="NVF246" s="92"/>
      <c r="NVG246" s="92"/>
      <c r="NVH246" s="92"/>
      <c r="NVI246" s="92"/>
      <c r="NVJ246" s="92"/>
      <c r="NVK246" s="92"/>
      <c r="NVL246" s="92"/>
      <c r="NVM246" s="92"/>
      <c r="NVN246" s="92"/>
      <c r="NVO246" s="92"/>
      <c r="NVP246" s="92"/>
      <c r="NVQ246" s="92"/>
      <c r="NVR246" s="92"/>
      <c r="NVS246" s="92"/>
      <c r="NVT246" s="92"/>
      <c r="NVU246" s="92"/>
      <c r="NVV246" s="92"/>
      <c r="NVW246" s="92"/>
      <c r="NVX246" s="92"/>
      <c r="NVY246" s="92"/>
      <c r="NVZ246" s="92"/>
      <c r="NWA246" s="92"/>
      <c r="NWB246" s="92"/>
      <c r="NWC246" s="92"/>
      <c r="NWD246" s="92"/>
      <c r="NWE246" s="92"/>
      <c r="NWF246" s="92"/>
      <c r="NWG246" s="92"/>
      <c r="NWH246" s="92"/>
      <c r="NWI246" s="92"/>
      <c r="NWJ246" s="92"/>
      <c r="NWK246" s="92"/>
      <c r="NWL246" s="92"/>
      <c r="NWM246" s="92"/>
      <c r="NWN246" s="92"/>
      <c r="NWO246" s="92"/>
      <c r="NWP246" s="92"/>
      <c r="NWQ246" s="92"/>
      <c r="NWR246" s="92"/>
      <c r="NWS246" s="92"/>
      <c r="NWT246" s="92"/>
      <c r="NWU246" s="92"/>
      <c r="NWV246" s="92"/>
      <c r="NWW246" s="92"/>
      <c r="NWX246" s="92"/>
      <c r="NWY246" s="92"/>
      <c r="NWZ246" s="92"/>
      <c r="NXA246" s="92"/>
      <c r="NXB246" s="92"/>
      <c r="NXC246" s="92"/>
      <c r="NXD246" s="92"/>
      <c r="NXE246" s="92"/>
      <c r="NXF246" s="92"/>
      <c r="NXG246" s="92"/>
      <c r="NXH246" s="92"/>
      <c r="NXI246" s="92"/>
      <c r="NXJ246" s="92"/>
      <c r="NXK246" s="92"/>
      <c r="NXL246" s="92"/>
      <c r="NXM246" s="92"/>
      <c r="NXN246" s="92"/>
      <c r="NXO246" s="92"/>
      <c r="NXP246" s="92"/>
      <c r="NXQ246" s="92"/>
      <c r="NXR246" s="92"/>
      <c r="NXS246" s="92"/>
      <c r="NXT246" s="92"/>
      <c r="NXU246" s="92"/>
      <c r="NXV246" s="92"/>
      <c r="NXW246" s="92"/>
      <c r="NXX246" s="92"/>
      <c r="NXY246" s="92"/>
      <c r="NXZ246" s="92"/>
      <c r="NYA246" s="92"/>
      <c r="NYB246" s="92"/>
      <c r="NYC246" s="92"/>
      <c r="NYD246" s="92"/>
      <c r="NYE246" s="92"/>
      <c r="NYF246" s="92"/>
      <c r="NYG246" s="92"/>
      <c r="NYH246" s="92"/>
      <c r="NYI246" s="92"/>
      <c r="NYJ246" s="92"/>
      <c r="NYK246" s="92"/>
      <c r="NYL246" s="92"/>
      <c r="NYM246" s="92"/>
      <c r="NYN246" s="92"/>
      <c r="NYO246" s="92"/>
      <c r="NYP246" s="92"/>
      <c r="NYQ246" s="92"/>
      <c r="NYR246" s="92"/>
      <c r="NYS246" s="92"/>
      <c r="NYT246" s="92"/>
      <c r="NYU246" s="92"/>
      <c r="NYV246" s="92"/>
      <c r="NYW246" s="92"/>
      <c r="NYX246" s="92"/>
      <c r="NYY246" s="92"/>
      <c r="NYZ246" s="92"/>
      <c r="NZA246" s="92"/>
      <c r="NZB246" s="92"/>
      <c r="NZC246" s="92"/>
      <c r="NZD246" s="92"/>
      <c r="NZE246" s="92"/>
      <c r="NZF246" s="92"/>
      <c r="NZG246" s="92"/>
      <c r="NZH246" s="92"/>
      <c r="NZI246" s="92"/>
      <c r="NZJ246" s="92"/>
      <c r="NZK246" s="92"/>
      <c r="NZL246" s="92"/>
      <c r="NZM246" s="92"/>
      <c r="NZN246" s="92"/>
      <c r="NZO246" s="92"/>
      <c r="NZP246" s="92"/>
      <c r="NZQ246" s="92"/>
      <c r="NZR246" s="92"/>
      <c r="NZS246" s="92"/>
      <c r="NZT246" s="92"/>
      <c r="NZU246" s="92"/>
      <c r="NZV246" s="92"/>
      <c r="NZW246" s="92"/>
      <c r="NZX246" s="92"/>
      <c r="NZY246" s="92"/>
      <c r="NZZ246" s="92"/>
      <c r="OAA246" s="92"/>
      <c r="OAB246" s="92"/>
      <c r="OAC246" s="92"/>
      <c r="OAD246" s="92"/>
      <c r="OAE246" s="92"/>
      <c r="OAF246" s="92"/>
      <c r="OAG246" s="92"/>
      <c r="OAH246" s="92"/>
      <c r="OAI246" s="92"/>
      <c r="OAJ246" s="92"/>
      <c r="OAK246" s="92"/>
      <c r="OAL246" s="92"/>
      <c r="OAM246" s="92"/>
      <c r="OAN246" s="92"/>
      <c r="OAO246" s="92"/>
      <c r="OAP246" s="92"/>
      <c r="OAQ246" s="92"/>
      <c r="OAR246" s="92"/>
      <c r="OAS246" s="92"/>
      <c r="OAT246" s="92"/>
      <c r="OAU246" s="92"/>
      <c r="OAV246" s="92"/>
      <c r="OAW246" s="92"/>
      <c r="OAX246" s="92"/>
      <c r="OAY246" s="92"/>
      <c r="OAZ246" s="92"/>
      <c r="OBA246" s="92"/>
      <c r="OBB246" s="92"/>
      <c r="OBC246" s="92"/>
      <c r="OBD246" s="92"/>
      <c r="OBE246" s="92"/>
      <c r="OBF246" s="92"/>
      <c r="OBG246" s="92"/>
      <c r="OBH246" s="92"/>
      <c r="OBI246" s="92"/>
      <c r="OBJ246" s="92"/>
      <c r="OBK246" s="92"/>
      <c r="OBL246" s="92"/>
      <c r="OBM246" s="92"/>
      <c r="OBN246" s="92"/>
      <c r="OBO246" s="92"/>
      <c r="OBP246" s="92"/>
      <c r="OBQ246" s="92"/>
      <c r="OBR246" s="92"/>
      <c r="OBS246" s="92"/>
      <c r="OBT246" s="92"/>
      <c r="OBU246" s="92"/>
      <c r="OBV246" s="92"/>
      <c r="OBW246" s="92"/>
      <c r="OBX246" s="92"/>
      <c r="OBY246" s="92"/>
      <c r="OBZ246" s="92"/>
      <c r="OCA246" s="92"/>
      <c r="OCB246" s="92"/>
      <c r="OCC246" s="92"/>
      <c r="OCD246" s="92"/>
      <c r="OCE246" s="92"/>
      <c r="OCF246" s="92"/>
      <c r="OCG246" s="92"/>
      <c r="OCH246" s="92"/>
      <c r="OCI246" s="92"/>
      <c r="OCJ246" s="92"/>
      <c r="OCK246" s="92"/>
      <c r="OCL246" s="92"/>
      <c r="OCM246" s="92"/>
      <c r="OCN246" s="92"/>
      <c r="OCO246" s="92"/>
      <c r="OCP246" s="92"/>
      <c r="OCQ246" s="92"/>
      <c r="OCR246" s="92"/>
      <c r="OCS246" s="92"/>
      <c r="OCT246" s="92"/>
      <c r="OCU246" s="92"/>
      <c r="OCV246" s="92"/>
      <c r="OCW246" s="92"/>
      <c r="OCX246" s="92"/>
      <c r="OCY246" s="92"/>
      <c r="OCZ246" s="92"/>
      <c r="ODA246" s="92"/>
      <c r="ODB246" s="92"/>
      <c r="ODC246" s="92"/>
      <c r="ODD246" s="92"/>
      <c r="ODE246" s="92"/>
      <c r="ODF246" s="92"/>
      <c r="ODG246" s="92"/>
      <c r="ODH246" s="92"/>
      <c r="ODI246" s="92"/>
      <c r="ODJ246" s="92"/>
      <c r="ODK246" s="92"/>
      <c r="ODL246" s="92"/>
      <c r="ODM246" s="92"/>
      <c r="ODN246" s="92"/>
      <c r="ODO246" s="92"/>
      <c r="ODP246" s="92"/>
      <c r="ODQ246" s="92"/>
      <c r="ODR246" s="92"/>
      <c r="ODS246" s="92"/>
      <c r="ODT246" s="92"/>
      <c r="ODU246" s="92"/>
      <c r="ODV246" s="92"/>
      <c r="ODW246" s="92"/>
      <c r="ODX246" s="92"/>
      <c r="ODY246" s="92"/>
      <c r="ODZ246" s="92"/>
      <c r="OEA246" s="92"/>
      <c r="OEB246" s="92"/>
      <c r="OEC246" s="92"/>
      <c r="OED246" s="92"/>
      <c r="OEE246" s="92"/>
      <c r="OEF246" s="92"/>
      <c r="OEG246" s="92"/>
      <c r="OEH246" s="92"/>
      <c r="OEI246" s="92"/>
      <c r="OEJ246" s="92"/>
      <c r="OEK246" s="92"/>
      <c r="OEL246" s="92"/>
      <c r="OEM246" s="92"/>
      <c r="OEN246" s="92"/>
      <c r="OEO246" s="92"/>
      <c r="OEP246" s="92"/>
      <c r="OEQ246" s="92"/>
      <c r="OER246" s="92"/>
      <c r="OES246" s="92"/>
      <c r="OET246" s="92"/>
      <c r="OEU246" s="92"/>
      <c r="OEV246" s="92"/>
      <c r="OEW246" s="92"/>
      <c r="OEX246" s="92"/>
      <c r="OEY246" s="92"/>
      <c r="OEZ246" s="92"/>
      <c r="OFA246" s="92"/>
      <c r="OFB246" s="92"/>
      <c r="OFC246" s="92"/>
      <c r="OFD246" s="92"/>
      <c r="OFE246" s="92"/>
      <c r="OFF246" s="92"/>
      <c r="OFG246" s="92"/>
      <c r="OFH246" s="92"/>
      <c r="OFI246" s="92"/>
      <c r="OFJ246" s="92"/>
      <c r="OFK246" s="92"/>
      <c r="OFL246" s="92"/>
      <c r="OFM246" s="92"/>
      <c r="OFN246" s="92"/>
      <c r="OFO246" s="92"/>
      <c r="OFP246" s="92"/>
      <c r="OFQ246" s="92"/>
      <c r="OFR246" s="92"/>
      <c r="OFS246" s="92"/>
      <c r="OFT246" s="92"/>
      <c r="OFU246" s="92"/>
      <c r="OFV246" s="92"/>
      <c r="OFW246" s="92"/>
      <c r="OFX246" s="92"/>
      <c r="OFY246" s="92"/>
      <c r="OFZ246" s="92"/>
      <c r="OGA246" s="92"/>
      <c r="OGB246" s="92"/>
      <c r="OGC246" s="92"/>
      <c r="OGD246" s="92"/>
      <c r="OGE246" s="92"/>
      <c r="OGF246" s="92"/>
      <c r="OGG246" s="92"/>
      <c r="OGH246" s="92"/>
      <c r="OGI246" s="92"/>
      <c r="OGJ246" s="92"/>
      <c r="OGK246" s="92"/>
      <c r="OGL246" s="92"/>
      <c r="OGM246" s="92"/>
      <c r="OGN246" s="92"/>
      <c r="OGO246" s="92"/>
      <c r="OGP246" s="92"/>
      <c r="OGQ246" s="92"/>
      <c r="OGR246" s="92"/>
      <c r="OGS246" s="92"/>
      <c r="OGT246" s="92"/>
      <c r="OGU246" s="92"/>
      <c r="OGV246" s="92"/>
      <c r="OGW246" s="92"/>
      <c r="OGX246" s="92"/>
      <c r="OGY246" s="92"/>
      <c r="OGZ246" s="92"/>
      <c r="OHA246" s="92"/>
      <c r="OHB246" s="92"/>
      <c r="OHC246" s="92"/>
      <c r="OHD246" s="92"/>
      <c r="OHE246" s="92"/>
      <c r="OHF246" s="92"/>
      <c r="OHG246" s="92"/>
      <c r="OHH246" s="92"/>
      <c r="OHI246" s="92"/>
      <c r="OHJ246" s="92"/>
      <c r="OHK246" s="92"/>
      <c r="OHL246" s="92"/>
      <c r="OHM246" s="92"/>
      <c r="OHN246" s="92"/>
      <c r="OHO246" s="92"/>
      <c r="OHP246" s="92"/>
      <c r="OHQ246" s="92"/>
      <c r="OHR246" s="92"/>
      <c r="OHS246" s="92"/>
      <c r="OHT246" s="92"/>
      <c r="OHU246" s="92"/>
      <c r="OHV246" s="92"/>
      <c r="OHW246" s="92"/>
      <c r="OHX246" s="92"/>
      <c r="OHY246" s="92"/>
      <c r="OHZ246" s="92"/>
      <c r="OIA246" s="92"/>
      <c r="OIB246" s="92"/>
      <c r="OIC246" s="92"/>
      <c r="OID246" s="92"/>
      <c r="OIE246" s="92"/>
      <c r="OIF246" s="92"/>
      <c r="OIG246" s="92"/>
      <c r="OIH246" s="92"/>
      <c r="OII246" s="92"/>
      <c r="OIJ246" s="92"/>
      <c r="OIK246" s="92"/>
      <c r="OIL246" s="92"/>
      <c r="OIM246" s="92"/>
      <c r="OIN246" s="92"/>
      <c r="OIO246" s="92"/>
      <c r="OIP246" s="92"/>
      <c r="OIQ246" s="92"/>
      <c r="OIR246" s="92"/>
      <c r="OIS246" s="92"/>
      <c r="OIT246" s="92"/>
      <c r="OIU246" s="92"/>
      <c r="OIV246" s="92"/>
      <c r="OIW246" s="92"/>
      <c r="OIX246" s="92"/>
      <c r="OIY246" s="92"/>
      <c r="OIZ246" s="92"/>
      <c r="OJA246" s="92"/>
      <c r="OJB246" s="92"/>
      <c r="OJC246" s="92"/>
      <c r="OJD246" s="92"/>
      <c r="OJE246" s="92"/>
      <c r="OJF246" s="92"/>
      <c r="OJG246" s="92"/>
      <c r="OJH246" s="92"/>
      <c r="OJI246" s="92"/>
      <c r="OJJ246" s="92"/>
      <c r="OJK246" s="92"/>
      <c r="OJL246" s="92"/>
      <c r="OJM246" s="92"/>
      <c r="OJN246" s="92"/>
      <c r="OJO246" s="92"/>
      <c r="OJP246" s="92"/>
      <c r="OJQ246" s="92"/>
      <c r="OJR246" s="92"/>
      <c r="OJS246" s="92"/>
      <c r="OJT246" s="92"/>
      <c r="OJU246" s="92"/>
      <c r="OJV246" s="92"/>
      <c r="OJW246" s="92"/>
      <c r="OJX246" s="92"/>
      <c r="OJY246" s="92"/>
      <c r="OJZ246" s="92"/>
      <c r="OKA246" s="92"/>
      <c r="OKB246" s="92"/>
      <c r="OKC246" s="92"/>
      <c r="OKD246" s="92"/>
      <c r="OKE246" s="92"/>
      <c r="OKF246" s="92"/>
      <c r="OKG246" s="92"/>
      <c r="OKH246" s="92"/>
      <c r="OKI246" s="92"/>
      <c r="OKJ246" s="92"/>
      <c r="OKK246" s="92"/>
      <c r="OKL246" s="92"/>
      <c r="OKM246" s="92"/>
      <c r="OKN246" s="92"/>
      <c r="OKO246" s="92"/>
      <c r="OKP246" s="92"/>
      <c r="OKQ246" s="92"/>
      <c r="OKR246" s="92"/>
      <c r="OKS246" s="92"/>
      <c r="OKT246" s="92"/>
      <c r="OKU246" s="92"/>
      <c r="OKV246" s="92"/>
      <c r="OKW246" s="92"/>
      <c r="OKX246" s="92"/>
      <c r="OKY246" s="92"/>
      <c r="OKZ246" s="92"/>
      <c r="OLA246" s="92"/>
      <c r="OLB246" s="92"/>
      <c r="OLC246" s="92"/>
      <c r="OLD246" s="92"/>
      <c r="OLE246" s="92"/>
      <c r="OLF246" s="92"/>
      <c r="OLG246" s="92"/>
      <c r="OLH246" s="92"/>
      <c r="OLI246" s="92"/>
      <c r="OLJ246" s="92"/>
      <c r="OLK246" s="92"/>
      <c r="OLL246" s="92"/>
      <c r="OLM246" s="92"/>
      <c r="OLN246" s="92"/>
      <c r="OLO246" s="92"/>
      <c r="OLP246" s="92"/>
      <c r="OLQ246" s="92"/>
      <c r="OLR246" s="92"/>
      <c r="OLS246" s="92"/>
      <c r="OLT246" s="92"/>
      <c r="OLU246" s="92"/>
      <c r="OLV246" s="92"/>
      <c r="OLW246" s="92"/>
      <c r="OLX246" s="92"/>
      <c r="OLY246" s="92"/>
      <c r="OLZ246" s="92"/>
      <c r="OMA246" s="92"/>
      <c r="OMB246" s="92"/>
      <c r="OMC246" s="92"/>
      <c r="OMD246" s="92"/>
      <c r="OME246" s="92"/>
      <c r="OMF246" s="92"/>
      <c r="OMG246" s="92"/>
      <c r="OMH246" s="92"/>
      <c r="OMI246" s="92"/>
      <c r="OMJ246" s="92"/>
      <c r="OMK246" s="92"/>
      <c r="OML246" s="92"/>
      <c r="OMM246" s="92"/>
      <c r="OMN246" s="92"/>
      <c r="OMO246" s="92"/>
      <c r="OMP246" s="92"/>
      <c r="OMQ246" s="92"/>
      <c r="OMR246" s="92"/>
      <c r="OMS246" s="92"/>
      <c r="OMT246" s="92"/>
      <c r="OMU246" s="92"/>
      <c r="OMV246" s="92"/>
      <c r="OMW246" s="92"/>
      <c r="OMX246" s="92"/>
      <c r="OMY246" s="92"/>
      <c r="OMZ246" s="92"/>
      <c r="ONA246" s="92"/>
      <c r="ONB246" s="92"/>
      <c r="ONC246" s="92"/>
      <c r="OND246" s="92"/>
      <c r="ONE246" s="92"/>
      <c r="ONF246" s="92"/>
      <c r="ONG246" s="92"/>
      <c r="ONH246" s="92"/>
      <c r="ONI246" s="92"/>
      <c r="ONJ246" s="92"/>
      <c r="ONK246" s="92"/>
      <c r="ONL246" s="92"/>
      <c r="ONM246" s="92"/>
      <c r="ONN246" s="92"/>
      <c r="ONO246" s="92"/>
      <c r="ONP246" s="92"/>
      <c r="ONQ246" s="92"/>
      <c r="ONR246" s="92"/>
      <c r="ONS246" s="92"/>
      <c r="ONT246" s="92"/>
      <c r="ONU246" s="92"/>
      <c r="ONV246" s="92"/>
      <c r="ONW246" s="92"/>
      <c r="ONX246" s="92"/>
      <c r="ONY246" s="92"/>
      <c r="ONZ246" s="92"/>
      <c r="OOA246" s="92"/>
      <c r="OOB246" s="92"/>
      <c r="OOC246" s="92"/>
      <c r="OOD246" s="92"/>
      <c r="OOE246" s="92"/>
      <c r="OOF246" s="92"/>
      <c r="OOG246" s="92"/>
      <c r="OOH246" s="92"/>
      <c r="OOI246" s="92"/>
      <c r="OOJ246" s="92"/>
      <c r="OOK246" s="92"/>
      <c r="OOL246" s="92"/>
      <c r="OOM246" s="92"/>
      <c r="OON246" s="92"/>
      <c r="OOO246" s="92"/>
      <c r="OOP246" s="92"/>
      <c r="OOQ246" s="92"/>
      <c r="OOR246" s="92"/>
      <c r="OOS246" s="92"/>
      <c r="OOT246" s="92"/>
      <c r="OOU246" s="92"/>
      <c r="OOV246" s="92"/>
      <c r="OOW246" s="92"/>
      <c r="OOX246" s="92"/>
      <c r="OOY246" s="92"/>
      <c r="OOZ246" s="92"/>
      <c r="OPA246" s="92"/>
      <c r="OPB246" s="92"/>
      <c r="OPC246" s="92"/>
      <c r="OPD246" s="92"/>
      <c r="OPE246" s="92"/>
      <c r="OPF246" s="92"/>
      <c r="OPG246" s="92"/>
      <c r="OPH246" s="92"/>
      <c r="OPI246" s="92"/>
      <c r="OPJ246" s="92"/>
      <c r="OPK246" s="92"/>
      <c r="OPL246" s="92"/>
      <c r="OPM246" s="92"/>
      <c r="OPN246" s="92"/>
      <c r="OPO246" s="92"/>
      <c r="OPP246" s="92"/>
      <c r="OPQ246" s="92"/>
      <c r="OPR246" s="92"/>
      <c r="OPS246" s="92"/>
      <c r="OPT246" s="92"/>
      <c r="OPU246" s="92"/>
      <c r="OPV246" s="92"/>
      <c r="OPW246" s="92"/>
      <c r="OPX246" s="92"/>
      <c r="OPY246" s="92"/>
      <c r="OPZ246" s="92"/>
      <c r="OQA246" s="92"/>
      <c r="OQB246" s="92"/>
      <c r="OQC246" s="92"/>
      <c r="OQD246" s="92"/>
      <c r="OQE246" s="92"/>
      <c r="OQF246" s="92"/>
      <c r="OQG246" s="92"/>
      <c r="OQH246" s="92"/>
      <c r="OQI246" s="92"/>
      <c r="OQJ246" s="92"/>
      <c r="OQK246" s="92"/>
      <c r="OQL246" s="92"/>
      <c r="OQM246" s="92"/>
      <c r="OQN246" s="92"/>
      <c r="OQO246" s="92"/>
      <c r="OQP246" s="92"/>
      <c r="OQQ246" s="92"/>
      <c r="OQR246" s="92"/>
      <c r="OQS246" s="92"/>
      <c r="OQT246" s="92"/>
      <c r="OQU246" s="92"/>
      <c r="OQV246" s="92"/>
      <c r="OQW246" s="92"/>
      <c r="OQX246" s="92"/>
      <c r="OQY246" s="92"/>
      <c r="OQZ246" s="92"/>
      <c r="ORA246" s="92"/>
      <c r="ORB246" s="92"/>
      <c r="ORC246" s="92"/>
      <c r="ORD246" s="92"/>
      <c r="ORE246" s="92"/>
      <c r="ORF246" s="92"/>
      <c r="ORG246" s="92"/>
      <c r="ORH246" s="92"/>
      <c r="ORI246" s="92"/>
      <c r="ORJ246" s="92"/>
      <c r="ORK246" s="92"/>
      <c r="ORL246" s="92"/>
      <c r="ORM246" s="92"/>
      <c r="ORN246" s="92"/>
      <c r="ORO246" s="92"/>
      <c r="ORP246" s="92"/>
      <c r="ORQ246" s="92"/>
      <c r="ORR246" s="92"/>
      <c r="ORS246" s="92"/>
      <c r="ORT246" s="92"/>
      <c r="ORU246" s="92"/>
      <c r="ORV246" s="92"/>
      <c r="ORW246" s="92"/>
      <c r="ORX246" s="92"/>
      <c r="ORY246" s="92"/>
      <c r="ORZ246" s="92"/>
      <c r="OSA246" s="92"/>
      <c r="OSB246" s="92"/>
      <c r="OSC246" s="92"/>
      <c r="OSD246" s="92"/>
      <c r="OSE246" s="92"/>
      <c r="OSF246" s="92"/>
      <c r="OSG246" s="92"/>
      <c r="OSH246" s="92"/>
      <c r="OSI246" s="92"/>
      <c r="OSJ246" s="92"/>
      <c r="OSK246" s="92"/>
      <c r="OSL246" s="92"/>
      <c r="OSM246" s="92"/>
      <c r="OSN246" s="92"/>
      <c r="OSO246" s="92"/>
      <c r="OSP246" s="92"/>
      <c r="OSQ246" s="92"/>
      <c r="OSR246" s="92"/>
      <c r="OSS246" s="92"/>
      <c r="OST246" s="92"/>
      <c r="OSU246" s="92"/>
      <c r="OSV246" s="92"/>
      <c r="OSW246" s="92"/>
      <c r="OSX246" s="92"/>
      <c r="OSY246" s="92"/>
      <c r="OSZ246" s="92"/>
      <c r="OTA246" s="92"/>
      <c r="OTB246" s="92"/>
      <c r="OTC246" s="92"/>
      <c r="OTD246" s="92"/>
      <c r="OTE246" s="92"/>
      <c r="OTF246" s="92"/>
      <c r="OTG246" s="92"/>
      <c r="OTH246" s="92"/>
      <c r="OTI246" s="92"/>
      <c r="OTJ246" s="92"/>
      <c r="OTK246" s="92"/>
      <c r="OTL246" s="92"/>
      <c r="OTM246" s="92"/>
      <c r="OTN246" s="92"/>
      <c r="OTO246" s="92"/>
      <c r="OTP246" s="92"/>
      <c r="OTQ246" s="92"/>
      <c r="OTR246" s="92"/>
      <c r="OTS246" s="92"/>
      <c r="OTT246" s="92"/>
      <c r="OTU246" s="92"/>
      <c r="OTV246" s="92"/>
      <c r="OTW246" s="92"/>
      <c r="OTX246" s="92"/>
      <c r="OTY246" s="92"/>
      <c r="OTZ246" s="92"/>
      <c r="OUA246" s="92"/>
      <c r="OUB246" s="92"/>
      <c r="OUC246" s="92"/>
      <c r="OUD246" s="92"/>
      <c r="OUE246" s="92"/>
      <c r="OUF246" s="92"/>
      <c r="OUG246" s="92"/>
      <c r="OUH246" s="92"/>
      <c r="OUI246" s="92"/>
      <c r="OUJ246" s="92"/>
      <c r="OUK246" s="92"/>
      <c r="OUL246" s="92"/>
      <c r="OUM246" s="92"/>
      <c r="OUN246" s="92"/>
      <c r="OUO246" s="92"/>
      <c r="OUP246" s="92"/>
      <c r="OUQ246" s="92"/>
      <c r="OUR246" s="92"/>
      <c r="OUS246" s="92"/>
      <c r="OUT246" s="92"/>
      <c r="OUU246" s="92"/>
      <c r="OUV246" s="92"/>
      <c r="OUW246" s="92"/>
      <c r="OUX246" s="92"/>
      <c r="OUY246" s="92"/>
      <c r="OUZ246" s="92"/>
      <c r="OVA246" s="92"/>
      <c r="OVB246" s="92"/>
      <c r="OVC246" s="92"/>
      <c r="OVD246" s="92"/>
      <c r="OVE246" s="92"/>
      <c r="OVF246" s="92"/>
      <c r="OVG246" s="92"/>
      <c r="OVH246" s="92"/>
      <c r="OVI246" s="92"/>
      <c r="OVJ246" s="92"/>
      <c r="OVK246" s="92"/>
      <c r="OVL246" s="92"/>
      <c r="OVM246" s="92"/>
      <c r="OVN246" s="92"/>
      <c r="OVO246" s="92"/>
      <c r="OVP246" s="92"/>
      <c r="OVQ246" s="92"/>
      <c r="OVR246" s="92"/>
      <c r="OVS246" s="92"/>
      <c r="OVT246" s="92"/>
      <c r="OVU246" s="92"/>
      <c r="OVV246" s="92"/>
      <c r="OVW246" s="92"/>
      <c r="OVX246" s="92"/>
      <c r="OVY246" s="92"/>
      <c r="OVZ246" s="92"/>
      <c r="OWA246" s="92"/>
      <c r="OWB246" s="92"/>
      <c r="OWC246" s="92"/>
      <c r="OWD246" s="92"/>
      <c r="OWE246" s="92"/>
      <c r="OWF246" s="92"/>
      <c r="OWG246" s="92"/>
      <c r="OWH246" s="92"/>
      <c r="OWI246" s="92"/>
      <c r="OWJ246" s="92"/>
      <c r="OWK246" s="92"/>
      <c r="OWL246" s="92"/>
      <c r="OWM246" s="92"/>
      <c r="OWN246" s="92"/>
      <c r="OWO246" s="92"/>
      <c r="OWP246" s="92"/>
      <c r="OWQ246" s="92"/>
      <c r="OWR246" s="92"/>
      <c r="OWS246" s="92"/>
      <c r="OWT246" s="92"/>
      <c r="OWU246" s="92"/>
      <c r="OWV246" s="92"/>
      <c r="OWW246" s="92"/>
      <c r="OWX246" s="92"/>
      <c r="OWY246" s="92"/>
      <c r="OWZ246" s="92"/>
      <c r="OXA246" s="92"/>
      <c r="OXB246" s="92"/>
      <c r="OXC246" s="92"/>
      <c r="OXD246" s="92"/>
      <c r="OXE246" s="92"/>
      <c r="OXF246" s="92"/>
      <c r="OXG246" s="92"/>
      <c r="OXH246" s="92"/>
      <c r="OXI246" s="92"/>
      <c r="OXJ246" s="92"/>
      <c r="OXK246" s="92"/>
      <c r="OXL246" s="92"/>
      <c r="OXM246" s="92"/>
      <c r="OXN246" s="92"/>
      <c r="OXO246" s="92"/>
      <c r="OXP246" s="92"/>
      <c r="OXQ246" s="92"/>
      <c r="OXR246" s="92"/>
      <c r="OXS246" s="92"/>
      <c r="OXT246" s="92"/>
      <c r="OXU246" s="92"/>
      <c r="OXV246" s="92"/>
      <c r="OXW246" s="92"/>
      <c r="OXX246" s="92"/>
      <c r="OXY246" s="92"/>
      <c r="OXZ246" s="92"/>
      <c r="OYA246" s="92"/>
      <c r="OYB246" s="92"/>
      <c r="OYC246" s="92"/>
      <c r="OYD246" s="92"/>
      <c r="OYE246" s="92"/>
      <c r="OYF246" s="92"/>
      <c r="OYG246" s="92"/>
      <c r="OYH246" s="92"/>
      <c r="OYI246" s="92"/>
      <c r="OYJ246" s="92"/>
      <c r="OYK246" s="92"/>
      <c r="OYL246" s="92"/>
      <c r="OYM246" s="92"/>
      <c r="OYN246" s="92"/>
      <c r="OYO246" s="92"/>
      <c r="OYP246" s="92"/>
      <c r="OYQ246" s="92"/>
      <c r="OYR246" s="92"/>
      <c r="OYS246" s="92"/>
      <c r="OYT246" s="92"/>
      <c r="OYU246" s="92"/>
      <c r="OYV246" s="92"/>
      <c r="OYW246" s="92"/>
      <c r="OYX246" s="92"/>
      <c r="OYY246" s="92"/>
      <c r="OYZ246" s="92"/>
      <c r="OZA246" s="92"/>
      <c r="OZB246" s="92"/>
      <c r="OZC246" s="92"/>
      <c r="OZD246" s="92"/>
      <c r="OZE246" s="92"/>
      <c r="OZF246" s="92"/>
      <c r="OZG246" s="92"/>
      <c r="OZH246" s="92"/>
      <c r="OZI246" s="92"/>
      <c r="OZJ246" s="92"/>
      <c r="OZK246" s="92"/>
      <c r="OZL246" s="92"/>
      <c r="OZM246" s="92"/>
      <c r="OZN246" s="92"/>
      <c r="OZO246" s="92"/>
      <c r="OZP246" s="92"/>
      <c r="OZQ246" s="92"/>
      <c r="OZR246" s="92"/>
      <c r="OZS246" s="92"/>
      <c r="OZT246" s="92"/>
      <c r="OZU246" s="92"/>
      <c r="OZV246" s="92"/>
      <c r="OZW246" s="92"/>
      <c r="OZX246" s="92"/>
      <c r="OZY246" s="92"/>
      <c r="OZZ246" s="92"/>
      <c r="PAA246" s="92"/>
      <c r="PAB246" s="92"/>
      <c r="PAC246" s="92"/>
      <c r="PAD246" s="92"/>
      <c r="PAE246" s="92"/>
      <c r="PAF246" s="92"/>
      <c r="PAG246" s="92"/>
      <c r="PAH246" s="92"/>
      <c r="PAI246" s="92"/>
      <c r="PAJ246" s="92"/>
      <c r="PAK246" s="92"/>
      <c r="PAL246" s="92"/>
      <c r="PAM246" s="92"/>
      <c r="PAN246" s="92"/>
      <c r="PAO246" s="92"/>
      <c r="PAP246" s="92"/>
      <c r="PAQ246" s="92"/>
      <c r="PAR246" s="92"/>
      <c r="PAS246" s="92"/>
      <c r="PAT246" s="92"/>
      <c r="PAU246" s="92"/>
      <c r="PAV246" s="92"/>
      <c r="PAW246" s="92"/>
      <c r="PAX246" s="92"/>
      <c r="PAY246" s="92"/>
      <c r="PAZ246" s="92"/>
      <c r="PBA246" s="92"/>
      <c r="PBB246" s="92"/>
      <c r="PBC246" s="92"/>
      <c r="PBD246" s="92"/>
      <c r="PBE246" s="92"/>
      <c r="PBF246" s="92"/>
      <c r="PBG246" s="92"/>
      <c r="PBH246" s="92"/>
      <c r="PBI246" s="92"/>
      <c r="PBJ246" s="92"/>
      <c r="PBK246" s="92"/>
      <c r="PBL246" s="92"/>
      <c r="PBM246" s="92"/>
      <c r="PBN246" s="92"/>
      <c r="PBO246" s="92"/>
      <c r="PBP246" s="92"/>
      <c r="PBQ246" s="92"/>
      <c r="PBR246" s="92"/>
      <c r="PBS246" s="92"/>
      <c r="PBT246" s="92"/>
      <c r="PBU246" s="92"/>
      <c r="PBV246" s="92"/>
      <c r="PBW246" s="92"/>
      <c r="PBX246" s="92"/>
      <c r="PBY246" s="92"/>
      <c r="PBZ246" s="92"/>
      <c r="PCA246" s="92"/>
      <c r="PCB246" s="92"/>
      <c r="PCC246" s="92"/>
      <c r="PCD246" s="92"/>
      <c r="PCE246" s="92"/>
      <c r="PCF246" s="92"/>
      <c r="PCG246" s="92"/>
      <c r="PCH246" s="92"/>
      <c r="PCI246" s="92"/>
      <c r="PCJ246" s="92"/>
      <c r="PCK246" s="92"/>
      <c r="PCL246" s="92"/>
      <c r="PCM246" s="92"/>
      <c r="PCN246" s="92"/>
      <c r="PCO246" s="92"/>
      <c r="PCP246" s="92"/>
      <c r="PCQ246" s="92"/>
      <c r="PCR246" s="92"/>
      <c r="PCS246" s="92"/>
      <c r="PCT246" s="92"/>
      <c r="PCU246" s="92"/>
      <c r="PCV246" s="92"/>
      <c r="PCW246" s="92"/>
      <c r="PCX246" s="92"/>
      <c r="PCY246" s="92"/>
      <c r="PCZ246" s="92"/>
      <c r="PDA246" s="92"/>
      <c r="PDB246" s="92"/>
      <c r="PDC246" s="92"/>
      <c r="PDD246" s="92"/>
      <c r="PDE246" s="92"/>
      <c r="PDF246" s="92"/>
      <c r="PDG246" s="92"/>
      <c r="PDH246" s="92"/>
      <c r="PDI246" s="92"/>
      <c r="PDJ246" s="92"/>
      <c r="PDK246" s="92"/>
      <c r="PDL246" s="92"/>
      <c r="PDM246" s="92"/>
      <c r="PDN246" s="92"/>
      <c r="PDO246" s="92"/>
      <c r="PDP246" s="92"/>
      <c r="PDQ246" s="92"/>
      <c r="PDR246" s="92"/>
      <c r="PDS246" s="92"/>
      <c r="PDT246" s="92"/>
      <c r="PDU246" s="92"/>
      <c r="PDV246" s="92"/>
      <c r="PDW246" s="92"/>
      <c r="PDX246" s="92"/>
      <c r="PDY246" s="92"/>
      <c r="PDZ246" s="92"/>
      <c r="PEA246" s="92"/>
      <c r="PEB246" s="92"/>
      <c r="PEC246" s="92"/>
      <c r="PED246" s="92"/>
      <c r="PEE246" s="92"/>
      <c r="PEF246" s="92"/>
      <c r="PEG246" s="92"/>
      <c r="PEH246" s="92"/>
      <c r="PEI246" s="92"/>
      <c r="PEJ246" s="92"/>
      <c r="PEK246" s="92"/>
      <c r="PEL246" s="92"/>
      <c r="PEM246" s="92"/>
      <c r="PEN246" s="92"/>
      <c r="PEO246" s="92"/>
      <c r="PEP246" s="92"/>
      <c r="PEQ246" s="92"/>
      <c r="PER246" s="92"/>
      <c r="PES246" s="92"/>
      <c r="PET246" s="92"/>
      <c r="PEU246" s="92"/>
      <c r="PEV246" s="92"/>
      <c r="PEW246" s="92"/>
      <c r="PEX246" s="92"/>
      <c r="PEY246" s="92"/>
      <c r="PEZ246" s="92"/>
      <c r="PFA246" s="92"/>
      <c r="PFB246" s="92"/>
      <c r="PFC246" s="92"/>
      <c r="PFD246" s="92"/>
      <c r="PFE246" s="92"/>
      <c r="PFF246" s="92"/>
      <c r="PFG246" s="92"/>
      <c r="PFH246" s="92"/>
      <c r="PFI246" s="92"/>
      <c r="PFJ246" s="92"/>
      <c r="PFK246" s="92"/>
      <c r="PFL246" s="92"/>
      <c r="PFM246" s="92"/>
      <c r="PFN246" s="92"/>
      <c r="PFO246" s="92"/>
      <c r="PFP246" s="92"/>
      <c r="PFQ246" s="92"/>
      <c r="PFR246" s="92"/>
      <c r="PFS246" s="92"/>
      <c r="PFT246" s="92"/>
      <c r="PFU246" s="92"/>
      <c r="PFV246" s="92"/>
      <c r="PFW246" s="92"/>
      <c r="PFX246" s="92"/>
      <c r="PFY246" s="92"/>
      <c r="PFZ246" s="92"/>
      <c r="PGA246" s="92"/>
      <c r="PGB246" s="92"/>
      <c r="PGC246" s="92"/>
      <c r="PGD246" s="92"/>
      <c r="PGE246" s="92"/>
      <c r="PGF246" s="92"/>
      <c r="PGG246" s="92"/>
      <c r="PGH246" s="92"/>
      <c r="PGI246" s="92"/>
      <c r="PGJ246" s="92"/>
      <c r="PGK246" s="92"/>
      <c r="PGL246" s="92"/>
      <c r="PGM246" s="92"/>
      <c r="PGN246" s="92"/>
      <c r="PGO246" s="92"/>
      <c r="PGP246" s="92"/>
      <c r="PGQ246" s="92"/>
      <c r="PGR246" s="92"/>
      <c r="PGS246" s="92"/>
      <c r="PGT246" s="92"/>
      <c r="PGU246" s="92"/>
      <c r="PGV246" s="92"/>
      <c r="PGW246" s="92"/>
      <c r="PGX246" s="92"/>
      <c r="PGY246" s="92"/>
      <c r="PGZ246" s="92"/>
      <c r="PHA246" s="92"/>
      <c r="PHB246" s="92"/>
      <c r="PHC246" s="92"/>
      <c r="PHD246" s="92"/>
      <c r="PHE246" s="92"/>
      <c r="PHF246" s="92"/>
      <c r="PHG246" s="92"/>
      <c r="PHH246" s="92"/>
      <c r="PHI246" s="92"/>
      <c r="PHJ246" s="92"/>
      <c r="PHK246" s="92"/>
      <c r="PHL246" s="92"/>
      <c r="PHM246" s="92"/>
      <c r="PHN246" s="92"/>
      <c r="PHO246" s="92"/>
      <c r="PHP246" s="92"/>
      <c r="PHQ246" s="92"/>
      <c r="PHR246" s="92"/>
      <c r="PHS246" s="92"/>
      <c r="PHT246" s="92"/>
      <c r="PHU246" s="92"/>
      <c r="PHV246" s="92"/>
      <c r="PHW246" s="92"/>
      <c r="PHX246" s="92"/>
      <c r="PHY246" s="92"/>
      <c r="PHZ246" s="92"/>
      <c r="PIA246" s="92"/>
      <c r="PIB246" s="92"/>
      <c r="PIC246" s="92"/>
      <c r="PID246" s="92"/>
      <c r="PIE246" s="92"/>
      <c r="PIF246" s="92"/>
      <c r="PIG246" s="92"/>
      <c r="PIH246" s="92"/>
      <c r="PII246" s="92"/>
      <c r="PIJ246" s="92"/>
      <c r="PIK246" s="92"/>
      <c r="PIL246" s="92"/>
      <c r="PIM246" s="92"/>
      <c r="PIN246" s="92"/>
      <c r="PIO246" s="92"/>
      <c r="PIP246" s="92"/>
      <c r="PIQ246" s="92"/>
      <c r="PIR246" s="92"/>
      <c r="PIS246" s="92"/>
      <c r="PIT246" s="92"/>
      <c r="PIU246" s="92"/>
      <c r="PIV246" s="92"/>
      <c r="PIW246" s="92"/>
      <c r="PIX246" s="92"/>
      <c r="PIY246" s="92"/>
      <c r="PIZ246" s="92"/>
      <c r="PJA246" s="92"/>
      <c r="PJB246" s="92"/>
      <c r="PJC246" s="92"/>
      <c r="PJD246" s="92"/>
      <c r="PJE246" s="92"/>
      <c r="PJF246" s="92"/>
      <c r="PJG246" s="92"/>
      <c r="PJH246" s="92"/>
      <c r="PJI246" s="92"/>
      <c r="PJJ246" s="92"/>
      <c r="PJK246" s="92"/>
      <c r="PJL246" s="92"/>
      <c r="PJM246" s="92"/>
      <c r="PJN246" s="92"/>
      <c r="PJO246" s="92"/>
      <c r="PJP246" s="92"/>
      <c r="PJQ246" s="92"/>
      <c r="PJR246" s="92"/>
      <c r="PJS246" s="92"/>
      <c r="PJT246" s="92"/>
      <c r="PJU246" s="92"/>
      <c r="PJV246" s="92"/>
      <c r="PJW246" s="92"/>
      <c r="PJX246" s="92"/>
      <c r="PJY246" s="92"/>
      <c r="PJZ246" s="92"/>
      <c r="PKA246" s="92"/>
      <c r="PKB246" s="92"/>
      <c r="PKC246" s="92"/>
      <c r="PKD246" s="92"/>
      <c r="PKE246" s="92"/>
      <c r="PKF246" s="92"/>
      <c r="PKG246" s="92"/>
      <c r="PKH246" s="92"/>
      <c r="PKI246" s="92"/>
      <c r="PKJ246" s="92"/>
      <c r="PKK246" s="92"/>
      <c r="PKL246" s="92"/>
      <c r="PKM246" s="92"/>
      <c r="PKN246" s="92"/>
      <c r="PKO246" s="92"/>
      <c r="PKP246" s="92"/>
      <c r="PKQ246" s="92"/>
      <c r="PKR246" s="92"/>
      <c r="PKS246" s="92"/>
      <c r="PKT246" s="92"/>
      <c r="PKU246" s="92"/>
      <c r="PKV246" s="92"/>
      <c r="PKW246" s="92"/>
      <c r="PKX246" s="92"/>
      <c r="PKY246" s="92"/>
      <c r="PKZ246" s="92"/>
      <c r="PLA246" s="92"/>
      <c r="PLB246" s="92"/>
      <c r="PLC246" s="92"/>
      <c r="PLD246" s="92"/>
      <c r="PLE246" s="92"/>
      <c r="PLF246" s="92"/>
      <c r="PLG246" s="92"/>
      <c r="PLH246" s="92"/>
      <c r="PLI246" s="92"/>
      <c r="PLJ246" s="92"/>
      <c r="PLK246" s="92"/>
      <c r="PLL246" s="92"/>
      <c r="PLM246" s="92"/>
      <c r="PLN246" s="92"/>
      <c r="PLO246" s="92"/>
      <c r="PLP246" s="92"/>
      <c r="PLQ246" s="92"/>
      <c r="PLR246" s="92"/>
      <c r="PLS246" s="92"/>
      <c r="PLT246" s="92"/>
      <c r="PLU246" s="92"/>
      <c r="PLV246" s="92"/>
      <c r="PLW246" s="92"/>
      <c r="PLX246" s="92"/>
      <c r="PLY246" s="92"/>
      <c r="PLZ246" s="92"/>
      <c r="PMA246" s="92"/>
      <c r="PMB246" s="92"/>
      <c r="PMC246" s="92"/>
      <c r="PMD246" s="92"/>
      <c r="PME246" s="92"/>
      <c r="PMF246" s="92"/>
      <c r="PMG246" s="92"/>
      <c r="PMH246" s="92"/>
      <c r="PMI246" s="92"/>
      <c r="PMJ246" s="92"/>
      <c r="PMK246" s="92"/>
      <c r="PML246" s="92"/>
      <c r="PMM246" s="92"/>
      <c r="PMN246" s="92"/>
      <c r="PMO246" s="92"/>
      <c r="PMP246" s="92"/>
      <c r="PMQ246" s="92"/>
      <c r="PMR246" s="92"/>
      <c r="PMS246" s="92"/>
      <c r="PMT246" s="92"/>
      <c r="PMU246" s="92"/>
      <c r="PMV246" s="92"/>
      <c r="PMW246" s="92"/>
      <c r="PMX246" s="92"/>
      <c r="PMY246" s="92"/>
      <c r="PMZ246" s="92"/>
      <c r="PNA246" s="92"/>
      <c r="PNB246" s="92"/>
      <c r="PNC246" s="92"/>
      <c r="PND246" s="92"/>
      <c r="PNE246" s="92"/>
      <c r="PNF246" s="92"/>
      <c r="PNG246" s="92"/>
      <c r="PNH246" s="92"/>
      <c r="PNI246" s="92"/>
      <c r="PNJ246" s="92"/>
      <c r="PNK246" s="92"/>
      <c r="PNL246" s="92"/>
      <c r="PNM246" s="92"/>
      <c r="PNN246" s="92"/>
      <c r="PNO246" s="92"/>
      <c r="PNP246" s="92"/>
      <c r="PNQ246" s="92"/>
      <c r="PNR246" s="92"/>
      <c r="PNS246" s="92"/>
      <c r="PNT246" s="92"/>
      <c r="PNU246" s="92"/>
      <c r="PNV246" s="92"/>
      <c r="PNW246" s="92"/>
      <c r="PNX246" s="92"/>
      <c r="PNY246" s="92"/>
      <c r="PNZ246" s="92"/>
      <c r="POA246" s="92"/>
      <c r="POB246" s="92"/>
      <c r="POC246" s="92"/>
      <c r="POD246" s="92"/>
      <c r="POE246" s="92"/>
      <c r="POF246" s="92"/>
      <c r="POG246" s="92"/>
      <c r="POH246" s="92"/>
      <c r="POI246" s="92"/>
      <c r="POJ246" s="92"/>
      <c r="POK246" s="92"/>
      <c r="POL246" s="92"/>
      <c r="POM246" s="92"/>
      <c r="PON246" s="92"/>
      <c r="POO246" s="92"/>
      <c r="POP246" s="92"/>
      <c r="POQ246" s="92"/>
      <c r="POR246" s="92"/>
      <c r="POS246" s="92"/>
      <c r="POT246" s="92"/>
      <c r="POU246" s="92"/>
      <c r="POV246" s="92"/>
      <c r="POW246" s="92"/>
      <c r="POX246" s="92"/>
      <c r="POY246" s="92"/>
      <c r="POZ246" s="92"/>
      <c r="PPA246" s="92"/>
      <c r="PPB246" s="92"/>
      <c r="PPC246" s="92"/>
      <c r="PPD246" s="92"/>
      <c r="PPE246" s="92"/>
      <c r="PPF246" s="92"/>
      <c r="PPG246" s="92"/>
      <c r="PPH246" s="92"/>
      <c r="PPI246" s="92"/>
      <c r="PPJ246" s="92"/>
      <c r="PPK246" s="92"/>
      <c r="PPL246" s="92"/>
      <c r="PPM246" s="92"/>
      <c r="PPN246" s="92"/>
      <c r="PPO246" s="92"/>
      <c r="PPP246" s="92"/>
      <c r="PPQ246" s="92"/>
      <c r="PPR246" s="92"/>
      <c r="PPS246" s="92"/>
      <c r="PPT246" s="92"/>
      <c r="PPU246" s="92"/>
      <c r="PPV246" s="92"/>
      <c r="PPW246" s="92"/>
      <c r="PPX246" s="92"/>
      <c r="PPY246" s="92"/>
      <c r="PPZ246" s="92"/>
      <c r="PQA246" s="92"/>
      <c r="PQB246" s="92"/>
      <c r="PQC246" s="92"/>
      <c r="PQD246" s="92"/>
      <c r="PQE246" s="92"/>
      <c r="PQF246" s="92"/>
      <c r="PQG246" s="92"/>
      <c r="PQH246" s="92"/>
      <c r="PQI246" s="92"/>
      <c r="PQJ246" s="92"/>
      <c r="PQK246" s="92"/>
      <c r="PQL246" s="92"/>
      <c r="PQM246" s="92"/>
      <c r="PQN246" s="92"/>
      <c r="PQO246" s="92"/>
      <c r="PQP246" s="92"/>
      <c r="PQQ246" s="92"/>
      <c r="PQR246" s="92"/>
      <c r="PQS246" s="92"/>
      <c r="PQT246" s="92"/>
      <c r="PQU246" s="92"/>
      <c r="PQV246" s="92"/>
      <c r="PQW246" s="92"/>
      <c r="PQX246" s="92"/>
      <c r="PQY246" s="92"/>
      <c r="PQZ246" s="92"/>
      <c r="PRA246" s="92"/>
      <c r="PRB246" s="92"/>
      <c r="PRC246" s="92"/>
      <c r="PRD246" s="92"/>
      <c r="PRE246" s="92"/>
      <c r="PRF246" s="92"/>
      <c r="PRG246" s="92"/>
      <c r="PRH246" s="92"/>
      <c r="PRI246" s="92"/>
      <c r="PRJ246" s="92"/>
      <c r="PRK246" s="92"/>
      <c r="PRL246" s="92"/>
      <c r="PRM246" s="92"/>
      <c r="PRN246" s="92"/>
      <c r="PRO246" s="92"/>
      <c r="PRP246" s="92"/>
      <c r="PRQ246" s="92"/>
      <c r="PRR246" s="92"/>
      <c r="PRS246" s="92"/>
      <c r="PRT246" s="92"/>
      <c r="PRU246" s="92"/>
      <c r="PRV246" s="92"/>
      <c r="PRW246" s="92"/>
      <c r="PRX246" s="92"/>
      <c r="PRY246" s="92"/>
      <c r="PRZ246" s="92"/>
      <c r="PSA246" s="92"/>
      <c r="PSB246" s="92"/>
      <c r="PSC246" s="92"/>
      <c r="PSD246" s="92"/>
      <c r="PSE246" s="92"/>
      <c r="PSF246" s="92"/>
      <c r="PSG246" s="92"/>
      <c r="PSH246" s="92"/>
      <c r="PSI246" s="92"/>
      <c r="PSJ246" s="92"/>
      <c r="PSK246" s="92"/>
      <c r="PSL246" s="92"/>
      <c r="PSM246" s="92"/>
      <c r="PSN246" s="92"/>
      <c r="PSO246" s="92"/>
      <c r="PSP246" s="92"/>
      <c r="PSQ246" s="92"/>
      <c r="PSR246" s="92"/>
      <c r="PSS246" s="92"/>
      <c r="PST246" s="92"/>
      <c r="PSU246" s="92"/>
      <c r="PSV246" s="92"/>
      <c r="PSW246" s="92"/>
      <c r="PSX246" s="92"/>
      <c r="PSY246" s="92"/>
      <c r="PSZ246" s="92"/>
      <c r="PTA246" s="92"/>
      <c r="PTB246" s="92"/>
      <c r="PTC246" s="92"/>
      <c r="PTD246" s="92"/>
      <c r="PTE246" s="92"/>
      <c r="PTF246" s="92"/>
      <c r="PTG246" s="92"/>
      <c r="PTH246" s="92"/>
      <c r="PTI246" s="92"/>
      <c r="PTJ246" s="92"/>
      <c r="PTK246" s="92"/>
      <c r="PTL246" s="92"/>
      <c r="PTM246" s="92"/>
      <c r="PTN246" s="92"/>
      <c r="PTO246" s="92"/>
      <c r="PTP246" s="92"/>
      <c r="PTQ246" s="92"/>
      <c r="PTR246" s="92"/>
      <c r="PTS246" s="92"/>
      <c r="PTT246" s="92"/>
      <c r="PTU246" s="92"/>
      <c r="PTV246" s="92"/>
      <c r="PTW246" s="92"/>
      <c r="PTX246" s="92"/>
      <c r="PTY246" s="92"/>
      <c r="PTZ246" s="92"/>
      <c r="PUA246" s="92"/>
      <c r="PUB246" s="92"/>
      <c r="PUC246" s="92"/>
      <c r="PUD246" s="92"/>
      <c r="PUE246" s="92"/>
      <c r="PUF246" s="92"/>
      <c r="PUG246" s="92"/>
      <c r="PUH246" s="92"/>
      <c r="PUI246" s="92"/>
      <c r="PUJ246" s="92"/>
      <c r="PUK246" s="92"/>
      <c r="PUL246" s="92"/>
      <c r="PUM246" s="92"/>
      <c r="PUN246" s="92"/>
      <c r="PUO246" s="92"/>
      <c r="PUP246" s="92"/>
      <c r="PUQ246" s="92"/>
      <c r="PUR246" s="92"/>
      <c r="PUS246" s="92"/>
      <c r="PUT246" s="92"/>
      <c r="PUU246" s="92"/>
      <c r="PUV246" s="92"/>
      <c r="PUW246" s="92"/>
      <c r="PUX246" s="92"/>
      <c r="PUY246" s="92"/>
      <c r="PUZ246" s="92"/>
      <c r="PVA246" s="92"/>
      <c r="PVB246" s="92"/>
      <c r="PVC246" s="92"/>
      <c r="PVD246" s="92"/>
      <c r="PVE246" s="92"/>
      <c r="PVF246" s="92"/>
      <c r="PVG246" s="92"/>
      <c r="PVH246" s="92"/>
      <c r="PVI246" s="92"/>
      <c r="PVJ246" s="92"/>
      <c r="PVK246" s="92"/>
      <c r="PVL246" s="92"/>
      <c r="PVM246" s="92"/>
      <c r="PVN246" s="92"/>
      <c r="PVO246" s="92"/>
      <c r="PVP246" s="92"/>
      <c r="PVQ246" s="92"/>
      <c r="PVR246" s="92"/>
      <c r="PVS246" s="92"/>
      <c r="PVT246" s="92"/>
      <c r="PVU246" s="92"/>
      <c r="PVV246" s="92"/>
      <c r="PVW246" s="92"/>
      <c r="PVX246" s="92"/>
      <c r="PVY246" s="92"/>
      <c r="PVZ246" s="92"/>
      <c r="PWA246" s="92"/>
      <c r="PWB246" s="92"/>
      <c r="PWC246" s="92"/>
      <c r="PWD246" s="92"/>
      <c r="PWE246" s="92"/>
      <c r="PWF246" s="92"/>
      <c r="PWG246" s="92"/>
      <c r="PWH246" s="92"/>
      <c r="PWI246" s="92"/>
      <c r="PWJ246" s="92"/>
      <c r="PWK246" s="92"/>
      <c r="PWL246" s="92"/>
      <c r="PWM246" s="92"/>
      <c r="PWN246" s="92"/>
      <c r="PWO246" s="92"/>
      <c r="PWP246" s="92"/>
      <c r="PWQ246" s="92"/>
      <c r="PWR246" s="92"/>
      <c r="PWS246" s="92"/>
      <c r="PWT246" s="92"/>
      <c r="PWU246" s="92"/>
      <c r="PWV246" s="92"/>
      <c r="PWW246" s="92"/>
      <c r="PWX246" s="92"/>
      <c r="PWY246" s="92"/>
      <c r="PWZ246" s="92"/>
      <c r="PXA246" s="92"/>
      <c r="PXB246" s="92"/>
      <c r="PXC246" s="92"/>
      <c r="PXD246" s="92"/>
      <c r="PXE246" s="92"/>
      <c r="PXF246" s="92"/>
      <c r="PXG246" s="92"/>
      <c r="PXH246" s="92"/>
      <c r="PXI246" s="92"/>
      <c r="PXJ246" s="92"/>
      <c r="PXK246" s="92"/>
      <c r="PXL246" s="92"/>
      <c r="PXM246" s="92"/>
      <c r="PXN246" s="92"/>
      <c r="PXO246" s="92"/>
      <c r="PXP246" s="92"/>
      <c r="PXQ246" s="92"/>
      <c r="PXR246" s="92"/>
      <c r="PXS246" s="92"/>
      <c r="PXT246" s="92"/>
      <c r="PXU246" s="92"/>
      <c r="PXV246" s="92"/>
      <c r="PXW246" s="92"/>
      <c r="PXX246" s="92"/>
      <c r="PXY246" s="92"/>
      <c r="PXZ246" s="92"/>
      <c r="PYA246" s="92"/>
      <c r="PYB246" s="92"/>
      <c r="PYC246" s="92"/>
      <c r="PYD246" s="92"/>
      <c r="PYE246" s="92"/>
      <c r="PYF246" s="92"/>
      <c r="PYG246" s="92"/>
      <c r="PYH246" s="92"/>
      <c r="PYI246" s="92"/>
      <c r="PYJ246" s="92"/>
      <c r="PYK246" s="92"/>
      <c r="PYL246" s="92"/>
      <c r="PYM246" s="92"/>
      <c r="PYN246" s="92"/>
      <c r="PYO246" s="92"/>
      <c r="PYP246" s="92"/>
      <c r="PYQ246" s="92"/>
      <c r="PYR246" s="92"/>
      <c r="PYS246" s="92"/>
      <c r="PYT246" s="92"/>
      <c r="PYU246" s="92"/>
      <c r="PYV246" s="92"/>
      <c r="PYW246" s="92"/>
      <c r="PYX246" s="92"/>
      <c r="PYY246" s="92"/>
      <c r="PYZ246" s="92"/>
      <c r="PZA246" s="92"/>
      <c r="PZB246" s="92"/>
      <c r="PZC246" s="92"/>
      <c r="PZD246" s="92"/>
      <c r="PZE246" s="92"/>
      <c r="PZF246" s="92"/>
      <c r="PZG246" s="92"/>
      <c r="PZH246" s="92"/>
      <c r="PZI246" s="92"/>
      <c r="PZJ246" s="92"/>
      <c r="PZK246" s="92"/>
      <c r="PZL246" s="92"/>
      <c r="PZM246" s="92"/>
      <c r="PZN246" s="92"/>
      <c r="PZO246" s="92"/>
      <c r="PZP246" s="92"/>
      <c r="PZQ246" s="92"/>
      <c r="PZR246" s="92"/>
      <c r="PZS246" s="92"/>
      <c r="PZT246" s="92"/>
      <c r="PZU246" s="92"/>
      <c r="PZV246" s="92"/>
      <c r="PZW246" s="92"/>
      <c r="PZX246" s="92"/>
      <c r="PZY246" s="92"/>
      <c r="PZZ246" s="92"/>
      <c r="QAA246" s="92"/>
      <c r="QAB246" s="92"/>
      <c r="QAC246" s="92"/>
      <c r="QAD246" s="92"/>
      <c r="QAE246" s="92"/>
      <c r="QAF246" s="92"/>
      <c r="QAG246" s="92"/>
      <c r="QAH246" s="92"/>
      <c r="QAI246" s="92"/>
      <c r="QAJ246" s="92"/>
      <c r="QAK246" s="92"/>
      <c r="QAL246" s="92"/>
      <c r="QAM246" s="92"/>
      <c r="QAN246" s="92"/>
      <c r="QAO246" s="92"/>
      <c r="QAP246" s="92"/>
      <c r="QAQ246" s="92"/>
      <c r="QAR246" s="92"/>
      <c r="QAS246" s="92"/>
      <c r="QAT246" s="92"/>
      <c r="QAU246" s="92"/>
      <c r="QAV246" s="92"/>
      <c r="QAW246" s="92"/>
      <c r="QAX246" s="92"/>
      <c r="QAY246" s="92"/>
      <c r="QAZ246" s="92"/>
      <c r="QBA246" s="92"/>
      <c r="QBB246" s="92"/>
      <c r="QBC246" s="92"/>
      <c r="QBD246" s="92"/>
      <c r="QBE246" s="92"/>
      <c r="QBF246" s="92"/>
      <c r="QBG246" s="92"/>
      <c r="QBH246" s="92"/>
      <c r="QBI246" s="92"/>
      <c r="QBJ246" s="92"/>
      <c r="QBK246" s="92"/>
      <c r="QBL246" s="92"/>
      <c r="QBM246" s="92"/>
      <c r="QBN246" s="92"/>
      <c r="QBO246" s="92"/>
      <c r="QBP246" s="92"/>
      <c r="QBQ246" s="92"/>
      <c r="QBR246" s="92"/>
      <c r="QBS246" s="92"/>
      <c r="QBT246" s="92"/>
      <c r="QBU246" s="92"/>
      <c r="QBV246" s="92"/>
      <c r="QBW246" s="92"/>
      <c r="QBX246" s="92"/>
      <c r="QBY246" s="92"/>
      <c r="QBZ246" s="92"/>
      <c r="QCA246" s="92"/>
      <c r="QCB246" s="92"/>
      <c r="QCC246" s="92"/>
      <c r="QCD246" s="92"/>
      <c r="QCE246" s="92"/>
      <c r="QCF246" s="92"/>
      <c r="QCG246" s="92"/>
      <c r="QCH246" s="92"/>
      <c r="QCI246" s="92"/>
      <c r="QCJ246" s="92"/>
      <c r="QCK246" s="92"/>
      <c r="QCL246" s="92"/>
      <c r="QCM246" s="92"/>
      <c r="QCN246" s="92"/>
      <c r="QCO246" s="92"/>
      <c r="QCP246" s="92"/>
      <c r="QCQ246" s="92"/>
      <c r="QCR246" s="92"/>
      <c r="QCS246" s="92"/>
      <c r="QCT246" s="92"/>
      <c r="QCU246" s="92"/>
      <c r="QCV246" s="92"/>
      <c r="QCW246" s="92"/>
      <c r="QCX246" s="92"/>
      <c r="QCY246" s="92"/>
      <c r="QCZ246" s="92"/>
      <c r="QDA246" s="92"/>
      <c r="QDB246" s="92"/>
      <c r="QDC246" s="92"/>
      <c r="QDD246" s="92"/>
      <c r="QDE246" s="92"/>
      <c r="QDF246" s="92"/>
      <c r="QDG246" s="92"/>
      <c r="QDH246" s="92"/>
      <c r="QDI246" s="92"/>
      <c r="QDJ246" s="92"/>
      <c r="QDK246" s="92"/>
      <c r="QDL246" s="92"/>
      <c r="QDM246" s="92"/>
      <c r="QDN246" s="92"/>
      <c r="QDO246" s="92"/>
      <c r="QDP246" s="92"/>
      <c r="QDQ246" s="92"/>
      <c r="QDR246" s="92"/>
      <c r="QDS246" s="92"/>
      <c r="QDT246" s="92"/>
      <c r="QDU246" s="92"/>
      <c r="QDV246" s="92"/>
      <c r="QDW246" s="92"/>
      <c r="QDX246" s="92"/>
      <c r="QDY246" s="92"/>
      <c r="QDZ246" s="92"/>
      <c r="QEA246" s="92"/>
      <c r="QEB246" s="92"/>
      <c r="QEC246" s="92"/>
      <c r="QED246" s="92"/>
      <c r="QEE246" s="92"/>
      <c r="QEF246" s="92"/>
      <c r="QEG246" s="92"/>
      <c r="QEH246" s="92"/>
      <c r="QEI246" s="92"/>
      <c r="QEJ246" s="92"/>
      <c r="QEK246" s="92"/>
      <c r="QEL246" s="92"/>
      <c r="QEM246" s="92"/>
      <c r="QEN246" s="92"/>
      <c r="QEO246" s="92"/>
      <c r="QEP246" s="92"/>
      <c r="QEQ246" s="92"/>
      <c r="QER246" s="92"/>
      <c r="QES246" s="92"/>
      <c r="QET246" s="92"/>
      <c r="QEU246" s="92"/>
      <c r="QEV246" s="92"/>
      <c r="QEW246" s="92"/>
      <c r="QEX246" s="92"/>
      <c r="QEY246" s="92"/>
      <c r="QEZ246" s="92"/>
      <c r="QFA246" s="92"/>
      <c r="QFB246" s="92"/>
      <c r="QFC246" s="92"/>
      <c r="QFD246" s="92"/>
      <c r="QFE246" s="92"/>
      <c r="QFF246" s="92"/>
      <c r="QFG246" s="92"/>
      <c r="QFH246" s="92"/>
      <c r="QFI246" s="92"/>
      <c r="QFJ246" s="92"/>
      <c r="QFK246" s="92"/>
      <c r="QFL246" s="92"/>
      <c r="QFM246" s="92"/>
      <c r="QFN246" s="92"/>
      <c r="QFO246" s="92"/>
      <c r="QFP246" s="92"/>
      <c r="QFQ246" s="92"/>
      <c r="QFR246" s="92"/>
      <c r="QFS246" s="92"/>
      <c r="QFT246" s="92"/>
      <c r="QFU246" s="92"/>
      <c r="QFV246" s="92"/>
      <c r="QFW246" s="92"/>
      <c r="QFX246" s="92"/>
      <c r="QFY246" s="92"/>
      <c r="QFZ246" s="92"/>
      <c r="QGA246" s="92"/>
      <c r="QGB246" s="92"/>
      <c r="QGC246" s="92"/>
      <c r="QGD246" s="92"/>
      <c r="QGE246" s="92"/>
      <c r="QGF246" s="92"/>
      <c r="QGG246" s="92"/>
      <c r="QGH246" s="92"/>
      <c r="QGI246" s="92"/>
      <c r="QGJ246" s="92"/>
      <c r="QGK246" s="92"/>
      <c r="QGL246" s="92"/>
      <c r="QGM246" s="92"/>
      <c r="QGN246" s="92"/>
      <c r="QGO246" s="92"/>
      <c r="QGP246" s="92"/>
      <c r="QGQ246" s="92"/>
      <c r="QGR246" s="92"/>
      <c r="QGS246" s="92"/>
      <c r="QGT246" s="92"/>
      <c r="QGU246" s="92"/>
      <c r="QGV246" s="92"/>
      <c r="QGW246" s="92"/>
      <c r="QGX246" s="92"/>
      <c r="QGY246" s="92"/>
      <c r="QGZ246" s="92"/>
      <c r="QHA246" s="92"/>
      <c r="QHB246" s="92"/>
      <c r="QHC246" s="92"/>
      <c r="QHD246" s="92"/>
      <c r="QHE246" s="92"/>
      <c r="QHF246" s="92"/>
      <c r="QHG246" s="92"/>
      <c r="QHH246" s="92"/>
      <c r="QHI246" s="92"/>
      <c r="QHJ246" s="92"/>
      <c r="QHK246" s="92"/>
      <c r="QHL246" s="92"/>
      <c r="QHM246" s="92"/>
      <c r="QHN246" s="92"/>
      <c r="QHO246" s="92"/>
      <c r="QHP246" s="92"/>
      <c r="QHQ246" s="92"/>
      <c r="QHR246" s="92"/>
      <c r="QHS246" s="92"/>
      <c r="QHT246" s="92"/>
      <c r="QHU246" s="92"/>
      <c r="QHV246" s="92"/>
      <c r="QHW246" s="92"/>
      <c r="QHX246" s="92"/>
      <c r="QHY246" s="92"/>
      <c r="QHZ246" s="92"/>
      <c r="QIA246" s="92"/>
      <c r="QIB246" s="92"/>
      <c r="QIC246" s="92"/>
      <c r="QID246" s="92"/>
      <c r="QIE246" s="92"/>
      <c r="QIF246" s="92"/>
      <c r="QIG246" s="92"/>
      <c r="QIH246" s="92"/>
      <c r="QII246" s="92"/>
      <c r="QIJ246" s="92"/>
      <c r="QIK246" s="92"/>
      <c r="QIL246" s="92"/>
      <c r="QIM246" s="92"/>
      <c r="QIN246" s="92"/>
      <c r="QIO246" s="92"/>
      <c r="QIP246" s="92"/>
      <c r="QIQ246" s="92"/>
      <c r="QIR246" s="92"/>
      <c r="QIS246" s="92"/>
      <c r="QIT246" s="92"/>
      <c r="QIU246" s="92"/>
      <c r="QIV246" s="92"/>
      <c r="QIW246" s="92"/>
      <c r="QIX246" s="92"/>
      <c r="QIY246" s="92"/>
      <c r="QIZ246" s="92"/>
      <c r="QJA246" s="92"/>
      <c r="QJB246" s="92"/>
      <c r="QJC246" s="92"/>
      <c r="QJD246" s="92"/>
      <c r="QJE246" s="92"/>
      <c r="QJF246" s="92"/>
      <c r="QJG246" s="92"/>
      <c r="QJH246" s="92"/>
      <c r="QJI246" s="92"/>
      <c r="QJJ246" s="92"/>
      <c r="QJK246" s="92"/>
      <c r="QJL246" s="92"/>
      <c r="QJM246" s="92"/>
      <c r="QJN246" s="92"/>
      <c r="QJO246" s="92"/>
      <c r="QJP246" s="92"/>
      <c r="QJQ246" s="92"/>
      <c r="QJR246" s="92"/>
      <c r="QJS246" s="92"/>
      <c r="QJT246" s="92"/>
      <c r="QJU246" s="92"/>
      <c r="QJV246" s="92"/>
      <c r="QJW246" s="92"/>
      <c r="QJX246" s="92"/>
      <c r="QJY246" s="92"/>
      <c r="QJZ246" s="92"/>
      <c r="QKA246" s="92"/>
      <c r="QKB246" s="92"/>
      <c r="QKC246" s="92"/>
      <c r="QKD246" s="92"/>
      <c r="QKE246" s="92"/>
      <c r="QKF246" s="92"/>
      <c r="QKG246" s="92"/>
      <c r="QKH246" s="92"/>
      <c r="QKI246" s="92"/>
      <c r="QKJ246" s="92"/>
      <c r="QKK246" s="92"/>
      <c r="QKL246" s="92"/>
      <c r="QKM246" s="92"/>
      <c r="QKN246" s="92"/>
      <c r="QKO246" s="92"/>
      <c r="QKP246" s="92"/>
      <c r="QKQ246" s="92"/>
      <c r="QKR246" s="92"/>
      <c r="QKS246" s="92"/>
      <c r="QKT246" s="92"/>
      <c r="QKU246" s="92"/>
      <c r="QKV246" s="92"/>
      <c r="QKW246" s="92"/>
      <c r="QKX246" s="92"/>
      <c r="QKY246" s="92"/>
      <c r="QKZ246" s="92"/>
      <c r="QLA246" s="92"/>
      <c r="QLB246" s="92"/>
      <c r="QLC246" s="92"/>
      <c r="QLD246" s="92"/>
      <c r="QLE246" s="92"/>
      <c r="QLF246" s="92"/>
      <c r="QLG246" s="92"/>
      <c r="QLH246" s="92"/>
      <c r="QLI246" s="92"/>
      <c r="QLJ246" s="92"/>
      <c r="QLK246" s="92"/>
      <c r="QLL246" s="92"/>
      <c r="QLM246" s="92"/>
      <c r="QLN246" s="92"/>
      <c r="QLO246" s="92"/>
      <c r="QLP246" s="92"/>
      <c r="QLQ246" s="92"/>
      <c r="QLR246" s="92"/>
      <c r="QLS246" s="92"/>
      <c r="QLT246" s="92"/>
      <c r="QLU246" s="92"/>
      <c r="QLV246" s="92"/>
      <c r="QLW246" s="92"/>
      <c r="QLX246" s="92"/>
      <c r="QLY246" s="92"/>
      <c r="QLZ246" s="92"/>
      <c r="QMA246" s="92"/>
      <c r="QMB246" s="92"/>
      <c r="QMC246" s="92"/>
      <c r="QMD246" s="92"/>
      <c r="QME246" s="92"/>
      <c r="QMF246" s="92"/>
      <c r="QMG246" s="92"/>
      <c r="QMH246" s="92"/>
      <c r="QMI246" s="92"/>
      <c r="QMJ246" s="92"/>
      <c r="QMK246" s="92"/>
      <c r="QML246" s="92"/>
      <c r="QMM246" s="92"/>
      <c r="QMN246" s="92"/>
      <c r="QMO246" s="92"/>
      <c r="QMP246" s="92"/>
      <c r="QMQ246" s="92"/>
      <c r="QMR246" s="92"/>
      <c r="QMS246" s="92"/>
      <c r="QMT246" s="92"/>
      <c r="QMU246" s="92"/>
      <c r="QMV246" s="92"/>
      <c r="QMW246" s="92"/>
      <c r="QMX246" s="92"/>
      <c r="QMY246" s="92"/>
      <c r="QMZ246" s="92"/>
      <c r="QNA246" s="92"/>
      <c r="QNB246" s="92"/>
      <c r="QNC246" s="92"/>
      <c r="QND246" s="92"/>
      <c r="QNE246" s="92"/>
      <c r="QNF246" s="92"/>
      <c r="QNG246" s="92"/>
      <c r="QNH246" s="92"/>
      <c r="QNI246" s="92"/>
      <c r="QNJ246" s="92"/>
      <c r="QNK246" s="92"/>
      <c r="QNL246" s="92"/>
      <c r="QNM246" s="92"/>
      <c r="QNN246" s="92"/>
      <c r="QNO246" s="92"/>
      <c r="QNP246" s="92"/>
      <c r="QNQ246" s="92"/>
      <c r="QNR246" s="92"/>
      <c r="QNS246" s="92"/>
      <c r="QNT246" s="92"/>
      <c r="QNU246" s="92"/>
      <c r="QNV246" s="92"/>
      <c r="QNW246" s="92"/>
      <c r="QNX246" s="92"/>
      <c r="QNY246" s="92"/>
      <c r="QNZ246" s="92"/>
      <c r="QOA246" s="92"/>
      <c r="QOB246" s="92"/>
      <c r="QOC246" s="92"/>
      <c r="QOD246" s="92"/>
      <c r="QOE246" s="92"/>
      <c r="QOF246" s="92"/>
      <c r="QOG246" s="92"/>
      <c r="QOH246" s="92"/>
      <c r="QOI246" s="92"/>
      <c r="QOJ246" s="92"/>
      <c r="QOK246" s="92"/>
      <c r="QOL246" s="92"/>
      <c r="QOM246" s="92"/>
      <c r="QON246" s="92"/>
      <c r="QOO246" s="92"/>
      <c r="QOP246" s="92"/>
      <c r="QOQ246" s="92"/>
      <c r="QOR246" s="92"/>
      <c r="QOS246" s="92"/>
      <c r="QOT246" s="92"/>
      <c r="QOU246" s="92"/>
      <c r="QOV246" s="92"/>
      <c r="QOW246" s="92"/>
      <c r="QOX246" s="92"/>
      <c r="QOY246" s="92"/>
      <c r="QOZ246" s="92"/>
      <c r="QPA246" s="92"/>
      <c r="QPB246" s="92"/>
      <c r="QPC246" s="92"/>
      <c r="QPD246" s="92"/>
      <c r="QPE246" s="92"/>
      <c r="QPF246" s="92"/>
      <c r="QPG246" s="92"/>
      <c r="QPH246" s="92"/>
      <c r="QPI246" s="92"/>
      <c r="QPJ246" s="92"/>
      <c r="QPK246" s="92"/>
      <c r="QPL246" s="92"/>
      <c r="QPM246" s="92"/>
      <c r="QPN246" s="92"/>
      <c r="QPO246" s="92"/>
      <c r="QPP246" s="92"/>
      <c r="QPQ246" s="92"/>
      <c r="QPR246" s="92"/>
      <c r="QPS246" s="92"/>
      <c r="QPT246" s="92"/>
      <c r="QPU246" s="92"/>
      <c r="QPV246" s="92"/>
      <c r="QPW246" s="92"/>
      <c r="QPX246" s="92"/>
      <c r="QPY246" s="92"/>
      <c r="QPZ246" s="92"/>
      <c r="QQA246" s="92"/>
      <c r="QQB246" s="92"/>
      <c r="QQC246" s="92"/>
      <c r="QQD246" s="92"/>
      <c r="QQE246" s="92"/>
      <c r="QQF246" s="92"/>
      <c r="QQG246" s="92"/>
      <c r="QQH246" s="92"/>
      <c r="QQI246" s="92"/>
      <c r="QQJ246" s="92"/>
      <c r="QQK246" s="92"/>
      <c r="QQL246" s="92"/>
      <c r="QQM246" s="92"/>
      <c r="QQN246" s="92"/>
      <c r="QQO246" s="92"/>
      <c r="QQP246" s="92"/>
      <c r="QQQ246" s="92"/>
      <c r="QQR246" s="92"/>
      <c r="QQS246" s="92"/>
      <c r="QQT246" s="92"/>
      <c r="QQU246" s="92"/>
      <c r="QQV246" s="92"/>
      <c r="QQW246" s="92"/>
      <c r="QQX246" s="92"/>
      <c r="QQY246" s="92"/>
      <c r="QQZ246" s="92"/>
      <c r="QRA246" s="92"/>
      <c r="QRB246" s="92"/>
      <c r="QRC246" s="92"/>
      <c r="QRD246" s="92"/>
      <c r="QRE246" s="92"/>
      <c r="QRF246" s="92"/>
      <c r="QRG246" s="92"/>
      <c r="QRH246" s="92"/>
      <c r="QRI246" s="92"/>
      <c r="QRJ246" s="92"/>
      <c r="QRK246" s="92"/>
      <c r="QRL246" s="92"/>
      <c r="QRM246" s="92"/>
      <c r="QRN246" s="92"/>
      <c r="QRO246" s="92"/>
      <c r="QRP246" s="92"/>
      <c r="QRQ246" s="92"/>
      <c r="QRR246" s="92"/>
      <c r="QRS246" s="92"/>
      <c r="QRT246" s="92"/>
      <c r="QRU246" s="92"/>
      <c r="QRV246" s="92"/>
      <c r="QRW246" s="92"/>
      <c r="QRX246" s="92"/>
      <c r="QRY246" s="92"/>
      <c r="QRZ246" s="92"/>
      <c r="QSA246" s="92"/>
      <c r="QSB246" s="92"/>
      <c r="QSC246" s="92"/>
      <c r="QSD246" s="92"/>
      <c r="QSE246" s="92"/>
      <c r="QSF246" s="92"/>
      <c r="QSG246" s="92"/>
      <c r="QSH246" s="92"/>
      <c r="QSI246" s="92"/>
      <c r="QSJ246" s="92"/>
      <c r="QSK246" s="92"/>
      <c r="QSL246" s="92"/>
      <c r="QSM246" s="92"/>
      <c r="QSN246" s="92"/>
      <c r="QSO246" s="92"/>
      <c r="QSP246" s="92"/>
      <c r="QSQ246" s="92"/>
      <c r="QSR246" s="92"/>
      <c r="QSS246" s="92"/>
      <c r="QST246" s="92"/>
      <c r="QSU246" s="92"/>
      <c r="QSV246" s="92"/>
      <c r="QSW246" s="92"/>
      <c r="QSX246" s="92"/>
      <c r="QSY246" s="92"/>
      <c r="QSZ246" s="92"/>
      <c r="QTA246" s="92"/>
      <c r="QTB246" s="92"/>
      <c r="QTC246" s="92"/>
      <c r="QTD246" s="92"/>
      <c r="QTE246" s="92"/>
      <c r="QTF246" s="92"/>
      <c r="QTG246" s="92"/>
      <c r="QTH246" s="92"/>
      <c r="QTI246" s="92"/>
      <c r="QTJ246" s="92"/>
      <c r="QTK246" s="92"/>
      <c r="QTL246" s="92"/>
      <c r="QTM246" s="92"/>
      <c r="QTN246" s="92"/>
      <c r="QTO246" s="92"/>
      <c r="QTP246" s="92"/>
      <c r="QTQ246" s="92"/>
      <c r="QTR246" s="92"/>
      <c r="QTS246" s="92"/>
      <c r="QTT246" s="92"/>
      <c r="QTU246" s="92"/>
      <c r="QTV246" s="92"/>
      <c r="QTW246" s="92"/>
      <c r="QTX246" s="92"/>
      <c r="QTY246" s="92"/>
      <c r="QTZ246" s="92"/>
      <c r="QUA246" s="92"/>
      <c r="QUB246" s="92"/>
      <c r="QUC246" s="92"/>
      <c r="QUD246" s="92"/>
      <c r="QUE246" s="92"/>
      <c r="QUF246" s="92"/>
      <c r="QUG246" s="92"/>
      <c r="QUH246" s="92"/>
      <c r="QUI246" s="92"/>
      <c r="QUJ246" s="92"/>
      <c r="QUK246" s="92"/>
      <c r="QUL246" s="92"/>
      <c r="QUM246" s="92"/>
      <c r="QUN246" s="92"/>
      <c r="QUO246" s="92"/>
      <c r="QUP246" s="92"/>
      <c r="QUQ246" s="92"/>
      <c r="QUR246" s="92"/>
      <c r="QUS246" s="92"/>
      <c r="QUT246" s="92"/>
      <c r="QUU246" s="92"/>
      <c r="QUV246" s="92"/>
      <c r="QUW246" s="92"/>
      <c r="QUX246" s="92"/>
      <c r="QUY246" s="92"/>
      <c r="QUZ246" s="92"/>
      <c r="QVA246" s="92"/>
      <c r="QVB246" s="92"/>
      <c r="QVC246" s="92"/>
      <c r="QVD246" s="92"/>
      <c r="QVE246" s="92"/>
      <c r="QVF246" s="92"/>
      <c r="QVG246" s="92"/>
      <c r="QVH246" s="92"/>
      <c r="QVI246" s="92"/>
      <c r="QVJ246" s="92"/>
      <c r="QVK246" s="92"/>
      <c r="QVL246" s="92"/>
      <c r="QVM246" s="92"/>
      <c r="QVN246" s="92"/>
      <c r="QVO246" s="92"/>
      <c r="QVP246" s="92"/>
      <c r="QVQ246" s="92"/>
      <c r="QVR246" s="92"/>
      <c r="QVS246" s="92"/>
      <c r="QVT246" s="92"/>
      <c r="QVU246" s="92"/>
      <c r="QVV246" s="92"/>
      <c r="QVW246" s="92"/>
      <c r="QVX246" s="92"/>
      <c r="QVY246" s="92"/>
      <c r="QVZ246" s="92"/>
      <c r="QWA246" s="92"/>
      <c r="QWB246" s="92"/>
      <c r="QWC246" s="92"/>
      <c r="QWD246" s="92"/>
      <c r="QWE246" s="92"/>
      <c r="QWF246" s="92"/>
      <c r="QWG246" s="92"/>
      <c r="QWH246" s="92"/>
      <c r="QWI246" s="92"/>
      <c r="QWJ246" s="92"/>
      <c r="QWK246" s="92"/>
      <c r="QWL246" s="92"/>
      <c r="QWM246" s="92"/>
      <c r="QWN246" s="92"/>
      <c r="QWO246" s="92"/>
      <c r="QWP246" s="92"/>
      <c r="QWQ246" s="92"/>
      <c r="QWR246" s="92"/>
      <c r="QWS246" s="92"/>
      <c r="QWT246" s="92"/>
      <c r="QWU246" s="92"/>
      <c r="QWV246" s="92"/>
      <c r="QWW246" s="92"/>
      <c r="QWX246" s="92"/>
      <c r="QWY246" s="92"/>
      <c r="QWZ246" s="92"/>
      <c r="QXA246" s="92"/>
      <c r="QXB246" s="92"/>
      <c r="QXC246" s="92"/>
      <c r="QXD246" s="92"/>
      <c r="QXE246" s="92"/>
      <c r="QXF246" s="92"/>
      <c r="QXG246" s="92"/>
      <c r="QXH246" s="92"/>
      <c r="QXI246" s="92"/>
      <c r="QXJ246" s="92"/>
      <c r="QXK246" s="92"/>
      <c r="QXL246" s="92"/>
      <c r="QXM246" s="92"/>
      <c r="QXN246" s="92"/>
      <c r="QXO246" s="92"/>
      <c r="QXP246" s="92"/>
      <c r="QXQ246" s="92"/>
      <c r="QXR246" s="92"/>
      <c r="QXS246" s="92"/>
      <c r="QXT246" s="92"/>
      <c r="QXU246" s="92"/>
      <c r="QXV246" s="92"/>
      <c r="QXW246" s="92"/>
      <c r="QXX246" s="92"/>
      <c r="QXY246" s="92"/>
      <c r="QXZ246" s="92"/>
      <c r="QYA246" s="92"/>
      <c r="QYB246" s="92"/>
      <c r="QYC246" s="92"/>
      <c r="QYD246" s="92"/>
      <c r="QYE246" s="92"/>
      <c r="QYF246" s="92"/>
      <c r="QYG246" s="92"/>
      <c r="QYH246" s="92"/>
      <c r="QYI246" s="92"/>
      <c r="QYJ246" s="92"/>
      <c r="QYK246" s="92"/>
      <c r="QYL246" s="92"/>
      <c r="QYM246" s="92"/>
      <c r="QYN246" s="92"/>
      <c r="QYO246" s="92"/>
      <c r="QYP246" s="92"/>
      <c r="QYQ246" s="92"/>
      <c r="QYR246" s="92"/>
      <c r="QYS246" s="92"/>
      <c r="QYT246" s="92"/>
      <c r="QYU246" s="92"/>
      <c r="QYV246" s="92"/>
      <c r="QYW246" s="92"/>
      <c r="QYX246" s="92"/>
      <c r="QYY246" s="92"/>
      <c r="QYZ246" s="92"/>
      <c r="QZA246" s="92"/>
      <c r="QZB246" s="92"/>
      <c r="QZC246" s="92"/>
      <c r="QZD246" s="92"/>
      <c r="QZE246" s="92"/>
      <c r="QZF246" s="92"/>
      <c r="QZG246" s="92"/>
      <c r="QZH246" s="92"/>
      <c r="QZI246" s="92"/>
      <c r="QZJ246" s="92"/>
      <c r="QZK246" s="92"/>
      <c r="QZL246" s="92"/>
      <c r="QZM246" s="92"/>
      <c r="QZN246" s="92"/>
      <c r="QZO246" s="92"/>
      <c r="QZP246" s="92"/>
      <c r="QZQ246" s="92"/>
      <c r="QZR246" s="92"/>
      <c r="QZS246" s="92"/>
      <c r="QZT246" s="92"/>
      <c r="QZU246" s="92"/>
      <c r="QZV246" s="92"/>
      <c r="QZW246" s="92"/>
      <c r="QZX246" s="92"/>
      <c r="QZY246" s="92"/>
      <c r="QZZ246" s="92"/>
      <c r="RAA246" s="92"/>
      <c r="RAB246" s="92"/>
      <c r="RAC246" s="92"/>
      <c r="RAD246" s="92"/>
      <c r="RAE246" s="92"/>
      <c r="RAF246" s="92"/>
      <c r="RAG246" s="92"/>
      <c r="RAH246" s="92"/>
      <c r="RAI246" s="92"/>
      <c r="RAJ246" s="92"/>
      <c r="RAK246" s="92"/>
      <c r="RAL246" s="92"/>
      <c r="RAM246" s="92"/>
      <c r="RAN246" s="92"/>
      <c r="RAO246" s="92"/>
      <c r="RAP246" s="92"/>
      <c r="RAQ246" s="92"/>
      <c r="RAR246" s="92"/>
      <c r="RAS246" s="92"/>
      <c r="RAT246" s="92"/>
      <c r="RAU246" s="92"/>
      <c r="RAV246" s="92"/>
      <c r="RAW246" s="92"/>
      <c r="RAX246" s="92"/>
      <c r="RAY246" s="92"/>
      <c r="RAZ246" s="92"/>
      <c r="RBA246" s="92"/>
      <c r="RBB246" s="92"/>
      <c r="RBC246" s="92"/>
      <c r="RBD246" s="92"/>
      <c r="RBE246" s="92"/>
      <c r="RBF246" s="92"/>
      <c r="RBG246" s="92"/>
      <c r="RBH246" s="92"/>
      <c r="RBI246" s="92"/>
      <c r="RBJ246" s="92"/>
      <c r="RBK246" s="92"/>
      <c r="RBL246" s="92"/>
      <c r="RBM246" s="92"/>
      <c r="RBN246" s="92"/>
      <c r="RBO246" s="92"/>
      <c r="RBP246" s="92"/>
      <c r="RBQ246" s="92"/>
      <c r="RBR246" s="92"/>
      <c r="RBS246" s="92"/>
      <c r="RBT246" s="92"/>
      <c r="RBU246" s="92"/>
      <c r="RBV246" s="92"/>
      <c r="RBW246" s="92"/>
      <c r="RBX246" s="92"/>
      <c r="RBY246" s="92"/>
      <c r="RBZ246" s="92"/>
      <c r="RCA246" s="92"/>
      <c r="RCB246" s="92"/>
      <c r="RCC246" s="92"/>
      <c r="RCD246" s="92"/>
      <c r="RCE246" s="92"/>
      <c r="RCF246" s="92"/>
      <c r="RCG246" s="92"/>
      <c r="RCH246" s="92"/>
      <c r="RCI246" s="92"/>
      <c r="RCJ246" s="92"/>
      <c r="RCK246" s="92"/>
      <c r="RCL246" s="92"/>
      <c r="RCM246" s="92"/>
      <c r="RCN246" s="92"/>
      <c r="RCO246" s="92"/>
      <c r="RCP246" s="92"/>
      <c r="RCQ246" s="92"/>
      <c r="RCR246" s="92"/>
      <c r="RCS246" s="92"/>
      <c r="RCT246" s="92"/>
      <c r="RCU246" s="92"/>
      <c r="RCV246" s="92"/>
      <c r="RCW246" s="92"/>
      <c r="RCX246" s="92"/>
      <c r="RCY246" s="92"/>
      <c r="RCZ246" s="92"/>
      <c r="RDA246" s="92"/>
      <c r="RDB246" s="92"/>
      <c r="RDC246" s="92"/>
      <c r="RDD246" s="92"/>
      <c r="RDE246" s="92"/>
      <c r="RDF246" s="92"/>
      <c r="RDG246" s="92"/>
      <c r="RDH246" s="92"/>
      <c r="RDI246" s="92"/>
      <c r="RDJ246" s="92"/>
      <c r="RDK246" s="92"/>
      <c r="RDL246" s="92"/>
      <c r="RDM246" s="92"/>
      <c r="RDN246" s="92"/>
      <c r="RDO246" s="92"/>
      <c r="RDP246" s="92"/>
      <c r="RDQ246" s="92"/>
      <c r="RDR246" s="92"/>
      <c r="RDS246" s="92"/>
      <c r="RDT246" s="92"/>
      <c r="RDU246" s="92"/>
      <c r="RDV246" s="92"/>
      <c r="RDW246" s="92"/>
      <c r="RDX246" s="92"/>
      <c r="RDY246" s="92"/>
      <c r="RDZ246" s="92"/>
      <c r="REA246" s="92"/>
      <c r="REB246" s="92"/>
      <c r="REC246" s="92"/>
      <c r="RED246" s="92"/>
      <c r="REE246" s="92"/>
      <c r="REF246" s="92"/>
      <c r="REG246" s="92"/>
      <c r="REH246" s="92"/>
      <c r="REI246" s="92"/>
      <c r="REJ246" s="92"/>
      <c r="REK246" s="92"/>
      <c r="REL246" s="92"/>
      <c r="REM246" s="92"/>
      <c r="REN246" s="92"/>
      <c r="REO246" s="92"/>
      <c r="REP246" s="92"/>
      <c r="REQ246" s="92"/>
      <c r="RER246" s="92"/>
      <c r="RES246" s="92"/>
      <c r="RET246" s="92"/>
      <c r="REU246" s="92"/>
      <c r="REV246" s="92"/>
      <c r="REW246" s="92"/>
      <c r="REX246" s="92"/>
      <c r="REY246" s="92"/>
      <c r="REZ246" s="92"/>
      <c r="RFA246" s="92"/>
      <c r="RFB246" s="92"/>
      <c r="RFC246" s="92"/>
      <c r="RFD246" s="92"/>
      <c r="RFE246" s="92"/>
      <c r="RFF246" s="92"/>
      <c r="RFG246" s="92"/>
      <c r="RFH246" s="92"/>
      <c r="RFI246" s="92"/>
      <c r="RFJ246" s="92"/>
      <c r="RFK246" s="92"/>
      <c r="RFL246" s="92"/>
      <c r="RFM246" s="92"/>
      <c r="RFN246" s="92"/>
      <c r="RFO246" s="92"/>
      <c r="RFP246" s="92"/>
      <c r="RFQ246" s="92"/>
      <c r="RFR246" s="92"/>
      <c r="RFS246" s="92"/>
      <c r="RFT246" s="92"/>
      <c r="RFU246" s="92"/>
      <c r="RFV246" s="92"/>
      <c r="RFW246" s="92"/>
      <c r="RFX246" s="92"/>
      <c r="RFY246" s="92"/>
      <c r="RFZ246" s="92"/>
      <c r="RGA246" s="92"/>
      <c r="RGB246" s="92"/>
      <c r="RGC246" s="92"/>
      <c r="RGD246" s="92"/>
      <c r="RGE246" s="92"/>
      <c r="RGF246" s="92"/>
      <c r="RGG246" s="92"/>
      <c r="RGH246" s="92"/>
      <c r="RGI246" s="92"/>
      <c r="RGJ246" s="92"/>
      <c r="RGK246" s="92"/>
      <c r="RGL246" s="92"/>
      <c r="RGM246" s="92"/>
      <c r="RGN246" s="92"/>
      <c r="RGO246" s="92"/>
      <c r="RGP246" s="92"/>
      <c r="RGQ246" s="92"/>
      <c r="RGR246" s="92"/>
      <c r="RGS246" s="92"/>
      <c r="RGT246" s="92"/>
      <c r="RGU246" s="92"/>
      <c r="RGV246" s="92"/>
      <c r="RGW246" s="92"/>
      <c r="RGX246" s="92"/>
      <c r="RGY246" s="92"/>
      <c r="RGZ246" s="92"/>
      <c r="RHA246" s="92"/>
      <c r="RHB246" s="92"/>
      <c r="RHC246" s="92"/>
      <c r="RHD246" s="92"/>
      <c r="RHE246" s="92"/>
      <c r="RHF246" s="92"/>
      <c r="RHG246" s="92"/>
      <c r="RHH246" s="92"/>
      <c r="RHI246" s="92"/>
      <c r="RHJ246" s="92"/>
      <c r="RHK246" s="92"/>
      <c r="RHL246" s="92"/>
      <c r="RHM246" s="92"/>
      <c r="RHN246" s="92"/>
      <c r="RHO246" s="92"/>
      <c r="RHP246" s="92"/>
      <c r="RHQ246" s="92"/>
      <c r="RHR246" s="92"/>
      <c r="RHS246" s="92"/>
      <c r="RHT246" s="92"/>
      <c r="RHU246" s="92"/>
      <c r="RHV246" s="92"/>
      <c r="RHW246" s="92"/>
      <c r="RHX246" s="92"/>
      <c r="RHY246" s="92"/>
      <c r="RHZ246" s="92"/>
      <c r="RIA246" s="92"/>
      <c r="RIB246" s="92"/>
      <c r="RIC246" s="92"/>
      <c r="RID246" s="92"/>
      <c r="RIE246" s="92"/>
      <c r="RIF246" s="92"/>
      <c r="RIG246" s="92"/>
      <c r="RIH246" s="92"/>
      <c r="RII246" s="92"/>
      <c r="RIJ246" s="92"/>
      <c r="RIK246" s="92"/>
      <c r="RIL246" s="92"/>
      <c r="RIM246" s="92"/>
      <c r="RIN246" s="92"/>
      <c r="RIO246" s="92"/>
      <c r="RIP246" s="92"/>
      <c r="RIQ246" s="92"/>
      <c r="RIR246" s="92"/>
      <c r="RIS246" s="92"/>
      <c r="RIT246" s="92"/>
      <c r="RIU246" s="92"/>
      <c r="RIV246" s="92"/>
      <c r="RIW246" s="92"/>
      <c r="RIX246" s="92"/>
      <c r="RIY246" s="92"/>
      <c r="RIZ246" s="92"/>
      <c r="RJA246" s="92"/>
      <c r="RJB246" s="92"/>
      <c r="RJC246" s="92"/>
      <c r="RJD246" s="92"/>
      <c r="RJE246" s="92"/>
      <c r="RJF246" s="92"/>
      <c r="RJG246" s="92"/>
      <c r="RJH246" s="92"/>
      <c r="RJI246" s="92"/>
      <c r="RJJ246" s="92"/>
      <c r="RJK246" s="92"/>
      <c r="RJL246" s="92"/>
      <c r="RJM246" s="92"/>
      <c r="RJN246" s="92"/>
      <c r="RJO246" s="92"/>
      <c r="RJP246" s="92"/>
      <c r="RJQ246" s="92"/>
      <c r="RJR246" s="92"/>
      <c r="RJS246" s="92"/>
      <c r="RJT246" s="92"/>
      <c r="RJU246" s="92"/>
      <c r="RJV246" s="92"/>
      <c r="RJW246" s="92"/>
      <c r="RJX246" s="92"/>
      <c r="RJY246" s="92"/>
      <c r="RJZ246" s="92"/>
      <c r="RKA246" s="92"/>
      <c r="RKB246" s="92"/>
      <c r="RKC246" s="92"/>
      <c r="RKD246" s="92"/>
      <c r="RKE246" s="92"/>
      <c r="RKF246" s="92"/>
      <c r="RKG246" s="92"/>
      <c r="RKH246" s="92"/>
      <c r="RKI246" s="92"/>
      <c r="RKJ246" s="92"/>
      <c r="RKK246" s="92"/>
      <c r="RKL246" s="92"/>
      <c r="RKM246" s="92"/>
      <c r="RKN246" s="92"/>
      <c r="RKO246" s="92"/>
      <c r="RKP246" s="92"/>
      <c r="RKQ246" s="92"/>
      <c r="RKR246" s="92"/>
      <c r="RKS246" s="92"/>
      <c r="RKT246" s="92"/>
      <c r="RKU246" s="92"/>
      <c r="RKV246" s="92"/>
      <c r="RKW246" s="92"/>
      <c r="RKX246" s="92"/>
      <c r="RKY246" s="92"/>
      <c r="RKZ246" s="92"/>
      <c r="RLA246" s="92"/>
      <c r="RLB246" s="92"/>
      <c r="RLC246" s="92"/>
      <c r="RLD246" s="92"/>
      <c r="RLE246" s="92"/>
      <c r="RLF246" s="92"/>
      <c r="RLG246" s="92"/>
      <c r="RLH246" s="92"/>
      <c r="RLI246" s="92"/>
      <c r="RLJ246" s="92"/>
      <c r="RLK246" s="92"/>
      <c r="RLL246" s="92"/>
      <c r="RLM246" s="92"/>
      <c r="RLN246" s="92"/>
      <c r="RLO246" s="92"/>
      <c r="RLP246" s="92"/>
      <c r="RLQ246" s="92"/>
      <c r="RLR246" s="92"/>
      <c r="RLS246" s="92"/>
      <c r="RLT246" s="92"/>
      <c r="RLU246" s="92"/>
      <c r="RLV246" s="92"/>
      <c r="RLW246" s="92"/>
      <c r="RLX246" s="92"/>
      <c r="RLY246" s="92"/>
      <c r="RLZ246" s="92"/>
      <c r="RMA246" s="92"/>
      <c r="RMB246" s="92"/>
      <c r="RMC246" s="92"/>
      <c r="RMD246" s="92"/>
      <c r="RME246" s="92"/>
      <c r="RMF246" s="92"/>
      <c r="RMG246" s="92"/>
      <c r="RMH246" s="92"/>
      <c r="RMI246" s="92"/>
      <c r="RMJ246" s="92"/>
      <c r="RMK246" s="92"/>
      <c r="RML246" s="92"/>
      <c r="RMM246" s="92"/>
      <c r="RMN246" s="92"/>
      <c r="RMO246" s="92"/>
      <c r="RMP246" s="92"/>
      <c r="RMQ246" s="92"/>
      <c r="RMR246" s="92"/>
      <c r="RMS246" s="92"/>
      <c r="RMT246" s="92"/>
      <c r="RMU246" s="92"/>
      <c r="RMV246" s="92"/>
      <c r="RMW246" s="92"/>
      <c r="RMX246" s="92"/>
      <c r="RMY246" s="92"/>
      <c r="RMZ246" s="92"/>
      <c r="RNA246" s="92"/>
      <c r="RNB246" s="92"/>
      <c r="RNC246" s="92"/>
      <c r="RND246" s="92"/>
      <c r="RNE246" s="92"/>
      <c r="RNF246" s="92"/>
      <c r="RNG246" s="92"/>
      <c r="RNH246" s="92"/>
      <c r="RNI246" s="92"/>
      <c r="RNJ246" s="92"/>
      <c r="RNK246" s="92"/>
      <c r="RNL246" s="92"/>
      <c r="RNM246" s="92"/>
      <c r="RNN246" s="92"/>
      <c r="RNO246" s="92"/>
      <c r="RNP246" s="92"/>
      <c r="RNQ246" s="92"/>
      <c r="RNR246" s="92"/>
      <c r="RNS246" s="92"/>
      <c r="RNT246" s="92"/>
      <c r="RNU246" s="92"/>
      <c r="RNV246" s="92"/>
      <c r="RNW246" s="92"/>
      <c r="RNX246" s="92"/>
      <c r="RNY246" s="92"/>
      <c r="RNZ246" s="92"/>
      <c r="ROA246" s="92"/>
      <c r="ROB246" s="92"/>
      <c r="ROC246" s="92"/>
      <c r="ROD246" s="92"/>
      <c r="ROE246" s="92"/>
      <c r="ROF246" s="92"/>
      <c r="ROG246" s="92"/>
      <c r="ROH246" s="92"/>
      <c r="ROI246" s="92"/>
      <c r="ROJ246" s="92"/>
      <c r="ROK246" s="92"/>
      <c r="ROL246" s="92"/>
      <c r="ROM246" s="92"/>
      <c r="RON246" s="92"/>
      <c r="ROO246" s="92"/>
      <c r="ROP246" s="92"/>
      <c r="ROQ246" s="92"/>
      <c r="ROR246" s="92"/>
      <c r="ROS246" s="92"/>
      <c r="ROT246" s="92"/>
      <c r="ROU246" s="92"/>
      <c r="ROV246" s="92"/>
      <c r="ROW246" s="92"/>
      <c r="ROX246" s="92"/>
      <c r="ROY246" s="92"/>
      <c r="ROZ246" s="92"/>
      <c r="RPA246" s="92"/>
      <c r="RPB246" s="92"/>
      <c r="RPC246" s="92"/>
      <c r="RPD246" s="92"/>
      <c r="RPE246" s="92"/>
      <c r="RPF246" s="92"/>
      <c r="RPG246" s="92"/>
      <c r="RPH246" s="92"/>
      <c r="RPI246" s="92"/>
      <c r="RPJ246" s="92"/>
      <c r="RPK246" s="92"/>
      <c r="RPL246" s="92"/>
      <c r="RPM246" s="92"/>
      <c r="RPN246" s="92"/>
      <c r="RPO246" s="92"/>
      <c r="RPP246" s="92"/>
      <c r="RPQ246" s="92"/>
      <c r="RPR246" s="92"/>
      <c r="RPS246" s="92"/>
      <c r="RPT246" s="92"/>
      <c r="RPU246" s="92"/>
      <c r="RPV246" s="92"/>
      <c r="RPW246" s="92"/>
      <c r="RPX246" s="92"/>
      <c r="RPY246" s="92"/>
      <c r="RPZ246" s="92"/>
      <c r="RQA246" s="92"/>
      <c r="RQB246" s="92"/>
      <c r="RQC246" s="92"/>
      <c r="RQD246" s="92"/>
      <c r="RQE246" s="92"/>
      <c r="RQF246" s="92"/>
      <c r="RQG246" s="92"/>
      <c r="RQH246" s="92"/>
      <c r="RQI246" s="92"/>
      <c r="RQJ246" s="92"/>
      <c r="RQK246" s="92"/>
      <c r="RQL246" s="92"/>
      <c r="RQM246" s="92"/>
      <c r="RQN246" s="92"/>
      <c r="RQO246" s="92"/>
      <c r="RQP246" s="92"/>
      <c r="RQQ246" s="92"/>
      <c r="RQR246" s="92"/>
      <c r="RQS246" s="92"/>
      <c r="RQT246" s="92"/>
      <c r="RQU246" s="92"/>
      <c r="RQV246" s="92"/>
      <c r="RQW246" s="92"/>
      <c r="RQX246" s="92"/>
      <c r="RQY246" s="92"/>
      <c r="RQZ246" s="92"/>
      <c r="RRA246" s="92"/>
      <c r="RRB246" s="92"/>
      <c r="RRC246" s="92"/>
      <c r="RRD246" s="92"/>
      <c r="RRE246" s="92"/>
      <c r="RRF246" s="92"/>
      <c r="RRG246" s="92"/>
      <c r="RRH246" s="92"/>
      <c r="RRI246" s="92"/>
      <c r="RRJ246" s="92"/>
      <c r="RRK246" s="92"/>
      <c r="RRL246" s="92"/>
      <c r="RRM246" s="92"/>
      <c r="RRN246" s="92"/>
      <c r="RRO246" s="92"/>
      <c r="RRP246" s="92"/>
      <c r="RRQ246" s="92"/>
      <c r="RRR246" s="92"/>
      <c r="RRS246" s="92"/>
      <c r="RRT246" s="92"/>
      <c r="RRU246" s="92"/>
      <c r="RRV246" s="92"/>
      <c r="RRW246" s="92"/>
      <c r="RRX246" s="92"/>
      <c r="RRY246" s="92"/>
      <c r="RRZ246" s="92"/>
      <c r="RSA246" s="92"/>
      <c r="RSB246" s="92"/>
      <c r="RSC246" s="92"/>
      <c r="RSD246" s="92"/>
      <c r="RSE246" s="92"/>
      <c r="RSF246" s="92"/>
      <c r="RSG246" s="92"/>
      <c r="RSH246" s="92"/>
      <c r="RSI246" s="92"/>
      <c r="RSJ246" s="92"/>
      <c r="RSK246" s="92"/>
      <c r="RSL246" s="92"/>
      <c r="RSM246" s="92"/>
      <c r="RSN246" s="92"/>
      <c r="RSO246" s="92"/>
      <c r="RSP246" s="92"/>
      <c r="RSQ246" s="92"/>
      <c r="RSR246" s="92"/>
      <c r="RSS246" s="92"/>
      <c r="RST246" s="92"/>
      <c r="RSU246" s="92"/>
      <c r="RSV246" s="92"/>
      <c r="RSW246" s="92"/>
      <c r="RSX246" s="92"/>
      <c r="RSY246" s="92"/>
      <c r="RSZ246" s="92"/>
      <c r="RTA246" s="92"/>
      <c r="RTB246" s="92"/>
      <c r="RTC246" s="92"/>
      <c r="RTD246" s="92"/>
      <c r="RTE246" s="92"/>
      <c r="RTF246" s="92"/>
      <c r="RTG246" s="92"/>
      <c r="RTH246" s="92"/>
      <c r="RTI246" s="92"/>
      <c r="RTJ246" s="92"/>
      <c r="RTK246" s="92"/>
      <c r="RTL246" s="92"/>
      <c r="RTM246" s="92"/>
      <c r="RTN246" s="92"/>
      <c r="RTO246" s="92"/>
      <c r="RTP246" s="92"/>
      <c r="RTQ246" s="92"/>
      <c r="RTR246" s="92"/>
      <c r="RTS246" s="92"/>
      <c r="RTT246" s="92"/>
      <c r="RTU246" s="92"/>
      <c r="RTV246" s="92"/>
      <c r="RTW246" s="92"/>
      <c r="RTX246" s="92"/>
      <c r="RTY246" s="92"/>
      <c r="RTZ246" s="92"/>
      <c r="RUA246" s="92"/>
      <c r="RUB246" s="92"/>
      <c r="RUC246" s="92"/>
      <c r="RUD246" s="92"/>
      <c r="RUE246" s="92"/>
      <c r="RUF246" s="92"/>
      <c r="RUG246" s="92"/>
      <c r="RUH246" s="92"/>
      <c r="RUI246" s="92"/>
      <c r="RUJ246" s="92"/>
      <c r="RUK246" s="92"/>
      <c r="RUL246" s="92"/>
      <c r="RUM246" s="92"/>
      <c r="RUN246" s="92"/>
      <c r="RUO246" s="92"/>
      <c r="RUP246" s="92"/>
      <c r="RUQ246" s="92"/>
      <c r="RUR246" s="92"/>
      <c r="RUS246" s="92"/>
      <c r="RUT246" s="92"/>
      <c r="RUU246" s="92"/>
      <c r="RUV246" s="92"/>
      <c r="RUW246" s="92"/>
      <c r="RUX246" s="92"/>
      <c r="RUY246" s="92"/>
      <c r="RUZ246" s="92"/>
      <c r="RVA246" s="92"/>
      <c r="RVB246" s="92"/>
      <c r="RVC246" s="92"/>
      <c r="RVD246" s="92"/>
      <c r="RVE246" s="92"/>
      <c r="RVF246" s="92"/>
      <c r="RVG246" s="92"/>
      <c r="RVH246" s="92"/>
      <c r="RVI246" s="92"/>
      <c r="RVJ246" s="92"/>
      <c r="RVK246" s="92"/>
      <c r="RVL246" s="92"/>
      <c r="RVM246" s="92"/>
      <c r="RVN246" s="92"/>
      <c r="RVO246" s="92"/>
      <c r="RVP246" s="92"/>
      <c r="RVQ246" s="92"/>
      <c r="RVR246" s="92"/>
      <c r="RVS246" s="92"/>
      <c r="RVT246" s="92"/>
      <c r="RVU246" s="92"/>
      <c r="RVV246" s="92"/>
      <c r="RVW246" s="92"/>
      <c r="RVX246" s="92"/>
      <c r="RVY246" s="92"/>
      <c r="RVZ246" s="92"/>
      <c r="RWA246" s="92"/>
      <c r="RWB246" s="92"/>
      <c r="RWC246" s="92"/>
      <c r="RWD246" s="92"/>
      <c r="RWE246" s="92"/>
      <c r="RWF246" s="92"/>
      <c r="RWG246" s="92"/>
      <c r="RWH246" s="92"/>
      <c r="RWI246" s="92"/>
      <c r="RWJ246" s="92"/>
      <c r="RWK246" s="92"/>
      <c r="RWL246" s="92"/>
      <c r="RWM246" s="92"/>
      <c r="RWN246" s="92"/>
      <c r="RWO246" s="92"/>
      <c r="RWP246" s="92"/>
      <c r="RWQ246" s="92"/>
      <c r="RWR246" s="92"/>
      <c r="RWS246" s="92"/>
      <c r="RWT246" s="92"/>
      <c r="RWU246" s="92"/>
      <c r="RWV246" s="92"/>
      <c r="RWW246" s="92"/>
      <c r="RWX246" s="92"/>
      <c r="RWY246" s="92"/>
      <c r="RWZ246" s="92"/>
      <c r="RXA246" s="92"/>
      <c r="RXB246" s="92"/>
      <c r="RXC246" s="92"/>
      <c r="RXD246" s="92"/>
      <c r="RXE246" s="92"/>
      <c r="RXF246" s="92"/>
      <c r="RXG246" s="92"/>
      <c r="RXH246" s="92"/>
      <c r="RXI246" s="92"/>
      <c r="RXJ246" s="92"/>
      <c r="RXK246" s="92"/>
      <c r="RXL246" s="92"/>
      <c r="RXM246" s="92"/>
      <c r="RXN246" s="92"/>
      <c r="RXO246" s="92"/>
      <c r="RXP246" s="92"/>
      <c r="RXQ246" s="92"/>
      <c r="RXR246" s="92"/>
      <c r="RXS246" s="92"/>
      <c r="RXT246" s="92"/>
      <c r="RXU246" s="92"/>
      <c r="RXV246" s="92"/>
      <c r="RXW246" s="92"/>
      <c r="RXX246" s="92"/>
      <c r="RXY246" s="92"/>
      <c r="RXZ246" s="92"/>
      <c r="RYA246" s="92"/>
      <c r="RYB246" s="92"/>
      <c r="RYC246" s="92"/>
      <c r="RYD246" s="92"/>
      <c r="RYE246" s="92"/>
      <c r="RYF246" s="92"/>
      <c r="RYG246" s="92"/>
      <c r="RYH246" s="92"/>
      <c r="RYI246" s="92"/>
      <c r="RYJ246" s="92"/>
      <c r="RYK246" s="92"/>
      <c r="RYL246" s="92"/>
      <c r="RYM246" s="92"/>
      <c r="RYN246" s="92"/>
      <c r="RYO246" s="92"/>
      <c r="RYP246" s="92"/>
      <c r="RYQ246" s="92"/>
      <c r="RYR246" s="92"/>
      <c r="RYS246" s="92"/>
      <c r="RYT246" s="92"/>
      <c r="RYU246" s="92"/>
      <c r="RYV246" s="92"/>
      <c r="RYW246" s="92"/>
      <c r="RYX246" s="92"/>
      <c r="RYY246" s="92"/>
      <c r="RYZ246" s="92"/>
      <c r="RZA246" s="92"/>
      <c r="RZB246" s="92"/>
      <c r="RZC246" s="92"/>
      <c r="RZD246" s="92"/>
      <c r="RZE246" s="92"/>
      <c r="RZF246" s="92"/>
      <c r="RZG246" s="92"/>
      <c r="RZH246" s="92"/>
      <c r="RZI246" s="92"/>
      <c r="RZJ246" s="92"/>
      <c r="RZK246" s="92"/>
      <c r="RZL246" s="92"/>
      <c r="RZM246" s="92"/>
      <c r="RZN246" s="92"/>
      <c r="RZO246" s="92"/>
      <c r="RZP246" s="92"/>
      <c r="RZQ246" s="92"/>
      <c r="RZR246" s="92"/>
      <c r="RZS246" s="92"/>
      <c r="RZT246" s="92"/>
      <c r="RZU246" s="92"/>
      <c r="RZV246" s="92"/>
      <c r="RZW246" s="92"/>
      <c r="RZX246" s="92"/>
      <c r="RZY246" s="92"/>
      <c r="RZZ246" s="92"/>
      <c r="SAA246" s="92"/>
      <c r="SAB246" s="92"/>
      <c r="SAC246" s="92"/>
      <c r="SAD246" s="92"/>
      <c r="SAE246" s="92"/>
      <c r="SAF246" s="92"/>
      <c r="SAG246" s="92"/>
      <c r="SAH246" s="92"/>
      <c r="SAI246" s="92"/>
      <c r="SAJ246" s="92"/>
      <c r="SAK246" s="92"/>
      <c r="SAL246" s="92"/>
      <c r="SAM246" s="92"/>
      <c r="SAN246" s="92"/>
      <c r="SAO246" s="92"/>
      <c r="SAP246" s="92"/>
      <c r="SAQ246" s="92"/>
      <c r="SAR246" s="92"/>
      <c r="SAS246" s="92"/>
      <c r="SAT246" s="92"/>
      <c r="SAU246" s="92"/>
      <c r="SAV246" s="92"/>
      <c r="SAW246" s="92"/>
      <c r="SAX246" s="92"/>
      <c r="SAY246" s="92"/>
      <c r="SAZ246" s="92"/>
      <c r="SBA246" s="92"/>
      <c r="SBB246" s="92"/>
      <c r="SBC246" s="92"/>
      <c r="SBD246" s="92"/>
      <c r="SBE246" s="92"/>
      <c r="SBF246" s="92"/>
      <c r="SBG246" s="92"/>
      <c r="SBH246" s="92"/>
      <c r="SBI246" s="92"/>
      <c r="SBJ246" s="92"/>
      <c r="SBK246" s="92"/>
      <c r="SBL246" s="92"/>
      <c r="SBM246" s="92"/>
      <c r="SBN246" s="92"/>
      <c r="SBO246" s="92"/>
      <c r="SBP246" s="92"/>
      <c r="SBQ246" s="92"/>
      <c r="SBR246" s="92"/>
      <c r="SBS246" s="92"/>
      <c r="SBT246" s="92"/>
      <c r="SBU246" s="92"/>
      <c r="SBV246" s="92"/>
      <c r="SBW246" s="92"/>
      <c r="SBX246" s="92"/>
      <c r="SBY246" s="92"/>
      <c r="SBZ246" s="92"/>
      <c r="SCA246" s="92"/>
      <c r="SCB246" s="92"/>
      <c r="SCC246" s="92"/>
      <c r="SCD246" s="92"/>
      <c r="SCE246" s="92"/>
      <c r="SCF246" s="92"/>
      <c r="SCG246" s="92"/>
      <c r="SCH246" s="92"/>
      <c r="SCI246" s="92"/>
      <c r="SCJ246" s="92"/>
      <c r="SCK246" s="92"/>
      <c r="SCL246" s="92"/>
      <c r="SCM246" s="92"/>
      <c r="SCN246" s="92"/>
      <c r="SCO246" s="92"/>
      <c r="SCP246" s="92"/>
      <c r="SCQ246" s="92"/>
      <c r="SCR246" s="92"/>
      <c r="SCS246" s="92"/>
      <c r="SCT246" s="92"/>
      <c r="SCU246" s="92"/>
      <c r="SCV246" s="92"/>
      <c r="SCW246" s="92"/>
      <c r="SCX246" s="92"/>
      <c r="SCY246" s="92"/>
      <c r="SCZ246" s="92"/>
      <c r="SDA246" s="92"/>
      <c r="SDB246" s="92"/>
      <c r="SDC246" s="92"/>
      <c r="SDD246" s="92"/>
      <c r="SDE246" s="92"/>
      <c r="SDF246" s="92"/>
      <c r="SDG246" s="92"/>
      <c r="SDH246" s="92"/>
      <c r="SDI246" s="92"/>
      <c r="SDJ246" s="92"/>
      <c r="SDK246" s="92"/>
      <c r="SDL246" s="92"/>
      <c r="SDM246" s="92"/>
      <c r="SDN246" s="92"/>
      <c r="SDO246" s="92"/>
      <c r="SDP246" s="92"/>
      <c r="SDQ246" s="92"/>
      <c r="SDR246" s="92"/>
      <c r="SDS246" s="92"/>
      <c r="SDT246" s="92"/>
      <c r="SDU246" s="92"/>
      <c r="SDV246" s="92"/>
      <c r="SDW246" s="92"/>
      <c r="SDX246" s="92"/>
      <c r="SDY246" s="92"/>
      <c r="SDZ246" s="92"/>
      <c r="SEA246" s="92"/>
      <c r="SEB246" s="92"/>
      <c r="SEC246" s="92"/>
      <c r="SED246" s="92"/>
      <c r="SEE246" s="92"/>
      <c r="SEF246" s="92"/>
      <c r="SEG246" s="92"/>
      <c r="SEH246" s="92"/>
      <c r="SEI246" s="92"/>
      <c r="SEJ246" s="92"/>
      <c r="SEK246" s="92"/>
      <c r="SEL246" s="92"/>
      <c r="SEM246" s="92"/>
      <c r="SEN246" s="92"/>
      <c r="SEO246" s="92"/>
      <c r="SEP246" s="92"/>
      <c r="SEQ246" s="92"/>
      <c r="SER246" s="92"/>
      <c r="SES246" s="92"/>
      <c r="SET246" s="92"/>
      <c r="SEU246" s="92"/>
      <c r="SEV246" s="92"/>
      <c r="SEW246" s="92"/>
      <c r="SEX246" s="92"/>
      <c r="SEY246" s="92"/>
      <c r="SEZ246" s="92"/>
      <c r="SFA246" s="92"/>
      <c r="SFB246" s="92"/>
      <c r="SFC246" s="92"/>
      <c r="SFD246" s="92"/>
      <c r="SFE246" s="92"/>
      <c r="SFF246" s="92"/>
      <c r="SFG246" s="92"/>
      <c r="SFH246" s="92"/>
      <c r="SFI246" s="92"/>
      <c r="SFJ246" s="92"/>
      <c r="SFK246" s="92"/>
      <c r="SFL246" s="92"/>
      <c r="SFM246" s="92"/>
      <c r="SFN246" s="92"/>
      <c r="SFO246" s="92"/>
      <c r="SFP246" s="92"/>
      <c r="SFQ246" s="92"/>
      <c r="SFR246" s="92"/>
      <c r="SFS246" s="92"/>
      <c r="SFT246" s="92"/>
      <c r="SFU246" s="92"/>
      <c r="SFV246" s="92"/>
      <c r="SFW246" s="92"/>
      <c r="SFX246" s="92"/>
      <c r="SFY246" s="92"/>
      <c r="SFZ246" s="92"/>
      <c r="SGA246" s="92"/>
      <c r="SGB246" s="92"/>
      <c r="SGC246" s="92"/>
      <c r="SGD246" s="92"/>
      <c r="SGE246" s="92"/>
      <c r="SGF246" s="92"/>
      <c r="SGG246" s="92"/>
      <c r="SGH246" s="92"/>
      <c r="SGI246" s="92"/>
      <c r="SGJ246" s="92"/>
      <c r="SGK246" s="92"/>
      <c r="SGL246" s="92"/>
      <c r="SGM246" s="92"/>
      <c r="SGN246" s="92"/>
      <c r="SGO246" s="92"/>
      <c r="SGP246" s="92"/>
      <c r="SGQ246" s="92"/>
      <c r="SGR246" s="92"/>
      <c r="SGS246" s="92"/>
      <c r="SGT246" s="92"/>
      <c r="SGU246" s="92"/>
      <c r="SGV246" s="92"/>
      <c r="SGW246" s="92"/>
      <c r="SGX246" s="92"/>
      <c r="SGY246" s="92"/>
      <c r="SGZ246" s="92"/>
      <c r="SHA246" s="92"/>
      <c r="SHB246" s="92"/>
      <c r="SHC246" s="92"/>
      <c r="SHD246" s="92"/>
      <c r="SHE246" s="92"/>
      <c r="SHF246" s="92"/>
      <c r="SHG246" s="92"/>
      <c r="SHH246" s="92"/>
      <c r="SHI246" s="92"/>
      <c r="SHJ246" s="92"/>
      <c r="SHK246" s="92"/>
      <c r="SHL246" s="92"/>
      <c r="SHM246" s="92"/>
      <c r="SHN246" s="92"/>
      <c r="SHO246" s="92"/>
      <c r="SHP246" s="92"/>
      <c r="SHQ246" s="92"/>
      <c r="SHR246" s="92"/>
      <c r="SHS246" s="92"/>
      <c r="SHT246" s="92"/>
      <c r="SHU246" s="92"/>
      <c r="SHV246" s="92"/>
      <c r="SHW246" s="92"/>
      <c r="SHX246" s="92"/>
      <c r="SHY246" s="92"/>
      <c r="SHZ246" s="92"/>
      <c r="SIA246" s="92"/>
      <c r="SIB246" s="92"/>
      <c r="SIC246" s="92"/>
      <c r="SID246" s="92"/>
      <c r="SIE246" s="92"/>
      <c r="SIF246" s="92"/>
      <c r="SIG246" s="92"/>
      <c r="SIH246" s="92"/>
      <c r="SII246" s="92"/>
      <c r="SIJ246" s="92"/>
      <c r="SIK246" s="92"/>
      <c r="SIL246" s="92"/>
      <c r="SIM246" s="92"/>
      <c r="SIN246" s="92"/>
      <c r="SIO246" s="92"/>
      <c r="SIP246" s="92"/>
      <c r="SIQ246" s="92"/>
      <c r="SIR246" s="92"/>
      <c r="SIS246" s="92"/>
      <c r="SIT246" s="92"/>
      <c r="SIU246" s="92"/>
      <c r="SIV246" s="92"/>
      <c r="SIW246" s="92"/>
      <c r="SIX246" s="92"/>
      <c r="SIY246" s="92"/>
      <c r="SIZ246" s="92"/>
      <c r="SJA246" s="92"/>
      <c r="SJB246" s="92"/>
      <c r="SJC246" s="92"/>
      <c r="SJD246" s="92"/>
      <c r="SJE246" s="92"/>
      <c r="SJF246" s="92"/>
      <c r="SJG246" s="92"/>
      <c r="SJH246" s="92"/>
      <c r="SJI246" s="92"/>
      <c r="SJJ246" s="92"/>
      <c r="SJK246" s="92"/>
      <c r="SJL246" s="92"/>
      <c r="SJM246" s="92"/>
      <c r="SJN246" s="92"/>
      <c r="SJO246" s="92"/>
      <c r="SJP246" s="92"/>
      <c r="SJQ246" s="92"/>
      <c r="SJR246" s="92"/>
      <c r="SJS246" s="92"/>
      <c r="SJT246" s="92"/>
      <c r="SJU246" s="92"/>
      <c r="SJV246" s="92"/>
      <c r="SJW246" s="92"/>
      <c r="SJX246" s="92"/>
      <c r="SJY246" s="92"/>
      <c r="SJZ246" s="92"/>
      <c r="SKA246" s="92"/>
      <c r="SKB246" s="92"/>
      <c r="SKC246" s="92"/>
      <c r="SKD246" s="92"/>
      <c r="SKE246" s="92"/>
      <c r="SKF246" s="92"/>
      <c r="SKG246" s="92"/>
      <c r="SKH246" s="92"/>
      <c r="SKI246" s="92"/>
      <c r="SKJ246" s="92"/>
      <c r="SKK246" s="92"/>
      <c r="SKL246" s="92"/>
      <c r="SKM246" s="92"/>
      <c r="SKN246" s="92"/>
      <c r="SKO246" s="92"/>
      <c r="SKP246" s="92"/>
      <c r="SKQ246" s="92"/>
      <c r="SKR246" s="92"/>
      <c r="SKS246" s="92"/>
      <c r="SKT246" s="92"/>
      <c r="SKU246" s="92"/>
      <c r="SKV246" s="92"/>
      <c r="SKW246" s="92"/>
      <c r="SKX246" s="92"/>
      <c r="SKY246" s="92"/>
      <c r="SKZ246" s="92"/>
      <c r="SLA246" s="92"/>
      <c r="SLB246" s="92"/>
      <c r="SLC246" s="92"/>
      <c r="SLD246" s="92"/>
      <c r="SLE246" s="92"/>
      <c r="SLF246" s="92"/>
      <c r="SLG246" s="92"/>
      <c r="SLH246" s="92"/>
      <c r="SLI246" s="92"/>
      <c r="SLJ246" s="92"/>
      <c r="SLK246" s="92"/>
      <c r="SLL246" s="92"/>
      <c r="SLM246" s="92"/>
      <c r="SLN246" s="92"/>
      <c r="SLO246" s="92"/>
      <c r="SLP246" s="92"/>
      <c r="SLQ246" s="92"/>
      <c r="SLR246" s="92"/>
      <c r="SLS246" s="92"/>
      <c r="SLT246" s="92"/>
      <c r="SLU246" s="92"/>
      <c r="SLV246" s="92"/>
      <c r="SLW246" s="92"/>
      <c r="SLX246" s="92"/>
      <c r="SLY246" s="92"/>
      <c r="SLZ246" s="92"/>
      <c r="SMA246" s="92"/>
      <c r="SMB246" s="92"/>
      <c r="SMC246" s="92"/>
      <c r="SMD246" s="92"/>
      <c r="SME246" s="92"/>
      <c r="SMF246" s="92"/>
      <c r="SMG246" s="92"/>
      <c r="SMH246" s="92"/>
      <c r="SMI246" s="92"/>
      <c r="SMJ246" s="92"/>
      <c r="SMK246" s="92"/>
      <c r="SML246" s="92"/>
      <c r="SMM246" s="92"/>
      <c r="SMN246" s="92"/>
      <c r="SMO246" s="92"/>
      <c r="SMP246" s="92"/>
      <c r="SMQ246" s="92"/>
      <c r="SMR246" s="92"/>
      <c r="SMS246" s="92"/>
      <c r="SMT246" s="92"/>
      <c r="SMU246" s="92"/>
      <c r="SMV246" s="92"/>
      <c r="SMW246" s="92"/>
      <c r="SMX246" s="92"/>
      <c r="SMY246" s="92"/>
      <c r="SMZ246" s="92"/>
      <c r="SNA246" s="92"/>
      <c r="SNB246" s="92"/>
      <c r="SNC246" s="92"/>
      <c r="SND246" s="92"/>
      <c r="SNE246" s="92"/>
      <c r="SNF246" s="92"/>
      <c r="SNG246" s="92"/>
      <c r="SNH246" s="92"/>
      <c r="SNI246" s="92"/>
      <c r="SNJ246" s="92"/>
      <c r="SNK246" s="92"/>
      <c r="SNL246" s="92"/>
      <c r="SNM246" s="92"/>
      <c r="SNN246" s="92"/>
      <c r="SNO246" s="92"/>
      <c r="SNP246" s="92"/>
      <c r="SNQ246" s="92"/>
      <c r="SNR246" s="92"/>
      <c r="SNS246" s="92"/>
      <c r="SNT246" s="92"/>
      <c r="SNU246" s="92"/>
      <c r="SNV246" s="92"/>
      <c r="SNW246" s="92"/>
      <c r="SNX246" s="92"/>
      <c r="SNY246" s="92"/>
      <c r="SNZ246" s="92"/>
      <c r="SOA246" s="92"/>
      <c r="SOB246" s="92"/>
      <c r="SOC246" s="92"/>
      <c r="SOD246" s="92"/>
      <c r="SOE246" s="92"/>
      <c r="SOF246" s="92"/>
      <c r="SOG246" s="92"/>
      <c r="SOH246" s="92"/>
      <c r="SOI246" s="92"/>
      <c r="SOJ246" s="92"/>
      <c r="SOK246" s="92"/>
      <c r="SOL246" s="92"/>
      <c r="SOM246" s="92"/>
      <c r="SON246" s="92"/>
      <c r="SOO246" s="92"/>
      <c r="SOP246" s="92"/>
      <c r="SOQ246" s="92"/>
      <c r="SOR246" s="92"/>
      <c r="SOS246" s="92"/>
      <c r="SOT246" s="92"/>
      <c r="SOU246" s="92"/>
      <c r="SOV246" s="92"/>
      <c r="SOW246" s="92"/>
      <c r="SOX246" s="92"/>
      <c r="SOY246" s="92"/>
      <c r="SOZ246" s="92"/>
      <c r="SPA246" s="92"/>
      <c r="SPB246" s="92"/>
      <c r="SPC246" s="92"/>
      <c r="SPD246" s="92"/>
      <c r="SPE246" s="92"/>
      <c r="SPF246" s="92"/>
      <c r="SPG246" s="92"/>
      <c r="SPH246" s="92"/>
      <c r="SPI246" s="92"/>
      <c r="SPJ246" s="92"/>
      <c r="SPK246" s="92"/>
      <c r="SPL246" s="92"/>
      <c r="SPM246" s="92"/>
      <c r="SPN246" s="92"/>
      <c r="SPO246" s="92"/>
      <c r="SPP246" s="92"/>
      <c r="SPQ246" s="92"/>
      <c r="SPR246" s="92"/>
      <c r="SPS246" s="92"/>
      <c r="SPT246" s="92"/>
      <c r="SPU246" s="92"/>
      <c r="SPV246" s="92"/>
      <c r="SPW246" s="92"/>
      <c r="SPX246" s="92"/>
      <c r="SPY246" s="92"/>
      <c r="SPZ246" s="92"/>
      <c r="SQA246" s="92"/>
      <c r="SQB246" s="92"/>
      <c r="SQC246" s="92"/>
      <c r="SQD246" s="92"/>
      <c r="SQE246" s="92"/>
      <c r="SQF246" s="92"/>
      <c r="SQG246" s="92"/>
      <c r="SQH246" s="92"/>
      <c r="SQI246" s="92"/>
      <c r="SQJ246" s="92"/>
      <c r="SQK246" s="92"/>
      <c r="SQL246" s="92"/>
      <c r="SQM246" s="92"/>
      <c r="SQN246" s="92"/>
      <c r="SQO246" s="92"/>
      <c r="SQP246" s="92"/>
      <c r="SQQ246" s="92"/>
      <c r="SQR246" s="92"/>
      <c r="SQS246" s="92"/>
      <c r="SQT246" s="92"/>
      <c r="SQU246" s="92"/>
      <c r="SQV246" s="92"/>
      <c r="SQW246" s="92"/>
      <c r="SQX246" s="92"/>
      <c r="SQY246" s="92"/>
      <c r="SQZ246" s="92"/>
      <c r="SRA246" s="92"/>
      <c r="SRB246" s="92"/>
      <c r="SRC246" s="92"/>
      <c r="SRD246" s="92"/>
      <c r="SRE246" s="92"/>
      <c r="SRF246" s="92"/>
      <c r="SRG246" s="92"/>
      <c r="SRH246" s="92"/>
      <c r="SRI246" s="92"/>
      <c r="SRJ246" s="92"/>
      <c r="SRK246" s="92"/>
      <c r="SRL246" s="92"/>
      <c r="SRM246" s="92"/>
      <c r="SRN246" s="92"/>
      <c r="SRO246" s="92"/>
      <c r="SRP246" s="92"/>
      <c r="SRQ246" s="92"/>
      <c r="SRR246" s="92"/>
      <c r="SRS246" s="92"/>
      <c r="SRT246" s="92"/>
      <c r="SRU246" s="92"/>
      <c r="SRV246" s="92"/>
      <c r="SRW246" s="92"/>
      <c r="SRX246" s="92"/>
      <c r="SRY246" s="92"/>
      <c r="SRZ246" s="92"/>
      <c r="SSA246" s="92"/>
      <c r="SSB246" s="92"/>
      <c r="SSC246" s="92"/>
      <c r="SSD246" s="92"/>
      <c r="SSE246" s="92"/>
      <c r="SSF246" s="92"/>
      <c r="SSG246" s="92"/>
      <c r="SSH246" s="92"/>
      <c r="SSI246" s="92"/>
      <c r="SSJ246" s="92"/>
      <c r="SSK246" s="92"/>
      <c r="SSL246" s="92"/>
      <c r="SSM246" s="92"/>
      <c r="SSN246" s="92"/>
      <c r="SSO246" s="92"/>
      <c r="SSP246" s="92"/>
      <c r="SSQ246" s="92"/>
      <c r="SSR246" s="92"/>
      <c r="SSS246" s="92"/>
      <c r="SST246" s="92"/>
      <c r="SSU246" s="92"/>
      <c r="SSV246" s="92"/>
      <c r="SSW246" s="92"/>
      <c r="SSX246" s="92"/>
      <c r="SSY246" s="92"/>
      <c r="SSZ246" s="92"/>
      <c r="STA246" s="92"/>
      <c r="STB246" s="92"/>
      <c r="STC246" s="92"/>
      <c r="STD246" s="92"/>
      <c r="STE246" s="92"/>
      <c r="STF246" s="92"/>
      <c r="STG246" s="92"/>
      <c r="STH246" s="92"/>
      <c r="STI246" s="92"/>
      <c r="STJ246" s="92"/>
      <c r="STK246" s="92"/>
      <c r="STL246" s="92"/>
      <c r="STM246" s="92"/>
      <c r="STN246" s="92"/>
      <c r="STO246" s="92"/>
      <c r="STP246" s="92"/>
      <c r="STQ246" s="92"/>
      <c r="STR246" s="92"/>
      <c r="STS246" s="92"/>
      <c r="STT246" s="92"/>
      <c r="STU246" s="92"/>
      <c r="STV246" s="92"/>
      <c r="STW246" s="92"/>
      <c r="STX246" s="92"/>
      <c r="STY246" s="92"/>
      <c r="STZ246" s="92"/>
      <c r="SUA246" s="92"/>
      <c r="SUB246" s="92"/>
      <c r="SUC246" s="92"/>
      <c r="SUD246" s="92"/>
      <c r="SUE246" s="92"/>
      <c r="SUF246" s="92"/>
      <c r="SUG246" s="92"/>
      <c r="SUH246" s="92"/>
      <c r="SUI246" s="92"/>
      <c r="SUJ246" s="92"/>
      <c r="SUK246" s="92"/>
      <c r="SUL246" s="92"/>
      <c r="SUM246" s="92"/>
      <c r="SUN246" s="92"/>
      <c r="SUO246" s="92"/>
      <c r="SUP246" s="92"/>
      <c r="SUQ246" s="92"/>
      <c r="SUR246" s="92"/>
      <c r="SUS246" s="92"/>
      <c r="SUT246" s="92"/>
      <c r="SUU246" s="92"/>
      <c r="SUV246" s="92"/>
      <c r="SUW246" s="92"/>
      <c r="SUX246" s="92"/>
      <c r="SUY246" s="92"/>
      <c r="SUZ246" s="92"/>
      <c r="SVA246" s="92"/>
      <c r="SVB246" s="92"/>
      <c r="SVC246" s="92"/>
      <c r="SVD246" s="92"/>
      <c r="SVE246" s="92"/>
      <c r="SVF246" s="92"/>
      <c r="SVG246" s="92"/>
      <c r="SVH246" s="92"/>
      <c r="SVI246" s="92"/>
      <c r="SVJ246" s="92"/>
      <c r="SVK246" s="92"/>
      <c r="SVL246" s="92"/>
      <c r="SVM246" s="92"/>
      <c r="SVN246" s="92"/>
      <c r="SVO246" s="92"/>
      <c r="SVP246" s="92"/>
      <c r="SVQ246" s="92"/>
      <c r="SVR246" s="92"/>
      <c r="SVS246" s="92"/>
      <c r="SVT246" s="92"/>
      <c r="SVU246" s="92"/>
      <c r="SVV246" s="92"/>
      <c r="SVW246" s="92"/>
      <c r="SVX246" s="92"/>
      <c r="SVY246" s="92"/>
      <c r="SVZ246" s="92"/>
      <c r="SWA246" s="92"/>
      <c r="SWB246" s="92"/>
      <c r="SWC246" s="92"/>
      <c r="SWD246" s="92"/>
      <c r="SWE246" s="92"/>
      <c r="SWF246" s="92"/>
      <c r="SWG246" s="92"/>
      <c r="SWH246" s="92"/>
      <c r="SWI246" s="92"/>
      <c r="SWJ246" s="92"/>
      <c r="SWK246" s="92"/>
      <c r="SWL246" s="92"/>
      <c r="SWM246" s="92"/>
      <c r="SWN246" s="92"/>
      <c r="SWO246" s="92"/>
      <c r="SWP246" s="92"/>
      <c r="SWQ246" s="92"/>
      <c r="SWR246" s="92"/>
      <c r="SWS246" s="92"/>
      <c r="SWT246" s="92"/>
      <c r="SWU246" s="92"/>
      <c r="SWV246" s="92"/>
      <c r="SWW246" s="92"/>
      <c r="SWX246" s="92"/>
      <c r="SWY246" s="92"/>
      <c r="SWZ246" s="92"/>
      <c r="SXA246" s="92"/>
      <c r="SXB246" s="92"/>
      <c r="SXC246" s="92"/>
      <c r="SXD246" s="92"/>
      <c r="SXE246" s="92"/>
      <c r="SXF246" s="92"/>
      <c r="SXG246" s="92"/>
      <c r="SXH246" s="92"/>
      <c r="SXI246" s="92"/>
      <c r="SXJ246" s="92"/>
      <c r="SXK246" s="92"/>
      <c r="SXL246" s="92"/>
      <c r="SXM246" s="92"/>
      <c r="SXN246" s="92"/>
      <c r="SXO246" s="92"/>
      <c r="SXP246" s="92"/>
      <c r="SXQ246" s="92"/>
      <c r="SXR246" s="92"/>
      <c r="SXS246" s="92"/>
      <c r="SXT246" s="92"/>
      <c r="SXU246" s="92"/>
      <c r="SXV246" s="92"/>
      <c r="SXW246" s="92"/>
      <c r="SXX246" s="92"/>
      <c r="SXY246" s="92"/>
      <c r="SXZ246" s="92"/>
      <c r="SYA246" s="92"/>
      <c r="SYB246" s="92"/>
      <c r="SYC246" s="92"/>
      <c r="SYD246" s="92"/>
      <c r="SYE246" s="92"/>
      <c r="SYF246" s="92"/>
      <c r="SYG246" s="92"/>
      <c r="SYH246" s="92"/>
      <c r="SYI246" s="92"/>
      <c r="SYJ246" s="92"/>
      <c r="SYK246" s="92"/>
      <c r="SYL246" s="92"/>
      <c r="SYM246" s="92"/>
      <c r="SYN246" s="92"/>
      <c r="SYO246" s="92"/>
      <c r="SYP246" s="92"/>
      <c r="SYQ246" s="92"/>
      <c r="SYR246" s="92"/>
      <c r="SYS246" s="92"/>
      <c r="SYT246" s="92"/>
      <c r="SYU246" s="92"/>
      <c r="SYV246" s="92"/>
      <c r="SYW246" s="92"/>
      <c r="SYX246" s="92"/>
      <c r="SYY246" s="92"/>
      <c r="SYZ246" s="92"/>
      <c r="SZA246" s="92"/>
      <c r="SZB246" s="92"/>
      <c r="SZC246" s="92"/>
      <c r="SZD246" s="92"/>
      <c r="SZE246" s="92"/>
      <c r="SZF246" s="92"/>
      <c r="SZG246" s="92"/>
      <c r="SZH246" s="92"/>
      <c r="SZI246" s="92"/>
      <c r="SZJ246" s="92"/>
      <c r="SZK246" s="92"/>
      <c r="SZL246" s="92"/>
      <c r="SZM246" s="92"/>
      <c r="SZN246" s="92"/>
      <c r="SZO246" s="92"/>
      <c r="SZP246" s="92"/>
      <c r="SZQ246" s="92"/>
      <c r="SZR246" s="92"/>
      <c r="SZS246" s="92"/>
      <c r="SZT246" s="92"/>
      <c r="SZU246" s="92"/>
      <c r="SZV246" s="92"/>
      <c r="SZW246" s="92"/>
      <c r="SZX246" s="92"/>
      <c r="SZY246" s="92"/>
      <c r="SZZ246" s="92"/>
      <c r="TAA246" s="92"/>
      <c r="TAB246" s="92"/>
      <c r="TAC246" s="92"/>
      <c r="TAD246" s="92"/>
      <c r="TAE246" s="92"/>
      <c r="TAF246" s="92"/>
      <c r="TAG246" s="92"/>
      <c r="TAH246" s="92"/>
      <c r="TAI246" s="92"/>
      <c r="TAJ246" s="92"/>
      <c r="TAK246" s="92"/>
      <c r="TAL246" s="92"/>
      <c r="TAM246" s="92"/>
      <c r="TAN246" s="92"/>
      <c r="TAO246" s="92"/>
      <c r="TAP246" s="92"/>
      <c r="TAQ246" s="92"/>
      <c r="TAR246" s="92"/>
      <c r="TAS246" s="92"/>
      <c r="TAT246" s="92"/>
      <c r="TAU246" s="92"/>
      <c r="TAV246" s="92"/>
      <c r="TAW246" s="92"/>
      <c r="TAX246" s="92"/>
      <c r="TAY246" s="92"/>
      <c r="TAZ246" s="92"/>
      <c r="TBA246" s="92"/>
      <c r="TBB246" s="92"/>
      <c r="TBC246" s="92"/>
      <c r="TBD246" s="92"/>
      <c r="TBE246" s="92"/>
      <c r="TBF246" s="92"/>
      <c r="TBG246" s="92"/>
      <c r="TBH246" s="92"/>
      <c r="TBI246" s="92"/>
      <c r="TBJ246" s="92"/>
      <c r="TBK246" s="92"/>
      <c r="TBL246" s="92"/>
      <c r="TBM246" s="92"/>
      <c r="TBN246" s="92"/>
      <c r="TBO246" s="92"/>
      <c r="TBP246" s="92"/>
      <c r="TBQ246" s="92"/>
      <c r="TBR246" s="92"/>
      <c r="TBS246" s="92"/>
      <c r="TBT246" s="92"/>
      <c r="TBU246" s="92"/>
      <c r="TBV246" s="92"/>
      <c r="TBW246" s="92"/>
      <c r="TBX246" s="92"/>
      <c r="TBY246" s="92"/>
      <c r="TBZ246" s="92"/>
      <c r="TCA246" s="92"/>
      <c r="TCB246" s="92"/>
      <c r="TCC246" s="92"/>
      <c r="TCD246" s="92"/>
      <c r="TCE246" s="92"/>
      <c r="TCF246" s="92"/>
      <c r="TCG246" s="92"/>
      <c r="TCH246" s="92"/>
      <c r="TCI246" s="92"/>
      <c r="TCJ246" s="92"/>
      <c r="TCK246" s="92"/>
      <c r="TCL246" s="92"/>
      <c r="TCM246" s="92"/>
      <c r="TCN246" s="92"/>
      <c r="TCO246" s="92"/>
      <c r="TCP246" s="92"/>
      <c r="TCQ246" s="92"/>
      <c r="TCR246" s="92"/>
      <c r="TCS246" s="92"/>
      <c r="TCT246" s="92"/>
      <c r="TCU246" s="92"/>
      <c r="TCV246" s="92"/>
      <c r="TCW246" s="92"/>
      <c r="TCX246" s="92"/>
      <c r="TCY246" s="92"/>
      <c r="TCZ246" s="92"/>
      <c r="TDA246" s="92"/>
      <c r="TDB246" s="92"/>
      <c r="TDC246" s="92"/>
      <c r="TDD246" s="92"/>
      <c r="TDE246" s="92"/>
      <c r="TDF246" s="92"/>
      <c r="TDG246" s="92"/>
      <c r="TDH246" s="92"/>
      <c r="TDI246" s="92"/>
      <c r="TDJ246" s="92"/>
      <c r="TDK246" s="92"/>
      <c r="TDL246" s="92"/>
      <c r="TDM246" s="92"/>
      <c r="TDN246" s="92"/>
      <c r="TDO246" s="92"/>
      <c r="TDP246" s="92"/>
      <c r="TDQ246" s="92"/>
      <c r="TDR246" s="92"/>
      <c r="TDS246" s="92"/>
      <c r="TDT246" s="92"/>
      <c r="TDU246" s="92"/>
      <c r="TDV246" s="92"/>
      <c r="TDW246" s="92"/>
      <c r="TDX246" s="92"/>
      <c r="TDY246" s="92"/>
      <c r="TDZ246" s="92"/>
      <c r="TEA246" s="92"/>
      <c r="TEB246" s="92"/>
      <c r="TEC246" s="92"/>
      <c r="TED246" s="92"/>
      <c r="TEE246" s="92"/>
      <c r="TEF246" s="92"/>
      <c r="TEG246" s="92"/>
      <c r="TEH246" s="92"/>
      <c r="TEI246" s="92"/>
      <c r="TEJ246" s="92"/>
      <c r="TEK246" s="92"/>
      <c r="TEL246" s="92"/>
      <c r="TEM246" s="92"/>
      <c r="TEN246" s="92"/>
      <c r="TEO246" s="92"/>
      <c r="TEP246" s="92"/>
      <c r="TEQ246" s="92"/>
      <c r="TER246" s="92"/>
      <c r="TES246" s="92"/>
      <c r="TET246" s="92"/>
      <c r="TEU246" s="92"/>
      <c r="TEV246" s="92"/>
      <c r="TEW246" s="92"/>
      <c r="TEX246" s="92"/>
      <c r="TEY246" s="92"/>
      <c r="TEZ246" s="92"/>
      <c r="TFA246" s="92"/>
      <c r="TFB246" s="92"/>
      <c r="TFC246" s="92"/>
      <c r="TFD246" s="92"/>
      <c r="TFE246" s="92"/>
      <c r="TFF246" s="92"/>
      <c r="TFG246" s="92"/>
      <c r="TFH246" s="92"/>
      <c r="TFI246" s="92"/>
      <c r="TFJ246" s="92"/>
      <c r="TFK246" s="92"/>
      <c r="TFL246" s="92"/>
      <c r="TFM246" s="92"/>
      <c r="TFN246" s="92"/>
      <c r="TFO246" s="92"/>
      <c r="TFP246" s="92"/>
      <c r="TFQ246" s="92"/>
      <c r="TFR246" s="92"/>
      <c r="TFS246" s="92"/>
      <c r="TFT246" s="92"/>
      <c r="TFU246" s="92"/>
      <c r="TFV246" s="92"/>
      <c r="TFW246" s="92"/>
      <c r="TFX246" s="92"/>
      <c r="TFY246" s="92"/>
      <c r="TFZ246" s="92"/>
      <c r="TGA246" s="92"/>
      <c r="TGB246" s="92"/>
      <c r="TGC246" s="92"/>
      <c r="TGD246" s="92"/>
      <c r="TGE246" s="92"/>
      <c r="TGF246" s="92"/>
      <c r="TGG246" s="92"/>
      <c r="TGH246" s="92"/>
      <c r="TGI246" s="92"/>
      <c r="TGJ246" s="92"/>
      <c r="TGK246" s="92"/>
      <c r="TGL246" s="92"/>
      <c r="TGM246" s="92"/>
      <c r="TGN246" s="92"/>
      <c r="TGO246" s="92"/>
      <c r="TGP246" s="92"/>
      <c r="TGQ246" s="92"/>
      <c r="TGR246" s="92"/>
      <c r="TGS246" s="92"/>
      <c r="TGT246" s="92"/>
      <c r="TGU246" s="92"/>
      <c r="TGV246" s="92"/>
      <c r="TGW246" s="92"/>
      <c r="TGX246" s="92"/>
      <c r="TGY246" s="92"/>
      <c r="TGZ246" s="92"/>
      <c r="THA246" s="92"/>
      <c r="THB246" s="92"/>
      <c r="THC246" s="92"/>
      <c r="THD246" s="92"/>
      <c r="THE246" s="92"/>
      <c r="THF246" s="92"/>
      <c r="THG246" s="92"/>
      <c r="THH246" s="92"/>
      <c r="THI246" s="92"/>
      <c r="THJ246" s="92"/>
      <c r="THK246" s="92"/>
      <c r="THL246" s="92"/>
      <c r="THM246" s="92"/>
      <c r="THN246" s="92"/>
      <c r="THO246" s="92"/>
      <c r="THP246" s="92"/>
      <c r="THQ246" s="92"/>
      <c r="THR246" s="92"/>
      <c r="THS246" s="92"/>
      <c r="THT246" s="92"/>
      <c r="THU246" s="92"/>
      <c r="THV246" s="92"/>
      <c r="THW246" s="92"/>
      <c r="THX246" s="92"/>
      <c r="THY246" s="92"/>
      <c r="THZ246" s="92"/>
      <c r="TIA246" s="92"/>
      <c r="TIB246" s="92"/>
      <c r="TIC246" s="92"/>
      <c r="TID246" s="92"/>
      <c r="TIE246" s="92"/>
      <c r="TIF246" s="92"/>
      <c r="TIG246" s="92"/>
      <c r="TIH246" s="92"/>
      <c r="TII246" s="92"/>
      <c r="TIJ246" s="92"/>
      <c r="TIK246" s="92"/>
      <c r="TIL246" s="92"/>
      <c r="TIM246" s="92"/>
      <c r="TIN246" s="92"/>
      <c r="TIO246" s="92"/>
      <c r="TIP246" s="92"/>
      <c r="TIQ246" s="92"/>
      <c r="TIR246" s="92"/>
      <c r="TIS246" s="92"/>
      <c r="TIT246" s="92"/>
      <c r="TIU246" s="92"/>
      <c r="TIV246" s="92"/>
      <c r="TIW246" s="92"/>
      <c r="TIX246" s="92"/>
      <c r="TIY246" s="92"/>
      <c r="TIZ246" s="92"/>
      <c r="TJA246" s="92"/>
      <c r="TJB246" s="92"/>
      <c r="TJC246" s="92"/>
      <c r="TJD246" s="92"/>
      <c r="TJE246" s="92"/>
      <c r="TJF246" s="92"/>
      <c r="TJG246" s="92"/>
      <c r="TJH246" s="92"/>
      <c r="TJI246" s="92"/>
      <c r="TJJ246" s="92"/>
      <c r="TJK246" s="92"/>
      <c r="TJL246" s="92"/>
      <c r="TJM246" s="92"/>
      <c r="TJN246" s="92"/>
      <c r="TJO246" s="92"/>
      <c r="TJP246" s="92"/>
      <c r="TJQ246" s="92"/>
      <c r="TJR246" s="92"/>
      <c r="TJS246" s="92"/>
      <c r="TJT246" s="92"/>
      <c r="TJU246" s="92"/>
      <c r="TJV246" s="92"/>
      <c r="TJW246" s="92"/>
      <c r="TJX246" s="92"/>
      <c r="TJY246" s="92"/>
      <c r="TJZ246" s="92"/>
      <c r="TKA246" s="92"/>
      <c r="TKB246" s="92"/>
      <c r="TKC246" s="92"/>
      <c r="TKD246" s="92"/>
      <c r="TKE246" s="92"/>
      <c r="TKF246" s="92"/>
      <c r="TKG246" s="92"/>
      <c r="TKH246" s="92"/>
      <c r="TKI246" s="92"/>
      <c r="TKJ246" s="92"/>
      <c r="TKK246" s="92"/>
      <c r="TKL246" s="92"/>
      <c r="TKM246" s="92"/>
      <c r="TKN246" s="92"/>
      <c r="TKO246" s="92"/>
      <c r="TKP246" s="92"/>
      <c r="TKQ246" s="92"/>
      <c r="TKR246" s="92"/>
      <c r="TKS246" s="92"/>
      <c r="TKT246" s="92"/>
      <c r="TKU246" s="92"/>
      <c r="TKV246" s="92"/>
      <c r="TKW246" s="92"/>
      <c r="TKX246" s="92"/>
      <c r="TKY246" s="92"/>
      <c r="TKZ246" s="92"/>
      <c r="TLA246" s="92"/>
      <c r="TLB246" s="92"/>
      <c r="TLC246" s="92"/>
      <c r="TLD246" s="92"/>
      <c r="TLE246" s="92"/>
      <c r="TLF246" s="92"/>
      <c r="TLG246" s="92"/>
      <c r="TLH246" s="92"/>
      <c r="TLI246" s="92"/>
      <c r="TLJ246" s="92"/>
      <c r="TLK246" s="92"/>
      <c r="TLL246" s="92"/>
      <c r="TLM246" s="92"/>
      <c r="TLN246" s="92"/>
      <c r="TLO246" s="92"/>
      <c r="TLP246" s="92"/>
      <c r="TLQ246" s="92"/>
      <c r="TLR246" s="92"/>
      <c r="TLS246" s="92"/>
      <c r="TLT246" s="92"/>
      <c r="TLU246" s="92"/>
      <c r="TLV246" s="92"/>
      <c r="TLW246" s="92"/>
      <c r="TLX246" s="92"/>
      <c r="TLY246" s="92"/>
      <c r="TLZ246" s="92"/>
      <c r="TMA246" s="92"/>
      <c r="TMB246" s="92"/>
      <c r="TMC246" s="92"/>
      <c r="TMD246" s="92"/>
      <c r="TME246" s="92"/>
      <c r="TMF246" s="92"/>
      <c r="TMG246" s="92"/>
      <c r="TMH246" s="92"/>
      <c r="TMI246" s="92"/>
      <c r="TMJ246" s="92"/>
      <c r="TMK246" s="92"/>
      <c r="TML246" s="92"/>
      <c r="TMM246" s="92"/>
      <c r="TMN246" s="92"/>
      <c r="TMO246" s="92"/>
      <c r="TMP246" s="92"/>
      <c r="TMQ246" s="92"/>
      <c r="TMR246" s="92"/>
      <c r="TMS246" s="92"/>
      <c r="TMT246" s="92"/>
      <c r="TMU246" s="92"/>
      <c r="TMV246" s="92"/>
      <c r="TMW246" s="92"/>
      <c r="TMX246" s="92"/>
      <c r="TMY246" s="92"/>
      <c r="TMZ246" s="92"/>
      <c r="TNA246" s="92"/>
      <c r="TNB246" s="92"/>
      <c r="TNC246" s="92"/>
      <c r="TND246" s="92"/>
      <c r="TNE246" s="92"/>
      <c r="TNF246" s="92"/>
      <c r="TNG246" s="92"/>
      <c r="TNH246" s="92"/>
      <c r="TNI246" s="92"/>
      <c r="TNJ246" s="92"/>
      <c r="TNK246" s="92"/>
      <c r="TNL246" s="92"/>
      <c r="TNM246" s="92"/>
      <c r="TNN246" s="92"/>
      <c r="TNO246" s="92"/>
      <c r="TNP246" s="92"/>
      <c r="TNQ246" s="92"/>
      <c r="TNR246" s="92"/>
      <c r="TNS246" s="92"/>
      <c r="TNT246" s="92"/>
      <c r="TNU246" s="92"/>
      <c r="TNV246" s="92"/>
      <c r="TNW246" s="92"/>
      <c r="TNX246" s="92"/>
      <c r="TNY246" s="92"/>
      <c r="TNZ246" s="92"/>
      <c r="TOA246" s="92"/>
      <c r="TOB246" s="92"/>
      <c r="TOC246" s="92"/>
      <c r="TOD246" s="92"/>
      <c r="TOE246" s="92"/>
      <c r="TOF246" s="92"/>
      <c r="TOG246" s="92"/>
      <c r="TOH246" s="92"/>
      <c r="TOI246" s="92"/>
      <c r="TOJ246" s="92"/>
      <c r="TOK246" s="92"/>
      <c r="TOL246" s="92"/>
      <c r="TOM246" s="92"/>
      <c r="TON246" s="92"/>
      <c r="TOO246" s="92"/>
      <c r="TOP246" s="92"/>
      <c r="TOQ246" s="92"/>
      <c r="TOR246" s="92"/>
      <c r="TOS246" s="92"/>
      <c r="TOT246" s="92"/>
      <c r="TOU246" s="92"/>
      <c r="TOV246" s="92"/>
      <c r="TOW246" s="92"/>
      <c r="TOX246" s="92"/>
      <c r="TOY246" s="92"/>
      <c r="TOZ246" s="92"/>
      <c r="TPA246" s="92"/>
      <c r="TPB246" s="92"/>
      <c r="TPC246" s="92"/>
      <c r="TPD246" s="92"/>
      <c r="TPE246" s="92"/>
      <c r="TPF246" s="92"/>
      <c r="TPG246" s="92"/>
      <c r="TPH246" s="92"/>
      <c r="TPI246" s="92"/>
      <c r="TPJ246" s="92"/>
      <c r="TPK246" s="92"/>
      <c r="TPL246" s="92"/>
      <c r="TPM246" s="92"/>
      <c r="TPN246" s="92"/>
      <c r="TPO246" s="92"/>
      <c r="TPP246" s="92"/>
      <c r="TPQ246" s="92"/>
      <c r="TPR246" s="92"/>
      <c r="TPS246" s="92"/>
      <c r="TPT246" s="92"/>
      <c r="TPU246" s="92"/>
      <c r="TPV246" s="92"/>
      <c r="TPW246" s="92"/>
      <c r="TPX246" s="92"/>
      <c r="TPY246" s="92"/>
      <c r="TPZ246" s="92"/>
      <c r="TQA246" s="92"/>
      <c r="TQB246" s="92"/>
      <c r="TQC246" s="92"/>
      <c r="TQD246" s="92"/>
      <c r="TQE246" s="92"/>
      <c r="TQF246" s="92"/>
      <c r="TQG246" s="92"/>
      <c r="TQH246" s="92"/>
      <c r="TQI246" s="92"/>
      <c r="TQJ246" s="92"/>
      <c r="TQK246" s="92"/>
      <c r="TQL246" s="92"/>
      <c r="TQM246" s="92"/>
      <c r="TQN246" s="92"/>
      <c r="TQO246" s="92"/>
      <c r="TQP246" s="92"/>
      <c r="TQQ246" s="92"/>
      <c r="TQR246" s="92"/>
      <c r="TQS246" s="92"/>
      <c r="TQT246" s="92"/>
      <c r="TQU246" s="92"/>
      <c r="TQV246" s="92"/>
      <c r="TQW246" s="92"/>
      <c r="TQX246" s="92"/>
      <c r="TQY246" s="92"/>
      <c r="TQZ246" s="92"/>
      <c r="TRA246" s="92"/>
      <c r="TRB246" s="92"/>
      <c r="TRC246" s="92"/>
      <c r="TRD246" s="92"/>
      <c r="TRE246" s="92"/>
      <c r="TRF246" s="92"/>
      <c r="TRG246" s="92"/>
      <c r="TRH246" s="92"/>
      <c r="TRI246" s="92"/>
      <c r="TRJ246" s="92"/>
      <c r="TRK246" s="92"/>
      <c r="TRL246" s="92"/>
      <c r="TRM246" s="92"/>
      <c r="TRN246" s="92"/>
      <c r="TRO246" s="92"/>
      <c r="TRP246" s="92"/>
      <c r="TRQ246" s="92"/>
      <c r="TRR246" s="92"/>
      <c r="TRS246" s="92"/>
      <c r="TRT246" s="92"/>
      <c r="TRU246" s="92"/>
      <c r="TRV246" s="92"/>
      <c r="TRW246" s="92"/>
      <c r="TRX246" s="92"/>
      <c r="TRY246" s="92"/>
      <c r="TRZ246" s="92"/>
      <c r="TSA246" s="92"/>
      <c r="TSB246" s="92"/>
      <c r="TSC246" s="92"/>
      <c r="TSD246" s="92"/>
      <c r="TSE246" s="92"/>
      <c r="TSF246" s="92"/>
      <c r="TSG246" s="92"/>
      <c r="TSH246" s="92"/>
      <c r="TSI246" s="92"/>
      <c r="TSJ246" s="92"/>
      <c r="TSK246" s="92"/>
      <c r="TSL246" s="92"/>
      <c r="TSM246" s="92"/>
      <c r="TSN246" s="92"/>
      <c r="TSO246" s="92"/>
      <c r="TSP246" s="92"/>
      <c r="TSQ246" s="92"/>
      <c r="TSR246" s="92"/>
      <c r="TSS246" s="92"/>
      <c r="TST246" s="92"/>
      <c r="TSU246" s="92"/>
      <c r="TSV246" s="92"/>
      <c r="TSW246" s="92"/>
      <c r="TSX246" s="92"/>
      <c r="TSY246" s="92"/>
      <c r="TSZ246" s="92"/>
      <c r="TTA246" s="92"/>
      <c r="TTB246" s="92"/>
      <c r="TTC246" s="92"/>
      <c r="TTD246" s="92"/>
      <c r="TTE246" s="92"/>
      <c r="TTF246" s="92"/>
      <c r="TTG246" s="92"/>
      <c r="TTH246" s="92"/>
      <c r="TTI246" s="92"/>
      <c r="TTJ246" s="92"/>
      <c r="TTK246" s="92"/>
      <c r="TTL246" s="92"/>
      <c r="TTM246" s="92"/>
      <c r="TTN246" s="92"/>
      <c r="TTO246" s="92"/>
      <c r="TTP246" s="92"/>
      <c r="TTQ246" s="92"/>
      <c r="TTR246" s="92"/>
      <c r="TTS246" s="92"/>
      <c r="TTT246" s="92"/>
      <c r="TTU246" s="92"/>
      <c r="TTV246" s="92"/>
      <c r="TTW246" s="92"/>
      <c r="TTX246" s="92"/>
      <c r="TTY246" s="92"/>
      <c r="TTZ246" s="92"/>
      <c r="TUA246" s="92"/>
      <c r="TUB246" s="92"/>
      <c r="TUC246" s="92"/>
      <c r="TUD246" s="92"/>
      <c r="TUE246" s="92"/>
      <c r="TUF246" s="92"/>
      <c r="TUG246" s="92"/>
      <c r="TUH246" s="92"/>
      <c r="TUI246" s="92"/>
      <c r="TUJ246" s="92"/>
      <c r="TUK246" s="92"/>
      <c r="TUL246" s="92"/>
      <c r="TUM246" s="92"/>
      <c r="TUN246" s="92"/>
      <c r="TUO246" s="92"/>
      <c r="TUP246" s="92"/>
      <c r="TUQ246" s="92"/>
      <c r="TUR246" s="92"/>
      <c r="TUS246" s="92"/>
      <c r="TUT246" s="92"/>
      <c r="TUU246" s="92"/>
      <c r="TUV246" s="92"/>
      <c r="TUW246" s="92"/>
      <c r="TUX246" s="92"/>
      <c r="TUY246" s="92"/>
      <c r="TUZ246" s="92"/>
      <c r="TVA246" s="92"/>
      <c r="TVB246" s="92"/>
      <c r="TVC246" s="92"/>
      <c r="TVD246" s="92"/>
      <c r="TVE246" s="92"/>
      <c r="TVF246" s="92"/>
      <c r="TVG246" s="92"/>
      <c r="TVH246" s="92"/>
      <c r="TVI246" s="92"/>
      <c r="TVJ246" s="92"/>
      <c r="TVK246" s="92"/>
      <c r="TVL246" s="92"/>
      <c r="TVM246" s="92"/>
      <c r="TVN246" s="92"/>
      <c r="TVO246" s="92"/>
      <c r="TVP246" s="92"/>
      <c r="TVQ246" s="92"/>
      <c r="TVR246" s="92"/>
      <c r="TVS246" s="92"/>
      <c r="TVT246" s="92"/>
      <c r="TVU246" s="92"/>
      <c r="TVV246" s="92"/>
      <c r="TVW246" s="92"/>
      <c r="TVX246" s="92"/>
      <c r="TVY246" s="92"/>
      <c r="TVZ246" s="92"/>
      <c r="TWA246" s="92"/>
      <c r="TWB246" s="92"/>
      <c r="TWC246" s="92"/>
      <c r="TWD246" s="92"/>
      <c r="TWE246" s="92"/>
      <c r="TWF246" s="92"/>
      <c r="TWG246" s="92"/>
      <c r="TWH246" s="92"/>
      <c r="TWI246" s="92"/>
      <c r="TWJ246" s="92"/>
      <c r="TWK246" s="92"/>
      <c r="TWL246" s="92"/>
      <c r="TWM246" s="92"/>
      <c r="TWN246" s="92"/>
      <c r="TWO246" s="92"/>
      <c r="TWP246" s="92"/>
      <c r="TWQ246" s="92"/>
      <c r="TWR246" s="92"/>
      <c r="TWS246" s="92"/>
      <c r="TWT246" s="92"/>
      <c r="TWU246" s="92"/>
      <c r="TWV246" s="92"/>
      <c r="TWW246" s="92"/>
      <c r="TWX246" s="92"/>
      <c r="TWY246" s="92"/>
      <c r="TWZ246" s="92"/>
      <c r="TXA246" s="92"/>
      <c r="TXB246" s="92"/>
      <c r="TXC246" s="92"/>
      <c r="TXD246" s="92"/>
      <c r="TXE246" s="92"/>
      <c r="TXF246" s="92"/>
      <c r="TXG246" s="92"/>
      <c r="TXH246" s="92"/>
      <c r="TXI246" s="92"/>
      <c r="TXJ246" s="92"/>
      <c r="TXK246" s="92"/>
      <c r="TXL246" s="92"/>
      <c r="TXM246" s="92"/>
      <c r="TXN246" s="92"/>
      <c r="TXO246" s="92"/>
      <c r="TXP246" s="92"/>
      <c r="TXQ246" s="92"/>
      <c r="TXR246" s="92"/>
      <c r="TXS246" s="92"/>
      <c r="TXT246" s="92"/>
      <c r="TXU246" s="92"/>
      <c r="TXV246" s="92"/>
      <c r="TXW246" s="92"/>
      <c r="TXX246" s="92"/>
      <c r="TXY246" s="92"/>
      <c r="TXZ246" s="92"/>
      <c r="TYA246" s="92"/>
      <c r="TYB246" s="92"/>
      <c r="TYC246" s="92"/>
      <c r="TYD246" s="92"/>
      <c r="TYE246" s="92"/>
      <c r="TYF246" s="92"/>
      <c r="TYG246" s="92"/>
      <c r="TYH246" s="92"/>
      <c r="TYI246" s="92"/>
      <c r="TYJ246" s="92"/>
      <c r="TYK246" s="92"/>
      <c r="TYL246" s="92"/>
      <c r="TYM246" s="92"/>
      <c r="TYN246" s="92"/>
      <c r="TYO246" s="92"/>
      <c r="TYP246" s="92"/>
      <c r="TYQ246" s="92"/>
      <c r="TYR246" s="92"/>
      <c r="TYS246" s="92"/>
      <c r="TYT246" s="92"/>
      <c r="TYU246" s="92"/>
      <c r="TYV246" s="92"/>
      <c r="TYW246" s="92"/>
      <c r="TYX246" s="92"/>
      <c r="TYY246" s="92"/>
      <c r="TYZ246" s="92"/>
      <c r="TZA246" s="92"/>
      <c r="TZB246" s="92"/>
      <c r="TZC246" s="92"/>
      <c r="TZD246" s="92"/>
      <c r="TZE246" s="92"/>
      <c r="TZF246" s="92"/>
      <c r="TZG246" s="92"/>
      <c r="TZH246" s="92"/>
      <c r="TZI246" s="92"/>
      <c r="TZJ246" s="92"/>
      <c r="TZK246" s="92"/>
      <c r="TZL246" s="92"/>
      <c r="TZM246" s="92"/>
      <c r="TZN246" s="92"/>
      <c r="TZO246" s="92"/>
      <c r="TZP246" s="92"/>
      <c r="TZQ246" s="92"/>
      <c r="TZR246" s="92"/>
      <c r="TZS246" s="92"/>
      <c r="TZT246" s="92"/>
      <c r="TZU246" s="92"/>
      <c r="TZV246" s="92"/>
      <c r="TZW246" s="92"/>
      <c r="TZX246" s="92"/>
      <c r="TZY246" s="92"/>
      <c r="TZZ246" s="92"/>
      <c r="UAA246" s="92"/>
      <c r="UAB246" s="92"/>
      <c r="UAC246" s="92"/>
      <c r="UAD246" s="92"/>
      <c r="UAE246" s="92"/>
      <c r="UAF246" s="92"/>
      <c r="UAG246" s="92"/>
      <c r="UAH246" s="92"/>
      <c r="UAI246" s="92"/>
      <c r="UAJ246" s="92"/>
      <c r="UAK246" s="92"/>
      <c r="UAL246" s="92"/>
      <c r="UAM246" s="92"/>
      <c r="UAN246" s="92"/>
      <c r="UAO246" s="92"/>
      <c r="UAP246" s="92"/>
      <c r="UAQ246" s="92"/>
      <c r="UAR246" s="92"/>
      <c r="UAS246" s="92"/>
      <c r="UAT246" s="92"/>
      <c r="UAU246" s="92"/>
      <c r="UAV246" s="92"/>
      <c r="UAW246" s="92"/>
      <c r="UAX246" s="92"/>
      <c r="UAY246" s="92"/>
      <c r="UAZ246" s="92"/>
      <c r="UBA246" s="92"/>
      <c r="UBB246" s="92"/>
      <c r="UBC246" s="92"/>
      <c r="UBD246" s="92"/>
      <c r="UBE246" s="92"/>
      <c r="UBF246" s="92"/>
      <c r="UBG246" s="92"/>
      <c r="UBH246" s="92"/>
      <c r="UBI246" s="92"/>
      <c r="UBJ246" s="92"/>
      <c r="UBK246" s="92"/>
      <c r="UBL246" s="92"/>
      <c r="UBM246" s="92"/>
      <c r="UBN246" s="92"/>
      <c r="UBO246" s="92"/>
      <c r="UBP246" s="92"/>
      <c r="UBQ246" s="92"/>
      <c r="UBR246" s="92"/>
      <c r="UBS246" s="92"/>
      <c r="UBT246" s="92"/>
      <c r="UBU246" s="92"/>
      <c r="UBV246" s="92"/>
      <c r="UBW246" s="92"/>
      <c r="UBX246" s="92"/>
      <c r="UBY246" s="92"/>
      <c r="UBZ246" s="92"/>
      <c r="UCA246" s="92"/>
      <c r="UCB246" s="92"/>
      <c r="UCC246" s="92"/>
      <c r="UCD246" s="92"/>
      <c r="UCE246" s="92"/>
      <c r="UCF246" s="92"/>
      <c r="UCG246" s="92"/>
      <c r="UCH246" s="92"/>
      <c r="UCI246" s="92"/>
      <c r="UCJ246" s="92"/>
      <c r="UCK246" s="92"/>
      <c r="UCL246" s="92"/>
      <c r="UCM246" s="92"/>
      <c r="UCN246" s="92"/>
      <c r="UCO246" s="92"/>
      <c r="UCP246" s="92"/>
      <c r="UCQ246" s="92"/>
      <c r="UCR246" s="92"/>
      <c r="UCS246" s="92"/>
      <c r="UCT246" s="92"/>
      <c r="UCU246" s="92"/>
      <c r="UCV246" s="92"/>
      <c r="UCW246" s="92"/>
      <c r="UCX246" s="92"/>
      <c r="UCY246" s="92"/>
      <c r="UCZ246" s="92"/>
      <c r="UDA246" s="92"/>
      <c r="UDB246" s="92"/>
      <c r="UDC246" s="92"/>
      <c r="UDD246" s="92"/>
      <c r="UDE246" s="92"/>
      <c r="UDF246" s="92"/>
      <c r="UDG246" s="92"/>
      <c r="UDH246" s="92"/>
      <c r="UDI246" s="92"/>
      <c r="UDJ246" s="92"/>
      <c r="UDK246" s="92"/>
      <c r="UDL246" s="92"/>
      <c r="UDM246" s="92"/>
      <c r="UDN246" s="92"/>
      <c r="UDO246" s="92"/>
      <c r="UDP246" s="92"/>
      <c r="UDQ246" s="92"/>
      <c r="UDR246" s="92"/>
      <c r="UDS246" s="92"/>
      <c r="UDT246" s="92"/>
      <c r="UDU246" s="92"/>
      <c r="UDV246" s="92"/>
      <c r="UDW246" s="92"/>
      <c r="UDX246" s="92"/>
      <c r="UDY246" s="92"/>
      <c r="UDZ246" s="92"/>
      <c r="UEA246" s="92"/>
      <c r="UEB246" s="92"/>
      <c r="UEC246" s="92"/>
      <c r="UED246" s="92"/>
      <c r="UEE246" s="92"/>
      <c r="UEF246" s="92"/>
      <c r="UEG246" s="92"/>
      <c r="UEH246" s="92"/>
      <c r="UEI246" s="92"/>
      <c r="UEJ246" s="92"/>
      <c r="UEK246" s="92"/>
      <c r="UEL246" s="92"/>
      <c r="UEM246" s="92"/>
      <c r="UEN246" s="92"/>
      <c r="UEO246" s="92"/>
      <c r="UEP246" s="92"/>
      <c r="UEQ246" s="92"/>
      <c r="UER246" s="92"/>
      <c r="UES246" s="92"/>
      <c r="UET246" s="92"/>
      <c r="UEU246" s="92"/>
      <c r="UEV246" s="92"/>
      <c r="UEW246" s="92"/>
      <c r="UEX246" s="92"/>
      <c r="UEY246" s="92"/>
      <c r="UEZ246" s="92"/>
      <c r="UFA246" s="92"/>
      <c r="UFB246" s="92"/>
      <c r="UFC246" s="92"/>
      <c r="UFD246" s="92"/>
      <c r="UFE246" s="92"/>
      <c r="UFF246" s="92"/>
      <c r="UFG246" s="92"/>
      <c r="UFH246" s="92"/>
      <c r="UFI246" s="92"/>
      <c r="UFJ246" s="92"/>
      <c r="UFK246" s="92"/>
      <c r="UFL246" s="92"/>
      <c r="UFM246" s="92"/>
      <c r="UFN246" s="92"/>
      <c r="UFO246" s="92"/>
      <c r="UFP246" s="92"/>
      <c r="UFQ246" s="92"/>
      <c r="UFR246" s="92"/>
      <c r="UFS246" s="92"/>
      <c r="UFT246" s="92"/>
      <c r="UFU246" s="92"/>
      <c r="UFV246" s="92"/>
      <c r="UFW246" s="92"/>
      <c r="UFX246" s="92"/>
      <c r="UFY246" s="92"/>
      <c r="UFZ246" s="92"/>
      <c r="UGA246" s="92"/>
      <c r="UGB246" s="92"/>
      <c r="UGC246" s="92"/>
      <c r="UGD246" s="92"/>
      <c r="UGE246" s="92"/>
      <c r="UGF246" s="92"/>
      <c r="UGG246" s="92"/>
      <c r="UGH246" s="92"/>
      <c r="UGI246" s="92"/>
      <c r="UGJ246" s="92"/>
      <c r="UGK246" s="92"/>
      <c r="UGL246" s="92"/>
      <c r="UGM246" s="92"/>
      <c r="UGN246" s="92"/>
      <c r="UGO246" s="92"/>
      <c r="UGP246" s="92"/>
      <c r="UGQ246" s="92"/>
      <c r="UGR246" s="92"/>
      <c r="UGS246" s="92"/>
      <c r="UGT246" s="92"/>
      <c r="UGU246" s="92"/>
      <c r="UGV246" s="92"/>
      <c r="UGW246" s="92"/>
      <c r="UGX246" s="92"/>
      <c r="UGY246" s="92"/>
      <c r="UGZ246" s="92"/>
      <c r="UHA246" s="92"/>
      <c r="UHB246" s="92"/>
      <c r="UHC246" s="92"/>
      <c r="UHD246" s="92"/>
      <c r="UHE246" s="92"/>
      <c r="UHF246" s="92"/>
      <c r="UHG246" s="92"/>
      <c r="UHH246" s="92"/>
      <c r="UHI246" s="92"/>
      <c r="UHJ246" s="92"/>
      <c r="UHK246" s="92"/>
      <c r="UHL246" s="92"/>
      <c r="UHM246" s="92"/>
      <c r="UHN246" s="92"/>
      <c r="UHO246" s="92"/>
      <c r="UHP246" s="92"/>
      <c r="UHQ246" s="92"/>
      <c r="UHR246" s="92"/>
      <c r="UHS246" s="92"/>
      <c r="UHT246" s="92"/>
      <c r="UHU246" s="92"/>
      <c r="UHV246" s="92"/>
      <c r="UHW246" s="92"/>
      <c r="UHX246" s="92"/>
      <c r="UHY246" s="92"/>
      <c r="UHZ246" s="92"/>
      <c r="UIA246" s="92"/>
      <c r="UIB246" s="92"/>
      <c r="UIC246" s="92"/>
      <c r="UID246" s="92"/>
      <c r="UIE246" s="92"/>
      <c r="UIF246" s="92"/>
      <c r="UIG246" s="92"/>
      <c r="UIH246" s="92"/>
      <c r="UII246" s="92"/>
      <c r="UIJ246" s="92"/>
      <c r="UIK246" s="92"/>
      <c r="UIL246" s="92"/>
      <c r="UIM246" s="92"/>
      <c r="UIN246" s="92"/>
      <c r="UIO246" s="92"/>
      <c r="UIP246" s="92"/>
      <c r="UIQ246" s="92"/>
      <c r="UIR246" s="92"/>
      <c r="UIS246" s="92"/>
      <c r="UIT246" s="92"/>
      <c r="UIU246" s="92"/>
      <c r="UIV246" s="92"/>
      <c r="UIW246" s="92"/>
      <c r="UIX246" s="92"/>
      <c r="UIY246" s="92"/>
      <c r="UIZ246" s="92"/>
      <c r="UJA246" s="92"/>
      <c r="UJB246" s="92"/>
      <c r="UJC246" s="92"/>
      <c r="UJD246" s="92"/>
      <c r="UJE246" s="92"/>
      <c r="UJF246" s="92"/>
      <c r="UJG246" s="92"/>
      <c r="UJH246" s="92"/>
      <c r="UJI246" s="92"/>
      <c r="UJJ246" s="92"/>
      <c r="UJK246" s="92"/>
      <c r="UJL246" s="92"/>
      <c r="UJM246" s="92"/>
      <c r="UJN246" s="92"/>
      <c r="UJO246" s="92"/>
      <c r="UJP246" s="92"/>
      <c r="UJQ246" s="92"/>
      <c r="UJR246" s="92"/>
      <c r="UJS246" s="92"/>
      <c r="UJT246" s="92"/>
      <c r="UJU246" s="92"/>
      <c r="UJV246" s="92"/>
      <c r="UJW246" s="92"/>
      <c r="UJX246" s="92"/>
      <c r="UJY246" s="92"/>
      <c r="UJZ246" s="92"/>
      <c r="UKA246" s="92"/>
      <c r="UKB246" s="92"/>
      <c r="UKC246" s="92"/>
      <c r="UKD246" s="92"/>
      <c r="UKE246" s="92"/>
      <c r="UKF246" s="92"/>
      <c r="UKG246" s="92"/>
      <c r="UKH246" s="92"/>
      <c r="UKI246" s="92"/>
      <c r="UKJ246" s="92"/>
      <c r="UKK246" s="92"/>
      <c r="UKL246" s="92"/>
      <c r="UKM246" s="92"/>
      <c r="UKN246" s="92"/>
      <c r="UKO246" s="92"/>
      <c r="UKP246" s="92"/>
      <c r="UKQ246" s="92"/>
      <c r="UKR246" s="92"/>
      <c r="UKS246" s="92"/>
      <c r="UKT246" s="92"/>
      <c r="UKU246" s="92"/>
      <c r="UKV246" s="92"/>
      <c r="UKW246" s="92"/>
      <c r="UKX246" s="92"/>
      <c r="UKY246" s="92"/>
      <c r="UKZ246" s="92"/>
      <c r="ULA246" s="92"/>
      <c r="ULB246" s="92"/>
      <c r="ULC246" s="92"/>
      <c r="ULD246" s="92"/>
      <c r="ULE246" s="92"/>
      <c r="ULF246" s="92"/>
      <c r="ULG246" s="92"/>
      <c r="ULH246" s="92"/>
      <c r="ULI246" s="92"/>
      <c r="ULJ246" s="92"/>
      <c r="ULK246" s="92"/>
      <c r="ULL246" s="92"/>
      <c r="ULM246" s="92"/>
      <c r="ULN246" s="92"/>
      <c r="ULO246" s="92"/>
      <c r="ULP246" s="92"/>
      <c r="ULQ246" s="92"/>
      <c r="ULR246" s="92"/>
      <c r="ULS246" s="92"/>
      <c r="ULT246" s="92"/>
      <c r="ULU246" s="92"/>
      <c r="ULV246" s="92"/>
      <c r="ULW246" s="92"/>
      <c r="ULX246" s="92"/>
      <c r="ULY246" s="92"/>
      <c r="ULZ246" s="92"/>
      <c r="UMA246" s="92"/>
      <c r="UMB246" s="92"/>
      <c r="UMC246" s="92"/>
      <c r="UMD246" s="92"/>
      <c r="UME246" s="92"/>
      <c r="UMF246" s="92"/>
      <c r="UMG246" s="92"/>
      <c r="UMH246" s="92"/>
      <c r="UMI246" s="92"/>
      <c r="UMJ246" s="92"/>
      <c r="UMK246" s="92"/>
      <c r="UML246" s="92"/>
      <c r="UMM246" s="92"/>
      <c r="UMN246" s="92"/>
      <c r="UMO246" s="92"/>
      <c r="UMP246" s="92"/>
      <c r="UMQ246" s="92"/>
      <c r="UMR246" s="92"/>
      <c r="UMS246" s="92"/>
      <c r="UMT246" s="92"/>
      <c r="UMU246" s="92"/>
      <c r="UMV246" s="92"/>
      <c r="UMW246" s="92"/>
      <c r="UMX246" s="92"/>
      <c r="UMY246" s="92"/>
      <c r="UMZ246" s="92"/>
      <c r="UNA246" s="92"/>
      <c r="UNB246" s="92"/>
      <c r="UNC246" s="92"/>
      <c r="UND246" s="92"/>
      <c r="UNE246" s="92"/>
      <c r="UNF246" s="92"/>
      <c r="UNG246" s="92"/>
      <c r="UNH246" s="92"/>
      <c r="UNI246" s="92"/>
      <c r="UNJ246" s="92"/>
      <c r="UNK246" s="92"/>
      <c r="UNL246" s="92"/>
      <c r="UNM246" s="92"/>
      <c r="UNN246" s="92"/>
      <c r="UNO246" s="92"/>
      <c r="UNP246" s="92"/>
      <c r="UNQ246" s="92"/>
      <c r="UNR246" s="92"/>
      <c r="UNS246" s="92"/>
      <c r="UNT246" s="92"/>
      <c r="UNU246" s="92"/>
      <c r="UNV246" s="92"/>
      <c r="UNW246" s="92"/>
      <c r="UNX246" s="92"/>
      <c r="UNY246" s="92"/>
      <c r="UNZ246" s="92"/>
      <c r="UOA246" s="92"/>
      <c r="UOB246" s="92"/>
      <c r="UOC246" s="92"/>
      <c r="UOD246" s="92"/>
      <c r="UOE246" s="92"/>
      <c r="UOF246" s="92"/>
      <c r="UOG246" s="92"/>
      <c r="UOH246" s="92"/>
      <c r="UOI246" s="92"/>
      <c r="UOJ246" s="92"/>
      <c r="UOK246" s="92"/>
      <c r="UOL246" s="92"/>
      <c r="UOM246" s="92"/>
      <c r="UON246" s="92"/>
      <c r="UOO246" s="92"/>
      <c r="UOP246" s="92"/>
      <c r="UOQ246" s="92"/>
      <c r="UOR246" s="92"/>
      <c r="UOS246" s="92"/>
      <c r="UOT246" s="92"/>
      <c r="UOU246" s="92"/>
      <c r="UOV246" s="92"/>
      <c r="UOW246" s="92"/>
      <c r="UOX246" s="92"/>
      <c r="UOY246" s="92"/>
      <c r="UOZ246" s="92"/>
      <c r="UPA246" s="92"/>
      <c r="UPB246" s="92"/>
      <c r="UPC246" s="92"/>
      <c r="UPD246" s="92"/>
      <c r="UPE246" s="92"/>
      <c r="UPF246" s="92"/>
      <c r="UPG246" s="92"/>
      <c r="UPH246" s="92"/>
      <c r="UPI246" s="92"/>
      <c r="UPJ246" s="92"/>
      <c r="UPK246" s="92"/>
      <c r="UPL246" s="92"/>
      <c r="UPM246" s="92"/>
      <c r="UPN246" s="92"/>
      <c r="UPO246" s="92"/>
      <c r="UPP246" s="92"/>
      <c r="UPQ246" s="92"/>
      <c r="UPR246" s="92"/>
      <c r="UPS246" s="92"/>
      <c r="UPT246" s="92"/>
      <c r="UPU246" s="92"/>
      <c r="UPV246" s="92"/>
      <c r="UPW246" s="92"/>
      <c r="UPX246" s="92"/>
      <c r="UPY246" s="92"/>
      <c r="UPZ246" s="92"/>
      <c r="UQA246" s="92"/>
      <c r="UQB246" s="92"/>
      <c r="UQC246" s="92"/>
      <c r="UQD246" s="92"/>
      <c r="UQE246" s="92"/>
      <c r="UQF246" s="92"/>
      <c r="UQG246" s="92"/>
      <c r="UQH246" s="92"/>
      <c r="UQI246" s="92"/>
      <c r="UQJ246" s="92"/>
      <c r="UQK246" s="92"/>
      <c r="UQL246" s="92"/>
      <c r="UQM246" s="92"/>
      <c r="UQN246" s="92"/>
      <c r="UQO246" s="92"/>
      <c r="UQP246" s="92"/>
      <c r="UQQ246" s="92"/>
      <c r="UQR246" s="92"/>
      <c r="UQS246" s="92"/>
      <c r="UQT246" s="92"/>
      <c r="UQU246" s="92"/>
      <c r="UQV246" s="92"/>
      <c r="UQW246" s="92"/>
      <c r="UQX246" s="92"/>
      <c r="UQY246" s="92"/>
      <c r="UQZ246" s="92"/>
      <c r="URA246" s="92"/>
      <c r="URB246" s="92"/>
      <c r="URC246" s="92"/>
      <c r="URD246" s="92"/>
      <c r="URE246" s="92"/>
      <c r="URF246" s="92"/>
      <c r="URG246" s="92"/>
      <c r="URH246" s="92"/>
      <c r="URI246" s="92"/>
      <c r="URJ246" s="92"/>
      <c r="URK246" s="92"/>
      <c r="URL246" s="92"/>
      <c r="URM246" s="92"/>
      <c r="URN246" s="92"/>
      <c r="URO246" s="92"/>
      <c r="URP246" s="92"/>
      <c r="URQ246" s="92"/>
      <c r="URR246" s="92"/>
      <c r="URS246" s="92"/>
      <c r="URT246" s="92"/>
      <c r="URU246" s="92"/>
      <c r="URV246" s="92"/>
      <c r="URW246" s="92"/>
      <c r="URX246" s="92"/>
      <c r="URY246" s="92"/>
      <c r="URZ246" s="92"/>
      <c r="USA246" s="92"/>
      <c r="USB246" s="92"/>
      <c r="USC246" s="92"/>
      <c r="USD246" s="92"/>
      <c r="USE246" s="92"/>
      <c r="USF246" s="92"/>
      <c r="USG246" s="92"/>
      <c r="USH246" s="92"/>
      <c r="USI246" s="92"/>
      <c r="USJ246" s="92"/>
      <c r="USK246" s="92"/>
      <c r="USL246" s="92"/>
      <c r="USM246" s="92"/>
      <c r="USN246" s="92"/>
      <c r="USO246" s="92"/>
      <c r="USP246" s="92"/>
      <c r="USQ246" s="92"/>
      <c r="USR246" s="92"/>
      <c r="USS246" s="92"/>
      <c r="UST246" s="92"/>
      <c r="USU246" s="92"/>
      <c r="USV246" s="92"/>
      <c r="USW246" s="92"/>
      <c r="USX246" s="92"/>
      <c r="USY246" s="92"/>
      <c r="USZ246" s="92"/>
      <c r="UTA246" s="92"/>
      <c r="UTB246" s="92"/>
      <c r="UTC246" s="92"/>
      <c r="UTD246" s="92"/>
      <c r="UTE246" s="92"/>
      <c r="UTF246" s="92"/>
      <c r="UTG246" s="92"/>
      <c r="UTH246" s="92"/>
      <c r="UTI246" s="92"/>
      <c r="UTJ246" s="92"/>
      <c r="UTK246" s="92"/>
      <c r="UTL246" s="92"/>
      <c r="UTM246" s="92"/>
      <c r="UTN246" s="92"/>
      <c r="UTO246" s="92"/>
      <c r="UTP246" s="92"/>
      <c r="UTQ246" s="92"/>
      <c r="UTR246" s="92"/>
      <c r="UTS246" s="92"/>
      <c r="UTT246" s="92"/>
      <c r="UTU246" s="92"/>
      <c r="UTV246" s="92"/>
      <c r="UTW246" s="92"/>
      <c r="UTX246" s="92"/>
      <c r="UTY246" s="92"/>
      <c r="UTZ246" s="92"/>
      <c r="UUA246" s="92"/>
      <c r="UUB246" s="92"/>
      <c r="UUC246" s="92"/>
      <c r="UUD246" s="92"/>
      <c r="UUE246" s="92"/>
      <c r="UUF246" s="92"/>
      <c r="UUG246" s="92"/>
      <c r="UUH246" s="92"/>
      <c r="UUI246" s="92"/>
      <c r="UUJ246" s="92"/>
      <c r="UUK246" s="92"/>
      <c r="UUL246" s="92"/>
      <c r="UUM246" s="92"/>
      <c r="UUN246" s="92"/>
      <c r="UUO246" s="92"/>
      <c r="UUP246" s="92"/>
      <c r="UUQ246" s="92"/>
      <c r="UUR246" s="92"/>
      <c r="UUS246" s="92"/>
      <c r="UUT246" s="92"/>
      <c r="UUU246" s="92"/>
      <c r="UUV246" s="92"/>
      <c r="UUW246" s="92"/>
      <c r="UUX246" s="92"/>
      <c r="UUY246" s="92"/>
      <c r="UUZ246" s="92"/>
      <c r="UVA246" s="92"/>
      <c r="UVB246" s="92"/>
      <c r="UVC246" s="92"/>
      <c r="UVD246" s="92"/>
      <c r="UVE246" s="92"/>
      <c r="UVF246" s="92"/>
      <c r="UVG246" s="92"/>
      <c r="UVH246" s="92"/>
      <c r="UVI246" s="92"/>
      <c r="UVJ246" s="92"/>
      <c r="UVK246" s="92"/>
      <c r="UVL246" s="92"/>
      <c r="UVM246" s="92"/>
      <c r="UVN246" s="92"/>
      <c r="UVO246" s="92"/>
      <c r="UVP246" s="92"/>
      <c r="UVQ246" s="92"/>
      <c r="UVR246" s="92"/>
      <c r="UVS246" s="92"/>
      <c r="UVT246" s="92"/>
      <c r="UVU246" s="92"/>
      <c r="UVV246" s="92"/>
      <c r="UVW246" s="92"/>
      <c r="UVX246" s="92"/>
      <c r="UVY246" s="92"/>
      <c r="UVZ246" s="92"/>
      <c r="UWA246" s="92"/>
      <c r="UWB246" s="92"/>
      <c r="UWC246" s="92"/>
      <c r="UWD246" s="92"/>
      <c r="UWE246" s="92"/>
      <c r="UWF246" s="92"/>
      <c r="UWG246" s="92"/>
      <c r="UWH246" s="92"/>
      <c r="UWI246" s="92"/>
      <c r="UWJ246" s="92"/>
      <c r="UWK246" s="92"/>
      <c r="UWL246" s="92"/>
      <c r="UWM246" s="92"/>
      <c r="UWN246" s="92"/>
      <c r="UWO246" s="92"/>
      <c r="UWP246" s="92"/>
      <c r="UWQ246" s="92"/>
      <c r="UWR246" s="92"/>
      <c r="UWS246" s="92"/>
      <c r="UWT246" s="92"/>
      <c r="UWU246" s="92"/>
      <c r="UWV246" s="92"/>
      <c r="UWW246" s="92"/>
      <c r="UWX246" s="92"/>
      <c r="UWY246" s="92"/>
      <c r="UWZ246" s="92"/>
      <c r="UXA246" s="92"/>
      <c r="UXB246" s="92"/>
      <c r="UXC246" s="92"/>
      <c r="UXD246" s="92"/>
      <c r="UXE246" s="92"/>
      <c r="UXF246" s="92"/>
      <c r="UXG246" s="92"/>
      <c r="UXH246" s="92"/>
      <c r="UXI246" s="92"/>
      <c r="UXJ246" s="92"/>
      <c r="UXK246" s="92"/>
      <c r="UXL246" s="92"/>
      <c r="UXM246" s="92"/>
      <c r="UXN246" s="92"/>
      <c r="UXO246" s="92"/>
      <c r="UXP246" s="92"/>
      <c r="UXQ246" s="92"/>
      <c r="UXR246" s="92"/>
      <c r="UXS246" s="92"/>
      <c r="UXT246" s="92"/>
      <c r="UXU246" s="92"/>
      <c r="UXV246" s="92"/>
      <c r="UXW246" s="92"/>
      <c r="UXX246" s="92"/>
      <c r="UXY246" s="92"/>
      <c r="UXZ246" s="92"/>
      <c r="UYA246" s="92"/>
      <c r="UYB246" s="92"/>
      <c r="UYC246" s="92"/>
      <c r="UYD246" s="92"/>
      <c r="UYE246" s="92"/>
      <c r="UYF246" s="92"/>
      <c r="UYG246" s="92"/>
      <c r="UYH246" s="92"/>
      <c r="UYI246" s="92"/>
      <c r="UYJ246" s="92"/>
      <c r="UYK246" s="92"/>
      <c r="UYL246" s="92"/>
      <c r="UYM246" s="92"/>
      <c r="UYN246" s="92"/>
      <c r="UYO246" s="92"/>
      <c r="UYP246" s="92"/>
      <c r="UYQ246" s="92"/>
      <c r="UYR246" s="92"/>
      <c r="UYS246" s="92"/>
      <c r="UYT246" s="92"/>
      <c r="UYU246" s="92"/>
      <c r="UYV246" s="92"/>
      <c r="UYW246" s="92"/>
      <c r="UYX246" s="92"/>
      <c r="UYY246" s="92"/>
      <c r="UYZ246" s="92"/>
      <c r="UZA246" s="92"/>
      <c r="UZB246" s="92"/>
      <c r="UZC246" s="92"/>
      <c r="UZD246" s="92"/>
      <c r="UZE246" s="92"/>
      <c r="UZF246" s="92"/>
      <c r="UZG246" s="92"/>
      <c r="UZH246" s="92"/>
      <c r="UZI246" s="92"/>
      <c r="UZJ246" s="92"/>
      <c r="UZK246" s="92"/>
      <c r="UZL246" s="92"/>
      <c r="UZM246" s="92"/>
      <c r="UZN246" s="92"/>
      <c r="UZO246" s="92"/>
      <c r="UZP246" s="92"/>
      <c r="UZQ246" s="92"/>
      <c r="UZR246" s="92"/>
      <c r="UZS246" s="92"/>
      <c r="UZT246" s="92"/>
      <c r="UZU246" s="92"/>
      <c r="UZV246" s="92"/>
      <c r="UZW246" s="92"/>
      <c r="UZX246" s="92"/>
      <c r="UZY246" s="92"/>
      <c r="UZZ246" s="92"/>
      <c r="VAA246" s="92"/>
      <c r="VAB246" s="92"/>
      <c r="VAC246" s="92"/>
      <c r="VAD246" s="92"/>
      <c r="VAE246" s="92"/>
      <c r="VAF246" s="92"/>
      <c r="VAG246" s="92"/>
      <c r="VAH246" s="92"/>
      <c r="VAI246" s="92"/>
      <c r="VAJ246" s="92"/>
      <c r="VAK246" s="92"/>
      <c r="VAL246" s="92"/>
      <c r="VAM246" s="92"/>
      <c r="VAN246" s="92"/>
      <c r="VAO246" s="92"/>
      <c r="VAP246" s="92"/>
      <c r="VAQ246" s="92"/>
      <c r="VAR246" s="92"/>
      <c r="VAS246" s="92"/>
      <c r="VAT246" s="92"/>
      <c r="VAU246" s="92"/>
      <c r="VAV246" s="92"/>
      <c r="VAW246" s="92"/>
      <c r="VAX246" s="92"/>
      <c r="VAY246" s="92"/>
      <c r="VAZ246" s="92"/>
      <c r="VBA246" s="92"/>
      <c r="VBB246" s="92"/>
      <c r="VBC246" s="92"/>
      <c r="VBD246" s="92"/>
      <c r="VBE246" s="92"/>
      <c r="VBF246" s="92"/>
      <c r="VBG246" s="92"/>
      <c r="VBH246" s="92"/>
      <c r="VBI246" s="92"/>
      <c r="VBJ246" s="92"/>
      <c r="VBK246" s="92"/>
      <c r="VBL246" s="92"/>
      <c r="VBM246" s="92"/>
      <c r="VBN246" s="92"/>
      <c r="VBO246" s="92"/>
      <c r="VBP246" s="92"/>
      <c r="VBQ246" s="92"/>
      <c r="VBR246" s="92"/>
      <c r="VBS246" s="92"/>
      <c r="VBT246" s="92"/>
      <c r="VBU246" s="92"/>
      <c r="VBV246" s="92"/>
      <c r="VBW246" s="92"/>
      <c r="VBX246" s="92"/>
      <c r="VBY246" s="92"/>
      <c r="VBZ246" s="92"/>
      <c r="VCA246" s="92"/>
      <c r="VCB246" s="92"/>
      <c r="VCC246" s="92"/>
      <c r="VCD246" s="92"/>
      <c r="VCE246" s="92"/>
      <c r="VCF246" s="92"/>
      <c r="VCG246" s="92"/>
      <c r="VCH246" s="92"/>
      <c r="VCI246" s="92"/>
      <c r="VCJ246" s="92"/>
      <c r="VCK246" s="92"/>
      <c r="VCL246" s="92"/>
      <c r="VCM246" s="92"/>
      <c r="VCN246" s="92"/>
      <c r="VCO246" s="92"/>
      <c r="VCP246" s="92"/>
      <c r="VCQ246" s="92"/>
      <c r="VCR246" s="92"/>
      <c r="VCS246" s="92"/>
      <c r="VCT246" s="92"/>
      <c r="VCU246" s="92"/>
      <c r="VCV246" s="92"/>
      <c r="VCW246" s="92"/>
      <c r="VCX246" s="92"/>
      <c r="VCY246" s="92"/>
      <c r="VCZ246" s="92"/>
      <c r="VDA246" s="92"/>
      <c r="VDB246" s="92"/>
      <c r="VDC246" s="92"/>
      <c r="VDD246" s="92"/>
      <c r="VDE246" s="92"/>
      <c r="VDF246" s="92"/>
      <c r="VDG246" s="92"/>
      <c r="VDH246" s="92"/>
      <c r="VDI246" s="92"/>
      <c r="VDJ246" s="92"/>
      <c r="VDK246" s="92"/>
      <c r="VDL246" s="92"/>
      <c r="VDM246" s="92"/>
      <c r="VDN246" s="92"/>
      <c r="VDO246" s="92"/>
      <c r="VDP246" s="92"/>
      <c r="VDQ246" s="92"/>
      <c r="VDR246" s="92"/>
      <c r="VDS246" s="92"/>
      <c r="VDT246" s="92"/>
      <c r="VDU246" s="92"/>
      <c r="VDV246" s="92"/>
      <c r="VDW246" s="92"/>
      <c r="VDX246" s="92"/>
      <c r="VDY246" s="92"/>
      <c r="VDZ246" s="92"/>
      <c r="VEA246" s="92"/>
      <c r="VEB246" s="92"/>
      <c r="VEC246" s="92"/>
      <c r="VED246" s="92"/>
      <c r="VEE246" s="92"/>
      <c r="VEF246" s="92"/>
      <c r="VEG246" s="92"/>
      <c r="VEH246" s="92"/>
      <c r="VEI246" s="92"/>
      <c r="VEJ246" s="92"/>
      <c r="VEK246" s="92"/>
      <c r="VEL246" s="92"/>
      <c r="VEM246" s="92"/>
      <c r="VEN246" s="92"/>
      <c r="VEO246" s="92"/>
      <c r="VEP246" s="92"/>
      <c r="VEQ246" s="92"/>
      <c r="VER246" s="92"/>
      <c r="VES246" s="92"/>
      <c r="VET246" s="92"/>
      <c r="VEU246" s="92"/>
      <c r="VEV246" s="92"/>
      <c r="VEW246" s="92"/>
      <c r="VEX246" s="92"/>
      <c r="VEY246" s="92"/>
      <c r="VEZ246" s="92"/>
      <c r="VFA246" s="92"/>
      <c r="VFB246" s="92"/>
      <c r="VFC246" s="92"/>
      <c r="VFD246" s="92"/>
      <c r="VFE246" s="92"/>
      <c r="VFF246" s="92"/>
      <c r="VFG246" s="92"/>
      <c r="VFH246" s="92"/>
      <c r="VFI246" s="92"/>
      <c r="VFJ246" s="92"/>
      <c r="VFK246" s="92"/>
      <c r="VFL246" s="92"/>
      <c r="VFM246" s="92"/>
      <c r="VFN246" s="92"/>
      <c r="VFO246" s="92"/>
      <c r="VFP246" s="92"/>
      <c r="VFQ246" s="92"/>
      <c r="VFR246" s="92"/>
      <c r="VFS246" s="92"/>
      <c r="VFT246" s="92"/>
      <c r="VFU246" s="92"/>
      <c r="VFV246" s="92"/>
      <c r="VFW246" s="92"/>
      <c r="VFX246" s="92"/>
      <c r="VFY246" s="92"/>
      <c r="VFZ246" s="92"/>
      <c r="VGA246" s="92"/>
      <c r="VGB246" s="92"/>
      <c r="VGC246" s="92"/>
      <c r="VGD246" s="92"/>
      <c r="VGE246" s="92"/>
      <c r="VGF246" s="92"/>
      <c r="VGG246" s="92"/>
      <c r="VGH246" s="92"/>
      <c r="VGI246" s="92"/>
      <c r="VGJ246" s="92"/>
      <c r="VGK246" s="92"/>
      <c r="VGL246" s="92"/>
      <c r="VGM246" s="92"/>
      <c r="VGN246" s="92"/>
      <c r="VGO246" s="92"/>
      <c r="VGP246" s="92"/>
      <c r="VGQ246" s="92"/>
      <c r="VGR246" s="92"/>
      <c r="VGS246" s="92"/>
      <c r="VGT246" s="92"/>
      <c r="VGU246" s="92"/>
      <c r="VGV246" s="92"/>
      <c r="VGW246" s="92"/>
      <c r="VGX246" s="92"/>
      <c r="VGY246" s="92"/>
      <c r="VGZ246" s="92"/>
      <c r="VHA246" s="92"/>
      <c r="VHB246" s="92"/>
      <c r="VHC246" s="92"/>
      <c r="VHD246" s="92"/>
      <c r="VHE246" s="92"/>
      <c r="VHF246" s="92"/>
      <c r="VHG246" s="92"/>
      <c r="VHH246" s="92"/>
      <c r="VHI246" s="92"/>
      <c r="VHJ246" s="92"/>
      <c r="VHK246" s="92"/>
      <c r="VHL246" s="92"/>
      <c r="VHM246" s="92"/>
      <c r="VHN246" s="92"/>
      <c r="VHO246" s="92"/>
      <c r="VHP246" s="92"/>
      <c r="VHQ246" s="92"/>
      <c r="VHR246" s="92"/>
      <c r="VHS246" s="92"/>
      <c r="VHT246" s="92"/>
      <c r="VHU246" s="92"/>
      <c r="VHV246" s="92"/>
      <c r="VHW246" s="92"/>
      <c r="VHX246" s="92"/>
      <c r="VHY246" s="92"/>
      <c r="VHZ246" s="92"/>
      <c r="VIA246" s="92"/>
      <c r="VIB246" s="92"/>
      <c r="VIC246" s="92"/>
      <c r="VID246" s="92"/>
      <c r="VIE246" s="92"/>
      <c r="VIF246" s="92"/>
      <c r="VIG246" s="92"/>
      <c r="VIH246" s="92"/>
      <c r="VII246" s="92"/>
      <c r="VIJ246" s="92"/>
      <c r="VIK246" s="92"/>
      <c r="VIL246" s="92"/>
      <c r="VIM246" s="92"/>
      <c r="VIN246" s="92"/>
      <c r="VIO246" s="92"/>
      <c r="VIP246" s="92"/>
      <c r="VIQ246" s="92"/>
      <c r="VIR246" s="92"/>
      <c r="VIS246" s="92"/>
      <c r="VIT246" s="92"/>
      <c r="VIU246" s="92"/>
      <c r="VIV246" s="92"/>
      <c r="VIW246" s="92"/>
      <c r="VIX246" s="92"/>
      <c r="VIY246" s="92"/>
      <c r="VIZ246" s="92"/>
      <c r="VJA246" s="92"/>
      <c r="VJB246" s="92"/>
      <c r="VJC246" s="92"/>
      <c r="VJD246" s="92"/>
      <c r="VJE246" s="92"/>
      <c r="VJF246" s="92"/>
      <c r="VJG246" s="92"/>
      <c r="VJH246" s="92"/>
      <c r="VJI246" s="92"/>
      <c r="VJJ246" s="92"/>
      <c r="VJK246" s="92"/>
      <c r="VJL246" s="92"/>
      <c r="VJM246" s="92"/>
      <c r="VJN246" s="92"/>
      <c r="VJO246" s="92"/>
      <c r="VJP246" s="92"/>
      <c r="VJQ246" s="92"/>
      <c r="VJR246" s="92"/>
      <c r="VJS246" s="92"/>
      <c r="VJT246" s="92"/>
      <c r="VJU246" s="92"/>
      <c r="VJV246" s="92"/>
      <c r="VJW246" s="92"/>
      <c r="VJX246" s="92"/>
      <c r="VJY246" s="92"/>
      <c r="VJZ246" s="92"/>
      <c r="VKA246" s="92"/>
      <c r="VKB246" s="92"/>
      <c r="VKC246" s="92"/>
      <c r="VKD246" s="92"/>
      <c r="VKE246" s="92"/>
      <c r="VKF246" s="92"/>
      <c r="VKG246" s="92"/>
      <c r="VKH246" s="92"/>
      <c r="VKI246" s="92"/>
      <c r="VKJ246" s="92"/>
      <c r="VKK246" s="92"/>
      <c r="VKL246" s="92"/>
      <c r="VKM246" s="92"/>
      <c r="VKN246" s="92"/>
      <c r="VKO246" s="92"/>
      <c r="VKP246" s="92"/>
      <c r="VKQ246" s="92"/>
      <c r="VKR246" s="92"/>
      <c r="VKS246" s="92"/>
      <c r="VKT246" s="92"/>
      <c r="VKU246" s="92"/>
      <c r="VKV246" s="92"/>
      <c r="VKW246" s="92"/>
      <c r="VKX246" s="92"/>
      <c r="VKY246" s="92"/>
      <c r="VKZ246" s="92"/>
      <c r="VLA246" s="92"/>
      <c r="VLB246" s="92"/>
      <c r="VLC246" s="92"/>
      <c r="VLD246" s="92"/>
      <c r="VLE246" s="92"/>
      <c r="VLF246" s="92"/>
      <c r="VLG246" s="92"/>
      <c r="VLH246" s="92"/>
      <c r="VLI246" s="92"/>
      <c r="VLJ246" s="92"/>
      <c r="VLK246" s="92"/>
      <c r="VLL246" s="92"/>
      <c r="VLM246" s="92"/>
      <c r="VLN246" s="92"/>
      <c r="VLO246" s="92"/>
      <c r="VLP246" s="92"/>
      <c r="VLQ246" s="92"/>
      <c r="VLR246" s="92"/>
      <c r="VLS246" s="92"/>
      <c r="VLT246" s="92"/>
      <c r="VLU246" s="92"/>
      <c r="VLV246" s="92"/>
      <c r="VLW246" s="92"/>
      <c r="VLX246" s="92"/>
      <c r="VLY246" s="92"/>
      <c r="VLZ246" s="92"/>
      <c r="VMA246" s="92"/>
      <c r="VMB246" s="92"/>
      <c r="VMC246" s="92"/>
      <c r="VMD246" s="92"/>
      <c r="VME246" s="92"/>
      <c r="VMF246" s="92"/>
      <c r="VMG246" s="92"/>
      <c r="VMH246" s="92"/>
      <c r="VMI246" s="92"/>
      <c r="VMJ246" s="92"/>
      <c r="VMK246" s="92"/>
      <c r="VML246" s="92"/>
      <c r="VMM246" s="92"/>
      <c r="VMN246" s="92"/>
      <c r="VMO246" s="92"/>
      <c r="VMP246" s="92"/>
      <c r="VMQ246" s="92"/>
      <c r="VMR246" s="92"/>
      <c r="VMS246" s="92"/>
      <c r="VMT246" s="92"/>
      <c r="VMU246" s="92"/>
      <c r="VMV246" s="92"/>
      <c r="VMW246" s="92"/>
      <c r="VMX246" s="92"/>
      <c r="VMY246" s="92"/>
      <c r="VMZ246" s="92"/>
      <c r="VNA246" s="92"/>
      <c r="VNB246" s="92"/>
      <c r="VNC246" s="92"/>
      <c r="VND246" s="92"/>
      <c r="VNE246" s="92"/>
      <c r="VNF246" s="92"/>
      <c r="VNG246" s="92"/>
      <c r="VNH246" s="92"/>
      <c r="VNI246" s="92"/>
      <c r="VNJ246" s="92"/>
      <c r="VNK246" s="92"/>
      <c r="VNL246" s="92"/>
      <c r="VNM246" s="92"/>
      <c r="VNN246" s="92"/>
      <c r="VNO246" s="92"/>
      <c r="VNP246" s="92"/>
      <c r="VNQ246" s="92"/>
      <c r="VNR246" s="92"/>
      <c r="VNS246" s="92"/>
      <c r="VNT246" s="92"/>
      <c r="VNU246" s="92"/>
      <c r="VNV246" s="92"/>
      <c r="VNW246" s="92"/>
      <c r="VNX246" s="92"/>
      <c r="VNY246" s="92"/>
      <c r="VNZ246" s="92"/>
      <c r="VOA246" s="92"/>
      <c r="VOB246" s="92"/>
      <c r="VOC246" s="92"/>
      <c r="VOD246" s="92"/>
      <c r="VOE246" s="92"/>
      <c r="VOF246" s="92"/>
      <c r="VOG246" s="92"/>
      <c r="VOH246" s="92"/>
      <c r="VOI246" s="92"/>
      <c r="VOJ246" s="92"/>
      <c r="VOK246" s="92"/>
      <c r="VOL246" s="92"/>
      <c r="VOM246" s="92"/>
      <c r="VON246" s="92"/>
      <c r="VOO246" s="92"/>
      <c r="VOP246" s="92"/>
      <c r="VOQ246" s="92"/>
      <c r="VOR246" s="92"/>
      <c r="VOS246" s="92"/>
      <c r="VOT246" s="92"/>
      <c r="VOU246" s="92"/>
      <c r="VOV246" s="92"/>
      <c r="VOW246" s="92"/>
      <c r="VOX246" s="92"/>
      <c r="VOY246" s="92"/>
      <c r="VOZ246" s="92"/>
      <c r="VPA246" s="92"/>
      <c r="VPB246" s="92"/>
      <c r="VPC246" s="92"/>
      <c r="VPD246" s="92"/>
      <c r="VPE246" s="92"/>
      <c r="VPF246" s="92"/>
      <c r="VPG246" s="92"/>
      <c r="VPH246" s="92"/>
      <c r="VPI246" s="92"/>
      <c r="VPJ246" s="92"/>
      <c r="VPK246" s="92"/>
      <c r="VPL246" s="92"/>
      <c r="VPM246" s="92"/>
      <c r="VPN246" s="92"/>
      <c r="VPO246" s="92"/>
      <c r="VPP246" s="92"/>
      <c r="VPQ246" s="92"/>
      <c r="VPR246" s="92"/>
      <c r="VPS246" s="92"/>
      <c r="VPT246" s="92"/>
      <c r="VPU246" s="92"/>
      <c r="VPV246" s="92"/>
      <c r="VPW246" s="92"/>
      <c r="VPX246" s="92"/>
      <c r="VPY246" s="92"/>
      <c r="VPZ246" s="92"/>
      <c r="VQA246" s="92"/>
      <c r="VQB246" s="92"/>
      <c r="VQC246" s="92"/>
      <c r="VQD246" s="92"/>
      <c r="VQE246" s="92"/>
      <c r="VQF246" s="92"/>
      <c r="VQG246" s="92"/>
      <c r="VQH246" s="92"/>
      <c r="VQI246" s="92"/>
      <c r="VQJ246" s="92"/>
      <c r="VQK246" s="92"/>
      <c r="VQL246" s="92"/>
      <c r="VQM246" s="92"/>
      <c r="VQN246" s="92"/>
      <c r="VQO246" s="92"/>
      <c r="VQP246" s="92"/>
      <c r="VQQ246" s="92"/>
      <c r="VQR246" s="92"/>
      <c r="VQS246" s="92"/>
      <c r="VQT246" s="92"/>
      <c r="VQU246" s="92"/>
      <c r="VQV246" s="92"/>
      <c r="VQW246" s="92"/>
      <c r="VQX246" s="92"/>
      <c r="VQY246" s="92"/>
      <c r="VQZ246" s="92"/>
      <c r="VRA246" s="92"/>
      <c r="VRB246" s="92"/>
      <c r="VRC246" s="92"/>
      <c r="VRD246" s="92"/>
      <c r="VRE246" s="92"/>
      <c r="VRF246" s="92"/>
      <c r="VRG246" s="92"/>
      <c r="VRH246" s="92"/>
      <c r="VRI246" s="92"/>
      <c r="VRJ246" s="92"/>
      <c r="VRK246" s="92"/>
      <c r="VRL246" s="92"/>
      <c r="VRM246" s="92"/>
      <c r="VRN246" s="92"/>
      <c r="VRO246" s="92"/>
      <c r="VRP246" s="92"/>
      <c r="VRQ246" s="92"/>
      <c r="VRR246" s="92"/>
      <c r="VRS246" s="92"/>
      <c r="VRT246" s="92"/>
      <c r="VRU246" s="92"/>
      <c r="VRV246" s="92"/>
      <c r="VRW246" s="92"/>
      <c r="VRX246" s="92"/>
      <c r="VRY246" s="92"/>
      <c r="VRZ246" s="92"/>
      <c r="VSA246" s="92"/>
      <c r="VSB246" s="92"/>
      <c r="VSC246" s="92"/>
      <c r="VSD246" s="92"/>
      <c r="VSE246" s="92"/>
      <c r="VSF246" s="92"/>
      <c r="VSG246" s="92"/>
      <c r="VSH246" s="92"/>
      <c r="VSI246" s="92"/>
      <c r="VSJ246" s="92"/>
      <c r="VSK246" s="92"/>
      <c r="VSL246" s="92"/>
      <c r="VSM246" s="92"/>
      <c r="VSN246" s="92"/>
      <c r="VSO246" s="92"/>
      <c r="VSP246" s="92"/>
      <c r="VSQ246" s="92"/>
      <c r="VSR246" s="92"/>
      <c r="VSS246" s="92"/>
      <c r="VST246" s="92"/>
      <c r="VSU246" s="92"/>
      <c r="VSV246" s="92"/>
      <c r="VSW246" s="92"/>
      <c r="VSX246" s="92"/>
      <c r="VSY246" s="92"/>
      <c r="VSZ246" s="92"/>
      <c r="VTA246" s="92"/>
      <c r="VTB246" s="92"/>
      <c r="VTC246" s="92"/>
      <c r="VTD246" s="92"/>
      <c r="VTE246" s="92"/>
      <c r="VTF246" s="92"/>
      <c r="VTG246" s="92"/>
      <c r="VTH246" s="92"/>
      <c r="VTI246" s="92"/>
      <c r="VTJ246" s="92"/>
      <c r="VTK246" s="92"/>
      <c r="VTL246" s="92"/>
      <c r="VTM246" s="92"/>
      <c r="VTN246" s="92"/>
      <c r="VTO246" s="92"/>
      <c r="VTP246" s="92"/>
      <c r="VTQ246" s="92"/>
      <c r="VTR246" s="92"/>
      <c r="VTS246" s="92"/>
      <c r="VTT246" s="92"/>
      <c r="VTU246" s="92"/>
      <c r="VTV246" s="92"/>
      <c r="VTW246" s="92"/>
      <c r="VTX246" s="92"/>
      <c r="VTY246" s="92"/>
      <c r="VTZ246" s="92"/>
      <c r="VUA246" s="92"/>
      <c r="VUB246" s="92"/>
      <c r="VUC246" s="92"/>
      <c r="VUD246" s="92"/>
      <c r="VUE246" s="92"/>
      <c r="VUF246" s="92"/>
      <c r="VUG246" s="92"/>
      <c r="VUH246" s="92"/>
      <c r="VUI246" s="92"/>
      <c r="VUJ246" s="92"/>
      <c r="VUK246" s="92"/>
      <c r="VUL246" s="92"/>
      <c r="VUM246" s="92"/>
      <c r="VUN246" s="92"/>
      <c r="VUO246" s="92"/>
      <c r="VUP246" s="92"/>
      <c r="VUQ246" s="92"/>
      <c r="VUR246" s="92"/>
      <c r="VUS246" s="92"/>
      <c r="VUT246" s="92"/>
      <c r="VUU246" s="92"/>
      <c r="VUV246" s="92"/>
      <c r="VUW246" s="92"/>
      <c r="VUX246" s="92"/>
      <c r="VUY246" s="92"/>
      <c r="VUZ246" s="92"/>
      <c r="VVA246" s="92"/>
      <c r="VVB246" s="92"/>
      <c r="VVC246" s="92"/>
      <c r="VVD246" s="92"/>
      <c r="VVE246" s="92"/>
      <c r="VVF246" s="92"/>
      <c r="VVG246" s="92"/>
      <c r="VVH246" s="92"/>
      <c r="VVI246" s="92"/>
      <c r="VVJ246" s="92"/>
      <c r="VVK246" s="92"/>
      <c r="VVL246" s="92"/>
      <c r="VVM246" s="92"/>
      <c r="VVN246" s="92"/>
      <c r="VVO246" s="92"/>
      <c r="VVP246" s="92"/>
      <c r="VVQ246" s="92"/>
      <c r="VVR246" s="92"/>
      <c r="VVS246" s="92"/>
      <c r="VVT246" s="92"/>
      <c r="VVU246" s="92"/>
      <c r="VVV246" s="92"/>
      <c r="VVW246" s="92"/>
      <c r="VVX246" s="92"/>
      <c r="VVY246" s="92"/>
      <c r="VVZ246" s="92"/>
      <c r="VWA246" s="92"/>
      <c r="VWB246" s="92"/>
      <c r="VWC246" s="92"/>
      <c r="VWD246" s="92"/>
      <c r="VWE246" s="92"/>
      <c r="VWF246" s="92"/>
      <c r="VWG246" s="92"/>
      <c r="VWH246" s="92"/>
      <c r="VWI246" s="92"/>
      <c r="VWJ246" s="92"/>
      <c r="VWK246" s="92"/>
      <c r="VWL246" s="92"/>
      <c r="VWM246" s="92"/>
      <c r="VWN246" s="92"/>
      <c r="VWO246" s="92"/>
      <c r="VWP246" s="92"/>
      <c r="VWQ246" s="92"/>
      <c r="VWR246" s="92"/>
      <c r="VWS246" s="92"/>
      <c r="VWT246" s="92"/>
      <c r="VWU246" s="92"/>
      <c r="VWV246" s="92"/>
      <c r="VWW246" s="92"/>
      <c r="VWX246" s="92"/>
      <c r="VWY246" s="92"/>
      <c r="VWZ246" s="92"/>
      <c r="VXA246" s="92"/>
      <c r="VXB246" s="92"/>
      <c r="VXC246" s="92"/>
      <c r="VXD246" s="92"/>
      <c r="VXE246" s="92"/>
      <c r="VXF246" s="92"/>
      <c r="VXG246" s="92"/>
      <c r="VXH246" s="92"/>
      <c r="VXI246" s="92"/>
      <c r="VXJ246" s="92"/>
      <c r="VXK246" s="92"/>
      <c r="VXL246" s="92"/>
      <c r="VXM246" s="92"/>
      <c r="VXN246" s="92"/>
      <c r="VXO246" s="92"/>
      <c r="VXP246" s="92"/>
      <c r="VXQ246" s="92"/>
      <c r="VXR246" s="92"/>
      <c r="VXS246" s="92"/>
      <c r="VXT246" s="92"/>
      <c r="VXU246" s="92"/>
      <c r="VXV246" s="92"/>
      <c r="VXW246" s="92"/>
      <c r="VXX246" s="92"/>
      <c r="VXY246" s="92"/>
      <c r="VXZ246" s="92"/>
      <c r="VYA246" s="92"/>
      <c r="VYB246" s="92"/>
      <c r="VYC246" s="92"/>
      <c r="VYD246" s="92"/>
      <c r="VYE246" s="92"/>
      <c r="VYF246" s="92"/>
      <c r="VYG246" s="92"/>
      <c r="VYH246" s="92"/>
      <c r="VYI246" s="92"/>
      <c r="VYJ246" s="92"/>
      <c r="VYK246" s="92"/>
      <c r="VYL246" s="92"/>
      <c r="VYM246" s="92"/>
      <c r="VYN246" s="92"/>
      <c r="VYO246" s="92"/>
      <c r="VYP246" s="92"/>
      <c r="VYQ246" s="92"/>
      <c r="VYR246" s="92"/>
      <c r="VYS246" s="92"/>
      <c r="VYT246" s="92"/>
      <c r="VYU246" s="92"/>
      <c r="VYV246" s="92"/>
      <c r="VYW246" s="92"/>
      <c r="VYX246" s="92"/>
      <c r="VYY246" s="92"/>
      <c r="VYZ246" s="92"/>
      <c r="VZA246" s="92"/>
      <c r="VZB246" s="92"/>
      <c r="VZC246" s="92"/>
      <c r="VZD246" s="92"/>
      <c r="VZE246" s="92"/>
      <c r="VZF246" s="92"/>
      <c r="VZG246" s="92"/>
      <c r="VZH246" s="92"/>
      <c r="VZI246" s="92"/>
      <c r="VZJ246" s="92"/>
      <c r="VZK246" s="92"/>
      <c r="VZL246" s="92"/>
      <c r="VZM246" s="92"/>
      <c r="VZN246" s="92"/>
      <c r="VZO246" s="92"/>
      <c r="VZP246" s="92"/>
      <c r="VZQ246" s="92"/>
      <c r="VZR246" s="92"/>
      <c r="VZS246" s="92"/>
      <c r="VZT246" s="92"/>
      <c r="VZU246" s="92"/>
      <c r="VZV246" s="92"/>
      <c r="VZW246" s="92"/>
      <c r="VZX246" s="92"/>
      <c r="VZY246" s="92"/>
      <c r="VZZ246" s="92"/>
      <c r="WAA246" s="92"/>
      <c r="WAB246" s="92"/>
      <c r="WAC246" s="92"/>
      <c r="WAD246" s="92"/>
      <c r="WAE246" s="92"/>
      <c r="WAF246" s="92"/>
      <c r="WAG246" s="92"/>
      <c r="WAH246" s="92"/>
      <c r="WAI246" s="92"/>
      <c r="WAJ246" s="92"/>
      <c r="WAK246" s="92"/>
      <c r="WAL246" s="92"/>
      <c r="WAM246" s="92"/>
      <c r="WAN246" s="92"/>
      <c r="WAO246" s="92"/>
      <c r="WAP246" s="92"/>
      <c r="WAQ246" s="92"/>
      <c r="WAR246" s="92"/>
      <c r="WAS246" s="92"/>
      <c r="WAT246" s="92"/>
      <c r="WAU246" s="92"/>
      <c r="WAV246" s="92"/>
      <c r="WAW246" s="92"/>
      <c r="WAX246" s="92"/>
      <c r="WAY246" s="92"/>
      <c r="WAZ246" s="92"/>
      <c r="WBA246" s="92"/>
      <c r="WBB246" s="92"/>
      <c r="WBC246" s="92"/>
      <c r="WBD246" s="92"/>
      <c r="WBE246" s="92"/>
      <c r="WBF246" s="92"/>
      <c r="WBG246" s="92"/>
      <c r="WBH246" s="92"/>
      <c r="WBI246" s="92"/>
      <c r="WBJ246" s="92"/>
      <c r="WBK246" s="92"/>
      <c r="WBL246" s="92"/>
      <c r="WBM246" s="92"/>
      <c r="WBN246" s="92"/>
      <c r="WBO246" s="92"/>
      <c r="WBP246" s="92"/>
      <c r="WBQ246" s="92"/>
      <c r="WBR246" s="92"/>
      <c r="WBS246" s="92"/>
      <c r="WBT246" s="92"/>
      <c r="WBU246" s="92"/>
      <c r="WBV246" s="92"/>
      <c r="WBW246" s="92"/>
      <c r="WBX246" s="92"/>
      <c r="WBY246" s="92"/>
      <c r="WBZ246" s="92"/>
      <c r="WCA246" s="92"/>
      <c r="WCB246" s="92"/>
      <c r="WCC246" s="92"/>
      <c r="WCD246" s="92"/>
      <c r="WCE246" s="92"/>
      <c r="WCF246" s="92"/>
      <c r="WCG246" s="92"/>
      <c r="WCH246" s="92"/>
      <c r="WCI246" s="92"/>
      <c r="WCJ246" s="92"/>
      <c r="WCK246" s="92"/>
      <c r="WCL246" s="92"/>
      <c r="WCM246" s="92"/>
      <c r="WCN246" s="92"/>
      <c r="WCO246" s="92"/>
      <c r="WCP246" s="92"/>
      <c r="WCQ246" s="92"/>
      <c r="WCR246" s="92"/>
      <c r="WCS246" s="92"/>
      <c r="WCT246" s="92"/>
      <c r="WCU246" s="92"/>
      <c r="WCV246" s="92"/>
      <c r="WCW246" s="92"/>
      <c r="WCX246" s="92"/>
      <c r="WCY246" s="92"/>
      <c r="WCZ246" s="92"/>
      <c r="WDA246" s="92"/>
      <c r="WDB246" s="92"/>
      <c r="WDC246" s="92"/>
      <c r="WDD246" s="92"/>
      <c r="WDE246" s="92"/>
      <c r="WDF246" s="92"/>
      <c r="WDG246" s="92"/>
      <c r="WDH246" s="92"/>
      <c r="WDI246" s="92"/>
      <c r="WDJ246" s="92"/>
      <c r="WDK246" s="92"/>
      <c r="WDL246" s="92"/>
      <c r="WDM246" s="92"/>
      <c r="WDN246" s="92"/>
      <c r="WDO246" s="92"/>
      <c r="WDP246" s="92"/>
      <c r="WDQ246" s="92"/>
      <c r="WDR246" s="92"/>
      <c r="WDS246" s="92"/>
      <c r="WDT246" s="92"/>
      <c r="WDU246" s="92"/>
      <c r="WDV246" s="92"/>
      <c r="WDW246" s="92"/>
      <c r="WDX246" s="92"/>
      <c r="WDY246" s="92"/>
      <c r="WDZ246" s="92"/>
      <c r="WEA246" s="92"/>
      <c r="WEB246" s="92"/>
      <c r="WEC246" s="92"/>
      <c r="WED246" s="92"/>
      <c r="WEE246" s="92"/>
      <c r="WEF246" s="92"/>
      <c r="WEG246" s="92"/>
      <c r="WEH246" s="92"/>
      <c r="WEI246" s="92"/>
      <c r="WEJ246" s="92"/>
      <c r="WEK246" s="92"/>
      <c r="WEL246" s="92"/>
      <c r="WEM246" s="92"/>
      <c r="WEN246" s="92"/>
      <c r="WEO246" s="92"/>
      <c r="WEP246" s="92"/>
      <c r="WEQ246" s="92"/>
      <c r="WER246" s="92"/>
      <c r="WES246" s="92"/>
      <c r="WET246" s="92"/>
      <c r="WEU246" s="92"/>
      <c r="WEV246" s="92"/>
      <c r="WEW246" s="92"/>
      <c r="WEX246" s="92"/>
      <c r="WEY246" s="92"/>
      <c r="WEZ246" s="92"/>
      <c r="WFA246" s="92"/>
      <c r="WFB246" s="92"/>
      <c r="WFC246" s="92"/>
      <c r="WFD246" s="92"/>
      <c r="WFE246" s="92"/>
      <c r="WFF246" s="92"/>
      <c r="WFG246" s="92"/>
      <c r="WFH246" s="92"/>
      <c r="WFI246" s="92"/>
      <c r="WFJ246" s="92"/>
      <c r="WFK246" s="92"/>
      <c r="WFL246" s="92"/>
      <c r="WFM246" s="92"/>
      <c r="WFN246" s="92"/>
      <c r="WFO246" s="92"/>
      <c r="WFP246" s="92"/>
      <c r="WFQ246" s="92"/>
      <c r="WFR246" s="92"/>
      <c r="WFS246" s="92"/>
      <c r="WFT246" s="92"/>
      <c r="WFU246" s="92"/>
      <c r="WFV246" s="92"/>
      <c r="WFW246" s="92"/>
      <c r="WFX246" s="92"/>
      <c r="WFY246" s="92"/>
      <c r="WFZ246" s="92"/>
      <c r="WGA246" s="92"/>
      <c r="WGB246" s="92"/>
      <c r="WGC246" s="92"/>
      <c r="WGD246" s="92"/>
      <c r="WGE246" s="92"/>
      <c r="WGF246" s="92"/>
      <c r="WGG246" s="92"/>
      <c r="WGH246" s="92"/>
      <c r="WGI246" s="92"/>
      <c r="WGJ246" s="92"/>
      <c r="WGK246" s="92"/>
      <c r="WGL246" s="92"/>
      <c r="WGM246" s="92"/>
      <c r="WGN246" s="92"/>
      <c r="WGO246" s="92"/>
      <c r="WGP246" s="92"/>
      <c r="WGQ246" s="92"/>
      <c r="WGR246" s="92"/>
      <c r="WGS246" s="92"/>
      <c r="WGT246" s="92"/>
      <c r="WGU246" s="92"/>
      <c r="WGV246" s="92"/>
      <c r="WGW246" s="92"/>
      <c r="WGX246" s="92"/>
      <c r="WGY246" s="92"/>
      <c r="WGZ246" s="92"/>
      <c r="WHA246" s="92"/>
      <c r="WHB246" s="92"/>
      <c r="WHC246" s="92"/>
      <c r="WHD246" s="92"/>
      <c r="WHE246" s="92"/>
      <c r="WHF246" s="92"/>
      <c r="WHG246" s="92"/>
      <c r="WHH246" s="92"/>
      <c r="WHI246" s="92"/>
      <c r="WHJ246" s="92"/>
      <c r="WHK246" s="92"/>
      <c r="WHL246" s="92"/>
      <c r="WHM246" s="92"/>
      <c r="WHN246" s="92"/>
      <c r="WHO246" s="92"/>
      <c r="WHP246" s="92"/>
      <c r="WHQ246" s="92"/>
      <c r="WHR246" s="92"/>
      <c r="WHS246" s="92"/>
      <c r="WHT246" s="92"/>
      <c r="WHU246" s="92"/>
      <c r="WHV246" s="92"/>
      <c r="WHW246" s="92"/>
      <c r="WHX246" s="92"/>
      <c r="WHY246" s="92"/>
      <c r="WHZ246" s="92"/>
      <c r="WIA246" s="92"/>
      <c r="WIB246" s="92"/>
      <c r="WIC246" s="92"/>
      <c r="WID246" s="92"/>
      <c r="WIE246" s="92"/>
      <c r="WIF246" s="92"/>
      <c r="WIG246" s="92"/>
      <c r="WIH246" s="92"/>
      <c r="WII246" s="92"/>
      <c r="WIJ246" s="92"/>
      <c r="WIK246" s="92"/>
      <c r="WIL246" s="92"/>
      <c r="WIM246" s="92"/>
      <c r="WIN246" s="92"/>
      <c r="WIO246" s="92"/>
      <c r="WIP246" s="92"/>
      <c r="WIQ246" s="92"/>
      <c r="WIR246" s="92"/>
      <c r="WIS246" s="92"/>
      <c r="WIT246" s="92"/>
      <c r="WIU246" s="92"/>
      <c r="WIV246" s="92"/>
      <c r="WIW246" s="92"/>
      <c r="WIX246" s="92"/>
      <c r="WIY246" s="92"/>
      <c r="WIZ246" s="92"/>
      <c r="WJA246" s="92"/>
      <c r="WJB246" s="92"/>
      <c r="WJC246" s="92"/>
      <c r="WJD246" s="92"/>
      <c r="WJE246" s="92"/>
      <c r="WJF246" s="92"/>
      <c r="WJG246" s="92"/>
      <c r="WJH246" s="92"/>
      <c r="WJI246" s="92"/>
      <c r="WJJ246" s="92"/>
      <c r="WJK246" s="92"/>
      <c r="WJL246" s="92"/>
      <c r="WJM246" s="92"/>
      <c r="WJN246" s="92"/>
      <c r="WJO246" s="92"/>
      <c r="WJP246" s="92"/>
      <c r="WJQ246" s="92"/>
      <c r="WJR246" s="92"/>
      <c r="WJS246" s="92"/>
      <c r="WJT246" s="92"/>
      <c r="WJU246" s="92"/>
      <c r="WJV246" s="92"/>
      <c r="WJW246" s="92"/>
      <c r="WJX246" s="92"/>
      <c r="WJY246" s="92"/>
      <c r="WJZ246" s="92"/>
      <c r="WKA246" s="92"/>
      <c r="WKB246" s="92"/>
      <c r="WKC246" s="92"/>
      <c r="WKD246" s="92"/>
      <c r="WKE246" s="92"/>
      <c r="WKF246" s="92"/>
      <c r="WKG246" s="92"/>
      <c r="WKH246" s="92"/>
      <c r="WKI246" s="92"/>
      <c r="WKJ246" s="92"/>
      <c r="WKK246" s="92"/>
      <c r="WKL246" s="92"/>
      <c r="WKM246" s="92"/>
      <c r="WKN246" s="92"/>
      <c r="WKO246" s="92"/>
      <c r="WKP246" s="92"/>
      <c r="WKQ246" s="92"/>
      <c r="WKR246" s="92"/>
      <c r="WKS246" s="92"/>
      <c r="WKT246" s="92"/>
      <c r="WKU246" s="92"/>
      <c r="WKV246" s="92"/>
      <c r="WKW246" s="92"/>
      <c r="WKX246" s="92"/>
      <c r="WKY246" s="92"/>
      <c r="WKZ246" s="92"/>
      <c r="WLA246" s="92"/>
      <c r="WLB246" s="92"/>
      <c r="WLC246" s="92"/>
      <c r="WLD246" s="92"/>
      <c r="WLE246" s="92"/>
      <c r="WLF246" s="92"/>
      <c r="WLG246" s="92"/>
      <c r="WLH246" s="92"/>
      <c r="WLI246" s="92"/>
      <c r="WLJ246" s="92"/>
      <c r="WLK246" s="92"/>
      <c r="WLL246" s="92"/>
      <c r="WLM246" s="92"/>
      <c r="WLN246" s="92"/>
      <c r="WLO246" s="92"/>
      <c r="WLP246" s="92"/>
      <c r="WLQ246" s="92"/>
      <c r="WLR246" s="92"/>
      <c r="WLS246" s="92"/>
      <c r="WLT246" s="92"/>
      <c r="WLU246" s="92"/>
      <c r="WLV246" s="92"/>
      <c r="WLW246" s="92"/>
      <c r="WLX246" s="92"/>
      <c r="WLY246" s="92"/>
      <c r="WLZ246" s="92"/>
      <c r="WMA246" s="92"/>
      <c r="WMB246" s="92"/>
      <c r="WMC246" s="92"/>
      <c r="WMD246" s="92"/>
      <c r="WME246" s="92"/>
      <c r="WMF246" s="92"/>
      <c r="WMG246" s="92"/>
      <c r="WMH246" s="92"/>
      <c r="WMI246" s="92"/>
      <c r="WMJ246" s="92"/>
      <c r="WMK246" s="92"/>
      <c r="WML246" s="92"/>
      <c r="WMM246" s="92"/>
      <c r="WMN246" s="92"/>
      <c r="WMO246" s="92"/>
      <c r="WMP246" s="92"/>
      <c r="WMQ246" s="92"/>
      <c r="WMR246" s="92"/>
      <c r="WMS246" s="92"/>
      <c r="WMT246" s="92"/>
      <c r="WMU246" s="92"/>
      <c r="WMV246" s="92"/>
      <c r="WMW246" s="92"/>
      <c r="WMX246" s="92"/>
      <c r="WMY246" s="92"/>
      <c r="WMZ246" s="92"/>
      <c r="WNA246" s="92"/>
      <c r="WNB246" s="92"/>
      <c r="WNC246" s="92"/>
      <c r="WND246" s="92"/>
      <c r="WNE246" s="92"/>
      <c r="WNF246" s="92"/>
      <c r="WNG246" s="92"/>
      <c r="WNH246" s="92"/>
      <c r="WNI246" s="92"/>
      <c r="WNJ246" s="92"/>
      <c r="WNK246" s="92"/>
      <c r="WNL246" s="92"/>
      <c r="WNM246" s="92"/>
      <c r="WNN246" s="92"/>
      <c r="WNO246" s="92"/>
      <c r="WNP246" s="92"/>
      <c r="WNQ246" s="92"/>
      <c r="WNR246" s="92"/>
      <c r="WNS246" s="92"/>
      <c r="WNT246" s="92"/>
      <c r="WNU246" s="92"/>
      <c r="WNV246" s="92"/>
      <c r="WNW246" s="92"/>
      <c r="WNX246" s="92"/>
      <c r="WNY246" s="92"/>
      <c r="WNZ246" s="92"/>
      <c r="WOA246" s="92"/>
      <c r="WOB246" s="92"/>
      <c r="WOC246" s="92"/>
      <c r="WOD246" s="92"/>
      <c r="WOE246" s="92"/>
      <c r="WOF246" s="92"/>
      <c r="WOG246" s="92"/>
      <c r="WOH246" s="92"/>
      <c r="WOI246" s="92"/>
      <c r="WOJ246" s="92"/>
      <c r="WOK246" s="92"/>
      <c r="WOL246" s="92"/>
      <c r="WOM246" s="92"/>
      <c r="WON246" s="92"/>
      <c r="WOO246" s="92"/>
      <c r="WOP246" s="92"/>
      <c r="WOQ246" s="92"/>
      <c r="WOR246" s="92"/>
      <c r="WOS246" s="92"/>
      <c r="WOT246" s="92"/>
      <c r="WOU246" s="92"/>
      <c r="WOV246" s="92"/>
      <c r="WOW246" s="92"/>
      <c r="WOX246" s="92"/>
      <c r="WOY246" s="92"/>
      <c r="WOZ246" s="92"/>
      <c r="WPA246" s="92"/>
      <c r="WPB246" s="92"/>
      <c r="WPC246" s="92"/>
      <c r="WPD246" s="92"/>
      <c r="WPE246" s="92"/>
      <c r="WPF246" s="92"/>
      <c r="WPG246" s="92"/>
      <c r="WPH246" s="92"/>
      <c r="WPI246" s="92"/>
      <c r="WPJ246" s="92"/>
      <c r="WPK246" s="92"/>
      <c r="WPL246" s="92"/>
      <c r="WPM246" s="92"/>
      <c r="WPN246" s="92"/>
      <c r="WPO246" s="92"/>
      <c r="WPP246" s="92"/>
      <c r="WPQ246" s="92"/>
      <c r="WPR246" s="92"/>
      <c r="WPS246" s="92"/>
      <c r="WPT246" s="92"/>
      <c r="WPU246" s="92"/>
      <c r="WPV246" s="92"/>
      <c r="WPW246" s="92"/>
      <c r="WPX246" s="92"/>
      <c r="WPY246" s="92"/>
      <c r="WPZ246" s="92"/>
      <c r="WQA246" s="92"/>
      <c r="WQB246" s="92"/>
      <c r="WQC246" s="92"/>
      <c r="WQD246" s="92"/>
      <c r="WQE246" s="92"/>
      <c r="WQF246" s="92"/>
      <c r="WQG246" s="92"/>
      <c r="WQH246" s="92"/>
      <c r="WQI246" s="92"/>
      <c r="WQJ246" s="92"/>
      <c r="WQK246" s="92"/>
      <c r="WQL246" s="92"/>
      <c r="WQM246" s="92"/>
      <c r="WQN246" s="92"/>
      <c r="WQO246" s="92"/>
      <c r="WQP246" s="92"/>
      <c r="WQQ246" s="92"/>
      <c r="WQR246" s="92"/>
      <c r="WQS246" s="92"/>
      <c r="WQT246" s="92"/>
      <c r="WQU246" s="92"/>
      <c r="WQV246" s="92"/>
      <c r="WQW246" s="92"/>
      <c r="WQX246" s="92"/>
      <c r="WQY246" s="92"/>
      <c r="WQZ246" s="92"/>
      <c r="WRA246" s="92"/>
      <c r="WRB246" s="92"/>
      <c r="WRC246" s="92"/>
      <c r="WRD246" s="92"/>
      <c r="WRE246" s="92"/>
      <c r="WRF246" s="92"/>
      <c r="WRG246" s="92"/>
      <c r="WRH246" s="92"/>
      <c r="WRI246" s="92"/>
      <c r="WRJ246" s="92"/>
      <c r="WRK246" s="92"/>
      <c r="WRL246" s="92"/>
      <c r="WRM246" s="92"/>
      <c r="WRN246" s="92"/>
      <c r="WRO246" s="92"/>
      <c r="WRP246" s="92"/>
      <c r="WRQ246" s="92"/>
      <c r="WRR246" s="92"/>
      <c r="WRS246" s="92"/>
      <c r="WRT246" s="92"/>
      <c r="WRU246" s="92"/>
      <c r="WRV246" s="92"/>
      <c r="WRW246" s="92"/>
      <c r="WRX246" s="92"/>
      <c r="WRY246" s="92"/>
      <c r="WRZ246" s="92"/>
      <c r="WSA246" s="92"/>
      <c r="WSB246" s="92"/>
      <c r="WSC246" s="92"/>
      <c r="WSD246" s="92"/>
      <c r="WSE246" s="92"/>
      <c r="WSF246" s="92"/>
      <c r="WSG246" s="92"/>
      <c r="WSH246" s="92"/>
      <c r="WSI246" s="92"/>
      <c r="WSJ246" s="92"/>
      <c r="WSK246" s="92"/>
      <c r="WSL246" s="92"/>
      <c r="WSM246" s="92"/>
      <c r="WSN246" s="92"/>
      <c r="WSO246" s="92"/>
      <c r="WSP246" s="92"/>
      <c r="WSQ246" s="92"/>
      <c r="WSR246" s="92"/>
      <c r="WSS246" s="92"/>
      <c r="WST246" s="92"/>
      <c r="WSU246" s="92"/>
      <c r="WSV246" s="92"/>
      <c r="WSW246" s="92"/>
      <c r="WSX246" s="92"/>
      <c r="WSY246" s="92"/>
      <c r="WSZ246" s="92"/>
      <c r="WTA246" s="92"/>
      <c r="WTB246" s="92"/>
      <c r="WTC246" s="92"/>
      <c r="WTD246" s="92"/>
      <c r="WTE246" s="92"/>
      <c r="WTF246" s="92"/>
      <c r="WTG246" s="92"/>
      <c r="WTH246" s="92"/>
      <c r="WTI246" s="92"/>
      <c r="WTJ246" s="92"/>
      <c r="WTK246" s="92"/>
      <c r="WTL246" s="92"/>
      <c r="WTM246" s="92"/>
      <c r="WTN246" s="92"/>
      <c r="WTO246" s="92"/>
      <c r="WTP246" s="92"/>
      <c r="WTQ246" s="92"/>
      <c r="WTR246" s="92"/>
      <c r="WTS246" s="92"/>
      <c r="WTT246" s="92"/>
      <c r="WTU246" s="92"/>
      <c r="WTV246" s="92"/>
      <c r="WTW246" s="92"/>
      <c r="WTX246" s="92"/>
      <c r="WTY246" s="92"/>
      <c r="WTZ246" s="92"/>
      <c r="WUA246" s="92"/>
      <c r="WUB246" s="92"/>
      <c r="WUC246" s="92"/>
      <c r="WUD246" s="92"/>
      <c r="WUE246" s="92"/>
      <c r="WUF246" s="92"/>
      <c r="WUG246" s="92"/>
      <c r="WUH246" s="92"/>
      <c r="WUI246" s="92"/>
      <c r="WUJ246" s="92"/>
      <c r="WUK246" s="92"/>
      <c r="WUL246" s="92"/>
      <c r="WUM246" s="92"/>
      <c r="WUN246" s="92"/>
      <c r="WUO246" s="92"/>
      <c r="WUP246" s="92"/>
      <c r="WUQ246" s="92"/>
      <c r="WUR246" s="92"/>
      <c r="WUS246" s="92"/>
      <c r="WUT246" s="92"/>
      <c r="WUU246" s="92"/>
      <c r="WUV246" s="92"/>
      <c r="WUW246" s="92"/>
      <c r="WUX246" s="92"/>
      <c r="WUY246" s="92"/>
      <c r="WUZ246" s="92"/>
      <c r="WVA246" s="92"/>
      <c r="WVB246" s="92"/>
      <c r="WVC246" s="92"/>
      <c r="WVD246" s="92"/>
      <c r="WVE246" s="92"/>
      <c r="WVF246" s="92"/>
      <c r="WVG246" s="92"/>
      <c r="WVH246" s="92"/>
      <c r="WVI246" s="92"/>
      <c r="WVJ246" s="92"/>
      <c r="WVK246" s="92"/>
      <c r="WVL246" s="92"/>
      <c r="WVM246" s="92"/>
      <c r="WVN246" s="92"/>
      <c r="WVO246" s="92"/>
      <c r="WVP246" s="92"/>
      <c r="WVQ246" s="92"/>
      <c r="WVR246" s="92"/>
      <c r="WVS246" s="92"/>
      <c r="WVT246" s="92"/>
      <c r="WVU246" s="92"/>
      <c r="WVV246" s="92"/>
      <c r="WVW246" s="92"/>
      <c r="WVX246" s="92"/>
      <c r="WVY246" s="92"/>
      <c r="WVZ246" s="92"/>
      <c r="WWA246" s="92"/>
      <c r="WWB246" s="92"/>
      <c r="WWC246" s="92"/>
      <c r="WWD246" s="92"/>
      <c r="WWE246" s="92"/>
      <c r="WWF246" s="92"/>
      <c r="WWG246" s="92"/>
      <c r="WWH246" s="92"/>
      <c r="WWI246" s="92"/>
      <c r="WWJ246" s="92"/>
      <c r="WWK246" s="92"/>
      <c r="WWL246" s="92"/>
      <c r="WWM246" s="92"/>
      <c r="WWN246" s="92"/>
      <c r="WWO246" s="92"/>
      <c r="WWP246" s="92"/>
      <c r="WWQ246" s="92"/>
      <c r="WWR246" s="92"/>
      <c r="WWS246" s="92"/>
      <c r="WWT246" s="92"/>
      <c r="WWU246" s="92"/>
      <c r="WWV246" s="92"/>
      <c r="WWW246" s="92"/>
      <c r="WWX246" s="92"/>
      <c r="WWY246" s="92"/>
      <c r="WWZ246" s="92"/>
      <c r="WXA246" s="92"/>
      <c r="WXB246" s="92"/>
      <c r="WXC246" s="92"/>
      <c r="WXD246" s="92"/>
      <c r="WXE246" s="92"/>
      <c r="WXF246" s="92"/>
      <c r="WXG246" s="92"/>
      <c r="WXH246" s="92"/>
      <c r="WXI246" s="92"/>
      <c r="WXJ246" s="92"/>
      <c r="WXK246" s="92"/>
      <c r="WXL246" s="92"/>
      <c r="WXM246" s="92"/>
      <c r="WXN246" s="92"/>
      <c r="WXO246" s="92"/>
      <c r="WXP246" s="92"/>
      <c r="WXQ246" s="92"/>
      <c r="WXR246" s="92"/>
      <c r="WXS246" s="92"/>
      <c r="WXT246" s="92"/>
      <c r="WXU246" s="92"/>
      <c r="WXV246" s="92"/>
      <c r="WXW246" s="92"/>
      <c r="WXX246" s="92"/>
      <c r="WXY246" s="92"/>
      <c r="WXZ246" s="92"/>
      <c r="WYA246" s="92"/>
      <c r="WYB246" s="92"/>
      <c r="WYC246" s="92"/>
      <c r="WYD246" s="92"/>
      <c r="WYE246" s="92"/>
      <c r="WYF246" s="92"/>
      <c r="WYG246" s="92"/>
      <c r="WYH246" s="92"/>
      <c r="WYI246" s="92"/>
      <c r="WYJ246" s="92"/>
      <c r="WYK246" s="92"/>
      <c r="WYL246" s="92"/>
      <c r="WYM246" s="92"/>
      <c r="WYN246" s="92"/>
      <c r="WYO246" s="92"/>
      <c r="WYP246" s="92"/>
      <c r="WYQ246" s="92"/>
      <c r="WYR246" s="92"/>
      <c r="WYS246" s="92"/>
      <c r="WYT246" s="92"/>
      <c r="WYU246" s="92"/>
      <c r="WYV246" s="92"/>
      <c r="WYW246" s="92"/>
      <c r="WYX246" s="92"/>
      <c r="WYY246" s="92"/>
      <c r="WYZ246" s="92"/>
      <c r="WZA246" s="92"/>
      <c r="WZB246" s="92"/>
      <c r="WZC246" s="92"/>
      <c r="WZD246" s="92"/>
      <c r="WZE246" s="92"/>
      <c r="WZF246" s="92"/>
      <c r="WZG246" s="92"/>
      <c r="WZH246" s="92"/>
      <c r="WZI246" s="92"/>
      <c r="WZJ246" s="92"/>
      <c r="WZK246" s="92"/>
      <c r="WZL246" s="92"/>
      <c r="WZM246" s="92"/>
      <c r="WZN246" s="92"/>
      <c r="WZO246" s="92"/>
      <c r="WZP246" s="92"/>
      <c r="WZQ246" s="92"/>
      <c r="WZR246" s="92"/>
      <c r="WZS246" s="92"/>
      <c r="WZT246" s="92"/>
      <c r="WZU246" s="92"/>
      <c r="WZV246" s="92"/>
      <c r="WZW246" s="92"/>
      <c r="WZX246" s="92"/>
      <c r="WZY246" s="92"/>
      <c r="WZZ246" s="92"/>
      <c r="XAA246" s="92"/>
      <c r="XAB246" s="92"/>
      <c r="XAC246" s="92"/>
      <c r="XAD246" s="92"/>
      <c r="XAE246" s="92"/>
      <c r="XAF246" s="92"/>
      <c r="XAG246" s="92"/>
      <c r="XAH246" s="92"/>
      <c r="XAI246" s="92"/>
      <c r="XAJ246" s="92"/>
      <c r="XAK246" s="92"/>
      <c r="XAL246" s="92"/>
      <c r="XAM246" s="92"/>
      <c r="XAN246" s="92"/>
      <c r="XAO246" s="92"/>
      <c r="XAP246" s="92"/>
      <c r="XAQ246" s="92"/>
      <c r="XAR246" s="92"/>
      <c r="XAS246" s="92"/>
      <c r="XAT246" s="92"/>
      <c r="XAU246" s="92"/>
      <c r="XAV246" s="92"/>
      <c r="XAW246" s="92"/>
      <c r="XAX246" s="92"/>
      <c r="XAY246" s="92"/>
      <c r="XAZ246" s="92"/>
      <c r="XBA246" s="92"/>
      <c r="XBB246" s="92"/>
      <c r="XBC246" s="92"/>
      <c r="XBD246" s="92"/>
      <c r="XBE246" s="92"/>
      <c r="XBF246" s="92"/>
      <c r="XBG246" s="92"/>
      <c r="XBH246" s="92"/>
      <c r="XBI246" s="92"/>
      <c r="XBJ246" s="92"/>
      <c r="XBK246" s="92"/>
      <c r="XBL246" s="92"/>
      <c r="XBM246" s="92"/>
      <c r="XBN246" s="92"/>
      <c r="XBO246" s="92"/>
      <c r="XBP246" s="92"/>
      <c r="XBQ246" s="92"/>
      <c r="XBR246" s="92"/>
      <c r="XBS246" s="92"/>
      <c r="XBT246" s="92"/>
      <c r="XBU246" s="92"/>
      <c r="XBV246" s="92"/>
      <c r="XBW246" s="92"/>
      <c r="XBX246" s="92"/>
      <c r="XBY246" s="92"/>
      <c r="XBZ246" s="92"/>
      <c r="XCA246" s="92"/>
      <c r="XCB246" s="92"/>
      <c r="XCC246" s="92"/>
      <c r="XCD246" s="92"/>
      <c r="XCE246" s="92"/>
      <c r="XCF246" s="92"/>
      <c r="XCG246" s="92"/>
      <c r="XCH246" s="92"/>
      <c r="XCI246" s="92"/>
      <c r="XCJ246" s="92"/>
      <c r="XCK246" s="92"/>
      <c r="XCL246" s="92"/>
      <c r="XCM246" s="92"/>
      <c r="XCN246" s="92"/>
      <c r="XCO246" s="92"/>
      <c r="XCP246" s="92"/>
      <c r="XCQ246" s="92"/>
      <c r="XCR246" s="92"/>
      <c r="XCS246" s="92"/>
      <c r="XCT246" s="92"/>
      <c r="XCU246" s="92"/>
      <c r="XCV246" s="92"/>
      <c r="XCW246" s="92"/>
      <c r="XCX246" s="92"/>
      <c r="XCY246" s="92"/>
      <c r="XCZ246" s="92"/>
      <c r="XDA246" s="92"/>
      <c r="XDB246" s="92"/>
      <c r="XDC246" s="92"/>
      <c r="XDD246" s="92"/>
      <c r="XDE246" s="92"/>
      <c r="XDF246" s="92"/>
      <c r="XDG246" s="92"/>
      <c r="XDH246" s="92"/>
      <c r="XDI246" s="92"/>
      <c r="XDJ246" s="92"/>
      <c r="XDK246" s="92"/>
      <c r="XDL246" s="92"/>
      <c r="XDM246" s="92"/>
      <c r="XDN246" s="92"/>
      <c r="XDO246" s="92"/>
      <c r="XDP246" s="92"/>
      <c r="XDQ246" s="92"/>
      <c r="XDR246" s="92"/>
      <c r="XDS246" s="92"/>
      <c r="XDT246" s="92"/>
      <c r="XDU246" s="92"/>
      <c r="XDV246" s="92"/>
      <c r="XDW246" s="92"/>
      <c r="XDX246" s="92"/>
      <c r="XDY246" s="92"/>
      <c r="XDZ246" s="92"/>
      <c r="XEA246" s="92"/>
      <c r="XEB246" s="92"/>
      <c r="XEC246" s="92"/>
      <c r="XED246" s="92"/>
      <c r="XEE246" s="92"/>
      <c r="XEF246" s="92"/>
      <c r="XEG246" s="92"/>
      <c r="XEH246" s="92"/>
      <c r="XEI246" s="92"/>
      <c r="XEJ246" s="92"/>
      <c r="XEK246" s="92"/>
      <c r="XEL246" s="92"/>
      <c r="XEM246" s="92"/>
      <c r="XEN246" s="92"/>
      <c r="XEO246" s="92"/>
      <c r="XEP246" s="92"/>
      <c r="XEQ246" s="92"/>
      <c r="XER246" s="92"/>
      <c r="XES246" s="92"/>
      <c r="XET246" s="92"/>
      <c r="XEU246" s="92"/>
      <c r="XEV246" s="92"/>
      <c r="XEW246" s="92"/>
      <c r="XEX246" s="92"/>
      <c r="XEY246" s="92"/>
      <c r="XEZ246" s="92"/>
      <c r="XFA246" s="92"/>
      <c r="XFB246" s="92"/>
      <c r="XFC246" s="92"/>
    </row>
    <row r="247" spans="1:16383" x14ac:dyDescent="0.35">
      <c r="F247" s="138"/>
      <c r="G247" s="138"/>
      <c r="H247" s="138"/>
    </row>
    <row r="248" spans="1:16383" s="200" customFormat="1" x14ac:dyDescent="0.35">
      <c r="A248" s="196"/>
      <c r="B248" s="197"/>
      <c r="C248" s="198"/>
      <c r="D248" s="199"/>
      <c r="E248" s="200" t="str">
        <f>InpR!$E$123</f>
        <v>2019-20 RPI-CPIH wedge adjustment at 2017-18 FYA CPIH prices - Dummy</v>
      </c>
      <c r="F248" s="250">
        <f>InpR!$F$123</f>
        <v>0</v>
      </c>
      <c r="G248" s="249" t="str">
        <f>InpR!$G$123</f>
        <v>£m</v>
      </c>
      <c r="H248" s="30"/>
    </row>
    <row r="249" spans="1:16383" s="92" customFormat="1" x14ac:dyDescent="0.35">
      <c r="A249" s="164"/>
      <c r="B249" s="165"/>
      <c r="C249" s="166"/>
      <c r="D249" s="167"/>
      <c r="E249" s="231" t="str">
        <f>Index!E$46</f>
        <v>CPI(H): Financial year average - index - final determination</v>
      </c>
      <c r="F249" s="223">
        <f>Index!F$46</f>
        <v>0</v>
      </c>
      <c r="G249" s="223" t="str">
        <f>Index!G$46</f>
        <v>index</v>
      </c>
      <c r="H249" s="223">
        <f>Index!H$46</f>
        <v>0</v>
      </c>
      <c r="I249" s="223">
        <f>Index!I$46</f>
        <v>0</v>
      </c>
      <c r="J249" s="223">
        <f>Index!J$46</f>
        <v>104.21666666666665</v>
      </c>
      <c r="K249" s="223">
        <f>Index!K$46</f>
        <v>106.43333333333334</v>
      </c>
      <c r="L249" s="223">
        <f>Index!L$46</f>
        <v>108.55238432841566</v>
      </c>
      <c r="M249" s="223">
        <f>Index!M$46</f>
        <v>110.70537330136041</v>
      </c>
      <c r="N249" s="223">
        <f>Index!N$46</f>
        <v>112.92412852304601</v>
      </c>
      <c r="O249" s="223">
        <f>Index!O$46</f>
        <v>115.26744552524366</v>
      </c>
      <c r="P249" s="223">
        <f>Index!P$46</f>
        <v>117.68806188127384</v>
      </c>
      <c r="Q249" s="223">
        <f>Index!Q$46</f>
        <v>120.15951118078074</v>
      </c>
      <c r="R249" s="223">
        <f>Index!R$46</f>
        <v>122.56270140439625</v>
      </c>
    </row>
    <row r="250" spans="1:16383" s="92" customFormat="1" x14ac:dyDescent="0.35">
      <c r="A250" s="164"/>
      <c r="B250" s="165"/>
      <c r="C250" s="166"/>
      <c r="D250" s="167"/>
      <c r="E250" s="231" t="str">
        <f>Index!E$50</f>
        <v>CPI(H): March - index - final determination</v>
      </c>
      <c r="F250" s="223">
        <f>Index!F$50</f>
        <v>0</v>
      </c>
      <c r="G250" s="223" t="str">
        <f>Index!G$50</f>
        <v>index</v>
      </c>
      <c r="H250" s="223">
        <f>Index!H$50</f>
        <v>0</v>
      </c>
      <c r="I250" s="223">
        <f>Index!I$50</f>
        <v>0</v>
      </c>
      <c r="J250" s="223">
        <f>Index!J$50</f>
        <v>105.1</v>
      </c>
      <c r="K250" s="223">
        <f>Index!K$50</f>
        <v>107</v>
      </c>
      <c r="L250" s="223">
        <f>Index!L$50</f>
        <v>109.52246947724301</v>
      </c>
      <c r="M250" s="223">
        <f>Index!M$50</f>
        <v>111.712918866788</v>
      </c>
      <c r="N250" s="223">
        <f>Index!N$50</f>
        <v>113.97509521197701</v>
      </c>
      <c r="O250" s="223">
        <f>Index!O$50</f>
        <v>116.368572211429</v>
      </c>
      <c r="P250" s="223">
        <f>Index!P$50</f>
        <v>118.812312227869</v>
      </c>
      <c r="Q250" s="223">
        <f>Index!Q$50</f>
        <v>121.307370784654</v>
      </c>
      <c r="R250" s="223">
        <f>Index!R$50</f>
        <v>123.73351820034701</v>
      </c>
    </row>
    <row r="251" spans="1:16383" s="334" customFormat="1" x14ac:dyDescent="0.35">
      <c r="A251" s="330"/>
      <c r="B251" s="331"/>
      <c r="C251" s="332"/>
      <c r="D251" s="333"/>
      <c r="E251" s="230" t="s">
        <v>570</v>
      </c>
      <c r="F251" s="177">
        <f xml:space="preserve"> $L$250 / $J$249</f>
        <v>1.0509112695721383</v>
      </c>
      <c r="G251" s="335"/>
    </row>
    <row r="252" spans="1:16383" s="329" customFormat="1" x14ac:dyDescent="0.35">
      <c r="A252" s="47"/>
      <c r="B252" s="51"/>
      <c r="C252" s="278"/>
      <c r="D252" s="56"/>
      <c r="E252" s="7" t="s">
        <v>626</v>
      </c>
      <c r="F252" s="247">
        <f xml:space="preserve"> $F$248 * $F$251</f>
        <v>0</v>
      </c>
      <c r="G252" s="336" t="s">
        <v>295</v>
      </c>
      <c r="H252" s="7"/>
      <c r="I252" s="7"/>
      <c r="J252" s="7"/>
      <c r="K252" s="7"/>
      <c r="L252" s="7"/>
      <c r="M252" s="7"/>
      <c r="N252" s="7"/>
      <c r="O252" s="7"/>
      <c r="P252" s="7"/>
      <c r="Q252" s="7"/>
      <c r="R252" s="7"/>
    </row>
    <row r="253" spans="1:16383" s="92" customFormat="1" x14ac:dyDescent="0.35">
      <c r="A253" s="164"/>
      <c r="B253" s="165"/>
      <c r="C253" s="166"/>
      <c r="D253" s="167"/>
      <c r="E253" s="30" t="str">
        <f>Time!E$40</f>
        <v>Acquisition / initial balance date flag</v>
      </c>
      <c r="F253" s="249">
        <f>Time!F$40</f>
        <v>0</v>
      </c>
      <c r="G253" s="249" t="str">
        <f>Time!G$40</f>
        <v>flag</v>
      </c>
      <c r="H253" s="249">
        <f>Time!H$40</f>
        <v>1</v>
      </c>
      <c r="I253" s="249">
        <f>Time!I$40</f>
        <v>0</v>
      </c>
      <c r="J253" s="249">
        <f>Time!J$40</f>
        <v>0</v>
      </c>
      <c r="K253" s="249">
        <f>Time!K$40</f>
        <v>0</v>
      </c>
      <c r="L253" s="249">
        <f>Time!L$40</f>
        <v>1</v>
      </c>
      <c r="M253" s="249">
        <f>Time!M$40</f>
        <v>0</v>
      </c>
      <c r="N253" s="249">
        <f>Time!N$40</f>
        <v>0</v>
      </c>
      <c r="O253" s="249">
        <f>Time!O$40</f>
        <v>0</v>
      </c>
      <c r="P253" s="249">
        <f>Time!P$40</f>
        <v>0</v>
      </c>
      <c r="Q253" s="249">
        <f>Time!Q$40</f>
        <v>0</v>
      </c>
      <c r="R253" s="249">
        <f>Time!R$40</f>
        <v>0</v>
      </c>
    </row>
    <row r="254" spans="1:16383" x14ac:dyDescent="0.35">
      <c r="A254" s="48"/>
      <c r="B254" s="59"/>
      <c r="C254" s="108"/>
      <c r="D254" s="53"/>
    </row>
    <row r="255" spans="1:16383" x14ac:dyDescent="0.35">
      <c r="A255" s="47"/>
      <c r="B255" s="51"/>
      <c r="C255" s="278"/>
      <c r="D255" s="56"/>
      <c r="E255" s="7" t="s">
        <v>572</v>
      </c>
      <c r="G255" s="162" t="s">
        <v>295</v>
      </c>
      <c r="J255" s="242">
        <f t="shared" ref="J255:R255" si="157" xml:space="preserve"> I258</f>
        <v>0</v>
      </c>
      <c r="K255" s="242">
        <f t="shared" si="157"/>
        <v>0</v>
      </c>
      <c r="L255" s="242">
        <f t="shared" si="157"/>
        <v>0</v>
      </c>
      <c r="M255" s="242">
        <f t="shared" si="157"/>
        <v>0</v>
      </c>
      <c r="N255" s="242">
        <f t="shared" si="157"/>
        <v>0</v>
      </c>
      <c r="O255" s="242">
        <f t="shared" si="157"/>
        <v>0</v>
      </c>
      <c r="P255" s="242">
        <f t="shared" si="157"/>
        <v>0</v>
      </c>
      <c r="Q255" s="242">
        <f t="shared" si="157"/>
        <v>0</v>
      </c>
      <c r="R255" s="242">
        <f t="shared" si="157"/>
        <v>0</v>
      </c>
    </row>
    <row r="256" spans="1:16383" x14ac:dyDescent="0.35">
      <c r="A256" s="47"/>
      <c r="B256" s="51"/>
      <c r="C256" s="111"/>
      <c r="D256" s="56" t="s">
        <v>502</v>
      </c>
      <c r="E256" s="7" t="str">
        <f t="shared" ref="E256:R256" si="158" xml:space="preserve"> E$241</f>
        <v>2019-20 wedge RCV indexation</v>
      </c>
      <c r="F256" s="242">
        <f t="shared" si="158"/>
        <v>0</v>
      </c>
      <c r="G256" s="242" t="str">
        <f t="shared" si="158"/>
        <v>£m</v>
      </c>
      <c r="H256" s="242">
        <f t="shared" si="158"/>
        <v>0</v>
      </c>
      <c r="I256" s="242">
        <f t="shared" si="158"/>
        <v>0</v>
      </c>
      <c r="J256" s="242">
        <f t="shared" si="158"/>
        <v>0</v>
      </c>
      <c r="K256" s="242">
        <f t="shared" si="158"/>
        <v>0</v>
      </c>
      <c r="L256" s="242">
        <f t="shared" si="158"/>
        <v>0</v>
      </c>
      <c r="M256" s="242">
        <f t="shared" si="158"/>
        <v>0</v>
      </c>
      <c r="N256" s="242">
        <f t="shared" si="158"/>
        <v>0</v>
      </c>
      <c r="O256" s="242">
        <f t="shared" si="158"/>
        <v>0</v>
      </c>
      <c r="P256" s="242">
        <f t="shared" si="158"/>
        <v>0</v>
      </c>
      <c r="Q256" s="242">
        <f t="shared" si="158"/>
        <v>0</v>
      </c>
      <c r="R256" s="242">
        <f t="shared" si="158"/>
        <v>0</v>
      </c>
    </row>
    <row r="257" spans="1:26" x14ac:dyDescent="0.35">
      <c r="A257" s="354"/>
      <c r="B257" s="355"/>
      <c r="C257" s="356"/>
      <c r="D257" s="357"/>
      <c r="E257" s="351"/>
      <c r="F257" s="358"/>
      <c r="G257" s="358"/>
      <c r="H257" s="358"/>
      <c r="I257" s="358"/>
      <c r="J257" s="358"/>
      <c r="K257" s="358"/>
      <c r="L257" s="358"/>
      <c r="M257" s="358"/>
      <c r="N257" s="358"/>
      <c r="O257" s="358"/>
      <c r="P257" s="358"/>
      <c r="Q257" s="358"/>
      <c r="R257" s="358"/>
    </row>
    <row r="258" spans="1:26" s="138" customFormat="1" x14ac:dyDescent="0.35">
      <c r="A258" s="134"/>
      <c r="B258" s="135"/>
      <c r="C258" s="277"/>
      <c r="D258" s="137"/>
      <c r="E258" s="138" t="s">
        <v>573</v>
      </c>
      <c r="G258" s="163" t="s">
        <v>295</v>
      </c>
      <c r="J258" s="243">
        <f t="shared" ref="J258:R258" si="159" xml:space="preserve"> IF( J253 = 1, $F252, J255 + J256 - J257)</f>
        <v>0</v>
      </c>
      <c r="K258" s="243">
        <f t="shared" si="159"/>
        <v>0</v>
      </c>
      <c r="L258" s="243">
        <f t="shared" si="159"/>
        <v>0</v>
      </c>
      <c r="M258" s="243">
        <f t="shared" si="159"/>
        <v>0</v>
      </c>
      <c r="N258" s="243">
        <f t="shared" si="159"/>
        <v>0</v>
      </c>
      <c r="O258" s="243">
        <f t="shared" si="159"/>
        <v>0</v>
      </c>
      <c r="P258" s="243">
        <f t="shared" si="159"/>
        <v>0</v>
      </c>
      <c r="Q258" s="243">
        <f t="shared" si="159"/>
        <v>0</v>
      </c>
      <c r="R258" s="243">
        <f t="shared" si="159"/>
        <v>0</v>
      </c>
    </row>
    <row r="260" spans="1:26" s="92" customFormat="1" x14ac:dyDescent="0.35">
      <c r="A260" s="164"/>
      <c r="B260" s="165"/>
      <c r="C260" s="166"/>
      <c r="D260" s="167"/>
      <c r="E260" s="179" t="str">
        <f t="shared" ref="E260:R260" si="160" xml:space="preserve"> E$255</f>
        <v>2019-20 wedge Nominal RCV balance BEG</v>
      </c>
      <c r="F260" s="185">
        <f t="shared" si="160"/>
        <v>0</v>
      </c>
      <c r="G260" s="185" t="str">
        <f t="shared" si="160"/>
        <v>£m</v>
      </c>
      <c r="H260" s="185">
        <f t="shared" si="160"/>
        <v>0</v>
      </c>
      <c r="I260" s="185">
        <f t="shared" si="160"/>
        <v>0</v>
      </c>
      <c r="J260" s="185">
        <f t="shared" si="160"/>
        <v>0</v>
      </c>
      <c r="K260" s="185">
        <f t="shared" si="160"/>
        <v>0</v>
      </c>
      <c r="L260" s="185">
        <f t="shared" si="160"/>
        <v>0</v>
      </c>
      <c r="M260" s="185">
        <f t="shared" si="160"/>
        <v>0</v>
      </c>
      <c r="N260" s="185">
        <f t="shared" si="160"/>
        <v>0</v>
      </c>
      <c r="O260" s="185">
        <f t="shared" si="160"/>
        <v>0</v>
      </c>
      <c r="P260" s="185">
        <f t="shared" si="160"/>
        <v>0</v>
      </c>
      <c r="Q260" s="185">
        <f t="shared" si="160"/>
        <v>0</v>
      </c>
      <c r="R260" s="185">
        <f t="shared" si="160"/>
        <v>0</v>
      </c>
    </row>
    <row r="261" spans="1:26" s="91" customFormat="1" x14ac:dyDescent="0.35">
      <c r="A261" s="170"/>
      <c r="B261" s="165"/>
      <c r="C261" s="166"/>
      <c r="D261" s="171"/>
      <c r="E261" s="179" t="str">
        <f t="shared" ref="E261:R261" si="161" xml:space="preserve"> E$241</f>
        <v>2019-20 wedge RCV indexation</v>
      </c>
      <c r="F261" s="184">
        <f t="shared" si="161"/>
        <v>0</v>
      </c>
      <c r="G261" s="185" t="str">
        <f t="shared" si="161"/>
        <v>£m</v>
      </c>
      <c r="H261" s="184">
        <f t="shared" si="161"/>
        <v>0</v>
      </c>
      <c r="I261" s="184">
        <f t="shared" si="161"/>
        <v>0</v>
      </c>
      <c r="J261" s="184">
        <f t="shared" si="161"/>
        <v>0</v>
      </c>
      <c r="K261" s="184">
        <f t="shared" si="161"/>
        <v>0</v>
      </c>
      <c r="L261" s="184">
        <f t="shared" si="161"/>
        <v>0</v>
      </c>
      <c r="M261" s="184">
        <f t="shared" si="161"/>
        <v>0</v>
      </c>
      <c r="N261" s="184">
        <f t="shared" si="161"/>
        <v>0</v>
      </c>
      <c r="O261" s="184">
        <f t="shared" si="161"/>
        <v>0</v>
      </c>
      <c r="P261" s="184">
        <f t="shared" si="161"/>
        <v>0</v>
      </c>
      <c r="Q261" s="184">
        <f t="shared" si="161"/>
        <v>0</v>
      </c>
      <c r="R261" s="184">
        <f t="shared" si="161"/>
        <v>0</v>
      </c>
      <c r="S261" s="92"/>
      <c r="T261" s="92"/>
      <c r="U261" s="92"/>
      <c r="V261" s="92"/>
      <c r="W261" s="92"/>
      <c r="X261" s="92"/>
      <c r="Y261" s="92"/>
      <c r="Z261" s="92"/>
    </row>
    <row r="262" spans="1:26" s="92" customFormat="1" x14ac:dyDescent="0.35">
      <c r="A262" s="164"/>
      <c r="B262" s="165"/>
      <c r="C262" s="166"/>
      <c r="D262" s="167"/>
      <c r="E262" s="179" t="str">
        <f t="shared" ref="E262:R262" si="162" xml:space="preserve"> E$258</f>
        <v>2019-20 wedge Nominal RCV balance END</v>
      </c>
      <c r="F262" s="185">
        <f t="shared" si="162"/>
        <v>0</v>
      </c>
      <c r="G262" s="185" t="str">
        <f t="shared" si="162"/>
        <v>£m</v>
      </c>
      <c r="H262" s="185">
        <f t="shared" si="162"/>
        <v>0</v>
      </c>
      <c r="I262" s="185">
        <f t="shared" si="162"/>
        <v>0</v>
      </c>
      <c r="J262" s="185">
        <f t="shared" si="162"/>
        <v>0</v>
      </c>
      <c r="K262" s="185">
        <f t="shared" si="162"/>
        <v>0</v>
      </c>
      <c r="L262" s="185">
        <f t="shared" si="162"/>
        <v>0</v>
      </c>
      <c r="M262" s="185">
        <f t="shared" si="162"/>
        <v>0</v>
      </c>
      <c r="N262" s="185">
        <f t="shared" si="162"/>
        <v>0</v>
      </c>
      <c r="O262" s="185">
        <f t="shared" si="162"/>
        <v>0</v>
      </c>
      <c r="P262" s="185">
        <f t="shared" si="162"/>
        <v>0</v>
      </c>
      <c r="Q262" s="185">
        <f t="shared" si="162"/>
        <v>0</v>
      </c>
      <c r="R262" s="185">
        <f t="shared" si="162"/>
        <v>0</v>
      </c>
    </row>
    <row r="263" spans="1:26" x14ac:dyDescent="0.35">
      <c r="A263" s="49"/>
      <c r="C263" s="276"/>
      <c r="D263" s="57"/>
      <c r="E263" s="7" t="s">
        <v>574</v>
      </c>
      <c r="F263" s="244"/>
      <c r="G263" s="185" t="s">
        <v>295</v>
      </c>
      <c r="H263" s="244"/>
      <c r="I263" s="244"/>
      <c r="J263" s="185">
        <f t="shared" ref="J263:L263" si="163" xml:space="preserve"> ( (J260+J261) + J262) / 2</f>
        <v>0</v>
      </c>
      <c r="K263" s="185">
        <f t="shared" si="163"/>
        <v>0</v>
      </c>
      <c r="L263" s="185">
        <f t="shared" si="163"/>
        <v>0</v>
      </c>
      <c r="M263" s="185">
        <f xml:space="preserve"> ( (M260+M261) + M262) / 2</f>
        <v>0</v>
      </c>
      <c r="N263" s="185">
        <f t="shared" ref="N263:R263" si="164" xml:space="preserve"> ( (N260+N261) + N262) / 2</f>
        <v>0</v>
      </c>
      <c r="O263" s="185">
        <f t="shared" si="164"/>
        <v>0</v>
      </c>
      <c r="P263" s="185">
        <f t="shared" si="164"/>
        <v>0</v>
      </c>
      <c r="Q263" s="185">
        <f t="shared" si="164"/>
        <v>0</v>
      </c>
      <c r="R263" s="185">
        <f t="shared" si="164"/>
        <v>0</v>
      </c>
    </row>
    <row r="265" spans="1:26" s="205" customFormat="1" x14ac:dyDescent="0.35">
      <c r="A265" s="201"/>
      <c r="B265" s="202"/>
      <c r="C265" s="203"/>
      <c r="D265" s="204"/>
      <c r="E265" s="205" t="str">
        <f xml:space="preserve"> InpR!E$109</f>
        <v>WACC on RCV - CPI(H) + RPI wedge bf and additions - DMMY</v>
      </c>
      <c r="F265" s="205">
        <f xml:space="preserve"> InpR!F$109</f>
        <v>0</v>
      </c>
      <c r="G265" s="223" t="str">
        <f xml:space="preserve"> InpR!G$109</f>
        <v>%</v>
      </c>
      <c r="H265" s="205">
        <f xml:space="preserve"> InpR!H$109</f>
        <v>0</v>
      </c>
      <c r="I265" s="205">
        <f xml:space="preserve"> InpR!I$109</f>
        <v>0</v>
      </c>
      <c r="J265" s="205">
        <f xml:space="preserve"> InpR!J$109</f>
        <v>0</v>
      </c>
      <c r="K265" s="205">
        <f xml:space="preserve"> InpR!K$109</f>
        <v>0</v>
      </c>
      <c r="L265" s="205">
        <f xml:space="preserve"> InpR!L$109</f>
        <v>0</v>
      </c>
      <c r="M265" s="205">
        <f xml:space="preserve"> InpR!M$109</f>
        <v>1.920357193840716E-2</v>
      </c>
      <c r="N265" s="205">
        <f xml:space="preserve"> InpR!N$109</f>
        <v>1.920357193840716E-2</v>
      </c>
      <c r="O265" s="205">
        <f xml:space="preserve"> InpR!O$109</f>
        <v>1.920357193840716E-2</v>
      </c>
      <c r="P265" s="205">
        <f xml:space="preserve"> InpR!P$109</f>
        <v>1.920357193840716E-2</v>
      </c>
      <c r="Q265" s="205">
        <f xml:space="preserve"> InpR!Q$109</f>
        <v>1.920357193840716E-2</v>
      </c>
      <c r="R265" s="205">
        <f xml:space="preserve"> InpR!R$109</f>
        <v>0</v>
      </c>
    </row>
    <row r="266" spans="1:26" s="92" customFormat="1" x14ac:dyDescent="0.35">
      <c r="A266" s="164"/>
      <c r="B266" s="165"/>
      <c r="C266" s="166"/>
      <c r="D266" s="167"/>
      <c r="E266" s="30" t="str">
        <f xml:space="preserve"> Time!E$54</f>
        <v>Forecast Period Flag</v>
      </c>
      <c r="F266" s="249">
        <f xml:space="preserve"> Time!F$54</f>
        <v>0</v>
      </c>
      <c r="G266" s="249" t="str">
        <f xml:space="preserve"> Time!G$54</f>
        <v>flag</v>
      </c>
      <c r="H266" s="249">
        <f xml:space="preserve"> Time!H$54</f>
        <v>5</v>
      </c>
      <c r="I266" s="249">
        <f xml:space="preserve"> Time!I$54</f>
        <v>0</v>
      </c>
      <c r="J266" s="249">
        <f xml:space="preserve"> Time!J$54</f>
        <v>0</v>
      </c>
      <c r="K266" s="249">
        <f xml:space="preserve"> Time!K$54</f>
        <v>0</v>
      </c>
      <c r="L266" s="249">
        <f xml:space="preserve"> Time!L$54</f>
        <v>0</v>
      </c>
      <c r="M266" s="249">
        <f xml:space="preserve"> Time!M$54</f>
        <v>1</v>
      </c>
      <c r="N266" s="249">
        <f xml:space="preserve"> Time!N$54</f>
        <v>1</v>
      </c>
      <c r="O266" s="249">
        <f xml:space="preserve"> Time!O$54</f>
        <v>1</v>
      </c>
      <c r="P266" s="249">
        <f xml:space="preserve"> Time!P$54</f>
        <v>1</v>
      </c>
      <c r="Q266" s="249">
        <f xml:space="preserve"> Time!Q$54</f>
        <v>1</v>
      </c>
      <c r="R266" s="249">
        <f xml:space="preserve"> Time!R$54</f>
        <v>0</v>
      </c>
    </row>
    <row r="267" spans="1:26" x14ac:dyDescent="0.35">
      <c r="E267" s="7" t="str">
        <f t="shared" ref="E267:R267" si="165" xml:space="preserve"> E$263</f>
        <v>2019-20 wedge Nominal RCV average balance</v>
      </c>
      <c r="F267" s="184">
        <f t="shared" si="165"/>
        <v>0</v>
      </c>
      <c r="G267" s="184" t="str">
        <f t="shared" si="165"/>
        <v>£m</v>
      </c>
      <c r="H267" s="246">
        <f t="shared" si="165"/>
        <v>0</v>
      </c>
      <c r="I267" s="184">
        <f t="shared" si="165"/>
        <v>0</v>
      </c>
      <c r="J267" s="246">
        <f t="shared" si="165"/>
        <v>0</v>
      </c>
      <c r="K267" s="246">
        <f t="shared" si="165"/>
        <v>0</v>
      </c>
      <c r="L267" s="246">
        <f t="shared" si="165"/>
        <v>0</v>
      </c>
      <c r="M267" s="246">
        <f xml:space="preserve"> M$263</f>
        <v>0</v>
      </c>
      <c r="N267" s="246">
        <f t="shared" si="165"/>
        <v>0</v>
      </c>
      <c r="O267" s="246">
        <f t="shared" si="165"/>
        <v>0</v>
      </c>
      <c r="P267" s="246">
        <f t="shared" si="165"/>
        <v>0</v>
      </c>
      <c r="Q267" s="246">
        <f t="shared" si="165"/>
        <v>0</v>
      </c>
      <c r="R267" s="246">
        <f t="shared" si="165"/>
        <v>0</v>
      </c>
    </row>
    <row r="268" spans="1:26" x14ac:dyDescent="0.35">
      <c r="C268" s="276"/>
      <c r="E268" s="7" t="s">
        <v>575</v>
      </c>
      <c r="F268" s="244"/>
      <c r="G268" s="184" t="s">
        <v>295</v>
      </c>
      <c r="H268" s="244"/>
      <c r="I268" s="244"/>
      <c r="J268" s="246">
        <f t="shared" ref="J268:K268" si="166">J265*J266*J267</f>
        <v>0</v>
      </c>
      <c r="K268" s="246">
        <f t="shared" si="166"/>
        <v>0</v>
      </c>
      <c r="L268" s="246">
        <f>L265*L266*L267</f>
        <v>0</v>
      </c>
      <c r="M268" s="246">
        <f>M265*M266*M267</f>
        <v>0</v>
      </c>
      <c r="N268" s="246">
        <f t="shared" ref="N268:R268" si="167">N265*N266*N267</f>
        <v>0</v>
      </c>
      <c r="O268" s="246">
        <f t="shared" si="167"/>
        <v>0</v>
      </c>
      <c r="P268" s="246">
        <f t="shared" si="167"/>
        <v>0</v>
      </c>
      <c r="Q268" s="246">
        <f t="shared" si="167"/>
        <v>0</v>
      </c>
      <c r="R268" s="246">
        <f t="shared" si="167"/>
        <v>0</v>
      </c>
    </row>
    <row r="269" spans="1:26" x14ac:dyDescent="0.35">
      <c r="M269" s="187"/>
      <c r="N269" s="187"/>
      <c r="O269" s="187"/>
      <c r="P269" s="187"/>
      <c r="Q269" s="187"/>
    </row>
    <row r="270" spans="1:26" s="91" customFormat="1" x14ac:dyDescent="0.35">
      <c r="A270" s="170"/>
      <c r="B270" s="165"/>
      <c r="C270" s="166"/>
      <c r="D270" s="171"/>
      <c r="E270" s="7" t="str">
        <f xml:space="preserve"> E$246</f>
        <v>2019-20 wedge Nominal RCV run-off</v>
      </c>
      <c r="F270" s="184">
        <f t="shared" ref="F270:R270" si="168" xml:space="preserve"> F$246</f>
        <v>0</v>
      </c>
      <c r="G270" s="184" t="str">
        <f t="shared" si="168"/>
        <v>£m</v>
      </c>
      <c r="H270" s="184">
        <f t="shared" si="168"/>
        <v>0</v>
      </c>
      <c r="I270" s="184">
        <f t="shared" si="168"/>
        <v>0</v>
      </c>
      <c r="J270" s="184">
        <f t="shared" si="168"/>
        <v>0</v>
      </c>
      <c r="K270" s="184">
        <f t="shared" si="168"/>
        <v>0</v>
      </c>
      <c r="L270" s="184">
        <f t="shared" si="168"/>
        <v>0</v>
      </c>
      <c r="M270" s="184">
        <f t="shared" si="168"/>
        <v>0</v>
      </c>
      <c r="N270" s="184">
        <f t="shared" si="168"/>
        <v>0</v>
      </c>
      <c r="O270" s="184">
        <f t="shared" si="168"/>
        <v>0</v>
      </c>
      <c r="P270" s="184">
        <f t="shared" si="168"/>
        <v>0</v>
      </c>
      <c r="Q270" s="184">
        <f t="shared" si="168"/>
        <v>0</v>
      </c>
      <c r="R270" s="184">
        <f t="shared" si="168"/>
        <v>0</v>
      </c>
      <c r="S270" s="92"/>
      <c r="T270" s="92"/>
      <c r="U270" s="92"/>
      <c r="V270" s="92"/>
      <c r="W270" s="92"/>
      <c r="X270" s="92"/>
      <c r="Y270" s="92"/>
      <c r="Z270" s="92"/>
    </row>
    <row r="271" spans="1:26" x14ac:dyDescent="0.35">
      <c r="E271" s="7" t="str">
        <f xml:space="preserve"> E$268</f>
        <v>2019-20 wedge Nominal return</v>
      </c>
      <c r="F271" s="184">
        <f t="shared" ref="F271:R271" si="169" xml:space="preserve"> F$268</f>
        <v>0</v>
      </c>
      <c r="G271" s="184" t="str">
        <f t="shared" si="169"/>
        <v>£m</v>
      </c>
      <c r="H271" s="184">
        <f t="shared" si="169"/>
        <v>0</v>
      </c>
      <c r="I271" s="184">
        <f t="shared" si="169"/>
        <v>0</v>
      </c>
      <c r="J271" s="184">
        <f t="shared" si="169"/>
        <v>0</v>
      </c>
      <c r="K271" s="184">
        <f t="shared" si="169"/>
        <v>0</v>
      </c>
      <c r="L271" s="184">
        <f t="shared" si="169"/>
        <v>0</v>
      </c>
      <c r="M271" s="184">
        <f t="shared" si="169"/>
        <v>0</v>
      </c>
      <c r="N271" s="184">
        <f t="shared" si="169"/>
        <v>0</v>
      </c>
      <c r="O271" s="184">
        <f t="shared" si="169"/>
        <v>0</v>
      </c>
      <c r="P271" s="184">
        <f t="shared" si="169"/>
        <v>0</v>
      </c>
      <c r="Q271" s="184">
        <f t="shared" si="169"/>
        <v>0</v>
      </c>
      <c r="R271" s="184">
        <f t="shared" si="169"/>
        <v>0</v>
      </c>
    </row>
    <row r="272" spans="1:26" x14ac:dyDescent="0.35">
      <c r="C272" s="276"/>
      <c r="E272" s="7" t="s">
        <v>576</v>
      </c>
      <c r="F272" s="244"/>
      <c r="G272" s="184" t="str">
        <f t="shared" ref="G272" si="170">G$270</f>
        <v>£m</v>
      </c>
      <c r="H272" s="244">
        <f>SUM(J272:R272)</f>
        <v>0</v>
      </c>
      <c r="I272" s="244"/>
      <c r="J272" s="244">
        <f t="shared" ref="J272:R272" si="171">SUM(J270:J271)</f>
        <v>0</v>
      </c>
      <c r="K272" s="244">
        <f t="shared" si="171"/>
        <v>0</v>
      </c>
      <c r="L272" s="244">
        <f>SUM(L270:L271)</f>
        <v>0</v>
      </c>
      <c r="M272" s="244">
        <f>SUM(M270:M271)</f>
        <v>0</v>
      </c>
      <c r="N272" s="244">
        <f t="shared" si="171"/>
        <v>0</v>
      </c>
      <c r="O272" s="244">
        <f t="shared" si="171"/>
        <v>0</v>
      </c>
      <c r="P272" s="244">
        <f t="shared" si="171"/>
        <v>0</v>
      </c>
      <c r="Q272" s="244">
        <f t="shared" si="171"/>
        <v>0</v>
      </c>
      <c r="R272" s="244">
        <f t="shared" si="171"/>
        <v>0</v>
      </c>
    </row>
    <row r="274" spans="1:18" x14ac:dyDescent="0.35">
      <c r="A274" s="50" t="s">
        <v>552</v>
      </c>
      <c r="B274" s="50"/>
    </row>
    <row r="276" spans="1:18" s="92" customFormat="1" x14ac:dyDescent="0.35">
      <c r="A276" s="164"/>
      <c r="B276" s="165"/>
      <c r="C276" s="166"/>
      <c r="D276" s="167"/>
      <c r="E276" s="7" t="str">
        <f>E$246</f>
        <v>2019-20 wedge Nominal RCV run-off</v>
      </c>
      <c r="F276" s="185">
        <f t="shared" ref="F276:R276" si="172">F$246</f>
        <v>0</v>
      </c>
      <c r="G276" s="185" t="str">
        <f t="shared" si="172"/>
        <v>£m</v>
      </c>
      <c r="H276" s="185">
        <f t="shared" si="172"/>
        <v>0</v>
      </c>
      <c r="I276" s="185">
        <f t="shared" si="172"/>
        <v>0</v>
      </c>
      <c r="J276" s="185">
        <f t="shared" si="172"/>
        <v>0</v>
      </c>
      <c r="K276" s="185">
        <f t="shared" si="172"/>
        <v>0</v>
      </c>
      <c r="L276" s="185">
        <f t="shared" si="172"/>
        <v>0</v>
      </c>
      <c r="M276" s="185">
        <f t="shared" si="172"/>
        <v>0</v>
      </c>
      <c r="N276" s="185">
        <f t="shared" si="172"/>
        <v>0</v>
      </c>
      <c r="O276" s="185">
        <f t="shared" si="172"/>
        <v>0</v>
      </c>
      <c r="P276" s="185">
        <f t="shared" si="172"/>
        <v>0</v>
      </c>
      <c r="Q276" s="185">
        <f t="shared" si="172"/>
        <v>0</v>
      </c>
      <c r="R276" s="185">
        <f t="shared" si="172"/>
        <v>0</v>
      </c>
    </row>
    <row r="277" spans="1:18" s="92" customFormat="1" x14ac:dyDescent="0.35">
      <c r="A277" s="164"/>
      <c r="B277" s="165"/>
      <c r="C277" s="166"/>
      <c r="D277" s="167"/>
      <c r="E277" s="7" t="str">
        <f>E$268</f>
        <v>2019-20 wedge Nominal return</v>
      </c>
      <c r="F277" s="185">
        <f t="shared" ref="F277:R277" si="173">F$268</f>
        <v>0</v>
      </c>
      <c r="G277" s="185" t="str">
        <f t="shared" si="173"/>
        <v>£m</v>
      </c>
      <c r="H277" s="185">
        <f t="shared" si="173"/>
        <v>0</v>
      </c>
      <c r="I277" s="185">
        <f t="shared" si="173"/>
        <v>0</v>
      </c>
      <c r="J277" s="185">
        <f t="shared" si="173"/>
        <v>0</v>
      </c>
      <c r="K277" s="185">
        <f t="shared" si="173"/>
        <v>0</v>
      </c>
      <c r="L277" s="185">
        <f t="shared" si="173"/>
        <v>0</v>
      </c>
      <c r="M277" s="185">
        <f t="shared" si="173"/>
        <v>0</v>
      </c>
      <c r="N277" s="185">
        <f t="shared" si="173"/>
        <v>0</v>
      </c>
      <c r="O277" s="185">
        <f t="shared" si="173"/>
        <v>0</v>
      </c>
      <c r="P277" s="185">
        <f t="shared" si="173"/>
        <v>0</v>
      </c>
      <c r="Q277" s="185">
        <f t="shared" si="173"/>
        <v>0</v>
      </c>
      <c r="R277" s="185">
        <f t="shared" si="173"/>
        <v>0</v>
      </c>
    </row>
    <row r="278" spans="1:18" s="92" customFormat="1" x14ac:dyDescent="0.35">
      <c r="A278" s="164"/>
      <c r="B278" s="165"/>
      <c r="C278" s="166"/>
      <c r="D278" s="167"/>
      <c r="E278" s="7" t="str">
        <f>E$272</f>
        <v>Total 2019-20 wedge Nominal revenue to company</v>
      </c>
      <c r="F278" s="185">
        <f t="shared" ref="F278:R278" si="174">F$272</f>
        <v>0</v>
      </c>
      <c r="G278" s="185" t="str">
        <f t="shared" si="174"/>
        <v>£m</v>
      </c>
      <c r="H278" s="185">
        <f t="shared" si="174"/>
        <v>0</v>
      </c>
      <c r="I278" s="185">
        <f t="shared" si="174"/>
        <v>0</v>
      </c>
      <c r="J278" s="185">
        <f t="shared" si="174"/>
        <v>0</v>
      </c>
      <c r="K278" s="185">
        <f t="shared" si="174"/>
        <v>0</v>
      </c>
      <c r="L278" s="185">
        <f t="shared" si="174"/>
        <v>0</v>
      </c>
      <c r="M278" s="185">
        <f t="shared" si="174"/>
        <v>0</v>
      </c>
      <c r="N278" s="185">
        <f t="shared" si="174"/>
        <v>0</v>
      </c>
      <c r="O278" s="185">
        <f t="shared" si="174"/>
        <v>0</v>
      </c>
      <c r="P278" s="185">
        <f t="shared" si="174"/>
        <v>0</v>
      </c>
      <c r="Q278" s="185">
        <f t="shared" si="174"/>
        <v>0</v>
      </c>
      <c r="R278" s="185">
        <f t="shared" si="174"/>
        <v>0</v>
      </c>
    </row>
    <row r="279" spans="1:18" s="205" customFormat="1" x14ac:dyDescent="0.35">
      <c r="A279" s="201"/>
      <c r="B279" s="202"/>
      <c r="C279" s="203"/>
      <c r="D279" s="204"/>
      <c r="E279" s="37" t="str">
        <f>Index!E$47</f>
        <v>CPI(H): Fin year average - inflate from base year 2017-18 average - final determination</v>
      </c>
      <c r="F279" s="205">
        <f>Index!F$47</f>
        <v>0</v>
      </c>
      <c r="G279" s="223" t="str">
        <f>Index!G$47</f>
        <v>%</v>
      </c>
      <c r="H279" s="205">
        <f>Index!H$47</f>
        <v>0</v>
      </c>
      <c r="I279" s="205">
        <f>Index!I$47</f>
        <v>0</v>
      </c>
      <c r="J279" s="205">
        <f>Index!J$47</f>
        <v>0</v>
      </c>
      <c r="K279" s="205">
        <f>Index!K$47</f>
        <v>1.0212697905005599</v>
      </c>
      <c r="L279" s="205">
        <f>Index!L$47</f>
        <v>1.0416029201511179</v>
      </c>
      <c r="M279" s="205">
        <f>Index!M$47</f>
        <v>1.0622616980779827</v>
      </c>
      <c r="N279" s="205">
        <f>Index!N$47</f>
        <v>1.0835515290872799</v>
      </c>
      <c r="O279" s="205">
        <f>Index!O$47</f>
        <v>1.1060365794841869</v>
      </c>
      <c r="P279" s="205">
        <f>Index!P$47</f>
        <v>1.1292633476533553</v>
      </c>
      <c r="Q279" s="205">
        <f>Index!Q$47</f>
        <v>1.1529778779540774</v>
      </c>
      <c r="R279" s="205">
        <f>Index!R$47</f>
        <v>1.1760374355131578</v>
      </c>
    </row>
    <row r="280" spans="1:18" s="92" customFormat="1" x14ac:dyDescent="0.35">
      <c r="A280" s="164"/>
      <c r="B280" s="165"/>
      <c r="C280" s="166"/>
      <c r="D280" s="167"/>
      <c r="E280" s="7" t="s">
        <v>577</v>
      </c>
      <c r="F280" s="185"/>
      <c r="G280" s="185" t="str">
        <f t="shared" ref="G280:G282" si="175">G$270</f>
        <v>£m</v>
      </c>
      <c r="H280" s="244">
        <f>SUM(J280:R280)</f>
        <v>0</v>
      </c>
      <c r="I280" s="185"/>
      <c r="J280" s="185">
        <f t="shared" ref="J280:R280" si="176" xml:space="preserve"> IF(J$279 = 0, 0, J276 / J$279)</f>
        <v>0</v>
      </c>
      <c r="K280" s="185">
        <f t="shared" si="176"/>
        <v>0</v>
      </c>
      <c r="L280" s="185">
        <f t="shared" si="176"/>
        <v>0</v>
      </c>
      <c r="M280" s="185">
        <f t="shared" si="176"/>
        <v>0</v>
      </c>
      <c r="N280" s="185">
        <f t="shared" si="176"/>
        <v>0</v>
      </c>
      <c r="O280" s="185">
        <f t="shared" si="176"/>
        <v>0</v>
      </c>
      <c r="P280" s="185">
        <f t="shared" si="176"/>
        <v>0</v>
      </c>
      <c r="Q280" s="185">
        <f t="shared" si="176"/>
        <v>0</v>
      </c>
      <c r="R280" s="185">
        <f t="shared" si="176"/>
        <v>0</v>
      </c>
    </row>
    <row r="281" spans="1:18" s="92" customFormat="1" x14ac:dyDescent="0.35">
      <c r="A281" s="164"/>
      <c r="B281" s="165"/>
      <c r="C281" s="166"/>
      <c r="D281" s="167"/>
      <c r="E281" s="7" t="s">
        <v>578</v>
      </c>
      <c r="F281" s="185"/>
      <c r="G281" s="185" t="str">
        <f t="shared" si="175"/>
        <v>£m</v>
      </c>
      <c r="H281" s="244">
        <f t="shared" ref="H281:H282" si="177">SUM(J281:R281)</f>
        <v>0</v>
      </c>
      <c r="I281" s="185"/>
      <c r="J281" s="185">
        <f t="shared" ref="J281:R281" si="178" xml:space="preserve"> IF(J$279 = 0, 0, J277 / J$279)</f>
        <v>0</v>
      </c>
      <c r="K281" s="185">
        <f t="shared" si="178"/>
        <v>0</v>
      </c>
      <c r="L281" s="185">
        <f t="shared" si="178"/>
        <v>0</v>
      </c>
      <c r="M281" s="185">
        <f t="shared" si="178"/>
        <v>0</v>
      </c>
      <c r="N281" s="185">
        <f t="shared" si="178"/>
        <v>0</v>
      </c>
      <c r="O281" s="185">
        <f t="shared" si="178"/>
        <v>0</v>
      </c>
      <c r="P281" s="185">
        <f t="shared" si="178"/>
        <v>0</v>
      </c>
      <c r="Q281" s="185">
        <f t="shared" si="178"/>
        <v>0</v>
      </c>
      <c r="R281" s="185">
        <f t="shared" si="178"/>
        <v>0</v>
      </c>
    </row>
    <row r="282" spans="1:18" s="92" customFormat="1" x14ac:dyDescent="0.35">
      <c r="A282" s="164"/>
      <c r="B282" s="165"/>
      <c r="C282" s="166"/>
      <c r="D282" s="167"/>
      <c r="E282" s="7" t="s">
        <v>579</v>
      </c>
      <c r="F282" s="185"/>
      <c r="G282" s="185" t="str">
        <f t="shared" si="175"/>
        <v>£m</v>
      </c>
      <c r="H282" s="244">
        <f t="shared" si="177"/>
        <v>0</v>
      </c>
      <c r="I282" s="185"/>
      <c r="J282" s="185">
        <f t="shared" ref="J282:R282" si="179" xml:space="preserve"> IF(J$279 = 0, 0, J278 / J$279)</f>
        <v>0</v>
      </c>
      <c r="K282" s="185">
        <f t="shared" si="179"/>
        <v>0</v>
      </c>
      <c r="L282" s="185">
        <f t="shared" si="179"/>
        <v>0</v>
      </c>
      <c r="M282" s="185">
        <f t="shared" si="179"/>
        <v>0</v>
      </c>
      <c r="N282" s="185">
        <f t="shared" si="179"/>
        <v>0</v>
      </c>
      <c r="O282" s="185">
        <f t="shared" si="179"/>
        <v>0</v>
      </c>
      <c r="P282" s="185">
        <f t="shared" si="179"/>
        <v>0</v>
      </c>
      <c r="Q282" s="185">
        <f t="shared" si="179"/>
        <v>0</v>
      </c>
      <c r="R282" s="185">
        <f t="shared" si="179"/>
        <v>0</v>
      </c>
    </row>
    <row r="284" spans="1:18" x14ac:dyDescent="0.35">
      <c r="B284" s="61" t="s">
        <v>556</v>
      </c>
      <c r="H284" s="185"/>
      <c r="I284" s="185"/>
      <c r="J284" s="184"/>
      <c r="K284" s="184"/>
      <c r="L284" s="184"/>
      <c r="M284" s="185"/>
      <c r="N284" s="184"/>
      <c r="O284" s="184"/>
      <c r="P284" s="184"/>
      <c r="Q284" s="184"/>
      <c r="R284" s="184"/>
    </row>
    <row r="285" spans="1:18" s="92" customFormat="1" x14ac:dyDescent="0.35">
      <c r="A285" s="164"/>
      <c r="B285" s="165"/>
      <c r="C285" s="166"/>
      <c r="D285" s="167"/>
      <c r="E285" s="30" t="str">
        <f>InpR!E$83</f>
        <v>Financing cost index</v>
      </c>
      <c r="F285" s="249">
        <f>InpR!F$83</f>
        <v>0</v>
      </c>
      <c r="G285" s="249" t="str">
        <f>InpR!G$83</f>
        <v>index</v>
      </c>
      <c r="H285" s="249">
        <f>InpR!H$83</f>
        <v>0</v>
      </c>
      <c r="I285" s="249">
        <f>InpR!I$83</f>
        <v>0</v>
      </c>
      <c r="J285" s="249">
        <f>InpR!J$83</f>
        <v>0</v>
      </c>
      <c r="K285" s="249">
        <f>InpR!K$83</f>
        <v>0</v>
      </c>
      <c r="L285" s="249">
        <f>InpR!L$83</f>
        <v>0</v>
      </c>
      <c r="M285" s="249">
        <f>InpR!M$83</f>
        <v>4</v>
      </c>
      <c r="N285" s="249">
        <f>InpR!N$83</f>
        <v>3</v>
      </c>
      <c r="O285" s="249">
        <f>InpR!O$83</f>
        <v>2</v>
      </c>
      <c r="P285" s="249">
        <f>InpR!P$83</f>
        <v>1</v>
      </c>
      <c r="Q285" s="249">
        <f>InpR!Q$83</f>
        <v>0</v>
      </c>
      <c r="R285" s="249">
        <f>InpR!R$83</f>
        <v>0</v>
      </c>
    </row>
    <row r="286" spans="1:18" s="205" customFormat="1" x14ac:dyDescent="0.35">
      <c r="A286" s="201"/>
      <c r="B286" s="202"/>
      <c r="C286" s="203"/>
      <c r="D286" s="204"/>
      <c r="E286" s="37" t="str">
        <f>InpR!E$116</f>
        <v>WACC real on RCV - CPI(H) bf and additions - DMMY</v>
      </c>
      <c r="F286" s="205">
        <f>InpR!F$116</f>
        <v>0</v>
      </c>
      <c r="G286" s="223" t="str">
        <f>InpR!G$116</f>
        <v>%</v>
      </c>
      <c r="H286" s="205">
        <f>InpR!H$116</f>
        <v>0</v>
      </c>
      <c r="I286" s="205">
        <f>InpR!I$116</f>
        <v>0</v>
      </c>
      <c r="J286" s="205">
        <f>InpR!J$116</f>
        <v>0</v>
      </c>
      <c r="K286" s="205">
        <f>InpR!K$116</f>
        <v>0</v>
      </c>
      <c r="L286" s="205">
        <f>InpR!L$116</f>
        <v>0</v>
      </c>
      <c r="M286" s="205">
        <f>InpR!M$116</f>
        <v>2.9195763820156317E-2</v>
      </c>
      <c r="N286" s="205">
        <f>InpR!N$116</f>
        <v>2.9195763820156317E-2</v>
      </c>
      <c r="O286" s="205">
        <f>InpR!O$116</f>
        <v>2.9195763820156317E-2</v>
      </c>
      <c r="P286" s="205">
        <f>InpR!P$116</f>
        <v>2.9195763820156317E-2</v>
      </c>
      <c r="Q286" s="205">
        <f>InpR!Q$116</f>
        <v>2.9195763820156317E-2</v>
      </c>
      <c r="R286" s="205">
        <f>InpR!R$116</f>
        <v>0</v>
      </c>
    </row>
    <row r="287" spans="1:18" x14ac:dyDescent="0.35">
      <c r="E287" s="7" t="s">
        <v>557</v>
      </c>
      <c r="G287" s="7" t="s">
        <v>558</v>
      </c>
      <c r="J287" s="255">
        <f xml:space="preserve"> (1 + J$286) ^ J$285</f>
        <v>1</v>
      </c>
      <c r="K287" s="255">
        <f t="shared" ref="K287:R287" si="180" xml:space="preserve"> (1 + K$286) ^ K$285</f>
        <v>1</v>
      </c>
      <c r="L287" s="255">
        <f t="shared" si="180"/>
        <v>1</v>
      </c>
      <c r="M287" s="255">
        <f t="shared" si="180"/>
        <v>1.1219976826191176</v>
      </c>
      <c r="N287" s="255">
        <f t="shared" si="180"/>
        <v>1.0901693555893588</v>
      </c>
      <c r="O287" s="255">
        <f t="shared" si="180"/>
        <v>1.059243920265355</v>
      </c>
      <c r="P287" s="255">
        <f t="shared" si="180"/>
        <v>1.0291957638201563</v>
      </c>
      <c r="Q287" s="255">
        <f t="shared" si="180"/>
        <v>1</v>
      </c>
      <c r="R287" s="255">
        <f t="shared" si="180"/>
        <v>1</v>
      </c>
    </row>
    <row r="289" spans="1:18" x14ac:dyDescent="0.35">
      <c r="B289" s="61" t="s">
        <v>559</v>
      </c>
    </row>
    <row r="290" spans="1:18" x14ac:dyDescent="0.35">
      <c r="A290" s="49"/>
      <c r="D290" s="57"/>
      <c r="E290" s="7" t="str">
        <f>E$280</f>
        <v>2019-20 wedge RCV run-off - real</v>
      </c>
      <c r="F290" s="185">
        <f t="shared" ref="F290:R290" si="181">F$280</f>
        <v>0</v>
      </c>
      <c r="G290" s="7" t="str">
        <f t="shared" si="181"/>
        <v>£m</v>
      </c>
      <c r="H290" s="247">
        <f t="shared" si="181"/>
        <v>0</v>
      </c>
      <c r="I290" s="247">
        <f t="shared" si="181"/>
        <v>0</v>
      </c>
      <c r="J290" s="185">
        <f t="shared" si="181"/>
        <v>0</v>
      </c>
      <c r="K290" s="185">
        <f t="shared" si="181"/>
        <v>0</v>
      </c>
      <c r="L290" s="185">
        <f t="shared" si="181"/>
        <v>0</v>
      </c>
      <c r="M290" s="185">
        <f t="shared" si="181"/>
        <v>0</v>
      </c>
      <c r="N290" s="185">
        <f t="shared" si="181"/>
        <v>0</v>
      </c>
      <c r="O290" s="185">
        <f t="shared" si="181"/>
        <v>0</v>
      </c>
      <c r="P290" s="185">
        <f t="shared" si="181"/>
        <v>0</v>
      </c>
      <c r="Q290" s="185">
        <f t="shared" si="181"/>
        <v>0</v>
      </c>
      <c r="R290" s="185">
        <f t="shared" si="181"/>
        <v>0</v>
      </c>
    </row>
    <row r="291" spans="1:18" x14ac:dyDescent="0.35">
      <c r="A291" s="49"/>
      <c r="D291" s="57"/>
      <c r="E291" s="7" t="str">
        <f>E$287</f>
        <v xml:space="preserve">Time value of money factor </v>
      </c>
      <c r="F291" s="185">
        <f t="shared" ref="F291:R291" si="182">F$287</f>
        <v>0</v>
      </c>
      <c r="G291" s="7" t="str">
        <f t="shared" si="182"/>
        <v>Factor</v>
      </c>
      <c r="H291" s="247">
        <f t="shared" si="182"/>
        <v>0</v>
      </c>
      <c r="I291" s="247">
        <f t="shared" si="182"/>
        <v>0</v>
      </c>
      <c r="J291" s="185">
        <f t="shared" si="182"/>
        <v>1</v>
      </c>
      <c r="K291" s="185">
        <f t="shared" si="182"/>
        <v>1</v>
      </c>
      <c r="L291" s="185">
        <f t="shared" si="182"/>
        <v>1</v>
      </c>
      <c r="M291" s="185">
        <f t="shared" si="182"/>
        <v>1.1219976826191176</v>
      </c>
      <c r="N291" s="185">
        <f t="shared" si="182"/>
        <v>1.0901693555893588</v>
      </c>
      <c r="O291" s="185">
        <f t="shared" si="182"/>
        <v>1.059243920265355</v>
      </c>
      <c r="P291" s="185">
        <f t="shared" si="182"/>
        <v>1.0291957638201563</v>
      </c>
      <c r="Q291" s="185">
        <f t="shared" si="182"/>
        <v>1</v>
      </c>
      <c r="R291" s="185">
        <f t="shared" si="182"/>
        <v>1</v>
      </c>
    </row>
    <row r="292" spans="1:18" x14ac:dyDescent="0.35">
      <c r="A292" s="49"/>
      <c r="C292" s="276"/>
      <c r="D292" s="57"/>
      <c r="E292" s="7" t="s">
        <v>627</v>
      </c>
      <c r="G292" s="7" t="s">
        <v>295</v>
      </c>
      <c r="H292" s="185">
        <f xml:space="preserve"> SUM(J292:R292)</f>
        <v>0</v>
      </c>
      <c r="J292" s="185">
        <f xml:space="preserve"> J290 * J291</f>
        <v>0</v>
      </c>
      <c r="K292" s="185">
        <f t="shared" ref="K292:R292" si="183" xml:space="preserve"> K290 * K291</f>
        <v>0</v>
      </c>
      <c r="L292" s="185">
        <f t="shared" si="183"/>
        <v>0</v>
      </c>
      <c r="M292" s="185">
        <f t="shared" si="183"/>
        <v>0</v>
      </c>
      <c r="N292" s="185">
        <f t="shared" si="183"/>
        <v>0</v>
      </c>
      <c r="O292" s="185">
        <f t="shared" si="183"/>
        <v>0</v>
      </c>
      <c r="P292" s="185">
        <f t="shared" si="183"/>
        <v>0</v>
      </c>
      <c r="Q292" s="185">
        <f t="shared" si="183"/>
        <v>0</v>
      </c>
      <c r="R292" s="185">
        <f t="shared" si="183"/>
        <v>0</v>
      </c>
    </row>
    <row r="295" spans="1:18" x14ac:dyDescent="0.35">
      <c r="B295" s="61" t="s">
        <v>561</v>
      </c>
    </row>
    <row r="296" spans="1:18" x14ac:dyDescent="0.35">
      <c r="A296" s="49"/>
      <c r="D296" s="57"/>
      <c r="E296" s="7" t="str">
        <f>E$281</f>
        <v>2019-20 wedge return - real</v>
      </c>
      <c r="F296" s="185">
        <f t="shared" ref="F296:R296" si="184">F$281</f>
        <v>0</v>
      </c>
      <c r="G296" s="7" t="str">
        <f t="shared" si="184"/>
        <v>£m</v>
      </c>
      <c r="H296" s="247">
        <f t="shared" si="184"/>
        <v>0</v>
      </c>
      <c r="I296" s="247">
        <f t="shared" si="184"/>
        <v>0</v>
      </c>
      <c r="J296" s="185">
        <f t="shared" si="184"/>
        <v>0</v>
      </c>
      <c r="K296" s="185">
        <f t="shared" si="184"/>
        <v>0</v>
      </c>
      <c r="L296" s="185">
        <f t="shared" si="184"/>
        <v>0</v>
      </c>
      <c r="M296" s="185">
        <f t="shared" si="184"/>
        <v>0</v>
      </c>
      <c r="N296" s="185">
        <f t="shared" si="184"/>
        <v>0</v>
      </c>
      <c r="O296" s="185">
        <f t="shared" si="184"/>
        <v>0</v>
      </c>
      <c r="P296" s="185">
        <f t="shared" si="184"/>
        <v>0</v>
      </c>
      <c r="Q296" s="185">
        <f t="shared" si="184"/>
        <v>0</v>
      </c>
      <c r="R296" s="185">
        <f t="shared" si="184"/>
        <v>0</v>
      </c>
    </row>
    <row r="297" spans="1:18" x14ac:dyDescent="0.35">
      <c r="A297" s="49"/>
      <c r="D297" s="57"/>
      <c r="E297" s="7" t="str">
        <f>E$287</f>
        <v xml:space="preserve">Time value of money factor </v>
      </c>
      <c r="F297" s="185">
        <f t="shared" ref="F297:R297" si="185">F$287</f>
        <v>0</v>
      </c>
      <c r="G297" s="7" t="str">
        <f t="shared" si="185"/>
        <v>Factor</v>
      </c>
      <c r="H297" s="247">
        <f t="shared" si="185"/>
        <v>0</v>
      </c>
      <c r="I297" s="247">
        <f t="shared" si="185"/>
        <v>0</v>
      </c>
      <c r="J297" s="185">
        <f t="shared" si="185"/>
        <v>1</v>
      </c>
      <c r="K297" s="185">
        <f t="shared" si="185"/>
        <v>1</v>
      </c>
      <c r="L297" s="185">
        <f t="shared" si="185"/>
        <v>1</v>
      </c>
      <c r="M297" s="185">
        <f t="shared" si="185"/>
        <v>1.1219976826191176</v>
      </c>
      <c r="N297" s="185">
        <f t="shared" si="185"/>
        <v>1.0901693555893588</v>
      </c>
      <c r="O297" s="185">
        <f t="shared" si="185"/>
        <v>1.059243920265355</v>
      </c>
      <c r="P297" s="185">
        <f t="shared" si="185"/>
        <v>1.0291957638201563</v>
      </c>
      <c r="Q297" s="185">
        <f t="shared" si="185"/>
        <v>1</v>
      </c>
      <c r="R297" s="185">
        <f t="shared" si="185"/>
        <v>1</v>
      </c>
    </row>
    <row r="298" spans="1:18" x14ac:dyDescent="0.35">
      <c r="A298" s="49"/>
      <c r="C298" s="276"/>
      <c r="D298" s="57"/>
      <c r="E298" s="7" t="s">
        <v>628</v>
      </c>
      <c r="G298" s="7" t="s">
        <v>295</v>
      </c>
      <c r="H298" s="185">
        <f xml:space="preserve"> SUM(J298:R298)</f>
        <v>0</v>
      </c>
      <c r="J298" s="185">
        <f xml:space="preserve"> J296 * J297</f>
        <v>0</v>
      </c>
      <c r="K298" s="185">
        <f t="shared" ref="K298:R298" si="186" xml:space="preserve"> K296 * K297</f>
        <v>0</v>
      </c>
      <c r="L298" s="185">
        <f t="shared" si="186"/>
        <v>0</v>
      </c>
      <c r="M298" s="185">
        <f t="shared" si="186"/>
        <v>0</v>
      </c>
      <c r="N298" s="185">
        <f t="shared" si="186"/>
        <v>0</v>
      </c>
      <c r="O298" s="185">
        <f t="shared" si="186"/>
        <v>0</v>
      </c>
      <c r="P298" s="185">
        <f t="shared" si="186"/>
        <v>0</v>
      </c>
      <c r="Q298" s="185">
        <f t="shared" si="186"/>
        <v>0</v>
      </c>
      <c r="R298" s="185">
        <f t="shared" si="186"/>
        <v>0</v>
      </c>
    </row>
    <row r="301" spans="1:18" x14ac:dyDescent="0.35">
      <c r="B301" s="61" t="s">
        <v>563</v>
      </c>
    </row>
    <row r="302" spans="1:18" x14ac:dyDescent="0.35">
      <c r="A302" s="49"/>
      <c r="D302" s="57"/>
      <c r="E302" s="7" t="str">
        <f t="shared" ref="E302:R302" si="187" xml:space="preserve"> E$292</f>
        <v>Revenue adjustment for 2019-20 wedge run-off - real - DMMY</v>
      </c>
      <c r="F302" s="185">
        <f t="shared" si="187"/>
        <v>0</v>
      </c>
      <c r="G302" s="7" t="str">
        <f t="shared" si="187"/>
        <v>£m</v>
      </c>
      <c r="H302" s="247">
        <f t="shared" si="187"/>
        <v>0</v>
      </c>
      <c r="I302" s="247">
        <f t="shared" si="187"/>
        <v>0</v>
      </c>
      <c r="J302" s="185">
        <f t="shared" si="187"/>
        <v>0</v>
      </c>
      <c r="K302" s="185">
        <f t="shared" si="187"/>
        <v>0</v>
      </c>
      <c r="L302" s="185">
        <f t="shared" si="187"/>
        <v>0</v>
      </c>
      <c r="M302" s="185">
        <f t="shared" si="187"/>
        <v>0</v>
      </c>
      <c r="N302" s="185">
        <f t="shared" si="187"/>
        <v>0</v>
      </c>
      <c r="O302" s="185">
        <f t="shared" si="187"/>
        <v>0</v>
      </c>
      <c r="P302" s="185">
        <f t="shared" si="187"/>
        <v>0</v>
      </c>
      <c r="Q302" s="185">
        <f t="shared" si="187"/>
        <v>0</v>
      </c>
      <c r="R302" s="185">
        <f t="shared" si="187"/>
        <v>0</v>
      </c>
    </row>
    <row r="303" spans="1:18" x14ac:dyDescent="0.35">
      <c r="A303" s="49"/>
      <c r="D303" s="57"/>
      <c r="E303" s="7" t="str">
        <f t="shared" ref="E303:R303" si="188" xml:space="preserve"> E$298</f>
        <v>Revenue adjustment for 2019-20 wedge return - real - DMMY</v>
      </c>
      <c r="F303" s="185">
        <f t="shared" si="188"/>
        <v>0</v>
      </c>
      <c r="G303" s="7" t="str">
        <f t="shared" si="188"/>
        <v>£m</v>
      </c>
      <c r="H303" s="247">
        <f t="shared" si="188"/>
        <v>0</v>
      </c>
      <c r="I303" s="247">
        <f t="shared" si="188"/>
        <v>0</v>
      </c>
      <c r="J303" s="185">
        <f t="shared" si="188"/>
        <v>0</v>
      </c>
      <c r="K303" s="185">
        <f t="shared" si="188"/>
        <v>0</v>
      </c>
      <c r="L303" s="185">
        <f t="shared" si="188"/>
        <v>0</v>
      </c>
      <c r="M303" s="185">
        <f t="shared" si="188"/>
        <v>0</v>
      </c>
      <c r="N303" s="185">
        <f t="shared" si="188"/>
        <v>0</v>
      </c>
      <c r="O303" s="185">
        <f t="shared" si="188"/>
        <v>0</v>
      </c>
      <c r="P303" s="185">
        <f t="shared" si="188"/>
        <v>0</v>
      </c>
      <c r="Q303" s="185">
        <f t="shared" si="188"/>
        <v>0</v>
      </c>
      <c r="R303" s="185">
        <f t="shared" si="188"/>
        <v>0</v>
      </c>
    </row>
    <row r="304" spans="1:18" x14ac:dyDescent="0.35">
      <c r="A304" s="49"/>
      <c r="C304" s="276"/>
      <c r="D304" s="57"/>
      <c r="E304" s="7" t="s">
        <v>629</v>
      </c>
      <c r="G304" s="7" t="s">
        <v>295</v>
      </c>
      <c r="H304" s="185">
        <f xml:space="preserve"> SUM(J304:R304)</f>
        <v>0</v>
      </c>
      <c r="J304" s="185">
        <f xml:space="preserve"> J$302 + J$303</f>
        <v>0</v>
      </c>
      <c r="K304" s="185">
        <f t="shared" ref="K304:R304" si="189" xml:space="preserve"> K$302 + K$303</f>
        <v>0</v>
      </c>
      <c r="L304" s="185">
        <f t="shared" si="189"/>
        <v>0</v>
      </c>
      <c r="M304" s="185">
        <f t="shared" si="189"/>
        <v>0</v>
      </c>
      <c r="N304" s="185">
        <f t="shared" si="189"/>
        <v>0</v>
      </c>
      <c r="O304" s="185">
        <f t="shared" si="189"/>
        <v>0</v>
      </c>
      <c r="P304" s="185">
        <f t="shared" si="189"/>
        <v>0</v>
      </c>
      <c r="Q304" s="185">
        <f t="shared" si="189"/>
        <v>0</v>
      </c>
      <c r="R304" s="185">
        <f t="shared" si="189"/>
        <v>0</v>
      </c>
    </row>
    <row r="307" spans="1:18" x14ac:dyDescent="0.35">
      <c r="A307" s="283" t="s">
        <v>583</v>
      </c>
      <c r="B307" s="284"/>
      <c r="C307" s="285"/>
      <c r="D307" s="285"/>
      <c r="E307" s="285"/>
      <c r="F307" s="285"/>
      <c r="G307" s="285"/>
      <c r="H307" s="285"/>
      <c r="I307" s="285"/>
      <c r="J307" s="285"/>
      <c r="K307" s="285"/>
      <c r="L307" s="285"/>
      <c r="M307" s="285"/>
      <c r="N307" s="285"/>
      <c r="O307" s="285"/>
      <c r="P307" s="285"/>
      <c r="Q307" s="285"/>
      <c r="R307" s="285"/>
    </row>
    <row r="309" spans="1:18" x14ac:dyDescent="0.35">
      <c r="B309" s="61" t="s">
        <v>584</v>
      </c>
    </row>
    <row r="310" spans="1:18" x14ac:dyDescent="0.35">
      <c r="A310" s="49"/>
      <c r="D310" s="57"/>
      <c r="E310" s="7" t="str">
        <f xml:space="preserve"> E$216</f>
        <v>Revenue adjustment for RCV run-off - real - DMMY</v>
      </c>
      <c r="F310" s="185">
        <f t="shared" ref="F310:R310" si="190" xml:space="preserve"> F$216</f>
        <v>0</v>
      </c>
      <c r="G310" s="7" t="str">
        <f t="shared" si="190"/>
        <v>£m</v>
      </c>
      <c r="H310" s="247">
        <f t="shared" si="190"/>
        <v>0</v>
      </c>
      <c r="I310" s="247">
        <f t="shared" si="190"/>
        <v>0</v>
      </c>
      <c r="J310" s="185">
        <f t="shared" si="190"/>
        <v>0</v>
      </c>
      <c r="K310" s="185">
        <f t="shared" si="190"/>
        <v>0</v>
      </c>
      <c r="L310" s="185">
        <f t="shared" si="190"/>
        <v>0</v>
      </c>
      <c r="M310" s="185">
        <f t="shared" si="190"/>
        <v>0</v>
      </c>
      <c r="N310" s="185">
        <f t="shared" si="190"/>
        <v>0</v>
      </c>
      <c r="O310" s="185">
        <f t="shared" si="190"/>
        <v>0</v>
      </c>
      <c r="P310" s="185">
        <f t="shared" si="190"/>
        <v>0</v>
      </c>
      <c r="Q310" s="185">
        <f t="shared" si="190"/>
        <v>0</v>
      </c>
      <c r="R310" s="185">
        <f t="shared" si="190"/>
        <v>0</v>
      </c>
    </row>
    <row r="311" spans="1:18" x14ac:dyDescent="0.35">
      <c r="A311" s="49"/>
      <c r="D311" s="57"/>
      <c r="E311" s="7" t="str">
        <f xml:space="preserve"> E$221</f>
        <v>Revenue adjustment for return - real - DMMY</v>
      </c>
      <c r="F311" s="185">
        <f t="shared" ref="F311:R311" si="191" xml:space="preserve"> F$221</f>
        <v>0</v>
      </c>
      <c r="G311" s="7" t="str">
        <f t="shared" si="191"/>
        <v>£m</v>
      </c>
      <c r="H311" s="247">
        <f t="shared" si="191"/>
        <v>0</v>
      </c>
      <c r="I311" s="247">
        <f t="shared" si="191"/>
        <v>0</v>
      </c>
      <c r="J311" s="185">
        <f t="shared" si="191"/>
        <v>0</v>
      </c>
      <c r="K311" s="185">
        <f t="shared" si="191"/>
        <v>0</v>
      </c>
      <c r="L311" s="185">
        <f t="shared" si="191"/>
        <v>0</v>
      </c>
      <c r="M311" s="185">
        <f t="shared" si="191"/>
        <v>0</v>
      </c>
      <c r="N311" s="185">
        <f t="shared" si="191"/>
        <v>0</v>
      </c>
      <c r="O311" s="185">
        <f t="shared" si="191"/>
        <v>0</v>
      </c>
      <c r="P311" s="185">
        <f t="shared" si="191"/>
        <v>0</v>
      </c>
      <c r="Q311" s="185">
        <f t="shared" si="191"/>
        <v>0</v>
      </c>
      <c r="R311" s="185">
        <f t="shared" si="191"/>
        <v>0</v>
      </c>
    </row>
    <row r="312" spans="1:18" x14ac:dyDescent="0.35">
      <c r="A312" s="49"/>
      <c r="D312" s="57"/>
      <c r="E312" s="7" t="str">
        <f xml:space="preserve"> E$226</f>
        <v>Revenue adjustment - real - DMMY</v>
      </c>
      <c r="F312" s="185">
        <f t="shared" ref="F312:R312" si="192" xml:space="preserve"> F$226</f>
        <v>0</v>
      </c>
      <c r="G312" s="7" t="str">
        <f t="shared" si="192"/>
        <v>£m</v>
      </c>
      <c r="H312" s="247">
        <f t="shared" si="192"/>
        <v>0</v>
      </c>
      <c r="I312" s="247">
        <f t="shared" si="192"/>
        <v>0</v>
      </c>
      <c r="J312" s="185">
        <f t="shared" si="192"/>
        <v>0</v>
      </c>
      <c r="K312" s="185">
        <f t="shared" si="192"/>
        <v>0</v>
      </c>
      <c r="L312" s="185">
        <f t="shared" si="192"/>
        <v>0</v>
      </c>
      <c r="M312" s="185">
        <f t="shared" si="192"/>
        <v>0</v>
      </c>
      <c r="N312" s="185">
        <f t="shared" si="192"/>
        <v>0</v>
      </c>
      <c r="O312" s="185">
        <f t="shared" si="192"/>
        <v>0</v>
      </c>
      <c r="P312" s="185">
        <f t="shared" si="192"/>
        <v>0</v>
      </c>
      <c r="Q312" s="185">
        <f t="shared" si="192"/>
        <v>0</v>
      </c>
      <c r="R312" s="185">
        <f t="shared" si="192"/>
        <v>0</v>
      </c>
    </row>
    <row r="314" spans="1:18" x14ac:dyDescent="0.35">
      <c r="B314" s="61" t="s">
        <v>585</v>
      </c>
    </row>
    <row r="315" spans="1:18" s="351" customFormat="1" x14ac:dyDescent="0.35">
      <c r="A315" s="347"/>
      <c r="B315" s="348"/>
      <c r="C315" s="349"/>
      <c r="D315" s="350"/>
      <c r="F315" s="352"/>
      <c r="H315" s="353"/>
      <c r="I315" s="353"/>
      <c r="J315" s="352"/>
      <c r="K315" s="352"/>
      <c r="L315" s="352"/>
      <c r="M315" s="352"/>
      <c r="N315" s="352"/>
      <c r="O315" s="352"/>
      <c r="P315" s="352"/>
      <c r="Q315" s="352"/>
      <c r="R315" s="352"/>
    </row>
    <row r="316" spans="1:18" x14ac:dyDescent="0.35">
      <c r="A316" s="49"/>
      <c r="D316" s="57"/>
      <c r="E316" s="7" t="str">
        <f xml:space="preserve"> E$298</f>
        <v>Revenue adjustment for 2019-20 wedge return - real - DMMY</v>
      </c>
      <c r="F316" s="185">
        <f t="shared" ref="F316:R316" si="193" xml:space="preserve"> F$298</f>
        <v>0</v>
      </c>
      <c r="G316" s="7" t="str">
        <f t="shared" si="193"/>
        <v>£m</v>
      </c>
      <c r="H316" s="247">
        <f t="shared" si="193"/>
        <v>0</v>
      </c>
      <c r="I316" s="247">
        <f t="shared" si="193"/>
        <v>0</v>
      </c>
      <c r="J316" s="185">
        <f t="shared" si="193"/>
        <v>0</v>
      </c>
      <c r="K316" s="185">
        <f t="shared" si="193"/>
        <v>0</v>
      </c>
      <c r="L316" s="185">
        <f t="shared" si="193"/>
        <v>0</v>
      </c>
      <c r="M316" s="185">
        <f t="shared" si="193"/>
        <v>0</v>
      </c>
      <c r="N316" s="185">
        <f t="shared" si="193"/>
        <v>0</v>
      </c>
      <c r="O316" s="185">
        <f t="shared" si="193"/>
        <v>0</v>
      </c>
      <c r="P316" s="185">
        <f t="shared" si="193"/>
        <v>0</v>
      </c>
      <c r="Q316" s="185">
        <f t="shared" si="193"/>
        <v>0</v>
      </c>
      <c r="R316" s="185">
        <f t="shared" si="193"/>
        <v>0</v>
      </c>
    </row>
    <row r="317" spans="1:18" x14ac:dyDescent="0.35">
      <c r="A317" s="49"/>
      <c r="D317" s="57"/>
      <c r="E317" s="7" t="str">
        <f xml:space="preserve"> E$304</f>
        <v>Revenue adjustment for 2019-20 wedge - real - DMMY</v>
      </c>
      <c r="F317" s="185">
        <f t="shared" ref="F317:R317" si="194" xml:space="preserve"> F$304</f>
        <v>0</v>
      </c>
      <c r="G317" s="7" t="str">
        <f t="shared" si="194"/>
        <v>£m</v>
      </c>
      <c r="H317" s="247">
        <f t="shared" si="194"/>
        <v>0</v>
      </c>
      <c r="I317" s="247">
        <f t="shared" si="194"/>
        <v>0</v>
      </c>
      <c r="J317" s="185">
        <f t="shared" si="194"/>
        <v>0</v>
      </c>
      <c r="K317" s="185">
        <f t="shared" si="194"/>
        <v>0</v>
      </c>
      <c r="L317" s="185">
        <f t="shared" si="194"/>
        <v>0</v>
      </c>
      <c r="M317" s="185">
        <f t="shared" si="194"/>
        <v>0</v>
      </c>
      <c r="N317" s="185">
        <f t="shared" si="194"/>
        <v>0</v>
      </c>
      <c r="O317" s="185">
        <f t="shared" si="194"/>
        <v>0</v>
      </c>
      <c r="P317" s="185">
        <f t="shared" si="194"/>
        <v>0</v>
      </c>
      <c r="Q317" s="185">
        <f t="shared" si="194"/>
        <v>0</v>
      </c>
      <c r="R317" s="185">
        <f t="shared" si="194"/>
        <v>0</v>
      </c>
    </row>
    <row r="319" spans="1:18" x14ac:dyDescent="0.35">
      <c r="B319" s="61" t="s">
        <v>346</v>
      </c>
    </row>
    <row r="320" spans="1:18" s="34" customFormat="1" x14ac:dyDescent="0.35">
      <c r="A320" s="338"/>
      <c r="B320" s="265"/>
      <c r="C320" s="266"/>
      <c r="D320" s="339"/>
      <c r="E320" s="34" t="s">
        <v>630</v>
      </c>
      <c r="G320" s="34" t="s">
        <v>295</v>
      </c>
      <c r="H320" s="275">
        <f xml:space="preserve"> SUM(J320:R320)</f>
        <v>0</v>
      </c>
      <c r="J320" s="275">
        <f xml:space="preserve"> J310 + J315</f>
        <v>0</v>
      </c>
      <c r="K320" s="275">
        <f t="shared" ref="K320:R320" si="195" xml:space="preserve"> K310 + K315</f>
        <v>0</v>
      </c>
      <c r="L320" s="275">
        <f t="shared" si="195"/>
        <v>0</v>
      </c>
      <c r="M320" s="275">
        <f t="shared" si="195"/>
        <v>0</v>
      </c>
      <c r="N320" s="275">
        <f t="shared" si="195"/>
        <v>0</v>
      </c>
      <c r="O320" s="275">
        <f t="shared" si="195"/>
        <v>0</v>
      </c>
      <c r="P320" s="275">
        <f t="shared" si="195"/>
        <v>0</v>
      </c>
      <c r="Q320" s="275">
        <f t="shared" si="195"/>
        <v>0</v>
      </c>
      <c r="R320" s="275">
        <f t="shared" si="195"/>
        <v>0</v>
      </c>
    </row>
    <row r="321" spans="1:18" s="34" customFormat="1" x14ac:dyDescent="0.35">
      <c r="A321" s="338"/>
      <c r="B321" s="265"/>
      <c r="C321" s="266"/>
      <c r="D321" s="339"/>
      <c r="E321" s="34" t="s">
        <v>631</v>
      </c>
      <c r="G321" s="34" t="s">
        <v>295</v>
      </c>
      <c r="H321" s="275">
        <f xml:space="preserve"> SUM(J321:R321)</f>
        <v>0</v>
      </c>
      <c r="J321" s="275">
        <f t="shared" ref="J321:R321" si="196" xml:space="preserve"> J311 + J316</f>
        <v>0</v>
      </c>
      <c r="K321" s="275">
        <f t="shared" si="196"/>
        <v>0</v>
      </c>
      <c r="L321" s="275">
        <f t="shared" si="196"/>
        <v>0</v>
      </c>
      <c r="M321" s="275">
        <f t="shared" si="196"/>
        <v>0</v>
      </c>
      <c r="N321" s="275">
        <f t="shared" si="196"/>
        <v>0</v>
      </c>
      <c r="O321" s="275">
        <f t="shared" si="196"/>
        <v>0</v>
      </c>
      <c r="P321" s="275">
        <f t="shared" si="196"/>
        <v>0</v>
      </c>
      <c r="Q321" s="275">
        <f t="shared" si="196"/>
        <v>0</v>
      </c>
      <c r="R321" s="275">
        <f t="shared" si="196"/>
        <v>0</v>
      </c>
    </row>
    <row r="322" spans="1:18" s="34" customFormat="1" x14ac:dyDescent="0.35">
      <c r="A322" s="338"/>
      <c r="B322" s="265"/>
      <c r="C322" s="266"/>
      <c r="D322" s="339"/>
      <c r="E322" s="34" t="s">
        <v>632</v>
      </c>
      <c r="G322" s="34" t="s">
        <v>295</v>
      </c>
      <c r="H322" s="275">
        <f xml:space="preserve"> SUM(J322:R322)</f>
        <v>0</v>
      </c>
      <c r="J322" s="275">
        <f t="shared" ref="J322:R322" si="197" xml:space="preserve"> J312 + J317</f>
        <v>0</v>
      </c>
      <c r="K322" s="275">
        <f t="shared" si="197"/>
        <v>0</v>
      </c>
      <c r="L322" s="275">
        <f t="shared" si="197"/>
        <v>0</v>
      </c>
      <c r="M322" s="275">
        <f t="shared" si="197"/>
        <v>0</v>
      </c>
      <c r="N322" s="275">
        <f t="shared" si="197"/>
        <v>0</v>
      </c>
      <c r="O322" s="275">
        <f t="shared" si="197"/>
        <v>0</v>
      </c>
      <c r="P322" s="275">
        <f t="shared" si="197"/>
        <v>0</v>
      </c>
      <c r="Q322" s="275">
        <f t="shared" si="197"/>
        <v>0</v>
      </c>
      <c r="R322" s="275">
        <f t="shared" si="197"/>
        <v>0</v>
      </c>
    </row>
    <row r="325" spans="1:18" x14ac:dyDescent="0.4">
      <c r="A325" s="10" t="s">
        <v>120</v>
      </c>
      <c r="B325" s="1"/>
      <c r="C325" s="1"/>
      <c r="D325" s="1"/>
      <c r="E325" s="1"/>
      <c r="F325" s="1"/>
      <c r="G325" s="1"/>
      <c r="H325" s="1"/>
      <c r="I325" s="1"/>
      <c r="J325" s="1"/>
      <c r="K325" s="1"/>
      <c r="L325" s="1"/>
      <c r="M325" s="1"/>
      <c r="N325" s="1"/>
      <c r="O325" s="1"/>
      <c r="P325" s="1"/>
      <c r="Q325" s="1"/>
      <c r="R325" s="1"/>
    </row>
  </sheetData>
  <conditionalFormatting sqref="F2">
    <cfRule type="cellIs" dxfId="22" priority="8" stopIfTrue="1" operator="notEqual">
      <formula>0</formula>
    </cfRule>
    <cfRule type="cellIs" dxfId="21" priority="9" stopIfTrue="1" operator="equal">
      <formula>""</formula>
    </cfRule>
  </conditionalFormatting>
  <conditionalFormatting sqref="F165">
    <cfRule type="cellIs" dxfId="20" priority="1" stopIfTrue="1" operator="notEqual">
      <formula>0</formula>
    </cfRule>
    <cfRule type="cellIs" dxfId="19" priority="2" stopIfTrue="1" operator="equal">
      <formula>""</formula>
    </cfRule>
  </conditionalFormatting>
  <conditionalFormatting sqref="J3:Z3">
    <cfRule type="cellIs" dxfId="18" priority="12" operator="equal">
      <formula>"Post-Fcst"</formula>
    </cfRule>
    <cfRule type="cellIs" dxfId="17" priority="13" operator="equal">
      <formula>"Forecast"</formula>
    </cfRule>
    <cfRule type="cellIs" dxfId="16" priority="14" operator="equal">
      <formula>"Pre Fcst"</formula>
    </cfRule>
  </conditionalFormatting>
  <conditionalFormatting sqref="J165:XFD165">
    <cfRule type="cellIs" dxfId="15" priority="3" stopIfTrue="1" operator="notEqual">
      <formula>0</formula>
    </cfRule>
    <cfRule type="cellIs" dxfId="14" priority="4" stopIfTrue="1" operator="equal">
      <formula>""</formula>
    </cfRule>
  </conditionalFormatting>
  <pageMargins left="0.70866141732283472" right="0.70866141732283472" top="0.74803149606299213" bottom="0.74803149606299213" header="0.31496062992125984" footer="0.31496062992125984"/>
  <pageSetup paperSize="8" scale="62" fitToHeight="0" orientation="landscape" r:id="rId1"/>
  <headerFooter>
    <oddHeader>&amp;L&amp;F&amp;CSheet: &amp;A&amp;ROFFICIAL</oddHeader>
    <oddFooter>&amp;LPrinted on &amp;D at &amp;T&amp;CPage &amp;P of &amp;N&amp;ROfwat</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0D762-2E25-455B-9C5A-51E189658572}">
  <sheetPr codeName="Sheet12">
    <tabColor theme="8" tint="0.39997558519241921"/>
    <outlinePr summaryBelow="0" summaryRight="0"/>
    <pageSetUpPr fitToPage="1"/>
  </sheetPr>
  <dimension ref="A1:Z41"/>
  <sheetViews>
    <sheetView zoomScale="80" zoomScaleNormal="80" workbookViewId="0"/>
  </sheetViews>
  <sheetFormatPr defaultColWidth="0" defaultRowHeight="13.15" x14ac:dyDescent="0.35"/>
  <cols>
    <col min="1" max="1" width="1.86328125" style="50" customWidth="1"/>
    <col min="2" max="2" width="1.86328125" style="61" customWidth="1"/>
    <col min="3" max="3" width="1.86328125" style="110" customWidth="1"/>
    <col min="4" max="4" width="1.86328125" style="55" customWidth="1"/>
    <col min="5" max="5" width="53.265625" style="7" customWidth="1"/>
    <col min="6" max="6" width="12.59765625" style="7" customWidth="1"/>
    <col min="7" max="7" width="10.86328125" style="7" bestFit="1" customWidth="1"/>
    <col min="8" max="8" width="11.59765625" style="7" customWidth="1"/>
    <col min="9" max="9" width="2.59765625" style="7" customWidth="1"/>
    <col min="10" max="18" width="11.59765625" style="7" customWidth="1"/>
    <col min="19" max="26" width="11.59765625" style="7" hidden="1" customWidth="1"/>
    <col min="27" max="16384" width="0" style="7" hidden="1"/>
  </cols>
  <sheetData>
    <row r="1" spans="1:26" s="122" customFormat="1" ht="25.15" x14ac:dyDescent="0.65">
      <c r="A1" s="118" t="str">
        <f ca="1" xml:space="preserve"> RIGHT(CELL("filename", $A$1), LEN(CELL("filename", $A$1)) - SEARCH("]", CELL("filename", $A$1)))</f>
        <v>Adjustments</v>
      </c>
      <c r="B1" s="119"/>
      <c r="C1" s="120"/>
      <c r="D1" s="121"/>
      <c r="S1" s="123"/>
      <c r="T1" s="123"/>
      <c r="U1" s="123"/>
      <c r="V1" s="123"/>
      <c r="W1" s="123"/>
      <c r="X1" s="123"/>
      <c r="Y1" s="123"/>
      <c r="Z1" s="123"/>
    </row>
    <row r="2" spans="1:26" s="28" customFormat="1" x14ac:dyDescent="0.35">
      <c r="B2" s="58"/>
      <c r="C2" s="107"/>
      <c r="D2" s="52"/>
      <c r="E2" s="26" t="str">
        <f>Time!E$23</f>
        <v>Model Period END</v>
      </c>
      <c r="F2" s="29">
        <f xml:space="preserve"> Checks!$F$9</f>
        <v>0</v>
      </c>
      <c r="G2" s="26" t="s">
        <v>345</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3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3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35">
      <c r="B5" s="60"/>
      <c r="C5" s="109"/>
      <c r="D5" s="54"/>
      <c r="E5" s="21"/>
      <c r="F5" s="21"/>
      <c r="G5" s="226"/>
      <c r="H5" s="21"/>
      <c r="I5" s="21"/>
      <c r="J5" s="7"/>
      <c r="K5" s="7"/>
      <c r="L5" s="7"/>
      <c r="M5" s="7"/>
      <c r="N5" s="7"/>
      <c r="O5" s="7"/>
      <c r="P5" s="7"/>
      <c r="Q5" s="7"/>
      <c r="R5" s="7"/>
      <c r="S5" s="21"/>
      <c r="T5" s="21"/>
      <c r="U5" s="21"/>
      <c r="V5" s="21"/>
      <c r="W5" s="21"/>
      <c r="X5" s="21"/>
      <c r="Y5" s="21"/>
      <c r="Z5" s="21"/>
    </row>
    <row r="6" spans="1:26" s="24" customFormat="1" x14ac:dyDescent="0.35">
      <c r="B6" s="60"/>
      <c r="C6" s="109"/>
      <c r="D6" s="54"/>
      <c r="E6" s="21" t="str">
        <f>Time!E$11</f>
        <v>Model column counter</v>
      </c>
      <c r="F6" s="5" t="s">
        <v>243</v>
      </c>
      <c r="G6" s="5" t="s">
        <v>178</v>
      </c>
      <c r="H6" s="5" t="s">
        <v>346</v>
      </c>
      <c r="I6" s="21"/>
      <c r="J6" s="21">
        <f>Time!J$11</f>
        <v>1</v>
      </c>
      <c r="K6" s="21">
        <f>Time!K$11</f>
        <v>2</v>
      </c>
      <c r="L6" s="21">
        <f>Time!L$11</f>
        <v>3</v>
      </c>
      <c r="M6" s="21">
        <f>Time!M$11</f>
        <v>4</v>
      </c>
      <c r="N6" s="21">
        <f>Time!N$11</f>
        <v>5</v>
      </c>
      <c r="O6" s="21">
        <f>Time!O$11</f>
        <v>6</v>
      </c>
      <c r="P6" s="21">
        <f>Time!P$11</f>
        <v>7</v>
      </c>
      <c r="Q6" s="21">
        <f>Time!Q$11</f>
        <v>8</v>
      </c>
      <c r="R6" s="21">
        <f>Time!R$11</f>
        <v>9</v>
      </c>
      <c r="S6" s="21"/>
      <c r="T6" s="21"/>
      <c r="U6" s="21"/>
      <c r="V6" s="21"/>
      <c r="W6" s="21"/>
      <c r="X6" s="21"/>
      <c r="Y6" s="21"/>
      <c r="Z6" s="21"/>
    </row>
    <row r="7" spans="1:26" x14ac:dyDescent="0.35">
      <c r="B7" s="61" t="s">
        <v>633</v>
      </c>
    </row>
    <row r="8" spans="1:26" s="92" customFormat="1" x14ac:dyDescent="0.35">
      <c r="A8" s="164"/>
      <c r="B8" s="165"/>
      <c r="C8" s="166"/>
      <c r="D8" s="167"/>
      <c r="E8" s="30" t="str">
        <f>'Calcs-WR'!E$178</f>
        <v>RCV adjustment at end of period - real - WR</v>
      </c>
      <c r="F8" s="249"/>
      <c r="G8" s="250" t="str">
        <f>'Calcs-WR'!G$178</f>
        <v>£m</v>
      </c>
      <c r="H8" s="250">
        <f>'Calcs-WR'!H$178</f>
        <v>0</v>
      </c>
      <c r="I8" s="279"/>
      <c r="J8" s="250">
        <f>'Calcs-WR'!J$178</f>
        <v>0</v>
      </c>
      <c r="K8" s="250">
        <f>'Calcs-WR'!K$178</f>
        <v>0</v>
      </c>
      <c r="L8" s="250">
        <f>'Calcs-WR'!L$178</f>
        <v>0</v>
      </c>
      <c r="M8" s="250">
        <f>'Calcs-WR'!M$178</f>
        <v>0</v>
      </c>
      <c r="N8" s="250">
        <f>'Calcs-WR'!N$178</f>
        <v>0</v>
      </c>
      <c r="O8" s="250">
        <f>'Calcs-WR'!O$178</f>
        <v>0</v>
      </c>
      <c r="P8" s="250">
        <f>'Calcs-WR'!P$178</f>
        <v>0</v>
      </c>
      <c r="Q8" s="250">
        <f>'Calcs-WR'!Q$178</f>
        <v>1.1524820645818359</v>
      </c>
      <c r="R8" s="250">
        <f>'Calcs-WR'!R$178</f>
        <v>0</v>
      </c>
    </row>
    <row r="9" spans="1:26" s="92" customFormat="1" x14ac:dyDescent="0.35">
      <c r="A9" s="164"/>
      <c r="B9" s="165"/>
      <c r="C9" s="166"/>
      <c r="D9" s="167"/>
      <c r="E9" s="30" t="str">
        <f>'Calcs-WR'!E$320</f>
        <v>Revenue adjustment for RCV run-off total - real - WR</v>
      </c>
      <c r="F9" s="249"/>
      <c r="G9" s="249" t="str">
        <f>'Calcs-WR'!G$320</f>
        <v>£m</v>
      </c>
      <c r="H9" s="279">
        <f>'Calcs-WR'!H$320</f>
        <v>0.1566665492345227</v>
      </c>
      <c r="I9" s="279"/>
      <c r="J9" s="279">
        <f>'Calcs-WR'!J$320</f>
        <v>0</v>
      </c>
      <c r="K9" s="279">
        <f>'Calcs-WR'!K$320</f>
        <v>0</v>
      </c>
      <c r="L9" s="279">
        <f>'Calcs-WR'!L$320</f>
        <v>0</v>
      </c>
      <c r="M9" s="279">
        <f>'Calcs-WR'!M$320</f>
        <v>-5.3895824534776673E-3</v>
      </c>
      <c r="N9" s="279">
        <f>'Calcs-WR'!N$320</f>
        <v>1.0332613273623855E-2</v>
      </c>
      <c r="O9" s="279">
        <f>'Calcs-WR'!O$320</f>
        <v>4.8391527130347341E-2</v>
      </c>
      <c r="P9" s="279">
        <f>'Calcs-WR'!P$320</f>
        <v>5.5965077481621626E-2</v>
      </c>
      <c r="Q9" s="279">
        <f>'Calcs-WR'!Q$320</f>
        <v>4.736691380240754E-2</v>
      </c>
      <c r="R9" s="279">
        <f>'Calcs-WR'!R$320</f>
        <v>0</v>
      </c>
    </row>
    <row r="10" spans="1:26" s="92" customFormat="1" x14ac:dyDescent="0.35">
      <c r="A10" s="164"/>
      <c r="B10" s="165"/>
      <c r="C10" s="166"/>
      <c r="D10" s="167"/>
      <c r="E10" s="30" t="str">
        <f>'Calcs-WR'!E$321</f>
        <v>Revenue adjustment for return total - real -WR</v>
      </c>
      <c r="F10" s="249"/>
      <c r="G10" s="249" t="str">
        <f>'Calcs-WR'!G$321</f>
        <v>£m</v>
      </c>
      <c r="H10" s="279">
        <f>'Calcs-WR'!H$321</f>
        <v>7.6215419217488423E-2</v>
      </c>
      <c r="I10" s="279"/>
      <c r="J10" s="279">
        <f>'Calcs-WR'!J$321</f>
        <v>0</v>
      </c>
      <c r="K10" s="279">
        <f>'Calcs-WR'!K$321</f>
        <v>0</v>
      </c>
      <c r="L10" s="279">
        <f>'Calcs-WR'!L$321</f>
        <v>0</v>
      </c>
      <c r="M10" s="279">
        <f>'Calcs-WR'!M$321</f>
        <v>-2.2565698866384275E-3</v>
      </c>
      <c r="N10" s="279">
        <f>'Calcs-WR'!N$321</f>
        <v>5.2344073653310327E-3</v>
      </c>
      <c r="O10" s="279">
        <f>'Calcs-WR'!O$321</f>
        <v>2.3376958899086628E-2</v>
      </c>
      <c r="P10" s="279">
        <f>'Calcs-WR'!P$321</f>
        <v>2.6982950990085578E-2</v>
      </c>
      <c r="Q10" s="279">
        <f>'Calcs-WR'!Q$321</f>
        <v>2.2877671849623617E-2</v>
      </c>
      <c r="R10" s="279">
        <f>'Calcs-WR'!R$321</f>
        <v>0</v>
      </c>
    </row>
    <row r="11" spans="1:26" s="92" customFormat="1" x14ac:dyDescent="0.35">
      <c r="A11" s="164"/>
      <c r="B11" s="165"/>
      <c r="C11" s="166"/>
      <c r="D11" s="167"/>
      <c r="E11" s="30" t="str">
        <f>'Calcs-WR'!E$322</f>
        <v>Revenue adjustment total - real - WR</v>
      </c>
      <c r="F11" s="249"/>
      <c r="G11" s="249" t="str">
        <f>'Calcs-WR'!G$322</f>
        <v>£m</v>
      </c>
      <c r="H11" s="279">
        <f>'Calcs-WR'!H$322</f>
        <v>0.23598628557803839</v>
      </c>
      <c r="I11" s="279"/>
      <c r="J11" s="279">
        <f>'Calcs-WR'!J$322</f>
        <v>0</v>
      </c>
      <c r="K11" s="279">
        <f>'Calcs-WR'!K$322</f>
        <v>0</v>
      </c>
      <c r="L11" s="279">
        <f>'Calcs-WR'!L$322</f>
        <v>0</v>
      </c>
      <c r="M11" s="279">
        <f>'Calcs-WR'!M$322</f>
        <v>-7.0018560491744604E-3</v>
      </c>
      <c r="N11" s="279">
        <f>'Calcs-WR'!N$322</f>
        <v>1.6198898178368375E-2</v>
      </c>
      <c r="O11" s="279">
        <f>'Calcs-WR'!O$322</f>
        <v>7.2388906030731615E-2</v>
      </c>
      <c r="P11" s="279">
        <f>'Calcs-WR'!P$322</f>
        <v>8.3557343311595908E-2</v>
      </c>
      <c r="Q11" s="279">
        <f>'Calcs-WR'!Q$322</f>
        <v>7.0842994106516927E-2</v>
      </c>
      <c r="R11" s="279">
        <f>'Calcs-WR'!R$322</f>
        <v>0</v>
      </c>
    </row>
    <row r="12" spans="1:26" s="92" customFormat="1" x14ac:dyDescent="0.35">
      <c r="A12" s="164"/>
      <c r="B12" s="165"/>
      <c r="C12" s="166"/>
      <c r="D12" s="167"/>
      <c r="E12" s="30"/>
      <c r="F12" s="249"/>
      <c r="G12" s="249"/>
      <c r="H12" s="279"/>
      <c r="I12" s="279"/>
      <c r="J12" s="279"/>
      <c r="K12" s="279"/>
      <c r="L12" s="279"/>
      <c r="M12" s="279"/>
      <c r="N12" s="279"/>
      <c r="O12" s="279"/>
      <c r="P12" s="279"/>
      <c r="Q12" s="279"/>
      <c r="R12" s="279"/>
    </row>
    <row r="13" spans="1:26" x14ac:dyDescent="0.35">
      <c r="A13" s="49"/>
      <c r="B13" s="61" t="s">
        <v>634</v>
      </c>
      <c r="D13" s="57"/>
    </row>
    <row r="14" spans="1:26" s="92" customFormat="1" x14ac:dyDescent="0.35">
      <c r="A14" s="164"/>
      <c r="B14" s="165"/>
      <c r="C14" s="166"/>
      <c r="D14" s="167"/>
      <c r="E14" s="30" t="str">
        <f>'Calcs-WN'!E$178</f>
        <v>RCV adjustment at end of period - real -WN</v>
      </c>
      <c r="F14" s="249"/>
      <c r="G14" s="250" t="str">
        <f>'Calcs-WN'!G$178</f>
        <v>£m</v>
      </c>
      <c r="H14" s="250">
        <f>'Calcs-WN'!H$178</f>
        <v>0</v>
      </c>
      <c r="I14" s="279"/>
      <c r="J14" s="250">
        <f>'Calcs-WN'!J$178</f>
        <v>0</v>
      </c>
      <c r="K14" s="250">
        <f>'Calcs-WN'!K$178</f>
        <v>0</v>
      </c>
      <c r="L14" s="250">
        <f>'Calcs-WN'!L$178</f>
        <v>0</v>
      </c>
      <c r="M14" s="250">
        <f>'Calcs-WN'!M$178</f>
        <v>0</v>
      </c>
      <c r="N14" s="250">
        <f>'Calcs-WN'!N$178</f>
        <v>0</v>
      </c>
      <c r="O14" s="250">
        <f>'Calcs-WN'!O$178</f>
        <v>0</v>
      </c>
      <c r="P14" s="250">
        <f>'Calcs-WN'!P$178</f>
        <v>0</v>
      </c>
      <c r="Q14" s="250">
        <f>'Calcs-WN'!Q$178</f>
        <v>21.659188216254961</v>
      </c>
      <c r="R14" s="250">
        <f>'Calcs-WN'!R$178</f>
        <v>0</v>
      </c>
    </row>
    <row r="15" spans="1:26" s="92" customFormat="1" x14ac:dyDescent="0.35">
      <c r="A15" s="164"/>
      <c r="B15" s="165"/>
      <c r="C15" s="166"/>
      <c r="D15" s="167"/>
      <c r="E15" s="30" t="str">
        <f>'Calcs-WN'!E$320</f>
        <v>Revenue adjustment for RCV run-off total - real - WN</v>
      </c>
      <c r="F15" s="249"/>
      <c r="G15" s="249" t="str">
        <f>'Calcs-WN'!G$320</f>
        <v>£m</v>
      </c>
      <c r="H15" s="279">
        <f>'Calcs-WN'!H$320</f>
        <v>3.0253050970826045</v>
      </c>
      <c r="I15" s="279"/>
      <c r="J15" s="279">
        <f>'Calcs-WN'!J$320</f>
        <v>0</v>
      </c>
      <c r="K15" s="279">
        <f>'Calcs-WN'!K$320</f>
        <v>0</v>
      </c>
      <c r="L15" s="279">
        <f>'Calcs-WN'!L$320</f>
        <v>0</v>
      </c>
      <c r="M15" s="279">
        <f>'Calcs-WN'!M$320</f>
        <v>-0.10439725631991963</v>
      </c>
      <c r="N15" s="279">
        <f>'Calcs-WN'!N$320</f>
        <v>0.19993635033394669</v>
      </c>
      <c r="O15" s="279">
        <f>'Calcs-WN'!O$320</f>
        <v>0.9354025152523312</v>
      </c>
      <c r="P15" s="279">
        <f>'Calcs-WN'!P$320</f>
        <v>1.080672090636098</v>
      </c>
      <c r="Q15" s="279">
        <f>'Calcs-WN'!Q$320</f>
        <v>0.91369139718014836</v>
      </c>
      <c r="R15" s="279">
        <f>'Calcs-WN'!R$320</f>
        <v>0</v>
      </c>
    </row>
    <row r="16" spans="1:26" s="92" customFormat="1" x14ac:dyDescent="0.35">
      <c r="A16" s="164"/>
      <c r="B16" s="165"/>
      <c r="C16" s="166"/>
      <c r="D16" s="167"/>
      <c r="E16" s="30" t="str">
        <f>'Calcs-WN'!E$321</f>
        <v>Revenue adjustment for return total - real - WN</v>
      </c>
      <c r="F16" s="249"/>
      <c r="G16" s="249" t="str">
        <f>'Calcs-WN'!G$321</f>
        <v>£m</v>
      </c>
      <c r="H16" s="279">
        <f>'Calcs-WN'!H$321</f>
        <v>1.4363807417264507</v>
      </c>
      <c r="I16" s="279"/>
      <c r="J16" s="279">
        <f>'Calcs-WN'!J$321</f>
        <v>0</v>
      </c>
      <c r="K16" s="279">
        <f>'Calcs-WN'!K$321</f>
        <v>0</v>
      </c>
      <c r="L16" s="279">
        <f>'Calcs-WN'!L$321</f>
        <v>0</v>
      </c>
      <c r="M16" s="279">
        <f>'Calcs-WN'!M$321</f>
        <v>-4.2270454698538587E-2</v>
      </c>
      <c r="N16" s="279">
        <f>'Calcs-WN'!N$321</f>
        <v>9.9070911119424093E-2</v>
      </c>
      <c r="O16" s="279">
        <f>'Calcs-WN'!O$321</f>
        <v>0.4408229169898743</v>
      </c>
      <c r="P16" s="279">
        <f>'Calcs-WN'!P$321</f>
        <v>0.50824005667207783</v>
      </c>
      <c r="Q16" s="279">
        <f>'Calcs-WN'!Q$321</f>
        <v>0.43051731164361323</v>
      </c>
      <c r="R16" s="279">
        <f>'Calcs-WN'!R$321</f>
        <v>0</v>
      </c>
    </row>
    <row r="17" spans="1:18" s="92" customFormat="1" x14ac:dyDescent="0.35">
      <c r="A17" s="164"/>
      <c r="B17" s="165"/>
      <c r="C17" s="166"/>
      <c r="D17" s="167"/>
      <c r="E17" s="30" t="str">
        <f>'Calcs-WN'!E$322</f>
        <v>Revenue adjustment total - real - WN</v>
      </c>
      <c r="F17" s="249"/>
      <c r="G17" s="249" t="str">
        <f>'Calcs-WN'!G$322</f>
        <v>£m</v>
      </c>
      <c r="H17" s="279">
        <f>'Calcs-WN'!H$322</f>
        <v>4.5252203483048312</v>
      </c>
      <c r="I17" s="279"/>
      <c r="J17" s="279">
        <f>'Calcs-WN'!J$322</f>
        <v>0</v>
      </c>
      <c r="K17" s="279">
        <f>'Calcs-WN'!K$322</f>
        <v>0</v>
      </c>
      <c r="L17" s="279">
        <f>'Calcs-WN'!L$322</f>
        <v>0</v>
      </c>
      <c r="M17" s="279">
        <f>'Calcs-WN'!M$322</f>
        <v>-0.13348122034979665</v>
      </c>
      <c r="N17" s="279">
        <f>'Calcs-WN'!N$322</f>
        <v>0.31193958373173636</v>
      </c>
      <c r="O17" s="279">
        <f>'Calcs-WN'!O$322</f>
        <v>1.388923258805518</v>
      </c>
      <c r="P17" s="279">
        <f>'Calcs-WN'!P$322</f>
        <v>1.6013826900746517</v>
      </c>
      <c r="Q17" s="279">
        <f>'Calcs-WN'!Q$322</f>
        <v>1.3564560360427222</v>
      </c>
      <c r="R17" s="279">
        <f>'Calcs-WN'!R$322</f>
        <v>0</v>
      </c>
    </row>
    <row r="18" spans="1:18" s="92" customFormat="1" x14ac:dyDescent="0.35">
      <c r="A18" s="164"/>
      <c r="B18" s="165"/>
      <c r="C18" s="166"/>
      <c r="D18" s="167"/>
      <c r="E18" s="30"/>
      <c r="F18" s="249"/>
      <c r="G18" s="249"/>
      <c r="H18" s="279"/>
      <c r="I18" s="279"/>
      <c r="J18" s="279"/>
      <c r="K18" s="279"/>
      <c r="L18" s="279"/>
      <c r="M18" s="279"/>
      <c r="N18" s="279"/>
      <c r="O18" s="279"/>
      <c r="P18" s="279"/>
      <c r="Q18" s="279"/>
      <c r="R18" s="279"/>
    </row>
    <row r="19" spans="1:18" x14ac:dyDescent="0.35">
      <c r="A19" s="49"/>
      <c r="B19" s="61" t="s">
        <v>635</v>
      </c>
      <c r="D19" s="57"/>
    </row>
    <row r="20" spans="1:18" s="92" customFormat="1" x14ac:dyDescent="0.35">
      <c r="A20" s="164"/>
      <c r="B20" s="165"/>
      <c r="C20" s="166"/>
      <c r="D20" s="167"/>
      <c r="E20" s="30" t="str">
        <f>'Calcs-WWN'!E$178</f>
        <v>RCV adjustment at end of period - real - WWN</v>
      </c>
      <c r="F20" s="249"/>
      <c r="G20" s="250" t="str">
        <f>'Calcs-WWN'!G$178</f>
        <v>£m</v>
      </c>
      <c r="H20" s="250">
        <f>'Calcs-WWN'!H$178</f>
        <v>0</v>
      </c>
      <c r="I20" s="279"/>
      <c r="J20" s="250">
        <f>'Calcs-WWN'!J$178</f>
        <v>0</v>
      </c>
      <c r="K20" s="250">
        <f>'Calcs-WWN'!K$178</f>
        <v>0</v>
      </c>
      <c r="L20" s="250">
        <f>'Calcs-WWN'!L$178</f>
        <v>0</v>
      </c>
      <c r="M20" s="250">
        <f>'Calcs-WWN'!M$178</f>
        <v>0</v>
      </c>
      <c r="N20" s="250">
        <f>'Calcs-WWN'!N$178</f>
        <v>0</v>
      </c>
      <c r="O20" s="250">
        <f>'Calcs-WWN'!O$178</f>
        <v>0</v>
      </c>
      <c r="P20" s="250">
        <f>'Calcs-WWN'!P$178</f>
        <v>0</v>
      </c>
      <c r="Q20" s="250">
        <f>'Calcs-WWN'!Q$178</f>
        <v>0</v>
      </c>
      <c r="R20" s="250">
        <f>'Calcs-WWN'!R$178</f>
        <v>0</v>
      </c>
    </row>
    <row r="21" spans="1:18" s="92" customFormat="1" x14ac:dyDescent="0.35">
      <c r="A21" s="164"/>
      <c r="B21" s="165"/>
      <c r="C21" s="166"/>
      <c r="D21" s="167"/>
      <c r="E21" s="30" t="str">
        <f>'Calcs-WWN'!E$320</f>
        <v>Revenue adjustment for RCV run-off total - real - WWN</v>
      </c>
      <c r="F21" s="249"/>
      <c r="G21" s="249" t="str">
        <f>'Calcs-WWN'!G$320</f>
        <v>£m</v>
      </c>
      <c r="H21" s="279">
        <f>'Calcs-WWN'!H$320</f>
        <v>0</v>
      </c>
      <c r="I21" s="279"/>
      <c r="J21" s="279">
        <f>'Calcs-WWN'!J$320</f>
        <v>0</v>
      </c>
      <c r="K21" s="279">
        <f>'Calcs-WWN'!K$320</f>
        <v>0</v>
      </c>
      <c r="L21" s="279">
        <f>'Calcs-WWN'!L$320</f>
        <v>0</v>
      </c>
      <c r="M21" s="279">
        <f>'Calcs-WWN'!M$320</f>
        <v>0</v>
      </c>
      <c r="N21" s="279">
        <f>'Calcs-WWN'!N$320</f>
        <v>0</v>
      </c>
      <c r="O21" s="279">
        <f>'Calcs-WWN'!O$320</f>
        <v>0</v>
      </c>
      <c r="P21" s="279">
        <f>'Calcs-WWN'!P$320</f>
        <v>0</v>
      </c>
      <c r="Q21" s="279">
        <f>'Calcs-WWN'!Q$320</f>
        <v>0</v>
      </c>
      <c r="R21" s="279">
        <f>'Calcs-WWN'!R$320</f>
        <v>0</v>
      </c>
    </row>
    <row r="22" spans="1:18" s="92" customFormat="1" x14ac:dyDescent="0.35">
      <c r="A22" s="164"/>
      <c r="B22" s="165"/>
      <c r="C22" s="166"/>
      <c r="D22" s="167"/>
      <c r="E22" s="30" t="str">
        <f>'Calcs-WWN'!E$321</f>
        <v>Revenue adjustment for return total - real - WWN</v>
      </c>
      <c r="F22" s="249"/>
      <c r="G22" s="249" t="str">
        <f>'Calcs-WWN'!G$321</f>
        <v>£m</v>
      </c>
      <c r="H22" s="279">
        <f>'Calcs-WWN'!H$321</f>
        <v>0</v>
      </c>
      <c r="I22" s="279"/>
      <c r="J22" s="279">
        <f>'Calcs-WWN'!J$321</f>
        <v>0</v>
      </c>
      <c r="K22" s="279">
        <f>'Calcs-WWN'!K$321</f>
        <v>0</v>
      </c>
      <c r="L22" s="279">
        <f>'Calcs-WWN'!L$321</f>
        <v>0</v>
      </c>
      <c r="M22" s="279">
        <f>'Calcs-WWN'!M$321</f>
        <v>0</v>
      </c>
      <c r="N22" s="279">
        <f>'Calcs-WWN'!N$321</f>
        <v>0</v>
      </c>
      <c r="O22" s="279">
        <f>'Calcs-WWN'!O$321</f>
        <v>0</v>
      </c>
      <c r="P22" s="279">
        <f>'Calcs-WWN'!P$321</f>
        <v>0</v>
      </c>
      <c r="Q22" s="279">
        <f>'Calcs-WWN'!Q$321</f>
        <v>0</v>
      </c>
      <c r="R22" s="279">
        <f>'Calcs-WWN'!R$321</f>
        <v>0</v>
      </c>
    </row>
    <row r="23" spans="1:18" s="92" customFormat="1" x14ac:dyDescent="0.35">
      <c r="A23" s="164"/>
      <c r="B23" s="165"/>
      <c r="C23" s="166"/>
      <c r="D23" s="167"/>
      <c r="E23" s="30" t="str">
        <f>'Calcs-WWN'!E$322</f>
        <v>Revenue adjustment total - real - WWN</v>
      </c>
      <c r="F23" s="249"/>
      <c r="G23" s="249" t="str">
        <f>'Calcs-WWN'!G$322</f>
        <v>£m</v>
      </c>
      <c r="H23" s="279">
        <f>'Calcs-WWN'!H$322</f>
        <v>0</v>
      </c>
      <c r="I23" s="279"/>
      <c r="J23" s="279">
        <f>'Calcs-WWN'!J$322</f>
        <v>0</v>
      </c>
      <c r="K23" s="279">
        <f>'Calcs-WWN'!K$322</f>
        <v>0</v>
      </c>
      <c r="L23" s="279">
        <f>'Calcs-WWN'!L$322</f>
        <v>0</v>
      </c>
      <c r="M23" s="279">
        <f>'Calcs-WWN'!M$322</f>
        <v>0</v>
      </c>
      <c r="N23" s="279">
        <f>'Calcs-WWN'!N$322</f>
        <v>0</v>
      </c>
      <c r="O23" s="279">
        <f>'Calcs-WWN'!O$322</f>
        <v>0</v>
      </c>
      <c r="P23" s="279">
        <f>'Calcs-WWN'!P$322</f>
        <v>0</v>
      </c>
      <c r="Q23" s="279">
        <f>'Calcs-WWN'!Q$322</f>
        <v>0</v>
      </c>
      <c r="R23" s="279">
        <f>'Calcs-WWN'!R$322</f>
        <v>0</v>
      </c>
    </row>
    <row r="24" spans="1:18" s="92" customFormat="1" x14ac:dyDescent="0.35">
      <c r="A24" s="164"/>
      <c r="B24" s="165"/>
      <c r="C24" s="166"/>
      <c r="D24" s="167"/>
      <c r="E24" s="30"/>
      <c r="F24" s="249"/>
      <c r="G24" s="249"/>
      <c r="H24" s="279"/>
      <c r="I24" s="279"/>
      <c r="J24" s="279"/>
      <c r="K24" s="279"/>
      <c r="L24" s="279"/>
      <c r="M24" s="279"/>
      <c r="N24" s="279"/>
      <c r="O24" s="279"/>
      <c r="P24" s="279"/>
      <c r="Q24" s="279"/>
      <c r="R24" s="279"/>
    </row>
    <row r="25" spans="1:18" x14ac:dyDescent="0.35">
      <c r="A25" s="49"/>
      <c r="B25" s="61" t="s">
        <v>636</v>
      </c>
      <c r="D25" s="57"/>
    </row>
    <row r="26" spans="1:18" s="92" customFormat="1" x14ac:dyDescent="0.35">
      <c r="A26" s="164"/>
      <c r="B26" s="165"/>
      <c r="C26" s="166"/>
      <c r="D26" s="167"/>
      <c r="E26" s="30" t="str">
        <f>'Calcs-BR'!E$178</f>
        <v>RCV adjustment at end of period - real - BR</v>
      </c>
      <c r="F26" s="249"/>
      <c r="G26" s="250" t="str">
        <f>'Calcs-BR'!G$178</f>
        <v>£m</v>
      </c>
      <c r="H26" s="250">
        <f>'Calcs-BR'!H$178</f>
        <v>0</v>
      </c>
      <c r="I26" s="279"/>
      <c r="J26" s="250">
        <f>'Calcs-BR'!J$178</f>
        <v>0</v>
      </c>
      <c r="K26" s="250">
        <f>'Calcs-BR'!K$178</f>
        <v>0</v>
      </c>
      <c r="L26" s="250">
        <f>'Calcs-BR'!L$178</f>
        <v>0</v>
      </c>
      <c r="M26" s="250">
        <f>'Calcs-BR'!M$178</f>
        <v>0</v>
      </c>
      <c r="N26" s="250">
        <f>'Calcs-BR'!N$178</f>
        <v>0</v>
      </c>
      <c r="O26" s="250">
        <f>'Calcs-BR'!O$178</f>
        <v>0</v>
      </c>
      <c r="P26" s="250">
        <f>'Calcs-BR'!P$178</f>
        <v>0</v>
      </c>
      <c r="Q26" s="250">
        <f>'Calcs-BR'!Q$178</f>
        <v>0</v>
      </c>
      <c r="R26" s="250">
        <f>'Calcs-BR'!R$178</f>
        <v>0</v>
      </c>
    </row>
    <row r="27" spans="1:18" s="92" customFormat="1" x14ac:dyDescent="0.35">
      <c r="A27" s="164"/>
      <c r="B27" s="165"/>
      <c r="C27" s="166"/>
      <c r="D27" s="167"/>
      <c r="E27" s="30" t="str">
        <f>'Calcs-BR'!E$320</f>
        <v>Revenue adjustment for RCV run-off total - real - BR</v>
      </c>
      <c r="F27" s="249"/>
      <c r="G27" s="249" t="str">
        <f>'Calcs-BR'!G$320</f>
        <v>£m</v>
      </c>
      <c r="H27" s="279">
        <f>'Calcs-BR'!H$320</f>
        <v>0</v>
      </c>
      <c r="I27" s="279"/>
      <c r="J27" s="279">
        <f>'Calcs-BR'!J$320</f>
        <v>0</v>
      </c>
      <c r="K27" s="279">
        <f>'Calcs-BR'!K$320</f>
        <v>0</v>
      </c>
      <c r="L27" s="279">
        <f>'Calcs-BR'!L$320</f>
        <v>0</v>
      </c>
      <c r="M27" s="279">
        <f>'Calcs-BR'!M$320</f>
        <v>0</v>
      </c>
      <c r="N27" s="279">
        <f>'Calcs-BR'!N$320</f>
        <v>0</v>
      </c>
      <c r="O27" s="279">
        <f>'Calcs-BR'!O$320</f>
        <v>0</v>
      </c>
      <c r="P27" s="279">
        <f>'Calcs-BR'!P$320</f>
        <v>0</v>
      </c>
      <c r="Q27" s="279">
        <f>'Calcs-BR'!Q$320</f>
        <v>0</v>
      </c>
      <c r="R27" s="279">
        <f>'Calcs-BR'!R$320</f>
        <v>0</v>
      </c>
    </row>
    <row r="28" spans="1:18" s="92" customFormat="1" x14ac:dyDescent="0.35">
      <c r="A28" s="164"/>
      <c r="B28" s="165"/>
      <c r="C28" s="166"/>
      <c r="D28" s="167"/>
      <c r="E28" s="30" t="str">
        <f>'Calcs-BR'!E$321</f>
        <v>Revenue adjustment for return total - real - BR</v>
      </c>
      <c r="F28" s="249"/>
      <c r="G28" s="249" t="str">
        <f>'Calcs-BR'!G$321</f>
        <v>£m</v>
      </c>
      <c r="H28" s="279">
        <f>'Calcs-BR'!H$321</f>
        <v>0</v>
      </c>
      <c r="I28" s="279"/>
      <c r="J28" s="279">
        <f>'Calcs-BR'!J$321</f>
        <v>0</v>
      </c>
      <c r="K28" s="279">
        <f>'Calcs-BR'!K$321</f>
        <v>0</v>
      </c>
      <c r="L28" s="279">
        <f>'Calcs-BR'!L$321</f>
        <v>0</v>
      </c>
      <c r="M28" s="279">
        <f>'Calcs-BR'!M$321</f>
        <v>0</v>
      </c>
      <c r="N28" s="279">
        <f>'Calcs-BR'!N$321</f>
        <v>0</v>
      </c>
      <c r="O28" s="279">
        <f>'Calcs-BR'!O$321</f>
        <v>0</v>
      </c>
      <c r="P28" s="279">
        <f>'Calcs-BR'!P$321</f>
        <v>0</v>
      </c>
      <c r="Q28" s="279">
        <f>'Calcs-BR'!Q$321</f>
        <v>0</v>
      </c>
      <c r="R28" s="279">
        <f>'Calcs-BR'!R$321</f>
        <v>0</v>
      </c>
    </row>
    <row r="29" spans="1:18" s="92" customFormat="1" x14ac:dyDescent="0.35">
      <c r="A29" s="164"/>
      <c r="B29" s="165"/>
      <c r="C29" s="166"/>
      <c r="D29" s="167"/>
      <c r="E29" s="30" t="str">
        <f>'Calcs-BR'!E$322</f>
        <v>Revenue adjustment total - real - BR</v>
      </c>
      <c r="F29" s="249"/>
      <c r="G29" s="249" t="str">
        <f>'Calcs-BR'!G$322</f>
        <v>£m</v>
      </c>
      <c r="H29" s="279">
        <f>'Calcs-BR'!H$322</f>
        <v>0</v>
      </c>
      <c r="I29" s="279"/>
      <c r="J29" s="279">
        <f>'Calcs-BR'!J$322</f>
        <v>0</v>
      </c>
      <c r="K29" s="279">
        <f>'Calcs-BR'!K$322</f>
        <v>0</v>
      </c>
      <c r="L29" s="279">
        <f>'Calcs-BR'!L$322</f>
        <v>0</v>
      </c>
      <c r="M29" s="279">
        <f>'Calcs-BR'!M$322</f>
        <v>0</v>
      </c>
      <c r="N29" s="279">
        <f>'Calcs-BR'!N$322</f>
        <v>0</v>
      </c>
      <c r="O29" s="279">
        <f>'Calcs-BR'!O$322</f>
        <v>0</v>
      </c>
      <c r="P29" s="279">
        <f>'Calcs-BR'!P$322</f>
        <v>0</v>
      </c>
      <c r="Q29" s="279">
        <f>'Calcs-BR'!Q$322</f>
        <v>0</v>
      </c>
      <c r="R29" s="279">
        <f>'Calcs-BR'!R$322</f>
        <v>0</v>
      </c>
    </row>
    <row r="30" spans="1:18" s="92" customFormat="1" x14ac:dyDescent="0.35">
      <c r="A30" s="164"/>
      <c r="B30" s="165"/>
      <c r="C30" s="166"/>
      <c r="D30" s="167"/>
      <c r="E30" s="30"/>
      <c r="F30" s="249"/>
      <c r="G30" s="249"/>
      <c r="H30" s="279"/>
      <c r="I30" s="279"/>
      <c r="J30" s="279"/>
      <c r="K30" s="279"/>
      <c r="L30" s="279"/>
      <c r="M30" s="279"/>
      <c r="N30" s="279"/>
      <c r="O30" s="279"/>
      <c r="P30" s="279"/>
      <c r="Q30" s="279"/>
      <c r="R30" s="279"/>
    </row>
    <row r="31" spans="1:18" x14ac:dyDescent="0.35">
      <c r="A31" s="49"/>
      <c r="B31" s="61" t="s">
        <v>637</v>
      </c>
      <c r="D31" s="57"/>
    </row>
    <row r="32" spans="1:18" s="92" customFormat="1" x14ac:dyDescent="0.35">
      <c r="A32" s="164"/>
      <c r="B32" s="165"/>
      <c r="C32" s="166"/>
      <c r="D32" s="167"/>
      <c r="E32" s="30" t="str">
        <f>'Calcs-DMMY'!E$178</f>
        <v>RCV adjustment at end of period - real - DMMY</v>
      </c>
      <c r="F32" s="249"/>
      <c r="G32" s="250" t="str">
        <f>'Calcs-DMMY'!G$178</f>
        <v>£m</v>
      </c>
      <c r="H32" s="250">
        <f>'Calcs-DMMY'!H$178</f>
        <v>0</v>
      </c>
      <c r="I32" s="279"/>
      <c r="J32" s="250">
        <f>'Calcs-DMMY'!J$178</f>
        <v>0</v>
      </c>
      <c r="K32" s="250">
        <f>'Calcs-DMMY'!K$178</f>
        <v>0</v>
      </c>
      <c r="L32" s="250">
        <f>'Calcs-DMMY'!L$178</f>
        <v>0</v>
      </c>
      <c r="M32" s="250">
        <f>'Calcs-DMMY'!M$178</f>
        <v>0</v>
      </c>
      <c r="N32" s="250">
        <f>'Calcs-DMMY'!N$178</f>
        <v>0</v>
      </c>
      <c r="O32" s="250">
        <f>'Calcs-DMMY'!O$178</f>
        <v>0</v>
      </c>
      <c r="P32" s="250">
        <f>'Calcs-DMMY'!P$178</f>
        <v>0</v>
      </c>
      <c r="Q32" s="250">
        <f>'Calcs-DMMY'!Q$178</f>
        <v>0</v>
      </c>
      <c r="R32" s="250">
        <f>'Calcs-DMMY'!R$178</f>
        <v>0</v>
      </c>
    </row>
    <row r="33" spans="1:18" s="92" customFormat="1" x14ac:dyDescent="0.35">
      <c r="A33" s="164"/>
      <c r="B33" s="165"/>
      <c r="C33" s="166"/>
      <c r="D33" s="167"/>
      <c r="E33" s="30" t="str">
        <f>'Calcs-DMMY'!E$320</f>
        <v>Revenue adjustment for RCV run-off total - real - DMMY</v>
      </c>
      <c r="F33" s="249"/>
      <c r="G33" s="249" t="str">
        <f>'Calcs-DMMY'!G$320</f>
        <v>£m</v>
      </c>
      <c r="H33" s="279">
        <f>'Calcs-DMMY'!H$320</f>
        <v>0</v>
      </c>
      <c r="I33" s="279"/>
      <c r="J33" s="279">
        <f>'Calcs-DMMY'!J$320</f>
        <v>0</v>
      </c>
      <c r="K33" s="279">
        <f>'Calcs-DMMY'!K$320</f>
        <v>0</v>
      </c>
      <c r="L33" s="279">
        <f>'Calcs-DMMY'!L$320</f>
        <v>0</v>
      </c>
      <c r="M33" s="279">
        <f>'Calcs-DMMY'!M$320</f>
        <v>0</v>
      </c>
      <c r="N33" s="279">
        <f>'Calcs-DMMY'!N$320</f>
        <v>0</v>
      </c>
      <c r="O33" s="279">
        <f>'Calcs-DMMY'!O$320</f>
        <v>0</v>
      </c>
      <c r="P33" s="279">
        <f>'Calcs-DMMY'!P$320</f>
        <v>0</v>
      </c>
      <c r="Q33" s="279">
        <f>'Calcs-DMMY'!Q$320</f>
        <v>0</v>
      </c>
      <c r="R33" s="279">
        <f>'Calcs-DMMY'!R$320</f>
        <v>0</v>
      </c>
    </row>
    <row r="34" spans="1:18" s="92" customFormat="1" x14ac:dyDescent="0.35">
      <c r="A34" s="164"/>
      <c r="B34" s="165"/>
      <c r="C34" s="166"/>
      <c r="D34" s="167"/>
      <c r="E34" s="30" t="str">
        <f>'Calcs-DMMY'!E$321</f>
        <v>Revenue adjustment for return total - real - DMMY</v>
      </c>
      <c r="F34" s="249"/>
      <c r="G34" s="249" t="str">
        <f>'Calcs-DMMY'!G$321</f>
        <v>£m</v>
      </c>
      <c r="H34" s="279">
        <f>'Calcs-DMMY'!H$321</f>
        <v>0</v>
      </c>
      <c r="I34" s="279"/>
      <c r="J34" s="279">
        <f>'Calcs-DMMY'!J$321</f>
        <v>0</v>
      </c>
      <c r="K34" s="279">
        <f>'Calcs-DMMY'!K$321</f>
        <v>0</v>
      </c>
      <c r="L34" s="279">
        <f>'Calcs-DMMY'!L$321</f>
        <v>0</v>
      </c>
      <c r="M34" s="279">
        <f>'Calcs-DMMY'!M$321</f>
        <v>0</v>
      </c>
      <c r="N34" s="279">
        <f>'Calcs-DMMY'!N$321</f>
        <v>0</v>
      </c>
      <c r="O34" s="279">
        <f>'Calcs-DMMY'!O$321</f>
        <v>0</v>
      </c>
      <c r="P34" s="279">
        <f>'Calcs-DMMY'!P$321</f>
        <v>0</v>
      </c>
      <c r="Q34" s="279">
        <f>'Calcs-DMMY'!Q$321</f>
        <v>0</v>
      </c>
      <c r="R34" s="279">
        <f>'Calcs-DMMY'!R$321</f>
        <v>0</v>
      </c>
    </row>
    <row r="35" spans="1:18" s="92" customFormat="1" x14ac:dyDescent="0.35">
      <c r="A35" s="164"/>
      <c r="B35" s="165"/>
      <c r="C35" s="166"/>
      <c r="D35" s="167"/>
      <c r="E35" s="30" t="str">
        <f>'Calcs-DMMY'!E$322</f>
        <v>Revenue adjustment total - real - DMMY</v>
      </c>
      <c r="F35" s="249"/>
      <c r="G35" s="249" t="str">
        <f>'Calcs-DMMY'!G$322</f>
        <v>£m</v>
      </c>
      <c r="H35" s="279">
        <f>'Calcs-DMMY'!H$322</f>
        <v>0</v>
      </c>
      <c r="I35" s="279"/>
      <c r="J35" s="279">
        <f>'Calcs-DMMY'!J$322</f>
        <v>0</v>
      </c>
      <c r="K35" s="279">
        <f>'Calcs-DMMY'!K$322</f>
        <v>0</v>
      </c>
      <c r="L35" s="279">
        <f>'Calcs-DMMY'!L$322</f>
        <v>0</v>
      </c>
      <c r="M35" s="279">
        <f>'Calcs-DMMY'!M$322</f>
        <v>0</v>
      </c>
      <c r="N35" s="279">
        <f>'Calcs-DMMY'!N$322</f>
        <v>0</v>
      </c>
      <c r="O35" s="279">
        <f>'Calcs-DMMY'!O$322</f>
        <v>0</v>
      </c>
      <c r="P35" s="279">
        <f>'Calcs-DMMY'!P$322</f>
        <v>0</v>
      </c>
      <c r="Q35" s="279">
        <f>'Calcs-DMMY'!Q$322</f>
        <v>0</v>
      </c>
      <c r="R35" s="279">
        <f>'Calcs-DMMY'!R$322</f>
        <v>0</v>
      </c>
    </row>
    <row r="36" spans="1:18" s="92" customFormat="1" x14ac:dyDescent="0.35">
      <c r="A36" s="164"/>
      <c r="B36" s="165"/>
      <c r="C36" s="166"/>
      <c r="D36" s="167"/>
      <c r="E36" s="30"/>
      <c r="F36" s="249"/>
      <c r="G36" s="249"/>
      <c r="H36" s="279"/>
      <c r="I36" s="279"/>
      <c r="J36" s="279"/>
      <c r="K36" s="279"/>
      <c r="L36" s="279"/>
      <c r="M36" s="279"/>
      <c r="N36" s="279"/>
      <c r="O36" s="279"/>
      <c r="P36" s="279"/>
      <c r="Q36" s="279"/>
      <c r="R36" s="279"/>
    </row>
    <row r="37" spans="1:18" x14ac:dyDescent="0.4">
      <c r="A37" s="10" t="s">
        <v>120</v>
      </c>
      <c r="B37" s="1"/>
      <c r="C37" s="1"/>
      <c r="D37" s="1"/>
      <c r="E37" s="1"/>
      <c r="F37" s="1"/>
      <c r="G37" s="1"/>
      <c r="H37" s="1"/>
      <c r="I37" s="1"/>
      <c r="J37" s="1"/>
      <c r="K37" s="1"/>
      <c r="L37" s="1"/>
      <c r="M37" s="1"/>
      <c r="N37" s="1"/>
      <c r="O37" s="1"/>
      <c r="P37" s="1"/>
      <c r="Q37" s="1"/>
      <c r="R37" s="1"/>
    </row>
    <row r="39" spans="1:18" x14ac:dyDescent="0.35">
      <c r="J39" s="279"/>
      <c r="K39" s="279"/>
      <c r="L39" s="279"/>
      <c r="M39" s="279"/>
      <c r="N39" s="279"/>
      <c r="O39" s="279"/>
      <c r="P39" s="279"/>
      <c r="Q39" s="279"/>
      <c r="R39" s="279"/>
    </row>
    <row r="40" spans="1:18" x14ac:dyDescent="0.35">
      <c r="J40" s="279"/>
      <c r="K40" s="279"/>
      <c r="L40" s="279"/>
      <c r="M40" s="279"/>
      <c r="N40" s="279"/>
      <c r="O40" s="279"/>
      <c r="P40" s="279"/>
      <c r="Q40" s="279"/>
      <c r="R40" s="279"/>
    </row>
    <row r="41" spans="1:18" x14ac:dyDescent="0.35">
      <c r="J41" s="279"/>
      <c r="K41" s="279"/>
      <c r="L41" s="279"/>
      <c r="M41" s="279"/>
      <c r="N41" s="279"/>
      <c r="O41" s="279"/>
      <c r="P41" s="279"/>
      <c r="Q41" s="279"/>
      <c r="R41" s="279"/>
    </row>
  </sheetData>
  <conditionalFormatting sqref="F2">
    <cfRule type="cellIs" dxfId="13" priority="4" stopIfTrue="1" operator="notEqual">
      <formula>0</formula>
    </cfRule>
    <cfRule type="cellIs" dxfId="12" priority="5" stopIfTrue="1" operator="equal">
      <formula>""</formula>
    </cfRule>
  </conditionalFormatting>
  <conditionalFormatting sqref="J3:Z3">
    <cfRule type="cellIs" dxfId="11" priority="8" operator="equal">
      <formula>"Post-Fcst"</formula>
    </cfRule>
    <cfRule type="cellIs" dxfId="10" priority="9" operator="equal">
      <formula>"Forecast"</formula>
    </cfRule>
    <cfRule type="cellIs" dxfId="9" priority="10" operator="equal">
      <formula>"Pre Fcst"</formula>
    </cfRule>
  </conditionalFormatting>
  <pageMargins left="0.70866141732283472" right="0.70866141732283472" top="0.74803149606299213" bottom="0.74803149606299213" header="0.31496062992125984" footer="0.31496062992125984"/>
  <pageSetup paperSize="8" scale="71" fitToHeight="0" orientation="landscape" r:id="rId1"/>
  <headerFooter>
    <oddHeader>&amp;L&amp;F&amp;CSheet: &amp;A&amp;ROFFICIAL</oddHeader>
    <oddFooter>&amp;LPrinted on &amp;D at &amp;T&amp;CPage &amp;P of &amp;N&amp;ROfwat</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0C432-83F9-4344-A29B-212211FA396C}">
  <sheetPr codeName="Sheet9">
    <tabColor rgb="FFCCFFFF"/>
    <outlinePr summaryBelow="0" summaryRight="0"/>
    <pageSetUpPr fitToPage="1"/>
  </sheetPr>
  <dimension ref="A1:CA22"/>
  <sheetViews>
    <sheetView zoomScale="80" zoomScaleNormal="80" workbookViewId="0"/>
  </sheetViews>
  <sheetFormatPr defaultColWidth="0" defaultRowHeight="13.15" x14ac:dyDescent="0.35"/>
  <cols>
    <col min="1" max="1" width="1.3984375" style="5" customWidth="1"/>
    <col min="2" max="3" width="1.3984375" style="9" customWidth="1"/>
    <col min="4" max="4" width="1.3984375" style="6" customWidth="1"/>
    <col min="5" max="5" width="48" style="7" bestFit="1" customWidth="1"/>
    <col min="6" max="6" width="12.59765625" style="7" customWidth="1"/>
    <col min="7" max="8" width="11.59765625" style="7" customWidth="1"/>
    <col min="9" max="9" width="2.59765625" style="7" customWidth="1"/>
    <col min="10" max="18" width="11.59765625" style="7" customWidth="1"/>
    <col min="19" max="79" width="11.59765625" style="7" hidden="1" customWidth="1"/>
    <col min="80" max="16384" width="0" style="7" hidden="1"/>
  </cols>
  <sheetData>
    <row r="1" spans="1:26" s="122" customFormat="1" ht="25.15" x14ac:dyDescent="0.65">
      <c r="A1" s="118" t="str">
        <f ca="1" xml:space="preserve"> RIGHT(CELL("filename", $A$1), LEN(CELL("filename", $A$1)) - SEARCH("]", CELL("filename", $A$1)))</f>
        <v>Checks</v>
      </c>
      <c r="B1" s="119"/>
      <c r="C1" s="120"/>
      <c r="D1" s="121"/>
      <c r="S1" s="123"/>
      <c r="T1" s="123"/>
      <c r="U1" s="123"/>
      <c r="V1" s="123"/>
      <c r="W1" s="123"/>
      <c r="X1" s="123"/>
      <c r="Y1" s="123"/>
      <c r="Z1" s="123"/>
    </row>
    <row r="2" spans="1:26" s="28" customFormat="1" x14ac:dyDescent="0.35">
      <c r="B2" s="58"/>
      <c r="C2" s="107"/>
      <c r="D2" s="52"/>
      <c r="E2" s="26" t="str">
        <f>Time!E$23</f>
        <v>Model Period END</v>
      </c>
      <c r="F2" s="29">
        <f xml:space="preserve"> Checks!$F$9</f>
        <v>0</v>
      </c>
      <c r="G2" s="26" t="s">
        <v>345</v>
      </c>
      <c r="H2" s="26"/>
      <c r="I2" s="26"/>
      <c r="J2" s="26">
        <f>Time!J$23</f>
        <v>43190</v>
      </c>
      <c r="K2" s="26">
        <f>Time!K$23</f>
        <v>43555</v>
      </c>
      <c r="L2" s="26">
        <f>Time!L$23</f>
        <v>43921</v>
      </c>
      <c r="M2" s="26">
        <f>Time!M$23</f>
        <v>44286</v>
      </c>
      <c r="N2" s="26">
        <f>Time!N$23</f>
        <v>44651</v>
      </c>
      <c r="O2" s="26">
        <f>Time!O$23</f>
        <v>45016</v>
      </c>
      <c r="P2" s="26">
        <f>Time!P$23</f>
        <v>45382</v>
      </c>
      <c r="Q2" s="26">
        <f>Time!Q$23</f>
        <v>45747</v>
      </c>
      <c r="R2" s="26">
        <f>Time!R$23</f>
        <v>46112</v>
      </c>
      <c r="S2" s="46"/>
      <c r="T2" s="46"/>
      <c r="U2" s="46"/>
      <c r="V2" s="46"/>
      <c r="W2" s="46"/>
      <c r="X2" s="46"/>
      <c r="Y2" s="46"/>
      <c r="Z2" s="46"/>
    </row>
    <row r="3" spans="1:26" s="5" customFormat="1" x14ac:dyDescent="0.35">
      <c r="B3" s="59"/>
      <c r="C3" s="108"/>
      <c r="D3" s="53"/>
      <c r="E3" s="26" t="str">
        <f>Time!E$59</f>
        <v>Pre Forecast vs Forecast</v>
      </c>
      <c r="F3" s="21"/>
      <c r="G3" s="226"/>
      <c r="H3" s="26"/>
      <c r="I3" s="26"/>
      <c r="J3" s="26" t="str">
        <f>Time!J$59</f>
        <v>Pre Fcst</v>
      </c>
      <c r="K3" s="26" t="str">
        <f>Time!K$59</f>
        <v>Pre Fcst</v>
      </c>
      <c r="L3" s="26" t="str">
        <f>Time!L$59</f>
        <v>Pre Fcst</v>
      </c>
      <c r="M3" s="26" t="str">
        <f>Time!M$59</f>
        <v>Forecast</v>
      </c>
      <c r="N3" s="26" t="str">
        <f>Time!N$59</f>
        <v>Forecast</v>
      </c>
      <c r="O3" s="26" t="str">
        <f>Time!O$59</f>
        <v>Forecast</v>
      </c>
      <c r="P3" s="26" t="str">
        <f>Time!P$59</f>
        <v>Forecast</v>
      </c>
      <c r="Q3" s="26" t="str">
        <f>Time!Q$59</f>
        <v>Forecast</v>
      </c>
      <c r="R3" s="26" t="str">
        <f>Time!R$59</f>
        <v>Post-Fcst</v>
      </c>
      <c r="S3" s="46"/>
      <c r="T3" s="46"/>
      <c r="U3" s="46"/>
      <c r="V3" s="46"/>
      <c r="W3" s="46"/>
      <c r="X3" s="46"/>
      <c r="Y3" s="46"/>
      <c r="Z3" s="46"/>
    </row>
    <row r="4" spans="1:26" s="24" customFormat="1" x14ac:dyDescent="0.35">
      <c r="B4" s="60"/>
      <c r="C4" s="109"/>
      <c r="D4" s="54"/>
      <c r="E4" s="21"/>
      <c r="F4" s="21"/>
      <c r="G4" s="226"/>
      <c r="H4" s="21"/>
      <c r="I4" s="21"/>
      <c r="J4" s="7">
        <f>Time!J$86</f>
        <v>2018</v>
      </c>
      <c r="K4" s="7">
        <f>Time!K$86</f>
        <v>2019</v>
      </c>
      <c r="L4" s="7">
        <f>Time!L$86</f>
        <v>2020</v>
      </c>
      <c r="M4" s="7">
        <f>Time!M$86</f>
        <v>2021</v>
      </c>
      <c r="N4" s="7">
        <f>Time!N$86</f>
        <v>2022</v>
      </c>
      <c r="O4" s="7">
        <f>Time!O$86</f>
        <v>2023</v>
      </c>
      <c r="P4" s="7">
        <f>Time!P$86</f>
        <v>2024</v>
      </c>
      <c r="Q4" s="7">
        <f>Time!Q$86</f>
        <v>2025</v>
      </c>
      <c r="R4" s="7">
        <f>Time!R$86</f>
        <v>2026</v>
      </c>
      <c r="S4" s="21"/>
      <c r="T4" s="21"/>
      <c r="U4" s="21"/>
      <c r="V4" s="21"/>
      <c r="W4" s="21"/>
      <c r="X4" s="21"/>
      <c r="Y4" s="21"/>
      <c r="Z4" s="21"/>
    </row>
    <row r="5" spans="1:26" s="24" customFormat="1" x14ac:dyDescent="0.35">
      <c r="B5" s="60"/>
      <c r="C5" s="109"/>
      <c r="D5" s="54"/>
      <c r="E5" s="21" t="str">
        <f>Time!E$11</f>
        <v>Model column counter</v>
      </c>
      <c r="F5" s="5" t="s">
        <v>243</v>
      </c>
      <c r="G5" s="5" t="s">
        <v>178</v>
      </c>
      <c r="H5" s="5" t="s">
        <v>346</v>
      </c>
      <c r="I5" s="21"/>
      <c r="J5" s="21">
        <f>Time!J$11</f>
        <v>1</v>
      </c>
      <c r="K5" s="21">
        <f>Time!K$11</f>
        <v>2</v>
      </c>
      <c r="L5" s="21">
        <f>Time!L$11</f>
        <v>3</v>
      </c>
      <c r="M5" s="21">
        <f>Time!M$11</f>
        <v>4</v>
      </c>
      <c r="N5" s="21">
        <f>Time!N$11</f>
        <v>5</v>
      </c>
      <c r="O5" s="21">
        <f>Time!O$11</f>
        <v>6</v>
      </c>
      <c r="P5" s="21">
        <f>Time!P$11</f>
        <v>7</v>
      </c>
      <c r="Q5" s="21">
        <f>Time!Q$11</f>
        <v>8</v>
      </c>
      <c r="R5" s="21">
        <f>Time!R$11</f>
        <v>9</v>
      </c>
      <c r="S5" s="21"/>
      <c r="T5" s="21"/>
      <c r="U5" s="21"/>
      <c r="V5" s="21"/>
      <c r="W5" s="21"/>
      <c r="X5" s="21"/>
      <c r="Y5" s="21"/>
      <c r="Z5" s="21"/>
    </row>
    <row r="7" spans="1:26" x14ac:dyDescent="0.35">
      <c r="A7" s="5" t="s">
        <v>638</v>
      </c>
    </row>
    <row r="9" spans="1:26" x14ac:dyDescent="0.35">
      <c r="E9" s="7" t="s">
        <v>639</v>
      </c>
      <c r="F9" s="29">
        <f>SUM(F11:F20)</f>
        <v>0</v>
      </c>
      <c r="G9" s="7" t="s">
        <v>640</v>
      </c>
    </row>
    <row r="11" spans="1:26" s="12" customFormat="1" x14ac:dyDescent="0.35">
      <c r="A11" s="15"/>
      <c r="B11" s="14"/>
      <c r="C11" s="14"/>
      <c r="D11" s="13"/>
      <c r="E11" s="12" t="s">
        <v>641</v>
      </c>
      <c r="F11" s="12" t="s">
        <v>642</v>
      </c>
    </row>
    <row r="13" spans="1:26" x14ac:dyDescent="0.35">
      <c r="E13" s="7" t="str">
        <f xml:space="preserve"> Time!E$78</f>
        <v>Modelling Period Check</v>
      </c>
      <c r="F13" s="33">
        <f xml:space="preserve"> Time!F$78</f>
        <v>0</v>
      </c>
      <c r="G13" s="7" t="str">
        <f xml:space="preserve"> Time!G$78</f>
        <v>check</v>
      </c>
    </row>
    <row r="14" spans="1:26" x14ac:dyDescent="0.35">
      <c r="E14" s="7" t="str">
        <f>'Calcs-WR'!E$165 &amp; "-WR"</f>
        <v>True-up correctly calculates revenue adjustment-WR</v>
      </c>
      <c r="F14" s="33">
        <f>'Calcs-WR'!F$165</f>
        <v>0</v>
      </c>
      <c r="G14" s="7" t="str">
        <f>'Calcs-WR'!G$165</f>
        <v>check</v>
      </c>
    </row>
    <row r="15" spans="1:26" x14ac:dyDescent="0.35">
      <c r="E15" s="7" t="str">
        <f>'Calcs-WN'!E$165 &amp; "-WN"</f>
        <v>True-up correctly calculates revenue adjustment-WN</v>
      </c>
      <c r="F15" s="33">
        <f>'Calcs-WN'!F$165</f>
        <v>0</v>
      </c>
      <c r="G15" s="7" t="str">
        <f>'Calcs-WN'!G$165</f>
        <v>check</v>
      </c>
    </row>
    <row r="16" spans="1:26" x14ac:dyDescent="0.35">
      <c r="E16" s="7" t="str">
        <f>'Calcs-WWN'!E$165 &amp; "-WWN"</f>
        <v>True-up correctly calculates revenue adjustment-WWN</v>
      </c>
      <c r="F16" s="33">
        <f>'Calcs-WWN'!F$165</f>
        <v>0</v>
      </c>
      <c r="G16" s="7" t="str">
        <f>'Calcs-WWN'!G$165</f>
        <v>check</v>
      </c>
    </row>
    <row r="17" spans="1:7" x14ac:dyDescent="0.35">
      <c r="E17" s="7" t="str">
        <f>'Calcs-BR'!E$165 &amp; "-BR"</f>
        <v>True-up correctly calculates revenue adjustment-BR</v>
      </c>
      <c r="F17" s="33">
        <f>'Calcs-BR'!F$165</f>
        <v>0</v>
      </c>
      <c r="G17" s="7" t="str">
        <f>'Calcs-BR'!G$165</f>
        <v>check</v>
      </c>
    </row>
    <row r="18" spans="1:7" x14ac:dyDescent="0.35">
      <c r="E18" s="7" t="str">
        <f>'Calcs-DMMY'!E$165 &amp; "-DMMY"</f>
        <v>True-up correctly calculates revenue adjustment-DMMY</v>
      </c>
      <c r="F18" s="33">
        <f>'Calcs-DMMY'!F$165</f>
        <v>0</v>
      </c>
      <c r="G18" s="7" t="str">
        <f>'Calcs-DMMY'!G$165</f>
        <v>check</v>
      </c>
    </row>
    <row r="20" spans="1:7" s="12" customFormat="1" x14ac:dyDescent="0.35">
      <c r="A20" s="15"/>
      <c r="B20" s="14"/>
      <c r="C20" s="14"/>
      <c r="D20" s="13"/>
      <c r="E20" s="12" t="s">
        <v>641</v>
      </c>
      <c r="F20" s="12" t="s">
        <v>643</v>
      </c>
    </row>
    <row r="22" spans="1:7" s="1" customFormat="1" x14ac:dyDescent="0.4">
      <c r="A22" s="10" t="s">
        <v>120</v>
      </c>
    </row>
  </sheetData>
  <conditionalFormatting sqref="F2">
    <cfRule type="cellIs" dxfId="8" priority="12" stopIfTrue="1" operator="notEqual">
      <formula>0</formula>
    </cfRule>
    <cfRule type="cellIs" dxfId="7" priority="13" stopIfTrue="1" operator="equal">
      <formula>""</formula>
    </cfRule>
  </conditionalFormatting>
  <conditionalFormatting sqref="F9">
    <cfRule type="cellIs" dxfId="6" priority="26" stopIfTrue="1" operator="notEqual">
      <formula>0</formula>
    </cfRule>
    <cfRule type="cellIs" dxfId="5" priority="27" stopIfTrue="1" operator="equal">
      <formula>""</formula>
    </cfRule>
  </conditionalFormatting>
  <conditionalFormatting sqref="F13:F18">
    <cfRule type="cellIs" dxfId="4" priority="1" stopIfTrue="1" operator="notEqual">
      <formula>0</formula>
    </cfRule>
    <cfRule type="cellIs" dxfId="3" priority="2" stopIfTrue="1" operator="equal">
      <formula>""</formula>
    </cfRule>
  </conditionalFormatting>
  <conditionalFormatting sqref="J3:Z3">
    <cfRule type="cellIs" dxfId="2" priority="16" operator="equal">
      <formula>"Post-Fcst"</formula>
    </cfRule>
    <cfRule type="cellIs" dxfId="1" priority="17" operator="equal">
      <formula>"Forecast"</formula>
    </cfRule>
    <cfRule type="cellIs" dxfId="0" priority="18" operator="equal">
      <formula>"Pre Fcst"</formula>
    </cfRule>
  </conditionalFormatting>
  <pageMargins left="0.70866141732283472" right="0.70866141732283472" top="0.74803149606299213" bottom="0.74803149606299213" header="0.31496062992125984" footer="0.31496062992125984"/>
  <pageSetup paperSize="8" scale="74" fitToHeight="0" orientation="landscape" r:id="rId1"/>
  <headerFooter>
    <oddHeader>&amp;L&amp;F&amp;CSheet: &amp;A&amp;ROFFICIAL</oddHeader>
    <oddFooter>&amp;LPrinted on &amp;D at &amp;T&amp;CPage &amp;P of &amp;N&amp;ROfwat</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CDDB3-8534-4370-8856-156703E9F4B3}">
  <sheetPr>
    <tabColor rgb="FF99CCFF"/>
    <pageSetUpPr fitToPage="1"/>
  </sheetPr>
  <dimension ref="A1:F19"/>
  <sheetViews>
    <sheetView zoomScale="80" zoomScaleNormal="80" workbookViewId="0"/>
  </sheetViews>
  <sheetFormatPr defaultColWidth="9" defaultRowHeight="13.5" x14ac:dyDescent="0.35"/>
  <cols>
    <col min="1" max="1" width="10.3984375" style="295" bestFit="1" customWidth="1"/>
    <col min="2" max="2" width="38.59765625" style="295" bestFit="1" customWidth="1"/>
    <col min="3" max="3" width="89.3984375" style="295" bestFit="1" customWidth="1"/>
    <col min="4" max="4" width="5" style="295" bestFit="1" customWidth="1"/>
    <col min="5" max="5" width="18.73046875" style="295" customWidth="1"/>
    <col min="6" max="6" width="15.73046875" style="295" bestFit="1" customWidth="1"/>
    <col min="7" max="16384" width="9" style="295"/>
  </cols>
  <sheetData>
    <row r="1" spans="1:6" ht="14.25" x14ac:dyDescent="0.45">
      <c r="B1"/>
      <c r="C1" s="296" t="s">
        <v>644</v>
      </c>
      <c r="D1"/>
      <c r="E1" s="296" t="s">
        <v>645</v>
      </c>
      <c r="F1"/>
    </row>
    <row r="2" spans="1:6" ht="14.25" x14ac:dyDescent="0.45">
      <c r="A2" s="297" t="s">
        <v>140</v>
      </c>
      <c r="B2" s="297" t="s">
        <v>176</v>
      </c>
      <c r="C2" s="297" t="s">
        <v>177</v>
      </c>
      <c r="D2" s="297" t="s">
        <v>178</v>
      </c>
      <c r="E2" s="297" t="s">
        <v>179</v>
      </c>
      <c r="F2" s="297" t="s">
        <v>187</v>
      </c>
    </row>
    <row r="4" spans="1:6" x14ac:dyDescent="0.35">
      <c r="B4" s="295" t="s">
        <v>646</v>
      </c>
      <c r="C4" s="295" t="s">
        <v>647</v>
      </c>
      <c r="D4" s="295" t="s">
        <v>418</v>
      </c>
      <c r="E4" s="295" t="s">
        <v>191</v>
      </c>
      <c r="F4" s="322" t="str">
        <f t="shared" ref="F4" ca="1" si="0">CONCATENATE("[…]", TEXT(NOW(),"dd/mm/yyy hh:mm:ss"))</f>
        <v>[…]04/12/2024 12:06:21</v>
      </c>
    </row>
    <row r="5" spans="1:6" s="298" customFormat="1" ht="14.25" x14ac:dyDescent="0.35">
      <c r="A5" s="295"/>
      <c r="B5" s="295" t="s">
        <v>648</v>
      </c>
      <c r="C5" s="295" t="s">
        <v>649</v>
      </c>
      <c r="D5" s="295" t="s">
        <v>418</v>
      </c>
      <c r="E5" s="295" t="s">
        <v>191</v>
      </c>
      <c r="F5" s="323" t="str">
        <f t="shared" ref="F5" ca="1" si="1">MID(CELL("filename"),SEARCH("[",CELL("filename"))+1,SEARCH("]",CELL("filename"))-SEARCH("[",CELL("filename"))-1)</f>
        <v>PR24PD17 FD RPI-CPIH wedge model - South East Water.xlsx</v>
      </c>
    </row>
    <row r="6" spans="1:6" s="298" customFormat="1" ht="14.25" x14ac:dyDescent="0.35">
      <c r="A6" s="295"/>
      <c r="B6" s="295" t="s">
        <v>650</v>
      </c>
      <c r="C6" s="295" t="s">
        <v>651</v>
      </c>
      <c r="D6" s="295" t="s">
        <v>418</v>
      </c>
      <c r="E6" s="295" t="s">
        <v>191</v>
      </c>
      <c r="F6" s="324" t="str">
        <f>F_Inputs!$E$1</f>
        <v>Run on 06 Nov 2024 12:04</v>
      </c>
    </row>
    <row r="7" spans="1:6" x14ac:dyDescent="0.35">
      <c r="B7" s="295" t="s">
        <v>652</v>
      </c>
      <c r="C7" s="295" t="s">
        <v>653</v>
      </c>
      <c r="D7" s="295" t="s">
        <v>190</v>
      </c>
      <c r="E7" s="295" t="s">
        <v>191</v>
      </c>
      <c r="F7" s="325">
        <f>IF(SUM(InpOverride!$F$4:$M$27)&gt;0,1,0)</f>
        <v>0</v>
      </c>
    </row>
    <row r="8" spans="1:6" s="298" customFormat="1" ht="14.25" x14ac:dyDescent="0.35">
      <c r="A8" s="295"/>
      <c r="B8" s="295" t="s">
        <v>654</v>
      </c>
      <c r="C8" s="295" t="s">
        <v>655</v>
      </c>
      <c r="D8" s="295" t="s">
        <v>295</v>
      </c>
      <c r="E8" s="295" t="s">
        <v>191</v>
      </c>
      <c r="F8" s="326">
        <f>Adjustments!$Q$8</f>
        <v>1.1524820645818359</v>
      </c>
    </row>
    <row r="9" spans="1:6" s="298" customFormat="1" ht="14.25" x14ac:dyDescent="0.35">
      <c r="A9" s="295"/>
      <c r="B9" s="295" t="s">
        <v>656</v>
      </c>
      <c r="C9" s="295" t="s">
        <v>657</v>
      </c>
      <c r="D9" s="295" t="s">
        <v>295</v>
      </c>
      <c r="E9" s="295" t="s">
        <v>191</v>
      </c>
      <c r="F9" s="326">
        <f>Adjustments!$Q$14</f>
        <v>21.659188216254961</v>
      </c>
    </row>
    <row r="10" spans="1:6" x14ac:dyDescent="0.35">
      <c r="B10" s="295" t="s">
        <v>658</v>
      </c>
      <c r="C10" s="295" t="s">
        <v>659</v>
      </c>
      <c r="D10" s="295" t="s">
        <v>295</v>
      </c>
      <c r="E10" s="295" t="s">
        <v>191</v>
      </c>
      <c r="F10" s="326">
        <f>Adjustments!$Q$20</f>
        <v>0</v>
      </c>
    </row>
    <row r="11" spans="1:6" s="298" customFormat="1" ht="14.25" x14ac:dyDescent="0.35">
      <c r="A11" s="295"/>
      <c r="B11" s="295" t="s">
        <v>660</v>
      </c>
      <c r="C11" s="295" t="s">
        <v>661</v>
      </c>
      <c r="D11" s="295" t="s">
        <v>295</v>
      </c>
      <c r="E11" s="295" t="s">
        <v>191</v>
      </c>
      <c r="F11" s="326">
        <f>Adjustments!$Q$26</f>
        <v>0</v>
      </c>
    </row>
    <row r="12" spans="1:6" s="298" customFormat="1" ht="14.25" x14ac:dyDescent="0.35">
      <c r="A12" s="295"/>
      <c r="B12" s="295" t="s">
        <v>662</v>
      </c>
      <c r="C12" s="295" t="s">
        <v>663</v>
      </c>
      <c r="D12" s="295" t="s">
        <v>295</v>
      </c>
      <c r="E12" s="295" t="s">
        <v>191</v>
      </c>
      <c r="F12" s="327">
        <f>Adjustments!$Q$32</f>
        <v>0</v>
      </c>
    </row>
    <row r="13" spans="1:6" x14ac:dyDescent="0.35">
      <c r="B13" s="295" t="s">
        <v>664</v>
      </c>
      <c r="C13" s="295" t="s">
        <v>665</v>
      </c>
      <c r="D13" s="295" t="s">
        <v>295</v>
      </c>
      <c r="E13" s="295" t="s">
        <v>191</v>
      </c>
      <c r="F13" s="328"/>
    </row>
    <row r="14" spans="1:6" x14ac:dyDescent="0.35">
      <c r="B14" s="295" t="s">
        <v>666</v>
      </c>
      <c r="C14" s="295" t="s">
        <v>667</v>
      </c>
      <c r="D14" s="295" t="s">
        <v>295</v>
      </c>
      <c r="E14" s="295" t="s">
        <v>191</v>
      </c>
      <c r="F14" s="328">
        <f>Adjustments!$H$11</f>
        <v>0.23598628557803839</v>
      </c>
    </row>
    <row r="15" spans="1:6" x14ac:dyDescent="0.35">
      <c r="B15" s="295" t="s">
        <v>668</v>
      </c>
      <c r="C15" s="295" t="s">
        <v>669</v>
      </c>
      <c r="D15" s="295" t="s">
        <v>295</v>
      </c>
      <c r="E15" s="295" t="s">
        <v>191</v>
      </c>
      <c r="F15" s="328">
        <f>Adjustments!$H$17</f>
        <v>4.5252203483048312</v>
      </c>
    </row>
    <row r="16" spans="1:6" x14ac:dyDescent="0.35">
      <c r="B16" s="295" t="s">
        <v>670</v>
      </c>
      <c r="C16" s="295" t="s">
        <v>671</v>
      </c>
      <c r="D16" s="295" t="s">
        <v>295</v>
      </c>
      <c r="E16" s="295" t="s">
        <v>191</v>
      </c>
      <c r="F16" s="328">
        <f>Adjustments!$H$23</f>
        <v>0</v>
      </c>
    </row>
    <row r="17" spans="2:6" x14ac:dyDescent="0.35">
      <c r="B17" s="295" t="s">
        <v>672</v>
      </c>
      <c r="C17" s="295" t="s">
        <v>673</v>
      </c>
      <c r="D17" s="295" t="s">
        <v>295</v>
      </c>
      <c r="E17" s="295" t="s">
        <v>191</v>
      </c>
      <c r="F17" s="328">
        <f>Adjustments!$H$29</f>
        <v>0</v>
      </c>
    </row>
    <row r="18" spans="2:6" x14ac:dyDescent="0.35">
      <c r="B18" s="295" t="s">
        <v>674</v>
      </c>
      <c r="C18" s="295" t="s">
        <v>675</v>
      </c>
      <c r="D18" s="295" t="s">
        <v>295</v>
      </c>
      <c r="E18" s="295" t="s">
        <v>191</v>
      </c>
      <c r="F18" s="328">
        <f>Adjustments!$H$35</f>
        <v>0</v>
      </c>
    </row>
    <row r="19" spans="2:6" x14ac:dyDescent="0.35">
      <c r="B19" s="295" t="s">
        <v>676</v>
      </c>
      <c r="C19" s="295" t="s">
        <v>677</v>
      </c>
      <c r="D19" s="295" t="s">
        <v>295</v>
      </c>
      <c r="E19" s="295" t="s">
        <v>191</v>
      </c>
      <c r="F19" s="328"/>
    </row>
  </sheetData>
  <phoneticPr fontId="50" type="noConversion"/>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C04AA-3A6F-4B11-B409-4BBD33F55D25}">
  <sheetPr codeName="Sheet3">
    <pageSetUpPr fitToPage="1"/>
  </sheetPr>
  <dimension ref="A1:K148"/>
  <sheetViews>
    <sheetView zoomScale="80" zoomScaleNormal="80" workbookViewId="0"/>
  </sheetViews>
  <sheetFormatPr defaultColWidth="0" defaultRowHeight="12.75" zeroHeight="1" x14ac:dyDescent="0.35"/>
  <cols>
    <col min="1" max="1" width="2.59765625" customWidth="1"/>
    <col min="2" max="2" width="36.59765625" bestFit="1" customWidth="1"/>
    <col min="3" max="3" width="3.3984375" customWidth="1"/>
    <col min="4" max="4" width="54.86328125" customWidth="1"/>
    <col min="5" max="5" width="3.1328125" customWidth="1"/>
    <col min="6" max="6" width="40.59765625" customWidth="1"/>
    <col min="7" max="7" width="3.1328125" customWidth="1"/>
    <col min="8" max="8" width="40.59765625" customWidth="1"/>
    <col min="9" max="9" width="27.86328125" customWidth="1"/>
    <col min="10" max="10" width="63.1328125" hidden="1" customWidth="1"/>
    <col min="11" max="16384" width="9.1328125" hidden="1"/>
  </cols>
  <sheetData>
    <row r="1" spans="1:11" s="123" customFormat="1" ht="25.15" x14ac:dyDescent="0.65">
      <c r="A1" s="118" t="str">
        <f ca="1" xml:space="preserve"> RIGHT(CELL("filename", $A$1), LEN(CELL("filename", $A$1)) - SEARCH("]", CELL("filename", $A$1)))</f>
        <v>ToC</v>
      </c>
      <c r="B1" s="122"/>
      <c r="C1" s="122"/>
      <c r="D1" s="122"/>
      <c r="E1" s="122"/>
      <c r="F1" s="122"/>
      <c r="G1" s="122"/>
      <c r="H1" s="122"/>
      <c r="I1" s="122"/>
      <c r="J1" s="122"/>
      <c r="K1" s="122"/>
    </row>
    <row r="2" spans="1:11" x14ac:dyDescent="0.35"/>
    <row r="3" spans="1:11" x14ac:dyDescent="0.35">
      <c r="B3" t="s">
        <v>121</v>
      </c>
      <c r="D3" t="s">
        <v>122</v>
      </c>
      <c r="F3" t="s">
        <v>123</v>
      </c>
      <c r="H3" t="s">
        <v>124</v>
      </c>
    </row>
    <row r="4" spans="1:11" x14ac:dyDescent="0.35"/>
    <row r="5" spans="1:11" x14ac:dyDescent="0.35">
      <c r="B5" s="104" t="str">
        <f ca="1">Cover!$A$1</f>
        <v>Cover</v>
      </c>
      <c r="D5" s="104" t="str">
        <f ca="1">Time!A$1</f>
        <v>Time</v>
      </c>
      <c r="F5" s="264" t="str">
        <f ca="1">Adjustments!$A$1</f>
        <v>Adjustments</v>
      </c>
      <c r="H5" s="105" t="str">
        <f ca="1">Checks!$A$1</f>
        <v>Checks</v>
      </c>
    </row>
    <row r="6" spans="1:11" x14ac:dyDescent="0.35">
      <c r="B6" t="s">
        <v>125</v>
      </c>
      <c r="D6" t="s">
        <v>126</v>
      </c>
      <c r="F6" t="s">
        <v>127</v>
      </c>
      <c r="H6" t="s">
        <v>109</v>
      </c>
    </row>
    <row r="7" spans="1:11" x14ac:dyDescent="0.35">
      <c r="D7" s="37"/>
    </row>
    <row r="8" spans="1:11" x14ac:dyDescent="0.35">
      <c r="B8" s="104" t="str">
        <f ca="1">'Style Guide'!$A$1</f>
        <v>Style Guide</v>
      </c>
      <c r="D8" s="104" t="str">
        <f ca="1">Index!$A$1</f>
        <v>Index</v>
      </c>
    </row>
    <row r="9" spans="1:11" x14ac:dyDescent="0.35">
      <c r="B9" t="s">
        <v>128</v>
      </c>
      <c r="D9" t="s">
        <v>129</v>
      </c>
    </row>
    <row r="10" spans="1:11" x14ac:dyDescent="0.35"/>
    <row r="11" spans="1:11" x14ac:dyDescent="0.35">
      <c r="B11" s="106" t="str">
        <f ca="1">$A$1</f>
        <v>ToC</v>
      </c>
      <c r="D11" s="104" t="str">
        <f ca="1">'Calcs-WR'!$A$1</f>
        <v>Calcs-WR</v>
      </c>
    </row>
    <row r="12" spans="1:11" x14ac:dyDescent="0.35">
      <c r="B12" t="s">
        <v>130</v>
      </c>
      <c r="D12" t="s">
        <v>131</v>
      </c>
    </row>
    <row r="13" spans="1:11" x14ac:dyDescent="0.35"/>
    <row r="14" spans="1:11" x14ac:dyDescent="0.35">
      <c r="B14" s="306" t="s">
        <v>132</v>
      </c>
      <c r="D14" s="104" t="str">
        <f ca="1">'Calcs-WN'!$A$1</f>
        <v>Calcs-WN</v>
      </c>
    </row>
    <row r="15" spans="1:11" x14ac:dyDescent="0.35">
      <c r="B15" s="305" t="s">
        <v>133</v>
      </c>
      <c r="D15" t="s">
        <v>134</v>
      </c>
    </row>
    <row r="16" spans="1:11" x14ac:dyDescent="0.35"/>
    <row r="17" spans="1:4" x14ac:dyDescent="0.35">
      <c r="B17" s="103" t="str">
        <f ca="1">InpR!$A$1</f>
        <v>InpR</v>
      </c>
      <c r="D17" s="104" t="str">
        <f ca="1">'Calcs-WWN'!$A$1</f>
        <v>Calcs-WWN</v>
      </c>
    </row>
    <row r="18" spans="1:4" x14ac:dyDescent="0.35">
      <c r="B18" t="s">
        <v>135</v>
      </c>
      <c r="D18" t="s">
        <v>136</v>
      </c>
    </row>
    <row r="19" spans="1:4" x14ac:dyDescent="0.35"/>
    <row r="20" spans="1:4" x14ac:dyDescent="0.35">
      <c r="D20" s="104" t="str">
        <f ca="1">'Calcs-BR'!$A$1</f>
        <v>Calcs-BR</v>
      </c>
    </row>
    <row r="21" spans="1:4" x14ac:dyDescent="0.35">
      <c r="D21" t="s">
        <v>137</v>
      </c>
    </row>
    <row r="22" spans="1:4" x14ac:dyDescent="0.35"/>
    <row r="23" spans="1:4" x14ac:dyDescent="0.35">
      <c r="D23" s="104" t="str">
        <f ca="1">'Calcs-DMMY'!$A$1</f>
        <v>Calcs-DMMY</v>
      </c>
    </row>
    <row r="24" spans="1:4" x14ac:dyDescent="0.35">
      <c r="D24" t="s">
        <v>138</v>
      </c>
    </row>
    <row r="25" spans="1:4" x14ac:dyDescent="0.35"/>
    <row r="26" spans="1:4" x14ac:dyDescent="0.35"/>
    <row r="27" spans="1:4" x14ac:dyDescent="0.35"/>
    <row r="28" spans="1:4" x14ac:dyDescent="0.35"/>
    <row r="29" spans="1:4" s="1" customFormat="1" ht="13.15" x14ac:dyDescent="0.4">
      <c r="A29" s="10" t="s">
        <v>120</v>
      </c>
    </row>
    <row r="30" spans="1:4" x14ac:dyDescent="0.35"/>
    <row r="79" spans="2:2" x14ac:dyDescent="0.35">
      <c r="B79" s="313"/>
    </row>
    <row r="80" spans="2:2" x14ac:dyDescent="0.35"/>
    <row r="81" x14ac:dyDescent="0.35"/>
    <row r="82" x14ac:dyDescent="0.35"/>
    <row r="83" x14ac:dyDescent="0.35"/>
    <row r="84" x14ac:dyDescent="0.35"/>
    <row r="85" x14ac:dyDescent="0.35"/>
    <row r="86" x14ac:dyDescent="0.35"/>
    <row r="87" x14ac:dyDescent="0.35"/>
    <row r="88" x14ac:dyDescent="0.35"/>
    <row r="89" x14ac:dyDescent="0.35"/>
    <row r="90" x14ac:dyDescent="0.35"/>
    <row r="91" x14ac:dyDescent="0.35"/>
    <row r="92" x14ac:dyDescent="0.35"/>
    <row r="93" x14ac:dyDescent="0.35"/>
    <row r="94" x14ac:dyDescent="0.35"/>
    <row r="95" x14ac:dyDescent="0.35"/>
    <row r="96" x14ac:dyDescent="0.35"/>
    <row r="97" x14ac:dyDescent="0.35"/>
    <row r="98" x14ac:dyDescent="0.35"/>
    <row r="99" x14ac:dyDescent="0.35"/>
    <row r="100" x14ac:dyDescent="0.35"/>
    <row r="101" x14ac:dyDescent="0.35"/>
    <row r="102" x14ac:dyDescent="0.35"/>
    <row r="103" x14ac:dyDescent="0.35"/>
    <row r="104" x14ac:dyDescent="0.35"/>
    <row r="105" x14ac:dyDescent="0.35"/>
    <row r="106" x14ac:dyDescent="0.35"/>
    <row r="107" x14ac:dyDescent="0.35"/>
    <row r="108" x14ac:dyDescent="0.35"/>
    <row r="109" x14ac:dyDescent="0.35"/>
    <row r="110" x14ac:dyDescent="0.35"/>
    <row r="111" x14ac:dyDescent="0.35"/>
    <row r="112" x14ac:dyDescent="0.35"/>
    <row r="113" x14ac:dyDescent="0.35"/>
    <row r="114" x14ac:dyDescent="0.35"/>
    <row r="115" x14ac:dyDescent="0.35"/>
    <row r="116" x14ac:dyDescent="0.35"/>
    <row r="117" x14ac:dyDescent="0.35"/>
    <row r="118" x14ac:dyDescent="0.35"/>
    <row r="119" x14ac:dyDescent="0.35"/>
    <row r="120" x14ac:dyDescent="0.35"/>
    <row r="121" x14ac:dyDescent="0.35"/>
    <row r="122" x14ac:dyDescent="0.35"/>
    <row r="123" x14ac:dyDescent="0.35"/>
    <row r="124" x14ac:dyDescent="0.35"/>
    <row r="125" x14ac:dyDescent="0.35"/>
    <row r="126" x14ac:dyDescent="0.35"/>
    <row r="127" x14ac:dyDescent="0.35"/>
    <row r="128" x14ac:dyDescent="0.35"/>
    <row r="129" x14ac:dyDescent="0.35"/>
    <row r="130" x14ac:dyDescent="0.35"/>
    <row r="131" x14ac:dyDescent="0.35"/>
    <row r="132" x14ac:dyDescent="0.35"/>
    <row r="133" x14ac:dyDescent="0.35"/>
    <row r="134" x14ac:dyDescent="0.35"/>
    <row r="135" x14ac:dyDescent="0.35"/>
    <row r="136" x14ac:dyDescent="0.35"/>
    <row r="137" x14ac:dyDescent="0.35"/>
    <row r="138" x14ac:dyDescent="0.35"/>
    <row r="139" x14ac:dyDescent="0.35"/>
    <row r="140" x14ac:dyDescent="0.35"/>
    <row r="141" x14ac:dyDescent="0.35"/>
    <row r="142" x14ac:dyDescent="0.35"/>
    <row r="143" x14ac:dyDescent="0.35"/>
    <row r="144" x14ac:dyDescent="0.35"/>
    <row r="145" x14ac:dyDescent="0.35"/>
    <row r="146" x14ac:dyDescent="0.35"/>
    <row r="147" x14ac:dyDescent="0.35"/>
    <row r="148" x14ac:dyDescent="0.35"/>
  </sheetData>
  <pageMargins left="0.70866141732283472" right="0.70866141732283472" top="0.74803149606299213" bottom="0.74803149606299213" header="0.31496062992125984" footer="0.31496062992125984"/>
  <pageSetup paperSize="8" scale="92" fitToHeight="0" orientation="landscape" r:id="rId1"/>
  <headerFooter>
    <oddHeader>&amp;L&amp;F&amp;CSheet: &amp;A&amp;ROFFICIAL</oddHeader>
    <oddFooter>&amp;LPrinted on &amp;D at &amp;T&amp;CPage &amp;P of &amp;N&amp;ROfwat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4B5F3-0132-4B22-866C-02FF1ED4F42F}">
  <sheetPr>
    <tabColor theme="5"/>
    <pageSetUpPr fitToPage="1"/>
  </sheetPr>
  <dimension ref="A1:B23"/>
  <sheetViews>
    <sheetView zoomScale="80" zoomScaleNormal="80" workbookViewId="0"/>
  </sheetViews>
  <sheetFormatPr defaultRowHeight="12.75" x14ac:dyDescent="0.35"/>
  <cols>
    <col min="1" max="1" width="18.73046875" bestFit="1" customWidth="1"/>
    <col min="2" max="2" width="16.86328125" bestFit="1" customWidth="1"/>
  </cols>
  <sheetData>
    <row r="1" spans="1:2" s="123" customFormat="1" ht="25.15" x14ac:dyDescent="0.65">
      <c r="A1" s="118" t="str">
        <f ca="1" xml:space="preserve"> RIGHT(CELL("filename", $A$1), LEN(CELL("filename", $A$1)) - SEARCH("]", CELL("filename", $A$1)))</f>
        <v>Validation</v>
      </c>
      <c r="B1" s="122"/>
    </row>
    <row r="2" spans="1:2" x14ac:dyDescent="0.35">
      <c r="A2" s="307"/>
      <c r="B2" s="307"/>
    </row>
    <row r="3" spans="1:2" x14ac:dyDescent="0.35">
      <c r="A3" s="308" t="s">
        <v>139</v>
      </c>
      <c r="B3" s="308" t="s">
        <v>140</v>
      </c>
    </row>
    <row r="4" spans="1:2" x14ac:dyDescent="0.35">
      <c r="A4" s="309" t="s">
        <v>141</v>
      </c>
      <c r="B4" s="310" t="s">
        <v>141</v>
      </c>
    </row>
    <row r="5" spans="1:2" x14ac:dyDescent="0.35">
      <c r="A5" s="309" t="s">
        <v>142</v>
      </c>
      <c r="B5" s="309" t="s">
        <v>143</v>
      </c>
    </row>
    <row r="6" spans="1:2" x14ac:dyDescent="0.35">
      <c r="A6" s="309" t="s">
        <v>144</v>
      </c>
      <c r="B6" s="309" t="s">
        <v>145</v>
      </c>
    </row>
    <row r="7" spans="1:2" x14ac:dyDescent="0.35">
      <c r="A7" s="309" t="s">
        <v>146</v>
      </c>
      <c r="B7" s="309" t="s">
        <v>147</v>
      </c>
    </row>
    <row r="8" spans="1:2" x14ac:dyDescent="0.35">
      <c r="A8" s="309" t="s">
        <v>148</v>
      </c>
      <c r="B8" s="309" t="s">
        <v>149</v>
      </c>
    </row>
    <row r="9" spans="1:2" x14ac:dyDescent="0.35">
      <c r="A9" s="309" t="s">
        <v>150</v>
      </c>
      <c r="B9" s="309" t="s">
        <v>151</v>
      </c>
    </row>
    <row r="10" spans="1:2" x14ac:dyDescent="0.35">
      <c r="A10" s="309" t="s">
        <v>152</v>
      </c>
      <c r="B10" s="309" t="s">
        <v>153</v>
      </c>
    </row>
    <row r="11" spans="1:2" x14ac:dyDescent="0.35">
      <c r="A11" s="309" t="s">
        <v>154</v>
      </c>
      <c r="B11" s="309" t="s">
        <v>155</v>
      </c>
    </row>
    <row r="12" spans="1:2" x14ac:dyDescent="0.35">
      <c r="A12" s="309" t="s">
        <v>156</v>
      </c>
      <c r="B12" s="309" t="s">
        <v>157</v>
      </c>
    </row>
    <row r="13" spans="1:2" x14ac:dyDescent="0.35">
      <c r="A13" s="309" t="s">
        <v>158</v>
      </c>
      <c r="B13" s="309" t="s">
        <v>159</v>
      </c>
    </row>
    <row r="14" spans="1:2" x14ac:dyDescent="0.35">
      <c r="A14" s="309" t="s">
        <v>160</v>
      </c>
      <c r="B14" s="309" t="s">
        <v>161</v>
      </c>
    </row>
    <row r="15" spans="1:2" x14ac:dyDescent="0.35">
      <c r="A15" s="309" t="s">
        <v>162</v>
      </c>
      <c r="B15" s="309" t="s">
        <v>163</v>
      </c>
    </row>
    <row r="16" spans="1:2" x14ac:dyDescent="0.35">
      <c r="A16" s="309" t="s">
        <v>164</v>
      </c>
      <c r="B16" s="309" t="s">
        <v>165</v>
      </c>
    </row>
    <row r="17" spans="1:2" x14ac:dyDescent="0.35">
      <c r="A17" s="309" t="s">
        <v>166</v>
      </c>
      <c r="B17" s="309" t="s">
        <v>167</v>
      </c>
    </row>
    <row r="18" spans="1:2" x14ac:dyDescent="0.35">
      <c r="A18" s="309" t="s">
        <v>168</v>
      </c>
      <c r="B18" s="309" t="s">
        <v>169</v>
      </c>
    </row>
    <row r="19" spans="1:2" x14ac:dyDescent="0.35">
      <c r="A19" s="309" t="s">
        <v>170</v>
      </c>
      <c r="B19" s="309" t="s">
        <v>171</v>
      </c>
    </row>
    <row r="20" spans="1:2" x14ac:dyDescent="0.35">
      <c r="A20" s="309" t="s">
        <v>172</v>
      </c>
      <c r="B20" s="309" t="s">
        <v>173</v>
      </c>
    </row>
    <row r="21" spans="1:2" x14ac:dyDescent="0.35">
      <c r="A21" s="309" t="s">
        <v>174</v>
      </c>
      <c r="B21" s="309" t="s">
        <v>175</v>
      </c>
    </row>
    <row r="22" spans="1:2" x14ac:dyDescent="0.35">
      <c r="A22" s="307"/>
      <c r="B22" s="307"/>
    </row>
    <row r="23" spans="1:2" ht="13.9" x14ac:dyDescent="0.35">
      <c r="A23" s="311"/>
      <c r="B23" s="312"/>
    </row>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04184-295F-491A-B2DB-C486C2E187E9}">
  <dimension ref="A1:M27"/>
  <sheetViews>
    <sheetView zoomScale="80" zoomScaleNormal="80" workbookViewId="0"/>
  </sheetViews>
  <sheetFormatPr defaultRowHeight="12.75" x14ac:dyDescent="0.35"/>
  <sheetData>
    <row r="1" spans="1:13" ht="14.25" x14ac:dyDescent="0.45">
      <c r="C1" s="360" t="s">
        <v>0</v>
      </c>
      <c r="E1" s="360" t="s">
        <v>678</v>
      </c>
    </row>
    <row r="2" spans="1:13" ht="14.25" x14ac:dyDescent="0.45">
      <c r="A2" s="359" t="s">
        <v>140</v>
      </c>
      <c r="B2" s="359" t="s">
        <v>176</v>
      </c>
      <c r="C2" s="359" t="s">
        <v>177</v>
      </c>
      <c r="D2" s="359" t="s">
        <v>178</v>
      </c>
      <c r="E2" s="359" t="s">
        <v>179</v>
      </c>
      <c r="F2" s="359" t="s">
        <v>180</v>
      </c>
      <c r="G2" s="359" t="s">
        <v>181</v>
      </c>
      <c r="H2" s="359" t="s">
        <v>182</v>
      </c>
      <c r="I2" s="359" t="s">
        <v>183</v>
      </c>
      <c r="J2" s="359" t="s">
        <v>184</v>
      </c>
      <c r="K2" s="359" t="s">
        <v>185</v>
      </c>
      <c r="L2" s="359" t="s">
        <v>186</v>
      </c>
      <c r="M2" s="359" t="s">
        <v>187</v>
      </c>
    </row>
    <row r="4" spans="1:13" x14ac:dyDescent="0.35">
      <c r="A4" t="s">
        <v>173</v>
      </c>
      <c r="B4" t="s">
        <v>188</v>
      </c>
      <c r="C4" t="s">
        <v>189</v>
      </c>
      <c r="D4" t="s">
        <v>190</v>
      </c>
      <c r="E4" t="s">
        <v>191</v>
      </c>
      <c r="F4" s="314">
        <v>270.60000000000002</v>
      </c>
      <c r="G4" s="314">
        <v>279.7</v>
      </c>
      <c r="H4" s="314">
        <v>288.2</v>
      </c>
      <c r="I4" s="314">
        <v>292.60000000000002</v>
      </c>
      <c r="J4" s="314">
        <v>301.10000000000002</v>
      </c>
      <c r="K4" s="314">
        <v>334.6</v>
      </c>
      <c r="L4" s="314">
        <v>372.8</v>
      </c>
      <c r="M4" s="314">
        <v>385</v>
      </c>
    </row>
    <row r="5" spans="1:13" x14ac:dyDescent="0.35">
      <c r="A5" t="s">
        <v>173</v>
      </c>
      <c r="B5" t="s">
        <v>192</v>
      </c>
      <c r="C5" t="s">
        <v>193</v>
      </c>
      <c r="D5" t="s">
        <v>190</v>
      </c>
      <c r="E5" t="s">
        <v>191</v>
      </c>
      <c r="F5" s="314">
        <v>271.7</v>
      </c>
      <c r="G5" s="314">
        <v>280.7</v>
      </c>
      <c r="H5" s="314">
        <v>289.2</v>
      </c>
      <c r="I5" s="314">
        <v>292.2</v>
      </c>
      <c r="J5" s="314">
        <v>301.89999999999998</v>
      </c>
      <c r="K5" s="314">
        <v>337.1</v>
      </c>
      <c r="L5" s="314">
        <v>375.3</v>
      </c>
      <c r="M5" s="314">
        <v>386.4</v>
      </c>
    </row>
    <row r="6" spans="1:13" x14ac:dyDescent="0.35">
      <c r="A6" t="s">
        <v>173</v>
      </c>
      <c r="B6" t="s">
        <v>194</v>
      </c>
      <c r="C6" t="s">
        <v>195</v>
      </c>
      <c r="D6" t="s">
        <v>190</v>
      </c>
      <c r="E6" t="s">
        <v>191</v>
      </c>
      <c r="F6" s="314">
        <v>272.3</v>
      </c>
      <c r="G6" s="314">
        <v>281.5</v>
      </c>
      <c r="H6" s="314">
        <v>289.60000000000002</v>
      </c>
      <c r="I6" s="314">
        <v>292.7</v>
      </c>
      <c r="J6" s="314">
        <v>304</v>
      </c>
      <c r="K6" s="314">
        <v>340</v>
      </c>
      <c r="L6" s="314">
        <v>376.4</v>
      </c>
      <c r="M6" s="314">
        <v>387.3</v>
      </c>
    </row>
    <row r="7" spans="1:13" x14ac:dyDescent="0.35">
      <c r="A7" t="s">
        <v>173</v>
      </c>
      <c r="B7" t="s">
        <v>196</v>
      </c>
      <c r="C7" t="s">
        <v>197</v>
      </c>
      <c r="D7" t="s">
        <v>190</v>
      </c>
      <c r="E7" t="s">
        <v>191</v>
      </c>
      <c r="F7" s="314">
        <v>272.89999999999998</v>
      </c>
      <c r="G7" s="314">
        <v>281.7</v>
      </c>
      <c r="H7" s="314">
        <v>289.5</v>
      </c>
      <c r="I7" s="314">
        <v>294.2</v>
      </c>
      <c r="J7" s="314">
        <v>305.5</v>
      </c>
      <c r="K7" s="314">
        <v>343.2</v>
      </c>
      <c r="L7" s="314">
        <v>374.2</v>
      </c>
      <c r="M7" s="314">
        <v>387.5</v>
      </c>
    </row>
    <row r="8" spans="1:13" x14ac:dyDescent="0.35">
      <c r="A8" t="s">
        <v>173</v>
      </c>
      <c r="B8" t="s">
        <v>198</v>
      </c>
      <c r="C8" t="s">
        <v>199</v>
      </c>
      <c r="D8" t="s">
        <v>190</v>
      </c>
      <c r="E8" t="s">
        <v>191</v>
      </c>
      <c r="F8" s="314">
        <v>274.7</v>
      </c>
      <c r="G8" s="314">
        <v>284.2</v>
      </c>
      <c r="H8" s="314">
        <v>291.7</v>
      </c>
      <c r="I8" s="314">
        <v>293.3</v>
      </c>
      <c r="J8" s="314">
        <v>307.39999999999998</v>
      </c>
      <c r="K8" s="314">
        <v>345.2</v>
      </c>
      <c r="L8" s="314">
        <v>376.6</v>
      </c>
      <c r="M8" s="314">
        <v>389.9</v>
      </c>
    </row>
    <row r="9" spans="1:13" x14ac:dyDescent="0.35">
      <c r="A9" t="s">
        <v>173</v>
      </c>
      <c r="B9" t="s">
        <v>200</v>
      </c>
      <c r="C9" t="s">
        <v>201</v>
      </c>
      <c r="D9" t="s">
        <v>190</v>
      </c>
      <c r="E9" t="s">
        <v>191</v>
      </c>
      <c r="F9" s="314">
        <v>275.10000000000002</v>
      </c>
      <c r="G9" s="314">
        <v>284.10000000000002</v>
      </c>
      <c r="H9" s="314">
        <v>291</v>
      </c>
      <c r="I9" s="314">
        <v>294.3</v>
      </c>
      <c r="J9" s="314">
        <v>308.60000000000002</v>
      </c>
      <c r="K9" s="314">
        <v>347.6</v>
      </c>
      <c r="L9" s="314">
        <v>378.4</v>
      </c>
      <c r="M9" s="314">
        <v>391.05083251793508</v>
      </c>
    </row>
    <row r="10" spans="1:13" x14ac:dyDescent="0.35">
      <c r="A10" t="s">
        <v>173</v>
      </c>
      <c r="B10" t="s">
        <v>202</v>
      </c>
      <c r="C10" t="s">
        <v>203</v>
      </c>
      <c r="D10" t="s">
        <v>190</v>
      </c>
      <c r="E10" t="s">
        <v>191</v>
      </c>
      <c r="F10" s="314">
        <v>275.3</v>
      </c>
      <c r="G10" s="314">
        <v>284.5</v>
      </c>
      <c r="H10" s="314">
        <v>290.39999999999998</v>
      </c>
      <c r="I10" s="314">
        <v>294.3</v>
      </c>
      <c r="J10" s="314">
        <v>312</v>
      </c>
      <c r="K10" s="314">
        <v>356.2</v>
      </c>
      <c r="L10" s="314">
        <v>377.8</v>
      </c>
      <c r="M10" s="314">
        <v>392.20506184398596</v>
      </c>
    </row>
    <row r="11" spans="1:13" x14ac:dyDescent="0.35">
      <c r="A11" t="s">
        <v>173</v>
      </c>
      <c r="B11" t="s">
        <v>204</v>
      </c>
      <c r="C11" t="s">
        <v>205</v>
      </c>
      <c r="D11" t="s">
        <v>190</v>
      </c>
      <c r="E11" t="s">
        <v>191</v>
      </c>
      <c r="F11" s="314">
        <v>275.8</v>
      </c>
      <c r="G11" s="314">
        <v>284.60000000000002</v>
      </c>
      <c r="H11" s="314">
        <v>291</v>
      </c>
      <c r="I11" s="314">
        <v>293.5</v>
      </c>
      <c r="J11" s="314">
        <v>314.3</v>
      </c>
      <c r="K11" s="314">
        <v>358.3</v>
      </c>
      <c r="L11" s="314">
        <v>377.3</v>
      </c>
      <c r="M11" s="314">
        <v>393.36269800420348</v>
      </c>
    </row>
    <row r="12" spans="1:13" x14ac:dyDescent="0.35">
      <c r="A12" t="s">
        <v>173</v>
      </c>
      <c r="B12" t="s">
        <v>206</v>
      </c>
      <c r="C12" t="s">
        <v>207</v>
      </c>
      <c r="D12" t="s">
        <v>190</v>
      </c>
      <c r="E12" t="s">
        <v>191</v>
      </c>
      <c r="F12" s="314">
        <v>278.10000000000002</v>
      </c>
      <c r="G12" s="314">
        <v>285.60000000000002</v>
      </c>
      <c r="H12" s="314">
        <v>291.89999999999998</v>
      </c>
      <c r="I12" s="314">
        <v>295.39999999999998</v>
      </c>
      <c r="J12" s="314">
        <v>317.7</v>
      </c>
      <c r="K12" s="314">
        <v>360.4</v>
      </c>
      <c r="L12" s="314">
        <v>379</v>
      </c>
      <c r="M12" s="314">
        <v>394.52375105423147</v>
      </c>
    </row>
    <row r="13" spans="1:13" x14ac:dyDescent="0.35">
      <c r="A13" t="s">
        <v>173</v>
      </c>
      <c r="B13" t="s">
        <v>208</v>
      </c>
      <c r="C13" t="s">
        <v>209</v>
      </c>
      <c r="D13" t="s">
        <v>190</v>
      </c>
      <c r="E13" t="s">
        <v>191</v>
      </c>
      <c r="F13" s="314">
        <v>276</v>
      </c>
      <c r="G13" s="314">
        <v>283</v>
      </c>
      <c r="H13" s="314">
        <v>290.60000000000002</v>
      </c>
      <c r="I13" s="314">
        <v>294.60000000000002</v>
      </c>
      <c r="J13" s="314">
        <v>317.7</v>
      </c>
      <c r="K13" s="314">
        <v>360.3</v>
      </c>
      <c r="L13" s="314">
        <v>378</v>
      </c>
      <c r="M13" s="314">
        <v>395.46474068924954</v>
      </c>
    </row>
    <row r="14" spans="1:13" x14ac:dyDescent="0.35">
      <c r="A14" t="s">
        <v>173</v>
      </c>
      <c r="B14" t="s">
        <v>210</v>
      </c>
      <c r="C14" t="s">
        <v>211</v>
      </c>
      <c r="D14" t="s">
        <v>190</v>
      </c>
      <c r="E14" t="s">
        <v>191</v>
      </c>
      <c r="F14" s="314">
        <v>278.10000000000002</v>
      </c>
      <c r="G14" s="314">
        <v>285</v>
      </c>
      <c r="H14" s="314">
        <v>292</v>
      </c>
      <c r="I14" s="314">
        <v>296</v>
      </c>
      <c r="J14" s="314">
        <v>320.2</v>
      </c>
      <c r="K14" s="314">
        <v>364.5</v>
      </c>
      <c r="L14" s="314">
        <v>381</v>
      </c>
      <c r="M14" s="314">
        <v>396.40797470496926</v>
      </c>
    </row>
    <row r="15" spans="1:13" x14ac:dyDescent="0.35">
      <c r="A15" t="s">
        <v>173</v>
      </c>
      <c r="B15" t="s">
        <v>212</v>
      </c>
      <c r="C15" t="s">
        <v>213</v>
      </c>
      <c r="D15" t="s">
        <v>190</v>
      </c>
      <c r="E15" t="s">
        <v>191</v>
      </c>
      <c r="F15" s="314">
        <v>278.3</v>
      </c>
      <c r="G15" s="314">
        <v>285.10000000000002</v>
      </c>
      <c r="H15" s="314">
        <v>292.60000000000002</v>
      </c>
      <c r="I15" s="314">
        <v>296.89999999999998</v>
      </c>
      <c r="J15" s="314">
        <v>323.5</v>
      </c>
      <c r="K15" s="314">
        <v>367.2</v>
      </c>
      <c r="L15" s="314">
        <v>383</v>
      </c>
      <c r="M15" s="314">
        <v>397.35345845452588</v>
      </c>
    </row>
    <row r="16" spans="1:13" x14ac:dyDescent="0.35">
      <c r="A16" t="s">
        <v>173</v>
      </c>
      <c r="B16" t="s">
        <v>214</v>
      </c>
      <c r="C16" t="s">
        <v>215</v>
      </c>
      <c r="D16" t="s">
        <v>190</v>
      </c>
      <c r="E16" t="s">
        <v>191</v>
      </c>
      <c r="F16" s="314">
        <v>103.2</v>
      </c>
      <c r="G16" s="314">
        <v>105.5</v>
      </c>
      <c r="H16" s="314">
        <v>107.6</v>
      </c>
      <c r="I16" s="314">
        <v>108.6</v>
      </c>
      <c r="J16" s="314">
        <v>110.4</v>
      </c>
      <c r="K16" s="314">
        <v>119</v>
      </c>
      <c r="L16" s="314">
        <v>128.30000000000001</v>
      </c>
      <c r="M16" s="314">
        <v>132.19999999999999</v>
      </c>
    </row>
    <row r="17" spans="1:13" x14ac:dyDescent="0.35">
      <c r="A17" t="s">
        <v>173</v>
      </c>
      <c r="B17" t="s">
        <v>216</v>
      </c>
      <c r="C17" t="s">
        <v>217</v>
      </c>
      <c r="D17" t="s">
        <v>190</v>
      </c>
      <c r="E17" t="s">
        <v>191</v>
      </c>
      <c r="F17" s="314">
        <v>103.5</v>
      </c>
      <c r="G17" s="314">
        <v>105.9</v>
      </c>
      <c r="H17" s="314">
        <v>107.9</v>
      </c>
      <c r="I17" s="314">
        <v>108.6</v>
      </c>
      <c r="J17" s="314">
        <v>111</v>
      </c>
      <c r="K17" s="314">
        <v>119.7</v>
      </c>
      <c r="L17" s="314">
        <v>129.1</v>
      </c>
      <c r="M17" s="314">
        <v>132.69999999999999</v>
      </c>
    </row>
    <row r="18" spans="1:13" x14ac:dyDescent="0.35">
      <c r="A18" t="s">
        <v>173</v>
      </c>
      <c r="B18" t="s">
        <v>218</v>
      </c>
      <c r="C18" t="s">
        <v>219</v>
      </c>
      <c r="D18" t="s">
        <v>190</v>
      </c>
      <c r="E18" t="s">
        <v>191</v>
      </c>
      <c r="F18" s="314">
        <v>103.5</v>
      </c>
      <c r="G18" s="314">
        <v>105.9</v>
      </c>
      <c r="H18" s="314">
        <v>107.9</v>
      </c>
      <c r="I18" s="314">
        <v>108.8</v>
      </c>
      <c r="J18" s="314">
        <v>111.4</v>
      </c>
      <c r="K18" s="314">
        <v>120.5</v>
      </c>
      <c r="L18" s="314">
        <v>129.4</v>
      </c>
      <c r="M18" s="314">
        <v>133</v>
      </c>
    </row>
    <row r="19" spans="1:13" x14ac:dyDescent="0.35">
      <c r="A19" t="s">
        <v>173</v>
      </c>
      <c r="B19" t="s">
        <v>220</v>
      </c>
      <c r="C19" t="s">
        <v>221</v>
      </c>
      <c r="D19" t="s">
        <v>190</v>
      </c>
      <c r="E19" t="s">
        <v>191</v>
      </c>
      <c r="F19" s="314">
        <v>103.5</v>
      </c>
      <c r="G19" s="314">
        <v>105.9</v>
      </c>
      <c r="H19" s="314">
        <v>108</v>
      </c>
      <c r="I19" s="314">
        <v>109.2</v>
      </c>
      <c r="J19" s="314">
        <v>111.4</v>
      </c>
      <c r="K19" s="314">
        <v>121.2</v>
      </c>
      <c r="L19" s="314">
        <v>129</v>
      </c>
      <c r="M19" s="314">
        <v>132.9</v>
      </c>
    </row>
    <row r="20" spans="1:13" x14ac:dyDescent="0.35">
      <c r="A20" t="s">
        <v>173</v>
      </c>
      <c r="B20" t="s">
        <v>222</v>
      </c>
      <c r="C20" t="s">
        <v>223</v>
      </c>
      <c r="D20" t="s">
        <v>190</v>
      </c>
      <c r="E20" t="s">
        <v>191</v>
      </c>
      <c r="F20" s="314">
        <v>104</v>
      </c>
      <c r="G20" s="314">
        <v>106.5</v>
      </c>
      <c r="H20" s="314">
        <v>108.3</v>
      </c>
      <c r="I20" s="314">
        <v>108.8</v>
      </c>
      <c r="J20" s="314">
        <v>112.1</v>
      </c>
      <c r="K20" s="314">
        <v>121.8</v>
      </c>
      <c r="L20" s="314">
        <v>129.4</v>
      </c>
      <c r="M20" s="314">
        <v>133.4</v>
      </c>
    </row>
    <row r="21" spans="1:13" x14ac:dyDescent="0.35">
      <c r="A21" t="s">
        <v>173</v>
      </c>
      <c r="B21" t="s">
        <v>224</v>
      </c>
      <c r="C21" t="s">
        <v>225</v>
      </c>
      <c r="D21" t="s">
        <v>190</v>
      </c>
      <c r="E21" t="s">
        <v>191</v>
      </c>
      <c r="F21" s="314">
        <v>104.3</v>
      </c>
      <c r="G21" s="314">
        <v>106.6</v>
      </c>
      <c r="H21" s="314">
        <v>108.4</v>
      </c>
      <c r="I21" s="314">
        <v>109.2</v>
      </c>
      <c r="J21" s="314">
        <v>112.4</v>
      </c>
      <c r="K21" s="314">
        <v>122.3</v>
      </c>
      <c r="L21" s="314">
        <v>130.1</v>
      </c>
      <c r="M21" s="314">
        <v>133.6856451702761</v>
      </c>
    </row>
    <row r="22" spans="1:13" x14ac:dyDescent="0.35">
      <c r="A22" t="s">
        <v>173</v>
      </c>
      <c r="B22" t="s">
        <v>226</v>
      </c>
      <c r="C22" t="s">
        <v>227</v>
      </c>
      <c r="D22" t="s">
        <v>190</v>
      </c>
      <c r="E22" t="s">
        <v>191</v>
      </c>
      <c r="F22" s="314">
        <v>104.4</v>
      </c>
      <c r="G22" s="314">
        <v>106.7</v>
      </c>
      <c r="H22" s="314">
        <v>108.3</v>
      </c>
      <c r="I22" s="314">
        <v>109.2</v>
      </c>
      <c r="J22" s="314">
        <v>113.4</v>
      </c>
      <c r="K22" s="314">
        <v>124.3</v>
      </c>
      <c r="L22" s="314">
        <v>130.19999999999999</v>
      </c>
      <c r="M22" s="314">
        <v>133.97190198345552</v>
      </c>
    </row>
    <row r="23" spans="1:13" x14ac:dyDescent="0.35">
      <c r="A23" t="s">
        <v>173</v>
      </c>
      <c r="B23" t="s">
        <v>228</v>
      </c>
      <c r="C23" t="s">
        <v>229</v>
      </c>
      <c r="D23" t="s">
        <v>190</v>
      </c>
      <c r="E23" t="s">
        <v>191</v>
      </c>
      <c r="F23" s="314">
        <v>104.7</v>
      </c>
      <c r="G23" s="314">
        <v>106.9</v>
      </c>
      <c r="H23" s="314">
        <v>108.5</v>
      </c>
      <c r="I23" s="314">
        <v>109.1</v>
      </c>
      <c r="J23" s="314">
        <v>114.1</v>
      </c>
      <c r="K23" s="314">
        <v>124.8</v>
      </c>
      <c r="L23" s="314">
        <v>130</v>
      </c>
      <c r="M23" s="314">
        <v>134.25877174922974</v>
      </c>
    </row>
    <row r="24" spans="1:13" x14ac:dyDescent="0.35">
      <c r="A24" t="s">
        <v>173</v>
      </c>
      <c r="B24" t="s">
        <v>230</v>
      </c>
      <c r="C24" t="s">
        <v>231</v>
      </c>
      <c r="D24" t="s">
        <v>190</v>
      </c>
      <c r="E24" t="s">
        <v>191</v>
      </c>
      <c r="F24" s="314">
        <v>105</v>
      </c>
      <c r="G24" s="314">
        <v>107.1</v>
      </c>
      <c r="H24" s="314">
        <v>108.5</v>
      </c>
      <c r="I24" s="314">
        <v>109.4</v>
      </c>
      <c r="J24" s="314">
        <v>114.7</v>
      </c>
      <c r="K24" s="314">
        <v>125.3</v>
      </c>
      <c r="L24" s="314">
        <v>130.5</v>
      </c>
      <c r="M24" s="314">
        <v>134.54625578009458</v>
      </c>
    </row>
    <row r="25" spans="1:13" x14ac:dyDescent="0.35">
      <c r="A25" t="s">
        <v>173</v>
      </c>
      <c r="B25" t="s">
        <v>232</v>
      </c>
      <c r="C25" t="s">
        <v>233</v>
      </c>
      <c r="D25" t="s">
        <v>190</v>
      </c>
      <c r="E25" t="s">
        <v>191</v>
      </c>
      <c r="F25" s="314">
        <v>104.5</v>
      </c>
      <c r="G25" s="314">
        <v>106.4</v>
      </c>
      <c r="H25" s="314">
        <v>108.3</v>
      </c>
      <c r="I25" s="314">
        <v>109.3</v>
      </c>
      <c r="J25" s="314">
        <v>114.6</v>
      </c>
      <c r="K25" s="314">
        <v>124.8</v>
      </c>
      <c r="L25" s="314">
        <v>130</v>
      </c>
      <c r="M25" s="314">
        <v>134.79047113195841</v>
      </c>
    </row>
    <row r="26" spans="1:13" x14ac:dyDescent="0.35">
      <c r="A26" t="s">
        <v>173</v>
      </c>
      <c r="B26" t="s">
        <v>234</v>
      </c>
      <c r="C26" t="s">
        <v>235</v>
      </c>
      <c r="D26" t="s">
        <v>190</v>
      </c>
      <c r="E26" t="s">
        <v>191</v>
      </c>
      <c r="F26" s="314">
        <v>104.9</v>
      </c>
      <c r="G26" s="314">
        <v>106.8</v>
      </c>
      <c r="H26" s="314">
        <v>108.6</v>
      </c>
      <c r="I26" s="314">
        <v>109.4</v>
      </c>
      <c r="J26" s="314">
        <v>115.4</v>
      </c>
      <c r="K26" s="314">
        <v>126</v>
      </c>
      <c r="L26" s="314">
        <v>130.80000000000001</v>
      </c>
      <c r="M26" s="314">
        <v>135.03512975991148</v>
      </c>
    </row>
    <row r="27" spans="1:13" x14ac:dyDescent="0.35">
      <c r="A27" t="s">
        <v>173</v>
      </c>
      <c r="B27" t="s">
        <v>236</v>
      </c>
      <c r="C27" t="s">
        <v>237</v>
      </c>
      <c r="D27" t="s">
        <v>190</v>
      </c>
      <c r="E27" t="s">
        <v>191</v>
      </c>
      <c r="F27" s="314">
        <v>105.1</v>
      </c>
      <c r="G27" s="314">
        <v>107</v>
      </c>
      <c r="H27" s="314">
        <v>108.6</v>
      </c>
      <c r="I27" s="314">
        <v>109.7</v>
      </c>
      <c r="J27" s="314">
        <v>116.5</v>
      </c>
      <c r="K27" s="314">
        <v>126.8</v>
      </c>
      <c r="L27" s="314">
        <v>131.6</v>
      </c>
      <c r="M27" s="314">
        <v>135.28023246854571</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DD892-1F78-4AC7-87D4-C31CAA4B1052}">
  <sheetPr>
    <pageSetUpPr fitToPage="1"/>
  </sheetPr>
  <dimension ref="A1:P27"/>
  <sheetViews>
    <sheetView zoomScale="80" zoomScaleNormal="80" workbookViewId="0"/>
  </sheetViews>
  <sheetFormatPr defaultRowHeight="12.75" x14ac:dyDescent="0.35"/>
  <cols>
    <col min="1" max="1" width="8.86328125" bestFit="1" customWidth="1"/>
    <col min="2" max="2" width="29.1328125" bestFit="1" customWidth="1"/>
    <col min="3" max="3" width="85.59765625" customWidth="1"/>
    <col min="4" max="4" width="4.86328125" bestFit="1" customWidth="1"/>
    <col min="5" max="5" width="16.265625" bestFit="1" customWidth="1"/>
    <col min="6" max="13" width="7.73046875" bestFit="1" customWidth="1"/>
    <col min="14" max="14" width="15.86328125" bestFit="1" customWidth="1"/>
    <col min="15" max="15" width="20" bestFit="1" customWidth="1"/>
    <col min="16" max="16" width="20.73046875" customWidth="1"/>
  </cols>
  <sheetData>
    <row r="1" spans="1:16" ht="24.75" x14ac:dyDescent="0.65">
      <c r="A1" s="123" t="str">
        <f ca="1" xml:space="preserve"> RIGHT(CELL("filename", $A$1), LEN(CELL("filename", $A$1)) - SEARCH("]", CELL("filename", $A$1)))</f>
        <v>InpOverride</v>
      </c>
      <c r="C1" s="340"/>
      <c r="E1" s="340"/>
    </row>
    <row r="2" spans="1:16" ht="28.5" x14ac:dyDescent="0.45">
      <c r="A2" s="341" t="s">
        <v>140</v>
      </c>
      <c r="B2" s="341" t="s">
        <v>176</v>
      </c>
      <c r="C2" s="341" t="s">
        <v>177</v>
      </c>
      <c r="D2" s="341" t="s">
        <v>178</v>
      </c>
      <c r="E2" s="341" t="s">
        <v>179</v>
      </c>
      <c r="F2" s="341" t="s">
        <v>180</v>
      </c>
      <c r="G2" s="341" t="s">
        <v>181</v>
      </c>
      <c r="H2" s="341" t="s">
        <v>182</v>
      </c>
      <c r="I2" s="341" t="s">
        <v>183</v>
      </c>
      <c r="J2" s="341" t="s">
        <v>184</v>
      </c>
      <c r="K2" s="341" t="s">
        <v>185</v>
      </c>
      <c r="L2" s="341" t="s">
        <v>186</v>
      </c>
      <c r="M2" s="341" t="s">
        <v>187</v>
      </c>
      <c r="N2" s="315" t="s">
        <v>238</v>
      </c>
      <c r="O2" s="315" t="s">
        <v>239</v>
      </c>
      <c r="P2" s="316" t="s">
        <v>240</v>
      </c>
    </row>
    <row r="3" spans="1:16" x14ac:dyDescent="0.35">
      <c r="N3" s="317"/>
      <c r="O3" s="317"/>
      <c r="P3" s="318"/>
    </row>
    <row r="4" spans="1:16" x14ac:dyDescent="0.35">
      <c r="A4" t="str">
        <f xml:space="preserve"> F_Inputs!A4</f>
        <v>SEW</v>
      </c>
      <c r="B4" t="str">
        <f xml:space="preserve"> F_Inputs!B4</f>
        <v>C_PR24FM01_BB3805AL_PR24</v>
      </c>
      <c r="C4" t="str">
        <f xml:space="preserve"> F_Inputs!C4</f>
        <v>Retail price index - for April</v>
      </c>
      <c r="D4" t="str">
        <f xml:space="preserve"> F_Inputs!D4</f>
        <v>nr</v>
      </c>
      <c r="E4" t="str">
        <f xml:space="preserve"> F_Inputs!E4</f>
        <v>Price Review 2024</v>
      </c>
      <c r="F4" s="314"/>
      <c r="G4" s="314"/>
      <c r="H4" s="314"/>
      <c r="I4" s="314"/>
      <c r="J4" s="314"/>
      <c r="K4" s="314"/>
      <c r="L4" s="314"/>
      <c r="M4" s="314"/>
      <c r="N4" s="319"/>
      <c r="O4" s="319"/>
      <c r="P4" s="320"/>
    </row>
    <row r="5" spans="1:16" x14ac:dyDescent="0.35">
      <c r="A5" t="str">
        <f xml:space="preserve"> F_Inputs!A5</f>
        <v>SEW</v>
      </c>
      <c r="B5" t="str">
        <f xml:space="preserve"> F_Inputs!B5</f>
        <v>C_PR24FM01_BB3805MY_PR24</v>
      </c>
      <c r="C5" t="str">
        <f xml:space="preserve"> F_Inputs!C5</f>
        <v>Retail price index - for May</v>
      </c>
      <c r="D5" t="str">
        <f xml:space="preserve"> F_Inputs!D5</f>
        <v>nr</v>
      </c>
      <c r="E5" t="str">
        <f xml:space="preserve"> F_Inputs!E5</f>
        <v>Price Review 2024</v>
      </c>
      <c r="F5" s="314"/>
      <c r="G5" s="314"/>
      <c r="H5" s="314"/>
      <c r="I5" s="314"/>
      <c r="J5" s="314"/>
      <c r="K5" s="314"/>
      <c r="L5" s="314"/>
      <c r="M5" s="314"/>
      <c r="N5" s="319"/>
      <c r="O5" s="319"/>
      <c r="P5" s="320"/>
    </row>
    <row r="6" spans="1:16" x14ac:dyDescent="0.35">
      <c r="A6" t="str">
        <f xml:space="preserve"> F_Inputs!A6</f>
        <v>SEW</v>
      </c>
      <c r="B6" t="str">
        <f xml:space="preserve"> F_Inputs!B6</f>
        <v>C_PR24FM01_BB3805JN_PR24</v>
      </c>
      <c r="C6" t="str">
        <f xml:space="preserve"> F_Inputs!C6</f>
        <v>Retail price index - for June</v>
      </c>
      <c r="D6" t="str">
        <f xml:space="preserve"> F_Inputs!D6</f>
        <v>nr</v>
      </c>
      <c r="E6" t="str">
        <f xml:space="preserve"> F_Inputs!E6</f>
        <v>Price Review 2024</v>
      </c>
      <c r="F6" s="314"/>
      <c r="G6" s="314"/>
      <c r="H6" s="314"/>
      <c r="I6" s="314"/>
      <c r="J6" s="314"/>
      <c r="K6" s="314"/>
      <c r="L6" s="314"/>
      <c r="M6" s="314"/>
      <c r="N6" s="319"/>
      <c r="O6" s="319"/>
      <c r="P6" s="320"/>
    </row>
    <row r="7" spans="1:16" x14ac:dyDescent="0.35">
      <c r="A7" t="str">
        <f xml:space="preserve"> F_Inputs!A7</f>
        <v>SEW</v>
      </c>
      <c r="B7" t="str">
        <f xml:space="preserve"> F_Inputs!B7</f>
        <v>C_PR24FM01_BB3805JL_PR24</v>
      </c>
      <c r="C7" t="str">
        <f xml:space="preserve"> F_Inputs!C7</f>
        <v>Retail price index - for July</v>
      </c>
      <c r="D7" t="str">
        <f xml:space="preserve"> F_Inputs!D7</f>
        <v>nr</v>
      </c>
      <c r="E7" t="str">
        <f xml:space="preserve"> F_Inputs!E7</f>
        <v>Price Review 2024</v>
      </c>
      <c r="F7" s="321"/>
      <c r="G7" s="321"/>
      <c r="H7" s="321"/>
      <c r="I7" s="321"/>
      <c r="J7" s="321"/>
      <c r="K7" s="321"/>
      <c r="L7" s="321"/>
      <c r="M7" s="321"/>
      <c r="N7" s="319"/>
      <c r="O7" s="319"/>
      <c r="P7" s="320"/>
    </row>
    <row r="8" spans="1:16" x14ac:dyDescent="0.35">
      <c r="A8" t="str">
        <f xml:space="preserve"> F_Inputs!A8</f>
        <v>SEW</v>
      </c>
      <c r="B8" t="str">
        <f xml:space="preserve"> F_Inputs!B8</f>
        <v>C_PR24FM01_BB3805AT_PR24</v>
      </c>
      <c r="C8" t="str">
        <f xml:space="preserve"> F_Inputs!C8</f>
        <v>Retail price index - for August</v>
      </c>
      <c r="D8" t="str">
        <f xml:space="preserve"> F_Inputs!D8</f>
        <v>nr</v>
      </c>
      <c r="E8" t="str">
        <f xml:space="preserve"> F_Inputs!E8</f>
        <v>Price Review 2024</v>
      </c>
      <c r="F8" s="321"/>
      <c r="G8" s="321"/>
      <c r="H8" s="321"/>
      <c r="I8" s="321"/>
      <c r="J8" s="321"/>
      <c r="K8" s="321"/>
      <c r="L8" s="321"/>
      <c r="M8" s="321"/>
      <c r="N8" s="319"/>
      <c r="O8" s="319"/>
      <c r="P8" s="320"/>
    </row>
    <row r="9" spans="1:16" x14ac:dyDescent="0.35">
      <c r="A9" t="str">
        <f xml:space="preserve"> F_Inputs!A9</f>
        <v>SEW</v>
      </c>
      <c r="B9" t="str">
        <f xml:space="preserve"> F_Inputs!B9</f>
        <v>C_PR24FM01_BB3805SR_PR24</v>
      </c>
      <c r="C9" t="str">
        <f xml:space="preserve"> F_Inputs!C9</f>
        <v>Retail price index - for September</v>
      </c>
      <c r="D9" t="str">
        <f xml:space="preserve"> F_Inputs!D9</f>
        <v>nr</v>
      </c>
      <c r="E9" t="str">
        <f xml:space="preserve"> F_Inputs!E9</f>
        <v>Price Review 2024</v>
      </c>
      <c r="F9" s="321"/>
      <c r="G9" s="321"/>
      <c r="H9" s="321"/>
      <c r="I9" s="321"/>
      <c r="J9" s="321"/>
      <c r="K9" s="321"/>
      <c r="L9" s="321"/>
      <c r="M9" s="321"/>
      <c r="N9" s="319"/>
      <c r="O9" s="319"/>
      <c r="P9" s="320"/>
    </row>
    <row r="10" spans="1:16" x14ac:dyDescent="0.35">
      <c r="A10" t="str">
        <f xml:space="preserve"> F_Inputs!A10</f>
        <v>SEW</v>
      </c>
      <c r="B10" t="str">
        <f xml:space="preserve"> F_Inputs!B10</f>
        <v>C_PR24FM01_BB3805OR_PR24</v>
      </c>
      <c r="C10" t="str">
        <f xml:space="preserve"> F_Inputs!C10</f>
        <v>Retail price index - for October</v>
      </c>
      <c r="D10" t="str">
        <f xml:space="preserve"> F_Inputs!D10</f>
        <v>nr</v>
      </c>
      <c r="E10" t="str">
        <f xml:space="preserve"> F_Inputs!E10</f>
        <v>Price Review 2024</v>
      </c>
      <c r="F10" s="321"/>
      <c r="G10" s="321"/>
      <c r="H10" s="321"/>
      <c r="I10" s="321"/>
      <c r="J10" s="321"/>
      <c r="K10" s="321"/>
      <c r="L10" s="321"/>
      <c r="M10" s="321"/>
      <c r="N10" s="319"/>
      <c r="O10" s="319"/>
      <c r="P10" s="320"/>
    </row>
    <row r="11" spans="1:16" x14ac:dyDescent="0.35">
      <c r="A11" t="str">
        <f xml:space="preserve"> F_Inputs!A11</f>
        <v>SEW</v>
      </c>
      <c r="B11" t="str">
        <f xml:space="preserve"> F_Inputs!B11</f>
        <v>C_PR24FM01_BB3805NR_PR24</v>
      </c>
      <c r="C11" t="str">
        <f xml:space="preserve"> F_Inputs!C11</f>
        <v>Retail price index - for November</v>
      </c>
      <c r="D11" t="str">
        <f xml:space="preserve"> F_Inputs!D11</f>
        <v>nr</v>
      </c>
      <c r="E11" t="str">
        <f xml:space="preserve"> F_Inputs!E11</f>
        <v>Price Review 2024</v>
      </c>
      <c r="F11" s="321"/>
      <c r="G11" s="321"/>
      <c r="H11" s="321"/>
      <c r="I11" s="321"/>
      <c r="J11" s="321"/>
      <c r="K11" s="321"/>
      <c r="L11" s="321"/>
      <c r="M11" s="321"/>
      <c r="N11" s="319"/>
      <c r="O11" s="319"/>
      <c r="P11" s="320"/>
    </row>
    <row r="12" spans="1:16" x14ac:dyDescent="0.35">
      <c r="A12" t="str">
        <f xml:space="preserve"> F_Inputs!A12</f>
        <v>SEW</v>
      </c>
      <c r="B12" t="str">
        <f xml:space="preserve"> F_Inputs!B12</f>
        <v>C_PR24FM01_BB3805DR_PR24</v>
      </c>
      <c r="C12" t="str">
        <f xml:space="preserve"> F_Inputs!C12</f>
        <v>Retail price index - for December</v>
      </c>
      <c r="D12" t="str">
        <f xml:space="preserve"> F_Inputs!D12</f>
        <v>nr</v>
      </c>
      <c r="E12" t="str">
        <f xml:space="preserve"> F_Inputs!E12</f>
        <v>Price Review 2024</v>
      </c>
      <c r="F12" s="321"/>
      <c r="G12" s="321"/>
      <c r="H12" s="321"/>
      <c r="I12" s="321"/>
      <c r="J12" s="321"/>
      <c r="K12" s="321"/>
      <c r="L12" s="321"/>
      <c r="M12" s="321"/>
      <c r="N12" s="319"/>
      <c r="O12" s="319"/>
      <c r="P12" s="320"/>
    </row>
    <row r="13" spans="1:16" x14ac:dyDescent="0.35">
      <c r="A13" t="str">
        <f xml:space="preserve"> F_Inputs!A13</f>
        <v>SEW</v>
      </c>
      <c r="B13" t="str">
        <f xml:space="preserve"> F_Inputs!B13</f>
        <v>C_PR24FM01_BB3805JY_PR24</v>
      </c>
      <c r="C13" t="str">
        <f xml:space="preserve"> F_Inputs!C13</f>
        <v>Retail price index - for January</v>
      </c>
      <c r="D13" t="str">
        <f xml:space="preserve"> F_Inputs!D13</f>
        <v>nr</v>
      </c>
      <c r="E13" t="str">
        <f xml:space="preserve"> F_Inputs!E13</f>
        <v>Price Review 2024</v>
      </c>
      <c r="F13" s="321"/>
      <c r="G13" s="321"/>
      <c r="H13" s="321"/>
      <c r="I13" s="321"/>
      <c r="J13" s="321"/>
      <c r="K13" s="321"/>
      <c r="L13" s="321"/>
      <c r="M13" s="321"/>
      <c r="N13" s="319"/>
      <c r="O13" s="319"/>
      <c r="P13" s="320"/>
    </row>
    <row r="14" spans="1:16" x14ac:dyDescent="0.35">
      <c r="A14" t="str">
        <f xml:space="preserve"> F_Inputs!A14</f>
        <v>SEW</v>
      </c>
      <c r="B14" t="str">
        <f xml:space="preserve"> F_Inputs!B14</f>
        <v>C_PR24FM01_BB3805FY_PR24</v>
      </c>
      <c r="C14" t="str">
        <f xml:space="preserve"> F_Inputs!C14</f>
        <v>Retail price index - for February</v>
      </c>
      <c r="D14" t="str">
        <f xml:space="preserve"> F_Inputs!D14</f>
        <v>nr</v>
      </c>
      <c r="E14" t="str">
        <f xml:space="preserve"> F_Inputs!E14</f>
        <v>Price Review 2024</v>
      </c>
      <c r="F14" s="321"/>
      <c r="G14" s="321"/>
      <c r="H14" s="321"/>
      <c r="I14" s="321"/>
      <c r="J14" s="321"/>
      <c r="K14" s="321"/>
      <c r="L14" s="321"/>
      <c r="M14" s="321"/>
      <c r="N14" s="319"/>
      <c r="O14" s="319"/>
      <c r="P14" s="320"/>
    </row>
    <row r="15" spans="1:16" x14ac:dyDescent="0.35">
      <c r="A15" t="str">
        <f xml:space="preserve"> F_Inputs!A15</f>
        <v>SEW</v>
      </c>
      <c r="B15" t="str">
        <f xml:space="preserve"> F_Inputs!B15</f>
        <v>C_PR24FM01_BB3805MH_PR24</v>
      </c>
      <c r="C15" t="str">
        <f xml:space="preserve"> F_Inputs!C15</f>
        <v>Retail price index - for March</v>
      </c>
      <c r="D15" t="str">
        <f xml:space="preserve"> F_Inputs!D15</f>
        <v>nr</v>
      </c>
      <c r="E15" t="str">
        <f xml:space="preserve"> F_Inputs!E15</f>
        <v>Price Review 2024</v>
      </c>
      <c r="F15" s="321"/>
      <c r="G15" s="321"/>
      <c r="H15" s="321"/>
      <c r="I15" s="321"/>
      <c r="J15" s="321"/>
      <c r="K15" s="321"/>
      <c r="L15" s="321"/>
      <c r="M15" s="321"/>
      <c r="N15" s="319"/>
      <c r="O15" s="319"/>
      <c r="P15" s="320"/>
    </row>
    <row r="16" spans="1:16" x14ac:dyDescent="0.35">
      <c r="A16" t="str">
        <f xml:space="preserve"> F_Inputs!A16</f>
        <v>SEW</v>
      </c>
      <c r="B16" t="str">
        <f xml:space="preserve"> F_Inputs!B16</f>
        <v>C_PR24FM_BB3905AL_PR24</v>
      </c>
      <c r="C16" t="str">
        <f xml:space="preserve"> F_Inputs!C16</f>
        <v>Ofwat - Consumer price index (including housing costs) - Consumer Price Index (with housing) for April</v>
      </c>
      <c r="D16" t="str">
        <f xml:space="preserve"> F_Inputs!D16</f>
        <v>nr</v>
      </c>
      <c r="E16" t="str">
        <f xml:space="preserve"> F_Inputs!E16</f>
        <v>Price Review 2024</v>
      </c>
      <c r="F16" s="321"/>
      <c r="G16" s="321"/>
      <c r="H16" s="321"/>
      <c r="I16" s="321"/>
      <c r="J16" s="321"/>
      <c r="K16" s="321"/>
      <c r="L16" s="321"/>
      <c r="M16" s="321"/>
      <c r="N16" s="319"/>
      <c r="O16" s="319"/>
      <c r="P16" s="320"/>
    </row>
    <row r="17" spans="1:16" x14ac:dyDescent="0.35">
      <c r="A17" t="str">
        <f xml:space="preserve"> F_Inputs!A17</f>
        <v>SEW</v>
      </c>
      <c r="B17" t="str">
        <f xml:space="preserve"> F_Inputs!B17</f>
        <v>C_PR24FM_BB3905MY_PR24</v>
      </c>
      <c r="C17" t="str">
        <f xml:space="preserve"> F_Inputs!C17</f>
        <v>Ofwat - Consumer price index (including housing costs) - Consumer Price Index (with housing) for May</v>
      </c>
      <c r="D17" t="str">
        <f xml:space="preserve"> F_Inputs!D17</f>
        <v>nr</v>
      </c>
      <c r="E17" t="str">
        <f xml:space="preserve"> F_Inputs!E17</f>
        <v>Price Review 2024</v>
      </c>
      <c r="F17" s="321"/>
      <c r="G17" s="321"/>
      <c r="H17" s="321"/>
      <c r="I17" s="321"/>
      <c r="J17" s="321"/>
      <c r="K17" s="321"/>
      <c r="L17" s="321"/>
      <c r="M17" s="321"/>
      <c r="N17" s="319"/>
      <c r="O17" s="319"/>
      <c r="P17" s="320"/>
    </row>
    <row r="18" spans="1:16" x14ac:dyDescent="0.35">
      <c r="A18" t="str">
        <f xml:space="preserve"> F_Inputs!A18</f>
        <v>SEW</v>
      </c>
      <c r="B18" t="str">
        <f xml:space="preserve"> F_Inputs!B18</f>
        <v>C_PR24FM_BB3905JN_PR24</v>
      </c>
      <c r="C18" t="str">
        <f xml:space="preserve"> F_Inputs!C18</f>
        <v>Ofwat - Consumer price index (including housing costs) - Consumer Price Index (with housing) for June</v>
      </c>
      <c r="D18" t="str">
        <f xml:space="preserve"> F_Inputs!D18</f>
        <v>nr</v>
      </c>
      <c r="E18" t="str">
        <f xml:space="preserve"> F_Inputs!E18</f>
        <v>Price Review 2024</v>
      </c>
      <c r="F18" s="321"/>
      <c r="G18" s="321"/>
      <c r="H18" s="321"/>
      <c r="I18" s="321"/>
      <c r="J18" s="321"/>
      <c r="K18" s="321"/>
      <c r="L18" s="321"/>
      <c r="M18" s="321"/>
      <c r="N18" s="319"/>
      <c r="O18" s="319"/>
      <c r="P18" s="320"/>
    </row>
    <row r="19" spans="1:16" x14ac:dyDescent="0.35">
      <c r="A19" t="str">
        <f xml:space="preserve"> F_Inputs!A19</f>
        <v>SEW</v>
      </c>
      <c r="B19" t="str">
        <f xml:space="preserve"> F_Inputs!B19</f>
        <v>C_PR24FM_BB3905JL_PR24</v>
      </c>
      <c r="C19" t="str">
        <f xml:space="preserve"> F_Inputs!C19</f>
        <v>Ofwat - Consumer price index (including housing costs) - Consumer Price Index (with housing) for July</v>
      </c>
      <c r="D19" t="str">
        <f xml:space="preserve"> F_Inputs!D19</f>
        <v>nr</v>
      </c>
      <c r="E19" t="str">
        <f xml:space="preserve"> F_Inputs!E19</f>
        <v>Price Review 2024</v>
      </c>
      <c r="F19" s="321"/>
      <c r="G19" s="321"/>
      <c r="H19" s="321"/>
      <c r="I19" s="321"/>
      <c r="J19" s="321"/>
      <c r="K19" s="321"/>
      <c r="L19" s="321"/>
      <c r="M19" s="321"/>
      <c r="N19" s="319"/>
      <c r="O19" s="319"/>
      <c r="P19" s="320"/>
    </row>
    <row r="20" spans="1:16" x14ac:dyDescent="0.35">
      <c r="A20" t="str">
        <f xml:space="preserve"> F_Inputs!A20</f>
        <v>SEW</v>
      </c>
      <c r="B20" t="str">
        <f xml:space="preserve"> F_Inputs!B20</f>
        <v>C_PR24FM_BB3905AT_PR24</v>
      </c>
      <c r="C20" t="str">
        <f xml:space="preserve"> F_Inputs!C20</f>
        <v>Ofwat - Consumer price index (including housing costs) - Consumer Price Index (with housing) for August</v>
      </c>
      <c r="D20" t="str">
        <f xml:space="preserve"> F_Inputs!D20</f>
        <v>nr</v>
      </c>
      <c r="E20" t="str">
        <f xml:space="preserve"> F_Inputs!E20</f>
        <v>Price Review 2024</v>
      </c>
      <c r="F20" s="321"/>
      <c r="G20" s="321"/>
      <c r="H20" s="321"/>
      <c r="I20" s="321"/>
      <c r="J20" s="321"/>
      <c r="K20" s="321"/>
      <c r="L20" s="321"/>
      <c r="M20" s="321"/>
      <c r="N20" s="319"/>
      <c r="O20" s="319"/>
      <c r="P20" s="320"/>
    </row>
    <row r="21" spans="1:16" x14ac:dyDescent="0.35">
      <c r="A21" t="str">
        <f xml:space="preserve"> F_Inputs!A21</f>
        <v>SEW</v>
      </c>
      <c r="B21" t="str">
        <f xml:space="preserve"> F_Inputs!B21</f>
        <v>C_PR24FM_BB3905SR_PR24</v>
      </c>
      <c r="C21" t="str">
        <f xml:space="preserve"> F_Inputs!C21</f>
        <v>Ofwat - Consumer price index (including housing costs) - Consumer Price Index (with housing) for September</v>
      </c>
      <c r="D21" t="str">
        <f xml:space="preserve"> F_Inputs!D21</f>
        <v>nr</v>
      </c>
      <c r="E21" t="str">
        <f xml:space="preserve"> F_Inputs!E21</f>
        <v>Price Review 2024</v>
      </c>
      <c r="F21" s="321"/>
      <c r="G21" s="321"/>
      <c r="H21" s="321"/>
      <c r="I21" s="321"/>
      <c r="J21" s="321"/>
      <c r="K21" s="321"/>
      <c r="L21" s="321"/>
      <c r="M21" s="321"/>
      <c r="N21" s="319"/>
      <c r="O21" s="319"/>
      <c r="P21" s="320"/>
    </row>
    <row r="22" spans="1:16" x14ac:dyDescent="0.35">
      <c r="A22" t="str">
        <f xml:space="preserve"> F_Inputs!A22</f>
        <v>SEW</v>
      </c>
      <c r="B22" t="str">
        <f xml:space="preserve"> F_Inputs!B22</f>
        <v>C_PR24FM_BB3905OR_PR24</v>
      </c>
      <c r="C22" t="str">
        <f xml:space="preserve"> F_Inputs!C22</f>
        <v>Ofwat - Consumer price index (including housing costs) - Consumer Price Index (with housing) for October</v>
      </c>
      <c r="D22" t="str">
        <f xml:space="preserve"> F_Inputs!D22</f>
        <v>nr</v>
      </c>
      <c r="E22" t="str">
        <f xml:space="preserve"> F_Inputs!E22</f>
        <v>Price Review 2024</v>
      </c>
      <c r="F22" s="321"/>
      <c r="G22" s="321"/>
      <c r="H22" s="321"/>
      <c r="I22" s="321"/>
      <c r="J22" s="321"/>
      <c r="K22" s="321"/>
      <c r="L22" s="321"/>
      <c r="M22" s="321"/>
      <c r="N22" s="319"/>
      <c r="O22" s="319"/>
      <c r="P22" s="320"/>
    </row>
    <row r="23" spans="1:16" x14ac:dyDescent="0.35">
      <c r="A23" t="str">
        <f xml:space="preserve"> F_Inputs!A23</f>
        <v>SEW</v>
      </c>
      <c r="B23" t="str">
        <f xml:space="preserve"> F_Inputs!B23</f>
        <v>C_PR24FM_BB3905NR_PR24</v>
      </c>
      <c r="C23" t="str">
        <f xml:space="preserve"> F_Inputs!C23</f>
        <v>Ofwat - Consumer price index (including housing costs) - Consumer Price Index (with housing) for November</v>
      </c>
      <c r="D23" t="str">
        <f xml:space="preserve"> F_Inputs!D23</f>
        <v>nr</v>
      </c>
      <c r="E23" t="str">
        <f xml:space="preserve"> F_Inputs!E23</f>
        <v>Price Review 2024</v>
      </c>
      <c r="F23" s="321"/>
      <c r="G23" s="321"/>
      <c r="H23" s="321"/>
      <c r="I23" s="321"/>
      <c r="J23" s="321"/>
      <c r="K23" s="321"/>
      <c r="L23" s="321"/>
      <c r="M23" s="321"/>
      <c r="N23" s="319"/>
      <c r="O23" s="319"/>
      <c r="P23" s="320"/>
    </row>
    <row r="24" spans="1:16" x14ac:dyDescent="0.35">
      <c r="A24" t="str">
        <f xml:space="preserve"> F_Inputs!A24</f>
        <v>SEW</v>
      </c>
      <c r="B24" t="str">
        <f xml:space="preserve"> F_Inputs!B24</f>
        <v>C_PR24FM_BB3905DR_PR24</v>
      </c>
      <c r="C24" t="str">
        <f xml:space="preserve"> F_Inputs!C24</f>
        <v>Ofwat - Consumer price index (including housing costs) - Consumer Price Index (with housing) for December</v>
      </c>
      <c r="D24" t="str">
        <f xml:space="preserve"> F_Inputs!D24</f>
        <v>nr</v>
      </c>
      <c r="E24" t="str">
        <f xml:space="preserve"> F_Inputs!E24</f>
        <v>Price Review 2024</v>
      </c>
      <c r="F24" s="321"/>
      <c r="G24" s="321"/>
      <c r="H24" s="321"/>
      <c r="I24" s="321"/>
      <c r="J24" s="321"/>
      <c r="K24" s="321"/>
      <c r="L24" s="321"/>
      <c r="M24" s="321"/>
      <c r="N24" s="319"/>
      <c r="O24" s="319"/>
      <c r="P24" s="320"/>
    </row>
    <row r="25" spans="1:16" x14ac:dyDescent="0.35">
      <c r="A25" t="str">
        <f xml:space="preserve"> F_Inputs!A25</f>
        <v>SEW</v>
      </c>
      <c r="B25" t="str">
        <f xml:space="preserve"> F_Inputs!B25</f>
        <v>C_PR24FM_BB3905JY_PR24</v>
      </c>
      <c r="C25" t="str">
        <f xml:space="preserve"> F_Inputs!C25</f>
        <v>Ofwat - Consumer price index (including housing costs) - Consumer Price Index (with housing) for January</v>
      </c>
      <c r="D25" t="str">
        <f xml:space="preserve"> F_Inputs!D25</f>
        <v>nr</v>
      </c>
      <c r="E25" t="str">
        <f xml:space="preserve"> F_Inputs!E25</f>
        <v>Price Review 2024</v>
      </c>
      <c r="F25" s="321"/>
      <c r="G25" s="321"/>
      <c r="H25" s="321"/>
      <c r="I25" s="321"/>
      <c r="J25" s="321"/>
      <c r="K25" s="321"/>
      <c r="L25" s="321"/>
      <c r="M25" s="321"/>
      <c r="N25" s="319"/>
      <c r="O25" s="319"/>
      <c r="P25" s="320"/>
    </row>
    <row r="26" spans="1:16" x14ac:dyDescent="0.35">
      <c r="A26" t="str">
        <f xml:space="preserve"> F_Inputs!A26</f>
        <v>SEW</v>
      </c>
      <c r="B26" t="str">
        <f xml:space="preserve"> F_Inputs!B26</f>
        <v>C_PR24FM_BB3905FY_PR24</v>
      </c>
      <c r="C26" t="str">
        <f xml:space="preserve"> F_Inputs!C26</f>
        <v>Ofwat - Consumer price index (including housing costs) - Consumer Price Index (with housing) for February</v>
      </c>
      <c r="D26" t="str">
        <f xml:space="preserve"> F_Inputs!D26</f>
        <v>nr</v>
      </c>
      <c r="E26" t="str">
        <f xml:space="preserve"> F_Inputs!E26</f>
        <v>Price Review 2024</v>
      </c>
      <c r="F26" s="321"/>
      <c r="G26" s="321"/>
      <c r="H26" s="321"/>
      <c r="I26" s="321"/>
      <c r="J26" s="321"/>
      <c r="K26" s="321"/>
      <c r="L26" s="321"/>
      <c r="M26" s="321"/>
      <c r="N26" s="319"/>
      <c r="O26" s="319"/>
      <c r="P26" s="320"/>
    </row>
    <row r="27" spans="1:16" x14ac:dyDescent="0.35">
      <c r="A27" t="str">
        <f xml:space="preserve"> F_Inputs!A27</f>
        <v>SEW</v>
      </c>
      <c r="B27" t="str">
        <f xml:space="preserve"> F_Inputs!B27</f>
        <v>C_PR24FM_BB3905MH_PR24</v>
      </c>
      <c r="C27" t="str">
        <f xml:space="preserve"> F_Inputs!C27</f>
        <v>Ofwat - Consumer price index (including housing costs) - Consumer Price Index (with housing) for March</v>
      </c>
      <c r="D27" t="str">
        <f xml:space="preserve"> F_Inputs!D27</f>
        <v>nr</v>
      </c>
      <c r="E27" t="str">
        <f xml:space="preserve"> F_Inputs!E27</f>
        <v>Price Review 2024</v>
      </c>
      <c r="F27" s="321"/>
      <c r="G27" s="321"/>
      <c r="H27" s="321"/>
      <c r="I27" s="321"/>
      <c r="J27" s="321"/>
      <c r="K27" s="321"/>
      <c r="L27" s="321"/>
      <c r="M27" s="321"/>
      <c r="N27" s="319"/>
      <c r="O27" s="319"/>
      <c r="P27" s="320"/>
    </row>
  </sheetData>
  <pageMargins left="0.70866141732283472" right="0.70866141732283472" top="0.74803149606299213" bottom="0.74803149606299213" header="0.31496062992125984" footer="0.31496062992125984"/>
  <pageSetup paperSize="8" scale="74" fitToHeight="0" orientation="landscape" r:id="rId1"/>
  <headerFooter>
    <oddHeader>&amp;L&amp;F&amp;CSheet: &amp;A&amp;ROFFICIAL</oddHeader>
    <oddFooter>&amp;LPrinted on &amp;D at &amp;T&amp;CPage &amp;P of &amp;N&amp;ROfwat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7CC1B-A7F3-4DE1-904C-AF5B9C5FD1EB}">
  <sheetPr>
    <pageSetUpPr fitToPage="1"/>
  </sheetPr>
  <dimension ref="A1:M27"/>
  <sheetViews>
    <sheetView zoomScale="80" zoomScaleNormal="80" workbookViewId="0"/>
  </sheetViews>
  <sheetFormatPr defaultRowHeight="12.75" x14ac:dyDescent="0.35"/>
  <cols>
    <col min="2" max="2" width="29.1328125" bestFit="1" customWidth="1"/>
    <col min="5" max="5" width="16.265625" bestFit="1" customWidth="1"/>
  </cols>
  <sheetData>
    <row r="1" spans="1:13" ht="24.75" x14ac:dyDescent="0.65">
      <c r="A1" s="123" t="str">
        <f ca="1" xml:space="preserve"> RIGHT(CELL("filename", $A$1), LEN(CELL("filename", $A$1)) - SEARCH("]", CELL("filename", $A$1)))</f>
        <v>Inp_active PR24</v>
      </c>
      <c r="C1" s="340"/>
      <c r="E1" s="340"/>
    </row>
    <row r="2" spans="1:13" ht="14.25" x14ac:dyDescent="0.45">
      <c r="A2" s="341" t="s">
        <v>140</v>
      </c>
      <c r="B2" s="341" t="s">
        <v>176</v>
      </c>
      <c r="C2" s="341" t="s">
        <v>177</v>
      </c>
      <c r="D2" s="341" t="s">
        <v>178</v>
      </c>
      <c r="E2" s="341" t="s">
        <v>179</v>
      </c>
      <c r="F2" s="341" t="s">
        <v>180</v>
      </c>
      <c r="G2" s="341" t="s">
        <v>181</v>
      </c>
      <c r="H2" s="341" t="s">
        <v>182</v>
      </c>
      <c r="I2" s="341" t="s">
        <v>183</v>
      </c>
      <c r="J2" s="341" t="s">
        <v>184</v>
      </c>
      <c r="K2" s="341" t="s">
        <v>185</v>
      </c>
      <c r="L2" s="341" t="s">
        <v>186</v>
      </c>
      <c r="M2" s="341" t="s">
        <v>187</v>
      </c>
    </row>
    <row r="4" spans="1:13" x14ac:dyDescent="0.35">
      <c r="A4" t="str">
        <f xml:space="preserve"> F_Inputs!A4</f>
        <v>SEW</v>
      </c>
      <c r="B4" t="str">
        <f xml:space="preserve"> F_Inputs!B4</f>
        <v>C_PR24FM01_BB3805AL_PR24</v>
      </c>
      <c r="C4" t="str">
        <f xml:space="preserve"> F_Inputs!C4</f>
        <v>Retail price index - for April</v>
      </c>
      <c r="D4" t="str">
        <f xml:space="preserve"> F_Inputs!D4</f>
        <v>nr</v>
      </c>
      <c r="E4" t="str">
        <f xml:space="preserve"> F_Inputs!E4</f>
        <v>Price Review 2024</v>
      </c>
      <c r="F4" s="314">
        <f xml:space="preserve"> IF(InpOverride!F4 = 0, F_Inputs!F4, InpOverride!F4)</f>
        <v>270.60000000000002</v>
      </c>
      <c r="G4" s="314">
        <f xml:space="preserve"> IF(InpOverride!G4 = 0, F_Inputs!G4, InpOverride!G4)</f>
        <v>279.7</v>
      </c>
      <c r="H4" s="314">
        <f xml:space="preserve"> IF(InpOverride!H4 = 0, F_Inputs!H4, InpOverride!H4)</f>
        <v>288.2</v>
      </c>
      <c r="I4" s="314">
        <f xml:space="preserve"> IF(InpOverride!I4 = 0, F_Inputs!I4, InpOverride!I4)</f>
        <v>292.60000000000002</v>
      </c>
      <c r="J4" s="314">
        <f xml:space="preserve"> IF(InpOverride!J4 = 0, F_Inputs!J4, InpOverride!J4)</f>
        <v>301.10000000000002</v>
      </c>
      <c r="K4" s="314">
        <f xml:space="preserve"> IF(InpOverride!K4 = 0, F_Inputs!K4, InpOverride!K4)</f>
        <v>334.6</v>
      </c>
      <c r="L4" s="314">
        <f xml:space="preserve"> IF(InpOverride!L4 = 0, F_Inputs!L4, InpOverride!L4)</f>
        <v>372.8</v>
      </c>
      <c r="M4" s="314">
        <f xml:space="preserve"> IF(InpOverride!M4 = 0, F_Inputs!M4, InpOverride!M4)</f>
        <v>385</v>
      </c>
    </row>
    <row r="5" spans="1:13" x14ac:dyDescent="0.35">
      <c r="A5" t="str">
        <f xml:space="preserve"> F_Inputs!A5</f>
        <v>SEW</v>
      </c>
      <c r="B5" t="str">
        <f xml:space="preserve"> F_Inputs!B5</f>
        <v>C_PR24FM01_BB3805MY_PR24</v>
      </c>
      <c r="C5" t="str">
        <f xml:space="preserve"> F_Inputs!C5</f>
        <v>Retail price index - for May</v>
      </c>
      <c r="D5" t="str">
        <f xml:space="preserve"> F_Inputs!D5</f>
        <v>nr</v>
      </c>
      <c r="E5" t="str">
        <f xml:space="preserve"> F_Inputs!E5</f>
        <v>Price Review 2024</v>
      </c>
      <c r="F5" s="314">
        <f xml:space="preserve"> IF(InpOverride!F5 = 0, F_Inputs!F5, InpOverride!F5)</f>
        <v>271.7</v>
      </c>
      <c r="G5" s="314">
        <f xml:space="preserve"> IF(InpOverride!G5 = 0, F_Inputs!G5, InpOverride!G5)</f>
        <v>280.7</v>
      </c>
      <c r="H5" s="314">
        <f xml:space="preserve"> IF(InpOverride!H5 = 0, F_Inputs!H5, InpOverride!H5)</f>
        <v>289.2</v>
      </c>
      <c r="I5" s="314">
        <f xml:space="preserve"> IF(InpOverride!I5 = 0, F_Inputs!I5, InpOverride!I5)</f>
        <v>292.2</v>
      </c>
      <c r="J5" s="314">
        <f xml:space="preserve"> IF(InpOverride!J5 = 0, F_Inputs!J5, InpOverride!J5)</f>
        <v>301.89999999999998</v>
      </c>
      <c r="K5" s="314">
        <f xml:space="preserve"> IF(InpOverride!K5 = 0, F_Inputs!K5, InpOverride!K5)</f>
        <v>337.1</v>
      </c>
      <c r="L5" s="314">
        <f xml:space="preserve"> IF(InpOverride!L5 = 0, F_Inputs!L5, InpOverride!L5)</f>
        <v>375.3</v>
      </c>
      <c r="M5" s="314">
        <f xml:space="preserve"> IF(InpOverride!M5 = 0, F_Inputs!M5, InpOverride!M5)</f>
        <v>386.4</v>
      </c>
    </row>
    <row r="6" spans="1:13" x14ac:dyDescent="0.35">
      <c r="A6" t="str">
        <f xml:space="preserve"> F_Inputs!A6</f>
        <v>SEW</v>
      </c>
      <c r="B6" t="str">
        <f xml:space="preserve"> F_Inputs!B6</f>
        <v>C_PR24FM01_BB3805JN_PR24</v>
      </c>
      <c r="C6" t="str">
        <f xml:space="preserve"> F_Inputs!C6</f>
        <v>Retail price index - for June</v>
      </c>
      <c r="D6" t="str">
        <f xml:space="preserve"> F_Inputs!D6</f>
        <v>nr</v>
      </c>
      <c r="E6" t="str">
        <f xml:space="preserve"> F_Inputs!E6</f>
        <v>Price Review 2024</v>
      </c>
      <c r="F6" s="314">
        <f xml:space="preserve"> IF(InpOverride!F6 = 0, F_Inputs!F6, InpOverride!F6)</f>
        <v>272.3</v>
      </c>
      <c r="G6" s="314">
        <f xml:space="preserve"> IF(InpOverride!G6 = 0, F_Inputs!G6, InpOverride!G6)</f>
        <v>281.5</v>
      </c>
      <c r="H6" s="314">
        <f xml:space="preserve"> IF(InpOverride!H6 = 0, F_Inputs!H6, InpOverride!H6)</f>
        <v>289.60000000000002</v>
      </c>
      <c r="I6" s="314">
        <f xml:space="preserve"> IF(InpOverride!I6 = 0, F_Inputs!I6, InpOverride!I6)</f>
        <v>292.7</v>
      </c>
      <c r="J6" s="314">
        <f xml:space="preserve"> IF(InpOverride!J6 = 0, F_Inputs!J6, InpOverride!J6)</f>
        <v>304</v>
      </c>
      <c r="K6" s="314">
        <f xml:space="preserve"> IF(InpOverride!K6 = 0, F_Inputs!K6, InpOverride!K6)</f>
        <v>340</v>
      </c>
      <c r="L6" s="314">
        <f xml:space="preserve"> IF(InpOverride!L6 = 0, F_Inputs!L6, InpOverride!L6)</f>
        <v>376.4</v>
      </c>
      <c r="M6" s="314">
        <f xml:space="preserve"> IF(InpOverride!M6 = 0, F_Inputs!M6, InpOverride!M6)</f>
        <v>387.3</v>
      </c>
    </row>
    <row r="7" spans="1:13" x14ac:dyDescent="0.35">
      <c r="A7" t="str">
        <f xml:space="preserve"> F_Inputs!A7</f>
        <v>SEW</v>
      </c>
      <c r="B7" t="str">
        <f xml:space="preserve"> F_Inputs!B7</f>
        <v>C_PR24FM01_BB3805JL_PR24</v>
      </c>
      <c r="C7" t="str">
        <f xml:space="preserve"> F_Inputs!C7</f>
        <v>Retail price index - for July</v>
      </c>
      <c r="D7" t="str">
        <f xml:space="preserve"> F_Inputs!D7</f>
        <v>nr</v>
      </c>
      <c r="E7" t="str">
        <f xml:space="preserve"> F_Inputs!E7</f>
        <v>Price Review 2024</v>
      </c>
      <c r="F7" s="314">
        <f xml:space="preserve"> IF(InpOverride!F7 = 0, F_Inputs!F7, InpOverride!F7)</f>
        <v>272.89999999999998</v>
      </c>
      <c r="G7" s="314">
        <f xml:space="preserve"> IF(InpOverride!G7 = 0, F_Inputs!G7, InpOverride!G7)</f>
        <v>281.7</v>
      </c>
      <c r="H7" s="314">
        <f xml:space="preserve"> IF(InpOverride!H7 = 0, F_Inputs!H7, InpOverride!H7)</f>
        <v>289.5</v>
      </c>
      <c r="I7" s="314">
        <f xml:space="preserve"> IF(InpOverride!I7 = 0, F_Inputs!I7, InpOverride!I7)</f>
        <v>294.2</v>
      </c>
      <c r="J7" s="314">
        <f xml:space="preserve"> IF(InpOverride!J7 = 0, F_Inputs!J7, InpOverride!J7)</f>
        <v>305.5</v>
      </c>
      <c r="K7" s="314">
        <f xml:space="preserve"> IF(InpOverride!K7 = 0, F_Inputs!K7, InpOverride!K7)</f>
        <v>343.2</v>
      </c>
      <c r="L7" s="314">
        <f xml:space="preserve"> IF(InpOverride!L7 = 0, F_Inputs!L7, InpOverride!L7)</f>
        <v>374.2</v>
      </c>
      <c r="M7" s="314">
        <f xml:space="preserve"> IF(InpOverride!M7 = 0, F_Inputs!M7, InpOverride!M7)</f>
        <v>387.5</v>
      </c>
    </row>
    <row r="8" spans="1:13" x14ac:dyDescent="0.35">
      <c r="A8" t="str">
        <f xml:space="preserve"> F_Inputs!A8</f>
        <v>SEW</v>
      </c>
      <c r="B8" t="str">
        <f xml:space="preserve"> F_Inputs!B8</f>
        <v>C_PR24FM01_BB3805AT_PR24</v>
      </c>
      <c r="C8" t="str">
        <f xml:space="preserve"> F_Inputs!C8</f>
        <v>Retail price index - for August</v>
      </c>
      <c r="D8" t="str">
        <f xml:space="preserve"> F_Inputs!D8</f>
        <v>nr</v>
      </c>
      <c r="E8" t="str">
        <f xml:space="preserve"> F_Inputs!E8</f>
        <v>Price Review 2024</v>
      </c>
      <c r="F8" s="314">
        <f xml:space="preserve"> IF(InpOverride!F8 = 0, F_Inputs!F8, InpOverride!F8)</f>
        <v>274.7</v>
      </c>
      <c r="G8" s="314">
        <f xml:space="preserve"> IF(InpOverride!G8 = 0, F_Inputs!G8, InpOverride!G8)</f>
        <v>284.2</v>
      </c>
      <c r="H8" s="314">
        <f xml:space="preserve"> IF(InpOverride!H8 = 0, F_Inputs!H8, InpOverride!H8)</f>
        <v>291.7</v>
      </c>
      <c r="I8" s="314">
        <f xml:space="preserve"> IF(InpOverride!I8 = 0, F_Inputs!I8, InpOverride!I8)</f>
        <v>293.3</v>
      </c>
      <c r="J8" s="314">
        <f xml:space="preserve"> IF(InpOverride!J8 = 0, F_Inputs!J8, InpOverride!J8)</f>
        <v>307.39999999999998</v>
      </c>
      <c r="K8" s="314">
        <f xml:space="preserve"> IF(InpOverride!K8 = 0, F_Inputs!K8, InpOverride!K8)</f>
        <v>345.2</v>
      </c>
      <c r="L8" s="314">
        <f xml:space="preserve"> IF(InpOverride!L8 = 0, F_Inputs!L8, InpOverride!L8)</f>
        <v>376.6</v>
      </c>
      <c r="M8" s="314">
        <f xml:space="preserve"> IF(InpOverride!M8 = 0, F_Inputs!M8, InpOverride!M8)</f>
        <v>389.9</v>
      </c>
    </row>
    <row r="9" spans="1:13" x14ac:dyDescent="0.35">
      <c r="A9" t="str">
        <f xml:space="preserve"> F_Inputs!A9</f>
        <v>SEW</v>
      </c>
      <c r="B9" t="str">
        <f xml:space="preserve"> F_Inputs!B9</f>
        <v>C_PR24FM01_BB3805SR_PR24</v>
      </c>
      <c r="C9" t="str">
        <f xml:space="preserve"> F_Inputs!C9</f>
        <v>Retail price index - for September</v>
      </c>
      <c r="D9" t="str">
        <f xml:space="preserve"> F_Inputs!D9</f>
        <v>nr</v>
      </c>
      <c r="E9" t="str">
        <f xml:space="preserve"> F_Inputs!E9</f>
        <v>Price Review 2024</v>
      </c>
      <c r="F9" s="314">
        <f xml:space="preserve"> IF(InpOverride!F9 = 0, F_Inputs!F9, InpOverride!F9)</f>
        <v>275.10000000000002</v>
      </c>
      <c r="G9" s="314">
        <f xml:space="preserve"> IF(InpOverride!G9 = 0, F_Inputs!G9, InpOverride!G9)</f>
        <v>284.10000000000002</v>
      </c>
      <c r="H9" s="314">
        <f xml:space="preserve"> IF(InpOverride!H9 = 0, F_Inputs!H9, InpOverride!H9)</f>
        <v>291</v>
      </c>
      <c r="I9" s="314">
        <f xml:space="preserve"> IF(InpOverride!I9 = 0, F_Inputs!I9, InpOverride!I9)</f>
        <v>294.3</v>
      </c>
      <c r="J9" s="314">
        <f xml:space="preserve"> IF(InpOverride!J9 = 0, F_Inputs!J9, InpOverride!J9)</f>
        <v>308.60000000000002</v>
      </c>
      <c r="K9" s="314">
        <f xml:space="preserve"> IF(InpOverride!K9 = 0, F_Inputs!K9, InpOverride!K9)</f>
        <v>347.6</v>
      </c>
      <c r="L9" s="314">
        <f xml:space="preserve"> IF(InpOverride!L9 = 0, F_Inputs!L9, InpOverride!L9)</f>
        <v>378.4</v>
      </c>
      <c r="M9" s="314">
        <f xml:space="preserve"> IF(InpOverride!M9 = 0, F_Inputs!M9, InpOverride!M9)</f>
        <v>391.05083251793508</v>
      </c>
    </row>
    <row r="10" spans="1:13" x14ac:dyDescent="0.35">
      <c r="A10" t="str">
        <f xml:space="preserve"> F_Inputs!A10</f>
        <v>SEW</v>
      </c>
      <c r="B10" t="str">
        <f xml:space="preserve"> F_Inputs!B10</f>
        <v>C_PR24FM01_BB3805OR_PR24</v>
      </c>
      <c r="C10" t="str">
        <f xml:space="preserve"> F_Inputs!C10</f>
        <v>Retail price index - for October</v>
      </c>
      <c r="D10" t="str">
        <f xml:space="preserve"> F_Inputs!D10</f>
        <v>nr</v>
      </c>
      <c r="E10" t="str">
        <f xml:space="preserve"> F_Inputs!E10</f>
        <v>Price Review 2024</v>
      </c>
      <c r="F10" s="314">
        <f xml:space="preserve"> IF(InpOverride!F10 = 0, F_Inputs!F10, InpOverride!F10)</f>
        <v>275.3</v>
      </c>
      <c r="G10" s="314">
        <f xml:space="preserve"> IF(InpOverride!G10 = 0, F_Inputs!G10, InpOverride!G10)</f>
        <v>284.5</v>
      </c>
      <c r="H10" s="314">
        <f xml:space="preserve"> IF(InpOverride!H10 = 0, F_Inputs!H10, InpOverride!H10)</f>
        <v>290.39999999999998</v>
      </c>
      <c r="I10" s="314">
        <f xml:space="preserve"> IF(InpOverride!I10 = 0, F_Inputs!I10, InpOverride!I10)</f>
        <v>294.3</v>
      </c>
      <c r="J10" s="314">
        <f xml:space="preserve"> IF(InpOverride!J10 = 0, F_Inputs!J10, InpOverride!J10)</f>
        <v>312</v>
      </c>
      <c r="K10" s="314">
        <f xml:space="preserve"> IF(InpOverride!K10 = 0, F_Inputs!K10, InpOverride!K10)</f>
        <v>356.2</v>
      </c>
      <c r="L10" s="314">
        <f xml:space="preserve"> IF(InpOverride!L10 = 0, F_Inputs!L10, InpOverride!L10)</f>
        <v>377.8</v>
      </c>
      <c r="M10" s="314">
        <f xml:space="preserve"> IF(InpOverride!M10 = 0, F_Inputs!M10, InpOverride!M10)</f>
        <v>392.20506184398596</v>
      </c>
    </row>
    <row r="11" spans="1:13" x14ac:dyDescent="0.35">
      <c r="A11" t="str">
        <f xml:space="preserve"> F_Inputs!A11</f>
        <v>SEW</v>
      </c>
      <c r="B11" t="str">
        <f xml:space="preserve"> F_Inputs!B11</f>
        <v>C_PR24FM01_BB3805NR_PR24</v>
      </c>
      <c r="C11" t="str">
        <f xml:space="preserve"> F_Inputs!C11</f>
        <v>Retail price index - for November</v>
      </c>
      <c r="D11" t="str">
        <f xml:space="preserve"> F_Inputs!D11</f>
        <v>nr</v>
      </c>
      <c r="E11" t="str">
        <f xml:space="preserve"> F_Inputs!E11</f>
        <v>Price Review 2024</v>
      </c>
      <c r="F11" s="314">
        <f xml:space="preserve"> IF(InpOverride!F11 = 0, F_Inputs!F11, InpOverride!F11)</f>
        <v>275.8</v>
      </c>
      <c r="G11" s="314">
        <f xml:space="preserve"> IF(InpOverride!G11 = 0, F_Inputs!G11, InpOverride!G11)</f>
        <v>284.60000000000002</v>
      </c>
      <c r="H11" s="314">
        <f xml:space="preserve"> IF(InpOverride!H11 = 0, F_Inputs!H11, InpOverride!H11)</f>
        <v>291</v>
      </c>
      <c r="I11" s="314">
        <f xml:space="preserve"> IF(InpOverride!I11 = 0, F_Inputs!I11, InpOverride!I11)</f>
        <v>293.5</v>
      </c>
      <c r="J11" s="314">
        <f xml:space="preserve"> IF(InpOverride!J11 = 0, F_Inputs!J11, InpOverride!J11)</f>
        <v>314.3</v>
      </c>
      <c r="K11" s="314">
        <f xml:space="preserve"> IF(InpOverride!K11 = 0, F_Inputs!K11, InpOverride!K11)</f>
        <v>358.3</v>
      </c>
      <c r="L11" s="314">
        <f xml:space="preserve"> IF(InpOverride!L11 = 0, F_Inputs!L11, InpOverride!L11)</f>
        <v>377.3</v>
      </c>
      <c r="M11" s="314">
        <f xml:space="preserve"> IF(InpOverride!M11 = 0, F_Inputs!M11, InpOverride!M11)</f>
        <v>393.36269800420348</v>
      </c>
    </row>
    <row r="12" spans="1:13" x14ac:dyDescent="0.35">
      <c r="A12" t="str">
        <f xml:space="preserve"> F_Inputs!A12</f>
        <v>SEW</v>
      </c>
      <c r="B12" t="str">
        <f xml:space="preserve"> F_Inputs!B12</f>
        <v>C_PR24FM01_BB3805DR_PR24</v>
      </c>
      <c r="C12" t="str">
        <f xml:space="preserve"> F_Inputs!C12</f>
        <v>Retail price index - for December</v>
      </c>
      <c r="D12" t="str">
        <f xml:space="preserve"> F_Inputs!D12</f>
        <v>nr</v>
      </c>
      <c r="E12" t="str">
        <f xml:space="preserve"> F_Inputs!E12</f>
        <v>Price Review 2024</v>
      </c>
      <c r="F12" s="314">
        <f xml:space="preserve"> IF(InpOverride!F12 = 0, F_Inputs!F12, InpOverride!F12)</f>
        <v>278.10000000000002</v>
      </c>
      <c r="G12" s="314">
        <f xml:space="preserve"> IF(InpOverride!G12 = 0, F_Inputs!G12, InpOverride!G12)</f>
        <v>285.60000000000002</v>
      </c>
      <c r="H12" s="314">
        <f xml:space="preserve"> IF(InpOverride!H12 = 0, F_Inputs!H12, InpOverride!H12)</f>
        <v>291.89999999999998</v>
      </c>
      <c r="I12" s="314">
        <f xml:space="preserve"> IF(InpOverride!I12 = 0, F_Inputs!I12, InpOverride!I12)</f>
        <v>295.39999999999998</v>
      </c>
      <c r="J12" s="314">
        <f xml:space="preserve"> IF(InpOverride!J12 = 0, F_Inputs!J12, InpOverride!J12)</f>
        <v>317.7</v>
      </c>
      <c r="K12" s="314">
        <f xml:space="preserve"> IF(InpOverride!K12 = 0, F_Inputs!K12, InpOverride!K12)</f>
        <v>360.4</v>
      </c>
      <c r="L12" s="314">
        <f xml:space="preserve"> IF(InpOverride!L12 = 0, F_Inputs!L12, InpOverride!L12)</f>
        <v>379</v>
      </c>
      <c r="M12" s="314">
        <f xml:space="preserve"> IF(InpOverride!M12 = 0, F_Inputs!M12, InpOverride!M12)</f>
        <v>394.52375105423147</v>
      </c>
    </row>
    <row r="13" spans="1:13" x14ac:dyDescent="0.35">
      <c r="A13" t="str">
        <f xml:space="preserve"> F_Inputs!A13</f>
        <v>SEW</v>
      </c>
      <c r="B13" t="str">
        <f xml:space="preserve"> F_Inputs!B13</f>
        <v>C_PR24FM01_BB3805JY_PR24</v>
      </c>
      <c r="C13" t="str">
        <f xml:space="preserve"> F_Inputs!C13</f>
        <v>Retail price index - for January</v>
      </c>
      <c r="D13" t="str">
        <f xml:space="preserve"> F_Inputs!D13</f>
        <v>nr</v>
      </c>
      <c r="E13" t="str">
        <f xml:space="preserve"> F_Inputs!E13</f>
        <v>Price Review 2024</v>
      </c>
      <c r="F13" s="314">
        <f xml:space="preserve"> IF(InpOverride!F13 = 0, F_Inputs!F13, InpOverride!F13)</f>
        <v>276</v>
      </c>
      <c r="G13" s="314">
        <f xml:space="preserve"> IF(InpOverride!G13 = 0, F_Inputs!G13, InpOverride!G13)</f>
        <v>283</v>
      </c>
      <c r="H13" s="314">
        <f xml:space="preserve"> IF(InpOverride!H13 = 0, F_Inputs!H13, InpOverride!H13)</f>
        <v>290.60000000000002</v>
      </c>
      <c r="I13" s="314">
        <f xml:space="preserve"> IF(InpOverride!I13 = 0, F_Inputs!I13, InpOverride!I13)</f>
        <v>294.60000000000002</v>
      </c>
      <c r="J13" s="314">
        <f xml:space="preserve"> IF(InpOverride!J13 = 0, F_Inputs!J13, InpOverride!J13)</f>
        <v>317.7</v>
      </c>
      <c r="K13" s="314">
        <f xml:space="preserve"> IF(InpOverride!K13 = 0, F_Inputs!K13, InpOverride!K13)</f>
        <v>360.3</v>
      </c>
      <c r="L13" s="314">
        <f xml:space="preserve"> IF(InpOverride!L13 = 0, F_Inputs!L13, InpOverride!L13)</f>
        <v>378</v>
      </c>
      <c r="M13" s="314">
        <f xml:space="preserve"> IF(InpOverride!M13 = 0, F_Inputs!M13, InpOverride!M13)</f>
        <v>395.46474068924954</v>
      </c>
    </row>
    <row r="14" spans="1:13" x14ac:dyDescent="0.35">
      <c r="A14" t="str">
        <f xml:space="preserve"> F_Inputs!A14</f>
        <v>SEW</v>
      </c>
      <c r="B14" t="str">
        <f xml:space="preserve"> F_Inputs!B14</f>
        <v>C_PR24FM01_BB3805FY_PR24</v>
      </c>
      <c r="C14" t="str">
        <f xml:space="preserve"> F_Inputs!C14</f>
        <v>Retail price index - for February</v>
      </c>
      <c r="D14" t="str">
        <f xml:space="preserve"> F_Inputs!D14</f>
        <v>nr</v>
      </c>
      <c r="E14" t="str">
        <f xml:space="preserve"> F_Inputs!E14</f>
        <v>Price Review 2024</v>
      </c>
      <c r="F14" s="314">
        <f xml:space="preserve"> IF(InpOverride!F14 = 0, F_Inputs!F14, InpOverride!F14)</f>
        <v>278.10000000000002</v>
      </c>
      <c r="G14" s="314">
        <f xml:space="preserve"> IF(InpOverride!G14 = 0, F_Inputs!G14, InpOverride!G14)</f>
        <v>285</v>
      </c>
      <c r="H14" s="314">
        <f xml:space="preserve"> IF(InpOverride!H14 = 0, F_Inputs!H14, InpOverride!H14)</f>
        <v>292</v>
      </c>
      <c r="I14" s="314">
        <f xml:space="preserve"> IF(InpOverride!I14 = 0, F_Inputs!I14, InpOverride!I14)</f>
        <v>296</v>
      </c>
      <c r="J14" s="314">
        <f xml:space="preserve"> IF(InpOverride!J14 = 0, F_Inputs!J14, InpOverride!J14)</f>
        <v>320.2</v>
      </c>
      <c r="K14" s="314">
        <f xml:space="preserve"> IF(InpOverride!K14 = 0, F_Inputs!K14, InpOverride!K14)</f>
        <v>364.5</v>
      </c>
      <c r="L14" s="314">
        <f xml:space="preserve"> IF(InpOverride!L14 = 0, F_Inputs!L14, InpOverride!L14)</f>
        <v>381</v>
      </c>
      <c r="M14" s="314">
        <f xml:space="preserve"> IF(InpOverride!M14 = 0, F_Inputs!M14, InpOverride!M14)</f>
        <v>396.40797470496926</v>
      </c>
    </row>
    <row r="15" spans="1:13" x14ac:dyDescent="0.35">
      <c r="A15" t="str">
        <f xml:space="preserve"> F_Inputs!A15</f>
        <v>SEW</v>
      </c>
      <c r="B15" t="str">
        <f xml:space="preserve"> F_Inputs!B15</f>
        <v>C_PR24FM01_BB3805MH_PR24</v>
      </c>
      <c r="C15" t="str">
        <f xml:space="preserve"> F_Inputs!C15</f>
        <v>Retail price index - for March</v>
      </c>
      <c r="D15" t="str">
        <f xml:space="preserve"> F_Inputs!D15</f>
        <v>nr</v>
      </c>
      <c r="E15" t="str">
        <f xml:space="preserve"> F_Inputs!E15</f>
        <v>Price Review 2024</v>
      </c>
      <c r="F15" s="314">
        <f xml:space="preserve"> IF(InpOverride!F15 = 0, F_Inputs!F15, InpOverride!F15)</f>
        <v>278.3</v>
      </c>
      <c r="G15" s="314">
        <f xml:space="preserve"> IF(InpOverride!G15 = 0, F_Inputs!G15, InpOverride!G15)</f>
        <v>285.10000000000002</v>
      </c>
      <c r="H15" s="314">
        <f xml:space="preserve"> IF(InpOverride!H15 = 0, F_Inputs!H15, InpOverride!H15)</f>
        <v>292.60000000000002</v>
      </c>
      <c r="I15" s="314">
        <f xml:space="preserve"> IF(InpOverride!I15 = 0, F_Inputs!I15, InpOverride!I15)</f>
        <v>296.89999999999998</v>
      </c>
      <c r="J15" s="314">
        <f xml:space="preserve"> IF(InpOverride!J15 = 0, F_Inputs!J15, InpOverride!J15)</f>
        <v>323.5</v>
      </c>
      <c r="K15" s="314">
        <f xml:space="preserve"> IF(InpOverride!K15 = 0, F_Inputs!K15, InpOverride!K15)</f>
        <v>367.2</v>
      </c>
      <c r="L15" s="314">
        <f xml:space="preserve"> IF(InpOverride!L15 = 0, F_Inputs!L15, InpOverride!L15)</f>
        <v>383</v>
      </c>
      <c r="M15" s="314">
        <f xml:space="preserve"> IF(InpOverride!M15 = 0, F_Inputs!M15, InpOverride!M15)</f>
        <v>397.35345845452588</v>
      </c>
    </row>
    <row r="16" spans="1:13" x14ac:dyDescent="0.35">
      <c r="A16" t="str">
        <f xml:space="preserve"> F_Inputs!A16</f>
        <v>SEW</v>
      </c>
      <c r="B16" t="str">
        <f xml:space="preserve"> F_Inputs!B16</f>
        <v>C_PR24FM_BB3905AL_PR24</v>
      </c>
      <c r="C16" t="str">
        <f xml:space="preserve"> F_Inputs!C16</f>
        <v>Ofwat - Consumer price index (including housing costs) - Consumer Price Index (with housing) for April</v>
      </c>
      <c r="D16" t="str">
        <f xml:space="preserve"> F_Inputs!D16</f>
        <v>nr</v>
      </c>
      <c r="E16" t="str">
        <f xml:space="preserve"> F_Inputs!E16</f>
        <v>Price Review 2024</v>
      </c>
      <c r="F16" s="314">
        <f xml:space="preserve"> IF(InpOverride!F16 = 0, F_Inputs!F16, InpOverride!F16)</f>
        <v>103.2</v>
      </c>
      <c r="G16" s="314">
        <f xml:space="preserve"> IF(InpOverride!G16 = 0, F_Inputs!G16, InpOverride!G16)</f>
        <v>105.5</v>
      </c>
      <c r="H16" s="314">
        <f xml:space="preserve"> IF(InpOverride!H16 = 0, F_Inputs!H16, InpOverride!H16)</f>
        <v>107.6</v>
      </c>
      <c r="I16" s="314">
        <f xml:space="preserve"> IF(InpOverride!I16 = 0, F_Inputs!I16, InpOverride!I16)</f>
        <v>108.6</v>
      </c>
      <c r="J16" s="314">
        <f xml:space="preserve"> IF(InpOverride!J16 = 0, F_Inputs!J16, InpOverride!J16)</f>
        <v>110.4</v>
      </c>
      <c r="K16" s="314">
        <f xml:space="preserve"> IF(InpOverride!K16 = 0, F_Inputs!K16, InpOverride!K16)</f>
        <v>119</v>
      </c>
      <c r="L16" s="314">
        <f xml:space="preserve"> IF(InpOverride!L16 = 0, F_Inputs!L16, InpOverride!L16)</f>
        <v>128.30000000000001</v>
      </c>
      <c r="M16" s="314">
        <f xml:space="preserve"> IF(InpOverride!M16 = 0, F_Inputs!M16, InpOverride!M16)</f>
        <v>132.19999999999999</v>
      </c>
    </row>
    <row r="17" spans="1:13" x14ac:dyDescent="0.35">
      <c r="A17" t="str">
        <f xml:space="preserve"> F_Inputs!A17</f>
        <v>SEW</v>
      </c>
      <c r="B17" t="str">
        <f xml:space="preserve"> F_Inputs!B17</f>
        <v>C_PR24FM_BB3905MY_PR24</v>
      </c>
      <c r="C17" t="str">
        <f xml:space="preserve"> F_Inputs!C17</f>
        <v>Ofwat - Consumer price index (including housing costs) - Consumer Price Index (with housing) for May</v>
      </c>
      <c r="D17" t="str">
        <f xml:space="preserve"> F_Inputs!D17</f>
        <v>nr</v>
      </c>
      <c r="E17" t="str">
        <f xml:space="preserve"> F_Inputs!E17</f>
        <v>Price Review 2024</v>
      </c>
      <c r="F17" s="314">
        <f xml:space="preserve"> IF(InpOverride!F17 = 0, F_Inputs!F17, InpOverride!F17)</f>
        <v>103.5</v>
      </c>
      <c r="G17" s="314">
        <f xml:space="preserve"> IF(InpOverride!G17 = 0, F_Inputs!G17, InpOverride!G17)</f>
        <v>105.9</v>
      </c>
      <c r="H17" s="314">
        <f xml:space="preserve"> IF(InpOverride!H17 = 0, F_Inputs!H17, InpOverride!H17)</f>
        <v>107.9</v>
      </c>
      <c r="I17" s="314">
        <f xml:space="preserve"> IF(InpOverride!I17 = 0, F_Inputs!I17, InpOverride!I17)</f>
        <v>108.6</v>
      </c>
      <c r="J17" s="314">
        <f xml:space="preserve"> IF(InpOverride!J17 = 0, F_Inputs!J17, InpOverride!J17)</f>
        <v>111</v>
      </c>
      <c r="K17" s="314">
        <f xml:space="preserve"> IF(InpOverride!K17 = 0, F_Inputs!K17, InpOverride!K17)</f>
        <v>119.7</v>
      </c>
      <c r="L17" s="314">
        <f xml:space="preserve"> IF(InpOverride!L17 = 0, F_Inputs!L17, InpOverride!L17)</f>
        <v>129.1</v>
      </c>
      <c r="M17" s="314">
        <f xml:space="preserve"> IF(InpOverride!M17 = 0, F_Inputs!M17, InpOverride!M17)</f>
        <v>132.69999999999999</v>
      </c>
    </row>
    <row r="18" spans="1:13" x14ac:dyDescent="0.35">
      <c r="A18" t="str">
        <f xml:space="preserve"> F_Inputs!A18</f>
        <v>SEW</v>
      </c>
      <c r="B18" t="str">
        <f xml:space="preserve"> F_Inputs!B18</f>
        <v>C_PR24FM_BB3905JN_PR24</v>
      </c>
      <c r="C18" t="str">
        <f xml:space="preserve"> F_Inputs!C18</f>
        <v>Ofwat - Consumer price index (including housing costs) - Consumer Price Index (with housing) for June</v>
      </c>
      <c r="D18" t="str">
        <f xml:space="preserve"> F_Inputs!D18</f>
        <v>nr</v>
      </c>
      <c r="E18" t="str">
        <f xml:space="preserve"> F_Inputs!E18</f>
        <v>Price Review 2024</v>
      </c>
      <c r="F18" s="314">
        <f xml:space="preserve"> IF(InpOverride!F18 = 0, F_Inputs!F18, InpOverride!F18)</f>
        <v>103.5</v>
      </c>
      <c r="G18" s="314">
        <f xml:space="preserve"> IF(InpOverride!G18 = 0, F_Inputs!G18, InpOverride!G18)</f>
        <v>105.9</v>
      </c>
      <c r="H18" s="314">
        <f xml:space="preserve"> IF(InpOverride!H18 = 0, F_Inputs!H18, InpOverride!H18)</f>
        <v>107.9</v>
      </c>
      <c r="I18" s="314">
        <f xml:space="preserve"> IF(InpOverride!I18 = 0, F_Inputs!I18, InpOverride!I18)</f>
        <v>108.8</v>
      </c>
      <c r="J18" s="314">
        <f xml:space="preserve"> IF(InpOverride!J18 = 0, F_Inputs!J18, InpOverride!J18)</f>
        <v>111.4</v>
      </c>
      <c r="K18" s="314">
        <f xml:space="preserve"> IF(InpOverride!K18 = 0, F_Inputs!K18, InpOverride!K18)</f>
        <v>120.5</v>
      </c>
      <c r="L18" s="314">
        <f xml:space="preserve"> IF(InpOverride!L18 = 0, F_Inputs!L18, InpOverride!L18)</f>
        <v>129.4</v>
      </c>
      <c r="M18" s="314">
        <f xml:space="preserve"> IF(InpOverride!M18 = 0, F_Inputs!M18, InpOverride!M18)</f>
        <v>133</v>
      </c>
    </row>
    <row r="19" spans="1:13" x14ac:dyDescent="0.35">
      <c r="A19" t="str">
        <f xml:space="preserve"> F_Inputs!A19</f>
        <v>SEW</v>
      </c>
      <c r="B19" t="str">
        <f xml:space="preserve"> F_Inputs!B19</f>
        <v>C_PR24FM_BB3905JL_PR24</v>
      </c>
      <c r="C19" t="str">
        <f xml:space="preserve"> F_Inputs!C19</f>
        <v>Ofwat - Consumer price index (including housing costs) - Consumer Price Index (with housing) for July</v>
      </c>
      <c r="D19" t="str">
        <f xml:space="preserve"> F_Inputs!D19</f>
        <v>nr</v>
      </c>
      <c r="E19" t="str">
        <f xml:space="preserve"> F_Inputs!E19</f>
        <v>Price Review 2024</v>
      </c>
      <c r="F19" s="314">
        <f xml:space="preserve"> IF(InpOverride!F19 = 0, F_Inputs!F19, InpOverride!F19)</f>
        <v>103.5</v>
      </c>
      <c r="G19" s="314">
        <f xml:space="preserve"> IF(InpOverride!G19 = 0, F_Inputs!G19, InpOverride!G19)</f>
        <v>105.9</v>
      </c>
      <c r="H19" s="314">
        <f xml:space="preserve"> IF(InpOverride!H19 = 0, F_Inputs!H19, InpOverride!H19)</f>
        <v>108</v>
      </c>
      <c r="I19" s="314">
        <f xml:space="preserve"> IF(InpOverride!I19 = 0, F_Inputs!I19, InpOverride!I19)</f>
        <v>109.2</v>
      </c>
      <c r="J19" s="314">
        <f xml:space="preserve"> IF(InpOverride!J19 = 0, F_Inputs!J19, InpOverride!J19)</f>
        <v>111.4</v>
      </c>
      <c r="K19" s="314">
        <f xml:space="preserve"> IF(InpOverride!K19 = 0, F_Inputs!K19, InpOverride!K19)</f>
        <v>121.2</v>
      </c>
      <c r="L19" s="314">
        <f xml:space="preserve"> IF(InpOverride!L19 = 0, F_Inputs!L19, InpOverride!L19)</f>
        <v>129</v>
      </c>
      <c r="M19" s="314">
        <f xml:space="preserve"> IF(InpOverride!M19 = 0, F_Inputs!M19, InpOverride!M19)</f>
        <v>132.9</v>
      </c>
    </row>
    <row r="20" spans="1:13" x14ac:dyDescent="0.35">
      <c r="A20" t="str">
        <f xml:space="preserve"> F_Inputs!A20</f>
        <v>SEW</v>
      </c>
      <c r="B20" t="str">
        <f xml:space="preserve"> F_Inputs!B20</f>
        <v>C_PR24FM_BB3905AT_PR24</v>
      </c>
      <c r="C20" t="str">
        <f xml:space="preserve"> F_Inputs!C20</f>
        <v>Ofwat - Consumer price index (including housing costs) - Consumer Price Index (with housing) for August</v>
      </c>
      <c r="D20" t="str">
        <f xml:space="preserve"> F_Inputs!D20</f>
        <v>nr</v>
      </c>
      <c r="E20" t="str">
        <f xml:space="preserve"> F_Inputs!E20</f>
        <v>Price Review 2024</v>
      </c>
      <c r="F20" s="314">
        <f xml:space="preserve"> IF(InpOverride!F20 = 0, F_Inputs!F20, InpOverride!F20)</f>
        <v>104</v>
      </c>
      <c r="G20" s="314">
        <f xml:space="preserve"> IF(InpOverride!G20 = 0, F_Inputs!G20, InpOverride!G20)</f>
        <v>106.5</v>
      </c>
      <c r="H20" s="314">
        <f xml:space="preserve"> IF(InpOverride!H20 = 0, F_Inputs!H20, InpOverride!H20)</f>
        <v>108.3</v>
      </c>
      <c r="I20" s="314">
        <f xml:space="preserve"> IF(InpOverride!I20 = 0, F_Inputs!I20, InpOverride!I20)</f>
        <v>108.8</v>
      </c>
      <c r="J20" s="314">
        <f xml:space="preserve"> IF(InpOverride!J20 = 0, F_Inputs!J20, InpOverride!J20)</f>
        <v>112.1</v>
      </c>
      <c r="K20" s="314">
        <f xml:space="preserve"> IF(InpOverride!K20 = 0, F_Inputs!K20, InpOverride!K20)</f>
        <v>121.8</v>
      </c>
      <c r="L20" s="314">
        <f xml:space="preserve"> IF(InpOverride!L20 = 0, F_Inputs!L20, InpOverride!L20)</f>
        <v>129.4</v>
      </c>
      <c r="M20" s="314">
        <f xml:space="preserve"> IF(InpOverride!M20 = 0, F_Inputs!M20, InpOverride!M20)</f>
        <v>133.4</v>
      </c>
    </row>
    <row r="21" spans="1:13" x14ac:dyDescent="0.35">
      <c r="A21" t="str">
        <f xml:space="preserve"> F_Inputs!A21</f>
        <v>SEW</v>
      </c>
      <c r="B21" t="str">
        <f xml:space="preserve"> F_Inputs!B21</f>
        <v>C_PR24FM_BB3905SR_PR24</v>
      </c>
      <c r="C21" t="str">
        <f xml:space="preserve"> F_Inputs!C21</f>
        <v>Ofwat - Consumer price index (including housing costs) - Consumer Price Index (with housing) for September</v>
      </c>
      <c r="D21" t="str">
        <f xml:space="preserve"> F_Inputs!D21</f>
        <v>nr</v>
      </c>
      <c r="E21" t="str">
        <f xml:space="preserve"> F_Inputs!E21</f>
        <v>Price Review 2024</v>
      </c>
      <c r="F21" s="314">
        <f xml:space="preserve"> IF(InpOverride!F21 = 0, F_Inputs!F21, InpOverride!F21)</f>
        <v>104.3</v>
      </c>
      <c r="G21" s="314">
        <f xml:space="preserve"> IF(InpOverride!G21 = 0, F_Inputs!G21, InpOverride!G21)</f>
        <v>106.6</v>
      </c>
      <c r="H21" s="314">
        <f xml:space="preserve"> IF(InpOverride!H21 = 0, F_Inputs!H21, InpOverride!H21)</f>
        <v>108.4</v>
      </c>
      <c r="I21" s="314">
        <f xml:space="preserve"> IF(InpOverride!I21 = 0, F_Inputs!I21, InpOverride!I21)</f>
        <v>109.2</v>
      </c>
      <c r="J21" s="314">
        <f xml:space="preserve"> IF(InpOverride!J21 = 0, F_Inputs!J21, InpOverride!J21)</f>
        <v>112.4</v>
      </c>
      <c r="K21" s="314">
        <f xml:space="preserve"> IF(InpOverride!K21 = 0, F_Inputs!K21, InpOverride!K21)</f>
        <v>122.3</v>
      </c>
      <c r="L21" s="314">
        <f xml:space="preserve"> IF(InpOverride!L21 = 0, F_Inputs!L21, InpOverride!L21)</f>
        <v>130.1</v>
      </c>
      <c r="M21" s="314">
        <f xml:space="preserve"> IF(InpOverride!M21 = 0, F_Inputs!M21, InpOverride!M21)</f>
        <v>133.6856451702761</v>
      </c>
    </row>
    <row r="22" spans="1:13" x14ac:dyDescent="0.35">
      <c r="A22" t="str">
        <f xml:space="preserve"> F_Inputs!A22</f>
        <v>SEW</v>
      </c>
      <c r="B22" t="str">
        <f xml:space="preserve"> F_Inputs!B22</f>
        <v>C_PR24FM_BB3905OR_PR24</v>
      </c>
      <c r="C22" t="str">
        <f xml:space="preserve"> F_Inputs!C22</f>
        <v>Ofwat - Consumer price index (including housing costs) - Consumer Price Index (with housing) for October</v>
      </c>
      <c r="D22" t="str">
        <f xml:space="preserve"> F_Inputs!D22</f>
        <v>nr</v>
      </c>
      <c r="E22" t="str">
        <f xml:space="preserve"> F_Inputs!E22</f>
        <v>Price Review 2024</v>
      </c>
      <c r="F22" s="314">
        <f xml:space="preserve"> IF(InpOverride!F22 = 0, F_Inputs!F22, InpOverride!F22)</f>
        <v>104.4</v>
      </c>
      <c r="G22" s="314">
        <f xml:space="preserve"> IF(InpOverride!G22 = 0, F_Inputs!G22, InpOverride!G22)</f>
        <v>106.7</v>
      </c>
      <c r="H22" s="314">
        <f xml:space="preserve"> IF(InpOverride!H22 = 0, F_Inputs!H22, InpOverride!H22)</f>
        <v>108.3</v>
      </c>
      <c r="I22" s="314">
        <f xml:space="preserve"> IF(InpOverride!I22 = 0, F_Inputs!I22, InpOverride!I22)</f>
        <v>109.2</v>
      </c>
      <c r="J22" s="314">
        <f xml:space="preserve"> IF(InpOverride!J22 = 0, F_Inputs!J22, InpOverride!J22)</f>
        <v>113.4</v>
      </c>
      <c r="K22" s="314">
        <f xml:space="preserve"> IF(InpOverride!K22 = 0, F_Inputs!K22, InpOverride!K22)</f>
        <v>124.3</v>
      </c>
      <c r="L22" s="314">
        <f xml:space="preserve"> IF(InpOverride!L22 = 0, F_Inputs!L22, InpOverride!L22)</f>
        <v>130.19999999999999</v>
      </c>
      <c r="M22" s="314">
        <f xml:space="preserve"> IF(InpOverride!M22 = 0, F_Inputs!M22, InpOverride!M22)</f>
        <v>133.97190198345552</v>
      </c>
    </row>
    <row r="23" spans="1:13" x14ac:dyDescent="0.35">
      <c r="A23" t="str">
        <f xml:space="preserve"> F_Inputs!A23</f>
        <v>SEW</v>
      </c>
      <c r="B23" t="str">
        <f xml:space="preserve"> F_Inputs!B23</f>
        <v>C_PR24FM_BB3905NR_PR24</v>
      </c>
      <c r="C23" t="str">
        <f xml:space="preserve"> F_Inputs!C23</f>
        <v>Ofwat - Consumer price index (including housing costs) - Consumer Price Index (with housing) for November</v>
      </c>
      <c r="D23" t="str">
        <f xml:space="preserve"> F_Inputs!D23</f>
        <v>nr</v>
      </c>
      <c r="E23" t="str">
        <f xml:space="preserve"> F_Inputs!E23</f>
        <v>Price Review 2024</v>
      </c>
      <c r="F23" s="314">
        <f xml:space="preserve"> IF(InpOverride!F23 = 0, F_Inputs!F23, InpOverride!F23)</f>
        <v>104.7</v>
      </c>
      <c r="G23" s="314">
        <f xml:space="preserve"> IF(InpOverride!G23 = 0, F_Inputs!G23, InpOverride!G23)</f>
        <v>106.9</v>
      </c>
      <c r="H23" s="314">
        <f xml:space="preserve"> IF(InpOverride!H23 = 0, F_Inputs!H23, InpOverride!H23)</f>
        <v>108.5</v>
      </c>
      <c r="I23" s="314">
        <f xml:space="preserve"> IF(InpOverride!I23 = 0, F_Inputs!I23, InpOverride!I23)</f>
        <v>109.1</v>
      </c>
      <c r="J23" s="314">
        <f xml:space="preserve"> IF(InpOverride!J23 = 0, F_Inputs!J23, InpOverride!J23)</f>
        <v>114.1</v>
      </c>
      <c r="K23" s="314">
        <f xml:space="preserve"> IF(InpOverride!K23 = 0, F_Inputs!K23, InpOverride!K23)</f>
        <v>124.8</v>
      </c>
      <c r="L23" s="314">
        <f xml:space="preserve"> IF(InpOverride!L23 = 0, F_Inputs!L23, InpOverride!L23)</f>
        <v>130</v>
      </c>
      <c r="M23" s="314">
        <f xml:space="preserve"> IF(InpOverride!M23 = 0, F_Inputs!M23, InpOverride!M23)</f>
        <v>134.25877174922974</v>
      </c>
    </row>
    <row r="24" spans="1:13" x14ac:dyDescent="0.35">
      <c r="A24" t="str">
        <f xml:space="preserve"> F_Inputs!A24</f>
        <v>SEW</v>
      </c>
      <c r="B24" t="str">
        <f xml:space="preserve"> F_Inputs!B24</f>
        <v>C_PR24FM_BB3905DR_PR24</v>
      </c>
      <c r="C24" t="str">
        <f xml:space="preserve"> F_Inputs!C24</f>
        <v>Ofwat - Consumer price index (including housing costs) - Consumer Price Index (with housing) for December</v>
      </c>
      <c r="D24" t="str">
        <f xml:space="preserve"> F_Inputs!D24</f>
        <v>nr</v>
      </c>
      <c r="E24" t="str">
        <f xml:space="preserve"> F_Inputs!E24</f>
        <v>Price Review 2024</v>
      </c>
      <c r="F24" s="314">
        <f xml:space="preserve"> IF(InpOverride!F24 = 0, F_Inputs!F24, InpOverride!F24)</f>
        <v>105</v>
      </c>
      <c r="G24" s="314">
        <f xml:space="preserve"> IF(InpOverride!G24 = 0, F_Inputs!G24, InpOverride!G24)</f>
        <v>107.1</v>
      </c>
      <c r="H24" s="314">
        <f xml:space="preserve"> IF(InpOverride!H24 = 0, F_Inputs!H24, InpOverride!H24)</f>
        <v>108.5</v>
      </c>
      <c r="I24" s="314">
        <f xml:space="preserve"> IF(InpOverride!I24 = 0, F_Inputs!I24, InpOverride!I24)</f>
        <v>109.4</v>
      </c>
      <c r="J24" s="314">
        <f xml:space="preserve"> IF(InpOverride!J24 = 0, F_Inputs!J24, InpOverride!J24)</f>
        <v>114.7</v>
      </c>
      <c r="K24" s="314">
        <f xml:space="preserve"> IF(InpOverride!K24 = 0, F_Inputs!K24, InpOverride!K24)</f>
        <v>125.3</v>
      </c>
      <c r="L24" s="314">
        <f xml:space="preserve"> IF(InpOverride!L24 = 0, F_Inputs!L24, InpOverride!L24)</f>
        <v>130.5</v>
      </c>
      <c r="M24" s="314">
        <f xml:space="preserve"> IF(InpOverride!M24 = 0, F_Inputs!M24, InpOverride!M24)</f>
        <v>134.54625578009458</v>
      </c>
    </row>
    <row r="25" spans="1:13" x14ac:dyDescent="0.35">
      <c r="A25" t="str">
        <f xml:space="preserve"> F_Inputs!A25</f>
        <v>SEW</v>
      </c>
      <c r="B25" t="str">
        <f xml:space="preserve"> F_Inputs!B25</f>
        <v>C_PR24FM_BB3905JY_PR24</v>
      </c>
      <c r="C25" t="str">
        <f xml:space="preserve"> F_Inputs!C25</f>
        <v>Ofwat - Consumer price index (including housing costs) - Consumer Price Index (with housing) for January</v>
      </c>
      <c r="D25" t="str">
        <f xml:space="preserve"> F_Inputs!D25</f>
        <v>nr</v>
      </c>
      <c r="E25" t="str">
        <f xml:space="preserve"> F_Inputs!E25</f>
        <v>Price Review 2024</v>
      </c>
      <c r="F25" s="314">
        <f xml:space="preserve"> IF(InpOverride!F25 = 0, F_Inputs!F25, InpOverride!F25)</f>
        <v>104.5</v>
      </c>
      <c r="G25" s="314">
        <f xml:space="preserve"> IF(InpOverride!G25 = 0, F_Inputs!G25, InpOverride!G25)</f>
        <v>106.4</v>
      </c>
      <c r="H25" s="314">
        <f xml:space="preserve"> IF(InpOverride!H25 = 0, F_Inputs!H25, InpOverride!H25)</f>
        <v>108.3</v>
      </c>
      <c r="I25" s="314">
        <f xml:space="preserve"> IF(InpOverride!I25 = 0, F_Inputs!I25, InpOverride!I25)</f>
        <v>109.3</v>
      </c>
      <c r="J25" s="314">
        <f xml:space="preserve"> IF(InpOverride!J25 = 0, F_Inputs!J25, InpOverride!J25)</f>
        <v>114.6</v>
      </c>
      <c r="K25" s="314">
        <f xml:space="preserve"> IF(InpOverride!K25 = 0, F_Inputs!K25, InpOverride!K25)</f>
        <v>124.8</v>
      </c>
      <c r="L25" s="314">
        <f xml:space="preserve"> IF(InpOverride!L25 = 0, F_Inputs!L25, InpOverride!L25)</f>
        <v>130</v>
      </c>
      <c r="M25" s="314">
        <f xml:space="preserve"> IF(InpOverride!M25 = 0, F_Inputs!M25, InpOverride!M25)</f>
        <v>134.79047113195841</v>
      </c>
    </row>
    <row r="26" spans="1:13" x14ac:dyDescent="0.35">
      <c r="A26" t="str">
        <f xml:space="preserve"> F_Inputs!A26</f>
        <v>SEW</v>
      </c>
      <c r="B26" t="str">
        <f xml:space="preserve"> F_Inputs!B26</f>
        <v>C_PR24FM_BB3905FY_PR24</v>
      </c>
      <c r="C26" t="str">
        <f xml:space="preserve"> F_Inputs!C26</f>
        <v>Ofwat - Consumer price index (including housing costs) - Consumer Price Index (with housing) for February</v>
      </c>
      <c r="D26" t="str">
        <f xml:space="preserve"> F_Inputs!D26</f>
        <v>nr</v>
      </c>
      <c r="E26" t="str">
        <f xml:space="preserve"> F_Inputs!E26</f>
        <v>Price Review 2024</v>
      </c>
      <c r="F26" s="314">
        <f xml:space="preserve"> IF(InpOverride!F26 = 0, F_Inputs!F26, InpOverride!F26)</f>
        <v>104.9</v>
      </c>
      <c r="G26" s="314">
        <f xml:space="preserve"> IF(InpOverride!G26 = 0, F_Inputs!G26, InpOverride!G26)</f>
        <v>106.8</v>
      </c>
      <c r="H26" s="314">
        <f xml:space="preserve"> IF(InpOverride!H26 = 0, F_Inputs!H26, InpOverride!H26)</f>
        <v>108.6</v>
      </c>
      <c r="I26" s="314">
        <f xml:space="preserve"> IF(InpOverride!I26 = 0, F_Inputs!I26, InpOverride!I26)</f>
        <v>109.4</v>
      </c>
      <c r="J26" s="314">
        <f xml:space="preserve"> IF(InpOverride!J26 = 0, F_Inputs!J26, InpOverride!J26)</f>
        <v>115.4</v>
      </c>
      <c r="K26" s="314">
        <f xml:space="preserve"> IF(InpOverride!K26 = 0, F_Inputs!K26, InpOverride!K26)</f>
        <v>126</v>
      </c>
      <c r="L26" s="314">
        <f xml:space="preserve"> IF(InpOverride!L26 = 0, F_Inputs!L26, InpOverride!L26)</f>
        <v>130.80000000000001</v>
      </c>
      <c r="M26" s="314">
        <f xml:space="preserve"> IF(InpOverride!M26 = 0, F_Inputs!M26, InpOverride!M26)</f>
        <v>135.03512975991148</v>
      </c>
    </row>
    <row r="27" spans="1:13" x14ac:dyDescent="0.35">
      <c r="A27" t="str">
        <f xml:space="preserve"> F_Inputs!A27</f>
        <v>SEW</v>
      </c>
      <c r="B27" t="str">
        <f xml:space="preserve"> F_Inputs!B27</f>
        <v>C_PR24FM_BB3905MH_PR24</v>
      </c>
      <c r="C27" t="str">
        <f xml:space="preserve"> F_Inputs!C27</f>
        <v>Ofwat - Consumer price index (including housing costs) - Consumer Price Index (with housing) for March</v>
      </c>
      <c r="D27" t="str">
        <f xml:space="preserve"> F_Inputs!D27</f>
        <v>nr</v>
      </c>
      <c r="E27" t="str">
        <f xml:space="preserve"> F_Inputs!E27</f>
        <v>Price Review 2024</v>
      </c>
      <c r="F27" s="314">
        <f xml:space="preserve"> IF(InpOverride!F27 = 0, F_Inputs!F27, InpOverride!F27)</f>
        <v>105.1</v>
      </c>
      <c r="G27" s="314">
        <f xml:space="preserve"> IF(InpOverride!G27 = 0, F_Inputs!G27, InpOverride!G27)</f>
        <v>107</v>
      </c>
      <c r="H27" s="314">
        <f xml:space="preserve"> IF(InpOverride!H27 = 0, F_Inputs!H27, InpOverride!H27)</f>
        <v>108.6</v>
      </c>
      <c r="I27" s="314">
        <f xml:space="preserve"> IF(InpOverride!I27 = 0, F_Inputs!I27, InpOverride!I27)</f>
        <v>109.7</v>
      </c>
      <c r="J27" s="314">
        <f xml:space="preserve"> IF(InpOverride!J27 = 0, F_Inputs!J27, InpOverride!J27)</f>
        <v>116.5</v>
      </c>
      <c r="K27" s="314">
        <f xml:space="preserve"> IF(InpOverride!K27 = 0, F_Inputs!K27, InpOverride!K27)</f>
        <v>126.8</v>
      </c>
      <c r="L27" s="314">
        <f xml:space="preserve"> IF(InpOverride!L27 = 0, F_Inputs!L27, InpOverride!L27)</f>
        <v>131.6</v>
      </c>
      <c r="M27" s="314">
        <f xml:space="preserve"> IF(InpOverride!M27 = 0, F_Inputs!M27, InpOverride!M27)</f>
        <v>135.28023246854571</v>
      </c>
    </row>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11E87-91A2-4C97-8210-9087E2A9AAB7}">
  <sheetPr>
    <pageSetUpPr fitToPage="1"/>
  </sheetPr>
  <dimension ref="A1:I103"/>
  <sheetViews>
    <sheetView zoomScale="80" zoomScaleNormal="80" workbookViewId="0"/>
  </sheetViews>
  <sheetFormatPr defaultColWidth="9.1328125" defaultRowHeight="13.5" x14ac:dyDescent="0.35"/>
  <cols>
    <col min="1" max="1" width="10" style="299" bestFit="1" customWidth="1"/>
    <col min="2" max="2" width="61.3984375" style="299" bestFit="1" customWidth="1"/>
    <col min="3" max="3" width="57.59765625" style="299" bestFit="1" customWidth="1"/>
    <col min="4" max="4" width="9.59765625" style="299" bestFit="1" customWidth="1"/>
    <col min="5" max="9" width="8.59765625" style="299" bestFit="1" customWidth="1"/>
    <col min="10" max="16384" width="9.1328125" style="299"/>
  </cols>
  <sheetData>
    <row r="1" spans="1:9" x14ac:dyDescent="0.35">
      <c r="A1" s="299" t="s">
        <v>140</v>
      </c>
      <c r="B1" s="299" t="s">
        <v>241</v>
      </c>
      <c r="C1" s="299" t="s">
        <v>242</v>
      </c>
      <c r="D1" s="299" t="s">
        <v>243</v>
      </c>
      <c r="E1" s="299" t="s">
        <v>183</v>
      </c>
      <c r="F1" s="299" t="s">
        <v>184</v>
      </c>
      <c r="G1" s="299" t="s">
        <v>185</v>
      </c>
      <c r="H1" s="299" t="s">
        <v>186</v>
      </c>
      <c r="I1" s="299" t="s">
        <v>187</v>
      </c>
    </row>
    <row r="3" spans="1:9" x14ac:dyDescent="0.35">
      <c r="A3" s="300" t="s">
        <v>143</v>
      </c>
      <c r="B3" s="301" t="s">
        <v>244</v>
      </c>
      <c r="C3" s="300" t="s">
        <v>245</v>
      </c>
      <c r="D3" s="302">
        <v>100.14279315168956</v>
      </c>
    </row>
    <row r="4" spans="1:9" x14ac:dyDescent="0.35">
      <c r="A4" s="300" t="s">
        <v>143</v>
      </c>
      <c r="B4" s="301" t="s">
        <v>246</v>
      </c>
      <c r="C4" s="300" t="s">
        <v>247</v>
      </c>
      <c r="D4" s="302">
        <v>1412.917700349386</v>
      </c>
    </row>
    <row r="5" spans="1:9" x14ac:dyDescent="0.35">
      <c r="A5" s="300" t="s">
        <v>143</v>
      </c>
      <c r="B5" s="301" t="s">
        <v>248</v>
      </c>
      <c r="C5" s="300" t="s">
        <v>249</v>
      </c>
      <c r="D5" s="302">
        <v>2260.3511631556275</v>
      </c>
    </row>
    <row r="6" spans="1:9" x14ac:dyDescent="0.35">
      <c r="A6" s="300" t="s">
        <v>143</v>
      </c>
      <c r="B6" s="301" t="s">
        <v>250</v>
      </c>
      <c r="C6" s="300" t="s">
        <v>251</v>
      </c>
      <c r="D6" s="302">
        <v>166.35833363837622</v>
      </c>
    </row>
    <row r="7" spans="1:9" x14ac:dyDescent="0.35">
      <c r="A7" s="300" t="s">
        <v>143</v>
      </c>
      <c r="B7" s="301" t="s">
        <v>252</v>
      </c>
      <c r="C7" s="300" t="s">
        <v>253</v>
      </c>
      <c r="D7" s="302">
        <v>0</v>
      </c>
    </row>
    <row r="9" spans="1:9" x14ac:dyDescent="0.35">
      <c r="A9" s="300" t="s">
        <v>145</v>
      </c>
      <c r="B9" s="301" t="s">
        <v>244</v>
      </c>
      <c r="C9" s="300" t="s">
        <v>245</v>
      </c>
      <c r="D9" s="302">
        <v>101.67373439267088</v>
      </c>
    </row>
    <row r="10" spans="1:9" x14ac:dyDescent="0.35">
      <c r="A10" s="300" t="s">
        <v>145</v>
      </c>
      <c r="B10" s="301" t="s">
        <v>246</v>
      </c>
      <c r="C10" s="300" t="s">
        <v>247</v>
      </c>
      <c r="D10" s="302">
        <v>860.35727519019451</v>
      </c>
    </row>
    <row r="11" spans="1:9" x14ac:dyDescent="0.35">
      <c r="A11" s="300" t="s">
        <v>145</v>
      </c>
      <c r="B11" s="301" t="s">
        <v>248</v>
      </c>
      <c r="C11" s="300" t="s">
        <v>249</v>
      </c>
      <c r="D11" s="302">
        <v>1874.7307090641443</v>
      </c>
    </row>
    <row r="12" spans="1:9" x14ac:dyDescent="0.35">
      <c r="A12" s="300" t="s">
        <v>145</v>
      </c>
      <c r="B12" s="301" t="s">
        <v>250</v>
      </c>
      <c r="C12" s="300" t="s">
        <v>251</v>
      </c>
      <c r="D12" s="302">
        <v>114.56413067011066</v>
      </c>
    </row>
    <row r="13" spans="1:9" x14ac:dyDescent="0.35">
      <c r="A13" s="300" t="s">
        <v>145</v>
      </c>
      <c r="B13" s="301" t="s">
        <v>252</v>
      </c>
      <c r="C13" s="300" t="s">
        <v>253</v>
      </c>
      <c r="D13" s="302">
        <v>0</v>
      </c>
    </row>
    <row r="15" spans="1:9" x14ac:dyDescent="0.35">
      <c r="A15" s="300" t="s">
        <v>147</v>
      </c>
      <c r="B15" s="301" t="s">
        <v>244</v>
      </c>
      <c r="C15" s="300" t="s">
        <v>245</v>
      </c>
      <c r="D15" s="302">
        <v>29.244130396136857</v>
      </c>
    </row>
    <row r="16" spans="1:9" x14ac:dyDescent="0.35">
      <c r="A16" s="300" t="s">
        <v>147</v>
      </c>
      <c r="B16" s="301" t="s">
        <v>246</v>
      </c>
      <c r="C16" s="300" t="s">
        <v>247</v>
      </c>
      <c r="D16" s="302">
        <v>7.1918853040036952</v>
      </c>
    </row>
    <row r="17" spans="1:4" x14ac:dyDescent="0.35">
      <c r="A17" s="300" t="s">
        <v>147</v>
      </c>
      <c r="B17" s="301" t="s">
        <v>248</v>
      </c>
      <c r="C17" s="300" t="s">
        <v>249</v>
      </c>
      <c r="D17" s="302">
        <v>0.3483929058972437</v>
      </c>
    </row>
    <row r="18" spans="1:4" x14ac:dyDescent="0.35">
      <c r="A18" s="300" t="s">
        <v>147</v>
      </c>
      <c r="B18" s="301" t="s">
        <v>250</v>
      </c>
      <c r="C18" s="300" t="s">
        <v>251</v>
      </c>
      <c r="D18" s="302">
        <v>0</v>
      </c>
    </row>
    <row r="19" spans="1:4" x14ac:dyDescent="0.35">
      <c r="A19" s="300" t="s">
        <v>147</v>
      </c>
      <c r="B19" s="301" t="s">
        <v>252</v>
      </c>
      <c r="C19" s="300" t="s">
        <v>253</v>
      </c>
      <c r="D19" s="302">
        <v>0</v>
      </c>
    </row>
    <row r="21" spans="1:4" x14ac:dyDescent="0.35">
      <c r="A21" s="300" t="s">
        <v>149</v>
      </c>
      <c r="B21" s="301" t="s">
        <v>244</v>
      </c>
      <c r="C21" s="300" t="s">
        <v>245</v>
      </c>
      <c r="D21" s="302">
        <v>156.15683143012828</v>
      </c>
    </row>
    <row r="22" spans="1:4" x14ac:dyDescent="0.35">
      <c r="A22" s="300" t="s">
        <v>149</v>
      </c>
      <c r="B22" s="301" t="s">
        <v>246</v>
      </c>
      <c r="C22" s="300" t="s">
        <v>247</v>
      </c>
      <c r="D22" s="302">
        <v>885.97074589756835</v>
      </c>
    </row>
    <row r="23" spans="1:4" x14ac:dyDescent="0.35">
      <c r="A23" s="300" t="s">
        <v>149</v>
      </c>
      <c r="B23" s="301" t="s">
        <v>248</v>
      </c>
      <c r="C23" s="300" t="s">
        <v>249</v>
      </c>
      <c r="D23" s="302">
        <v>953.83984644932923</v>
      </c>
    </row>
    <row r="24" spans="1:4" x14ac:dyDescent="0.35">
      <c r="A24" s="300" t="s">
        <v>149</v>
      </c>
      <c r="B24" s="301" t="s">
        <v>250</v>
      </c>
      <c r="C24" s="300" t="s">
        <v>251</v>
      </c>
      <c r="D24" s="302">
        <v>71.869584750680133</v>
      </c>
    </row>
    <row r="25" spans="1:4" x14ac:dyDescent="0.35">
      <c r="A25" s="300" t="s">
        <v>149</v>
      </c>
      <c r="B25" s="301" t="s">
        <v>252</v>
      </c>
      <c r="C25" s="300" t="s">
        <v>253</v>
      </c>
      <c r="D25" s="302">
        <v>0</v>
      </c>
    </row>
    <row r="27" spans="1:4" x14ac:dyDescent="0.35">
      <c r="A27" s="300" t="s">
        <v>151</v>
      </c>
      <c r="B27" s="301" t="s">
        <v>244</v>
      </c>
      <c r="C27" s="300" t="s">
        <v>245</v>
      </c>
      <c r="D27" s="302">
        <v>196.81050795431895</v>
      </c>
    </row>
    <row r="28" spans="1:4" x14ac:dyDescent="0.35">
      <c r="A28" s="300" t="s">
        <v>151</v>
      </c>
      <c r="B28" s="301" t="s">
        <v>246</v>
      </c>
      <c r="C28" s="300" t="s">
        <v>247</v>
      </c>
      <c r="D28" s="302">
        <v>2143.4777499463653</v>
      </c>
    </row>
    <row r="29" spans="1:4" x14ac:dyDescent="0.35">
      <c r="A29" s="300" t="s">
        <v>151</v>
      </c>
      <c r="B29" s="301" t="s">
        <v>248</v>
      </c>
      <c r="C29" s="300" t="s">
        <v>249</v>
      </c>
      <c r="D29" s="302">
        <v>2047.8244913972812</v>
      </c>
    </row>
    <row r="30" spans="1:4" x14ac:dyDescent="0.35">
      <c r="A30" s="300" t="s">
        <v>151</v>
      </c>
      <c r="B30" s="301" t="s">
        <v>250</v>
      </c>
      <c r="C30" s="300" t="s">
        <v>251</v>
      </c>
      <c r="D30" s="302">
        <v>264.06053413906636</v>
      </c>
    </row>
    <row r="31" spans="1:4" x14ac:dyDescent="0.35">
      <c r="A31" s="300" t="s">
        <v>151</v>
      </c>
      <c r="B31" s="301" t="s">
        <v>252</v>
      </c>
      <c r="C31" s="300" t="s">
        <v>253</v>
      </c>
      <c r="D31" s="302">
        <v>0</v>
      </c>
    </row>
    <row r="33" spans="1:4" x14ac:dyDescent="0.35">
      <c r="A33" s="300" t="s">
        <v>155</v>
      </c>
      <c r="B33" s="301" t="s">
        <v>244</v>
      </c>
      <c r="C33" s="300" t="s">
        <v>245</v>
      </c>
      <c r="D33" s="302">
        <v>69.397842562853171</v>
      </c>
    </row>
    <row r="34" spans="1:4" x14ac:dyDescent="0.35">
      <c r="A34" s="300" t="s">
        <v>155</v>
      </c>
      <c r="B34" s="301" t="s">
        <v>246</v>
      </c>
      <c r="C34" s="300" t="s">
        <v>247</v>
      </c>
      <c r="D34" s="302">
        <v>713.63222102093437</v>
      </c>
    </row>
    <row r="35" spans="1:4" x14ac:dyDescent="0.35">
      <c r="A35" s="300" t="s">
        <v>155</v>
      </c>
      <c r="B35" s="301" t="s">
        <v>248</v>
      </c>
      <c r="C35" s="300" t="s">
        <v>249</v>
      </c>
      <c r="D35" s="302">
        <v>857.516860323885</v>
      </c>
    </row>
    <row r="36" spans="1:4" x14ac:dyDescent="0.35">
      <c r="A36" s="300" t="s">
        <v>155</v>
      </c>
      <c r="B36" s="301" t="s">
        <v>250</v>
      </c>
      <c r="C36" s="300" t="s">
        <v>251</v>
      </c>
      <c r="D36" s="302">
        <v>41.895108772290762</v>
      </c>
    </row>
    <row r="37" spans="1:4" x14ac:dyDescent="0.35">
      <c r="A37" s="300" t="s">
        <v>155</v>
      </c>
      <c r="B37" s="301" t="s">
        <v>252</v>
      </c>
      <c r="C37" s="300" t="s">
        <v>253</v>
      </c>
      <c r="D37" s="302">
        <v>0</v>
      </c>
    </row>
    <row r="39" spans="1:4" x14ac:dyDescent="0.35">
      <c r="A39" s="300" t="s">
        <v>153</v>
      </c>
      <c r="B39" s="301" t="s">
        <v>244</v>
      </c>
      <c r="C39" s="300" t="s">
        <v>245</v>
      </c>
      <c r="D39" s="302">
        <v>43.795215561555487</v>
      </c>
    </row>
    <row r="40" spans="1:4" x14ac:dyDescent="0.35">
      <c r="A40" s="300" t="s">
        <v>153</v>
      </c>
      <c r="B40" s="301" t="s">
        <v>246</v>
      </c>
      <c r="C40" s="300" t="s">
        <v>247</v>
      </c>
      <c r="D40" s="302">
        <v>501.75510545299852</v>
      </c>
    </row>
    <row r="41" spans="1:4" x14ac:dyDescent="0.35">
      <c r="A41" s="300" t="s">
        <v>153</v>
      </c>
      <c r="B41" s="301" t="s">
        <v>248</v>
      </c>
      <c r="C41" s="300" t="s">
        <v>249</v>
      </c>
      <c r="D41" s="302">
        <v>1851.624733463603</v>
      </c>
    </row>
    <row r="42" spans="1:4" x14ac:dyDescent="0.35">
      <c r="A42" s="300" t="s">
        <v>153</v>
      </c>
      <c r="B42" s="301" t="s">
        <v>250</v>
      </c>
      <c r="C42" s="300" t="s">
        <v>251</v>
      </c>
      <c r="D42" s="302">
        <v>105.66862178224518</v>
      </c>
    </row>
    <row r="43" spans="1:4" x14ac:dyDescent="0.35">
      <c r="A43" s="300" t="s">
        <v>153</v>
      </c>
      <c r="B43" s="301" t="s">
        <v>252</v>
      </c>
      <c r="C43" s="300" t="s">
        <v>253</v>
      </c>
      <c r="D43" s="302">
        <v>0</v>
      </c>
    </row>
    <row r="45" spans="1:4" x14ac:dyDescent="0.35">
      <c r="A45" s="300" t="s">
        <v>157</v>
      </c>
      <c r="B45" s="301" t="s">
        <v>244</v>
      </c>
      <c r="C45" s="300" t="s">
        <v>245</v>
      </c>
      <c r="D45" s="302">
        <v>154.53411630374859</v>
      </c>
    </row>
    <row r="46" spans="1:4" x14ac:dyDescent="0.35">
      <c r="A46" s="300" t="s">
        <v>157</v>
      </c>
      <c r="B46" s="301" t="s">
        <v>246</v>
      </c>
      <c r="C46" s="300" t="s">
        <v>247</v>
      </c>
      <c r="D46" s="302">
        <v>3044.3049001496593</v>
      </c>
    </row>
    <row r="47" spans="1:4" x14ac:dyDescent="0.35">
      <c r="A47" s="300" t="s">
        <v>157</v>
      </c>
      <c r="B47" s="301" t="s">
        <v>248</v>
      </c>
      <c r="C47" s="300" t="s">
        <v>249</v>
      </c>
      <c r="D47" s="302">
        <v>2586.4622922651042</v>
      </c>
    </row>
    <row r="48" spans="1:4" x14ac:dyDescent="0.35">
      <c r="A48" s="300" t="s">
        <v>157</v>
      </c>
      <c r="B48" s="301" t="s">
        <v>250</v>
      </c>
      <c r="C48" s="300" t="s">
        <v>251</v>
      </c>
      <c r="D48" s="302">
        <v>786.02466600100399</v>
      </c>
    </row>
    <row r="49" spans="1:4" x14ac:dyDescent="0.35">
      <c r="A49" s="300" t="s">
        <v>157</v>
      </c>
      <c r="B49" s="301" t="s">
        <v>252</v>
      </c>
      <c r="C49" s="300" t="s">
        <v>253</v>
      </c>
      <c r="D49" s="302">
        <v>667.13801270430952</v>
      </c>
    </row>
    <row r="51" spans="1:4" x14ac:dyDescent="0.35">
      <c r="A51" s="300" t="s">
        <v>159</v>
      </c>
      <c r="B51" s="301" t="s">
        <v>244</v>
      </c>
      <c r="C51" s="300" t="s">
        <v>245</v>
      </c>
      <c r="D51" s="302">
        <v>311.37807049987555</v>
      </c>
    </row>
    <row r="52" spans="1:4" x14ac:dyDescent="0.35">
      <c r="A52" s="300" t="s">
        <v>159</v>
      </c>
      <c r="B52" s="301" t="s">
        <v>246</v>
      </c>
      <c r="C52" s="300" t="s">
        <v>247</v>
      </c>
      <c r="D52" s="302">
        <v>1764.7679912942431</v>
      </c>
    </row>
    <row r="53" spans="1:4" x14ac:dyDescent="0.35">
      <c r="A53" s="300" t="s">
        <v>159</v>
      </c>
      <c r="B53" s="301" t="s">
        <v>248</v>
      </c>
      <c r="C53" s="300" t="s">
        <v>249</v>
      </c>
      <c r="D53" s="302">
        <v>3569.8765147248641</v>
      </c>
    </row>
    <row r="54" spans="1:4" x14ac:dyDescent="0.35">
      <c r="A54" s="300" t="s">
        <v>159</v>
      </c>
      <c r="B54" s="301" t="s">
        <v>250</v>
      </c>
      <c r="C54" s="300" t="s">
        <v>251</v>
      </c>
      <c r="D54" s="302">
        <v>227.79501084610644</v>
      </c>
    </row>
    <row r="55" spans="1:4" x14ac:dyDescent="0.35">
      <c r="A55" s="300" t="s">
        <v>159</v>
      </c>
      <c r="B55" s="301" t="s">
        <v>252</v>
      </c>
      <c r="C55" s="300" t="s">
        <v>253</v>
      </c>
      <c r="D55" s="302">
        <v>0</v>
      </c>
    </row>
    <row r="57" spans="1:4" x14ac:dyDescent="0.35">
      <c r="A57" s="300" t="s">
        <v>161</v>
      </c>
      <c r="B57" s="301" t="s">
        <v>244</v>
      </c>
      <c r="C57" s="300" t="s">
        <v>245</v>
      </c>
      <c r="D57" s="302">
        <v>33.989041389145022</v>
      </c>
    </row>
    <row r="58" spans="1:4" x14ac:dyDescent="0.35">
      <c r="A58" s="300" t="s">
        <v>161</v>
      </c>
      <c r="B58" s="301" t="s">
        <v>246</v>
      </c>
      <c r="C58" s="300" t="s">
        <v>247</v>
      </c>
      <c r="D58" s="302">
        <v>536.74673332378848</v>
      </c>
    </row>
    <row r="59" spans="1:4" x14ac:dyDescent="0.35">
      <c r="A59" s="300" t="s">
        <v>161</v>
      </c>
      <c r="B59" s="301" t="s">
        <v>248</v>
      </c>
      <c r="C59" s="300" t="s">
        <v>249</v>
      </c>
      <c r="D59" s="302">
        <v>961.48477658014474</v>
      </c>
    </row>
    <row r="60" spans="1:4" x14ac:dyDescent="0.35">
      <c r="A60" s="300" t="s">
        <v>161</v>
      </c>
      <c r="B60" s="301" t="s">
        <v>250</v>
      </c>
      <c r="C60" s="300" t="s">
        <v>251</v>
      </c>
      <c r="D60" s="302">
        <v>60.653781606219432</v>
      </c>
    </row>
    <row r="61" spans="1:4" x14ac:dyDescent="0.35">
      <c r="A61" s="300" t="s">
        <v>161</v>
      </c>
      <c r="B61" s="301" t="s">
        <v>252</v>
      </c>
      <c r="C61" s="300" t="s">
        <v>253</v>
      </c>
      <c r="D61" s="302">
        <v>0</v>
      </c>
    </row>
    <row r="63" spans="1:4" x14ac:dyDescent="0.35">
      <c r="A63" s="300" t="s">
        <v>163</v>
      </c>
      <c r="B63" s="301" t="s">
        <v>244</v>
      </c>
      <c r="C63" s="300" t="s">
        <v>245</v>
      </c>
      <c r="D63" s="302">
        <v>291.0737575560272</v>
      </c>
    </row>
    <row r="64" spans="1:4" x14ac:dyDescent="0.35">
      <c r="A64" s="300" t="s">
        <v>163</v>
      </c>
      <c r="B64" s="301" t="s">
        <v>246</v>
      </c>
      <c r="C64" s="300" t="s">
        <v>247</v>
      </c>
      <c r="D64" s="302">
        <v>1146.0182885286627</v>
      </c>
    </row>
    <row r="65" spans="1:4" x14ac:dyDescent="0.35">
      <c r="A65" s="300" t="s">
        <v>163</v>
      </c>
      <c r="B65" s="301" t="s">
        <v>248</v>
      </c>
      <c r="C65" s="300" t="s">
        <v>249</v>
      </c>
      <c r="D65" s="302">
        <v>1803.1876473489592</v>
      </c>
    </row>
    <row r="66" spans="1:4" x14ac:dyDescent="0.35">
      <c r="A66" s="300" t="s">
        <v>163</v>
      </c>
      <c r="B66" s="301" t="s">
        <v>250</v>
      </c>
      <c r="C66" s="300" t="s">
        <v>251</v>
      </c>
      <c r="D66" s="302">
        <v>153.29897633677135</v>
      </c>
    </row>
    <row r="67" spans="1:4" x14ac:dyDescent="0.35">
      <c r="A67" s="300" t="s">
        <v>163</v>
      </c>
      <c r="B67" s="301" t="s">
        <v>252</v>
      </c>
      <c r="C67" s="300" t="s">
        <v>253</v>
      </c>
      <c r="D67" s="302">
        <v>0</v>
      </c>
    </row>
    <row r="69" spans="1:4" x14ac:dyDescent="0.35">
      <c r="A69" s="300" t="s">
        <v>165</v>
      </c>
      <c r="B69" s="301" t="s">
        <v>244</v>
      </c>
      <c r="C69" s="300" t="s">
        <v>245</v>
      </c>
      <c r="D69" s="302">
        <v>66.00558311414261</v>
      </c>
    </row>
    <row r="70" spans="1:4" x14ac:dyDescent="0.35">
      <c r="A70" s="300" t="s">
        <v>165</v>
      </c>
      <c r="B70" s="301" t="s">
        <v>246</v>
      </c>
      <c r="C70" s="300" t="s">
        <v>247</v>
      </c>
      <c r="D70" s="302">
        <v>540.72802274345452</v>
      </c>
    </row>
    <row r="71" spans="1:4" x14ac:dyDescent="0.35">
      <c r="A71" s="300" t="s">
        <v>165</v>
      </c>
      <c r="B71" s="301" t="s">
        <v>248</v>
      </c>
      <c r="C71" s="300" t="s">
        <v>249</v>
      </c>
      <c r="D71" s="302">
        <v>0</v>
      </c>
    </row>
    <row r="72" spans="1:4" x14ac:dyDescent="0.35">
      <c r="A72" s="300" t="s">
        <v>165</v>
      </c>
      <c r="B72" s="301" t="s">
        <v>250</v>
      </c>
      <c r="C72" s="300" t="s">
        <v>251</v>
      </c>
      <c r="D72" s="302">
        <v>0</v>
      </c>
    </row>
    <row r="73" spans="1:4" x14ac:dyDescent="0.35">
      <c r="A73" s="300" t="s">
        <v>165</v>
      </c>
      <c r="B73" s="301" t="s">
        <v>252</v>
      </c>
      <c r="C73" s="300" t="s">
        <v>253</v>
      </c>
      <c r="D73" s="302">
        <v>0</v>
      </c>
    </row>
    <row r="75" spans="1:4" x14ac:dyDescent="0.35">
      <c r="A75" s="300" t="s">
        <v>167</v>
      </c>
      <c r="B75" s="301" t="s">
        <v>244</v>
      </c>
      <c r="C75" s="300" t="s">
        <v>245</v>
      </c>
      <c r="D75" s="302">
        <v>60.481206124897533</v>
      </c>
    </row>
    <row r="76" spans="1:4" x14ac:dyDescent="0.35">
      <c r="A76" s="300" t="s">
        <v>167</v>
      </c>
      <c r="B76" s="301" t="s">
        <v>246</v>
      </c>
      <c r="C76" s="300" t="s">
        <v>247</v>
      </c>
      <c r="D76" s="302">
        <v>213.18178167511095</v>
      </c>
    </row>
    <row r="77" spans="1:4" x14ac:dyDescent="0.35">
      <c r="A77" s="300" t="s">
        <v>167</v>
      </c>
      <c r="B77" s="301" t="s">
        <v>248</v>
      </c>
      <c r="C77" s="300" t="s">
        <v>249</v>
      </c>
      <c r="D77" s="302">
        <v>0</v>
      </c>
    </row>
    <row r="78" spans="1:4" x14ac:dyDescent="0.35">
      <c r="A78" s="300" t="s">
        <v>167</v>
      </c>
      <c r="B78" s="301" t="s">
        <v>250</v>
      </c>
      <c r="C78" s="300" t="s">
        <v>251</v>
      </c>
      <c r="D78" s="302">
        <v>0</v>
      </c>
    </row>
    <row r="79" spans="1:4" x14ac:dyDescent="0.35">
      <c r="A79" s="300" t="s">
        <v>167</v>
      </c>
      <c r="B79" s="301" t="s">
        <v>252</v>
      </c>
      <c r="C79" s="300" t="s">
        <v>253</v>
      </c>
      <c r="D79" s="302">
        <v>0</v>
      </c>
    </row>
    <row r="81" spans="1:4" x14ac:dyDescent="0.35">
      <c r="A81" s="300" t="s">
        <v>169</v>
      </c>
      <c r="B81" s="301" t="s">
        <v>244</v>
      </c>
      <c r="C81" s="300" t="s">
        <v>245</v>
      </c>
      <c r="D81" s="302">
        <v>2.3245890862940608</v>
      </c>
    </row>
    <row r="82" spans="1:4" x14ac:dyDescent="0.35">
      <c r="A82" s="300" t="s">
        <v>169</v>
      </c>
      <c r="B82" s="301" t="s">
        <v>246</v>
      </c>
      <c r="C82" s="300" t="s">
        <v>247</v>
      </c>
      <c r="D82" s="302">
        <v>73.560799707246957</v>
      </c>
    </row>
    <row r="83" spans="1:4" x14ac:dyDescent="0.35">
      <c r="A83" s="300" t="s">
        <v>169</v>
      </c>
      <c r="B83" s="301" t="s">
        <v>248</v>
      </c>
      <c r="C83" s="300" t="s">
        <v>249</v>
      </c>
      <c r="D83" s="302">
        <v>0</v>
      </c>
    </row>
    <row r="84" spans="1:4" x14ac:dyDescent="0.35">
      <c r="A84" s="300" t="s">
        <v>169</v>
      </c>
      <c r="B84" s="301" t="s">
        <v>250</v>
      </c>
      <c r="C84" s="300" t="s">
        <v>251</v>
      </c>
      <c r="D84" s="302">
        <v>0</v>
      </c>
    </row>
    <row r="85" spans="1:4" x14ac:dyDescent="0.35">
      <c r="A85" s="300" t="s">
        <v>169</v>
      </c>
      <c r="B85" s="301" t="s">
        <v>252</v>
      </c>
      <c r="C85" s="300" t="s">
        <v>253</v>
      </c>
      <c r="D85" s="302">
        <v>5.2080146007555897E-9</v>
      </c>
    </row>
    <row r="87" spans="1:4" x14ac:dyDescent="0.35">
      <c r="A87" s="300" t="s">
        <v>173</v>
      </c>
      <c r="B87" s="301" t="s">
        <v>244</v>
      </c>
      <c r="C87" s="300" t="s">
        <v>245</v>
      </c>
      <c r="D87" s="302">
        <v>34.479747463860264</v>
      </c>
    </row>
    <row r="88" spans="1:4" x14ac:dyDescent="0.35">
      <c r="A88" s="300" t="s">
        <v>173</v>
      </c>
      <c r="B88" s="301" t="s">
        <v>246</v>
      </c>
      <c r="C88" s="300" t="s">
        <v>247</v>
      </c>
      <c r="D88" s="302">
        <v>651.37933061226192</v>
      </c>
    </row>
    <row r="89" spans="1:4" x14ac:dyDescent="0.35">
      <c r="A89" s="300" t="s">
        <v>173</v>
      </c>
      <c r="B89" s="301" t="s">
        <v>248</v>
      </c>
      <c r="C89" s="300" t="s">
        <v>249</v>
      </c>
      <c r="D89" s="302">
        <v>0</v>
      </c>
    </row>
    <row r="90" spans="1:4" x14ac:dyDescent="0.35">
      <c r="A90" s="300" t="s">
        <v>173</v>
      </c>
      <c r="B90" s="301" t="s">
        <v>250</v>
      </c>
      <c r="C90" s="300" t="s">
        <v>251</v>
      </c>
      <c r="D90" s="302">
        <v>0</v>
      </c>
    </row>
    <row r="91" spans="1:4" x14ac:dyDescent="0.35">
      <c r="A91" s="300" t="s">
        <v>173</v>
      </c>
      <c r="B91" s="301" t="s">
        <v>252</v>
      </c>
      <c r="C91" s="300" t="s">
        <v>253</v>
      </c>
      <c r="D91" s="302">
        <v>0</v>
      </c>
    </row>
    <row r="93" spans="1:4" x14ac:dyDescent="0.35">
      <c r="A93" s="300" t="s">
        <v>175</v>
      </c>
      <c r="B93" s="301" t="s">
        <v>244</v>
      </c>
      <c r="C93" s="300" t="s">
        <v>245</v>
      </c>
      <c r="D93" s="302">
        <v>7.102396891658155</v>
      </c>
    </row>
    <row r="94" spans="1:4" x14ac:dyDescent="0.35">
      <c r="A94" s="300" t="s">
        <v>175</v>
      </c>
      <c r="B94" s="301" t="s">
        <v>246</v>
      </c>
      <c r="C94" s="300" t="s">
        <v>247</v>
      </c>
      <c r="D94" s="302">
        <v>186.58613499220516</v>
      </c>
    </row>
    <row r="95" spans="1:4" x14ac:dyDescent="0.35">
      <c r="A95" s="300" t="s">
        <v>175</v>
      </c>
      <c r="B95" s="301" t="s">
        <v>248</v>
      </c>
      <c r="C95" s="300" t="s">
        <v>249</v>
      </c>
      <c r="D95" s="302">
        <v>0</v>
      </c>
    </row>
    <row r="96" spans="1:4" x14ac:dyDescent="0.35">
      <c r="A96" s="300" t="s">
        <v>175</v>
      </c>
      <c r="B96" s="301" t="s">
        <v>250</v>
      </c>
      <c r="C96" s="300" t="s">
        <v>251</v>
      </c>
      <c r="D96" s="302">
        <v>0</v>
      </c>
    </row>
    <row r="97" spans="1:4" x14ac:dyDescent="0.35">
      <c r="A97" s="300" t="s">
        <v>175</v>
      </c>
      <c r="B97" s="301" t="s">
        <v>252</v>
      </c>
      <c r="C97" s="300" t="s">
        <v>253</v>
      </c>
      <c r="D97" s="302">
        <v>0</v>
      </c>
    </row>
    <row r="99" spans="1:4" x14ac:dyDescent="0.35">
      <c r="A99" s="300" t="s">
        <v>171</v>
      </c>
      <c r="B99" s="301" t="s">
        <v>244</v>
      </c>
      <c r="C99" s="300" t="s">
        <v>245</v>
      </c>
      <c r="D99" s="302">
        <v>6.8404376013101507</v>
      </c>
    </row>
    <row r="100" spans="1:4" x14ac:dyDescent="0.35">
      <c r="A100" s="300" t="s">
        <v>171</v>
      </c>
      <c r="B100" s="301" t="s">
        <v>246</v>
      </c>
      <c r="C100" s="300" t="s">
        <v>247</v>
      </c>
      <c r="D100" s="302">
        <v>123.98967626241405</v>
      </c>
    </row>
    <row r="101" spans="1:4" x14ac:dyDescent="0.35">
      <c r="A101" s="300" t="s">
        <v>171</v>
      </c>
      <c r="B101" s="301" t="s">
        <v>248</v>
      </c>
      <c r="C101" s="300" t="s">
        <v>249</v>
      </c>
      <c r="D101" s="302">
        <v>0</v>
      </c>
    </row>
    <row r="102" spans="1:4" x14ac:dyDescent="0.35">
      <c r="A102" s="300" t="s">
        <v>171</v>
      </c>
      <c r="B102" s="301" t="s">
        <v>250</v>
      </c>
      <c r="C102" s="300" t="s">
        <v>251</v>
      </c>
      <c r="D102" s="302">
        <v>0</v>
      </c>
    </row>
    <row r="103" spans="1:4" x14ac:dyDescent="0.35">
      <c r="A103" s="300" t="s">
        <v>171</v>
      </c>
      <c r="B103" s="301" t="s">
        <v>252</v>
      </c>
      <c r="C103" s="300" t="s">
        <v>253</v>
      </c>
      <c r="D103" s="302">
        <v>0</v>
      </c>
    </row>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3A8E0-9729-48F7-BA5B-F404EEA08013}">
  <sheetPr>
    <pageSetUpPr fitToPage="1"/>
  </sheetPr>
  <dimension ref="A1:I103"/>
  <sheetViews>
    <sheetView zoomScale="80" zoomScaleNormal="80" workbookViewId="0"/>
  </sheetViews>
  <sheetFormatPr defaultColWidth="9.1328125" defaultRowHeight="13.5" x14ac:dyDescent="0.35"/>
  <cols>
    <col min="1" max="1" width="9.1328125" style="299"/>
    <col min="2" max="2" width="74.86328125" style="299" bestFit="1" customWidth="1"/>
    <col min="3" max="3" width="49" style="299" bestFit="1" customWidth="1"/>
    <col min="4" max="16384" width="9.1328125" style="299"/>
  </cols>
  <sheetData>
    <row r="1" spans="1:9" x14ac:dyDescent="0.35">
      <c r="A1" s="299" t="s">
        <v>140</v>
      </c>
      <c r="B1" s="299" t="s">
        <v>241</v>
      </c>
      <c r="C1" s="299" t="s">
        <v>242</v>
      </c>
      <c r="D1" s="299" t="s">
        <v>243</v>
      </c>
      <c r="E1" s="299" t="s">
        <v>183</v>
      </c>
      <c r="F1" s="299" t="s">
        <v>184</v>
      </c>
      <c r="G1" s="299" t="s">
        <v>185</v>
      </c>
      <c r="H1" s="299" t="s">
        <v>186</v>
      </c>
      <c r="I1" s="299" t="s">
        <v>187</v>
      </c>
    </row>
    <row r="3" spans="1:9" x14ac:dyDescent="0.35">
      <c r="A3" s="300" t="s">
        <v>143</v>
      </c>
      <c r="B3" s="303" t="s">
        <v>254</v>
      </c>
      <c r="C3" s="299" t="s">
        <v>255</v>
      </c>
      <c r="D3" s="302"/>
      <c r="E3" s="304">
        <v>4.9599999999999998E-2</v>
      </c>
      <c r="F3" s="304">
        <v>4.9599999999999998E-2</v>
      </c>
      <c r="G3" s="304">
        <v>4.9599999999999998E-2</v>
      </c>
      <c r="H3" s="304">
        <v>4.9599999999999998E-2</v>
      </c>
      <c r="I3" s="304">
        <v>4.9599999999999998E-2</v>
      </c>
    </row>
    <row r="4" spans="1:9" x14ac:dyDescent="0.35">
      <c r="A4" s="300" t="s">
        <v>143</v>
      </c>
      <c r="B4" s="303" t="s">
        <v>256</v>
      </c>
      <c r="C4" s="299" t="s">
        <v>257</v>
      </c>
      <c r="D4" s="302"/>
      <c r="E4" s="304">
        <v>3.9100000000000003E-2</v>
      </c>
      <c r="F4" s="304">
        <v>3.9100000000000003E-2</v>
      </c>
      <c r="G4" s="304">
        <v>3.9100000000000003E-2</v>
      </c>
      <c r="H4" s="304">
        <v>3.9100000000000003E-2</v>
      </c>
      <c r="I4" s="304">
        <v>3.9100000000000003E-2</v>
      </c>
    </row>
    <row r="5" spans="1:9" x14ac:dyDescent="0.35">
      <c r="A5" s="300" t="s">
        <v>143</v>
      </c>
      <c r="B5" s="303" t="s">
        <v>258</v>
      </c>
      <c r="C5" s="299" t="s">
        <v>259</v>
      </c>
      <c r="D5" s="302"/>
      <c r="E5" s="304">
        <v>5.0575500000000002E-2</v>
      </c>
      <c r="F5" s="304">
        <v>5.0575500000000002E-2</v>
      </c>
      <c r="G5" s="304">
        <v>5.0575500000000002E-2</v>
      </c>
      <c r="H5" s="304">
        <v>5.0575500000000002E-2</v>
      </c>
      <c r="I5" s="304">
        <v>5.0575500000000002E-2</v>
      </c>
    </row>
    <row r="6" spans="1:9" x14ac:dyDescent="0.35">
      <c r="A6" s="300" t="s">
        <v>143</v>
      </c>
      <c r="B6" s="303" t="s">
        <v>260</v>
      </c>
      <c r="C6" s="299" t="s">
        <v>261</v>
      </c>
      <c r="D6" s="302"/>
      <c r="E6" s="304">
        <v>0.06</v>
      </c>
      <c r="F6" s="304">
        <v>0.06</v>
      </c>
      <c r="G6" s="304">
        <v>0.06</v>
      </c>
      <c r="H6" s="304">
        <v>0.06</v>
      </c>
      <c r="I6" s="304">
        <v>0.06</v>
      </c>
    </row>
    <row r="7" spans="1:9" x14ac:dyDescent="0.35">
      <c r="A7" s="300" t="s">
        <v>143</v>
      </c>
      <c r="B7" s="303" t="s">
        <v>262</v>
      </c>
      <c r="C7" s="299" t="s">
        <v>263</v>
      </c>
      <c r="D7" s="302"/>
      <c r="E7" s="304">
        <v>0</v>
      </c>
      <c r="F7" s="304">
        <v>0</v>
      </c>
      <c r="G7" s="304">
        <v>0</v>
      </c>
      <c r="H7" s="304">
        <v>0</v>
      </c>
      <c r="I7" s="304">
        <v>0</v>
      </c>
    </row>
    <row r="9" spans="1:9" x14ac:dyDescent="0.35">
      <c r="A9" s="300" t="s">
        <v>145</v>
      </c>
      <c r="B9" s="303" t="s">
        <v>254</v>
      </c>
      <c r="C9" s="299" t="s">
        <v>255</v>
      </c>
      <c r="D9" s="302"/>
      <c r="E9" s="304">
        <v>4.0680214846322976E-2</v>
      </c>
      <c r="F9" s="304">
        <v>4.0680214846322976E-2</v>
      </c>
      <c r="G9" s="304">
        <v>4.0680214846322976E-2</v>
      </c>
      <c r="H9" s="304">
        <v>4.0680214846322976E-2</v>
      </c>
      <c r="I9" s="304">
        <v>4.0680214846322976E-2</v>
      </c>
    </row>
    <row r="10" spans="1:9" x14ac:dyDescent="0.35">
      <c r="A10" s="300" t="s">
        <v>145</v>
      </c>
      <c r="B10" s="303" t="s">
        <v>256</v>
      </c>
      <c r="C10" s="299" t="s">
        <v>257</v>
      </c>
      <c r="D10" s="302"/>
      <c r="E10" s="304">
        <v>4.7380214846322981E-2</v>
      </c>
      <c r="F10" s="304">
        <v>4.7380214846322981E-2</v>
      </c>
      <c r="G10" s="304">
        <v>4.7380214846322981E-2</v>
      </c>
      <c r="H10" s="304">
        <v>4.7380214846322981E-2</v>
      </c>
      <c r="I10" s="304">
        <v>4.7380214846322981E-2</v>
      </c>
    </row>
    <row r="11" spans="1:9" x14ac:dyDescent="0.35">
      <c r="A11" s="300" t="s">
        <v>145</v>
      </c>
      <c r="B11" s="303" t="s">
        <v>258</v>
      </c>
      <c r="C11" s="299" t="s">
        <v>259</v>
      </c>
      <c r="D11" s="302"/>
      <c r="E11" s="304">
        <v>3.6780214846322976E-2</v>
      </c>
      <c r="F11" s="304">
        <v>3.6780214846322976E-2</v>
      </c>
      <c r="G11" s="304">
        <v>3.6780214846322976E-2</v>
      </c>
      <c r="H11" s="304">
        <v>3.6780214846322976E-2</v>
      </c>
      <c r="I11" s="304">
        <v>3.6780214846322976E-2</v>
      </c>
    </row>
    <row r="12" spans="1:9" x14ac:dyDescent="0.35">
      <c r="A12" s="300" t="s">
        <v>145</v>
      </c>
      <c r="B12" s="303" t="s">
        <v>260</v>
      </c>
      <c r="C12" s="299" t="s">
        <v>261</v>
      </c>
      <c r="D12" s="302"/>
      <c r="E12" s="304">
        <v>6.5880214846322976E-2</v>
      </c>
      <c r="F12" s="304">
        <v>6.5880214846322976E-2</v>
      </c>
      <c r="G12" s="304">
        <v>6.5880214846322976E-2</v>
      </c>
      <c r="H12" s="304">
        <v>6.5880214846322976E-2</v>
      </c>
      <c r="I12" s="304">
        <v>6.5880214846322976E-2</v>
      </c>
    </row>
    <row r="13" spans="1:9" x14ac:dyDescent="0.35">
      <c r="A13" s="300" t="s">
        <v>145</v>
      </c>
      <c r="B13" s="303" t="s">
        <v>262</v>
      </c>
      <c r="C13" s="299" t="s">
        <v>263</v>
      </c>
      <c r="D13" s="302"/>
      <c r="E13" s="304">
        <v>0</v>
      </c>
      <c r="F13" s="304">
        <v>0</v>
      </c>
      <c r="G13" s="304">
        <v>0</v>
      </c>
      <c r="H13" s="304">
        <v>0</v>
      </c>
      <c r="I13" s="304">
        <v>0</v>
      </c>
    </row>
    <row r="15" spans="1:9" x14ac:dyDescent="0.35">
      <c r="A15" s="300" t="s">
        <v>147</v>
      </c>
      <c r="B15" s="303" t="s">
        <v>254</v>
      </c>
      <c r="C15" s="299" t="s">
        <v>255</v>
      </c>
      <c r="D15" s="302"/>
      <c r="E15" s="304">
        <v>6.3E-2</v>
      </c>
      <c r="F15" s="304">
        <v>6.3E-2</v>
      </c>
      <c r="G15" s="304">
        <v>6.3E-2</v>
      </c>
      <c r="H15" s="304">
        <v>6.3E-2</v>
      </c>
      <c r="I15" s="304">
        <v>6.3E-2</v>
      </c>
    </row>
    <row r="16" spans="1:9" x14ac:dyDescent="0.35">
      <c r="A16" s="300" t="s">
        <v>147</v>
      </c>
      <c r="B16" s="303" t="s">
        <v>256</v>
      </c>
      <c r="C16" s="299" t="s">
        <v>257</v>
      </c>
      <c r="D16" s="302"/>
      <c r="E16" s="304">
        <v>6.3E-2</v>
      </c>
      <c r="F16" s="304">
        <v>6.3E-2</v>
      </c>
      <c r="G16" s="304">
        <v>6.3E-2</v>
      </c>
      <c r="H16" s="304">
        <v>6.3E-2</v>
      </c>
      <c r="I16" s="304">
        <v>6.3E-2</v>
      </c>
    </row>
    <row r="17" spans="1:9" x14ac:dyDescent="0.35">
      <c r="A17" s="300" t="s">
        <v>147</v>
      </c>
      <c r="B17" s="303" t="s">
        <v>258</v>
      </c>
      <c r="C17" s="299" t="s">
        <v>259</v>
      </c>
      <c r="D17" s="302"/>
      <c r="E17" s="304">
        <v>4.2999999999999997E-2</v>
      </c>
      <c r="F17" s="304">
        <v>4.2999999999999997E-2</v>
      </c>
      <c r="G17" s="304">
        <v>4.2999999999999997E-2</v>
      </c>
      <c r="H17" s="304">
        <v>4.2999999999999997E-2</v>
      </c>
      <c r="I17" s="304">
        <v>4.2999999999999997E-2</v>
      </c>
    </row>
    <row r="18" spans="1:9" x14ac:dyDescent="0.35">
      <c r="A18" s="300" t="s">
        <v>147</v>
      </c>
      <c r="B18" s="303" t="s">
        <v>260</v>
      </c>
      <c r="C18" s="299" t="s">
        <v>261</v>
      </c>
      <c r="D18" s="302"/>
      <c r="E18" s="304">
        <v>0</v>
      </c>
      <c r="F18" s="304">
        <v>0</v>
      </c>
      <c r="G18" s="304">
        <v>0</v>
      </c>
      <c r="H18" s="304">
        <v>0</v>
      </c>
      <c r="I18" s="304">
        <v>0</v>
      </c>
    </row>
    <row r="19" spans="1:9" x14ac:dyDescent="0.35">
      <c r="A19" s="300" t="s">
        <v>147</v>
      </c>
      <c r="B19" s="303" t="s">
        <v>262</v>
      </c>
      <c r="C19" s="299" t="s">
        <v>263</v>
      </c>
      <c r="D19" s="302"/>
      <c r="E19" s="304">
        <v>0</v>
      </c>
      <c r="F19" s="304">
        <v>0</v>
      </c>
      <c r="G19" s="304">
        <v>0</v>
      </c>
      <c r="H19" s="304">
        <v>0</v>
      </c>
      <c r="I19" s="304">
        <v>0</v>
      </c>
    </row>
    <row r="21" spans="1:9" x14ac:dyDescent="0.35">
      <c r="A21" s="300" t="s">
        <v>149</v>
      </c>
      <c r="B21" s="303" t="s">
        <v>254</v>
      </c>
      <c r="C21" s="299" t="s">
        <v>255</v>
      </c>
      <c r="D21" s="302"/>
      <c r="E21" s="304">
        <v>5.57E-2</v>
      </c>
      <c r="F21" s="304">
        <v>5.57E-2</v>
      </c>
      <c r="G21" s="304">
        <v>5.57E-2</v>
      </c>
      <c r="H21" s="304">
        <v>5.57E-2</v>
      </c>
      <c r="I21" s="304">
        <v>5.57E-2</v>
      </c>
    </row>
    <row r="22" spans="1:9" x14ac:dyDescent="0.35">
      <c r="A22" s="300" t="s">
        <v>149</v>
      </c>
      <c r="B22" s="303" t="s">
        <v>256</v>
      </c>
      <c r="C22" s="299" t="s">
        <v>257</v>
      </c>
      <c r="D22" s="302"/>
      <c r="E22" s="304">
        <v>4.7899999999999998E-2</v>
      </c>
      <c r="F22" s="304">
        <v>4.7899999999999998E-2</v>
      </c>
      <c r="G22" s="304">
        <v>4.7899999999999998E-2</v>
      </c>
      <c r="H22" s="304">
        <v>4.7899999999999998E-2</v>
      </c>
      <c r="I22" s="304">
        <v>4.7899999999999998E-2</v>
      </c>
    </row>
    <row r="23" spans="1:9" x14ac:dyDescent="0.35">
      <c r="A23" s="300" t="s">
        <v>149</v>
      </c>
      <c r="B23" s="303" t="s">
        <v>258</v>
      </c>
      <c r="C23" s="299" t="s">
        <v>259</v>
      </c>
      <c r="D23" s="302"/>
      <c r="E23" s="304">
        <v>4.6300000000000001E-2</v>
      </c>
      <c r="F23" s="304">
        <v>4.6300000000000001E-2</v>
      </c>
      <c r="G23" s="304">
        <v>4.6300000000000001E-2</v>
      </c>
      <c r="H23" s="304">
        <v>4.6300000000000001E-2</v>
      </c>
      <c r="I23" s="304">
        <v>4.6300000000000001E-2</v>
      </c>
    </row>
    <row r="24" spans="1:9" x14ac:dyDescent="0.35">
      <c r="A24" s="300" t="s">
        <v>149</v>
      </c>
      <c r="B24" s="303" t="s">
        <v>260</v>
      </c>
      <c r="C24" s="299" t="s">
        <v>261</v>
      </c>
      <c r="D24" s="302"/>
      <c r="E24" s="304">
        <v>7.9899999999999999E-2</v>
      </c>
      <c r="F24" s="304">
        <v>7.9899999999999999E-2</v>
      </c>
      <c r="G24" s="304">
        <v>7.9899999999999999E-2</v>
      </c>
      <c r="H24" s="304">
        <v>7.9899999999999999E-2</v>
      </c>
      <c r="I24" s="304">
        <v>7.9899999999999999E-2</v>
      </c>
    </row>
    <row r="25" spans="1:9" x14ac:dyDescent="0.35">
      <c r="A25" s="300" t="s">
        <v>149</v>
      </c>
      <c r="B25" s="303" t="s">
        <v>262</v>
      </c>
      <c r="C25" s="299" t="s">
        <v>263</v>
      </c>
      <c r="D25" s="302"/>
      <c r="E25" s="304">
        <v>0</v>
      </c>
      <c r="F25" s="304">
        <v>0</v>
      </c>
      <c r="G25" s="304">
        <v>0</v>
      </c>
      <c r="H25" s="304">
        <v>0</v>
      </c>
      <c r="I25" s="304">
        <v>0</v>
      </c>
    </row>
    <row r="27" spans="1:9" x14ac:dyDescent="0.35">
      <c r="A27" s="300" t="s">
        <v>151</v>
      </c>
      <c r="B27" s="303" t="s">
        <v>254</v>
      </c>
      <c r="C27" s="299" t="s">
        <v>255</v>
      </c>
      <c r="D27" s="302"/>
      <c r="E27" s="304">
        <v>5.0439999999999999E-2</v>
      </c>
      <c r="F27" s="304">
        <v>5.0439999999999999E-2</v>
      </c>
      <c r="G27" s="304">
        <v>5.0439999999999999E-2</v>
      </c>
      <c r="H27" s="304">
        <v>5.0439999999999999E-2</v>
      </c>
      <c r="I27" s="304">
        <v>5.0439999999999999E-2</v>
      </c>
    </row>
    <row r="28" spans="1:9" x14ac:dyDescent="0.35">
      <c r="A28" s="300" t="s">
        <v>151</v>
      </c>
      <c r="B28" s="303" t="s">
        <v>256</v>
      </c>
      <c r="C28" s="299" t="s">
        <v>257</v>
      </c>
      <c r="D28" s="302"/>
      <c r="E28" s="304">
        <v>4.9439999999999998E-2</v>
      </c>
      <c r="F28" s="304">
        <v>4.9439999999999998E-2</v>
      </c>
      <c r="G28" s="304">
        <v>4.9439999999999998E-2</v>
      </c>
      <c r="H28" s="304">
        <v>4.9439999999999998E-2</v>
      </c>
      <c r="I28" s="304">
        <v>4.9439999999999998E-2</v>
      </c>
    </row>
    <row r="29" spans="1:9" x14ac:dyDescent="0.35">
      <c r="A29" s="300" t="s">
        <v>151</v>
      </c>
      <c r="B29" s="303" t="s">
        <v>258</v>
      </c>
      <c r="C29" s="299" t="s">
        <v>259</v>
      </c>
      <c r="D29" s="302"/>
      <c r="E29" s="304">
        <v>5.6439999999999997E-2</v>
      </c>
      <c r="F29" s="304">
        <v>5.6439999999999997E-2</v>
      </c>
      <c r="G29" s="304">
        <v>5.6439999999999997E-2</v>
      </c>
      <c r="H29" s="304">
        <v>5.6439999999999997E-2</v>
      </c>
      <c r="I29" s="304">
        <v>5.6440000000000004E-2</v>
      </c>
    </row>
    <row r="30" spans="1:9" x14ac:dyDescent="0.35">
      <c r="A30" s="300" t="s">
        <v>151</v>
      </c>
      <c r="B30" s="303" t="s">
        <v>260</v>
      </c>
      <c r="C30" s="299" t="s">
        <v>261</v>
      </c>
      <c r="D30" s="302"/>
      <c r="E30" s="304">
        <v>7.3439999999999991E-2</v>
      </c>
      <c r="F30" s="304">
        <v>7.3439999999999991E-2</v>
      </c>
      <c r="G30" s="304">
        <v>7.3439999999999991E-2</v>
      </c>
      <c r="H30" s="304">
        <v>7.3440000000000005E-2</v>
      </c>
      <c r="I30" s="304">
        <v>7.3439999999999991E-2</v>
      </c>
    </row>
    <row r="31" spans="1:9" x14ac:dyDescent="0.35">
      <c r="A31" s="300" t="s">
        <v>151</v>
      </c>
      <c r="B31" s="303" t="s">
        <v>262</v>
      </c>
      <c r="C31" s="299" t="s">
        <v>263</v>
      </c>
      <c r="D31" s="302"/>
      <c r="E31" s="304">
        <v>0</v>
      </c>
      <c r="F31" s="304">
        <v>0</v>
      </c>
      <c r="G31" s="304">
        <v>0</v>
      </c>
      <c r="H31" s="304">
        <v>0</v>
      </c>
      <c r="I31" s="304">
        <v>0</v>
      </c>
    </row>
    <row r="33" spans="1:9" x14ac:dyDescent="0.35">
      <c r="A33" s="300" t="s">
        <v>155</v>
      </c>
      <c r="B33" s="303" t="s">
        <v>254</v>
      </c>
      <c r="C33" s="299" t="s">
        <v>255</v>
      </c>
      <c r="D33" s="302"/>
      <c r="E33" s="304">
        <v>2.52E-2</v>
      </c>
      <c r="F33" s="304">
        <v>2.52E-2</v>
      </c>
      <c r="G33" s="304">
        <v>2.52E-2</v>
      </c>
      <c r="H33" s="304">
        <v>2.52E-2</v>
      </c>
      <c r="I33" s="304">
        <v>2.52E-2</v>
      </c>
    </row>
    <row r="34" spans="1:9" x14ac:dyDescent="0.35">
      <c r="A34" s="300" t="s">
        <v>155</v>
      </c>
      <c r="B34" s="303" t="s">
        <v>256</v>
      </c>
      <c r="C34" s="299" t="s">
        <v>257</v>
      </c>
      <c r="D34" s="302"/>
      <c r="E34" s="304">
        <v>4.7E-2</v>
      </c>
      <c r="F34" s="304">
        <v>4.7E-2</v>
      </c>
      <c r="G34" s="304">
        <v>4.7E-2</v>
      </c>
      <c r="H34" s="304">
        <v>4.7E-2</v>
      </c>
      <c r="I34" s="304">
        <v>4.7E-2</v>
      </c>
    </row>
    <row r="35" spans="1:9" x14ac:dyDescent="0.35">
      <c r="A35" s="300" t="s">
        <v>155</v>
      </c>
      <c r="B35" s="303" t="s">
        <v>258</v>
      </c>
      <c r="C35" s="299" t="s">
        <v>259</v>
      </c>
      <c r="D35" s="302"/>
      <c r="E35" s="304">
        <v>5.2000000000000005E-2</v>
      </c>
      <c r="F35" s="304">
        <v>5.2000000000000005E-2</v>
      </c>
      <c r="G35" s="304">
        <v>5.2000000000000005E-2</v>
      </c>
      <c r="H35" s="304">
        <v>5.2000000000000005E-2</v>
      </c>
      <c r="I35" s="304">
        <v>5.2000000000000005E-2</v>
      </c>
    </row>
    <row r="36" spans="1:9" x14ac:dyDescent="0.35">
      <c r="A36" s="300" t="s">
        <v>155</v>
      </c>
      <c r="B36" s="303" t="s">
        <v>260</v>
      </c>
      <c r="C36" s="299" t="s">
        <v>261</v>
      </c>
      <c r="D36" s="302"/>
      <c r="E36" s="304">
        <v>9.180000000000002E-2</v>
      </c>
      <c r="F36" s="304">
        <v>9.180000000000002E-2</v>
      </c>
      <c r="G36" s="304">
        <v>9.180000000000002E-2</v>
      </c>
      <c r="H36" s="304">
        <v>9.180000000000002E-2</v>
      </c>
      <c r="I36" s="304">
        <v>9.180000000000002E-2</v>
      </c>
    </row>
    <row r="37" spans="1:9" x14ac:dyDescent="0.35">
      <c r="A37" s="300" t="s">
        <v>155</v>
      </c>
      <c r="B37" s="303" t="s">
        <v>262</v>
      </c>
      <c r="C37" s="299" t="s">
        <v>263</v>
      </c>
      <c r="D37" s="302"/>
      <c r="E37" s="304">
        <v>0</v>
      </c>
      <c r="F37" s="304">
        <v>0</v>
      </c>
      <c r="G37" s="304">
        <v>0</v>
      </c>
      <c r="H37" s="304">
        <v>0</v>
      </c>
      <c r="I37" s="304">
        <v>0</v>
      </c>
    </row>
    <row r="39" spans="1:9" x14ac:dyDescent="0.35">
      <c r="A39" s="300" t="s">
        <v>153</v>
      </c>
      <c r="B39" s="303" t="s">
        <v>254</v>
      </c>
      <c r="C39" s="299" t="s">
        <v>255</v>
      </c>
      <c r="D39" s="302"/>
      <c r="E39" s="304">
        <v>6.7500000000000004E-2</v>
      </c>
      <c r="F39" s="304">
        <v>6.7500000000000004E-2</v>
      </c>
      <c r="G39" s="304">
        <v>6.7500000000000004E-2</v>
      </c>
      <c r="H39" s="304">
        <v>6.7500000000000004E-2</v>
      </c>
      <c r="I39" s="304">
        <v>6.7500000000000004E-2</v>
      </c>
    </row>
    <row r="40" spans="1:9" x14ac:dyDescent="0.35">
      <c r="A40" s="300" t="s">
        <v>153</v>
      </c>
      <c r="B40" s="303" t="s">
        <v>256</v>
      </c>
      <c r="C40" s="299" t="s">
        <v>257</v>
      </c>
      <c r="D40" s="302"/>
      <c r="E40" s="304">
        <v>3.8399999999999997E-2</v>
      </c>
      <c r="F40" s="304">
        <v>3.8399999999999997E-2</v>
      </c>
      <c r="G40" s="304">
        <v>3.8399999999999997E-2</v>
      </c>
      <c r="H40" s="304">
        <v>3.8399999999999997E-2</v>
      </c>
      <c r="I40" s="304">
        <v>3.8399999999999997E-2</v>
      </c>
    </row>
    <row r="41" spans="1:9" x14ac:dyDescent="0.35">
      <c r="A41" s="300" t="s">
        <v>153</v>
      </c>
      <c r="B41" s="303" t="s">
        <v>258</v>
      </c>
      <c r="C41" s="299" t="s">
        <v>259</v>
      </c>
      <c r="D41" s="302"/>
      <c r="E41" s="304">
        <v>5.2499999999999998E-2</v>
      </c>
      <c r="F41" s="304">
        <v>5.2499999999999998E-2</v>
      </c>
      <c r="G41" s="304">
        <v>5.2499999999999998E-2</v>
      </c>
      <c r="H41" s="304">
        <v>5.2499999999999998E-2</v>
      </c>
      <c r="I41" s="304">
        <v>5.2499999999999998E-2</v>
      </c>
    </row>
    <row r="42" spans="1:9" x14ac:dyDescent="0.35">
      <c r="A42" s="300" t="s">
        <v>153</v>
      </c>
      <c r="B42" s="303" t="s">
        <v>260</v>
      </c>
      <c r="C42" s="299" t="s">
        <v>261</v>
      </c>
      <c r="D42" s="302"/>
      <c r="E42" s="304">
        <v>9.9299999999999999E-2</v>
      </c>
      <c r="F42" s="304">
        <v>9.9299999999999999E-2</v>
      </c>
      <c r="G42" s="304">
        <v>9.9299999999999999E-2</v>
      </c>
      <c r="H42" s="304">
        <v>9.9299999999999999E-2</v>
      </c>
      <c r="I42" s="304">
        <v>9.9299999999999999E-2</v>
      </c>
    </row>
    <row r="43" spans="1:9" x14ac:dyDescent="0.35">
      <c r="A43" s="300" t="s">
        <v>153</v>
      </c>
      <c r="B43" s="303" t="s">
        <v>262</v>
      </c>
      <c r="C43" s="299" t="s">
        <v>263</v>
      </c>
      <c r="D43" s="302"/>
      <c r="E43" s="304">
        <v>0</v>
      </c>
      <c r="F43" s="304">
        <v>0</v>
      </c>
      <c r="G43" s="304">
        <v>0</v>
      </c>
      <c r="H43" s="304">
        <v>0</v>
      </c>
      <c r="I43" s="304">
        <v>0</v>
      </c>
    </row>
    <row r="45" spans="1:9" x14ac:dyDescent="0.35">
      <c r="A45" s="300" t="s">
        <v>157</v>
      </c>
      <c r="B45" s="303" t="s">
        <v>254</v>
      </c>
      <c r="C45" s="299" t="s">
        <v>255</v>
      </c>
      <c r="D45" s="302"/>
      <c r="E45" s="304">
        <v>4.2932058605787707E-2</v>
      </c>
      <c r="F45" s="304">
        <v>4.22038708162433E-2</v>
      </c>
      <c r="G45" s="304">
        <v>4.0525241611227197E-2</v>
      </c>
      <c r="H45" s="304">
        <v>3.96366126792825E-2</v>
      </c>
      <c r="I45" s="304">
        <v>3.8908454928127702E-2</v>
      </c>
    </row>
    <row r="46" spans="1:9" x14ac:dyDescent="0.35">
      <c r="A46" s="300" t="s">
        <v>157</v>
      </c>
      <c r="B46" s="303" t="s">
        <v>256</v>
      </c>
      <c r="C46" s="299" t="s">
        <v>257</v>
      </c>
      <c r="D46" s="302"/>
      <c r="E46" s="304">
        <v>3.63122760763782E-2</v>
      </c>
      <c r="F46" s="304">
        <v>3.48736368017609E-2</v>
      </c>
      <c r="G46" s="304">
        <v>3.75356889776872E-2</v>
      </c>
      <c r="H46" s="304">
        <v>4.5037551291320706E-2</v>
      </c>
      <c r="I46" s="304">
        <v>4.51122655078528E-2</v>
      </c>
    </row>
    <row r="47" spans="1:9" x14ac:dyDescent="0.35">
      <c r="A47" s="300" t="s">
        <v>157</v>
      </c>
      <c r="B47" s="303" t="s">
        <v>258</v>
      </c>
      <c r="C47" s="299" t="s">
        <v>259</v>
      </c>
      <c r="D47" s="302"/>
      <c r="E47" s="304">
        <v>5.47173422377214E-2</v>
      </c>
      <c r="F47" s="304">
        <v>5.5366508753347699E-2</v>
      </c>
      <c r="G47" s="304">
        <v>5.1235792038852201E-2</v>
      </c>
      <c r="H47" s="304">
        <v>5.2218042727556299E-2</v>
      </c>
      <c r="I47" s="304">
        <v>5.1735881622974593E-2</v>
      </c>
    </row>
    <row r="48" spans="1:9" x14ac:dyDescent="0.35">
      <c r="A48" s="300" t="s">
        <v>157</v>
      </c>
      <c r="B48" s="303" t="s">
        <v>260</v>
      </c>
      <c r="C48" s="299" t="s">
        <v>261</v>
      </c>
      <c r="D48" s="302"/>
      <c r="E48" s="304">
        <v>4.3016223288310701E-2</v>
      </c>
      <c r="F48" s="304">
        <v>4.4943699034008994E-2</v>
      </c>
      <c r="G48" s="304">
        <v>4.7034518072930097E-2</v>
      </c>
      <c r="H48" s="304">
        <v>4.91689427684594E-2</v>
      </c>
      <c r="I48" s="304">
        <v>5.1632027572433896E-2</v>
      </c>
    </row>
    <row r="49" spans="1:9" x14ac:dyDescent="0.35">
      <c r="A49" s="300" t="s">
        <v>157</v>
      </c>
      <c r="B49" s="303" t="s">
        <v>262</v>
      </c>
      <c r="C49" s="299" t="s">
        <v>263</v>
      </c>
      <c r="D49" s="302"/>
      <c r="E49" s="304">
        <v>1.2893284995231399E-4</v>
      </c>
      <c r="F49" s="304">
        <v>7.3668378168334294E-5</v>
      </c>
      <c r="G49" s="304">
        <v>2.7992655805066602E-5</v>
      </c>
      <c r="H49" s="304">
        <v>6.4455507792185896E-6</v>
      </c>
      <c r="I49" s="304">
        <v>1.3840090707875201E-6</v>
      </c>
    </row>
    <row r="51" spans="1:9" x14ac:dyDescent="0.35">
      <c r="A51" s="300" t="s">
        <v>159</v>
      </c>
      <c r="B51" s="303" t="s">
        <v>254</v>
      </c>
      <c r="C51" s="299" t="s">
        <v>255</v>
      </c>
      <c r="D51" s="302"/>
      <c r="E51" s="304">
        <v>4.1344946225885998E-2</v>
      </c>
      <c r="F51" s="304">
        <v>4.1883005399591729E-2</v>
      </c>
      <c r="G51" s="304">
        <v>4.223459476624325E-2</v>
      </c>
      <c r="H51" s="304">
        <v>4.305089430237128E-2</v>
      </c>
      <c r="I51" s="304">
        <v>4.313585630470209E-2</v>
      </c>
    </row>
    <row r="52" spans="1:9" x14ac:dyDescent="0.35">
      <c r="A52" s="300" t="s">
        <v>159</v>
      </c>
      <c r="B52" s="303" t="s">
        <v>256</v>
      </c>
      <c r="C52" s="299" t="s">
        <v>257</v>
      </c>
      <c r="D52" s="302"/>
      <c r="E52" s="304">
        <v>5.8565375054682095E-2</v>
      </c>
      <c r="F52" s="304">
        <v>5.909712316305249E-2</v>
      </c>
      <c r="G52" s="304">
        <v>5.9538375038752277E-2</v>
      </c>
      <c r="H52" s="304">
        <v>6.138174217935561E-2</v>
      </c>
      <c r="I52" s="304">
        <v>6.2809382673339312E-2</v>
      </c>
    </row>
    <row r="53" spans="1:9" x14ac:dyDescent="0.35">
      <c r="A53" s="300" t="s">
        <v>159</v>
      </c>
      <c r="B53" s="303" t="s">
        <v>258</v>
      </c>
      <c r="C53" s="299" t="s">
        <v>259</v>
      </c>
      <c r="D53" s="302"/>
      <c r="E53" s="304">
        <v>5.4279256124742374E-2</v>
      </c>
      <c r="F53" s="304">
        <v>5.301407394657548E-2</v>
      </c>
      <c r="G53" s="304">
        <v>5.3081398010918948E-2</v>
      </c>
      <c r="H53" s="304">
        <v>5.2958441258248605E-2</v>
      </c>
      <c r="I53" s="304">
        <v>5.2185413869164303E-2</v>
      </c>
    </row>
    <row r="54" spans="1:9" x14ac:dyDescent="0.35">
      <c r="A54" s="300" t="s">
        <v>159</v>
      </c>
      <c r="B54" s="303" t="s">
        <v>260</v>
      </c>
      <c r="C54" s="299" t="s">
        <v>261</v>
      </c>
      <c r="D54" s="302"/>
      <c r="E54" s="304">
        <v>9.0749934941345756E-2</v>
      </c>
      <c r="F54" s="304">
        <v>9.3636850448844164E-2</v>
      </c>
      <c r="G54" s="304">
        <v>9.8058595748849606E-2</v>
      </c>
      <c r="H54" s="304">
        <v>0.10350955723135224</v>
      </c>
      <c r="I54" s="304">
        <v>0.10950797283107613</v>
      </c>
    </row>
    <row r="55" spans="1:9" x14ac:dyDescent="0.35">
      <c r="A55" s="300" t="s">
        <v>159</v>
      </c>
      <c r="B55" s="303" t="s">
        <v>262</v>
      </c>
      <c r="C55" s="299" t="s">
        <v>263</v>
      </c>
      <c r="D55" s="302"/>
      <c r="E55" s="304">
        <v>0</v>
      </c>
      <c r="F55" s="304">
        <v>0</v>
      </c>
      <c r="G55" s="304">
        <v>0</v>
      </c>
      <c r="H55" s="304">
        <v>0</v>
      </c>
      <c r="I55" s="304">
        <v>0</v>
      </c>
    </row>
    <row r="57" spans="1:9" x14ac:dyDescent="0.35">
      <c r="A57" s="300" t="s">
        <v>161</v>
      </c>
      <c r="B57" s="303" t="s">
        <v>254</v>
      </c>
      <c r="C57" s="299" t="s">
        <v>255</v>
      </c>
      <c r="D57" s="302"/>
      <c r="E57" s="304">
        <v>6.1899999999999997E-2</v>
      </c>
      <c r="F57" s="304">
        <v>6.0600000000000008E-2</v>
      </c>
      <c r="G57" s="304">
        <v>6.2100000000000002E-2</v>
      </c>
      <c r="H57" s="304">
        <v>6.1600000000000002E-2</v>
      </c>
      <c r="I57" s="304">
        <v>6.3E-2</v>
      </c>
    </row>
    <row r="58" spans="1:9" x14ac:dyDescent="0.35">
      <c r="A58" s="300" t="s">
        <v>161</v>
      </c>
      <c r="B58" s="303" t="s">
        <v>256</v>
      </c>
      <c r="C58" s="299" t="s">
        <v>257</v>
      </c>
      <c r="D58" s="302"/>
      <c r="E58" s="304">
        <v>4.0399999999999998E-2</v>
      </c>
      <c r="F58" s="304">
        <v>3.8399999999999997E-2</v>
      </c>
      <c r="G58" s="304">
        <v>3.7499999999999999E-2</v>
      </c>
      <c r="H58" s="304">
        <v>3.6499999999999998E-2</v>
      </c>
      <c r="I58" s="304">
        <v>3.56E-2</v>
      </c>
    </row>
    <row r="59" spans="1:9" x14ac:dyDescent="0.35">
      <c r="A59" s="300" t="s">
        <v>161</v>
      </c>
      <c r="B59" s="303" t="s">
        <v>258</v>
      </c>
      <c r="C59" s="299" t="s">
        <v>259</v>
      </c>
      <c r="D59" s="302"/>
      <c r="E59" s="304">
        <v>3.8600000000000002E-2</v>
      </c>
      <c r="F59" s="304">
        <v>3.6900000000000002E-2</v>
      </c>
      <c r="G59" s="304">
        <v>3.6200000000000003E-2</v>
      </c>
      <c r="H59" s="304">
        <v>3.5000000000000003E-2</v>
      </c>
      <c r="I59" s="304">
        <v>3.39E-2</v>
      </c>
    </row>
    <row r="60" spans="1:9" x14ac:dyDescent="0.35">
      <c r="A60" s="300" t="s">
        <v>161</v>
      </c>
      <c r="B60" s="303" t="s">
        <v>260</v>
      </c>
      <c r="C60" s="299" t="s">
        <v>261</v>
      </c>
      <c r="D60" s="302"/>
      <c r="E60" s="304">
        <v>9.7799999999999998E-2</v>
      </c>
      <c r="F60" s="304">
        <v>0.10009999999999999</v>
      </c>
      <c r="G60" s="304">
        <v>0.10249999999999999</v>
      </c>
      <c r="H60" s="304">
        <v>0.1069</v>
      </c>
      <c r="I60" s="304">
        <v>0.1116</v>
      </c>
    </row>
    <row r="61" spans="1:9" x14ac:dyDescent="0.35">
      <c r="A61" s="300" t="s">
        <v>161</v>
      </c>
      <c r="B61" s="303" t="s">
        <v>262</v>
      </c>
      <c r="C61" s="299" t="s">
        <v>263</v>
      </c>
      <c r="D61" s="302"/>
      <c r="E61" s="304">
        <v>0</v>
      </c>
      <c r="F61" s="304">
        <v>0</v>
      </c>
      <c r="G61" s="304">
        <v>0</v>
      </c>
      <c r="H61" s="304">
        <v>0</v>
      </c>
      <c r="I61" s="304">
        <v>0</v>
      </c>
    </row>
    <row r="63" spans="1:9" x14ac:dyDescent="0.35">
      <c r="A63" s="300" t="s">
        <v>163</v>
      </c>
      <c r="B63" s="303" t="s">
        <v>254</v>
      </c>
      <c r="C63" s="299" t="s">
        <v>255</v>
      </c>
      <c r="D63" s="302"/>
      <c r="E63" s="304">
        <v>2.4799999999999999E-2</v>
      </c>
      <c r="F63" s="304">
        <v>2.4799999999999999E-2</v>
      </c>
      <c r="G63" s="304">
        <v>2.4799999999999999E-2</v>
      </c>
      <c r="H63" s="304">
        <v>2.4799999999999999E-2</v>
      </c>
      <c r="I63" s="304">
        <v>2.4799999999999999E-2</v>
      </c>
    </row>
    <row r="64" spans="1:9" x14ac:dyDescent="0.35">
      <c r="A64" s="300" t="s">
        <v>163</v>
      </c>
      <c r="B64" s="303" t="s">
        <v>256</v>
      </c>
      <c r="C64" s="299" t="s">
        <v>257</v>
      </c>
      <c r="D64" s="302"/>
      <c r="E64" s="304">
        <v>3.4599999999999999E-2</v>
      </c>
      <c r="F64" s="304">
        <v>3.4599999999999999E-2</v>
      </c>
      <c r="G64" s="304">
        <v>3.4599999999999999E-2</v>
      </c>
      <c r="H64" s="304">
        <v>3.4599999999999999E-2</v>
      </c>
      <c r="I64" s="304">
        <v>3.4599999999999999E-2</v>
      </c>
    </row>
    <row r="65" spans="1:9" x14ac:dyDescent="0.35">
      <c r="A65" s="300" t="s">
        <v>163</v>
      </c>
      <c r="B65" s="303" t="s">
        <v>258</v>
      </c>
      <c r="C65" s="299" t="s">
        <v>259</v>
      </c>
      <c r="D65" s="302"/>
      <c r="E65" s="304">
        <v>3.6799999999999999E-2</v>
      </c>
      <c r="F65" s="304">
        <v>3.6799999999999999E-2</v>
      </c>
      <c r="G65" s="304">
        <v>3.6799999999999999E-2</v>
      </c>
      <c r="H65" s="304">
        <v>3.6799999999999999E-2</v>
      </c>
      <c r="I65" s="304">
        <v>3.6799999999999999E-2</v>
      </c>
    </row>
    <row r="66" spans="1:9" x14ac:dyDescent="0.35">
      <c r="A66" s="300" t="s">
        <v>163</v>
      </c>
      <c r="B66" s="303" t="s">
        <v>260</v>
      </c>
      <c r="C66" s="299" t="s">
        <v>261</v>
      </c>
      <c r="D66" s="302"/>
      <c r="E66" s="304">
        <v>9.3900000000000011E-2</v>
      </c>
      <c r="F66" s="304">
        <v>9.3900000000000011E-2</v>
      </c>
      <c r="G66" s="304">
        <v>9.3900000000000011E-2</v>
      </c>
      <c r="H66" s="304">
        <v>9.3900000000000011E-2</v>
      </c>
      <c r="I66" s="304">
        <v>9.3900000000000011E-2</v>
      </c>
    </row>
    <row r="67" spans="1:9" x14ac:dyDescent="0.35">
      <c r="A67" s="300" t="s">
        <v>163</v>
      </c>
      <c r="B67" s="303" t="s">
        <v>262</v>
      </c>
      <c r="C67" s="299" t="s">
        <v>263</v>
      </c>
      <c r="D67" s="302"/>
      <c r="E67" s="304">
        <v>0</v>
      </c>
      <c r="F67" s="304">
        <v>0</v>
      </c>
      <c r="G67" s="304">
        <v>0</v>
      </c>
      <c r="H67" s="304">
        <v>0</v>
      </c>
      <c r="I67" s="304">
        <v>0</v>
      </c>
    </row>
    <row r="69" spans="1:9" x14ac:dyDescent="0.35">
      <c r="A69" s="300" t="s">
        <v>165</v>
      </c>
      <c r="B69" s="303" t="s">
        <v>254</v>
      </c>
      <c r="C69" s="299" t="s">
        <v>255</v>
      </c>
      <c r="D69" s="302"/>
      <c r="E69" s="304">
        <v>7.4751147145812491E-2</v>
      </c>
      <c r="F69" s="304">
        <v>7.4751147145812491E-2</v>
      </c>
      <c r="G69" s="304">
        <v>7.4751147145812491E-2</v>
      </c>
      <c r="H69" s="304">
        <v>7.4751147145812491E-2</v>
      </c>
      <c r="I69" s="304">
        <v>7.4751147145812491E-2</v>
      </c>
    </row>
    <row r="70" spans="1:9" x14ac:dyDescent="0.35">
      <c r="A70" s="300" t="s">
        <v>165</v>
      </c>
      <c r="B70" s="303" t="s">
        <v>256</v>
      </c>
      <c r="C70" s="299" t="s">
        <v>257</v>
      </c>
      <c r="D70" s="302"/>
      <c r="E70" s="304">
        <v>3.8923105486887502E-2</v>
      </c>
      <c r="F70" s="304">
        <v>3.8923105486887502E-2</v>
      </c>
      <c r="G70" s="304">
        <v>3.8923105486887502E-2</v>
      </c>
      <c r="H70" s="304">
        <v>3.8923105486887502E-2</v>
      </c>
      <c r="I70" s="304">
        <v>3.8923105486887502E-2</v>
      </c>
    </row>
    <row r="71" spans="1:9" x14ac:dyDescent="0.35">
      <c r="A71" s="300" t="s">
        <v>165</v>
      </c>
      <c r="B71" s="303" t="s">
        <v>258</v>
      </c>
      <c r="C71" s="299" t="s">
        <v>259</v>
      </c>
      <c r="D71" s="302"/>
      <c r="E71" s="304">
        <v>0</v>
      </c>
      <c r="F71" s="304">
        <v>0</v>
      </c>
      <c r="G71" s="304">
        <v>0</v>
      </c>
      <c r="H71" s="304">
        <v>0</v>
      </c>
      <c r="I71" s="304">
        <v>0</v>
      </c>
    </row>
    <row r="72" spans="1:9" x14ac:dyDescent="0.35">
      <c r="A72" s="300" t="s">
        <v>165</v>
      </c>
      <c r="B72" s="303" t="s">
        <v>260</v>
      </c>
      <c r="C72" s="299" t="s">
        <v>261</v>
      </c>
      <c r="D72" s="302"/>
      <c r="E72" s="304">
        <v>0</v>
      </c>
      <c r="F72" s="304">
        <v>0</v>
      </c>
      <c r="G72" s="304">
        <v>0</v>
      </c>
      <c r="H72" s="304">
        <v>0</v>
      </c>
      <c r="I72" s="304">
        <v>0</v>
      </c>
    </row>
    <row r="73" spans="1:9" x14ac:dyDescent="0.35">
      <c r="A73" s="300" t="s">
        <v>165</v>
      </c>
      <c r="B73" s="303" t="s">
        <v>262</v>
      </c>
      <c r="C73" s="299" t="s">
        <v>263</v>
      </c>
      <c r="D73" s="302"/>
      <c r="E73" s="304">
        <v>0</v>
      </c>
      <c r="F73" s="304">
        <v>0</v>
      </c>
      <c r="G73" s="304">
        <v>0</v>
      </c>
      <c r="H73" s="304">
        <v>0</v>
      </c>
      <c r="I73" s="304">
        <v>0</v>
      </c>
    </row>
    <row r="75" spans="1:9" x14ac:dyDescent="0.35">
      <c r="A75" s="300" t="s">
        <v>167</v>
      </c>
      <c r="B75" s="303" t="s">
        <v>254</v>
      </c>
      <c r="C75" s="299" t="s">
        <v>255</v>
      </c>
      <c r="D75" s="302"/>
      <c r="E75" s="304">
        <v>2.1000000000000001E-2</v>
      </c>
      <c r="F75" s="304">
        <v>2.1000000000000001E-2</v>
      </c>
      <c r="G75" s="304">
        <v>2.1000000000000001E-2</v>
      </c>
      <c r="H75" s="304">
        <v>2.1000000000000001E-2</v>
      </c>
      <c r="I75" s="304">
        <v>2.1000000000000001E-2</v>
      </c>
    </row>
    <row r="76" spans="1:9" x14ac:dyDescent="0.35">
      <c r="A76" s="300" t="s">
        <v>167</v>
      </c>
      <c r="B76" s="303" t="s">
        <v>256</v>
      </c>
      <c r="C76" s="299" t="s">
        <v>257</v>
      </c>
      <c r="D76" s="302"/>
      <c r="E76" s="304">
        <v>5.6500000000000002E-2</v>
      </c>
      <c r="F76" s="304">
        <v>5.6500000000000002E-2</v>
      </c>
      <c r="G76" s="304">
        <v>5.6500000000000002E-2</v>
      </c>
      <c r="H76" s="304">
        <v>5.6500000000000002E-2</v>
      </c>
      <c r="I76" s="304">
        <v>5.6500000000000002E-2</v>
      </c>
    </row>
    <row r="77" spans="1:9" x14ac:dyDescent="0.35">
      <c r="A77" s="300" t="s">
        <v>167</v>
      </c>
      <c r="B77" s="303" t="s">
        <v>258</v>
      </c>
      <c r="C77" s="299" t="s">
        <v>259</v>
      </c>
      <c r="D77" s="302"/>
      <c r="E77" s="304">
        <v>0</v>
      </c>
      <c r="F77" s="304">
        <v>0</v>
      </c>
      <c r="G77" s="304">
        <v>0</v>
      </c>
      <c r="H77" s="304">
        <v>0</v>
      </c>
      <c r="I77" s="304">
        <v>0</v>
      </c>
    </row>
    <row r="78" spans="1:9" x14ac:dyDescent="0.35">
      <c r="A78" s="300" t="s">
        <v>167</v>
      </c>
      <c r="B78" s="303" t="s">
        <v>260</v>
      </c>
      <c r="C78" s="299" t="s">
        <v>261</v>
      </c>
      <c r="D78" s="302"/>
      <c r="E78" s="304">
        <v>0</v>
      </c>
      <c r="F78" s="304">
        <v>0</v>
      </c>
      <c r="G78" s="304">
        <v>0</v>
      </c>
      <c r="H78" s="304">
        <v>0</v>
      </c>
      <c r="I78" s="304">
        <v>0</v>
      </c>
    </row>
    <row r="79" spans="1:9" x14ac:dyDescent="0.35">
      <c r="A79" s="300" t="s">
        <v>167</v>
      </c>
      <c r="B79" s="303" t="s">
        <v>262</v>
      </c>
      <c r="C79" s="299" t="s">
        <v>263</v>
      </c>
      <c r="D79" s="302"/>
      <c r="E79" s="304">
        <v>0</v>
      </c>
      <c r="F79" s="304">
        <v>0</v>
      </c>
      <c r="G79" s="304">
        <v>0</v>
      </c>
      <c r="H79" s="304">
        <v>0</v>
      </c>
      <c r="I79" s="304">
        <v>0</v>
      </c>
    </row>
    <row r="81" spans="1:9" x14ac:dyDescent="0.35">
      <c r="A81" s="300" t="s">
        <v>169</v>
      </c>
      <c r="B81" s="303" t="s">
        <v>254</v>
      </c>
      <c r="C81" s="299" t="s">
        <v>255</v>
      </c>
      <c r="D81" s="302"/>
      <c r="E81" s="304">
        <v>6.6000000000000003E-2</v>
      </c>
      <c r="F81" s="304">
        <v>6.6000000000000003E-2</v>
      </c>
      <c r="G81" s="304">
        <v>6.6000000000000003E-2</v>
      </c>
      <c r="H81" s="304">
        <v>6.6000000000000003E-2</v>
      </c>
      <c r="I81" s="304">
        <v>6.6000000000000003E-2</v>
      </c>
    </row>
    <row r="82" spans="1:9" x14ac:dyDescent="0.35">
      <c r="A82" s="300" t="s">
        <v>169</v>
      </c>
      <c r="B82" s="303" t="s">
        <v>256</v>
      </c>
      <c r="C82" s="299" t="s">
        <v>257</v>
      </c>
      <c r="D82" s="302"/>
      <c r="E82" s="304">
        <v>4.4999999999999998E-2</v>
      </c>
      <c r="F82" s="304">
        <v>4.4999999999999998E-2</v>
      </c>
      <c r="G82" s="304">
        <v>4.4999999999999998E-2</v>
      </c>
      <c r="H82" s="304">
        <v>4.4999999999999998E-2</v>
      </c>
      <c r="I82" s="304">
        <v>4.4999999999999998E-2</v>
      </c>
    </row>
    <row r="83" spans="1:9" x14ac:dyDescent="0.35">
      <c r="A83" s="300" t="s">
        <v>169</v>
      </c>
      <c r="B83" s="303" t="s">
        <v>258</v>
      </c>
      <c r="C83" s="299" t="s">
        <v>259</v>
      </c>
      <c r="D83" s="302"/>
      <c r="E83" s="304">
        <v>0</v>
      </c>
      <c r="F83" s="304">
        <v>0</v>
      </c>
      <c r="G83" s="304">
        <v>0</v>
      </c>
      <c r="H83" s="304">
        <v>0</v>
      </c>
      <c r="I83" s="304">
        <v>0</v>
      </c>
    </row>
    <row r="84" spans="1:9" x14ac:dyDescent="0.35">
      <c r="A84" s="300" t="s">
        <v>169</v>
      </c>
      <c r="B84" s="303" t="s">
        <v>260</v>
      </c>
      <c r="C84" s="299" t="s">
        <v>261</v>
      </c>
      <c r="D84" s="302"/>
      <c r="E84" s="304">
        <v>0</v>
      </c>
      <c r="F84" s="304">
        <v>0</v>
      </c>
      <c r="G84" s="304">
        <v>0</v>
      </c>
      <c r="H84" s="304">
        <v>0</v>
      </c>
      <c r="I84" s="304">
        <v>0</v>
      </c>
    </row>
    <row r="85" spans="1:9" x14ac:dyDescent="0.35">
      <c r="A85" s="300" t="s">
        <v>169</v>
      </c>
      <c r="B85" s="303" t="s">
        <v>262</v>
      </c>
      <c r="C85" s="299" t="s">
        <v>263</v>
      </c>
      <c r="D85" s="302"/>
      <c r="E85" s="304">
        <v>0</v>
      </c>
      <c r="F85" s="304">
        <v>0</v>
      </c>
      <c r="G85" s="304">
        <v>0</v>
      </c>
      <c r="H85" s="304">
        <v>0</v>
      </c>
      <c r="I85" s="304">
        <v>0</v>
      </c>
    </row>
    <row r="87" spans="1:9" x14ac:dyDescent="0.35">
      <c r="A87" s="300" t="s">
        <v>173</v>
      </c>
      <c r="B87" s="303" t="s">
        <v>254</v>
      </c>
      <c r="C87" s="299" t="s">
        <v>255</v>
      </c>
      <c r="D87" s="302"/>
      <c r="E87" s="304">
        <v>3.94773964521715E-2</v>
      </c>
      <c r="F87" s="304">
        <v>3.94773964521715E-2</v>
      </c>
      <c r="G87" s="304">
        <v>3.94773964521715E-2</v>
      </c>
      <c r="H87" s="304">
        <v>3.94773964521715E-2</v>
      </c>
      <c r="I87" s="304">
        <v>3.94773964521715E-2</v>
      </c>
    </row>
    <row r="88" spans="1:9" x14ac:dyDescent="0.35">
      <c r="A88" s="300" t="s">
        <v>173</v>
      </c>
      <c r="B88" s="303" t="s">
        <v>256</v>
      </c>
      <c r="C88" s="299" t="s">
        <v>257</v>
      </c>
      <c r="D88" s="302"/>
      <c r="E88" s="304">
        <v>4.04773964521715E-2</v>
      </c>
      <c r="F88" s="304">
        <v>4.04773964521715E-2</v>
      </c>
      <c r="G88" s="304">
        <v>4.04773964521715E-2</v>
      </c>
      <c r="H88" s="304">
        <v>4.04773964521715E-2</v>
      </c>
      <c r="I88" s="304">
        <v>4.04773964521715E-2</v>
      </c>
    </row>
    <row r="89" spans="1:9" x14ac:dyDescent="0.35">
      <c r="A89" s="300" t="s">
        <v>173</v>
      </c>
      <c r="B89" s="303" t="s">
        <v>258</v>
      </c>
      <c r="C89" s="299" t="s">
        <v>259</v>
      </c>
      <c r="D89" s="302"/>
      <c r="E89" s="304">
        <v>0</v>
      </c>
      <c r="F89" s="304">
        <v>0</v>
      </c>
      <c r="G89" s="304">
        <v>0</v>
      </c>
      <c r="H89" s="304">
        <v>0</v>
      </c>
      <c r="I89" s="304">
        <v>0</v>
      </c>
    </row>
    <row r="90" spans="1:9" x14ac:dyDescent="0.35">
      <c r="A90" s="300" t="s">
        <v>173</v>
      </c>
      <c r="B90" s="303" t="s">
        <v>260</v>
      </c>
      <c r="C90" s="299" t="s">
        <v>261</v>
      </c>
      <c r="D90" s="302"/>
      <c r="E90" s="304">
        <v>0</v>
      </c>
      <c r="F90" s="304">
        <v>0</v>
      </c>
      <c r="G90" s="304">
        <v>0</v>
      </c>
      <c r="H90" s="304">
        <v>0</v>
      </c>
      <c r="I90" s="304">
        <v>0</v>
      </c>
    </row>
    <row r="91" spans="1:9" x14ac:dyDescent="0.35">
      <c r="A91" s="300" t="s">
        <v>173</v>
      </c>
      <c r="B91" s="303" t="s">
        <v>262</v>
      </c>
      <c r="C91" s="299" t="s">
        <v>263</v>
      </c>
      <c r="D91" s="302"/>
      <c r="E91" s="304">
        <v>0</v>
      </c>
      <c r="F91" s="304">
        <v>0</v>
      </c>
      <c r="G91" s="304">
        <v>0</v>
      </c>
      <c r="H91" s="304">
        <v>0</v>
      </c>
      <c r="I91" s="304">
        <v>0</v>
      </c>
    </row>
    <row r="93" spans="1:9" x14ac:dyDescent="0.35">
      <c r="A93" s="300" t="s">
        <v>175</v>
      </c>
      <c r="B93" s="303" t="s">
        <v>254</v>
      </c>
      <c r="C93" s="299" t="s">
        <v>255</v>
      </c>
      <c r="D93" s="302"/>
      <c r="E93" s="304">
        <v>0.130272074726663</v>
      </c>
      <c r="F93" s="304">
        <v>0.13347523989729801</v>
      </c>
      <c r="G93" s="304">
        <v>0.14693534130306099</v>
      </c>
      <c r="H93" s="304">
        <v>0.16527951521456397</v>
      </c>
      <c r="I93" s="304">
        <v>0.17398859178014198</v>
      </c>
    </row>
    <row r="94" spans="1:9" x14ac:dyDescent="0.35">
      <c r="A94" s="300" t="s">
        <v>175</v>
      </c>
      <c r="B94" s="303" t="s">
        <v>256</v>
      </c>
      <c r="C94" s="299" t="s">
        <v>257</v>
      </c>
      <c r="D94" s="302"/>
      <c r="E94" s="304">
        <v>7.8E-2</v>
      </c>
      <c r="F94" s="304">
        <v>7.8299999999999995E-2</v>
      </c>
      <c r="G94" s="304">
        <v>8.1000000000000003E-2</v>
      </c>
      <c r="H94" s="304">
        <v>0.08</v>
      </c>
      <c r="I94" s="304">
        <v>7.8E-2</v>
      </c>
    </row>
    <row r="95" spans="1:9" x14ac:dyDescent="0.35">
      <c r="A95" s="300" t="s">
        <v>175</v>
      </c>
      <c r="B95" s="303" t="s">
        <v>258</v>
      </c>
      <c r="C95" s="299" t="s">
        <v>259</v>
      </c>
      <c r="D95" s="302"/>
      <c r="E95" s="304">
        <v>0</v>
      </c>
      <c r="F95" s="304">
        <v>0</v>
      </c>
      <c r="G95" s="304">
        <v>0</v>
      </c>
      <c r="H95" s="304">
        <v>0</v>
      </c>
      <c r="I95" s="304">
        <v>0</v>
      </c>
    </row>
    <row r="96" spans="1:9" x14ac:dyDescent="0.35">
      <c r="A96" s="300" t="s">
        <v>175</v>
      </c>
      <c r="B96" s="303" t="s">
        <v>260</v>
      </c>
      <c r="C96" s="299" t="s">
        <v>261</v>
      </c>
      <c r="D96" s="302"/>
      <c r="E96" s="304">
        <v>0</v>
      </c>
      <c r="F96" s="304">
        <v>0</v>
      </c>
      <c r="G96" s="304">
        <v>0</v>
      </c>
      <c r="H96" s="304">
        <v>0</v>
      </c>
      <c r="I96" s="304">
        <v>0</v>
      </c>
    </row>
    <row r="97" spans="1:9" x14ac:dyDescent="0.35">
      <c r="A97" s="300" t="s">
        <v>175</v>
      </c>
      <c r="B97" s="303" t="s">
        <v>262</v>
      </c>
      <c r="C97" s="299" t="s">
        <v>263</v>
      </c>
      <c r="D97" s="302"/>
      <c r="E97" s="304">
        <v>0</v>
      </c>
      <c r="F97" s="304">
        <v>0</v>
      </c>
      <c r="G97" s="304">
        <v>0</v>
      </c>
      <c r="H97" s="304">
        <v>0</v>
      </c>
      <c r="I97" s="304">
        <v>0</v>
      </c>
    </row>
    <row r="99" spans="1:9" x14ac:dyDescent="0.35">
      <c r="A99" s="300" t="s">
        <v>171</v>
      </c>
      <c r="B99" s="303" t="s">
        <v>254</v>
      </c>
      <c r="C99" s="299" t="s">
        <v>255</v>
      </c>
      <c r="D99" s="302"/>
      <c r="E99" s="304">
        <v>6.9500000000000006E-2</v>
      </c>
      <c r="F99" s="304">
        <v>6.9500000000000006E-2</v>
      </c>
      <c r="G99" s="304">
        <v>6.9500000000000006E-2</v>
      </c>
      <c r="H99" s="304">
        <v>6.9500000000000006E-2</v>
      </c>
      <c r="I99" s="304">
        <v>6.9500000000000006E-2</v>
      </c>
    </row>
    <row r="100" spans="1:9" x14ac:dyDescent="0.35">
      <c r="A100" s="300" t="s">
        <v>171</v>
      </c>
      <c r="B100" s="303" t="s">
        <v>256</v>
      </c>
      <c r="C100" s="299" t="s">
        <v>257</v>
      </c>
      <c r="D100" s="302"/>
      <c r="E100" s="304">
        <v>6.9500000000000006E-2</v>
      </c>
      <c r="F100" s="304">
        <v>6.9500000000000006E-2</v>
      </c>
      <c r="G100" s="304">
        <v>6.9500000000000006E-2</v>
      </c>
      <c r="H100" s="304">
        <v>6.9500000000000006E-2</v>
      </c>
      <c r="I100" s="304">
        <v>6.9500000000000006E-2</v>
      </c>
    </row>
    <row r="101" spans="1:9" x14ac:dyDescent="0.35">
      <c r="A101" s="300" t="s">
        <v>171</v>
      </c>
      <c r="B101" s="303" t="s">
        <v>258</v>
      </c>
      <c r="C101" s="299" t="s">
        <v>259</v>
      </c>
      <c r="D101" s="302"/>
      <c r="E101" s="304">
        <v>0</v>
      </c>
      <c r="F101" s="304">
        <v>0</v>
      </c>
      <c r="G101" s="304">
        <v>0</v>
      </c>
      <c r="H101" s="304">
        <v>0</v>
      </c>
      <c r="I101" s="304">
        <v>0</v>
      </c>
    </row>
    <row r="102" spans="1:9" x14ac:dyDescent="0.35">
      <c r="A102" s="300" t="s">
        <v>171</v>
      </c>
      <c r="B102" s="303" t="s">
        <v>260</v>
      </c>
      <c r="C102" s="299" t="s">
        <v>261</v>
      </c>
      <c r="D102" s="302"/>
      <c r="E102" s="304">
        <v>0</v>
      </c>
      <c r="F102" s="304">
        <v>0</v>
      </c>
      <c r="G102" s="304">
        <v>0</v>
      </c>
      <c r="H102" s="304">
        <v>0</v>
      </c>
      <c r="I102" s="304">
        <v>0</v>
      </c>
    </row>
    <row r="103" spans="1:9" x14ac:dyDescent="0.35">
      <c r="A103" s="300" t="s">
        <v>171</v>
      </c>
      <c r="B103" s="303" t="s">
        <v>262</v>
      </c>
      <c r="C103" s="299" t="s">
        <v>263</v>
      </c>
      <c r="D103" s="302"/>
      <c r="E103" s="304">
        <v>0</v>
      </c>
      <c r="F103" s="304">
        <v>0</v>
      </c>
      <c r="G103" s="304">
        <v>0</v>
      </c>
      <c r="H103" s="304">
        <v>0</v>
      </c>
      <c r="I103" s="304">
        <v>0</v>
      </c>
    </row>
  </sheetData>
  <pageMargins left="0.70866141732283472" right="0.70866141732283472" top="0.74803149606299213" bottom="0.74803149606299213" header="0.31496062992125984" footer="0.31496062992125984"/>
  <pageSetup paperSize="8" fitToHeight="0" orientation="landscape" r:id="rId1"/>
  <headerFooter>
    <oddHeader>&amp;L&amp;F&amp;CSheet: &amp;A&amp;ROFFICIAL</oddHeader>
    <oddFooter>&amp;LPrinted on &amp;D at &amp;T&amp;CPage &amp;P of &amp;N&amp;ROfwat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10F36128E44943B1120CACFDAE9F7B" ma:contentTypeVersion="18" ma:contentTypeDescription="Create a new document." ma:contentTypeScope="" ma:versionID="dda5e66041eeea5ffa9dd507a65eac01">
  <xsd:schema xmlns:xsd="http://www.w3.org/2001/XMLSchema" xmlns:xs="http://www.w3.org/2001/XMLSchema" xmlns:p="http://schemas.microsoft.com/office/2006/metadata/properties" xmlns:ns2="fadac89a-56fa-4a3d-a427-8ae1dcb95347" xmlns:ns3="71c95305-930c-4d63-9794-2d644343057c" targetNamespace="http://schemas.microsoft.com/office/2006/metadata/properties" ma:root="true" ma:fieldsID="07887bece720a3db8d95f18e05c1dc4e" ns2:_="" ns3:_="">
    <xsd:import namespace="fadac89a-56fa-4a3d-a427-8ae1dcb95347"/>
    <xsd:import namespace="71c95305-930c-4d63-9794-2d644343057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ref"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dac89a-56fa-4a3d-a427-8ae1dcb953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ref" ma:index="12" nillable="true" ma:displayName="ref" ma:format="Dropdown" ma:internalName="ref">
      <xsd:simpleType>
        <xsd:restriction base="dms:Text">
          <xsd:maxLength value="255"/>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c95305-930c-4d63-9794-2d644343057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fcfc185-b934-4070-b809-bad603feb5c3}" ma:internalName="TaxCatchAll" ma:showField="CatchAllData" ma:web="71c95305-930c-4d63-9794-2d6443430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f xmlns="fadac89a-56fa-4a3d-a427-8ae1dcb95347" xsi:nil="true"/>
    <lcf76f155ced4ddcb4097134ff3c332f xmlns="fadac89a-56fa-4a3d-a427-8ae1dcb95347">
      <Terms xmlns="http://schemas.microsoft.com/office/infopath/2007/PartnerControls"/>
    </lcf76f155ced4ddcb4097134ff3c332f>
    <TaxCatchAll xmlns="71c95305-930c-4d63-9794-2d644343057c" xsi:nil="true"/>
  </documentManagement>
</p:properties>
</file>

<file path=customXml/itemProps1.xml><?xml version="1.0" encoding="utf-8"?>
<ds:datastoreItem xmlns:ds="http://schemas.openxmlformats.org/officeDocument/2006/customXml" ds:itemID="{19EE25AE-8600-41AE-9C4D-45084ED1EC88}"/>
</file>

<file path=customXml/itemProps2.xml><?xml version="1.0" encoding="utf-8"?>
<ds:datastoreItem xmlns:ds="http://schemas.openxmlformats.org/officeDocument/2006/customXml" ds:itemID="{00FBD378-E415-42B4-A61F-A82B9A87B2B7}"/>
</file>

<file path=customXml/itemProps3.xml><?xml version="1.0" encoding="utf-8"?>
<ds:datastoreItem xmlns:ds="http://schemas.openxmlformats.org/officeDocument/2006/customXml" ds:itemID="{0A9EDA77-82D0-4DC3-83A7-0DF1AB0B77CB}"/>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23</vt:i4>
      </vt:variant>
      <vt:variant>
        <vt:lpstr>Named Ranges</vt:lpstr>
      </vt:variant>
      <vt:variant>
        <vt:i4>11</vt:i4>
      </vt:variant>
    </vt:vector>
  </HeadingPairs>
  <TitlesOfParts>
    <vt:vector size="34" baseType="lpstr">
      <vt:lpstr>Cover</vt:lpstr>
      <vt:lpstr>Style Guide</vt:lpstr>
      <vt:lpstr>ToC</vt:lpstr>
      <vt:lpstr>Validation</vt:lpstr>
      <vt:lpstr>F_Inputs</vt:lpstr>
      <vt:lpstr>InpOverride</vt:lpstr>
      <vt:lpstr>Inp_active PR24</vt:lpstr>
      <vt:lpstr>InitialBalance</vt:lpstr>
      <vt:lpstr>RunOffRate</vt:lpstr>
      <vt:lpstr>RealRPIBasedWACC</vt:lpstr>
      <vt:lpstr>RealCPIHBasedWACC</vt:lpstr>
      <vt:lpstr>BYR</vt:lpstr>
      <vt:lpstr>InpR</vt:lpstr>
      <vt:lpstr>Time</vt:lpstr>
      <vt:lpstr>Index</vt:lpstr>
      <vt:lpstr>Calcs-WR</vt:lpstr>
      <vt:lpstr>Calcs-WN</vt:lpstr>
      <vt:lpstr>Calcs-WWN</vt:lpstr>
      <vt:lpstr>Calcs-BR</vt:lpstr>
      <vt:lpstr>Calcs-DMMY</vt:lpstr>
      <vt:lpstr>Adjustments</vt:lpstr>
      <vt:lpstr>Checks</vt:lpstr>
      <vt:lpstr>F_Outputs</vt:lpstr>
      <vt:lpstr>ChK_Tol</vt:lpstr>
      <vt:lpstr>Adjustments!Print_Titles</vt:lpstr>
      <vt:lpstr>'Calcs-BR'!Print_Titles</vt:lpstr>
      <vt:lpstr>'Calcs-DMMY'!Print_Titles</vt:lpstr>
      <vt:lpstr>'Calcs-WN'!Print_Titles</vt:lpstr>
      <vt:lpstr>'Calcs-WR'!Print_Titles</vt:lpstr>
      <vt:lpstr>'Calcs-WWN'!Print_Titles</vt:lpstr>
      <vt:lpstr>Checks!Print_Titles</vt:lpstr>
      <vt:lpstr>Index!Print_Titles</vt:lpstr>
      <vt:lpstr>InpR!Print_Titles</vt:lpstr>
      <vt:lpstr>Time!Print_Titles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revision>1</cp:revision>
  <dcterms:created xsi:type="dcterms:W3CDTF">2024-12-04T12:06:06Z</dcterms:created>
  <dcterms:modified xsi:type="dcterms:W3CDTF">2024-12-04T12:06:23Z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eting">
    <vt:lpwstr/>
  </property>
  <property fmtid="{D5CDD505-2E9C-101B-9397-08002B2CF9AE}" pid="3" name="MediaServiceImageTags">
    <vt:lpwstr/>
  </property>
  <property fmtid="{D5CDD505-2E9C-101B-9397-08002B2CF9AE}" pid="4" name="Stakeholder 2">
    <vt:lpwstr/>
  </property>
  <property fmtid="{D5CDD505-2E9C-101B-9397-08002B2CF9AE}" pid="5" name="ContentTypeId">
    <vt:lpwstr>0x0101004010F36128E44943B1120CACFDAE9F7B</vt:lpwstr>
  </property>
  <property fmtid="{D5CDD505-2E9C-101B-9397-08002B2CF9AE}" pid="6" name="Hierarchy">
    <vt:lpwstr/>
  </property>
  <property fmtid="{D5CDD505-2E9C-101B-9397-08002B2CF9AE}" pid="7" name="Collection">
    <vt:lpwstr/>
  </property>
  <property fmtid="{D5CDD505-2E9C-101B-9397-08002B2CF9AE}" pid="8" name="Stakeholder 5">
    <vt:lpwstr/>
  </property>
  <property fmtid="{D5CDD505-2E9C-101B-9397-08002B2CF9AE}" pid="9" name="Project Code">
    <vt:lpwstr>1896;#Company performance monitoring ＆ engagement|3cbb2248-aeb0-4f5e-8833-d72f52afb8f0</vt:lpwstr>
  </property>
  <property fmtid="{D5CDD505-2E9C-101B-9397-08002B2CF9AE}" pid="10" name="Stakeholder 3">
    <vt:lpwstr/>
  </property>
  <property fmtid="{D5CDD505-2E9C-101B-9397-08002B2CF9AE}" pid="11" name="Follow-up">
    <vt:bool>false</vt:bool>
  </property>
  <property fmtid="{D5CDD505-2E9C-101B-9397-08002B2CF9AE}" pid="12" name="Stakeholder">
    <vt:lpwstr>25;#Water and wastewater companies (WaSCs)|1f450446-47d1-4fe9-8d64-c249a3be1897</vt:lpwstr>
  </property>
  <property fmtid="{D5CDD505-2E9C-101B-9397-08002B2CF9AE}" pid="13" name="Security Classification">
    <vt:lpwstr>21;#OFFICIAL|c2540f30-f875-494b-a43f-ebfb5017a6ad</vt:lpwstr>
  </property>
  <property fmtid="{D5CDD505-2E9C-101B-9397-08002B2CF9AE}" pid="14" name="Stakeholder 4">
    <vt:lpwstr/>
  </property>
</Properties>
</file>